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-mtp2\Siege\Communication Marketing\Benchmark\"/>
    </mc:Choice>
  </mc:AlternateContent>
  <xr:revisionPtr revIDLastSave="0" documentId="13_ncr:1_{9EBDBB53-242E-4F01-AFFE-FB54A84EAB31}" xr6:coauthVersionLast="47" xr6:coauthVersionMax="47" xr10:uidLastSave="{00000000-0000-0000-0000-000000000000}"/>
  <bookViews>
    <workbookView xWindow="20525" yWindow="-107" windowWidth="20848" windowHeight="11208" tabRatio="484" activeTab="1" xr2:uid="{B87FF164-C2D3-4EB7-8C0A-2ABE10365248}"/>
  </bookViews>
  <sheets>
    <sheet name="LinkedIn 2023" sheetId="16" r:id="rId1"/>
    <sheet name="TCD LinkedIn 2023" sheetId="18" r:id="rId2"/>
    <sheet name="Instagram" sheetId="9" r:id="rId3"/>
    <sheet name="Site internet" sheetId="10" r:id="rId4"/>
    <sheet name="SWOT Sites internet" sheetId="11" r:id="rId5"/>
    <sheet name="Listes" sheetId="12" r:id="rId6"/>
  </sheets>
  <definedNames>
    <definedName name="_xlnm._FilterDatabase" localSheetId="0" hidden="1">'LinkedIn 2023'!$B$3:$O$3</definedName>
  </definedNames>
  <calcPr calcId="191029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52" i="16" l="1"/>
  <c r="G153" i="16"/>
  <c r="G154" i="16"/>
  <c r="G155" i="16"/>
  <c r="G156" i="16"/>
  <c r="G157" i="16"/>
  <c r="F152" i="16"/>
  <c r="F153" i="16"/>
  <c r="F154" i="16"/>
  <c r="F155" i="16"/>
  <c r="F156" i="16"/>
  <c r="F157" i="16"/>
  <c r="E152" i="16"/>
  <c r="E153" i="16"/>
  <c r="E154" i="16"/>
  <c r="E155" i="16"/>
  <c r="E156" i="16"/>
  <c r="E157" i="16"/>
  <c r="D152" i="16"/>
  <c r="C152" i="16"/>
  <c r="C153" i="16"/>
  <c r="D153" i="16" s="1"/>
  <c r="C154" i="16" s="1"/>
  <c r="D154" i="16" s="1"/>
  <c r="C155" i="16" s="1"/>
  <c r="D155" i="16" s="1"/>
  <c r="C156" i="16" s="1"/>
  <c r="D156" i="16" s="1"/>
  <c r="C157" i="16" s="1"/>
  <c r="D157" i="16" s="1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F130" i="16"/>
  <c r="F131" i="16"/>
  <c r="F132" i="16"/>
  <c r="F133" i="16"/>
  <c r="F134" i="16"/>
  <c r="F135" i="16"/>
  <c r="E130" i="16"/>
  <c r="E131" i="16"/>
  <c r="E132" i="16"/>
  <c r="E133" i="16"/>
  <c r="E134" i="16"/>
  <c r="E135" i="16"/>
  <c r="D130" i="16"/>
  <c r="C130" i="16"/>
  <c r="C131" i="16"/>
  <c r="D131" i="16" s="1"/>
  <c r="C132" i="16" s="1"/>
  <c r="D132" i="16" s="1"/>
  <c r="C133" i="16" s="1"/>
  <c r="D133" i="16" s="1"/>
  <c r="C134" i="16" s="1"/>
  <c r="D134" i="16" s="1"/>
  <c r="C135" i="16" s="1"/>
  <c r="D135" i="16" s="1"/>
  <c r="F41" i="16"/>
  <c r="G41" i="16" s="1"/>
  <c r="F42" i="16"/>
  <c r="G42" i="16" s="1"/>
  <c r="F43" i="16"/>
  <c r="G43" i="16" s="1"/>
  <c r="F44" i="16"/>
  <c r="G44" i="16" s="1"/>
  <c r="F45" i="16"/>
  <c r="G45" i="16" s="1"/>
  <c r="F46" i="16"/>
  <c r="G46" i="16" s="1"/>
  <c r="F47" i="16"/>
  <c r="F48" i="16"/>
  <c r="G48" i="16" s="1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G64" i="16" s="1"/>
  <c r="F65" i="16"/>
  <c r="F66" i="16"/>
  <c r="F67" i="16"/>
  <c r="G67" i="16" s="1"/>
  <c r="F68" i="16"/>
  <c r="F69" i="16"/>
  <c r="F70" i="16"/>
  <c r="G70" i="16" s="1"/>
  <c r="F71" i="16"/>
  <c r="F72" i="16"/>
  <c r="G72" i="16" s="1"/>
  <c r="F73" i="16"/>
  <c r="F74" i="16"/>
  <c r="F75" i="16"/>
  <c r="F76" i="16"/>
  <c r="F77" i="16"/>
  <c r="F78" i="16"/>
  <c r="G78" i="16" s="1"/>
  <c r="F79" i="16"/>
  <c r="F80" i="16"/>
  <c r="G80" i="16" s="1"/>
  <c r="F81" i="16"/>
  <c r="F82" i="16"/>
  <c r="F83" i="16"/>
  <c r="F84" i="16"/>
  <c r="F85" i="16"/>
  <c r="F86" i="16"/>
  <c r="G86" i="16" s="1"/>
  <c r="F87" i="16"/>
  <c r="F88" i="16"/>
  <c r="G88" i="16" s="1"/>
  <c r="F89" i="16"/>
  <c r="F90" i="16"/>
  <c r="G90" i="16" s="1"/>
  <c r="F91" i="16"/>
  <c r="F92" i="16"/>
  <c r="F93" i="16"/>
  <c r="F94" i="16"/>
  <c r="G94" i="16" s="1"/>
  <c r="F95" i="16"/>
  <c r="F96" i="16"/>
  <c r="G96" i="16" s="1"/>
  <c r="F97" i="16"/>
  <c r="F98" i="16"/>
  <c r="F99" i="16"/>
  <c r="F100" i="16"/>
  <c r="F101" i="16"/>
  <c r="F102" i="16"/>
  <c r="G102" i="16" s="1"/>
  <c r="F103" i="16"/>
  <c r="F104" i="16"/>
  <c r="G104" i="16" s="1"/>
  <c r="F105" i="16"/>
  <c r="F106" i="16"/>
  <c r="F107" i="16"/>
  <c r="F108" i="16"/>
  <c r="F109" i="16"/>
  <c r="F110" i="16"/>
  <c r="G110" i="16" s="1"/>
  <c r="F111" i="16"/>
  <c r="F112" i="16"/>
  <c r="G112" i="16" s="1"/>
  <c r="F113" i="16"/>
  <c r="G113" i="16" s="1"/>
  <c r="F114" i="16"/>
  <c r="F115" i="16"/>
  <c r="F116" i="16"/>
  <c r="F117" i="16"/>
  <c r="F118" i="16"/>
  <c r="G118" i="16" s="1"/>
  <c r="F119" i="16"/>
  <c r="F120" i="16"/>
  <c r="G120" i="16" s="1"/>
  <c r="F121" i="16"/>
  <c r="F122" i="16"/>
  <c r="F123" i="16"/>
  <c r="F124" i="16"/>
  <c r="F125" i="16"/>
  <c r="F126" i="16"/>
  <c r="G126" i="16" s="1"/>
  <c r="F127" i="16"/>
  <c r="F128" i="16"/>
  <c r="F129" i="16"/>
  <c r="F136" i="16"/>
  <c r="F137" i="16"/>
  <c r="F138" i="16"/>
  <c r="F139" i="16"/>
  <c r="F140" i="16"/>
  <c r="F141" i="16"/>
  <c r="F142" i="16"/>
  <c r="F143" i="16"/>
  <c r="F144" i="16"/>
  <c r="F145" i="16"/>
  <c r="F146" i="16"/>
  <c r="F147" i="16"/>
  <c r="F148" i="16"/>
  <c r="F149" i="16"/>
  <c r="F150" i="16"/>
  <c r="F151" i="16"/>
  <c r="G109" i="16"/>
  <c r="G111" i="16"/>
  <c r="D114" i="16"/>
  <c r="C115" i="16" s="1"/>
  <c r="D115" i="16" s="1"/>
  <c r="C116" i="16" s="1"/>
  <c r="D116" i="16" s="1"/>
  <c r="C117" i="16" s="1"/>
  <c r="D117" i="16" s="1"/>
  <c r="C118" i="16" s="1"/>
  <c r="D118" i="16" s="1"/>
  <c r="C119" i="16" s="1"/>
  <c r="D119" i="16" s="1"/>
  <c r="C120" i="16" s="1"/>
  <c r="D120" i="16" s="1"/>
  <c r="C121" i="16" s="1"/>
  <c r="D121" i="16" s="1"/>
  <c r="C122" i="16" s="1"/>
  <c r="D122" i="16" s="1"/>
  <c r="C123" i="16" s="1"/>
  <c r="D123" i="16" s="1"/>
  <c r="C124" i="16" s="1"/>
  <c r="D124" i="16" s="1"/>
  <c r="C125" i="16" s="1"/>
  <c r="D125" i="16" s="1"/>
  <c r="C126" i="16" s="1"/>
  <c r="D126" i="16" s="1"/>
  <c r="C127" i="16" s="1"/>
  <c r="D127" i="16" s="1"/>
  <c r="C128" i="16" s="1"/>
  <c r="D128" i="16" s="1"/>
  <c r="C129" i="16" s="1"/>
  <c r="D129" i="16" s="1"/>
  <c r="G83" i="16"/>
  <c r="G84" i="16"/>
  <c r="G85" i="16"/>
  <c r="G87" i="16"/>
  <c r="G89" i="16"/>
  <c r="G91" i="16"/>
  <c r="D92" i="16"/>
  <c r="C93" i="16" s="1"/>
  <c r="D93" i="16" s="1"/>
  <c r="G92" i="16"/>
  <c r="G93" i="16"/>
  <c r="G95" i="16"/>
  <c r="G97" i="16"/>
  <c r="G62" i="16"/>
  <c r="G63" i="16"/>
  <c r="G65" i="16"/>
  <c r="G66" i="16"/>
  <c r="G68" i="16"/>
  <c r="G69" i="16"/>
  <c r="G47" i="16"/>
  <c r="F19" i="16"/>
  <c r="G19" i="16" s="1"/>
  <c r="F20" i="16"/>
  <c r="G20" i="16" s="1"/>
  <c r="F21" i="16"/>
  <c r="G21" i="16" s="1"/>
  <c r="F22" i="16"/>
  <c r="G22" i="16" s="1"/>
  <c r="F23" i="16"/>
  <c r="G23" i="16" s="1"/>
  <c r="F24" i="16"/>
  <c r="G24" i="16" s="1"/>
  <c r="F25" i="16"/>
  <c r="G25" i="16" s="1"/>
  <c r="G108" i="16"/>
  <c r="D136" i="16"/>
  <c r="C137" i="16" s="1"/>
  <c r="D137" i="16" s="1"/>
  <c r="C138" i="16" s="1"/>
  <c r="D138" i="16" s="1"/>
  <c r="C139" i="16" s="1"/>
  <c r="D139" i="16" s="1"/>
  <c r="C140" i="16" s="1"/>
  <c r="D140" i="16" s="1"/>
  <c r="C141" i="16" s="1"/>
  <c r="D141" i="16" s="1"/>
  <c r="C142" i="16" s="1"/>
  <c r="D142" i="16" s="1"/>
  <c r="C143" i="16" s="1"/>
  <c r="D143" i="16" s="1"/>
  <c r="C144" i="16" s="1"/>
  <c r="D144" i="16" s="1"/>
  <c r="C145" i="16" s="1"/>
  <c r="D145" i="16" s="1"/>
  <c r="C146" i="16" s="1"/>
  <c r="D146" i="16" s="1"/>
  <c r="C147" i="16" s="1"/>
  <c r="D147" i="16" s="1"/>
  <c r="C148" i="16" s="1"/>
  <c r="D148" i="16" s="1"/>
  <c r="C149" i="16" s="1"/>
  <c r="D149" i="16" s="1"/>
  <c r="C150" i="16" s="1"/>
  <c r="D150" i="16" s="1"/>
  <c r="C151" i="16" s="1"/>
  <c r="D151" i="16" s="1"/>
  <c r="D70" i="16"/>
  <c r="C71" i="16" s="1"/>
  <c r="D71" i="16" s="1"/>
  <c r="C72" i="16" s="1"/>
  <c r="D72" i="16" s="1"/>
  <c r="C73" i="16" s="1"/>
  <c r="D73" i="16" s="1"/>
  <c r="C74" i="16" s="1"/>
  <c r="D74" i="16" s="1"/>
  <c r="C75" i="16" s="1"/>
  <c r="D75" i="16" s="1"/>
  <c r="C76" i="16" s="1"/>
  <c r="D76" i="16" s="1"/>
  <c r="C77" i="16" s="1"/>
  <c r="D77" i="16" s="1"/>
  <c r="C78" i="16" s="1"/>
  <c r="D78" i="16" s="1"/>
  <c r="C79" i="16" s="1"/>
  <c r="D79" i="16" s="1"/>
  <c r="C80" i="16" s="1"/>
  <c r="D80" i="16" s="1"/>
  <c r="C81" i="16" s="1"/>
  <c r="D81" i="16" s="1"/>
  <c r="C82" i="16" s="1"/>
  <c r="D82" i="16" s="1"/>
  <c r="C83" i="16" s="1"/>
  <c r="D83" i="16" s="1"/>
  <c r="C84" i="16" s="1"/>
  <c r="D84" i="16" s="1"/>
  <c r="C85" i="16" s="1"/>
  <c r="D85" i="16" s="1"/>
  <c r="E85" i="16" s="1"/>
  <c r="D48" i="16"/>
  <c r="C49" i="16" s="1"/>
  <c r="D49" i="16" s="1"/>
  <c r="C50" i="16" s="1"/>
  <c r="D50" i="16" s="1"/>
  <c r="C51" i="16" s="1"/>
  <c r="D51" i="16" s="1"/>
  <c r="C52" i="16" s="1"/>
  <c r="D52" i="16" s="1"/>
  <c r="C53" i="16" s="1"/>
  <c r="D53" i="16" s="1"/>
  <c r="C54" i="16" s="1"/>
  <c r="D54" i="16" s="1"/>
  <c r="C55" i="16" s="1"/>
  <c r="D55" i="16" s="1"/>
  <c r="C56" i="16" s="1"/>
  <c r="D56" i="16" s="1"/>
  <c r="C57" i="16" s="1"/>
  <c r="D57" i="16" s="1"/>
  <c r="C58" i="16" s="1"/>
  <c r="D58" i="16" s="1"/>
  <c r="C59" i="16" s="1"/>
  <c r="D59" i="16" s="1"/>
  <c r="C60" i="16" s="1"/>
  <c r="D60" i="16" s="1"/>
  <c r="C61" i="16" s="1"/>
  <c r="D61" i="16" s="1"/>
  <c r="C62" i="16" s="1"/>
  <c r="D62" i="16" s="1"/>
  <c r="C63" i="16" s="1"/>
  <c r="D63" i="16" s="1"/>
  <c r="E63" i="16" s="1"/>
  <c r="D26" i="16"/>
  <c r="C27" i="16" s="1"/>
  <c r="D27" i="16" s="1"/>
  <c r="C28" i="16" s="1"/>
  <c r="D28" i="16" s="1"/>
  <c r="C29" i="16" s="1"/>
  <c r="D29" i="16" s="1"/>
  <c r="C30" i="16" s="1"/>
  <c r="D30" i="16" s="1"/>
  <c r="C31" i="16" s="1"/>
  <c r="D31" i="16" s="1"/>
  <c r="C32" i="16" s="1"/>
  <c r="D32" i="16" s="1"/>
  <c r="C33" i="16" s="1"/>
  <c r="D33" i="16" s="1"/>
  <c r="C34" i="16" s="1"/>
  <c r="D34" i="16" s="1"/>
  <c r="C35" i="16" s="1"/>
  <c r="D35" i="16" s="1"/>
  <c r="C36" i="16" s="1"/>
  <c r="D36" i="16" s="1"/>
  <c r="C37" i="16" s="1"/>
  <c r="D37" i="16" s="1"/>
  <c r="C38" i="16" s="1"/>
  <c r="D38" i="16" s="1"/>
  <c r="C39" i="16" s="1"/>
  <c r="D39" i="16" s="1"/>
  <c r="C40" i="16" s="1"/>
  <c r="D40" i="16" s="1"/>
  <c r="C41" i="16" s="1"/>
  <c r="D41" i="16" s="1"/>
  <c r="E41" i="16" s="1"/>
  <c r="D4" i="16"/>
  <c r="C5" i="16" s="1"/>
  <c r="D5" i="16" s="1"/>
  <c r="C6" i="16" s="1"/>
  <c r="G71" i="16"/>
  <c r="G73" i="16"/>
  <c r="G74" i="16"/>
  <c r="G75" i="16"/>
  <c r="G76" i="16"/>
  <c r="G77" i="16"/>
  <c r="G79" i="16"/>
  <c r="G81" i="16"/>
  <c r="G82" i="16"/>
  <c r="G98" i="16"/>
  <c r="G99" i="16"/>
  <c r="G100" i="16"/>
  <c r="G101" i="16"/>
  <c r="G103" i="16"/>
  <c r="G105" i="16"/>
  <c r="G106" i="16"/>
  <c r="G107" i="16"/>
  <c r="G114" i="16"/>
  <c r="G115" i="16"/>
  <c r="G116" i="16"/>
  <c r="G117" i="16"/>
  <c r="G119" i="16"/>
  <c r="G121" i="16"/>
  <c r="G122" i="16"/>
  <c r="G123" i="16"/>
  <c r="G124" i="16"/>
  <c r="G125" i="16"/>
  <c r="L2" i="16"/>
  <c r="F5" i="16"/>
  <c r="G5" i="16" s="1"/>
  <c r="F6" i="16"/>
  <c r="G6" i="16" s="1"/>
  <c r="F7" i="16"/>
  <c r="G7" i="16" s="1"/>
  <c r="F8" i="16"/>
  <c r="G8" i="16" s="1"/>
  <c r="F9" i="16"/>
  <c r="G9" i="16" s="1"/>
  <c r="F10" i="16"/>
  <c r="G10" i="16" s="1"/>
  <c r="F11" i="16"/>
  <c r="G11" i="16" s="1"/>
  <c r="F12" i="16"/>
  <c r="G12" i="16" s="1"/>
  <c r="F13" i="16"/>
  <c r="G13" i="16" s="1"/>
  <c r="F14" i="16"/>
  <c r="G14" i="16" s="1"/>
  <c r="F15" i="16"/>
  <c r="G15" i="16" s="1"/>
  <c r="F16" i="16"/>
  <c r="G16" i="16" s="1"/>
  <c r="F17" i="16"/>
  <c r="G17" i="16" s="1"/>
  <c r="F18" i="16"/>
  <c r="G18" i="16" s="1"/>
  <c r="F26" i="16"/>
  <c r="G26" i="16" s="1"/>
  <c r="F27" i="16"/>
  <c r="G27" i="16" s="1"/>
  <c r="F28" i="16"/>
  <c r="G28" i="16" s="1"/>
  <c r="F29" i="16"/>
  <c r="G29" i="16" s="1"/>
  <c r="F30" i="16"/>
  <c r="G30" i="16" s="1"/>
  <c r="F31" i="16"/>
  <c r="G31" i="16" s="1"/>
  <c r="F32" i="16"/>
  <c r="G32" i="16" s="1"/>
  <c r="F33" i="16"/>
  <c r="G33" i="16" s="1"/>
  <c r="F34" i="16"/>
  <c r="G34" i="16" s="1"/>
  <c r="F35" i="16"/>
  <c r="G35" i="16" s="1"/>
  <c r="F36" i="16"/>
  <c r="G36" i="16" s="1"/>
  <c r="F37" i="16"/>
  <c r="G37" i="16" s="1"/>
  <c r="F38" i="16"/>
  <c r="G38" i="16" s="1"/>
  <c r="F39" i="16"/>
  <c r="G39" i="16" s="1"/>
  <c r="F40" i="16"/>
  <c r="G40" i="16" s="1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F4" i="16"/>
  <c r="G4" i="16" s="1"/>
  <c r="L29" i="16"/>
  <c r="L8" i="16"/>
  <c r="E92" i="16" l="1"/>
  <c r="C86" i="16"/>
  <c r="D86" i="16" s="1"/>
  <c r="C87" i="16"/>
  <c r="D87" i="16" s="1"/>
  <c r="E86" i="16"/>
  <c r="E93" i="16"/>
  <c r="C94" i="16"/>
  <c r="D94" i="16" s="1"/>
  <c r="C64" i="16"/>
  <c r="D64" i="16" s="1"/>
  <c r="C42" i="16"/>
  <c r="D42" i="16" s="1"/>
  <c r="E5" i="16"/>
  <c r="E4" i="16"/>
  <c r="C88" i="16" l="1"/>
  <c r="D88" i="16" s="1"/>
  <c r="E87" i="16"/>
  <c r="E94" i="16"/>
  <c r="C95" i="16"/>
  <c r="D95" i="16" s="1"/>
  <c r="E64" i="16"/>
  <c r="C65" i="16"/>
  <c r="D65" i="16" s="1"/>
  <c r="E42" i="16"/>
  <c r="C43" i="16"/>
  <c r="D43" i="16" s="1"/>
  <c r="D6" i="16"/>
  <c r="C7" i="16" s="1"/>
  <c r="D7" i="16" s="1"/>
  <c r="C89" i="16" l="1"/>
  <c r="D89" i="16" s="1"/>
  <c r="E88" i="16"/>
  <c r="E95" i="16"/>
  <c r="C96" i="16"/>
  <c r="D96" i="16" s="1"/>
  <c r="C66" i="16"/>
  <c r="D66" i="16" s="1"/>
  <c r="E65" i="16"/>
  <c r="C44" i="16"/>
  <c r="D44" i="16" s="1"/>
  <c r="E43" i="16"/>
  <c r="E6" i="16"/>
  <c r="C8" i="16"/>
  <c r="D8" i="16" s="1"/>
  <c r="E7" i="16"/>
  <c r="C90" i="16" l="1"/>
  <c r="D90" i="16" s="1"/>
  <c r="E89" i="16"/>
  <c r="E96" i="16"/>
  <c r="C97" i="16"/>
  <c r="D97" i="16" s="1"/>
  <c r="C67" i="16"/>
  <c r="D67" i="16" s="1"/>
  <c r="E66" i="16"/>
  <c r="C45" i="16"/>
  <c r="D45" i="16" s="1"/>
  <c r="E44" i="16"/>
  <c r="C9" i="16"/>
  <c r="D9" i="16" s="1"/>
  <c r="C10" i="16" s="1"/>
  <c r="E8" i="16"/>
  <c r="C91" i="16" l="1"/>
  <c r="D91" i="16" s="1"/>
  <c r="E91" i="16" s="1"/>
  <c r="E90" i="16"/>
  <c r="C98" i="16"/>
  <c r="D98" i="16" s="1"/>
  <c r="C99" i="16" s="1"/>
  <c r="D99" i="16" s="1"/>
  <c r="C100" i="16" s="1"/>
  <c r="D100" i="16" s="1"/>
  <c r="C101" i="16" s="1"/>
  <c r="D101" i="16" s="1"/>
  <c r="C102" i="16" s="1"/>
  <c r="D102" i="16" s="1"/>
  <c r="C103" i="16" s="1"/>
  <c r="D103" i="16" s="1"/>
  <c r="C104" i="16" s="1"/>
  <c r="D104" i="16" s="1"/>
  <c r="C105" i="16" s="1"/>
  <c r="D105" i="16" s="1"/>
  <c r="C106" i="16" s="1"/>
  <c r="D106" i="16" s="1"/>
  <c r="C107" i="16" s="1"/>
  <c r="D107" i="16" s="1"/>
  <c r="C108" i="16" s="1"/>
  <c r="D108" i="16" s="1"/>
  <c r="E97" i="16"/>
  <c r="C68" i="16"/>
  <c r="D68" i="16" s="1"/>
  <c r="E67" i="16"/>
  <c r="C46" i="16"/>
  <c r="D46" i="16" s="1"/>
  <c r="E45" i="16"/>
  <c r="E9" i="16"/>
  <c r="E108" i="16" l="1"/>
  <c r="C109" i="16"/>
  <c r="D109" i="16" s="1"/>
  <c r="C69" i="16"/>
  <c r="D69" i="16" s="1"/>
  <c r="E69" i="16" s="1"/>
  <c r="E68" i="16"/>
  <c r="C47" i="16"/>
  <c r="D47" i="16" s="1"/>
  <c r="E47" i="16" s="1"/>
  <c r="E46" i="16"/>
  <c r="D10" i="16"/>
  <c r="C11" i="16" s="1"/>
  <c r="C110" i="16" l="1"/>
  <c r="D110" i="16" s="1"/>
  <c r="E109" i="16"/>
  <c r="E10" i="16"/>
  <c r="C111" i="16" l="1"/>
  <c r="D111" i="16" s="1"/>
  <c r="E110" i="16"/>
  <c r="D11" i="16"/>
  <c r="C12" i="16" s="1"/>
  <c r="C112" i="16" l="1"/>
  <c r="D112" i="16" s="1"/>
  <c r="E111" i="16"/>
  <c r="E11" i="16"/>
  <c r="C113" i="16" l="1"/>
  <c r="D113" i="16" s="1"/>
  <c r="E113" i="16" s="1"/>
  <c r="E112" i="16"/>
  <c r="D12" i="16"/>
  <c r="C13" i="16" s="1"/>
  <c r="E12" i="16" l="1"/>
  <c r="D13" i="16" l="1"/>
  <c r="C14" i="16" s="1"/>
  <c r="E13" i="16" l="1"/>
  <c r="D14" i="16" l="1"/>
  <c r="C15" i="16" s="1"/>
  <c r="E14" i="16" l="1"/>
  <c r="D15" i="16" l="1"/>
  <c r="C16" i="16" s="1"/>
  <c r="E15" i="16" l="1"/>
  <c r="D16" i="16" l="1"/>
  <c r="C17" i="16" s="1"/>
  <c r="E16" i="16" l="1"/>
  <c r="D17" i="16" l="1"/>
  <c r="C18" i="16" s="1"/>
  <c r="E17" i="16" l="1"/>
  <c r="D18" i="16" l="1"/>
  <c r="C19" i="16" s="1"/>
  <c r="D19" i="16" l="1"/>
  <c r="E18" i="16"/>
  <c r="C20" i="16" l="1"/>
  <c r="D20" i="16" s="1"/>
  <c r="E19" i="16"/>
  <c r="E26" i="16"/>
  <c r="C21" i="16" l="1"/>
  <c r="D21" i="16" s="1"/>
  <c r="E20" i="16"/>
  <c r="E27" i="16"/>
  <c r="C22" i="16" l="1"/>
  <c r="D22" i="16" s="1"/>
  <c r="E21" i="16"/>
  <c r="E28" i="16"/>
  <c r="C23" i="16" l="1"/>
  <c r="D23" i="16" s="1"/>
  <c r="E22" i="16"/>
  <c r="E29" i="16"/>
  <c r="C24" i="16" l="1"/>
  <c r="D24" i="16" s="1"/>
  <c r="E23" i="16"/>
  <c r="E30" i="16"/>
  <c r="C25" i="16" l="1"/>
  <c r="D25" i="16" s="1"/>
  <c r="E25" i="16" s="1"/>
  <c r="E24" i="16"/>
  <c r="E31" i="16"/>
  <c r="E32" i="16" l="1"/>
  <c r="E33" i="16" l="1"/>
  <c r="E34" i="16" l="1"/>
  <c r="E35" i="16" l="1"/>
  <c r="E36" i="16" l="1"/>
  <c r="E37" i="16" l="1"/>
  <c r="E38" i="16" l="1"/>
  <c r="E39" i="16" l="1"/>
  <c r="E40" i="16" l="1"/>
  <c r="E48" i="16" l="1"/>
  <c r="E49" i="16" l="1"/>
  <c r="E50" i="16" l="1"/>
  <c r="E51" i="16" l="1"/>
  <c r="E52" i="16" l="1"/>
  <c r="E53" i="16" l="1"/>
  <c r="E54" i="16" l="1"/>
  <c r="E55" i="16" l="1"/>
  <c r="E56" i="16" l="1"/>
  <c r="E57" i="16" l="1"/>
  <c r="E58" i="16" l="1"/>
  <c r="E59" i="16" l="1"/>
  <c r="E60" i="16" l="1"/>
  <c r="E61" i="16" l="1"/>
  <c r="E62" i="16" l="1"/>
  <c r="E70" i="16" l="1"/>
  <c r="E71" i="16" l="1"/>
  <c r="E72" i="16" l="1"/>
  <c r="E73" i="16" l="1"/>
  <c r="E74" i="16" l="1"/>
  <c r="E75" i="16" l="1"/>
  <c r="E76" i="16" l="1"/>
  <c r="E77" i="16" l="1"/>
  <c r="E78" i="16" l="1"/>
  <c r="E79" i="16" l="1"/>
  <c r="E80" i="16" l="1"/>
  <c r="E81" i="16" l="1"/>
  <c r="E82" i="16" l="1"/>
  <c r="E83" i="16" l="1"/>
  <c r="E84" i="16" l="1"/>
  <c r="E98" i="16" l="1"/>
  <c r="E99" i="16" l="1"/>
  <c r="E100" i="16" l="1"/>
  <c r="E101" i="16" l="1"/>
  <c r="E102" i="16" l="1"/>
  <c r="E103" i="16" l="1"/>
  <c r="E104" i="16" l="1"/>
  <c r="E105" i="16" l="1"/>
  <c r="E106" i="16" l="1"/>
  <c r="E107" i="16" l="1"/>
  <c r="E114" i="16" l="1"/>
  <c r="E115" i="16" l="1"/>
  <c r="E116" i="16" l="1"/>
  <c r="E117" i="16" l="1"/>
  <c r="E118" i="16" l="1"/>
  <c r="E119" i="16" l="1"/>
  <c r="E120" i="16" l="1"/>
  <c r="E121" i="16" l="1"/>
  <c r="E122" i="16" l="1"/>
  <c r="E123" i="16" l="1"/>
  <c r="E124" i="16" l="1"/>
  <c r="E125" i="16" l="1"/>
  <c r="E126" i="16" l="1"/>
  <c r="E127" i="16" l="1"/>
  <c r="E128" i="16" l="1"/>
  <c r="E129" i="16" l="1"/>
  <c r="E136" i="16" l="1"/>
  <c r="E137" i="16" l="1"/>
  <c r="E138" i="16" l="1"/>
  <c r="E139" i="16" l="1"/>
  <c r="E140" i="16" l="1"/>
  <c r="E141" i="16" l="1"/>
  <c r="E142" i="16" l="1"/>
  <c r="E143" i="16" l="1"/>
  <c r="E144" i="16" l="1"/>
  <c r="E145" i="16" l="1"/>
  <c r="E146" i="16" l="1"/>
  <c r="E147" i="16" l="1"/>
  <c r="E148" i="16" l="1"/>
  <c r="E149" i="16" l="1"/>
  <c r="E150" i="16" l="1"/>
  <c r="E151" i="16" l="1"/>
</calcChain>
</file>

<file path=xl/sharedStrings.xml><?xml version="1.0" encoding="utf-8"?>
<sst xmlns="http://schemas.openxmlformats.org/spreadsheetml/2006/main" count="731" uniqueCount="112">
  <si>
    <t>Fréquence des posts</t>
  </si>
  <si>
    <t>PUM</t>
  </si>
  <si>
    <t>FRANSBONHOMME</t>
  </si>
  <si>
    <t>LIBAUD</t>
  </si>
  <si>
    <t>Nombre de posts</t>
  </si>
  <si>
    <t>Septembre</t>
  </si>
  <si>
    <t>Mois</t>
  </si>
  <si>
    <t>Expertise</t>
  </si>
  <si>
    <t>Actualité</t>
  </si>
  <si>
    <t>Août</t>
  </si>
  <si>
    <t>Date début semaine</t>
  </si>
  <si>
    <t>Date fin semaine</t>
  </si>
  <si>
    <t>Nombre de réactions moyen / posts</t>
  </si>
  <si>
    <t>Nombre de commentaires moyen / posts</t>
  </si>
  <si>
    <t>Nombre de hashtags moyen / posts</t>
  </si>
  <si>
    <t>Nombre de partages moyen / posts</t>
  </si>
  <si>
    <t xml:space="preserve">Octobre </t>
  </si>
  <si>
    <t>Marque Employeur</t>
  </si>
  <si>
    <t>Animation Commerciale</t>
  </si>
  <si>
    <t>Tous les 2 jours</t>
  </si>
  <si>
    <t>Tous les 3 jours</t>
  </si>
  <si>
    <t>POINT P</t>
  </si>
  <si>
    <t>CHAUSSON</t>
  </si>
  <si>
    <t>MTP</t>
  </si>
  <si>
    <t>CHRISTAUD</t>
  </si>
  <si>
    <t>Irrégulier</t>
  </si>
  <si>
    <t>Nombre d'émojis moyen/posts</t>
  </si>
  <si>
    <t>1 fois / semaine</t>
  </si>
  <si>
    <t>2 par jours tous les 3 jours</t>
  </si>
  <si>
    <t>CATALOGUES</t>
  </si>
  <si>
    <t>SITE WEB</t>
  </si>
  <si>
    <t>Saisonnier (OUI/NON)</t>
  </si>
  <si>
    <t>Par familles de métiers (OUI/NON)</t>
  </si>
  <si>
    <t>Site VITRINE/  E-COMMERCE</t>
  </si>
  <si>
    <t>Site responsive? (OUI/NON)</t>
  </si>
  <si>
    <t>SEO Optimal (OUI/NON)</t>
  </si>
  <si>
    <t>Refonte récente (OUI/NON)</t>
  </si>
  <si>
    <t>Tarifs des produits (OUI/NON)</t>
  </si>
  <si>
    <t>Nombre de familles métiers</t>
  </si>
  <si>
    <t>Niveau d'arborescence des produits</t>
  </si>
  <si>
    <t>Combien de produits par pages</t>
  </si>
  <si>
    <t>Combien de photos par produits</t>
  </si>
  <si>
    <t>Possibilité d'ajouter des avis sur les produits (OUI/NON)</t>
  </si>
  <si>
    <t>Description détaillée (OUI/NON)</t>
  </si>
  <si>
    <t>Note de l'esthétisme /10</t>
  </si>
  <si>
    <t>Note de l'ergonomie /10</t>
  </si>
  <si>
    <t>Note de la qualité des photos           /10</t>
  </si>
  <si>
    <t>Nombre de catalogues mis à disposition</t>
  </si>
  <si>
    <t>Codes articles cliquables (OUI/NON)</t>
  </si>
  <si>
    <t>Produits mis en avant</t>
  </si>
  <si>
    <t>Note de la fluidité
/10</t>
  </si>
  <si>
    <t>Glossaire cliquable (OUI/NON)</t>
  </si>
  <si>
    <t>Sommaire cliquable (OUI/NON)</t>
  </si>
  <si>
    <t xml:space="preserve">Possibilité d'ajouter des avis (OUI/NON) </t>
  </si>
  <si>
    <t>E-COMMERCE</t>
  </si>
  <si>
    <t>Promotions jusqu'au 15 octobre, tubes pré-isolés</t>
  </si>
  <si>
    <t>Tuyau goutte à goutte + Tupes PVC</t>
  </si>
  <si>
    <t>VELUX</t>
  </si>
  <si>
    <t>Laine de verre</t>
  </si>
  <si>
    <t>VITRINE</t>
  </si>
  <si>
    <t xml:space="preserve">OUI </t>
  </si>
  <si>
    <t>Note de l'esthétisme/ modernité /10</t>
  </si>
  <si>
    <t>3 charge en 7sec un produit</t>
  </si>
  <si>
    <t xml:space="preserve">                                                                          SUIVI BENCHMARK INSTAGRAM</t>
  </si>
  <si>
    <t xml:space="preserve">                                                                          SUIVI SWOT CONCURRENCE</t>
  </si>
  <si>
    <t>Oui/Non</t>
  </si>
  <si>
    <t>Oui</t>
  </si>
  <si>
    <t>Non</t>
  </si>
  <si>
    <t>NA</t>
  </si>
  <si>
    <t>Fréquence</t>
  </si>
  <si>
    <t>Tous les jours</t>
  </si>
  <si>
    <t xml:space="preserve">                    LISTES</t>
  </si>
  <si>
    <t>Trimestres</t>
  </si>
  <si>
    <t>4e Trimestre (sept 2023)</t>
  </si>
  <si>
    <t>2e Trimestre (Janv 2023)</t>
  </si>
  <si>
    <t>3e Trimestre (Avril 2023)</t>
  </si>
  <si>
    <t>1 fois par semaine</t>
  </si>
  <si>
    <t>2 fois par mois</t>
  </si>
  <si>
    <t>1 fois par mois</t>
  </si>
  <si>
    <t>3 fois par semaine</t>
  </si>
  <si>
    <t xml:space="preserve">                                                                                                                 SUIVI BENCHMARK SITE INTERNET</t>
  </si>
  <si>
    <t>*</t>
  </si>
  <si>
    <t>Total général</t>
  </si>
  <si>
    <t>Novembre</t>
  </si>
  <si>
    <t>Toud les jours</t>
  </si>
  <si>
    <t>Numéro de semaine</t>
  </si>
  <si>
    <t>Concurrents</t>
  </si>
  <si>
    <t>SUIVI BENCHMARK LINKEDIN</t>
  </si>
  <si>
    <t xml:space="preserve">Nombre de posts </t>
  </si>
  <si>
    <t xml:space="preserve">Marque Employeur </t>
  </si>
  <si>
    <t xml:space="preserve">Total Marque Employeur </t>
  </si>
  <si>
    <t xml:space="preserve">Animation Commerciale </t>
  </si>
  <si>
    <t xml:space="preserve">Total Animation Commerciale </t>
  </si>
  <si>
    <t xml:space="preserve">Expertise </t>
  </si>
  <si>
    <t xml:space="preserve">Total Expertise </t>
  </si>
  <si>
    <t>#00B050</t>
  </si>
  <si>
    <t>#0070C0</t>
  </si>
  <si>
    <t>#FF0000</t>
  </si>
  <si>
    <t>#757171</t>
  </si>
  <si>
    <t>#003A5D</t>
  </si>
  <si>
    <t>#ED7D31</t>
  </si>
  <si>
    <t>#00B0F0</t>
  </si>
  <si>
    <t>Code hexa</t>
  </si>
  <si>
    <t>NOMBRE DE PARTAGES</t>
  </si>
  <si>
    <t>NOMBRE DE POSTS</t>
  </si>
  <si>
    <t>ANALYSE TCD BENCHMARK LINKEDIN</t>
  </si>
  <si>
    <t>RÉPARTITION GRANDS THÈMES</t>
  </si>
  <si>
    <t xml:space="preserve">Nombre de réactions moyen / posts </t>
  </si>
  <si>
    <t xml:space="preserve">Nombre de partages moyen / posts </t>
  </si>
  <si>
    <t>NOMBRE DE RÉACTIONS</t>
  </si>
  <si>
    <t xml:space="preserve">Actualité </t>
  </si>
  <si>
    <t xml:space="preserve">Total Actualité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</si>
</sst>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F800]dddd\,\ mmmm\ dd\,\ yyyy"/>
  </numFmts>
  <fonts count="21" x14ac:knownFonts="1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26"/>
      <name val="Calibri"/>
      <family val="2"/>
      <scheme val="minor"/>
    </font>
    <font>
      <b/>
      <sz val="8"/>
      <color rgb="FFE2072B"/>
      <name val="Noto Sans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20376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599C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57171"/>
        <bgColor indexed="64"/>
      </patternFill>
    </fill>
    <fill>
      <patternFill patternType="solid">
        <fgColor rgb="FF003A5D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14" fontId="0" fillId="0" borderId="0" xfId="0" applyNumberFormat="1"/>
    <xf numFmtId="14" fontId="0" fillId="6" borderId="2" xfId="0" applyNumberForma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9" borderId="1" xfId="0" applyNumberFormat="1" applyFont="1" applyFill="1" applyBorder="1" applyAlignment="1">
      <alignment horizontal="center" vertical="center" wrapText="1"/>
    </xf>
    <xf numFmtId="14" fontId="5" fillId="9" borderId="3" xfId="0" applyNumberFormat="1" applyFont="1" applyFill="1" applyBorder="1" applyAlignment="1">
      <alignment horizontal="center" vertical="center" wrapText="1"/>
    </xf>
    <xf numFmtId="14" fontId="5" fillId="9" borderId="0" xfId="0" applyNumberFormat="1" applyFont="1" applyFill="1" applyAlignment="1">
      <alignment horizontal="center" vertical="center" wrapText="1"/>
    </xf>
    <xf numFmtId="14" fontId="1" fillId="9" borderId="0" xfId="0" applyNumberFormat="1" applyFont="1" applyFill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4" fontId="5" fillId="9" borderId="5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4" fontId="8" fillId="6" borderId="1" xfId="0" applyNumberFormat="1" applyFont="1" applyFill="1" applyBorder="1" applyAlignment="1">
      <alignment horizontal="center" vertical="center"/>
    </xf>
    <xf numFmtId="3" fontId="8" fillId="6" borderId="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/>
    </xf>
    <xf numFmtId="0" fontId="4" fillId="6" borderId="1" xfId="0" applyFont="1" applyFill="1" applyBorder="1"/>
    <xf numFmtId="0" fontId="8" fillId="6" borderId="1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 wrapText="1"/>
    </xf>
    <xf numFmtId="14" fontId="1" fillId="9" borderId="5" xfId="0" applyNumberFormat="1" applyFont="1" applyFill="1" applyBorder="1" applyAlignment="1">
      <alignment horizontal="center" vertical="center" wrapText="1"/>
    </xf>
    <xf numFmtId="165" fontId="10" fillId="9" borderId="1" xfId="0" applyNumberFormat="1" applyFont="1" applyFill="1" applyBorder="1" applyAlignment="1">
      <alignment horizontal="center" vertical="center" wrapText="1"/>
    </xf>
    <xf numFmtId="14" fontId="9" fillId="0" borderId="0" xfId="0" applyNumberFormat="1" applyFont="1"/>
    <xf numFmtId="14" fontId="2" fillId="3" borderId="7" xfId="0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6" fillId="14" borderId="4" xfId="0" applyFont="1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/>
    <xf numFmtId="14" fontId="2" fillId="3" borderId="9" xfId="0" applyNumberFormat="1" applyFont="1" applyFill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14" fontId="2" fillId="3" borderId="11" xfId="0" applyNumberFormat="1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4" fontId="2" fillId="3" borderId="17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18" xfId="0" applyBorder="1"/>
    <xf numFmtId="1" fontId="0" fillId="6" borderId="1" xfId="0" applyNumberFormat="1" applyFill="1" applyBorder="1" applyAlignment="1">
      <alignment horizontal="center" vertical="center"/>
    </xf>
    <xf numFmtId="1" fontId="0" fillId="0" borderId="0" xfId="0" applyNumberFormat="1"/>
    <xf numFmtId="0" fontId="2" fillId="3" borderId="11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13" fillId="0" borderId="0" xfId="0" applyFont="1"/>
    <xf numFmtId="0" fontId="8" fillId="6" borderId="1" xfId="0" applyFont="1" applyFill="1" applyBorder="1" applyAlignment="1">
      <alignment horizontal="center"/>
    </xf>
    <xf numFmtId="0" fontId="8" fillId="6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8" fillId="6" borderId="6" xfId="0" applyFont="1" applyFill="1" applyBorder="1" applyAlignment="1">
      <alignment horizontal="center" vertical="center"/>
    </xf>
    <xf numFmtId="1" fontId="14" fillId="6" borderId="1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15" fillId="3" borderId="9" xfId="0" applyNumberFormat="1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10" borderId="12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  <xf numFmtId="14" fontId="14" fillId="15" borderId="1" xfId="0" applyNumberFormat="1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14" fontId="14" fillId="15" borderId="15" xfId="0" applyNumberFormat="1" applyFont="1" applyFill="1" applyBorder="1" applyAlignment="1">
      <alignment horizontal="center" vertical="center"/>
    </xf>
    <xf numFmtId="1" fontId="14" fillId="6" borderId="15" xfId="0" applyNumberFormat="1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 wrapText="1"/>
    </xf>
    <xf numFmtId="3" fontId="3" fillId="6" borderId="1" xfId="0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18" fillId="0" borderId="13" xfId="0" applyFont="1" applyBorder="1"/>
    <xf numFmtId="0" fontId="18" fillId="0" borderId="15" xfId="0" applyFont="1" applyBorder="1"/>
    <xf numFmtId="0" fontId="18" fillId="0" borderId="16" xfId="0" applyFont="1" applyBorder="1"/>
    <xf numFmtId="0" fontId="18" fillId="0" borderId="0" xfId="0" applyFont="1"/>
    <xf numFmtId="0" fontId="10" fillId="16" borderId="12" xfId="0" applyFont="1" applyFill="1" applyBorder="1" applyAlignment="1">
      <alignment horizontal="center" vertical="center"/>
    </xf>
    <xf numFmtId="0" fontId="10" fillId="17" borderId="12" xfId="0" applyFont="1" applyFill="1" applyBorder="1" applyAlignment="1">
      <alignment horizontal="center" vertical="center"/>
    </xf>
    <xf numFmtId="0" fontId="10" fillId="18" borderId="12" xfId="0" applyFont="1" applyFill="1" applyBorder="1" applyAlignment="1">
      <alignment horizontal="center" vertical="center"/>
    </xf>
    <xf numFmtId="1" fontId="0" fillId="0" borderId="0" xfId="0" applyNumberFormat="1" applyAlignment="1">
      <alignment horizontal="left"/>
    </xf>
    <xf numFmtId="0" fontId="0" fillId="15" borderId="0" xfId="0" applyFill="1"/>
    <xf numFmtId="0" fontId="19" fillId="15" borderId="0" xfId="0" applyFont="1" applyFill="1" applyAlignment="1">
      <alignment vertical="center"/>
    </xf>
    <xf numFmtId="0" fontId="19" fillId="19" borderId="0" xfId="0" applyFont="1" applyFill="1" applyAlignment="1">
      <alignment vertical="center"/>
    </xf>
    <xf numFmtId="0" fontId="0" fillId="19" borderId="0" xfId="0" applyFill="1"/>
    <xf numFmtId="0" fontId="19" fillId="20" borderId="0" xfId="0" applyFont="1" applyFill="1" applyAlignment="1">
      <alignment vertical="center"/>
    </xf>
    <xf numFmtId="0" fontId="0" fillId="20" borderId="0" xfId="0" applyFill="1"/>
    <xf numFmtId="0" fontId="20" fillId="2" borderId="0" xfId="0" applyFont="1" applyFill="1"/>
    <xf numFmtId="0" fontId="0" fillId="21" borderId="0" xfId="0" applyFill="1"/>
    <xf numFmtId="0" fontId="19" fillId="21" borderId="0" xfId="0" applyFont="1" applyFill="1" applyAlignment="1">
      <alignment vertical="center"/>
    </xf>
    <xf numFmtId="0" fontId="11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20" fillId="2" borderId="0" xfId="0" applyFont="1" applyFill="1" applyAlignment="1">
      <alignment horizontal="center"/>
    </xf>
    <xf numFmtId="0" fontId="6" fillId="13" borderId="4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left" vertical="center"/>
    </xf>
    <xf numFmtId="0" fontId="6" fillId="12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1" fontId="11" fillId="2" borderId="0" xfId="0" applyNumberFormat="1" applyFont="1" applyFill="1" applyAlignment="1">
      <alignment horizontal="left" vertical="center"/>
    </xf>
    <xf numFmtId="0" fontId="6" fillId="7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14" borderId="4" xfId="0" applyFont="1" applyFill="1" applyBorder="1" applyAlignment="1">
      <alignment horizontal="center" vertical="center"/>
    </xf>
    <xf numFmtId="0" fontId="6" fillId="10" borderId="0" xfId="0" applyFont="1" applyFill="1" applyAlignment="1">
      <alignment horizontal="center" vertical="center"/>
    </xf>
  </cellXfs>
  <cellStyles count="1">
    <cellStyle name="Normal" xfId="0" builtinId="0"/>
  </cellStyles>
  <dxfs count="681"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FF9999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rgb="FFFFCC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CCFF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99CC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CC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9FFCC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990099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CCFF99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99FFCC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CCFF99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FF99CC"/>
        </patternFill>
      </fill>
    </dxf>
    <dxf>
      <fill>
        <patternFill>
          <bgColor rgb="FF99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99CCFF"/>
        </patternFill>
      </fill>
    </dxf>
    <dxf>
      <fill>
        <patternFill>
          <bgColor rgb="FFCCFF99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  <dxf>
      <fill>
        <patternFill>
          <bgColor theme="4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99FF99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FF99FF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rgb="FFFFFF99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CC99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FFFF99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FF99FF"/>
        </patternFill>
      </fill>
    </dxf>
    <dxf>
      <fill>
        <patternFill>
          <bgColor rgb="FF99FF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66CCFF"/>
        </patternFill>
      </fill>
    </dxf>
    <dxf>
      <fill>
        <patternFill>
          <bgColor rgb="FFFF99FF"/>
        </patternFill>
      </fill>
    </dxf>
    <dxf>
      <fill>
        <patternFill>
          <bgColor rgb="FFCCFF99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99CCFF"/>
        </patternFill>
      </fill>
    </dxf>
    <dxf>
      <fill>
        <patternFill>
          <bgColor rgb="FFFF9999"/>
        </patternFill>
      </fill>
    </dxf>
    <dxf>
      <fill>
        <patternFill>
          <bgColor theme="4" tint="-0.24994659260841701"/>
        </patternFill>
      </fill>
    </dxf>
    <dxf>
      <fill>
        <patternFill>
          <bgColor rgb="FF388057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  <dxf>
      <fill>
        <patternFill>
          <bgColor rgb="FF990099"/>
        </patternFill>
      </fill>
    </dxf>
    <dxf>
      <fill>
        <patternFill>
          <bgColor rgb="FFCCFF99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99FF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FFFF99"/>
        </patternFill>
      </fill>
    </dxf>
    <dxf>
      <fill>
        <patternFill>
          <bgColor rgb="FF99FFCC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66CCFF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FFFF99"/>
        </patternFill>
      </fill>
    </dxf>
    <dxf>
      <fill>
        <patternFill>
          <bgColor rgb="FFCCCCFF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FFCC99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99FF"/>
        </patternFill>
      </fill>
    </dxf>
    <dxf>
      <fill>
        <patternFill>
          <bgColor rgb="FF99FFCC"/>
        </patternFill>
      </fill>
    </dxf>
    <dxf>
      <fill>
        <patternFill>
          <bgColor rgb="FFCCCCFF"/>
        </patternFill>
      </fill>
    </dxf>
    <dxf>
      <fill>
        <patternFill>
          <bgColor rgb="FFFF9999"/>
        </patternFill>
      </fill>
    </dxf>
    <dxf>
      <fill>
        <patternFill>
          <bgColor rgb="FF99FFCC"/>
        </patternFill>
      </fill>
    </dxf>
    <dxf>
      <fill>
        <patternFill>
          <bgColor rgb="FFFF99CC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FFCC99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99FF99"/>
        </patternFill>
      </fill>
    </dxf>
    <dxf>
      <fill>
        <patternFill>
          <bgColor rgb="FF99FFCC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66CCFF"/>
        </patternFill>
      </fill>
    </dxf>
    <dxf>
      <fill>
        <patternFill>
          <bgColor rgb="FFFFFF99"/>
        </patternFill>
      </fill>
    </dxf>
    <dxf>
      <fill>
        <patternFill>
          <bgColor rgb="FFCCFF99"/>
        </patternFill>
      </fill>
    </dxf>
    <dxf>
      <fill>
        <patternFill>
          <bgColor rgb="FF66CCFF"/>
        </patternFill>
      </fill>
    </dxf>
    <dxf>
      <fill>
        <patternFill>
          <bgColor rgb="FF99CCFF"/>
        </patternFill>
      </fill>
    </dxf>
    <dxf>
      <fill>
        <patternFill>
          <bgColor rgb="FFFF99FF"/>
        </patternFill>
      </fill>
    </dxf>
    <dxf>
      <fill>
        <patternFill>
          <bgColor rgb="FFCCCCFF"/>
        </patternFill>
      </fill>
    </dxf>
    <dxf>
      <fill>
        <patternFill>
          <bgColor rgb="FFFF99CC"/>
        </patternFill>
      </fill>
    </dxf>
    <dxf>
      <fill>
        <patternFill>
          <bgColor rgb="FFFF9999"/>
        </patternFill>
      </fill>
    </dxf>
    <dxf>
      <fill>
        <patternFill>
          <bgColor rgb="FFFFCC99"/>
        </patternFill>
      </fill>
    </dxf>
    <dxf>
      <fill>
        <patternFill>
          <bgColor rgb="FF66FFFF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66CCFF"/>
        </patternFill>
      </fill>
    </dxf>
    <dxf>
      <fill>
        <patternFill>
          <bgColor rgb="FF66FFFF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FFFF99"/>
        </patternFill>
      </fill>
    </dxf>
    <dxf>
      <fill>
        <patternFill>
          <bgColor rgb="FF99FFCC"/>
        </patternFill>
      </fill>
    </dxf>
    <dxf>
      <fill>
        <patternFill>
          <bgColor rgb="FF99FF99"/>
        </patternFill>
      </fill>
    </dxf>
    <dxf>
      <fill>
        <patternFill>
          <bgColor rgb="FFCCFF99"/>
        </patternFill>
      </fill>
    </dxf>
    <dxf>
      <fill>
        <patternFill>
          <bgColor rgb="FF66CCFF"/>
        </patternFill>
      </fill>
    </dxf>
    <dxf>
      <fill>
        <patternFill>
          <bgColor rgb="FFFFFF99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FFCC99"/>
        </patternFill>
      </fill>
    </dxf>
    <dxf>
      <fill>
        <patternFill>
          <bgColor rgb="FFFF99FF"/>
        </patternFill>
      </fill>
    </dxf>
    <dxf>
      <fill>
        <patternFill>
          <bgColor rgb="FF99CCFF"/>
        </patternFill>
      </fill>
    </dxf>
    <dxf>
      <fill>
        <patternFill>
          <bgColor rgb="FF66CCFF"/>
        </patternFill>
      </fill>
    </dxf>
    <dxf>
      <fill>
        <patternFill>
          <bgColor rgb="FFFFCC99"/>
        </patternFill>
      </fill>
    </dxf>
    <dxf>
      <fill>
        <patternFill>
          <bgColor rgb="FF99FFCC"/>
        </patternFill>
      </fill>
    </dxf>
    <dxf>
      <fill>
        <patternFill>
          <bgColor rgb="FF990099"/>
        </patternFill>
      </fill>
    </dxf>
    <dxf>
      <fill>
        <patternFill>
          <bgColor rgb="FF388057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colors>
    <mruColors>
      <color rgb="FF00B0F0"/>
      <color rgb="FFED7D31"/>
      <color rgb="FF003A5D"/>
      <color rgb="FF757171"/>
      <color rgb="FFFF0000"/>
      <color rgb="FF0070C0"/>
      <color rgb="FF00B050"/>
      <color rgb="FF003562"/>
      <color rgb="FF2CB2DC"/>
      <color rgb="FFE59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concurrence.xlsx]TCD LinkedIn 2023!Tableau croisé dynamique6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Semaine 40</a:t>
            </a:r>
          </a:p>
        </c:rich>
      </c:tx>
      <c:layout>
        <c:manualLayout>
          <c:xMode val="edge"/>
          <c:yMode val="edge"/>
          <c:x val="0.58518132101969733"/>
          <c:y val="5.36896504769171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40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5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35671698183991146"/>
          <c:h val="0.7072592525988891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concurrence.xlsx]TCD LinkedIn 2023!Tableau croisé dynamique1</c:name>
    <c:fmtId val="3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Semaine 40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7563555659516212E-2"/>
          <c:y val="0.24830379506266617"/>
          <c:w val="0.52572420531836428"/>
          <c:h val="0.4761409330565405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'TCD LinkedIn 2023'!$C$82:$C$84</c:f>
              <c:strCache>
                <c:ptCount val="1"/>
                <c:pt idx="0">
                  <c:v>Marque Employeur  - 40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2023'!$C$85:$C$92</c:f>
              <c:numCache>
                <c:formatCode>General</c:formatCode>
                <c:ptCount val="7"/>
                <c:pt idx="0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062B-4774-A1DB-FB95954A1772}"/>
            </c:ext>
          </c:extLst>
        </c:ser>
        <c:ser>
          <c:idx val="1"/>
          <c:order val="1"/>
          <c:tx>
            <c:strRef>
              <c:f>'TCD LinkedIn 2023'!$D$82:$D$84</c:f>
              <c:strCache>
                <c:ptCount val="1"/>
                <c:pt idx="0">
                  <c:v>Animation Commerciale  - 40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2023'!$D$85:$D$92</c:f>
              <c:numCache>
                <c:formatCode>General</c:formatCode>
                <c:ptCount val="7"/>
                <c:pt idx="0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062B-4774-A1DB-FB95954A1772}"/>
            </c:ext>
          </c:extLst>
        </c:ser>
        <c:ser>
          <c:idx val="2"/>
          <c:order val="2"/>
          <c:tx>
            <c:strRef>
              <c:f>'TCD LinkedIn 2023'!$E$82:$E$84</c:f>
              <c:strCache>
                <c:ptCount val="1"/>
                <c:pt idx="0">
                  <c:v>Expertise  - 40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2023'!$E$85:$E$92</c:f>
              <c:numCache>
                <c:formatCode>General</c:formatCode>
                <c:ptCount val="7"/>
                <c:pt idx="0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A-062B-4774-A1DB-FB95954A1772}"/>
            </c:ext>
          </c:extLst>
        </c:ser>
        <c:ser>
          <c:idx val="3"/>
          <c:order val="3"/>
          <c:tx>
            <c:strRef>
              <c:f>'TCD LinkedIn 2023'!$F$82:$F$84</c:f>
              <c:strCache>
                <c:ptCount val="1"/>
                <c:pt idx="0">
                  <c:v>Actualité  - 40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2023'!$F$85:$F$92</c:f>
              <c:numCache>
                <c:formatCode>General</c:formatCode>
                <c:ptCount val="7"/>
                <c:pt idx="0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062B-4774-A1DB-FB95954A17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97505119"/>
        <c:axId val="1125382431"/>
      </c:barChart>
      <c:catAx>
        <c:axId val="5975051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5382431"/>
        <c:crosses val="autoZero"/>
        <c:auto val="1"/>
        <c:lblAlgn val="ctr"/>
        <c:lblOffset val="100"/>
        <c:noMultiLvlLbl val="0"/>
      </c:catAx>
      <c:valAx>
        <c:axId val="1125382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75051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4178017819208788"/>
          <c:y val="0.28349183660677152"/>
          <c:w val="0.35405531214368691"/>
          <c:h val="0.4620904457545003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concurrence.xlsx]TCD LinkedIn 2023!Tableau croisé dynamique2</c:name>
    <c:fmtId val="4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40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2023'!$C$32:$C$33</c:f>
              <c:strCache>
                <c:ptCount val="1"/>
                <c:pt idx="0">
                  <c:v>40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cat>
            <c:strRef>
              <c:f>'TCD LinkedIn 2023'!$B$34:$B$41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2023'!$C$34:$C$41</c:f>
              <c:numCache>
                <c:formatCode>General</c:formatCode>
                <c:ptCount val="7"/>
                <c:pt idx="0">
                  <c:v>4</c:v>
                </c:pt>
                <c:pt idx="2">
                  <c:v>0</c:v>
                </c:pt>
                <c:pt idx="3">
                  <c:v>15</c:v>
                </c:pt>
                <c:pt idx="4">
                  <c:v>3</c:v>
                </c:pt>
                <c:pt idx="5">
                  <c:v>10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9522444241069539"/>
          <c:y val="0.27151498880863156"/>
          <c:w val="0.38633349739107897"/>
          <c:h val="0.6079812169282751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concurrence.xlsx]TCD LinkedIn 2023!Tableau croisé dynamique3</c:name>
    <c:fmtId val="4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Semaine 40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2023'!$C$59:$C$60</c:f>
              <c:strCache>
                <c:ptCount val="1"/>
                <c:pt idx="0">
                  <c:v>CHAUSSON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2023'!$C$61:$C$62</c:f>
              <c:numCache>
                <c:formatCode>General</c:formatCode>
                <c:ptCount val="1"/>
                <c:pt idx="0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2023'!$D$59:$D$60</c:f>
              <c:strCache>
                <c:ptCount val="1"/>
                <c:pt idx="0">
                  <c:v>CHRISTAUD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2023'!$D$61:$D$62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2023'!$E$59:$E$60</c:f>
              <c:strCache>
                <c:ptCount val="1"/>
                <c:pt idx="0">
                  <c:v>FRANSBONHOMME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2023'!$E$61:$E$62</c:f>
              <c:numCache>
                <c:formatCode>General</c:formatCode>
                <c:ptCount val="1"/>
                <c:pt idx="0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2023'!$F$59:$F$60</c:f>
              <c:strCache>
                <c:ptCount val="1"/>
                <c:pt idx="0">
                  <c:v>LIBAUD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2023'!$F$61:$F$62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2023'!$G$59:$G$60</c:f>
              <c:strCache>
                <c:ptCount val="1"/>
                <c:pt idx="0">
                  <c:v>MTP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2023'!$G$61:$G$62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ser>
          <c:idx val="5"/>
          <c:order val="5"/>
          <c:tx>
            <c:strRef>
              <c:f>'TCD LinkedIn 2023'!$H$59:$H$60</c:f>
              <c:strCache>
                <c:ptCount val="1"/>
                <c:pt idx="0">
                  <c:v>POINT P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2023'!$H$61:$H$62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468-4F2C-8841-4D165F871CEA}"/>
            </c:ext>
          </c:extLst>
        </c:ser>
        <c:ser>
          <c:idx val="6"/>
          <c:order val="6"/>
          <c:tx>
            <c:strRef>
              <c:f>'TCD LinkedIn 2023'!$I$59:$I$60</c:f>
              <c:strCache>
                <c:ptCount val="1"/>
                <c:pt idx="0">
                  <c:v>PUM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2023'!$I$61:$I$62</c:f>
              <c:numCache>
                <c:formatCode>General</c:formatCode>
                <c:ptCount val="1"/>
                <c:pt idx="0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14</xdr:row>
      <xdr:rowOff>170597</xdr:rowOff>
    </xdr:from>
    <xdr:to>
      <xdr:col>3</xdr:col>
      <xdr:colOff>20472</xdr:colOff>
      <xdr:row>28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156948</xdr:colOff>
      <xdr:row>92</xdr:row>
      <xdr:rowOff>156948</xdr:rowOff>
    </xdr:from>
    <xdr:to>
      <xdr:col>4</xdr:col>
      <xdr:colOff>0</xdr:colOff>
      <xdr:row>112</xdr:row>
      <xdr:rowOff>102359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715A773-0834-18A6-6E79-E75267F1C4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17058</xdr:colOff>
      <xdr:row>41</xdr:row>
      <xdr:rowOff>150125</xdr:rowOff>
    </xdr:from>
    <xdr:to>
      <xdr:col>3</xdr:col>
      <xdr:colOff>20472</xdr:colOff>
      <xdr:row>56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23882</xdr:colOff>
      <xdr:row>63</xdr:row>
      <xdr:rowOff>6824</xdr:rowOff>
    </xdr:from>
    <xdr:to>
      <xdr:col>3</xdr:col>
      <xdr:colOff>685798</xdr:colOff>
      <xdr:row>78</xdr:row>
      <xdr:rowOff>88710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GNET Lisa" refreshedDate="45246.657181712966" createdVersion="8" refreshedVersion="8" minRefreshableVersion="3" recordCount="154" xr:uid="{16B86ED3-56E6-45EF-A3D8-0DDB5A350EED}">
  <cacheSource type="worksheet">
    <worksheetSource ref="B3:O157" sheet="LinkedIn 2023"/>
  </cacheSource>
  <cacheFields count="14">
    <cacheField name="Concurrents" numFmtId="0">
      <sharedItems count="7">
        <s v="PUM"/>
        <s v="FRANSBONHOMME"/>
        <s v="LIBAUD"/>
        <s v="POINT P"/>
        <s v="CHAUSSON"/>
        <s v="MTP"/>
        <s v="CHRISTAUD"/>
      </sharedItems>
    </cacheField>
    <cacheField name="Date début semaine" numFmtId="14">
      <sharedItems containsSemiMixedTypes="0" containsNonDate="0" containsDate="1" containsString="0" minDate="2023-07-31T00:00:00" maxDate="2023-12-26T00:00:00"/>
    </cacheField>
    <cacheField name="Date fin semaine" numFmtId="14">
      <sharedItems containsSemiMixedTypes="0" containsNonDate="0" containsDate="1" containsString="0" minDate="2023-08-06T00:00:00" maxDate="2024-01-01T00:00:00"/>
    </cacheField>
    <cacheField name="Numéro de semaine" numFmtId="1">
      <sharedItems containsSemiMixedTypes="0" containsString="0" containsNumber="1" containsInteger="1" minValue="32" maxValue="53" count="22"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</sharedItems>
    </cacheField>
    <cacheField name="Nombre de posts" numFmtId="0">
      <sharedItems containsSemiMixedTypes="0" containsString="0" containsNumber="1" containsInteger="1" minValue="0" maxValue="7" count="7">
        <n v="3"/>
        <n v="1"/>
        <n v="2"/>
        <n v="4"/>
        <n v="7"/>
        <n v="0"/>
        <n v="5"/>
      </sharedItems>
    </cacheField>
    <cacheField name="Fréquence des posts" numFmtId="0">
      <sharedItems/>
    </cacheField>
    <cacheField name="Marque Employeur" numFmtId="0">
      <sharedItems containsString="0" containsBlank="1" containsNumber="1" containsInteger="1" minValue="0" maxValue="3"/>
    </cacheField>
    <cacheField name="Animation Commerciale" numFmtId="0">
      <sharedItems containsString="0" containsBlank="1" containsNumber="1" containsInteger="1" minValue="0" maxValue="3"/>
    </cacheField>
    <cacheField name="Expertise" numFmtId="0">
      <sharedItems containsString="0" containsBlank="1" containsNumber="1" containsInteger="1" minValue="0" maxValue="3" count="5">
        <n v="1"/>
        <n v="0"/>
        <m/>
        <n v="2"/>
        <n v="3"/>
      </sharedItems>
    </cacheField>
    <cacheField name="Actualité" numFmtId="0">
      <sharedItems containsString="0" containsBlank="1" containsNumber="1" containsInteger="1" minValue="0" maxValue="4"/>
    </cacheField>
    <cacheField name="Nombre de réactions moyen / posts" numFmtId="0">
      <sharedItems containsString="0" containsBlank="1" containsNumber="1" containsInteger="1" minValue="0" maxValue="200"/>
    </cacheField>
    <cacheField name="Nombre de commentaires moyen / posts" numFmtId="0">
      <sharedItems containsString="0" containsBlank="1" containsNumber="1" containsInteger="1" minValue="0" maxValue="8"/>
    </cacheField>
    <cacheField name="Nombre de hashtags moyen / posts" numFmtId="0">
      <sharedItems containsString="0" containsBlank="1" containsNumber="1" containsInteger="1" minValue="0" maxValue="30"/>
    </cacheField>
    <cacheField name="Nombre de partages moyen / posts" numFmtId="0">
      <sharedItems containsString="0" containsBlank="1" containsNumber="1" containsInteger="1" minValue="0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4">
  <r>
    <x v="0"/>
    <d v="2023-07-31T00:00:00"/>
    <d v="2023-08-06T00:00:00"/>
    <x v="0"/>
    <x v="0"/>
    <s v="3 fois par semaine"/>
    <n v="1"/>
    <n v="0"/>
    <x v="0"/>
    <n v="1"/>
    <n v="100"/>
    <n v="3"/>
    <n v="4"/>
    <n v="15"/>
  </r>
  <r>
    <x v="0"/>
    <d v="2023-08-07T00:00:00"/>
    <d v="2023-08-13T00:00:00"/>
    <x v="1"/>
    <x v="1"/>
    <s v="1 fois par semaine"/>
    <n v="0"/>
    <n v="1"/>
    <x v="1"/>
    <n v="0"/>
    <n v="110"/>
    <n v="1"/>
    <n v="7"/>
    <n v="5"/>
  </r>
  <r>
    <x v="0"/>
    <d v="2023-08-14T00:00:00"/>
    <d v="2023-08-20T00:00:00"/>
    <x v="2"/>
    <x v="2"/>
    <s v="2 fois par semaine"/>
    <n v="2"/>
    <n v="0"/>
    <x v="1"/>
    <n v="0"/>
    <n v="30"/>
    <n v="0"/>
    <n v="5"/>
    <n v="0"/>
  </r>
  <r>
    <x v="0"/>
    <d v="2023-08-21T00:00:00"/>
    <d v="2023-08-27T00:00:00"/>
    <x v="3"/>
    <x v="1"/>
    <s v="1 fois par semaine"/>
    <n v="0"/>
    <n v="1"/>
    <x v="1"/>
    <n v="0"/>
    <n v="120"/>
    <n v="2"/>
    <n v="4"/>
    <n v="9"/>
  </r>
  <r>
    <x v="0"/>
    <d v="2023-08-28T00:00:00"/>
    <d v="2023-09-03T00:00:00"/>
    <x v="4"/>
    <x v="3"/>
    <s v="Tous les 2 jours"/>
    <n v="2"/>
    <n v="1"/>
    <x v="1"/>
    <n v="1"/>
    <n v="121"/>
    <n v="3"/>
    <n v="11"/>
    <n v="1"/>
  </r>
  <r>
    <x v="0"/>
    <d v="2023-09-04T00:00:00"/>
    <d v="2023-09-10T00:00:00"/>
    <x v="5"/>
    <x v="1"/>
    <s v="1 fois par semaine"/>
    <n v="1"/>
    <n v="0"/>
    <x v="1"/>
    <n v="0"/>
    <n v="51"/>
    <n v="0"/>
    <n v="4"/>
    <n v="0"/>
  </r>
  <r>
    <x v="0"/>
    <d v="2023-09-11T00:00:00"/>
    <d v="2023-09-17T00:00:00"/>
    <x v="6"/>
    <x v="0"/>
    <s v="3 fois par semaine"/>
    <n v="1"/>
    <n v="1"/>
    <x v="1"/>
    <n v="1"/>
    <n v="70"/>
    <n v="1"/>
    <n v="4"/>
    <n v="8"/>
  </r>
  <r>
    <x v="0"/>
    <d v="2023-09-18T00:00:00"/>
    <d v="2023-09-24T00:00:00"/>
    <x v="7"/>
    <x v="2"/>
    <s v="2 fois par semaine"/>
    <n v="1"/>
    <n v="1"/>
    <x v="1"/>
    <n v="0"/>
    <n v="50"/>
    <n v="1"/>
    <n v="5"/>
    <n v="3"/>
  </r>
  <r>
    <x v="0"/>
    <d v="2023-09-25T00:00:00"/>
    <d v="2023-10-01T00:00:00"/>
    <x v="8"/>
    <x v="4"/>
    <s v="Tous les jours"/>
    <n v="3"/>
    <n v="2"/>
    <x v="0"/>
    <n v="1"/>
    <n v="80"/>
    <n v="1"/>
    <n v="0"/>
    <n v="0"/>
  </r>
  <r>
    <x v="0"/>
    <d v="2023-10-02T00:00:00"/>
    <d v="2023-10-08T00:00:00"/>
    <x v="9"/>
    <x v="0"/>
    <s v="3 fois par semaine"/>
    <n v="2"/>
    <n v="1"/>
    <x v="1"/>
    <n v="0"/>
    <n v="100"/>
    <n v="1"/>
    <n v="4"/>
    <n v="4"/>
  </r>
  <r>
    <x v="0"/>
    <d v="2023-10-09T00:00:00"/>
    <d v="2023-10-15T00:00:00"/>
    <x v="10"/>
    <x v="1"/>
    <s v="1 fois par semaine"/>
    <n v="0"/>
    <n v="0"/>
    <x v="0"/>
    <n v="0"/>
    <n v="64"/>
    <n v="1"/>
    <n v="4"/>
    <n v="5"/>
  </r>
  <r>
    <x v="0"/>
    <d v="2023-10-16T00:00:00"/>
    <d v="2023-10-22T00:00:00"/>
    <x v="11"/>
    <x v="1"/>
    <s v="1 fois par semaine"/>
    <n v="1"/>
    <n v="0"/>
    <x v="1"/>
    <n v="0"/>
    <n v="141"/>
    <n v="8"/>
    <n v="4"/>
    <n v="2"/>
  </r>
  <r>
    <x v="0"/>
    <d v="2023-10-23T00:00:00"/>
    <d v="2023-10-29T00:00:00"/>
    <x v="12"/>
    <x v="2"/>
    <s v="2 fois par semaine"/>
    <n v="1"/>
    <n v="0"/>
    <x v="0"/>
    <n v="0"/>
    <n v="140"/>
    <n v="4"/>
    <n v="5"/>
    <n v="12"/>
  </r>
  <r>
    <x v="0"/>
    <d v="2023-10-30T00:00:00"/>
    <d v="2023-11-05T00:00:00"/>
    <x v="13"/>
    <x v="3"/>
    <s v="Tous les 2 jours"/>
    <n v="3"/>
    <n v="1"/>
    <x v="1"/>
    <n v="0"/>
    <n v="100"/>
    <n v="0"/>
    <n v="6"/>
    <n v="5"/>
  </r>
  <r>
    <x v="0"/>
    <d v="2023-11-06T00:00:00"/>
    <d v="2023-11-12T00:00:00"/>
    <x v="14"/>
    <x v="3"/>
    <s v="Tous les 2 jours"/>
    <n v="1"/>
    <n v="2"/>
    <x v="1"/>
    <n v="1"/>
    <n v="90"/>
    <n v="0"/>
    <n v="7"/>
    <n v="4"/>
  </r>
  <r>
    <x v="0"/>
    <d v="2023-11-13T00:00:00"/>
    <d v="2023-11-19T00:00:00"/>
    <x v="15"/>
    <x v="5"/>
    <s v=""/>
    <m/>
    <m/>
    <x v="2"/>
    <m/>
    <m/>
    <m/>
    <m/>
    <m/>
  </r>
  <r>
    <x v="0"/>
    <d v="2023-11-20T00:00:00"/>
    <d v="2023-11-26T00:00:00"/>
    <x v="16"/>
    <x v="5"/>
    <s v=""/>
    <m/>
    <m/>
    <x v="2"/>
    <m/>
    <m/>
    <m/>
    <m/>
    <m/>
  </r>
  <r>
    <x v="0"/>
    <d v="2023-11-27T00:00:00"/>
    <d v="2023-12-03T00:00:00"/>
    <x v="17"/>
    <x v="5"/>
    <s v=""/>
    <m/>
    <m/>
    <x v="2"/>
    <m/>
    <m/>
    <m/>
    <m/>
    <m/>
  </r>
  <r>
    <x v="0"/>
    <d v="2023-12-04T00:00:00"/>
    <d v="2023-12-10T00:00:00"/>
    <x v="18"/>
    <x v="5"/>
    <s v=""/>
    <m/>
    <m/>
    <x v="2"/>
    <m/>
    <m/>
    <m/>
    <m/>
    <m/>
  </r>
  <r>
    <x v="0"/>
    <d v="2023-12-11T00:00:00"/>
    <d v="2023-12-17T00:00:00"/>
    <x v="19"/>
    <x v="5"/>
    <s v=""/>
    <m/>
    <m/>
    <x v="2"/>
    <m/>
    <m/>
    <m/>
    <m/>
    <m/>
  </r>
  <r>
    <x v="0"/>
    <d v="2023-12-18T00:00:00"/>
    <d v="2023-12-24T00:00:00"/>
    <x v="20"/>
    <x v="5"/>
    <s v=""/>
    <m/>
    <m/>
    <x v="2"/>
    <m/>
    <m/>
    <m/>
    <m/>
    <m/>
  </r>
  <r>
    <x v="0"/>
    <d v="2023-12-25T00:00:00"/>
    <d v="2023-12-31T00:00:00"/>
    <x v="21"/>
    <x v="5"/>
    <s v=""/>
    <m/>
    <m/>
    <x v="2"/>
    <m/>
    <m/>
    <m/>
    <m/>
    <m/>
  </r>
  <r>
    <x v="1"/>
    <d v="2023-07-31T00:00:00"/>
    <d v="2023-08-06T00:00:00"/>
    <x v="0"/>
    <x v="3"/>
    <s v="Tous les 2 jours"/>
    <n v="1"/>
    <n v="1"/>
    <x v="1"/>
    <n v="2"/>
    <n v="15"/>
    <n v="1"/>
    <n v="4"/>
    <n v="1"/>
  </r>
  <r>
    <x v="1"/>
    <d v="2023-08-07T00:00:00"/>
    <d v="2023-08-13T00:00:00"/>
    <x v="1"/>
    <x v="6"/>
    <s v="Tous les jours"/>
    <n v="2"/>
    <n v="0"/>
    <x v="3"/>
    <n v="1"/>
    <n v="75"/>
    <n v="2"/>
    <n v="5"/>
    <n v="6"/>
  </r>
  <r>
    <x v="1"/>
    <d v="2023-08-14T00:00:00"/>
    <d v="2023-08-20T00:00:00"/>
    <x v="2"/>
    <x v="2"/>
    <s v="2 fois par semaine"/>
    <n v="1"/>
    <n v="0"/>
    <x v="0"/>
    <n v="0"/>
    <n v="80"/>
    <n v="0"/>
    <n v="3"/>
    <n v="15"/>
  </r>
  <r>
    <x v="1"/>
    <d v="2023-08-21T00:00:00"/>
    <d v="2023-08-27T00:00:00"/>
    <x v="3"/>
    <x v="4"/>
    <s v="Tous les jours"/>
    <n v="1"/>
    <n v="2"/>
    <x v="3"/>
    <n v="2"/>
    <n v="150"/>
    <n v="7"/>
    <n v="8"/>
    <n v="11"/>
  </r>
  <r>
    <x v="1"/>
    <d v="2023-08-28T00:00:00"/>
    <d v="2023-09-03T00:00:00"/>
    <x v="4"/>
    <x v="1"/>
    <s v="1 fois par semaine"/>
    <n v="0"/>
    <n v="1"/>
    <x v="1"/>
    <n v="0"/>
    <n v="44"/>
    <n v="0"/>
    <n v="3"/>
    <n v="4"/>
  </r>
  <r>
    <x v="1"/>
    <d v="2023-09-04T00:00:00"/>
    <d v="2023-09-10T00:00:00"/>
    <x v="5"/>
    <x v="0"/>
    <s v="3 fois par semaine"/>
    <n v="0"/>
    <n v="2"/>
    <x v="1"/>
    <n v="1"/>
    <n v="65"/>
    <n v="0"/>
    <n v="4"/>
    <n v="10"/>
  </r>
  <r>
    <x v="1"/>
    <d v="2023-09-11T00:00:00"/>
    <d v="2023-09-17T00:00:00"/>
    <x v="6"/>
    <x v="0"/>
    <s v="3 fois par semaine"/>
    <n v="1"/>
    <n v="1"/>
    <x v="1"/>
    <n v="1"/>
    <n v="50"/>
    <n v="1"/>
    <n v="4"/>
    <n v="6"/>
  </r>
  <r>
    <x v="1"/>
    <d v="2023-09-18T00:00:00"/>
    <d v="2023-09-24T00:00:00"/>
    <x v="7"/>
    <x v="0"/>
    <s v="3 fois par semaine"/>
    <n v="1"/>
    <n v="1"/>
    <x v="0"/>
    <n v="0"/>
    <n v="30"/>
    <n v="0"/>
    <n v="2"/>
    <n v="8"/>
  </r>
  <r>
    <x v="1"/>
    <d v="2023-09-25T00:00:00"/>
    <d v="2023-10-01T00:00:00"/>
    <x v="8"/>
    <x v="2"/>
    <s v="2 fois par semaine"/>
    <n v="0"/>
    <n v="2"/>
    <x v="1"/>
    <n v="0"/>
    <n v="70"/>
    <n v="1"/>
    <n v="2"/>
    <n v="0"/>
  </r>
  <r>
    <x v="1"/>
    <d v="2023-10-02T00:00:00"/>
    <d v="2023-10-08T00:00:00"/>
    <x v="9"/>
    <x v="5"/>
    <s v=""/>
    <n v="0"/>
    <n v="0"/>
    <x v="1"/>
    <n v="0"/>
    <n v="0"/>
    <n v="0"/>
    <n v="0"/>
    <n v="0"/>
  </r>
  <r>
    <x v="1"/>
    <d v="2023-10-09T00:00:00"/>
    <d v="2023-10-15T00:00:00"/>
    <x v="10"/>
    <x v="1"/>
    <s v="1 fois par semaine"/>
    <n v="0"/>
    <n v="1"/>
    <x v="1"/>
    <n v="0"/>
    <n v="91"/>
    <n v="0"/>
    <n v="7"/>
    <n v="0"/>
  </r>
  <r>
    <x v="1"/>
    <d v="2023-10-16T00:00:00"/>
    <d v="2023-10-22T00:00:00"/>
    <x v="11"/>
    <x v="2"/>
    <s v="2 fois par semaine"/>
    <n v="1"/>
    <n v="1"/>
    <x v="1"/>
    <n v="0"/>
    <n v="70"/>
    <n v="1"/>
    <n v="4"/>
    <n v="8"/>
  </r>
  <r>
    <x v="1"/>
    <d v="2023-10-23T00:00:00"/>
    <d v="2023-10-29T00:00:00"/>
    <x v="12"/>
    <x v="2"/>
    <s v="2 fois par semaine"/>
    <n v="1"/>
    <n v="0"/>
    <x v="1"/>
    <n v="1"/>
    <n v="65"/>
    <n v="1"/>
    <n v="4"/>
    <n v="3"/>
  </r>
  <r>
    <x v="1"/>
    <d v="2023-10-30T00:00:00"/>
    <d v="2023-11-05T00:00:00"/>
    <x v="13"/>
    <x v="0"/>
    <s v="3 fois par semaine"/>
    <n v="0"/>
    <n v="0"/>
    <x v="3"/>
    <n v="1"/>
    <n v="80"/>
    <n v="0"/>
    <n v="4"/>
    <n v="2"/>
  </r>
  <r>
    <x v="1"/>
    <d v="2023-11-06T00:00:00"/>
    <d v="2023-11-12T00:00:00"/>
    <x v="14"/>
    <x v="6"/>
    <s v="Tous les jours"/>
    <n v="2"/>
    <n v="1"/>
    <x v="0"/>
    <n v="1"/>
    <n v="30"/>
    <n v="1"/>
    <n v="6"/>
    <n v="5"/>
  </r>
  <r>
    <x v="1"/>
    <d v="2023-11-13T00:00:00"/>
    <d v="2023-11-19T00:00:00"/>
    <x v="15"/>
    <x v="1"/>
    <s v="1 fois par semaine"/>
    <m/>
    <m/>
    <x v="0"/>
    <m/>
    <m/>
    <m/>
    <m/>
    <m/>
  </r>
  <r>
    <x v="1"/>
    <d v="2023-11-20T00:00:00"/>
    <d v="2023-11-26T00:00:00"/>
    <x v="16"/>
    <x v="5"/>
    <s v=""/>
    <m/>
    <m/>
    <x v="2"/>
    <m/>
    <m/>
    <m/>
    <m/>
    <m/>
  </r>
  <r>
    <x v="1"/>
    <d v="2023-11-27T00:00:00"/>
    <d v="2023-12-03T00:00:00"/>
    <x v="17"/>
    <x v="5"/>
    <s v=""/>
    <m/>
    <m/>
    <x v="2"/>
    <m/>
    <m/>
    <m/>
    <m/>
    <m/>
  </r>
  <r>
    <x v="1"/>
    <d v="2023-12-04T00:00:00"/>
    <d v="2023-12-10T00:00:00"/>
    <x v="18"/>
    <x v="5"/>
    <s v=""/>
    <m/>
    <m/>
    <x v="2"/>
    <m/>
    <m/>
    <m/>
    <m/>
    <m/>
  </r>
  <r>
    <x v="1"/>
    <d v="2023-12-11T00:00:00"/>
    <d v="2023-12-17T00:00:00"/>
    <x v="19"/>
    <x v="5"/>
    <s v=""/>
    <m/>
    <m/>
    <x v="2"/>
    <m/>
    <m/>
    <m/>
    <m/>
    <m/>
  </r>
  <r>
    <x v="1"/>
    <d v="2023-12-18T00:00:00"/>
    <d v="2023-12-24T00:00:00"/>
    <x v="20"/>
    <x v="5"/>
    <s v=""/>
    <m/>
    <m/>
    <x v="2"/>
    <m/>
    <m/>
    <m/>
    <m/>
    <m/>
  </r>
  <r>
    <x v="1"/>
    <d v="2023-12-25T00:00:00"/>
    <d v="2023-12-31T00:00:00"/>
    <x v="21"/>
    <x v="5"/>
    <s v=""/>
    <m/>
    <m/>
    <x v="2"/>
    <m/>
    <m/>
    <m/>
    <m/>
    <m/>
  </r>
  <r>
    <x v="2"/>
    <d v="2023-07-31T00:00:00"/>
    <d v="2023-08-06T00:00:00"/>
    <x v="0"/>
    <x v="5"/>
    <s v=""/>
    <n v="0"/>
    <n v="0"/>
    <x v="1"/>
    <n v="0"/>
    <n v="0"/>
    <n v="0"/>
    <n v="0"/>
    <n v="0"/>
  </r>
  <r>
    <x v="2"/>
    <d v="2023-08-07T00:00:00"/>
    <d v="2023-08-13T00:00:00"/>
    <x v="1"/>
    <x v="5"/>
    <s v=""/>
    <n v="0"/>
    <n v="0"/>
    <x v="1"/>
    <n v="0"/>
    <n v="0"/>
    <n v="0"/>
    <n v="0"/>
    <n v="0"/>
  </r>
  <r>
    <x v="2"/>
    <d v="2023-08-14T00:00:00"/>
    <d v="2023-08-20T00:00:00"/>
    <x v="2"/>
    <x v="5"/>
    <s v=""/>
    <n v="0"/>
    <n v="0"/>
    <x v="1"/>
    <n v="0"/>
    <n v="0"/>
    <n v="0"/>
    <n v="0"/>
    <n v="0"/>
  </r>
  <r>
    <x v="2"/>
    <d v="2023-08-21T00:00:00"/>
    <d v="2023-08-27T00:00:00"/>
    <x v="3"/>
    <x v="5"/>
    <s v=""/>
    <n v="0"/>
    <n v="0"/>
    <x v="1"/>
    <n v="0"/>
    <n v="0"/>
    <n v="0"/>
    <n v="0"/>
    <n v="0"/>
  </r>
  <r>
    <x v="2"/>
    <d v="2023-08-28T00:00:00"/>
    <d v="2023-09-03T00:00:00"/>
    <x v="4"/>
    <x v="5"/>
    <s v=""/>
    <n v="0"/>
    <n v="0"/>
    <x v="1"/>
    <n v="0"/>
    <n v="0"/>
    <n v="0"/>
    <n v="0"/>
    <n v="0"/>
  </r>
  <r>
    <x v="2"/>
    <d v="2023-09-04T00:00:00"/>
    <d v="2023-09-10T00:00:00"/>
    <x v="5"/>
    <x v="1"/>
    <s v="1 fois par semaine"/>
    <n v="0"/>
    <n v="0"/>
    <x v="0"/>
    <n v="0"/>
    <n v="77"/>
    <n v="2"/>
    <n v="2"/>
    <n v="14"/>
  </r>
  <r>
    <x v="2"/>
    <d v="2023-09-11T00:00:00"/>
    <d v="2023-09-17T00:00:00"/>
    <x v="6"/>
    <x v="1"/>
    <s v="1 fois par semaine"/>
    <n v="0"/>
    <n v="0"/>
    <x v="0"/>
    <n v="0"/>
    <n v="83"/>
    <n v="0"/>
    <n v="2"/>
    <n v="19"/>
  </r>
  <r>
    <x v="2"/>
    <d v="2023-09-18T00:00:00"/>
    <d v="2023-09-24T00:00:00"/>
    <x v="7"/>
    <x v="3"/>
    <s v="Tous les 2 jours"/>
    <n v="0"/>
    <n v="1"/>
    <x v="3"/>
    <n v="1"/>
    <n v="50"/>
    <n v="0"/>
    <n v="3"/>
    <n v="20"/>
  </r>
  <r>
    <x v="2"/>
    <d v="2023-09-25T00:00:00"/>
    <d v="2023-10-01T00:00:00"/>
    <x v="8"/>
    <x v="1"/>
    <s v="1 fois par semaine"/>
    <n v="0"/>
    <n v="1"/>
    <x v="1"/>
    <n v="0"/>
    <n v="100"/>
    <n v="2"/>
    <n v="7"/>
    <n v="15"/>
  </r>
  <r>
    <x v="2"/>
    <d v="2023-10-02T00:00:00"/>
    <d v="2023-10-08T00:00:00"/>
    <x v="9"/>
    <x v="3"/>
    <s v="Tous les 2 jours"/>
    <n v="1"/>
    <n v="1"/>
    <x v="0"/>
    <n v="1"/>
    <n v="75"/>
    <n v="3"/>
    <n v="4"/>
    <n v="15"/>
  </r>
  <r>
    <x v="2"/>
    <d v="2023-10-09T00:00:00"/>
    <d v="2023-10-15T00:00:00"/>
    <x v="10"/>
    <x v="2"/>
    <s v="2 fois par semaine"/>
    <n v="0"/>
    <n v="0"/>
    <x v="1"/>
    <n v="2"/>
    <n v="40"/>
    <n v="0"/>
    <n v="4"/>
    <n v="20"/>
  </r>
  <r>
    <x v="2"/>
    <d v="2023-10-16T00:00:00"/>
    <d v="2023-10-22T00:00:00"/>
    <x v="11"/>
    <x v="0"/>
    <s v="3 fois par semaine"/>
    <n v="1"/>
    <n v="0"/>
    <x v="0"/>
    <n v="1"/>
    <n v="50"/>
    <n v="5"/>
    <n v="6"/>
    <n v="15"/>
  </r>
  <r>
    <x v="2"/>
    <d v="2023-10-23T00:00:00"/>
    <d v="2023-10-29T00:00:00"/>
    <x v="12"/>
    <x v="3"/>
    <s v="Tous les 2 jours"/>
    <n v="3"/>
    <n v="0"/>
    <x v="0"/>
    <n v="0"/>
    <n v="85"/>
    <n v="5"/>
    <n v="6"/>
    <n v="4"/>
  </r>
  <r>
    <x v="2"/>
    <d v="2023-10-30T00:00:00"/>
    <d v="2023-11-05T00:00:00"/>
    <x v="13"/>
    <x v="2"/>
    <s v="2 fois par semaine"/>
    <n v="1"/>
    <n v="0"/>
    <x v="0"/>
    <n v="0"/>
    <n v="50"/>
    <n v="0"/>
    <n v="6"/>
    <n v="10"/>
  </r>
  <r>
    <x v="2"/>
    <d v="2023-11-06T00:00:00"/>
    <d v="2023-11-12T00:00:00"/>
    <x v="14"/>
    <x v="5"/>
    <s v=""/>
    <m/>
    <m/>
    <x v="2"/>
    <m/>
    <m/>
    <m/>
    <m/>
    <m/>
  </r>
  <r>
    <x v="2"/>
    <d v="2023-11-13T00:00:00"/>
    <d v="2023-11-19T00:00:00"/>
    <x v="15"/>
    <x v="5"/>
    <s v=""/>
    <m/>
    <m/>
    <x v="2"/>
    <m/>
    <m/>
    <m/>
    <m/>
    <m/>
  </r>
  <r>
    <x v="2"/>
    <d v="2023-11-20T00:00:00"/>
    <d v="2023-11-26T00:00:00"/>
    <x v="16"/>
    <x v="5"/>
    <s v=""/>
    <m/>
    <m/>
    <x v="2"/>
    <m/>
    <m/>
    <m/>
    <m/>
    <m/>
  </r>
  <r>
    <x v="2"/>
    <d v="2023-11-27T00:00:00"/>
    <d v="2023-12-03T00:00:00"/>
    <x v="17"/>
    <x v="5"/>
    <s v=""/>
    <m/>
    <m/>
    <x v="2"/>
    <m/>
    <m/>
    <m/>
    <m/>
    <m/>
  </r>
  <r>
    <x v="2"/>
    <d v="2023-12-04T00:00:00"/>
    <d v="2023-12-10T00:00:00"/>
    <x v="18"/>
    <x v="5"/>
    <s v=""/>
    <m/>
    <m/>
    <x v="2"/>
    <m/>
    <m/>
    <m/>
    <m/>
    <m/>
  </r>
  <r>
    <x v="2"/>
    <d v="2023-12-11T00:00:00"/>
    <d v="2023-12-17T00:00:00"/>
    <x v="19"/>
    <x v="5"/>
    <s v=""/>
    <m/>
    <m/>
    <x v="2"/>
    <m/>
    <m/>
    <m/>
    <m/>
    <m/>
  </r>
  <r>
    <x v="2"/>
    <d v="2023-12-18T00:00:00"/>
    <d v="2023-12-24T00:00:00"/>
    <x v="20"/>
    <x v="5"/>
    <s v=""/>
    <m/>
    <m/>
    <x v="2"/>
    <m/>
    <m/>
    <m/>
    <m/>
    <m/>
  </r>
  <r>
    <x v="2"/>
    <d v="2023-12-25T00:00:00"/>
    <d v="2023-12-31T00:00:00"/>
    <x v="21"/>
    <x v="5"/>
    <s v=""/>
    <m/>
    <m/>
    <x v="2"/>
    <m/>
    <m/>
    <m/>
    <m/>
    <m/>
  </r>
  <r>
    <x v="3"/>
    <d v="2023-07-31T00:00:00"/>
    <d v="2023-08-06T00:00:00"/>
    <x v="0"/>
    <x v="5"/>
    <s v=""/>
    <n v="0"/>
    <n v="0"/>
    <x v="1"/>
    <n v="0"/>
    <n v="0"/>
    <n v="0"/>
    <n v="0"/>
    <n v="0"/>
  </r>
  <r>
    <x v="3"/>
    <d v="2023-08-07T00:00:00"/>
    <d v="2023-08-13T00:00:00"/>
    <x v="1"/>
    <x v="5"/>
    <s v=""/>
    <n v="0"/>
    <n v="0"/>
    <x v="1"/>
    <n v="0"/>
    <n v="0"/>
    <n v="0"/>
    <n v="0"/>
    <n v="0"/>
  </r>
  <r>
    <x v="3"/>
    <d v="2023-08-14T00:00:00"/>
    <d v="2023-08-20T00:00:00"/>
    <x v="2"/>
    <x v="5"/>
    <s v=""/>
    <n v="0"/>
    <n v="0"/>
    <x v="1"/>
    <n v="0"/>
    <n v="0"/>
    <n v="0"/>
    <n v="0"/>
    <n v="0"/>
  </r>
  <r>
    <x v="3"/>
    <d v="2023-08-21T00:00:00"/>
    <d v="2023-08-27T00:00:00"/>
    <x v="3"/>
    <x v="5"/>
    <s v=""/>
    <n v="0"/>
    <n v="0"/>
    <x v="1"/>
    <n v="0"/>
    <n v="0"/>
    <n v="0"/>
    <n v="0"/>
    <n v="0"/>
  </r>
  <r>
    <x v="3"/>
    <d v="2023-08-28T00:00:00"/>
    <d v="2023-09-03T00:00:00"/>
    <x v="4"/>
    <x v="5"/>
    <s v=""/>
    <n v="0"/>
    <n v="0"/>
    <x v="1"/>
    <n v="0"/>
    <n v="0"/>
    <n v="0"/>
    <n v="0"/>
    <n v="0"/>
  </r>
  <r>
    <x v="3"/>
    <d v="2023-09-04T00:00:00"/>
    <d v="2023-09-10T00:00:00"/>
    <x v="5"/>
    <x v="5"/>
    <s v=""/>
    <n v="0"/>
    <n v="0"/>
    <x v="1"/>
    <n v="0"/>
    <n v="0"/>
    <n v="0"/>
    <n v="0"/>
    <n v="0"/>
  </r>
  <r>
    <x v="3"/>
    <d v="2023-09-11T00:00:00"/>
    <d v="2023-09-17T00:00:00"/>
    <x v="6"/>
    <x v="1"/>
    <s v="1 fois par semaine"/>
    <n v="0"/>
    <n v="1"/>
    <x v="1"/>
    <n v="0"/>
    <n v="125"/>
    <n v="0"/>
    <n v="6"/>
    <n v="8"/>
  </r>
  <r>
    <x v="3"/>
    <d v="2023-09-18T00:00:00"/>
    <d v="2023-09-24T00:00:00"/>
    <x v="7"/>
    <x v="6"/>
    <s v="Tous les jours"/>
    <n v="1"/>
    <n v="3"/>
    <x v="0"/>
    <n v="0"/>
    <n v="165"/>
    <n v="2"/>
    <n v="10"/>
    <n v="13"/>
  </r>
  <r>
    <x v="3"/>
    <d v="2023-09-25T00:00:00"/>
    <d v="2023-10-01T00:00:00"/>
    <x v="8"/>
    <x v="0"/>
    <s v="3 fois par semaine"/>
    <n v="1"/>
    <n v="1"/>
    <x v="0"/>
    <n v="0"/>
    <n v="120"/>
    <n v="6"/>
    <n v="5"/>
    <n v="10"/>
  </r>
  <r>
    <x v="3"/>
    <d v="2023-10-02T00:00:00"/>
    <d v="2023-10-08T00:00:00"/>
    <x v="9"/>
    <x v="0"/>
    <s v="3 fois par semaine"/>
    <n v="2"/>
    <n v="0"/>
    <x v="0"/>
    <n v="0"/>
    <n v="140"/>
    <n v="0"/>
    <n v="0"/>
    <n v="15"/>
  </r>
  <r>
    <x v="3"/>
    <d v="2023-10-09T00:00:00"/>
    <d v="2023-10-15T00:00:00"/>
    <x v="10"/>
    <x v="6"/>
    <s v="Tous les jours"/>
    <n v="2"/>
    <n v="0"/>
    <x v="3"/>
    <n v="1"/>
    <n v="85"/>
    <n v="2"/>
    <n v="2"/>
    <n v="20"/>
  </r>
  <r>
    <x v="3"/>
    <d v="2023-10-16T00:00:00"/>
    <d v="2023-10-22T00:00:00"/>
    <x v="11"/>
    <x v="2"/>
    <s v="2 fois par semaine"/>
    <n v="1"/>
    <n v="0"/>
    <x v="0"/>
    <n v="0"/>
    <n v="200"/>
    <n v="6"/>
    <n v="2"/>
    <n v="20"/>
  </r>
  <r>
    <x v="3"/>
    <d v="2023-10-23T00:00:00"/>
    <d v="2023-10-29T00:00:00"/>
    <x v="12"/>
    <x v="0"/>
    <s v="3 fois par semaine"/>
    <n v="0"/>
    <n v="0"/>
    <x v="0"/>
    <n v="2"/>
    <n v="100"/>
    <n v="4"/>
    <m/>
    <n v="20"/>
  </r>
  <r>
    <x v="3"/>
    <d v="2023-10-30T00:00:00"/>
    <d v="2023-11-05T00:00:00"/>
    <x v="13"/>
    <x v="4"/>
    <s v="Tous les jours"/>
    <n v="0"/>
    <n v="0"/>
    <x v="4"/>
    <n v="4"/>
    <n v="150"/>
    <n v="4"/>
    <n v="2"/>
    <n v="25"/>
  </r>
  <r>
    <x v="3"/>
    <d v="2023-11-06T00:00:00"/>
    <d v="2023-11-12T00:00:00"/>
    <x v="14"/>
    <x v="5"/>
    <s v=""/>
    <m/>
    <m/>
    <x v="2"/>
    <m/>
    <m/>
    <m/>
    <m/>
    <m/>
  </r>
  <r>
    <x v="3"/>
    <d v="2023-11-13T00:00:00"/>
    <d v="2023-11-19T00:00:00"/>
    <x v="15"/>
    <x v="5"/>
    <s v=""/>
    <m/>
    <m/>
    <x v="2"/>
    <m/>
    <m/>
    <m/>
    <m/>
    <m/>
  </r>
  <r>
    <x v="3"/>
    <d v="2023-11-20T00:00:00"/>
    <d v="2023-11-26T00:00:00"/>
    <x v="16"/>
    <x v="5"/>
    <s v=""/>
    <m/>
    <m/>
    <x v="2"/>
    <m/>
    <m/>
    <m/>
    <m/>
    <m/>
  </r>
  <r>
    <x v="3"/>
    <d v="2023-11-27T00:00:00"/>
    <d v="2023-12-03T00:00:00"/>
    <x v="17"/>
    <x v="5"/>
    <s v=""/>
    <m/>
    <m/>
    <x v="2"/>
    <m/>
    <m/>
    <m/>
    <m/>
    <m/>
  </r>
  <r>
    <x v="3"/>
    <d v="2023-12-04T00:00:00"/>
    <d v="2023-12-10T00:00:00"/>
    <x v="18"/>
    <x v="5"/>
    <s v=""/>
    <m/>
    <m/>
    <x v="2"/>
    <m/>
    <m/>
    <m/>
    <m/>
    <m/>
  </r>
  <r>
    <x v="3"/>
    <d v="2023-12-11T00:00:00"/>
    <d v="2023-12-17T00:00:00"/>
    <x v="19"/>
    <x v="5"/>
    <s v=""/>
    <m/>
    <m/>
    <x v="2"/>
    <m/>
    <m/>
    <m/>
    <m/>
    <m/>
  </r>
  <r>
    <x v="3"/>
    <d v="2023-12-18T00:00:00"/>
    <d v="2023-12-24T00:00:00"/>
    <x v="20"/>
    <x v="5"/>
    <s v=""/>
    <m/>
    <m/>
    <x v="2"/>
    <m/>
    <m/>
    <m/>
    <m/>
    <m/>
  </r>
  <r>
    <x v="3"/>
    <d v="2023-12-25T00:00:00"/>
    <d v="2023-12-31T00:00:00"/>
    <x v="21"/>
    <x v="5"/>
    <s v=""/>
    <m/>
    <m/>
    <x v="2"/>
    <m/>
    <m/>
    <m/>
    <m/>
    <m/>
  </r>
  <r>
    <x v="4"/>
    <d v="2023-07-31T00:00:00"/>
    <d v="2023-08-06T00:00:00"/>
    <x v="0"/>
    <x v="5"/>
    <s v=""/>
    <n v="0"/>
    <n v="0"/>
    <x v="1"/>
    <n v="0"/>
    <n v="0"/>
    <n v="0"/>
    <n v="0"/>
    <n v="0"/>
  </r>
  <r>
    <x v="4"/>
    <d v="2023-08-07T00:00:00"/>
    <d v="2023-08-13T00:00:00"/>
    <x v="1"/>
    <x v="5"/>
    <s v=""/>
    <n v="0"/>
    <n v="0"/>
    <x v="1"/>
    <n v="0"/>
    <n v="0"/>
    <n v="0"/>
    <n v="0"/>
    <n v="0"/>
  </r>
  <r>
    <x v="4"/>
    <d v="2023-08-14T00:00:00"/>
    <d v="2023-08-20T00:00:00"/>
    <x v="2"/>
    <x v="1"/>
    <s v="1 fois par semaine"/>
    <n v="0"/>
    <n v="0"/>
    <x v="0"/>
    <n v="0"/>
    <n v="12"/>
    <n v="0"/>
    <n v="11"/>
    <n v="2"/>
  </r>
  <r>
    <x v="4"/>
    <d v="2023-08-21T00:00:00"/>
    <d v="2023-08-27T00:00:00"/>
    <x v="3"/>
    <x v="5"/>
    <s v=""/>
    <n v="0"/>
    <n v="0"/>
    <x v="1"/>
    <n v="0"/>
    <n v="0"/>
    <n v="0"/>
    <n v="0"/>
    <n v="0"/>
  </r>
  <r>
    <x v="4"/>
    <d v="2023-08-28T00:00:00"/>
    <d v="2023-09-03T00:00:00"/>
    <x v="4"/>
    <x v="5"/>
    <s v=""/>
    <n v="0"/>
    <n v="0"/>
    <x v="1"/>
    <n v="0"/>
    <n v="0"/>
    <n v="0"/>
    <n v="0"/>
    <n v="0"/>
  </r>
  <r>
    <x v="4"/>
    <d v="2023-09-04T00:00:00"/>
    <d v="2023-09-10T00:00:00"/>
    <x v="5"/>
    <x v="0"/>
    <s v="3 fois par semaine"/>
    <n v="0"/>
    <n v="0"/>
    <x v="1"/>
    <n v="3"/>
    <n v="110"/>
    <n v="2"/>
    <n v="12"/>
    <n v="20"/>
  </r>
  <r>
    <x v="4"/>
    <d v="2023-09-11T00:00:00"/>
    <d v="2023-09-17T00:00:00"/>
    <x v="6"/>
    <x v="3"/>
    <s v="Tous les 2 jours"/>
    <n v="2"/>
    <n v="0"/>
    <x v="0"/>
    <n v="1"/>
    <n v="70"/>
    <n v="2"/>
    <n v="8"/>
    <n v="10"/>
  </r>
  <r>
    <x v="4"/>
    <d v="2023-09-18T00:00:00"/>
    <d v="2023-09-24T00:00:00"/>
    <x v="7"/>
    <x v="1"/>
    <s v="1 fois par semaine"/>
    <n v="0"/>
    <n v="0"/>
    <x v="0"/>
    <n v="0"/>
    <n v="34"/>
    <n v="0"/>
    <n v="28"/>
    <n v="8"/>
  </r>
  <r>
    <x v="4"/>
    <d v="2023-09-25T00:00:00"/>
    <d v="2023-10-01T00:00:00"/>
    <x v="8"/>
    <x v="6"/>
    <s v="Tous les jours"/>
    <n v="0"/>
    <n v="2"/>
    <x v="4"/>
    <n v="0"/>
    <n v="45"/>
    <n v="3"/>
    <n v="17"/>
    <n v="4"/>
  </r>
  <r>
    <x v="4"/>
    <d v="2023-10-02T00:00:00"/>
    <d v="2023-10-08T00:00:00"/>
    <x v="9"/>
    <x v="3"/>
    <s v="Tous les 2 jours"/>
    <n v="0"/>
    <n v="0"/>
    <x v="3"/>
    <n v="2"/>
    <n v="50"/>
    <n v="0"/>
    <n v="15"/>
    <n v="3"/>
  </r>
  <r>
    <x v="4"/>
    <d v="2023-10-09T00:00:00"/>
    <d v="2023-10-15T00:00:00"/>
    <x v="10"/>
    <x v="0"/>
    <s v="3 fois par semaine"/>
    <n v="0"/>
    <n v="1"/>
    <x v="3"/>
    <n v="0"/>
    <n v="25"/>
    <n v="0"/>
    <n v="5"/>
    <n v="6"/>
  </r>
  <r>
    <x v="4"/>
    <d v="2023-10-16T00:00:00"/>
    <d v="2023-10-22T00:00:00"/>
    <x v="11"/>
    <x v="2"/>
    <s v="2 fois par semaine"/>
    <n v="0"/>
    <n v="1"/>
    <x v="1"/>
    <n v="1"/>
    <n v="75"/>
    <n v="1"/>
    <n v="20"/>
    <n v="1"/>
  </r>
  <r>
    <x v="4"/>
    <d v="2023-10-23T00:00:00"/>
    <d v="2023-10-29T00:00:00"/>
    <x v="12"/>
    <x v="6"/>
    <s v="Tous les jours"/>
    <n v="1"/>
    <n v="3"/>
    <x v="0"/>
    <n v="0"/>
    <n v="130"/>
    <n v="1"/>
    <n v="20"/>
    <n v="8"/>
  </r>
  <r>
    <x v="4"/>
    <d v="2023-10-30T00:00:00"/>
    <d v="2023-11-05T00:00:00"/>
    <x v="13"/>
    <x v="1"/>
    <s v="1 fois par semaine"/>
    <n v="0"/>
    <n v="0"/>
    <x v="1"/>
    <n v="1"/>
    <n v="70"/>
    <n v="2"/>
    <n v="25"/>
    <n v="10"/>
  </r>
  <r>
    <x v="4"/>
    <d v="2023-11-06T00:00:00"/>
    <d v="2023-11-12T00:00:00"/>
    <x v="14"/>
    <x v="6"/>
    <s v="Tous les jours"/>
    <n v="3"/>
    <n v="2"/>
    <x v="1"/>
    <n v="0"/>
    <n v="85"/>
    <n v="0"/>
    <n v="20"/>
    <n v="8"/>
  </r>
  <r>
    <x v="4"/>
    <d v="2023-11-13T00:00:00"/>
    <d v="2023-11-19T00:00:00"/>
    <x v="15"/>
    <x v="4"/>
    <s v="Tous les jours"/>
    <n v="3"/>
    <n v="2"/>
    <x v="0"/>
    <n v="1"/>
    <n v="120"/>
    <n v="3"/>
    <n v="30"/>
    <n v="6"/>
  </r>
  <r>
    <x v="4"/>
    <d v="2023-11-20T00:00:00"/>
    <d v="2023-11-26T00:00:00"/>
    <x v="16"/>
    <x v="5"/>
    <s v=""/>
    <m/>
    <m/>
    <x v="2"/>
    <m/>
    <m/>
    <m/>
    <m/>
    <m/>
  </r>
  <r>
    <x v="4"/>
    <d v="2023-11-27T00:00:00"/>
    <d v="2023-12-03T00:00:00"/>
    <x v="17"/>
    <x v="5"/>
    <s v=""/>
    <m/>
    <m/>
    <x v="2"/>
    <m/>
    <m/>
    <m/>
    <m/>
    <m/>
  </r>
  <r>
    <x v="4"/>
    <d v="2023-12-04T00:00:00"/>
    <d v="2023-12-10T00:00:00"/>
    <x v="18"/>
    <x v="5"/>
    <s v=""/>
    <m/>
    <m/>
    <x v="2"/>
    <m/>
    <m/>
    <m/>
    <m/>
    <m/>
  </r>
  <r>
    <x v="4"/>
    <d v="2023-12-11T00:00:00"/>
    <d v="2023-12-17T00:00:00"/>
    <x v="19"/>
    <x v="5"/>
    <s v=""/>
    <m/>
    <m/>
    <x v="2"/>
    <m/>
    <m/>
    <m/>
    <m/>
    <m/>
  </r>
  <r>
    <x v="4"/>
    <d v="2023-12-18T00:00:00"/>
    <d v="2023-12-24T00:00:00"/>
    <x v="20"/>
    <x v="5"/>
    <s v=""/>
    <m/>
    <m/>
    <x v="2"/>
    <m/>
    <m/>
    <m/>
    <m/>
    <m/>
  </r>
  <r>
    <x v="4"/>
    <d v="2023-12-25T00:00:00"/>
    <d v="2023-12-31T00:00:00"/>
    <x v="21"/>
    <x v="5"/>
    <s v=""/>
    <m/>
    <m/>
    <x v="2"/>
    <m/>
    <m/>
    <m/>
    <m/>
    <m/>
  </r>
  <r>
    <x v="5"/>
    <d v="2023-07-31T00:00:00"/>
    <d v="2023-08-06T00:00:00"/>
    <x v="0"/>
    <x v="2"/>
    <s v="2 fois par semaine"/>
    <n v="1"/>
    <n v="0"/>
    <x v="0"/>
    <n v="0"/>
    <n v="100"/>
    <n v="3"/>
    <n v="4"/>
    <n v="5"/>
  </r>
  <r>
    <x v="5"/>
    <d v="2023-08-07T00:00:00"/>
    <d v="2023-08-13T00:00:00"/>
    <x v="1"/>
    <x v="1"/>
    <s v="1 fois par semaine"/>
    <n v="0"/>
    <n v="0"/>
    <x v="0"/>
    <n v="0"/>
    <n v="45"/>
    <n v="1"/>
    <n v="4"/>
    <n v="0"/>
  </r>
  <r>
    <x v="5"/>
    <d v="2023-08-14T00:00:00"/>
    <d v="2023-08-20T00:00:00"/>
    <x v="2"/>
    <x v="1"/>
    <s v="1 fois par semaine"/>
    <n v="0"/>
    <n v="0"/>
    <x v="0"/>
    <n v="0"/>
    <n v="51"/>
    <n v="1"/>
    <n v="3"/>
    <n v="5"/>
  </r>
  <r>
    <x v="5"/>
    <d v="2023-08-21T00:00:00"/>
    <d v="2023-08-27T00:00:00"/>
    <x v="3"/>
    <x v="5"/>
    <s v=""/>
    <n v="0"/>
    <n v="0"/>
    <x v="1"/>
    <n v="0"/>
    <n v="0"/>
    <n v="0"/>
    <n v="0"/>
    <n v="0"/>
  </r>
  <r>
    <x v="5"/>
    <d v="2023-08-28T00:00:00"/>
    <d v="2023-09-03T00:00:00"/>
    <x v="4"/>
    <x v="5"/>
    <s v=""/>
    <n v="0"/>
    <n v="0"/>
    <x v="1"/>
    <n v="0"/>
    <n v="0"/>
    <n v="0"/>
    <n v="0"/>
    <n v="0"/>
  </r>
  <r>
    <x v="5"/>
    <d v="2023-09-04T00:00:00"/>
    <d v="2023-09-10T00:00:00"/>
    <x v="5"/>
    <x v="1"/>
    <s v="1 fois par semaine"/>
    <n v="1"/>
    <n v="0"/>
    <x v="1"/>
    <n v="0"/>
    <n v="135"/>
    <n v="5"/>
    <n v="0"/>
    <n v="4"/>
  </r>
  <r>
    <x v="5"/>
    <d v="2023-09-11T00:00:00"/>
    <d v="2023-09-17T00:00:00"/>
    <x v="6"/>
    <x v="1"/>
    <s v="1 fois par semaine"/>
    <n v="0"/>
    <n v="0"/>
    <x v="1"/>
    <n v="1"/>
    <n v="92"/>
    <n v="1"/>
    <n v="4"/>
    <n v="3"/>
  </r>
  <r>
    <x v="5"/>
    <d v="2023-09-18T00:00:00"/>
    <d v="2023-09-24T00:00:00"/>
    <x v="7"/>
    <x v="2"/>
    <s v="2 fois par semaine"/>
    <n v="0"/>
    <n v="1"/>
    <x v="1"/>
    <n v="1"/>
    <n v="15"/>
    <n v="1"/>
    <n v="2"/>
    <n v="16"/>
  </r>
  <r>
    <x v="5"/>
    <d v="2023-09-25T00:00:00"/>
    <d v="2023-10-01T00:00:00"/>
    <x v="8"/>
    <x v="2"/>
    <s v="2 fois par semaine"/>
    <n v="0"/>
    <n v="1"/>
    <x v="0"/>
    <n v="0"/>
    <n v="40"/>
    <n v="2"/>
    <n v="3"/>
    <n v="3"/>
  </r>
  <r>
    <x v="5"/>
    <d v="2023-10-02T00:00:00"/>
    <d v="2023-10-08T00:00:00"/>
    <x v="9"/>
    <x v="1"/>
    <s v="1 fois par semaine"/>
    <n v="0"/>
    <n v="1"/>
    <x v="1"/>
    <n v="0"/>
    <n v="47"/>
    <n v="1"/>
    <n v="5"/>
    <n v="5"/>
  </r>
  <r>
    <x v="5"/>
    <d v="2023-10-09T00:00:00"/>
    <d v="2023-10-15T00:00:00"/>
    <x v="10"/>
    <x v="1"/>
    <s v="1 fois par semaine"/>
    <n v="0"/>
    <n v="0"/>
    <x v="1"/>
    <n v="1"/>
    <n v="55"/>
    <n v="1"/>
    <n v="5"/>
    <n v="1"/>
  </r>
  <r>
    <x v="5"/>
    <d v="2023-10-16T00:00:00"/>
    <d v="2023-10-22T00:00:00"/>
    <x v="11"/>
    <x v="1"/>
    <s v="1 fois par semaine"/>
    <n v="0"/>
    <n v="0"/>
    <x v="0"/>
    <n v="0"/>
    <n v="31"/>
    <n v="2"/>
    <n v="3"/>
    <n v="2"/>
  </r>
  <r>
    <x v="5"/>
    <d v="2023-10-23T00:00:00"/>
    <d v="2023-10-29T00:00:00"/>
    <x v="12"/>
    <x v="1"/>
    <s v="1 fois par semaine"/>
    <n v="0"/>
    <n v="0"/>
    <x v="0"/>
    <n v="0"/>
    <n v="36"/>
    <n v="2"/>
    <n v="4"/>
    <n v="6"/>
  </r>
  <r>
    <x v="5"/>
    <d v="2023-10-30T00:00:00"/>
    <d v="2023-11-05T00:00:00"/>
    <x v="13"/>
    <x v="5"/>
    <s v=""/>
    <m/>
    <m/>
    <x v="2"/>
    <m/>
    <m/>
    <m/>
    <m/>
    <m/>
  </r>
  <r>
    <x v="5"/>
    <d v="2023-11-06T00:00:00"/>
    <d v="2023-11-12T00:00:00"/>
    <x v="14"/>
    <x v="5"/>
    <s v=""/>
    <m/>
    <m/>
    <x v="2"/>
    <m/>
    <m/>
    <m/>
    <m/>
    <m/>
  </r>
  <r>
    <x v="5"/>
    <d v="2023-11-13T00:00:00"/>
    <d v="2023-11-19T00:00:00"/>
    <x v="15"/>
    <x v="5"/>
    <s v=""/>
    <m/>
    <m/>
    <x v="2"/>
    <m/>
    <m/>
    <m/>
    <m/>
    <m/>
  </r>
  <r>
    <x v="5"/>
    <d v="2023-11-20T00:00:00"/>
    <d v="2023-11-26T00:00:00"/>
    <x v="16"/>
    <x v="5"/>
    <s v=""/>
    <m/>
    <m/>
    <x v="2"/>
    <m/>
    <m/>
    <m/>
    <m/>
    <m/>
  </r>
  <r>
    <x v="5"/>
    <d v="2023-11-27T00:00:00"/>
    <d v="2023-12-03T00:00:00"/>
    <x v="17"/>
    <x v="5"/>
    <s v=""/>
    <m/>
    <m/>
    <x v="2"/>
    <m/>
    <m/>
    <m/>
    <m/>
    <m/>
  </r>
  <r>
    <x v="5"/>
    <d v="2023-12-04T00:00:00"/>
    <d v="2023-12-10T00:00:00"/>
    <x v="18"/>
    <x v="5"/>
    <s v=""/>
    <m/>
    <m/>
    <x v="2"/>
    <m/>
    <m/>
    <m/>
    <m/>
    <m/>
  </r>
  <r>
    <x v="5"/>
    <d v="2023-12-11T00:00:00"/>
    <d v="2023-12-17T00:00:00"/>
    <x v="19"/>
    <x v="5"/>
    <s v=""/>
    <m/>
    <m/>
    <x v="2"/>
    <m/>
    <m/>
    <m/>
    <m/>
    <m/>
  </r>
  <r>
    <x v="5"/>
    <d v="2023-12-18T00:00:00"/>
    <d v="2023-12-24T00:00:00"/>
    <x v="20"/>
    <x v="5"/>
    <s v=""/>
    <m/>
    <m/>
    <x v="2"/>
    <m/>
    <m/>
    <m/>
    <m/>
    <m/>
  </r>
  <r>
    <x v="5"/>
    <d v="2023-12-25T00:00:00"/>
    <d v="2023-12-31T00:00:00"/>
    <x v="21"/>
    <x v="5"/>
    <s v=""/>
    <m/>
    <m/>
    <x v="2"/>
    <m/>
    <m/>
    <m/>
    <m/>
    <m/>
  </r>
  <r>
    <x v="6"/>
    <d v="2023-07-31T00:00:00"/>
    <d v="2023-08-06T00:00:00"/>
    <x v="0"/>
    <x v="5"/>
    <s v=""/>
    <m/>
    <m/>
    <x v="2"/>
    <m/>
    <m/>
    <m/>
    <m/>
    <m/>
  </r>
  <r>
    <x v="6"/>
    <d v="2023-08-07T00:00:00"/>
    <d v="2023-08-13T00:00:00"/>
    <x v="1"/>
    <x v="5"/>
    <s v=""/>
    <m/>
    <m/>
    <x v="2"/>
    <m/>
    <m/>
    <m/>
    <m/>
    <m/>
  </r>
  <r>
    <x v="6"/>
    <d v="2023-08-14T00:00:00"/>
    <d v="2023-08-20T00:00:00"/>
    <x v="2"/>
    <x v="5"/>
    <s v=""/>
    <m/>
    <m/>
    <x v="2"/>
    <m/>
    <m/>
    <m/>
    <m/>
    <m/>
  </r>
  <r>
    <x v="6"/>
    <d v="2023-08-21T00:00:00"/>
    <d v="2023-08-27T00:00:00"/>
    <x v="3"/>
    <x v="5"/>
    <s v=""/>
    <m/>
    <m/>
    <x v="2"/>
    <m/>
    <m/>
    <m/>
    <m/>
    <m/>
  </r>
  <r>
    <x v="6"/>
    <d v="2023-08-28T00:00:00"/>
    <d v="2023-09-03T00:00:00"/>
    <x v="4"/>
    <x v="5"/>
    <s v=""/>
    <m/>
    <m/>
    <x v="2"/>
    <m/>
    <m/>
    <m/>
    <m/>
    <m/>
  </r>
  <r>
    <x v="6"/>
    <d v="2023-09-04T00:00:00"/>
    <d v="2023-09-10T00:00:00"/>
    <x v="5"/>
    <x v="5"/>
    <s v=""/>
    <m/>
    <m/>
    <x v="2"/>
    <m/>
    <m/>
    <m/>
    <m/>
    <m/>
  </r>
  <r>
    <x v="6"/>
    <d v="2023-09-11T00:00:00"/>
    <d v="2023-09-17T00:00:00"/>
    <x v="6"/>
    <x v="5"/>
    <s v=""/>
    <m/>
    <m/>
    <x v="2"/>
    <m/>
    <m/>
    <m/>
    <m/>
    <m/>
  </r>
  <r>
    <x v="6"/>
    <d v="2023-09-18T00:00:00"/>
    <d v="2023-09-24T00:00:00"/>
    <x v="7"/>
    <x v="5"/>
    <s v=""/>
    <m/>
    <m/>
    <x v="2"/>
    <m/>
    <m/>
    <m/>
    <m/>
    <m/>
  </r>
  <r>
    <x v="6"/>
    <d v="2023-09-25T00:00:00"/>
    <d v="2023-10-01T00:00:00"/>
    <x v="8"/>
    <x v="5"/>
    <s v=""/>
    <m/>
    <m/>
    <x v="2"/>
    <m/>
    <m/>
    <m/>
    <m/>
    <m/>
  </r>
  <r>
    <x v="6"/>
    <d v="2023-10-02T00:00:00"/>
    <d v="2023-10-08T00:00:00"/>
    <x v="9"/>
    <x v="5"/>
    <s v=""/>
    <m/>
    <m/>
    <x v="2"/>
    <m/>
    <m/>
    <m/>
    <m/>
    <m/>
  </r>
  <r>
    <x v="6"/>
    <d v="2023-10-09T00:00:00"/>
    <d v="2023-10-15T00:00:00"/>
    <x v="10"/>
    <x v="5"/>
    <s v=""/>
    <m/>
    <m/>
    <x v="2"/>
    <m/>
    <m/>
    <m/>
    <m/>
    <m/>
  </r>
  <r>
    <x v="6"/>
    <d v="2023-10-16T00:00:00"/>
    <d v="2023-10-22T00:00:00"/>
    <x v="11"/>
    <x v="5"/>
    <s v=""/>
    <m/>
    <m/>
    <x v="2"/>
    <m/>
    <m/>
    <m/>
    <m/>
    <m/>
  </r>
  <r>
    <x v="6"/>
    <d v="2023-10-23T00:00:00"/>
    <d v="2023-10-29T00:00:00"/>
    <x v="12"/>
    <x v="5"/>
    <s v=""/>
    <m/>
    <m/>
    <x v="2"/>
    <m/>
    <m/>
    <m/>
    <m/>
    <m/>
  </r>
  <r>
    <x v="6"/>
    <d v="2023-10-30T00:00:00"/>
    <d v="2023-11-05T00:00:00"/>
    <x v="13"/>
    <x v="5"/>
    <s v=""/>
    <m/>
    <m/>
    <x v="2"/>
    <m/>
    <m/>
    <m/>
    <m/>
    <m/>
  </r>
  <r>
    <x v="6"/>
    <d v="2023-11-06T00:00:00"/>
    <d v="2023-11-12T00:00:00"/>
    <x v="14"/>
    <x v="5"/>
    <s v=""/>
    <m/>
    <m/>
    <x v="2"/>
    <m/>
    <m/>
    <m/>
    <m/>
    <m/>
  </r>
  <r>
    <x v="6"/>
    <d v="2023-11-13T00:00:00"/>
    <d v="2023-11-19T00:00:00"/>
    <x v="15"/>
    <x v="5"/>
    <s v=""/>
    <m/>
    <m/>
    <x v="2"/>
    <m/>
    <m/>
    <m/>
    <m/>
    <m/>
  </r>
  <r>
    <x v="6"/>
    <d v="2023-11-20T00:00:00"/>
    <d v="2023-11-26T00:00:00"/>
    <x v="16"/>
    <x v="5"/>
    <s v=""/>
    <m/>
    <m/>
    <x v="2"/>
    <m/>
    <m/>
    <m/>
    <m/>
    <m/>
  </r>
  <r>
    <x v="6"/>
    <d v="2023-11-27T00:00:00"/>
    <d v="2023-12-03T00:00:00"/>
    <x v="17"/>
    <x v="5"/>
    <s v=""/>
    <m/>
    <m/>
    <x v="2"/>
    <m/>
    <m/>
    <m/>
    <m/>
    <m/>
  </r>
  <r>
    <x v="6"/>
    <d v="2023-12-04T00:00:00"/>
    <d v="2023-12-10T00:00:00"/>
    <x v="18"/>
    <x v="5"/>
    <s v=""/>
    <m/>
    <m/>
    <x v="2"/>
    <m/>
    <m/>
    <m/>
    <m/>
    <m/>
  </r>
  <r>
    <x v="6"/>
    <d v="2023-12-11T00:00:00"/>
    <d v="2023-12-17T00:00:00"/>
    <x v="19"/>
    <x v="5"/>
    <s v=""/>
    <m/>
    <m/>
    <x v="2"/>
    <m/>
    <m/>
    <m/>
    <m/>
    <m/>
  </r>
  <r>
    <x v="6"/>
    <d v="2023-12-18T00:00:00"/>
    <d v="2023-12-24T00:00:00"/>
    <x v="20"/>
    <x v="5"/>
    <s v=""/>
    <m/>
    <m/>
    <x v="2"/>
    <m/>
    <m/>
    <m/>
    <m/>
    <m/>
  </r>
  <r>
    <x v="6"/>
    <d v="2023-12-25T00:00:00"/>
    <d v="2023-12-31T00:00:00"/>
    <x v="21"/>
    <x v="5"/>
    <s v=""/>
    <m/>
    <m/>
    <x v="2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C88626-AA7C-4182-B2B1-18EAF620DE73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0" rowHeaderCaption="Concurrents" colHeaderCaption="Numéro de semaine">
  <location ref="B82:J92" firstHeaderRow="1" firstDataRow="3" firstDataCol="1"/>
  <pivotFields count="14">
    <pivotField axis="axisRow" showAll="0">
      <items count="8">
        <item x="4"/>
        <item x="6"/>
        <item x="1"/>
        <item x="2"/>
        <item x="5"/>
        <item x="3"/>
        <item x="0"/>
        <item t="default"/>
      </items>
    </pivotField>
    <pivotField numFmtId="14" showAll="0"/>
    <pivotField numFmtId="14" showAll="0"/>
    <pivotField axis="axisCol" numFmtId="1" showAll="0" sortType="ascending">
      <items count="23">
        <item h="1" x="0"/>
        <item h="1" x="1"/>
        <item h="1" x="2"/>
        <item h="1" x="3"/>
        <item h="1" x="4"/>
        <item h="1" x="5"/>
        <item h="1" x="6"/>
        <item h="1" x="7"/>
        <item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t="default"/>
      </items>
    </pivotField>
    <pivotField showAll="0">
      <items count="8">
        <item x="5"/>
        <item x="1"/>
        <item x="2"/>
        <item x="0"/>
        <item x="3"/>
        <item x="6"/>
        <item x="4"/>
        <item t="default"/>
      </items>
    </pivotField>
    <pivotField showAll="0"/>
    <pivotField dataField="1" showAll="0"/>
    <pivotField dataField="1" showAll="0"/>
    <pivotField dataField="1" showAll="0">
      <items count="6">
        <item x="1"/>
        <item x="0"/>
        <item x="3"/>
        <item x="4"/>
        <item x="2"/>
        <item t="default"/>
      </items>
    </pivotField>
    <pivotField dataField="1" showAll="0"/>
    <pivotField showAll="0"/>
    <pivotField showAll="0"/>
    <pivotField showAll="0"/>
    <pivotField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-2"/>
    <field x="3"/>
  </colFields>
  <colItems count="8">
    <i>
      <x/>
      <x v="8"/>
    </i>
    <i i="1">
      <x v="1"/>
      <x v="8"/>
    </i>
    <i i="2">
      <x v="2"/>
      <x v="8"/>
    </i>
    <i i="3">
      <x v="3"/>
      <x v="8"/>
    </i>
    <i t="grand">
      <x/>
    </i>
    <i t="grand" i="1">
      <x/>
    </i>
    <i t="grand" i="2">
      <x/>
    </i>
    <i t="grand" i="3">
      <x/>
    </i>
  </colItems>
  <dataFields count="4">
    <dataField name="Marque Employeur " fld="6" baseField="0" baseItem="0"/>
    <dataField name="Animation Commerciale " fld="7" baseField="0" baseItem="0"/>
    <dataField name="Expertise " fld="8" baseField="0" baseItem="0"/>
    <dataField name="Actualité " fld="9" baseField="0" baseItem="0"/>
  </dataFields>
  <chartFormats count="12">
    <chartFormat chart="38" format="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8" format="47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8"/>
          </reference>
        </references>
      </pivotArea>
    </chartFormat>
    <chartFormat chart="38" format="48" series="1">
      <pivotArea type="data" outline="0" fieldPosition="0">
        <references count="2">
          <reference field="4294967294" count="1" selected="0">
            <x v="2"/>
          </reference>
          <reference field="3" count="1" selected="0">
            <x v="8"/>
          </reference>
        </references>
      </pivotArea>
    </chartFormat>
    <chartFormat chart="38" format="49" series="1">
      <pivotArea type="data" outline="0" fieldPosition="0">
        <references count="2">
          <reference field="4294967294" count="1" selected="0">
            <x v="3"/>
          </reference>
          <reference field="3" count="1" selected="0">
            <x v="8"/>
          </reference>
        </references>
      </pivotArea>
    </chartFormat>
    <chartFormat chart="39" format="5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9" format="51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8"/>
          </reference>
        </references>
      </pivotArea>
    </chartFormat>
    <chartFormat chart="39" format="52" series="1">
      <pivotArea type="data" outline="0" fieldPosition="0">
        <references count="2">
          <reference field="4294967294" count="1" selected="0">
            <x v="2"/>
          </reference>
          <reference field="3" count="1" selected="0">
            <x v="8"/>
          </reference>
        </references>
      </pivotArea>
    </chartFormat>
    <chartFormat chart="39" format="53" series="1">
      <pivotArea type="data" outline="0" fieldPosition="0">
        <references count="2">
          <reference field="4294967294" count="1" selected="0">
            <x v="3"/>
          </reference>
          <reference field="3" count="1" selected="0">
            <x v="8"/>
          </reference>
        </references>
      </pivotArea>
    </chartFormat>
    <chartFormat chart="32" format="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2" format="55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8"/>
          </reference>
        </references>
      </pivotArea>
    </chartFormat>
    <chartFormat chart="32" format="56" series="1">
      <pivotArea type="data" outline="0" fieldPosition="0">
        <references count="2">
          <reference field="4294967294" count="1" selected="0">
            <x v="2"/>
          </reference>
          <reference field="3" count="1" selected="0">
            <x v="8"/>
          </reference>
        </references>
      </pivotArea>
    </chartFormat>
    <chartFormat chart="32" format="57" series="1">
      <pivotArea type="data" outline="0" fieldPosition="0">
        <references count="2">
          <reference field="4294967294" count="1" selected="0">
            <x v="3"/>
          </reference>
          <reference field="3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011167-BEF2-4F36-B63F-CE3C5F89C342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1" rowHeaderCaption="Concurrents" colHeaderCaption="Numéro de semaine">
  <location ref="B5:D14" firstHeaderRow="1" firstDataRow="2" firstDataCol="1"/>
  <pivotFields count="14">
    <pivotField axis="axisRow" showAll="0">
      <items count="8">
        <item x="4"/>
        <item x="6"/>
        <item x="1"/>
        <item x="2"/>
        <item x="5"/>
        <item x="3"/>
        <item x="0"/>
        <item t="default"/>
      </items>
    </pivotField>
    <pivotField numFmtId="14" showAll="0"/>
    <pivotField numFmtId="14" showAll="0"/>
    <pivotField axis="axisCol" numFmtId="1" showAll="0" sortType="ascending">
      <items count="23">
        <item h="1" x="0"/>
        <item h="1" x="1"/>
        <item h="1" x="2"/>
        <item h="1" x="3"/>
        <item h="1" x="4"/>
        <item h="1" x="5"/>
        <item h="1" x="6"/>
        <item h="1" x="7"/>
        <item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>
      <items count="8">
        <item x="5"/>
        <item x="1"/>
        <item x="2"/>
        <item x="0"/>
        <item x="3"/>
        <item x="6"/>
        <item x="4"/>
        <item t="default"/>
      </items>
    </pivotField>
    <pivotField showAll="0"/>
    <pivotField showAll="0"/>
    <pivotField showAll="0"/>
    <pivotField showAll="0">
      <items count="6">
        <item x="1"/>
        <item x="0"/>
        <item x="3"/>
        <item x="4"/>
        <item x="2"/>
        <item t="default"/>
      </items>
    </pivotField>
    <pivotField showAll="0"/>
    <pivotField showAll="0"/>
    <pivotField showAll="0"/>
    <pivotField showAll="0"/>
    <pivotField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2">
    <i>
      <x v="8"/>
    </i>
    <i t="grand">
      <x/>
    </i>
  </colItems>
  <dataFields count="1">
    <dataField name="Nombre de posts " fld="4" baseField="0" baseItem="0"/>
  </dataFields>
  <chartFormats count="87">
    <chartFormat chart="22" format="1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2" format="13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8"/>
          </reference>
        </references>
      </pivotArea>
    </chartFormat>
    <chartFormat chart="22" format="137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8"/>
          </reference>
        </references>
      </pivotArea>
    </chartFormat>
    <chartFormat chart="22" format="138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8"/>
          </reference>
        </references>
      </pivotArea>
    </chartFormat>
    <chartFormat chart="22" format="13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8"/>
          </reference>
        </references>
      </pivotArea>
    </chartFormat>
    <chartFormat chart="22" format="14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8"/>
          </reference>
        </references>
      </pivotArea>
    </chartFormat>
    <chartFormat chart="22" format="14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8"/>
          </reference>
        </references>
      </pivotArea>
    </chartFormat>
    <chartFormat chart="22" format="142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8"/>
          </reference>
        </references>
      </pivotArea>
    </chartFormat>
    <chartFormat chart="1" format="1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1" format="14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8"/>
          </reference>
        </references>
      </pivotArea>
    </chartFormat>
    <chartFormat chart="1" format="14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8"/>
          </reference>
        </references>
      </pivotArea>
    </chartFormat>
    <chartFormat chart="1" format="14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8"/>
          </reference>
        </references>
      </pivotArea>
    </chartFormat>
    <chartFormat chart="1" format="14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8"/>
          </reference>
        </references>
      </pivotArea>
    </chartFormat>
    <chartFormat chart="1" format="14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8"/>
          </reference>
        </references>
      </pivotArea>
    </chartFormat>
    <chartFormat chart="1" format="14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8"/>
          </reference>
        </references>
      </pivotArea>
    </chartFormat>
    <chartFormat chart="1" format="15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8"/>
          </reference>
        </references>
      </pivotArea>
    </chartFormat>
    <chartFormat chart="28" format="1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8" format="160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8"/>
          </reference>
        </references>
      </pivotArea>
    </chartFormat>
    <chartFormat chart="28" format="16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8"/>
          </reference>
        </references>
      </pivotArea>
    </chartFormat>
    <chartFormat chart="28" format="16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8"/>
          </reference>
        </references>
      </pivotArea>
    </chartFormat>
    <chartFormat chart="28" format="16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8"/>
          </reference>
        </references>
      </pivotArea>
    </chartFormat>
    <chartFormat chart="28" format="164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8"/>
          </reference>
        </references>
      </pivotArea>
    </chartFormat>
    <chartFormat chart="28" format="165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8"/>
          </reference>
        </references>
      </pivotArea>
    </chartFormat>
    <chartFormat chart="28" format="16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8"/>
          </reference>
        </references>
      </pivotArea>
    </chartFormat>
    <chartFormat chart="28" format="1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28" format="1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28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28" format="17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28" format="1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28" format="17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8" format="17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8" format="17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8" format="17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28" format="17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8" format="1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8" format="1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8" format="1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28" format="1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8" format="1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8" format="1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28" format="18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8" format="1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8" format="18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28" format="18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28" format="18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22" format="1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22" format="1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22" format="1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22" format="1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22" format="1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22" format="1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2" format="14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2" format="15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2" format="1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22" format="1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2" format="1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2" format="1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2" format="15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22" format="1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2" format="15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2" format="15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22" format="1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2" format="16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2" format="1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22" format="1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22" format="1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1" format="1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1" format="1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1" format="1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1" format="1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1" format="15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1" format="1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15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15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1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1" format="16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1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1" format="1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1" format="16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1" format="16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1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1" format="1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1" format="1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1" format="17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1" format="1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CDFECB-E6F0-4984-B748-23FB5A29AF82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53" rowHeaderCaption="Concurrents" colHeaderCaption="Numéro de semaine">
  <location ref="B59:J62" firstHeaderRow="1" firstDataRow="2" firstDataCol="1"/>
  <pivotFields count="14">
    <pivotField axis="axisCol" showAll="0">
      <items count="8">
        <item x="4"/>
        <item x="6"/>
        <item x="1"/>
        <item x="2"/>
        <item x="5"/>
        <item x="3"/>
        <item x="0"/>
        <item t="default"/>
      </items>
    </pivotField>
    <pivotField numFmtId="14" showAll="0"/>
    <pivotField numFmtId="14" showAll="0"/>
    <pivotField axis="axisRow" numFmtId="1" showAll="0" sortType="ascending">
      <items count="23">
        <item h="1" x="0"/>
        <item h="1" x="1"/>
        <item h="1" x="2"/>
        <item h="1" x="3"/>
        <item h="1" x="4"/>
        <item h="1" x="5"/>
        <item h="1" x="6"/>
        <item h="1" x="7"/>
        <item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t="default"/>
      </items>
    </pivotField>
    <pivotField showAll="0">
      <items count="8">
        <item x="5"/>
        <item x="1"/>
        <item x="2"/>
        <item x="0"/>
        <item x="3"/>
        <item x="6"/>
        <item x="4"/>
        <item t="default"/>
      </items>
    </pivotField>
    <pivotField showAll="0"/>
    <pivotField showAll="0"/>
    <pivotField showAll="0"/>
    <pivotField showAll="0">
      <items count="6">
        <item x="1"/>
        <item x="0"/>
        <item x="3"/>
        <item x="4"/>
        <item x="2"/>
        <item t="default"/>
      </items>
    </pivotField>
    <pivotField showAll="0"/>
    <pivotField dataField="1" showAll="0"/>
    <pivotField showAll="0"/>
    <pivotField showAll="0"/>
    <pivotField showAll="0"/>
  </pivotFields>
  <rowFields count="1">
    <field x="3"/>
  </rowFields>
  <rowItems count="2">
    <i>
      <x v="8"/>
    </i>
    <i t="grand">
      <x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réactions moyen / posts " fld="10" baseField="0" baseItem="0"/>
  </dataFields>
  <chartFormats count="9">
    <chartFormat chart="48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48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8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8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8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8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8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48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48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EA1C30A-E470-43E7-B565-B0DC305451FB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5" rowHeaderCaption="Concurrents" colHeaderCaption="Numéro de semaine">
  <location ref="B32:D41" firstHeaderRow="1" firstDataRow="2" firstDataCol="1"/>
  <pivotFields count="14">
    <pivotField axis="axisRow" showAll="0">
      <items count="8">
        <item x="4"/>
        <item x="6"/>
        <item x="1"/>
        <item x="2"/>
        <item x="5"/>
        <item x="3"/>
        <item x="0"/>
        <item t="default"/>
      </items>
    </pivotField>
    <pivotField numFmtId="14" showAll="0"/>
    <pivotField numFmtId="14" showAll="0"/>
    <pivotField axis="axisCol" numFmtId="1" showAll="0" sortType="ascending">
      <items count="23">
        <item h="1" x="0"/>
        <item h="1" x="1"/>
        <item h="1" x="2"/>
        <item h="1" x="3"/>
        <item h="1" x="4"/>
        <item h="1" x="5"/>
        <item h="1" x="6"/>
        <item h="1" x="7"/>
        <item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t="default"/>
      </items>
    </pivotField>
    <pivotField showAll="0">
      <items count="8">
        <item x="5"/>
        <item x="1"/>
        <item x="2"/>
        <item x="0"/>
        <item x="3"/>
        <item x="6"/>
        <item x="4"/>
        <item t="default"/>
      </items>
    </pivotField>
    <pivotField showAll="0"/>
    <pivotField showAll="0"/>
    <pivotField showAll="0"/>
    <pivotField showAll="0">
      <items count="6">
        <item x="1"/>
        <item x="0"/>
        <item x="3"/>
        <item x="4"/>
        <item x="2"/>
        <item t="default"/>
      </items>
    </pivotField>
    <pivotField showAll="0"/>
    <pivotField showAll="0"/>
    <pivotField showAll="0"/>
    <pivotField showAll="0"/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2">
    <i>
      <x v="8"/>
    </i>
    <i t="grand">
      <x/>
    </i>
  </colItems>
  <dataFields count="1">
    <dataField name="Nombre de partages moyen / posts " fld="13" baseField="0" baseItem="0"/>
  </dataFields>
  <chartFormats count="8">
    <chartFormat chart="42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42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3" count="1" selected="0">
            <x v="8"/>
          </reference>
        </references>
      </pivotArea>
    </chartFormat>
    <chartFormat chart="42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3" count="1" selected="0">
            <x v="8"/>
          </reference>
        </references>
      </pivotArea>
    </chartFormat>
    <chartFormat chart="42" format="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3" count="1" selected="0">
            <x v="8"/>
          </reference>
        </references>
      </pivotArea>
    </chartFormat>
    <chartFormat chart="42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3" count="1" selected="0">
            <x v="8"/>
          </reference>
        </references>
      </pivotArea>
    </chartFormat>
    <chartFormat chart="42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 selected="0">
            <x v="8"/>
          </reference>
        </references>
      </pivotArea>
    </chartFormat>
    <chartFormat chart="42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3" count="1" selected="0">
            <x v="8"/>
          </reference>
        </references>
      </pivotArea>
    </chartFormat>
    <chartFormat chart="42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3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9CF71-D639-48DC-B12F-B2F8263D1220}">
  <dimension ref="A1:P157"/>
  <sheetViews>
    <sheetView zoomScale="85" zoomScaleNormal="85" workbookViewId="0">
      <pane ySplit="3" topLeftCell="A4" activePane="bottomLeft" state="frozen"/>
      <selection pane="bottomLeft" activeCell="B8" sqref="B8"/>
    </sheetView>
  </sheetViews>
  <sheetFormatPr baseColWidth="10" defaultRowHeight="15.6" x14ac:dyDescent="0.3"/>
  <cols>
    <col min="1" max="1" width="3.59765625" customWidth="1"/>
    <col min="2" max="2" width="19.8984375" style="55" bestFit="1" customWidth="1"/>
    <col min="3" max="3" width="14.09765625" bestFit="1" customWidth="1"/>
    <col min="4" max="4" width="12" bestFit="1" customWidth="1"/>
    <col min="5" max="6" width="14" bestFit="1" customWidth="1"/>
    <col min="7" max="7" width="16.296875" bestFit="1" customWidth="1"/>
    <col min="8" max="11" width="12.5" customWidth="1"/>
    <col min="12" max="15" width="16.296875" style="77" customWidth="1"/>
    <col min="16" max="16" width="3.59765625" customWidth="1"/>
    <col min="17" max="17" width="16.296875" bestFit="1" customWidth="1"/>
  </cols>
  <sheetData>
    <row r="1" spans="1:16" ht="33.35" x14ac:dyDescent="0.3">
      <c r="A1" s="91" t="s">
        <v>87</v>
      </c>
      <c r="B1" s="92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</row>
    <row r="2" spans="1:16" ht="16.149999999999999" thickBot="1" x14ac:dyDescent="0.35">
      <c r="L2" t="str">
        <f>IF(L4&gt;100,"OUI","")</f>
        <v/>
      </c>
      <c r="M2"/>
      <c r="N2"/>
      <c r="O2"/>
    </row>
    <row r="3" spans="1:16" ht="37.1" x14ac:dyDescent="0.3">
      <c r="B3" s="56" t="s">
        <v>86</v>
      </c>
      <c r="C3" s="33" t="s">
        <v>10</v>
      </c>
      <c r="D3" s="33" t="s">
        <v>11</v>
      </c>
      <c r="E3" s="33" t="s">
        <v>85</v>
      </c>
      <c r="F3" s="33" t="s">
        <v>4</v>
      </c>
      <c r="G3" s="34" t="s">
        <v>0</v>
      </c>
      <c r="H3" s="33" t="s">
        <v>17</v>
      </c>
      <c r="I3" s="33" t="s">
        <v>18</v>
      </c>
      <c r="J3" s="33" t="s">
        <v>7</v>
      </c>
      <c r="K3" s="33" t="s">
        <v>8</v>
      </c>
      <c r="L3" s="34" t="s">
        <v>12</v>
      </c>
      <c r="M3" s="34" t="s">
        <v>13</v>
      </c>
      <c r="N3" s="34" t="s">
        <v>14</v>
      </c>
      <c r="O3" s="46" t="s">
        <v>15</v>
      </c>
    </row>
    <row r="4" spans="1:16" x14ac:dyDescent="0.3">
      <c r="B4" s="57" t="s">
        <v>1</v>
      </c>
      <c r="C4" s="63">
        <v>45138</v>
      </c>
      <c r="D4" s="63">
        <f>C4+6</f>
        <v>45144</v>
      </c>
      <c r="E4" s="54">
        <f>WEEKNUM(D4)</f>
        <v>32</v>
      </c>
      <c r="F4" s="14">
        <f>SUM(H4:K4)</f>
        <v>3</v>
      </c>
      <c r="G4" s="16" t="str">
        <f>IF(F4&gt;4,"Tous les jours",IF(F4=4,"Tous les 2 jours",IF(F4=3,"3 fois par semaine",IF(F4=2,"2 fois par semaine",IF(F4=1,"1 fois par semaine",IF(F4=0,""))))))</f>
        <v>3 fois par semaine</v>
      </c>
      <c r="H4" s="16">
        <v>1</v>
      </c>
      <c r="I4" s="16">
        <v>0</v>
      </c>
      <c r="J4" s="16">
        <v>1</v>
      </c>
      <c r="K4" s="16">
        <v>1</v>
      </c>
      <c r="L4" s="15">
        <v>100</v>
      </c>
      <c r="M4" s="15">
        <v>3</v>
      </c>
      <c r="N4" s="15">
        <v>4</v>
      </c>
      <c r="O4" s="69">
        <v>15</v>
      </c>
    </row>
    <row r="5" spans="1:16" x14ac:dyDescent="0.3">
      <c r="B5" s="57" t="s">
        <v>1</v>
      </c>
      <c r="C5" s="63">
        <f>D4+1</f>
        <v>45145</v>
      </c>
      <c r="D5" s="63">
        <f t="shared" ref="D5:D95" si="0">C5+6</f>
        <v>45151</v>
      </c>
      <c r="E5" s="54">
        <f t="shared" ref="E5:E96" si="1">WEEKNUM(D5)</f>
        <v>33</v>
      </c>
      <c r="F5" s="14">
        <f t="shared" ref="F5:F68" si="2">SUM(H5:K5)</f>
        <v>1</v>
      </c>
      <c r="G5" s="16" t="str">
        <f t="shared" ref="G5:G96" si="3">IF(F5&gt;4,"Tous les jours",IF(F5=4,"Tous les 2 jours",IF(F5=3,"3 fois par semaine",IF(F5=2,"2 fois par semaine",IF(F5=1,"1 fois par semaine",IF(F5=0,""))))))</f>
        <v>1 fois par semaine</v>
      </c>
      <c r="H5" s="16">
        <v>0</v>
      </c>
      <c r="I5" s="16">
        <v>1</v>
      </c>
      <c r="J5" s="16">
        <v>0</v>
      </c>
      <c r="K5" s="16">
        <v>0</v>
      </c>
      <c r="L5" s="15">
        <v>110</v>
      </c>
      <c r="M5" s="15">
        <v>1</v>
      </c>
      <c r="N5" s="15">
        <v>7</v>
      </c>
      <c r="O5" s="69">
        <v>5</v>
      </c>
    </row>
    <row r="6" spans="1:16" x14ac:dyDescent="0.3">
      <c r="B6" s="57" t="s">
        <v>1</v>
      </c>
      <c r="C6" s="63">
        <f t="shared" ref="C6:C96" si="4">D5+1</f>
        <v>45152</v>
      </c>
      <c r="D6" s="63">
        <f t="shared" si="0"/>
        <v>45158</v>
      </c>
      <c r="E6" s="54">
        <f t="shared" si="1"/>
        <v>34</v>
      </c>
      <c r="F6" s="14">
        <f t="shared" si="2"/>
        <v>2</v>
      </c>
      <c r="G6" s="16" t="str">
        <f t="shared" si="3"/>
        <v>2 fois par semaine</v>
      </c>
      <c r="H6" s="16">
        <v>2</v>
      </c>
      <c r="I6" s="16">
        <v>0</v>
      </c>
      <c r="J6" s="16">
        <v>0</v>
      </c>
      <c r="K6" s="16">
        <v>0</v>
      </c>
      <c r="L6" s="15">
        <v>30</v>
      </c>
      <c r="M6" s="15">
        <v>0</v>
      </c>
      <c r="N6" s="15">
        <v>5</v>
      </c>
      <c r="O6" s="69">
        <v>0</v>
      </c>
    </row>
    <row r="7" spans="1:16" x14ac:dyDescent="0.3">
      <c r="B7" s="57" t="s">
        <v>1</v>
      </c>
      <c r="C7" s="63">
        <f t="shared" si="4"/>
        <v>45159</v>
      </c>
      <c r="D7" s="63">
        <f t="shared" si="0"/>
        <v>45165</v>
      </c>
      <c r="E7" s="54">
        <f t="shared" si="1"/>
        <v>35</v>
      </c>
      <c r="F7" s="14">
        <f t="shared" si="2"/>
        <v>1</v>
      </c>
      <c r="G7" s="16" t="str">
        <f t="shared" si="3"/>
        <v>1 fois par semaine</v>
      </c>
      <c r="H7" s="16">
        <v>0</v>
      </c>
      <c r="I7" s="16">
        <v>1</v>
      </c>
      <c r="J7" s="16">
        <v>0</v>
      </c>
      <c r="K7" s="16">
        <v>0</v>
      </c>
      <c r="L7" s="15">
        <v>120</v>
      </c>
      <c r="M7" s="15">
        <v>2</v>
      </c>
      <c r="N7" s="15">
        <v>4</v>
      </c>
      <c r="O7" s="69">
        <v>9</v>
      </c>
    </row>
    <row r="8" spans="1:16" x14ac:dyDescent="0.3">
      <c r="B8" s="57" t="s">
        <v>1</v>
      </c>
      <c r="C8" s="63">
        <f t="shared" si="4"/>
        <v>45166</v>
      </c>
      <c r="D8" s="63">
        <f t="shared" si="0"/>
        <v>45172</v>
      </c>
      <c r="E8" s="54">
        <f t="shared" si="1"/>
        <v>36</v>
      </c>
      <c r="F8" s="14">
        <f t="shared" si="2"/>
        <v>4</v>
      </c>
      <c r="G8" s="16" t="str">
        <f t="shared" si="3"/>
        <v>Tous les 2 jours</v>
      </c>
      <c r="H8" s="16">
        <v>2</v>
      </c>
      <c r="I8" s="16">
        <v>1</v>
      </c>
      <c r="J8" s="16">
        <v>0</v>
      </c>
      <c r="K8" s="16">
        <v>1</v>
      </c>
      <c r="L8" s="15">
        <f>70+51</f>
        <v>121</v>
      </c>
      <c r="M8" s="15">
        <v>3</v>
      </c>
      <c r="N8" s="15">
        <v>11</v>
      </c>
      <c r="O8" s="69">
        <v>1</v>
      </c>
    </row>
    <row r="9" spans="1:16" x14ac:dyDescent="0.3">
      <c r="B9" s="57" t="s">
        <v>1</v>
      </c>
      <c r="C9" s="63">
        <f t="shared" si="4"/>
        <v>45173</v>
      </c>
      <c r="D9" s="63">
        <f t="shared" si="0"/>
        <v>45179</v>
      </c>
      <c r="E9" s="54">
        <f t="shared" si="1"/>
        <v>37</v>
      </c>
      <c r="F9" s="14">
        <f t="shared" si="2"/>
        <v>1</v>
      </c>
      <c r="G9" s="16" t="str">
        <f t="shared" si="3"/>
        <v>1 fois par semaine</v>
      </c>
      <c r="H9" s="16">
        <v>1</v>
      </c>
      <c r="I9" s="16">
        <v>0</v>
      </c>
      <c r="J9" s="16">
        <v>0</v>
      </c>
      <c r="K9" s="16">
        <v>0</v>
      </c>
      <c r="L9" s="15">
        <v>51</v>
      </c>
      <c r="M9" s="15">
        <v>0</v>
      </c>
      <c r="N9" s="15">
        <v>4</v>
      </c>
      <c r="O9" s="70">
        <v>0</v>
      </c>
    </row>
    <row r="10" spans="1:16" x14ac:dyDescent="0.3">
      <c r="B10" s="57" t="s">
        <v>1</v>
      </c>
      <c r="C10" s="63">
        <f t="shared" si="4"/>
        <v>45180</v>
      </c>
      <c r="D10" s="63">
        <f t="shared" si="0"/>
        <v>45186</v>
      </c>
      <c r="E10" s="54">
        <f t="shared" si="1"/>
        <v>38</v>
      </c>
      <c r="F10" s="14">
        <f t="shared" si="2"/>
        <v>3</v>
      </c>
      <c r="G10" s="16" t="str">
        <f t="shared" si="3"/>
        <v>3 fois par semaine</v>
      </c>
      <c r="H10" s="16">
        <v>1</v>
      </c>
      <c r="I10" s="16">
        <v>1</v>
      </c>
      <c r="J10" s="16">
        <v>0</v>
      </c>
      <c r="K10" s="16">
        <v>1</v>
      </c>
      <c r="L10" s="15">
        <v>70</v>
      </c>
      <c r="M10" s="15">
        <v>1</v>
      </c>
      <c r="N10" s="15">
        <v>4</v>
      </c>
      <c r="O10" s="70">
        <v>8</v>
      </c>
    </row>
    <row r="11" spans="1:16" x14ac:dyDescent="0.3">
      <c r="B11" s="57" t="s">
        <v>1</v>
      </c>
      <c r="C11" s="63">
        <f t="shared" si="4"/>
        <v>45187</v>
      </c>
      <c r="D11" s="63">
        <f t="shared" si="0"/>
        <v>45193</v>
      </c>
      <c r="E11" s="54">
        <f t="shared" si="1"/>
        <v>39</v>
      </c>
      <c r="F11" s="14">
        <f t="shared" si="2"/>
        <v>2</v>
      </c>
      <c r="G11" s="16" t="str">
        <f t="shared" si="3"/>
        <v>2 fois par semaine</v>
      </c>
      <c r="H11" s="16">
        <v>1</v>
      </c>
      <c r="I11" s="16">
        <v>1</v>
      </c>
      <c r="J11" s="16">
        <v>0</v>
      </c>
      <c r="K11" s="16">
        <v>0</v>
      </c>
      <c r="L11" s="15">
        <v>50</v>
      </c>
      <c r="M11" s="15">
        <v>1</v>
      </c>
      <c r="N11" s="15">
        <v>5</v>
      </c>
      <c r="O11" s="70">
        <v>3</v>
      </c>
    </row>
    <row r="12" spans="1:16" x14ac:dyDescent="0.3">
      <c r="B12" s="57" t="s">
        <v>1</v>
      </c>
      <c r="C12" s="63">
        <f t="shared" si="4"/>
        <v>45194</v>
      </c>
      <c r="D12" s="63">
        <f t="shared" si="0"/>
        <v>45200</v>
      </c>
      <c r="E12" s="54">
        <f t="shared" si="1"/>
        <v>40</v>
      </c>
      <c r="F12" s="14">
        <f t="shared" si="2"/>
        <v>7</v>
      </c>
      <c r="G12" s="16" t="str">
        <f t="shared" si="3"/>
        <v>Tous les jours</v>
      </c>
      <c r="H12" s="16">
        <v>3</v>
      </c>
      <c r="I12" s="16">
        <v>2</v>
      </c>
      <c r="J12" s="16">
        <v>1</v>
      </c>
      <c r="K12" s="16">
        <v>1</v>
      </c>
      <c r="L12" s="15">
        <v>80</v>
      </c>
      <c r="M12" s="15">
        <v>1</v>
      </c>
      <c r="N12" s="15">
        <v>0</v>
      </c>
      <c r="O12" s="69">
        <v>0</v>
      </c>
    </row>
    <row r="13" spans="1:16" x14ac:dyDescent="0.3">
      <c r="B13" s="57" t="s">
        <v>1</v>
      </c>
      <c r="C13" s="63">
        <f t="shared" si="4"/>
        <v>45201</v>
      </c>
      <c r="D13" s="63">
        <f t="shared" si="0"/>
        <v>45207</v>
      </c>
      <c r="E13" s="54">
        <f t="shared" si="1"/>
        <v>41</v>
      </c>
      <c r="F13" s="14">
        <f t="shared" si="2"/>
        <v>3</v>
      </c>
      <c r="G13" s="16" t="str">
        <f t="shared" si="3"/>
        <v>3 fois par semaine</v>
      </c>
      <c r="H13" s="16">
        <v>2</v>
      </c>
      <c r="I13" s="16">
        <v>1</v>
      </c>
      <c r="J13" s="16">
        <v>0</v>
      </c>
      <c r="K13" s="16">
        <v>0</v>
      </c>
      <c r="L13" s="15">
        <v>100</v>
      </c>
      <c r="M13" s="71">
        <v>1</v>
      </c>
      <c r="N13" s="15">
        <v>4</v>
      </c>
      <c r="O13" s="69">
        <v>4</v>
      </c>
    </row>
    <row r="14" spans="1:16" x14ac:dyDescent="0.3">
      <c r="B14" s="57" t="s">
        <v>1</v>
      </c>
      <c r="C14" s="63">
        <f t="shared" si="4"/>
        <v>45208</v>
      </c>
      <c r="D14" s="63">
        <f t="shared" si="0"/>
        <v>45214</v>
      </c>
      <c r="E14" s="54">
        <f t="shared" si="1"/>
        <v>42</v>
      </c>
      <c r="F14" s="14">
        <f t="shared" si="2"/>
        <v>1</v>
      </c>
      <c r="G14" s="16" t="str">
        <f t="shared" si="3"/>
        <v>1 fois par semaine</v>
      </c>
      <c r="H14" s="16">
        <v>0</v>
      </c>
      <c r="I14" s="16">
        <v>0</v>
      </c>
      <c r="J14" s="16">
        <v>1</v>
      </c>
      <c r="K14" s="16">
        <v>0</v>
      </c>
      <c r="L14" s="15">
        <v>64</v>
      </c>
      <c r="M14" s="15">
        <v>1</v>
      </c>
      <c r="N14" s="15">
        <v>4</v>
      </c>
      <c r="O14" s="70">
        <v>5</v>
      </c>
    </row>
    <row r="15" spans="1:16" x14ac:dyDescent="0.3">
      <c r="B15" s="57" t="s">
        <v>1</v>
      </c>
      <c r="C15" s="63">
        <f t="shared" si="4"/>
        <v>45215</v>
      </c>
      <c r="D15" s="63">
        <f t="shared" si="0"/>
        <v>45221</v>
      </c>
      <c r="E15" s="54">
        <f t="shared" si="1"/>
        <v>43</v>
      </c>
      <c r="F15" s="14">
        <f t="shared" si="2"/>
        <v>1</v>
      </c>
      <c r="G15" s="16" t="str">
        <f t="shared" si="3"/>
        <v>1 fois par semaine</v>
      </c>
      <c r="H15" s="16">
        <v>1</v>
      </c>
      <c r="I15" s="16">
        <v>0</v>
      </c>
      <c r="J15" s="16">
        <v>0</v>
      </c>
      <c r="K15" s="16">
        <v>0</v>
      </c>
      <c r="L15" s="15">
        <v>141</v>
      </c>
      <c r="M15" s="15">
        <v>8</v>
      </c>
      <c r="N15" s="15">
        <v>4</v>
      </c>
      <c r="O15" s="70">
        <v>2</v>
      </c>
    </row>
    <row r="16" spans="1:16" x14ac:dyDescent="0.3">
      <c r="B16" s="57" t="s">
        <v>1</v>
      </c>
      <c r="C16" s="63">
        <f t="shared" si="4"/>
        <v>45222</v>
      </c>
      <c r="D16" s="63">
        <f t="shared" si="0"/>
        <v>45228</v>
      </c>
      <c r="E16" s="54">
        <f t="shared" si="1"/>
        <v>44</v>
      </c>
      <c r="F16" s="14">
        <f t="shared" si="2"/>
        <v>2</v>
      </c>
      <c r="G16" s="16" t="str">
        <f t="shared" si="3"/>
        <v>2 fois par semaine</v>
      </c>
      <c r="H16" s="21">
        <v>1</v>
      </c>
      <c r="I16" s="21">
        <v>0</v>
      </c>
      <c r="J16" s="21">
        <v>1</v>
      </c>
      <c r="K16" s="21">
        <v>0</v>
      </c>
      <c r="L16" s="72">
        <v>140</v>
      </c>
      <c r="M16" s="72">
        <v>4</v>
      </c>
      <c r="N16" s="72">
        <v>5</v>
      </c>
      <c r="O16" s="69">
        <v>12</v>
      </c>
    </row>
    <row r="17" spans="2:15" x14ac:dyDescent="0.3">
      <c r="B17" s="57" t="s">
        <v>1</v>
      </c>
      <c r="C17" s="63">
        <f t="shared" si="4"/>
        <v>45229</v>
      </c>
      <c r="D17" s="63">
        <f t="shared" si="0"/>
        <v>45235</v>
      </c>
      <c r="E17" s="54">
        <f t="shared" si="1"/>
        <v>45</v>
      </c>
      <c r="F17" s="14">
        <f t="shared" si="2"/>
        <v>4</v>
      </c>
      <c r="G17" s="16" t="str">
        <f t="shared" si="3"/>
        <v>Tous les 2 jours</v>
      </c>
      <c r="H17" s="21">
        <v>3</v>
      </c>
      <c r="I17" s="21">
        <v>1</v>
      </c>
      <c r="J17" s="21">
        <v>0</v>
      </c>
      <c r="K17" s="21">
        <v>0</v>
      </c>
      <c r="L17" s="72">
        <v>100</v>
      </c>
      <c r="M17" s="72">
        <v>0</v>
      </c>
      <c r="N17" s="72">
        <v>6</v>
      </c>
      <c r="O17" s="69">
        <v>5</v>
      </c>
    </row>
    <row r="18" spans="2:15" x14ac:dyDescent="0.3">
      <c r="B18" s="57" t="s">
        <v>1</v>
      </c>
      <c r="C18" s="63">
        <f t="shared" si="4"/>
        <v>45236</v>
      </c>
      <c r="D18" s="63">
        <f t="shared" si="0"/>
        <v>45242</v>
      </c>
      <c r="E18" s="54">
        <f t="shared" si="1"/>
        <v>46</v>
      </c>
      <c r="F18" s="14">
        <f t="shared" si="2"/>
        <v>4</v>
      </c>
      <c r="G18" s="16" t="str">
        <f t="shared" si="3"/>
        <v>Tous les 2 jours</v>
      </c>
      <c r="H18" s="16">
        <v>1</v>
      </c>
      <c r="I18" s="16">
        <v>2</v>
      </c>
      <c r="J18" s="16">
        <v>0</v>
      </c>
      <c r="K18" s="16">
        <v>1</v>
      </c>
      <c r="L18" s="15">
        <v>90</v>
      </c>
      <c r="M18" s="15">
        <v>0</v>
      </c>
      <c r="N18" s="15">
        <v>7</v>
      </c>
      <c r="O18" s="69">
        <v>4</v>
      </c>
    </row>
    <row r="19" spans="2:15" x14ac:dyDescent="0.3">
      <c r="B19" s="57" t="s">
        <v>1</v>
      </c>
      <c r="C19" s="63">
        <f t="shared" si="4"/>
        <v>45243</v>
      </c>
      <c r="D19" s="63">
        <f t="shared" si="0"/>
        <v>45249</v>
      </c>
      <c r="E19" s="54">
        <f t="shared" si="1"/>
        <v>47</v>
      </c>
      <c r="F19" s="14">
        <f t="shared" si="2"/>
        <v>0</v>
      </c>
      <c r="G19" s="16" t="str">
        <f t="shared" si="3"/>
        <v/>
      </c>
      <c r="H19" s="16"/>
      <c r="I19" s="16"/>
      <c r="J19" s="16"/>
      <c r="K19" s="16"/>
      <c r="L19" s="15"/>
      <c r="M19" s="15"/>
      <c r="N19" s="15"/>
      <c r="O19" s="69"/>
    </row>
    <row r="20" spans="2:15" x14ac:dyDescent="0.3">
      <c r="B20" s="57" t="s">
        <v>1</v>
      </c>
      <c r="C20" s="63">
        <f t="shared" si="4"/>
        <v>45250</v>
      </c>
      <c r="D20" s="63">
        <f t="shared" si="0"/>
        <v>45256</v>
      </c>
      <c r="E20" s="54">
        <f t="shared" si="1"/>
        <v>48</v>
      </c>
      <c r="F20" s="14">
        <f t="shared" si="2"/>
        <v>0</v>
      </c>
      <c r="G20" s="16" t="str">
        <f t="shared" si="3"/>
        <v/>
      </c>
      <c r="H20" s="16"/>
      <c r="I20" s="16"/>
      <c r="J20" s="16"/>
      <c r="K20" s="16"/>
      <c r="L20" s="15"/>
      <c r="M20" s="15"/>
      <c r="N20" s="15"/>
      <c r="O20" s="69"/>
    </row>
    <row r="21" spans="2:15" x14ac:dyDescent="0.3">
      <c r="B21" s="57" t="s">
        <v>1</v>
      </c>
      <c r="C21" s="63">
        <f t="shared" si="4"/>
        <v>45257</v>
      </c>
      <c r="D21" s="63">
        <f t="shared" si="0"/>
        <v>45263</v>
      </c>
      <c r="E21" s="54">
        <f t="shared" si="1"/>
        <v>49</v>
      </c>
      <c r="F21" s="14">
        <f t="shared" si="2"/>
        <v>0</v>
      </c>
      <c r="G21" s="16" t="str">
        <f t="shared" si="3"/>
        <v/>
      </c>
      <c r="H21" s="16"/>
      <c r="I21" s="16"/>
      <c r="J21" s="16"/>
      <c r="K21" s="16"/>
      <c r="L21" s="15"/>
      <c r="M21" s="15"/>
      <c r="N21" s="15"/>
      <c r="O21" s="69"/>
    </row>
    <row r="22" spans="2:15" x14ac:dyDescent="0.3">
      <c r="B22" s="57" t="s">
        <v>1</v>
      </c>
      <c r="C22" s="63">
        <f t="shared" si="4"/>
        <v>45264</v>
      </c>
      <c r="D22" s="63">
        <f t="shared" si="0"/>
        <v>45270</v>
      </c>
      <c r="E22" s="54">
        <f t="shared" si="1"/>
        <v>50</v>
      </c>
      <c r="F22" s="14">
        <f t="shared" si="2"/>
        <v>0</v>
      </c>
      <c r="G22" s="16" t="str">
        <f t="shared" si="3"/>
        <v/>
      </c>
      <c r="H22" s="16"/>
      <c r="I22" s="16"/>
      <c r="J22" s="16"/>
      <c r="K22" s="16"/>
      <c r="L22" s="15"/>
      <c r="M22" s="15"/>
      <c r="N22" s="15"/>
      <c r="O22" s="69"/>
    </row>
    <row r="23" spans="2:15" x14ac:dyDescent="0.3">
      <c r="B23" s="57" t="s">
        <v>1</v>
      </c>
      <c r="C23" s="63">
        <f t="shared" si="4"/>
        <v>45271</v>
      </c>
      <c r="D23" s="63">
        <f t="shared" si="0"/>
        <v>45277</v>
      </c>
      <c r="E23" s="54">
        <f t="shared" si="1"/>
        <v>51</v>
      </c>
      <c r="F23" s="14">
        <f t="shared" si="2"/>
        <v>0</v>
      </c>
      <c r="G23" s="16" t="str">
        <f t="shared" si="3"/>
        <v/>
      </c>
      <c r="H23" s="16"/>
      <c r="I23" s="16"/>
      <c r="J23" s="16"/>
      <c r="K23" s="16"/>
      <c r="L23" s="15"/>
      <c r="M23" s="15"/>
      <c r="N23" s="15"/>
      <c r="O23" s="69"/>
    </row>
    <row r="24" spans="2:15" x14ac:dyDescent="0.3">
      <c r="B24" s="57" t="s">
        <v>1</v>
      </c>
      <c r="C24" s="63">
        <f t="shared" si="4"/>
        <v>45278</v>
      </c>
      <c r="D24" s="63">
        <f t="shared" si="0"/>
        <v>45284</v>
      </c>
      <c r="E24" s="54">
        <f t="shared" si="1"/>
        <v>52</v>
      </c>
      <c r="F24" s="14">
        <f t="shared" si="2"/>
        <v>0</v>
      </c>
      <c r="G24" s="16" t="str">
        <f t="shared" si="3"/>
        <v/>
      </c>
      <c r="H24" s="16"/>
      <c r="I24" s="16"/>
      <c r="J24" s="16"/>
      <c r="K24" s="16"/>
      <c r="L24" s="15"/>
      <c r="M24" s="15"/>
      <c r="N24" s="15"/>
      <c r="O24" s="69"/>
    </row>
    <row r="25" spans="2:15" x14ac:dyDescent="0.3">
      <c r="B25" s="57" t="s">
        <v>1</v>
      </c>
      <c r="C25" s="63">
        <f t="shared" si="4"/>
        <v>45285</v>
      </c>
      <c r="D25" s="63">
        <f t="shared" si="0"/>
        <v>45291</v>
      </c>
      <c r="E25" s="54">
        <f t="shared" si="1"/>
        <v>53</v>
      </c>
      <c r="F25" s="14">
        <f t="shared" si="2"/>
        <v>0</v>
      </c>
      <c r="G25" s="16" t="str">
        <f t="shared" si="3"/>
        <v/>
      </c>
      <c r="H25" s="16"/>
      <c r="I25" s="16"/>
      <c r="J25" s="16"/>
      <c r="K25" s="16"/>
      <c r="L25" s="15"/>
      <c r="M25" s="15"/>
      <c r="N25" s="15"/>
      <c r="O25" s="69"/>
    </row>
    <row r="26" spans="2:15" x14ac:dyDescent="0.3">
      <c r="B26" s="58" t="s">
        <v>2</v>
      </c>
      <c r="C26" s="63">
        <v>45138</v>
      </c>
      <c r="D26" s="63">
        <f>C26+6</f>
        <v>45144</v>
      </c>
      <c r="E26" s="54">
        <f t="shared" si="1"/>
        <v>32</v>
      </c>
      <c r="F26" s="14">
        <f t="shared" si="2"/>
        <v>4</v>
      </c>
      <c r="G26" s="16" t="str">
        <f t="shared" si="3"/>
        <v>Tous les 2 jours</v>
      </c>
      <c r="H26" s="16">
        <v>1</v>
      </c>
      <c r="I26" s="16">
        <v>1</v>
      </c>
      <c r="J26" s="16">
        <v>0</v>
      </c>
      <c r="K26" s="16">
        <v>2</v>
      </c>
      <c r="L26" s="15">
        <v>15</v>
      </c>
      <c r="M26" s="15">
        <v>1</v>
      </c>
      <c r="N26" s="15">
        <v>4</v>
      </c>
      <c r="O26" s="69">
        <v>1</v>
      </c>
    </row>
    <row r="27" spans="2:15" x14ac:dyDescent="0.3">
      <c r="B27" s="58" t="s">
        <v>2</v>
      </c>
      <c r="C27" s="63">
        <f>D26+1</f>
        <v>45145</v>
      </c>
      <c r="D27" s="63">
        <f t="shared" si="0"/>
        <v>45151</v>
      </c>
      <c r="E27" s="54">
        <f t="shared" si="1"/>
        <v>33</v>
      </c>
      <c r="F27" s="14">
        <f t="shared" si="2"/>
        <v>5</v>
      </c>
      <c r="G27" s="16" t="str">
        <f t="shared" si="3"/>
        <v>Tous les jours</v>
      </c>
      <c r="H27" s="16">
        <v>2</v>
      </c>
      <c r="I27" s="16">
        <v>0</v>
      </c>
      <c r="J27" s="16">
        <v>2</v>
      </c>
      <c r="K27" s="16">
        <v>1</v>
      </c>
      <c r="L27" s="15">
        <v>75</v>
      </c>
      <c r="M27" s="15">
        <v>2</v>
      </c>
      <c r="N27" s="15">
        <v>5</v>
      </c>
      <c r="O27" s="69">
        <v>6</v>
      </c>
    </row>
    <row r="28" spans="2:15" x14ac:dyDescent="0.3">
      <c r="B28" s="58" t="s">
        <v>2</v>
      </c>
      <c r="C28" s="63">
        <f t="shared" si="4"/>
        <v>45152</v>
      </c>
      <c r="D28" s="63">
        <f t="shared" si="0"/>
        <v>45158</v>
      </c>
      <c r="E28" s="54">
        <f t="shared" si="1"/>
        <v>34</v>
      </c>
      <c r="F28" s="14">
        <f t="shared" si="2"/>
        <v>2</v>
      </c>
      <c r="G28" s="16" t="str">
        <f t="shared" si="3"/>
        <v>2 fois par semaine</v>
      </c>
      <c r="H28" s="16">
        <v>1</v>
      </c>
      <c r="I28" s="16">
        <v>0</v>
      </c>
      <c r="J28" s="16">
        <v>1</v>
      </c>
      <c r="K28" s="16">
        <v>0</v>
      </c>
      <c r="L28" s="15">
        <v>80</v>
      </c>
      <c r="M28" s="15">
        <v>0</v>
      </c>
      <c r="N28" s="15">
        <v>3</v>
      </c>
      <c r="O28" s="69">
        <v>15</v>
      </c>
    </row>
    <row r="29" spans="2:15" x14ac:dyDescent="0.3">
      <c r="B29" s="58" t="s">
        <v>2</v>
      </c>
      <c r="C29" s="63">
        <f t="shared" si="4"/>
        <v>45159</v>
      </c>
      <c r="D29" s="63">
        <f t="shared" si="0"/>
        <v>45165</v>
      </c>
      <c r="E29" s="54">
        <f t="shared" si="1"/>
        <v>35</v>
      </c>
      <c r="F29" s="14">
        <f t="shared" si="2"/>
        <v>7</v>
      </c>
      <c r="G29" s="16" t="str">
        <f t="shared" si="3"/>
        <v>Tous les jours</v>
      </c>
      <c r="H29" s="16">
        <v>1</v>
      </c>
      <c r="I29" s="16">
        <v>2</v>
      </c>
      <c r="J29" s="16">
        <v>2</v>
      </c>
      <c r="K29" s="16">
        <v>2</v>
      </c>
      <c r="L29" s="15">
        <f>85+65</f>
        <v>150</v>
      </c>
      <c r="M29" s="15">
        <v>7</v>
      </c>
      <c r="N29" s="15">
        <v>8</v>
      </c>
      <c r="O29" s="69">
        <v>11</v>
      </c>
    </row>
    <row r="30" spans="2:15" x14ac:dyDescent="0.3">
      <c r="B30" s="58" t="s">
        <v>2</v>
      </c>
      <c r="C30" s="63">
        <f t="shared" si="4"/>
        <v>45166</v>
      </c>
      <c r="D30" s="63">
        <f t="shared" si="0"/>
        <v>45172</v>
      </c>
      <c r="E30" s="54">
        <f t="shared" si="1"/>
        <v>36</v>
      </c>
      <c r="F30" s="14">
        <f t="shared" si="2"/>
        <v>1</v>
      </c>
      <c r="G30" s="16" t="str">
        <f t="shared" si="3"/>
        <v>1 fois par semaine</v>
      </c>
      <c r="H30" s="16">
        <v>0</v>
      </c>
      <c r="I30" s="16">
        <v>1</v>
      </c>
      <c r="J30" s="16">
        <v>0</v>
      </c>
      <c r="K30" s="16">
        <v>0</v>
      </c>
      <c r="L30" s="15">
        <v>44</v>
      </c>
      <c r="M30" s="15">
        <v>0</v>
      </c>
      <c r="N30" s="15">
        <v>3</v>
      </c>
      <c r="O30" s="69">
        <v>4</v>
      </c>
    </row>
    <row r="31" spans="2:15" x14ac:dyDescent="0.3">
      <c r="B31" s="58" t="s">
        <v>2</v>
      </c>
      <c r="C31" s="63">
        <f t="shared" si="4"/>
        <v>45173</v>
      </c>
      <c r="D31" s="63">
        <f t="shared" si="0"/>
        <v>45179</v>
      </c>
      <c r="E31" s="54">
        <f t="shared" si="1"/>
        <v>37</v>
      </c>
      <c r="F31" s="14">
        <f t="shared" si="2"/>
        <v>3</v>
      </c>
      <c r="G31" s="16" t="str">
        <f t="shared" si="3"/>
        <v>3 fois par semaine</v>
      </c>
      <c r="H31" s="16">
        <v>0</v>
      </c>
      <c r="I31" s="16">
        <v>2</v>
      </c>
      <c r="J31" s="16">
        <v>0</v>
      </c>
      <c r="K31" s="16">
        <v>1</v>
      </c>
      <c r="L31" s="15">
        <v>65</v>
      </c>
      <c r="M31" s="15">
        <v>0</v>
      </c>
      <c r="N31" s="15">
        <v>4</v>
      </c>
      <c r="O31" s="70">
        <v>10</v>
      </c>
    </row>
    <row r="32" spans="2:15" x14ac:dyDescent="0.3">
      <c r="B32" s="58" t="s">
        <v>2</v>
      </c>
      <c r="C32" s="63">
        <f t="shared" si="4"/>
        <v>45180</v>
      </c>
      <c r="D32" s="63">
        <f t="shared" si="0"/>
        <v>45186</v>
      </c>
      <c r="E32" s="54">
        <f t="shared" si="1"/>
        <v>38</v>
      </c>
      <c r="F32" s="14">
        <f t="shared" si="2"/>
        <v>3</v>
      </c>
      <c r="G32" s="16" t="str">
        <f t="shared" si="3"/>
        <v>3 fois par semaine</v>
      </c>
      <c r="H32" s="16">
        <v>1</v>
      </c>
      <c r="I32" s="16">
        <v>1</v>
      </c>
      <c r="J32" s="16">
        <v>0</v>
      </c>
      <c r="K32" s="16">
        <v>1</v>
      </c>
      <c r="L32" s="15">
        <v>50</v>
      </c>
      <c r="M32" s="15">
        <v>1</v>
      </c>
      <c r="N32" s="15">
        <v>4</v>
      </c>
      <c r="O32" s="70">
        <v>6</v>
      </c>
    </row>
    <row r="33" spans="2:15" x14ac:dyDescent="0.3">
      <c r="B33" s="58" t="s">
        <v>2</v>
      </c>
      <c r="C33" s="63">
        <f t="shared" si="4"/>
        <v>45187</v>
      </c>
      <c r="D33" s="63">
        <f t="shared" si="0"/>
        <v>45193</v>
      </c>
      <c r="E33" s="54">
        <f t="shared" si="1"/>
        <v>39</v>
      </c>
      <c r="F33" s="14">
        <f t="shared" si="2"/>
        <v>3</v>
      </c>
      <c r="G33" s="16" t="str">
        <f t="shared" si="3"/>
        <v>3 fois par semaine</v>
      </c>
      <c r="H33" s="16">
        <v>1</v>
      </c>
      <c r="I33" s="16">
        <v>1</v>
      </c>
      <c r="J33" s="16">
        <v>1</v>
      </c>
      <c r="K33" s="16">
        <v>0</v>
      </c>
      <c r="L33" s="15">
        <v>30</v>
      </c>
      <c r="M33" s="15">
        <v>0</v>
      </c>
      <c r="N33" s="15">
        <v>2</v>
      </c>
      <c r="O33" s="70">
        <v>8</v>
      </c>
    </row>
    <row r="34" spans="2:15" x14ac:dyDescent="0.3">
      <c r="B34" s="58" t="s">
        <v>2</v>
      </c>
      <c r="C34" s="63">
        <f t="shared" si="4"/>
        <v>45194</v>
      </c>
      <c r="D34" s="63">
        <f t="shared" si="0"/>
        <v>45200</v>
      </c>
      <c r="E34" s="54">
        <f t="shared" si="1"/>
        <v>40</v>
      </c>
      <c r="F34" s="14">
        <f t="shared" si="2"/>
        <v>2</v>
      </c>
      <c r="G34" s="16" t="str">
        <f t="shared" si="3"/>
        <v>2 fois par semaine</v>
      </c>
      <c r="H34" s="16">
        <v>0</v>
      </c>
      <c r="I34" s="16">
        <v>2</v>
      </c>
      <c r="J34" s="16">
        <v>0</v>
      </c>
      <c r="K34" s="16">
        <v>0</v>
      </c>
      <c r="L34" s="15">
        <v>70</v>
      </c>
      <c r="M34" s="71">
        <v>1</v>
      </c>
      <c r="N34" s="15">
        <v>2</v>
      </c>
      <c r="O34" s="69">
        <v>0</v>
      </c>
    </row>
    <row r="35" spans="2:15" x14ac:dyDescent="0.3">
      <c r="B35" s="58" t="s">
        <v>2</v>
      </c>
      <c r="C35" s="63">
        <f t="shared" si="4"/>
        <v>45201</v>
      </c>
      <c r="D35" s="63">
        <f t="shared" si="0"/>
        <v>45207</v>
      </c>
      <c r="E35" s="54">
        <f t="shared" si="1"/>
        <v>41</v>
      </c>
      <c r="F35" s="14">
        <f t="shared" si="2"/>
        <v>0</v>
      </c>
      <c r="G35" s="16" t="str">
        <f t="shared" si="3"/>
        <v/>
      </c>
      <c r="H35" s="16">
        <v>0</v>
      </c>
      <c r="I35" s="16">
        <v>0</v>
      </c>
      <c r="J35" s="16">
        <v>0</v>
      </c>
      <c r="K35" s="16">
        <v>0</v>
      </c>
      <c r="L35" s="15">
        <v>0</v>
      </c>
      <c r="M35" s="15">
        <v>0</v>
      </c>
      <c r="N35" s="15">
        <v>0</v>
      </c>
      <c r="O35" s="70">
        <v>0</v>
      </c>
    </row>
    <row r="36" spans="2:15" x14ac:dyDescent="0.3">
      <c r="B36" s="58" t="s">
        <v>2</v>
      </c>
      <c r="C36" s="63">
        <f t="shared" si="4"/>
        <v>45208</v>
      </c>
      <c r="D36" s="63">
        <f t="shared" si="0"/>
        <v>45214</v>
      </c>
      <c r="E36" s="54">
        <f t="shared" si="1"/>
        <v>42</v>
      </c>
      <c r="F36" s="14">
        <f t="shared" si="2"/>
        <v>1</v>
      </c>
      <c r="G36" s="16" t="str">
        <f t="shared" si="3"/>
        <v>1 fois par semaine</v>
      </c>
      <c r="H36" s="21">
        <v>0</v>
      </c>
      <c r="I36" s="21">
        <v>1</v>
      </c>
      <c r="J36" s="21">
        <v>0</v>
      </c>
      <c r="K36" s="21">
        <v>0</v>
      </c>
      <c r="L36" s="72">
        <v>91</v>
      </c>
      <c r="M36" s="72">
        <v>0</v>
      </c>
      <c r="N36" s="72">
        <v>7</v>
      </c>
      <c r="O36" s="70">
        <v>0</v>
      </c>
    </row>
    <row r="37" spans="2:15" x14ac:dyDescent="0.3">
      <c r="B37" s="58" t="s">
        <v>2</v>
      </c>
      <c r="C37" s="63">
        <f t="shared" si="4"/>
        <v>45215</v>
      </c>
      <c r="D37" s="63">
        <f t="shared" si="0"/>
        <v>45221</v>
      </c>
      <c r="E37" s="54">
        <f t="shared" si="1"/>
        <v>43</v>
      </c>
      <c r="F37" s="14">
        <f t="shared" si="2"/>
        <v>2</v>
      </c>
      <c r="G37" s="16" t="str">
        <f t="shared" si="3"/>
        <v>2 fois par semaine</v>
      </c>
      <c r="H37" s="21">
        <v>1</v>
      </c>
      <c r="I37" s="21">
        <v>1</v>
      </c>
      <c r="J37" s="21">
        <v>0</v>
      </c>
      <c r="K37" s="21">
        <v>0</v>
      </c>
      <c r="L37" s="72">
        <v>70</v>
      </c>
      <c r="M37" s="72">
        <v>1</v>
      </c>
      <c r="N37" s="72">
        <v>4</v>
      </c>
      <c r="O37" s="69">
        <v>8</v>
      </c>
    </row>
    <row r="38" spans="2:15" x14ac:dyDescent="0.3">
      <c r="B38" s="58" t="s">
        <v>2</v>
      </c>
      <c r="C38" s="63">
        <f t="shared" si="4"/>
        <v>45222</v>
      </c>
      <c r="D38" s="63">
        <f t="shared" si="0"/>
        <v>45228</v>
      </c>
      <c r="E38" s="54">
        <f t="shared" si="1"/>
        <v>44</v>
      </c>
      <c r="F38" s="14">
        <f t="shared" si="2"/>
        <v>2</v>
      </c>
      <c r="G38" s="16" t="str">
        <f t="shared" si="3"/>
        <v>2 fois par semaine</v>
      </c>
      <c r="H38" s="21">
        <v>1</v>
      </c>
      <c r="I38" s="21">
        <v>0</v>
      </c>
      <c r="J38" s="21">
        <v>0</v>
      </c>
      <c r="K38" s="21">
        <v>1</v>
      </c>
      <c r="L38" s="72">
        <v>65</v>
      </c>
      <c r="M38" s="72">
        <v>1</v>
      </c>
      <c r="N38" s="72">
        <v>4</v>
      </c>
      <c r="O38" s="69">
        <v>3</v>
      </c>
    </row>
    <row r="39" spans="2:15" x14ac:dyDescent="0.3">
      <c r="B39" s="58" t="s">
        <v>2</v>
      </c>
      <c r="C39" s="63">
        <f t="shared" si="4"/>
        <v>45229</v>
      </c>
      <c r="D39" s="63">
        <f t="shared" si="0"/>
        <v>45235</v>
      </c>
      <c r="E39" s="54">
        <f t="shared" si="1"/>
        <v>45</v>
      </c>
      <c r="F39" s="14">
        <f t="shared" si="2"/>
        <v>3</v>
      </c>
      <c r="G39" s="16" t="str">
        <f t="shared" si="3"/>
        <v>3 fois par semaine</v>
      </c>
      <c r="H39" s="16">
        <v>0</v>
      </c>
      <c r="I39" s="16">
        <v>0</v>
      </c>
      <c r="J39" s="16">
        <v>2</v>
      </c>
      <c r="K39" s="16">
        <v>1</v>
      </c>
      <c r="L39" s="15">
        <v>80</v>
      </c>
      <c r="M39" s="15">
        <v>0</v>
      </c>
      <c r="N39" s="15">
        <v>4</v>
      </c>
      <c r="O39" s="69">
        <v>2</v>
      </c>
    </row>
    <row r="40" spans="2:15" x14ac:dyDescent="0.3">
      <c r="B40" s="58" t="s">
        <v>2</v>
      </c>
      <c r="C40" s="63">
        <f t="shared" si="4"/>
        <v>45236</v>
      </c>
      <c r="D40" s="63">
        <f t="shared" si="0"/>
        <v>45242</v>
      </c>
      <c r="E40" s="54">
        <f t="shared" si="1"/>
        <v>46</v>
      </c>
      <c r="F40" s="14">
        <f t="shared" si="2"/>
        <v>5</v>
      </c>
      <c r="G40" s="16" t="str">
        <f t="shared" si="3"/>
        <v>Tous les jours</v>
      </c>
      <c r="H40" s="21">
        <v>2</v>
      </c>
      <c r="I40" s="21">
        <v>1</v>
      </c>
      <c r="J40" s="21">
        <v>1</v>
      </c>
      <c r="K40" s="21">
        <v>1</v>
      </c>
      <c r="L40" s="72">
        <v>30</v>
      </c>
      <c r="M40" s="72">
        <v>1</v>
      </c>
      <c r="N40" s="72">
        <v>6</v>
      </c>
      <c r="O40" s="69">
        <v>5</v>
      </c>
    </row>
    <row r="41" spans="2:15" x14ac:dyDescent="0.3">
      <c r="B41" s="58" t="s">
        <v>2</v>
      </c>
      <c r="C41" s="63">
        <f t="shared" si="4"/>
        <v>45243</v>
      </c>
      <c r="D41" s="63">
        <f t="shared" si="0"/>
        <v>45249</v>
      </c>
      <c r="E41" s="54">
        <f t="shared" si="1"/>
        <v>47</v>
      </c>
      <c r="F41" s="14">
        <f t="shared" si="2"/>
        <v>1</v>
      </c>
      <c r="G41" s="16" t="str">
        <f t="shared" si="3"/>
        <v>1 fois par semaine</v>
      </c>
      <c r="H41" s="21"/>
      <c r="I41" s="21"/>
      <c r="J41" s="21">
        <v>1</v>
      </c>
      <c r="K41" s="21"/>
      <c r="L41" s="72"/>
      <c r="M41" s="72"/>
      <c r="N41" s="72"/>
      <c r="O41" s="69"/>
    </row>
    <row r="42" spans="2:15" x14ac:dyDescent="0.3">
      <c r="B42" s="58" t="s">
        <v>2</v>
      </c>
      <c r="C42" s="63">
        <f t="shared" si="4"/>
        <v>45250</v>
      </c>
      <c r="D42" s="63">
        <f t="shared" si="0"/>
        <v>45256</v>
      </c>
      <c r="E42" s="54">
        <f t="shared" si="1"/>
        <v>48</v>
      </c>
      <c r="F42" s="14">
        <f t="shared" si="2"/>
        <v>0</v>
      </c>
      <c r="G42" s="16" t="str">
        <f t="shared" si="3"/>
        <v/>
      </c>
      <c r="H42" s="21"/>
      <c r="I42" s="21"/>
      <c r="J42" s="21"/>
      <c r="K42" s="21"/>
      <c r="L42" s="72"/>
      <c r="M42" s="72"/>
      <c r="N42" s="72"/>
      <c r="O42" s="69"/>
    </row>
    <row r="43" spans="2:15" x14ac:dyDescent="0.3">
      <c r="B43" s="58" t="s">
        <v>2</v>
      </c>
      <c r="C43" s="63">
        <f t="shared" si="4"/>
        <v>45257</v>
      </c>
      <c r="D43" s="63">
        <f t="shared" si="0"/>
        <v>45263</v>
      </c>
      <c r="E43" s="54">
        <f t="shared" si="1"/>
        <v>49</v>
      </c>
      <c r="F43" s="14">
        <f t="shared" si="2"/>
        <v>0</v>
      </c>
      <c r="G43" s="16" t="str">
        <f t="shared" si="3"/>
        <v/>
      </c>
      <c r="H43" s="21"/>
      <c r="I43" s="21"/>
      <c r="J43" s="21"/>
      <c r="K43" s="21"/>
      <c r="L43" s="72"/>
      <c r="M43" s="72"/>
      <c r="N43" s="72"/>
      <c r="O43" s="69"/>
    </row>
    <row r="44" spans="2:15" x14ac:dyDescent="0.3">
      <c r="B44" s="58" t="s">
        <v>2</v>
      </c>
      <c r="C44" s="63">
        <f t="shared" si="4"/>
        <v>45264</v>
      </c>
      <c r="D44" s="63">
        <f t="shared" si="0"/>
        <v>45270</v>
      </c>
      <c r="E44" s="54">
        <f t="shared" si="1"/>
        <v>50</v>
      </c>
      <c r="F44" s="14">
        <f t="shared" si="2"/>
        <v>0</v>
      </c>
      <c r="G44" s="16" t="str">
        <f t="shared" si="3"/>
        <v/>
      </c>
      <c r="H44" s="21"/>
      <c r="I44" s="21"/>
      <c r="J44" s="21"/>
      <c r="K44" s="21"/>
      <c r="L44" s="72"/>
      <c r="M44" s="72"/>
      <c r="N44" s="72"/>
      <c r="O44" s="69"/>
    </row>
    <row r="45" spans="2:15" x14ac:dyDescent="0.3">
      <c r="B45" s="58" t="s">
        <v>2</v>
      </c>
      <c r="C45" s="63">
        <f t="shared" si="4"/>
        <v>45271</v>
      </c>
      <c r="D45" s="63">
        <f t="shared" si="0"/>
        <v>45277</v>
      </c>
      <c r="E45" s="54">
        <f t="shared" si="1"/>
        <v>51</v>
      </c>
      <c r="F45" s="14">
        <f t="shared" si="2"/>
        <v>0</v>
      </c>
      <c r="G45" s="16" t="str">
        <f t="shared" si="3"/>
        <v/>
      </c>
      <c r="H45" s="21"/>
      <c r="I45" s="21"/>
      <c r="J45" s="21"/>
      <c r="K45" s="21"/>
      <c r="L45" s="72"/>
      <c r="M45" s="72"/>
      <c r="N45" s="72"/>
      <c r="O45" s="69"/>
    </row>
    <row r="46" spans="2:15" x14ac:dyDescent="0.3">
      <c r="B46" s="58" t="s">
        <v>2</v>
      </c>
      <c r="C46" s="63">
        <f t="shared" si="4"/>
        <v>45278</v>
      </c>
      <c r="D46" s="63">
        <f t="shared" si="0"/>
        <v>45284</v>
      </c>
      <c r="E46" s="54">
        <f t="shared" si="1"/>
        <v>52</v>
      </c>
      <c r="F46" s="14">
        <f t="shared" si="2"/>
        <v>0</v>
      </c>
      <c r="G46" s="16" t="str">
        <f t="shared" si="3"/>
        <v/>
      </c>
      <c r="H46" s="21"/>
      <c r="I46" s="21"/>
      <c r="J46" s="21"/>
      <c r="K46" s="21"/>
      <c r="L46" s="72"/>
      <c r="M46" s="72"/>
      <c r="N46" s="72"/>
      <c r="O46" s="69"/>
    </row>
    <row r="47" spans="2:15" x14ac:dyDescent="0.3">
      <c r="B47" s="58" t="s">
        <v>2</v>
      </c>
      <c r="C47" s="63">
        <f t="shared" si="4"/>
        <v>45285</v>
      </c>
      <c r="D47" s="63">
        <f t="shared" si="0"/>
        <v>45291</v>
      </c>
      <c r="E47" s="54">
        <f t="shared" si="1"/>
        <v>53</v>
      </c>
      <c r="F47" s="14">
        <f t="shared" si="2"/>
        <v>0</v>
      </c>
      <c r="G47" s="16" t="str">
        <f t="shared" si="3"/>
        <v/>
      </c>
      <c r="H47" s="21"/>
      <c r="I47" s="21"/>
      <c r="J47" s="21"/>
      <c r="K47" s="21"/>
      <c r="L47" s="72"/>
      <c r="M47" s="72"/>
      <c r="N47" s="72"/>
      <c r="O47" s="69"/>
    </row>
    <row r="48" spans="2:15" x14ac:dyDescent="0.3">
      <c r="B48" s="59" t="s">
        <v>3</v>
      </c>
      <c r="C48" s="63">
        <v>45138</v>
      </c>
      <c r="D48" s="63">
        <f>C48+6</f>
        <v>45144</v>
      </c>
      <c r="E48" s="54">
        <f t="shared" si="1"/>
        <v>32</v>
      </c>
      <c r="F48" s="14">
        <f t="shared" si="2"/>
        <v>0</v>
      </c>
      <c r="G48" s="16" t="str">
        <f t="shared" si="3"/>
        <v/>
      </c>
      <c r="H48" s="16">
        <v>0</v>
      </c>
      <c r="I48" s="16">
        <v>0</v>
      </c>
      <c r="J48" s="16">
        <v>0</v>
      </c>
      <c r="K48" s="16">
        <v>0</v>
      </c>
      <c r="L48" s="15">
        <v>0</v>
      </c>
      <c r="M48" s="15">
        <v>0</v>
      </c>
      <c r="N48" s="15">
        <v>0</v>
      </c>
      <c r="O48" s="69">
        <v>0</v>
      </c>
    </row>
    <row r="49" spans="2:15" x14ac:dyDescent="0.3">
      <c r="B49" s="59" t="s">
        <v>3</v>
      </c>
      <c r="C49" s="63">
        <f>D48+1</f>
        <v>45145</v>
      </c>
      <c r="D49" s="63">
        <f t="shared" si="0"/>
        <v>45151</v>
      </c>
      <c r="E49" s="54">
        <f t="shared" si="1"/>
        <v>33</v>
      </c>
      <c r="F49" s="14">
        <f t="shared" si="2"/>
        <v>0</v>
      </c>
      <c r="G49" s="16" t="str">
        <f t="shared" si="3"/>
        <v/>
      </c>
      <c r="H49" s="16">
        <v>0</v>
      </c>
      <c r="I49" s="16">
        <v>0</v>
      </c>
      <c r="J49" s="16">
        <v>0</v>
      </c>
      <c r="K49" s="16">
        <v>0</v>
      </c>
      <c r="L49" s="15">
        <v>0</v>
      </c>
      <c r="M49" s="15">
        <v>0</v>
      </c>
      <c r="N49" s="15">
        <v>0</v>
      </c>
      <c r="O49" s="69">
        <v>0</v>
      </c>
    </row>
    <row r="50" spans="2:15" x14ac:dyDescent="0.3">
      <c r="B50" s="59" t="s">
        <v>3</v>
      </c>
      <c r="C50" s="63">
        <f t="shared" si="4"/>
        <v>45152</v>
      </c>
      <c r="D50" s="63">
        <f t="shared" si="0"/>
        <v>45158</v>
      </c>
      <c r="E50" s="54">
        <f t="shared" si="1"/>
        <v>34</v>
      </c>
      <c r="F50" s="14">
        <f t="shared" si="2"/>
        <v>0</v>
      </c>
      <c r="G50" s="16" t="str">
        <f t="shared" si="3"/>
        <v/>
      </c>
      <c r="H50" s="16">
        <v>0</v>
      </c>
      <c r="I50" s="16">
        <v>0</v>
      </c>
      <c r="J50" s="16">
        <v>0</v>
      </c>
      <c r="K50" s="16">
        <v>0</v>
      </c>
      <c r="L50" s="15">
        <v>0</v>
      </c>
      <c r="M50" s="15">
        <v>0</v>
      </c>
      <c r="N50" s="15">
        <v>0</v>
      </c>
      <c r="O50" s="69">
        <v>0</v>
      </c>
    </row>
    <row r="51" spans="2:15" x14ac:dyDescent="0.3">
      <c r="B51" s="59" t="s">
        <v>3</v>
      </c>
      <c r="C51" s="63">
        <f t="shared" si="4"/>
        <v>45159</v>
      </c>
      <c r="D51" s="63">
        <f t="shared" si="0"/>
        <v>45165</v>
      </c>
      <c r="E51" s="54">
        <f t="shared" si="1"/>
        <v>35</v>
      </c>
      <c r="F51" s="14">
        <f t="shared" si="2"/>
        <v>0</v>
      </c>
      <c r="G51" s="16" t="str">
        <f t="shared" si="3"/>
        <v/>
      </c>
      <c r="H51" s="16">
        <v>0</v>
      </c>
      <c r="I51" s="16">
        <v>0</v>
      </c>
      <c r="J51" s="16">
        <v>0</v>
      </c>
      <c r="K51" s="16">
        <v>0</v>
      </c>
      <c r="L51" s="15">
        <v>0</v>
      </c>
      <c r="M51" s="15">
        <v>0</v>
      </c>
      <c r="N51" s="15">
        <v>0</v>
      </c>
      <c r="O51" s="69">
        <v>0</v>
      </c>
    </row>
    <row r="52" spans="2:15" x14ac:dyDescent="0.3">
      <c r="B52" s="59" t="s">
        <v>3</v>
      </c>
      <c r="C52" s="63">
        <f t="shared" si="4"/>
        <v>45166</v>
      </c>
      <c r="D52" s="63">
        <f t="shared" si="0"/>
        <v>45172</v>
      </c>
      <c r="E52" s="54">
        <f t="shared" si="1"/>
        <v>36</v>
      </c>
      <c r="F52" s="14">
        <f t="shared" si="2"/>
        <v>0</v>
      </c>
      <c r="G52" s="16" t="str">
        <f t="shared" si="3"/>
        <v/>
      </c>
      <c r="H52" s="16">
        <v>0</v>
      </c>
      <c r="I52" s="16">
        <v>0</v>
      </c>
      <c r="J52" s="16">
        <v>0</v>
      </c>
      <c r="K52" s="16">
        <v>0</v>
      </c>
      <c r="L52" s="15">
        <v>0</v>
      </c>
      <c r="M52" s="15">
        <v>0</v>
      </c>
      <c r="N52" s="15">
        <v>0</v>
      </c>
      <c r="O52" s="70">
        <v>0</v>
      </c>
    </row>
    <row r="53" spans="2:15" x14ac:dyDescent="0.3">
      <c r="B53" s="59" t="s">
        <v>3</v>
      </c>
      <c r="C53" s="63">
        <f t="shared" si="4"/>
        <v>45173</v>
      </c>
      <c r="D53" s="63">
        <f t="shared" si="0"/>
        <v>45179</v>
      </c>
      <c r="E53" s="54">
        <f t="shared" si="1"/>
        <v>37</v>
      </c>
      <c r="F53" s="14">
        <f t="shared" si="2"/>
        <v>1</v>
      </c>
      <c r="G53" s="16" t="str">
        <f t="shared" si="3"/>
        <v>1 fois par semaine</v>
      </c>
      <c r="H53" s="16">
        <v>0</v>
      </c>
      <c r="I53" s="16">
        <v>0</v>
      </c>
      <c r="J53" s="16">
        <v>1</v>
      </c>
      <c r="K53" s="16">
        <v>0</v>
      </c>
      <c r="L53" s="15">
        <v>77</v>
      </c>
      <c r="M53" s="15">
        <v>2</v>
      </c>
      <c r="N53" s="15">
        <v>2</v>
      </c>
      <c r="O53" s="70">
        <v>14</v>
      </c>
    </row>
    <row r="54" spans="2:15" x14ac:dyDescent="0.3">
      <c r="B54" s="59" t="s">
        <v>3</v>
      </c>
      <c r="C54" s="63">
        <f t="shared" si="4"/>
        <v>45180</v>
      </c>
      <c r="D54" s="63">
        <f t="shared" si="0"/>
        <v>45186</v>
      </c>
      <c r="E54" s="54">
        <f t="shared" si="1"/>
        <v>38</v>
      </c>
      <c r="F54" s="14">
        <f t="shared" si="2"/>
        <v>1</v>
      </c>
      <c r="G54" s="16" t="str">
        <f t="shared" si="3"/>
        <v>1 fois par semaine</v>
      </c>
      <c r="H54" s="16">
        <v>0</v>
      </c>
      <c r="I54" s="16">
        <v>0</v>
      </c>
      <c r="J54" s="16">
        <v>1</v>
      </c>
      <c r="K54" s="16">
        <v>0</v>
      </c>
      <c r="L54" s="15">
        <v>83</v>
      </c>
      <c r="M54" s="15">
        <v>0</v>
      </c>
      <c r="N54" s="15">
        <v>2</v>
      </c>
      <c r="O54" s="70">
        <v>19</v>
      </c>
    </row>
    <row r="55" spans="2:15" x14ac:dyDescent="0.3">
      <c r="B55" s="59" t="s">
        <v>3</v>
      </c>
      <c r="C55" s="63">
        <f t="shared" si="4"/>
        <v>45187</v>
      </c>
      <c r="D55" s="63">
        <f t="shared" si="0"/>
        <v>45193</v>
      </c>
      <c r="E55" s="54">
        <f t="shared" si="1"/>
        <v>39</v>
      </c>
      <c r="F55" s="14">
        <f t="shared" si="2"/>
        <v>4</v>
      </c>
      <c r="G55" s="16" t="str">
        <f t="shared" si="3"/>
        <v>Tous les 2 jours</v>
      </c>
      <c r="H55" s="16">
        <v>0</v>
      </c>
      <c r="I55" s="16">
        <v>1</v>
      </c>
      <c r="J55" s="16">
        <v>2</v>
      </c>
      <c r="K55" s="16">
        <v>1</v>
      </c>
      <c r="L55" s="15">
        <v>50</v>
      </c>
      <c r="M55" s="71">
        <v>0</v>
      </c>
      <c r="N55" s="15">
        <v>3</v>
      </c>
      <c r="O55" s="69">
        <v>20</v>
      </c>
    </row>
    <row r="56" spans="2:15" x14ac:dyDescent="0.3">
      <c r="B56" s="59" t="s">
        <v>3</v>
      </c>
      <c r="C56" s="63">
        <f t="shared" si="4"/>
        <v>45194</v>
      </c>
      <c r="D56" s="63">
        <f t="shared" si="0"/>
        <v>45200</v>
      </c>
      <c r="E56" s="54">
        <f t="shared" si="1"/>
        <v>40</v>
      </c>
      <c r="F56" s="14">
        <f t="shared" si="2"/>
        <v>1</v>
      </c>
      <c r="G56" s="16" t="str">
        <f t="shared" si="3"/>
        <v>1 fois par semaine</v>
      </c>
      <c r="H56" s="16">
        <v>0</v>
      </c>
      <c r="I56" s="16">
        <v>1</v>
      </c>
      <c r="J56" s="16">
        <v>0</v>
      </c>
      <c r="K56" s="16">
        <v>0</v>
      </c>
      <c r="L56" s="15">
        <v>100</v>
      </c>
      <c r="M56" s="15">
        <v>2</v>
      </c>
      <c r="N56" s="15">
        <v>7</v>
      </c>
      <c r="O56" s="69">
        <v>15</v>
      </c>
    </row>
    <row r="57" spans="2:15" x14ac:dyDescent="0.3">
      <c r="B57" s="59" t="s">
        <v>3</v>
      </c>
      <c r="C57" s="63">
        <f t="shared" si="4"/>
        <v>45201</v>
      </c>
      <c r="D57" s="63">
        <f t="shared" si="0"/>
        <v>45207</v>
      </c>
      <c r="E57" s="54">
        <f t="shared" si="1"/>
        <v>41</v>
      </c>
      <c r="F57" s="14">
        <f t="shared" si="2"/>
        <v>4</v>
      </c>
      <c r="G57" s="16" t="str">
        <f t="shared" si="3"/>
        <v>Tous les 2 jours</v>
      </c>
      <c r="H57" s="16">
        <v>1</v>
      </c>
      <c r="I57" s="16">
        <v>1</v>
      </c>
      <c r="J57" s="16">
        <v>1</v>
      </c>
      <c r="K57" s="16">
        <v>1</v>
      </c>
      <c r="L57" s="15">
        <v>75</v>
      </c>
      <c r="M57" s="15">
        <v>3</v>
      </c>
      <c r="N57" s="15">
        <v>4</v>
      </c>
      <c r="O57" s="69">
        <v>15</v>
      </c>
    </row>
    <row r="58" spans="2:15" x14ac:dyDescent="0.3">
      <c r="B58" s="59" t="s">
        <v>3</v>
      </c>
      <c r="C58" s="63">
        <f t="shared" si="4"/>
        <v>45208</v>
      </c>
      <c r="D58" s="63">
        <f t="shared" si="0"/>
        <v>45214</v>
      </c>
      <c r="E58" s="54">
        <f t="shared" si="1"/>
        <v>42</v>
      </c>
      <c r="F58" s="14">
        <f t="shared" si="2"/>
        <v>2</v>
      </c>
      <c r="G58" s="16" t="str">
        <f t="shared" si="3"/>
        <v>2 fois par semaine</v>
      </c>
      <c r="H58" s="21">
        <v>0</v>
      </c>
      <c r="I58" s="21">
        <v>0</v>
      </c>
      <c r="J58" s="21">
        <v>0</v>
      </c>
      <c r="K58" s="21">
        <v>2</v>
      </c>
      <c r="L58" s="72">
        <v>40</v>
      </c>
      <c r="M58" s="72">
        <v>0</v>
      </c>
      <c r="N58" s="72">
        <v>4</v>
      </c>
      <c r="O58" s="69">
        <v>20</v>
      </c>
    </row>
    <row r="59" spans="2:15" x14ac:dyDescent="0.3">
      <c r="B59" s="59" t="s">
        <v>3</v>
      </c>
      <c r="C59" s="63">
        <f t="shared" si="4"/>
        <v>45215</v>
      </c>
      <c r="D59" s="63">
        <f t="shared" si="0"/>
        <v>45221</v>
      </c>
      <c r="E59" s="54">
        <f t="shared" si="1"/>
        <v>43</v>
      </c>
      <c r="F59" s="14">
        <f t="shared" si="2"/>
        <v>3</v>
      </c>
      <c r="G59" s="16" t="str">
        <f t="shared" si="3"/>
        <v>3 fois par semaine</v>
      </c>
      <c r="H59" s="21">
        <v>1</v>
      </c>
      <c r="I59" s="21">
        <v>0</v>
      </c>
      <c r="J59" s="21">
        <v>1</v>
      </c>
      <c r="K59" s="21">
        <v>1</v>
      </c>
      <c r="L59" s="72">
        <v>50</v>
      </c>
      <c r="M59" s="72">
        <v>5</v>
      </c>
      <c r="N59" s="72">
        <v>6</v>
      </c>
      <c r="O59" s="69">
        <v>15</v>
      </c>
    </row>
    <row r="60" spans="2:15" x14ac:dyDescent="0.3">
      <c r="B60" s="59" t="s">
        <v>3</v>
      </c>
      <c r="C60" s="63">
        <f t="shared" si="4"/>
        <v>45222</v>
      </c>
      <c r="D60" s="63">
        <f t="shared" si="0"/>
        <v>45228</v>
      </c>
      <c r="E60" s="54">
        <f t="shared" si="1"/>
        <v>44</v>
      </c>
      <c r="F60" s="14">
        <f t="shared" si="2"/>
        <v>4</v>
      </c>
      <c r="G60" s="16" t="str">
        <f t="shared" si="3"/>
        <v>Tous les 2 jours</v>
      </c>
      <c r="H60" s="21">
        <v>3</v>
      </c>
      <c r="I60" s="21">
        <v>0</v>
      </c>
      <c r="J60" s="21">
        <v>1</v>
      </c>
      <c r="K60" s="21">
        <v>0</v>
      </c>
      <c r="L60" s="72">
        <v>85</v>
      </c>
      <c r="M60" s="72">
        <v>5</v>
      </c>
      <c r="N60" s="72">
        <v>6</v>
      </c>
      <c r="O60" s="69">
        <v>4</v>
      </c>
    </row>
    <row r="61" spans="2:15" x14ac:dyDescent="0.3">
      <c r="B61" s="59" t="s">
        <v>3</v>
      </c>
      <c r="C61" s="63">
        <f t="shared" si="4"/>
        <v>45229</v>
      </c>
      <c r="D61" s="63">
        <f t="shared" si="0"/>
        <v>45235</v>
      </c>
      <c r="E61" s="54">
        <f t="shared" si="1"/>
        <v>45</v>
      </c>
      <c r="F61" s="14">
        <f t="shared" si="2"/>
        <v>2</v>
      </c>
      <c r="G61" s="16" t="str">
        <f t="shared" si="3"/>
        <v>2 fois par semaine</v>
      </c>
      <c r="H61" s="16">
        <v>1</v>
      </c>
      <c r="I61" s="16">
        <v>0</v>
      </c>
      <c r="J61" s="16">
        <v>1</v>
      </c>
      <c r="K61" s="16">
        <v>0</v>
      </c>
      <c r="L61" s="15">
        <v>50</v>
      </c>
      <c r="M61" s="15">
        <v>0</v>
      </c>
      <c r="N61" s="15">
        <v>6</v>
      </c>
      <c r="O61" s="69">
        <v>10</v>
      </c>
    </row>
    <row r="62" spans="2:15" x14ac:dyDescent="0.3">
      <c r="B62" s="59" t="s">
        <v>3</v>
      </c>
      <c r="C62" s="63">
        <f t="shared" si="4"/>
        <v>45236</v>
      </c>
      <c r="D62" s="63">
        <f t="shared" si="0"/>
        <v>45242</v>
      </c>
      <c r="E62" s="54">
        <f t="shared" si="1"/>
        <v>46</v>
      </c>
      <c r="F62" s="14">
        <f t="shared" si="2"/>
        <v>0</v>
      </c>
      <c r="G62" s="16" t="str">
        <f t="shared" si="3"/>
        <v/>
      </c>
      <c r="H62" s="16"/>
      <c r="I62" s="16"/>
      <c r="J62" s="16"/>
      <c r="K62" s="16"/>
      <c r="L62" s="15"/>
      <c r="M62" s="15"/>
      <c r="N62" s="15"/>
      <c r="O62" s="69"/>
    </row>
    <row r="63" spans="2:15" x14ac:dyDescent="0.3">
      <c r="B63" s="59" t="s">
        <v>3</v>
      </c>
      <c r="C63" s="63">
        <f t="shared" si="4"/>
        <v>45243</v>
      </c>
      <c r="D63" s="63">
        <f t="shared" si="0"/>
        <v>45249</v>
      </c>
      <c r="E63" s="54">
        <f t="shared" si="1"/>
        <v>47</v>
      </c>
      <c r="F63" s="14">
        <f t="shared" si="2"/>
        <v>0</v>
      </c>
      <c r="G63" s="16" t="str">
        <f t="shared" si="3"/>
        <v/>
      </c>
      <c r="H63" s="16"/>
      <c r="I63" s="16"/>
      <c r="J63" s="16"/>
      <c r="K63" s="16"/>
      <c r="L63" s="15"/>
      <c r="M63" s="15"/>
      <c r="N63" s="15"/>
      <c r="O63" s="69"/>
    </row>
    <row r="64" spans="2:15" x14ac:dyDescent="0.3">
      <c r="B64" s="59" t="s">
        <v>3</v>
      </c>
      <c r="C64" s="63">
        <f t="shared" si="4"/>
        <v>45250</v>
      </c>
      <c r="D64" s="63">
        <f t="shared" si="0"/>
        <v>45256</v>
      </c>
      <c r="E64" s="54">
        <f t="shared" si="1"/>
        <v>48</v>
      </c>
      <c r="F64" s="14">
        <f t="shared" si="2"/>
        <v>0</v>
      </c>
      <c r="G64" s="16" t="str">
        <f t="shared" si="3"/>
        <v/>
      </c>
      <c r="H64" s="16"/>
      <c r="I64" s="16"/>
      <c r="J64" s="16"/>
      <c r="K64" s="16"/>
      <c r="L64" s="15"/>
      <c r="M64" s="15"/>
      <c r="N64" s="15"/>
      <c r="O64" s="69"/>
    </row>
    <row r="65" spans="2:15" x14ac:dyDescent="0.3">
      <c r="B65" s="59" t="s">
        <v>3</v>
      </c>
      <c r="C65" s="63">
        <f t="shared" si="4"/>
        <v>45257</v>
      </c>
      <c r="D65" s="63">
        <f t="shared" si="0"/>
        <v>45263</v>
      </c>
      <c r="E65" s="54">
        <f t="shared" si="1"/>
        <v>49</v>
      </c>
      <c r="F65" s="14">
        <f t="shared" si="2"/>
        <v>0</v>
      </c>
      <c r="G65" s="16" t="str">
        <f t="shared" si="3"/>
        <v/>
      </c>
      <c r="H65" s="16"/>
      <c r="I65" s="16"/>
      <c r="J65" s="16"/>
      <c r="K65" s="16"/>
      <c r="L65" s="15"/>
      <c r="M65" s="15"/>
      <c r="N65" s="15"/>
      <c r="O65" s="69"/>
    </row>
    <row r="66" spans="2:15" x14ac:dyDescent="0.3">
      <c r="B66" s="59" t="s">
        <v>3</v>
      </c>
      <c r="C66" s="63">
        <f t="shared" si="4"/>
        <v>45264</v>
      </c>
      <c r="D66" s="63">
        <f t="shared" si="0"/>
        <v>45270</v>
      </c>
      <c r="E66" s="54">
        <f t="shared" si="1"/>
        <v>50</v>
      </c>
      <c r="F66" s="14">
        <f t="shared" si="2"/>
        <v>0</v>
      </c>
      <c r="G66" s="16" t="str">
        <f t="shared" si="3"/>
        <v/>
      </c>
      <c r="H66" s="16"/>
      <c r="I66" s="16"/>
      <c r="J66" s="16"/>
      <c r="K66" s="16"/>
      <c r="L66" s="15"/>
      <c r="M66" s="15"/>
      <c r="N66" s="15"/>
      <c r="O66" s="69"/>
    </row>
    <row r="67" spans="2:15" x14ac:dyDescent="0.3">
      <c r="B67" s="59" t="s">
        <v>3</v>
      </c>
      <c r="C67" s="63">
        <f t="shared" si="4"/>
        <v>45271</v>
      </c>
      <c r="D67" s="63">
        <f t="shared" si="0"/>
        <v>45277</v>
      </c>
      <c r="E67" s="54">
        <f t="shared" si="1"/>
        <v>51</v>
      </c>
      <c r="F67" s="14">
        <f t="shared" si="2"/>
        <v>0</v>
      </c>
      <c r="G67" s="16" t="str">
        <f t="shared" si="3"/>
        <v/>
      </c>
      <c r="H67" s="16"/>
      <c r="I67" s="16"/>
      <c r="J67" s="16"/>
      <c r="K67" s="16"/>
      <c r="L67" s="15"/>
      <c r="M67" s="15"/>
      <c r="N67" s="15"/>
      <c r="O67" s="69"/>
    </row>
    <row r="68" spans="2:15" x14ac:dyDescent="0.3">
      <c r="B68" s="59" t="s">
        <v>3</v>
      </c>
      <c r="C68" s="63">
        <f t="shared" si="4"/>
        <v>45278</v>
      </c>
      <c r="D68" s="63">
        <f t="shared" si="0"/>
        <v>45284</v>
      </c>
      <c r="E68" s="54">
        <f t="shared" si="1"/>
        <v>52</v>
      </c>
      <c r="F68" s="14">
        <f t="shared" si="2"/>
        <v>0</v>
      </c>
      <c r="G68" s="16" t="str">
        <f t="shared" si="3"/>
        <v/>
      </c>
      <c r="H68" s="16"/>
      <c r="I68" s="16"/>
      <c r="J68" s="16"/>
      <c r="K68" s="16"/>
      <c r="L68" s="15"/>
      <c r="M68" s="15"/>
      <c r="N68" s="15"/>
      <c r="O68" s="69"/>
    </row>
    <row r="69" spans="2:15" x14ac:dyDescent="0.3">
      <c r="B69" s="59" t="s">
        <v>3</v>
      </c>
      <c r="C69" s="63">
        <f t="shared" si="4"/>
        <v>45285</v>
      </c>
      <c r="D69" s="63">
        <f t="shared" si="0"/>
        <v>45291</v>
      </c>
      <c r="E69" s="54">
        <f t="shared" si="1"/>
        <v>53</v>
      </c>
      <c r="F69" s="14">
        <f t="shared" ref="F69:F138" si="5">SUM(H69:K69)</f>
        <v>0</v>
      </c>
      <c r="G69" s="16" t="str">
        <f t="shared" si="3"/>
        <v/>
      </c>
      <c r="H69" s="16"/>
      <c r="I69" s="16"/>
      <c r="J69" s="16"/>
      <c r="K69" s="16"/>
      <c r="L69" s="15"/>
      <c r="M69" s="15"/>
      <c r="N69" s="15"/>
      <c r="O69" s="69"/>
    </row>
    <row r="70" spans="2:15" x14ac:dyDescent="0.3">
      <c r="B70" s="60" t="s">
        <v>21</v>
      </c>
      <c r="C70" s="63">
        <v>45138</v>
      </c>
      <c r="D70" s="63">
        <f>C70+6</f>
        <v>45144</v>
      </c>
      <c r="E70" s="54">
        <f t="shared" si="1"/>
        <v>32</v>
      </c>
      <c r="F70" s="14">
        <f t="shared" si="5"/>
        <v>0</v>
      </c>
      <c r="G70" s="16" t="str">
        <f t="shared" si="3"/>
        <v/>
      </c>
      <c r="H70" s="16">
        <v>0</v>
      </c>
      <c r="I70" s="16">
        <v>0</v>
      </c>
      <c r="J70" s="16">
        <v>0</v>
      </c>
      <c r="K70" s="16">
        <v>0</v>
      </c>
      <c r="L70" s="15">
        <v>0</v>
      </c>
      <c r="M70" s="15">
        <v>0</v>
      </c>
      <c r="N70" s="15">
        <v>0</v>
      </c>
      <c r="O70" s="69">
        <v>0</v>
      </c>
    </row>
    <row r="71" spans="2:15" x14ac:dyDescent="0.3">
      <c r="B71" s="60" t="s">
        <v>21</v>
      </c>
      <c r="C71" s="63">
        <f>D70+1</f>
        <v>45145</v>
      </c>
      <c r="D71" s="63">
        <f t="shared" si="0"/>
        <v>45151</v>
      </c>
      <c r="E71" s="54">
        <f t="shared" si="1"/>
        <v>33</v>
      </c>
      <c r="F71" s="14">
        <f t="shared" si="5"/>
        <v>0</v>
      </c>
      <c r="G71" s="16" t="str">
        <f t="shared" si="3"/>
        <v/>
      </c>
      <c r="H71" s="16">
        <v>0</v>
      </c>
      <c r="I71" s="16">
        <v>0</v>
      </c>
      <c r="J71" s="16">
        <v>0</v>
      </c>
      <c r="K71" s="16">
        <v>0</v>
      </c>
      <c r="L71" s="15">
        <v>0</v>
      </c>
      <c r="M71" s="15">
        <v>0</v>
      </c>
      <c r="N71" s="15">
        <v>0</v>
      </c>
      <c r="O71" s="69">
        <v>0</v>
      </c>
    </row>
    <row r="72" spans="2:15" x14ac:dyDescent="0.3">
      <c r="B72" s="60" t="s">
        <v>21</v>
      </c>
      <c r="C72" s="63">
        <f t="shared" si="4"/>
        <v>45152</v>
      </c>
      <c r="D72" s="63">
        <f t="shared" si="0"/>
        <v>45158</v>
      </c>
      <c r="E72" s="54">
        <f t="shared" si="1"/>
        <v>34</v>
      </c>
      <c r="F72" s="14">
        <f t="shared" si="5"/>
        <v>0</v>
      </c>
      <c r="G72" s="16" t="str">
        <f t="shared" si="3"/>
        <v/>
      </c>
      <c r="H72" s="16">
        <v>0</v>
      </c>
      <c r="I72" s="16">
        <v>0</v>
      </c>
      <c r="J72" s="16">
        <v>0</v>
      </c>
      <c r="K72" s="16">
        <v>0</v>
      </c>
      <c r="L72" s="15">
        <v>0</v>
      </c>
      <c r="M72" s="15">
        <v>0</v>
      </c>
      <c r="N72" s="15">
        <v>0</v>
      </c>
      <c r="O72" s="69">
        <v>0</v>
      </c>
    </row>
    <row r="73" spans="2:15" x14ac:dyDescent="0.3">
      <c r="B73" s="60" t="s">
        <v>21</v>
      </c>
      <c r="C73" s="63">
        <f t="shared" si="4"/>
        <v>45159</v>
      </c>
      <c r="D73" s="63">
        <f t="shared" si="0"/>
        <v>45165</v>
      </c>
      <c r="E73" s="54">
        <f t="shared" si="1"/>
        <v>35</v>
      </c>
      <c r="F73" s="14">
        <f t="shared" si="5"/>
        <v>0</v>
      </c>
      <c r="G73" s="16" t="str">
        <f t="shared" si="3"/>
        <v/>
      </c>
      <c r="H73" s="16">
        <v>0</v>
      </c>
      <c r="I73" s="16">
        <v>0</v>
      </c>
      <c r="J73" s="16">
        <v>0</v>
      </c>
      <c r="K73" s="16">
        <v>0</v>
      </c>
      <c r="L73" s="15">
        <v>0</v>
      </c>
      <c r="M73" s="15">
        <v>0</v>
      </c>
      <c r="N73" s="15">
        <v>0</v>
      </c>
      <c r="O73" s="69">
        <v>0</v>
      </c>
    </row>
    <row r="74" spans="2:15" x14ac:dyDescent="0.3">
      <c r="B74" s="60" t="s">
        <v>21</v>
      </c>
      <c r="C74" s="63">
        <f t="shared" si="4"/>
        <v>45166</v>
      </c>
      <c r="D74" s="63">
        <f t="shared" si="0"/>
        <v>45172</v>
      </c>
      <c r="E74" s="54">
        <f t="shared" si="1"/>
        <v>36</v>
      </c>
      <c r="F74" s="14">
        <f t="shared" si="5"/>
        <v>0</v>
      </c>
      <c r="G74" s="16" t="str">
        <f t="shared" si="3"/>
        <v/>
      </c>
      <c r="H74" s="16">
        <v>0</v>
      </c>
      <c r="I74" s="16">
        <v>0</v>
      </c>
      <c r="J74" s="16">
        <v>0</v>
      </c>
      <c r="K74" s="16">
        <v>0</v>
      </c>
      <c r="L74" s="15">
        <v>0</v>
      </c>
      <c r="M74" s="15">
        <v>0</v>
      </c>
      <c r="N74" s="15">
        <v>0</v>
      </c>
      <c r="O74" s="70">
        <v>0</v>
      </c>
    </row>
    <row r="75" spans="2:15" x14ac:dyDescent="0.3">
      <c r="B75" s="60" t="s">
        <v>21</v>
      </c>
      <c r="C75" s="63">
        <f t="shared" si="4"/>
        <v>45173</v>
      </c>
      <c r="D75" s="63">
        <f t="shared" si="0"/>
        <v>45179</v>
      </c>
      <c r="E75" s="54">
        <f t="shared" si="1"/>
        <v>37</v>
      </c>
      <c r="F75" s="14">
        <f t="shared" si="5"/>
        <v>0</v>
      </c>
      <c r="G75" s="16" t="str">
        <f t="shared" si="3"/>
        <v/>
      </c>
      <c r="H75" s="16">
        <v>0</v>
      </c>
      <c r="I75" s="16">
        <v>0</v>
      </c>
      <c r="J75" s="16">
        <v>0</v>
      </c>
      <c r="K75" s="16">
        <v>0</v>
      </c>
      <c r="L75" s="15">
        <v>0</v>
      </c>
      <c r="M75" s="15">
        <v>0</v>
      </c>
      <c r="N75" s="15">
        <v>0</v>
      </c>
      <c r="O75" s="70">
        <v>0</v>
      </c>
    </row>
    <row r="76" spans="2:15" x14ac:dyDescent="0.3">
      <c r="B76" s="60" t="s">
        <v>21</v>
      </c>
      <c r="C76" s="63">
        <f t="shared" si="4"/>
        <v>45180</v>
      </c>
      <c r="D76" s="63">
        <f t="shared" si="0"/>
        <v>45186</v>
      </c>
      <c r="E76" s="54">
        <f t="shared" si="1"/>
        <v>38</v>
      </c>
      <c r="F76" s="14">
        <f t="shared" si="5"/>
        <v>1</v>
      </c>
      <c r="G76" s="16" t="str">
        <f t="shared" si="3"/>
        <v>1 fois par semaine</v>
      </c>
      <c r="H76" s="16">
        <v>0</v>
      </c>
      <c r="I76" s="16">
        <v>1</v>
      </c>
      <c r="J76" s="16">
        <v>0</v>
      </c>
      <c r="K76" s="16">
        <v>0</v>
      </c>
      <c r="L76" s="15">
        <v>125</v>
      </c>
      <c r="M76" s="15">
        <v>0</v>
      </c>
      <c r="N76" s="15">
        <v>6</v>
      </c>
      <c r="O76" s="70">
        <v>8</v>
      </c>
    </row>
    <row r="77" spans="2:15" x14ac:dyDescent="0.3">
      <c r="B77" s="60" t="s">
        <v>21</v>
      </c>
      <c r="C77" s="63">
        <f t="shared" si="4"/>
        <v>45187</v>
      </c>
      <c r="D77" s="63">
        <f t="shared" si="0"/>
        <v>45193</v>
      </c>
      <c r="E77" s="54">
        <f t="shared" si="1"/>
        <v>39</v>
      </c>
      <c r="F77" s="14">
        <f t="shared" si="5"/>
        <v>5</v>
      </c>
      <c r="G77" s="16" t="str">
        <f t="shared" si="3"/>
        <v>Tous les jours</v>
      </c>
      <c r="H77" s="16">
        <v>1</v>
      </c>
      <c r="I77" s="16">
        <v>3</v>
      </c>
      <c r="J77" s="16">
        <v>1</v>
      </c>
      <c r="K77" s="16">
        <v>0</v>
      </c>
      <c r="L77" s="15">
        <v>165</v>
      </c>
      <c r="M77" s="15">
        <v>2</v>
      </c>
      <c r="N77" s="15">
        <v>10</v>
      </c>
      <c r="O77" s="69">
        <v>13</v>
      </c>
    </row>
    <row r="78" spans="2:15" x14ac:dyDescent="0.3">
      <c r="B78" s="60" t="s">
        <v>21</v>
      </c>
      <c r="C78" s="63">
        <f t="shared" si="4"/>
        <v>45194</v>
      </c>
      <c r="D78" s="63">
        <f t="shared" si="0"/>
        <v>45200</v>
      </c>
      <c r="E78" s="54">
        <f t="shared" si="1"/>
        <v>40</v>
      </c>
      <c r="F78" s="14">
        <f t="shared" si="5"/>
        <v>3</v>
      </c>
      <c r="G78" s="16" t="str">
        <f t="shared" si="3"/>
        <v>3 fois par semaine</v>
      </c>
      <c r="H78" s="16">
        <v>1</v>
      </c>
      <c r="I78" s="16">
        <v>1</v>
      </c>
      <c r="J78" s="16">
        <v>1</v>
      </c>
      <c r="K78" s="16">
        <v>0</v>
      </c>
      <c r="L78" s="15">
        <v>120</v>
      </c>
      <c r="M78" s="15">
        <v>6</v>
      </c>
      <c r="N78" s="15">
        <v>5</v>
      </c>
      <c r="O78" s="69">
        <v>10</v>
      </c>
    </row>
    <row r="79" spans="2:15" x14ac:dyDescent="0.3">
      <c r="B79" s="60" t="s">
        <v>21</v>
      </c>
      <c r="C79" s="63">
        <f t="shared" si="4"/>
        <v>45201</v>
      </c>
      <c r="D79" s="63">
        <f t="shared" si="0"/>
        <v>45207</v>
      </c>
      <c r="E79" s="54">
        <f t="shared" si="1"/>
        <v>41</v>
      </c>
      <c r="F79" s="14">
        <f t="shared" si="5"/>
        <v>3</v>
      </c>
      <c r="G79" s="16" t="str">
        <f t="shared" si="3"/>
        <v>3 fois par semaine</v>
      </c>
      <c r="H79" s="16">
        <v>2</v>
      </c>
      <c r="I79" s="16">
        <v>0</v>
      </c>
      <c r="J79" s="16">
        <v>1</v>
      </c>
      <c r="K79" s="16">
        <v>0</v>
      </c>
      <c r="L79" s="15">
        <v>140</v>
      </c>
      <c r="M79" s="15">
        <v>0</v>
      </c>
      <c r="N79" s="15">
        <v>0</v>
      </c>
      <c r="O79" s="69">
        <v>15</v>
      </c>
    </row>
    <row r="80" spans="2:15" x14ac:dyDescent="0.3">
      <c r="B80" s="60" t="s">
        <v>21</v>
      </c>
      <c r="C80" s="63">
        <f t="shared" si="4"/>
        <v>45208</v>
      </c>
      <c r="D80" s="63">
        <f t="shared" si="0"/>
        <v>45214</v>
      </c>
      <c r="E80" s="54">
        <f t="shared" si="1"/>
        <v>42</v>
      </c>
      <c r="F80" s="14">
        <f t="shared" si="5"/>
        <v>5</v>
      </c>
      <c r="G80" s="16" t="str">
        <f t="shared" si="3"/>
        <v>Tous les jours</v>
      </c>
      <c r="H80" s="21">
        <v>2</v>
      </c>
      <c r="I80" s="21">
        <v>0</v>
      </c>
      <c r="J80" s="21">
        <v>2</v>
      </c>
      <c r="K80" s="21">
        <v>1</v>
      </c>
      <c r="L80" s="72">
        <v>85</v>
      </c>
      <c r="M80" s="72">
        <v>2</v>
      </c>
      <c r="N80" s="72">
        <v>2</v>
      </c>
      <c r="O80" s="69">
        <v>20</v>
      </c>
    </row>
    <row r="81" spans="2:15" x14ac:dyDescent="0.3">
      <c r="B81" s="60" t="s">
        <v>21</v>
      </c>
      <c r="C81" s="63">
        <f t="shared" si="4"/>
        <v>45215</v>
      </c>
      <c r="D81" s="63">
        <f t="shared" si="0"/>
        <v>45221</v>
      </c>
      <c r="E81" s="54">
        <f t="shared" si="1"/>
        <v>43</v>
      </c>
      <c r="F81" s="14">
        <f t="shared" si="5"/>
        <v>2</v>
      </c>
      <c r="G81" s="16" t="str">
        <f t="shared" si="3"/>
        <v>2 fois par semaine</v>
      </c>
      <c r="H81" s="21">
        <v>1</v>
      </c>
      <c r="I81" s="21">
        <v>0</v>
      </c>
      <c r="J81" s="21">
        <v>1</v>
      </c>
      <c r="K81" s="21">
        <v>0</v>
      </c>
      <c r="L81" s="72">
        <v>200</v>
      </c>
      <c r="M81" s="72">
        <v>6</v>
      </c>
      <c r="N81" s="72">
        <v>2</v>
      </c>
      <c r="O81" s="69">
        <v>20</v>
      </c>
    </row>
    <row r="82" spans="2:15" x14ac:dyDescent="0.3">
      <c r="B82" s="60" t="s">
        <v>21</v>
      </c>
      <c r="C82" s="63">
        <f t="shared" si="4"/>
        <v>45222</v>
      </c>
      <c r="D82" s="63">
        <f t="shared" si="0"/>
        <v>45228</v>
      </c>
      <c r="E82" s="54">
        <f t="shared" si="1"/>
        <v>44</v>
      </c>
      <c r="F82" s="14">
        <f t="shared" si="5"/>
        <v>3</v>
      </c>
      <c r="G82" s="16" t="str">
        <f t="shared" si="3"/>
        <v>3 fois par semaine</v>
      </c>
      <c r="H82" s="21">
        <v>0</v>
      </c>
      <c r="I82" s="21">
        <v>0</v>
      </c>
      <c r="J82" s="21">
        <v>1</v>
      </c>
      <c r="K82" s="21">
        <v>2</v>
      </c>
      <c r="L82" s="72">
        <v>100</v>
      </c>
      <c r="M82" s="72">
        <v>4</v>
      </c>
      <c r="N82" s="72"/>
      <c r="O82" s="69">
        <v>20</v>
      </c>
    </row>
    <row r="83" spans="2:15" x14ac:dyDescent="0.3">
      <c r="B83" s="60" t="s">
        <v>21</v>
      </c>
      <c r="C83" s="63">
        <f t="shared" si="4"/>
        <v>45229</v>
      </c>
      <c r="D83" s="63">
        <f t="shared" si="0"/>
        <v>45235</v>
      </c>
      <c r="E83" s="54">
        <f t="shared" si="1"/>
        <v>45</v>
      </c>
      <c r="F83" s="14">
        <f t="shared" si="5"/>
        <v>7</v>
      </c>
      <c r="G83" s="16" t="str">
        <f t="shared" si="3"/>
        <v>Tous les jours</v>
      </c>
      <c r="H83" s="16">
        <v>0</v>
      </c>
      <c r="I83" s="16">
        <v>0</v>
      </c>
      <c r="J83" s="16">
        <v>3</v>
      </c>
      <c r="K83" s="16">
        <v>4</v>
      </c>
      <c r="L83" s="15">
        <v>150</v>
      </c>
      <c r="M83" s="15">
        <v>4</v>
      </c>
      <c r="N83" s="15">
        <v>2</v>
      </c>
      <c r="O83" s="69">
        <v>25</v>
      </c>
    </row>
    <row r="84" spans="2:15" x14ac:dyDescent="0.3">
      <c r="B84" s="60" t="s">
        <v>21</v>
      </c>
      <c r="C84" s="63">
        <f t="shared" si="4"/>
        <v>45236</v>
      </c>
      <c r="D84" s="63">
        <f t="shared" si="0"/>
        <v>45242</v>
      </c>
      <c r="E84" s="54">
        <f t="shared" si="1"/>
        <v>46</v>
      </c>
      <c r="F84" s="14">
        <f t="shared" si="5"/>
        <v>0</v>
      </c>
      <c r="G84" s="16" t="str">
        <f t="shared" si="3"/>
        <v/>
      </c>
      <c r="H84" s="16"/>
      <c r="I84" s="16"/>
      <c r="J84" s="16"/>
      <c r="K84" s="16"/>
      <c r="L84" s="15"/>
      <c r="M84" s="15"/>
      <c r="N84" s="15"/>
      <c r="O84" s="69"/>
    </row>
    <row r="85" spans="2:15" x14ac:dyDescent="0.3">
      <c r="B85" s="60" t="s">
        <v>21</v>
      </c>
      <c r="C85" s="63">
        <f t="shared" si="4"/>
        <v>45243</v>
      </c>
      <c r="D85" s="63">
        <f t="shared" si="0"/>
        <v>45249</v>
      </c>
      <c r="E85" s="54">
        <f t="shared" si="1"/>
        <v>47</v>
      </c>
      <c r="F85" s="14">
        <f t="shared" si="5"/>
        <v>0</v>
      </c>
      <c r="G85" s="16" t="str">
        <f t="shared" si="3"/>
        <v/>
      </c>
      <c r="H85" s="16"/>
      <c r="I85" s="16"/>
      <c r="J85" s="16"/>
      <c r="K85" s="16"/>
      <c r="L85" s="15"/>
      <c r="M85" s="15"/>
      <c r="N85" s="15"/>
      <c r="O85" s="69"/>
    </row>
    <row r="86" spans="2:15" x14ac:dyDescent="0.3">
      <c r="B86" s="60" t="s">
        <v>21</v>
      </c>
      <c r="C86" s="63">
        <f t="shared" si="4"/>
        <v>45250</v>
      </c>
      <c r="D86" s="63">
        <f t="shared" si="0"/>
        <v>45256</v>
      </c>
      <c r="E86" s="54">
        <f t="shared" si="1"/>
        <v>48</v>
      </c>
      <c r="F86" s="14">
        <f t="shared" si="5"/>
        <v>0</v>
      </c>
      <c r="G86" s="16" t="str">
        <f t="shared" si="3"/>
        <v/>
      </c>
      <c r="H86" s="16"/>
      <c r="I86" s="16"/>
      <c r="J86" s="16"/>
      <c r="K86" s="16"/>
      <c r="L86" s="15"/>
      <c r="M86" s="15"/>
      <c r="N86" s="15"/>
      <c r="O86" s="69"/>
    </row>
    <row r="87" spans="2:15" x14ac:dyDescent="0.3">
      <c r="B87" s="60" t="s">
        <v>21</v>
      </c>
      <c r="C87" s="63">
        <f t="shared" si="4"/>
        <v>45257</v>
      </c>
      <c r="D87" s="63">
        <f t="shared" si="0"/>
        <v>45263</v>
      </c>
      <c r="E87" s="54">
        <f t="shared" si="1"/>
        <v>49</v>
      </c>
      <c r="F87" s="14">
        <f t="shared" si="5"/>
        <v>0</v>
      </c>
      <c r="G87" s="16" t="str">
        <f t="shared" si="3"/>
        <v/>
      </c>
      <c r="H87" s="16"/>
      <c r="I87" s="16"/>
      <c r="J87" s="16"/>
      <c r="K87" s="16"/>
      <c r="L87" s="15"/>
      <c r="M87" s="15"/>
      <c r="N87" s="15"/>
      <c r="O87" s="69"/>
    </row>
    <row r="88" spans="2:15" x14ac:dyDescent="0.3">
      <c r="B88" s="60" t="s">
        <v>21</v>
      </c>
      <c r="C88" s="63">
        <f t="shared" si="4"/>
        <v>45264</v>
      </c>
      <c r="D88" s="63">
        <f t="shared" si="0"/>
        <v>45270</v>
      </c>
      <c r="E88" s="54">
        <f t="shared" si="1"/>
        <v>50</v>
      </c>
      <c r="F88" s="14">
        <f t="shared" si="5"/>
        <v>0</v>
      </c>
      <c r="G88" s="16" t="str">
        <f t="shared" si="3"/>
        <v/>
      </c>
      <c r="H88" s="16"/>
      <c r="I88" s="16"/>
      <c r="J88" s="16"/>
      <c r="K88" s="16"/>
      <c r="L88" s="15"/>
      <c r="M88" s="15"/>
      <c r="N88" s="15"/>
      <c r="O88" s="69"/>
    </row>
    <row r="89" spans="2:15" x14ac:dyDescent="0.3">
      <c r="B89" s="60" t="s">
        <v>21</v>
      </c>
      <c r="C89" s="63">
        <f t="shared" si="4"/>
        <v>45271</v>
      </c>
      <c r="D89" s="63">
        <f t="shared" si="0"/>
        <v>45277</v>
      </c>
      <c r="E89" s="54">
        <f t="shared" si="1"/>
        <v>51</v>
      </c>
      <c r="F89" s="14">
        <f t="shared" si="5"/>
        <v>0</v>
      </c>
      <c r="G89" s="16" t="str">
        <f t="shared" si="3"/>
        <v/>
      </c>
      <c r="H89" s="16"/>
      <c r="I89" s="16"/>
      <c r="J89" s="16"/>
      <c r="K89" s="16"/>
      <c r="L89" s="15"/>
      <c r="M89" s="15"/>
      <c r="N89" s="15"/>
      <c r="O89" s="69"/>
    </row>
    <row r="90" spans="2:15" x14ac:dyDescent="0.3">
      <c r="B90" s="60" t="s">
        <v>21</v>
      </c>
      <c r="C90" s="63">
        <f t="shared" si="4"/>
        <v>45278</v>
      </c>
      <c r="D90" s="63">
        <f t="shared" si="0"/>
        <v>45284</v>
      </c>
      <c r="E90" s="54">
        <f t="shared" si="1"/>
        <v>52</v>
      </c>
      <c r="F90" s="14">
        <f t="shared" si="5"/>
        <v>0</v>
      </c>
      <c r="G90" s="16" t="str">
        <f t="shared" si="3"/>
        <v/>
      </c>
      <c r="H90" s="16"/>
      <c r="I90" s="16"/>
      <c r="J90" s="16"/>
      <c r="K90" s="16"/>
      <c r="L90" s="15"/>
      <c r="M90" s="15"/>
      <c r="N90" s="15"/>
      <c r="O90" s="69"/>
    </row>
    <row r="91" spans="2:15" x14ac:dyDescent="0.3">
      <c r="B91" s="60" t="s">
        <v>21</v>
      </c>
      <c r="C91" s="63">
        <f t="shared" si="4"/>
        <v>45285</v>
      </c>
      <c r="D91" s="63">
        <f t="shared" si="0"/>
        <v>45291</v>
      </c>
      <c r="E91" s="54">
        <f t="shared" si="1"/>
        <v>53</v>
      </c>
      <c r="F91" s="14">
        <f t="shared" si="5"/>
        <v>0</v>
      </c>
      <c r="G91" s="16" t="str">
        <f t="shared" si="3"/>
        <v/>
      </c>
      <c r="H91" s="16"/>
      <c r="I91" s="16"/>
      <c r="J91" s="16"/>
      <c r="K91" s="16"/>
      <c r="L91" s="15"/>
      <c r="M91" s="15"/>
      <c r="N91" s="15"/>
      <c r="O91" s="69"/>
    </row>
    <row r="92" spans="2:15" x14ac:dyDescent="0.3">
      <c r="B92" s="61" t="s">
        <v>22</v>
      </c>
      <c r="C92" s="63">
        <v>45138</v>
      </c>
      <c r="D92" s="63">
        <f>C92+6</f>
        <v>45144</v>
      </c>
      <c r="E92" s="54">
        <f t="shared" si="1"/>
        <v>32</v>
      </c>
      <c r="F92" s="14">
        <f t="shared" si="5"/>
        <v>0</v>
      </c>
      <c r="G92" s="16" t="str">
        <f t="shared" si="3"/>
        <v/>
      </c>
      <c r="H92" s="16">
        <v>0</v>
      </c>
      <c r="I92" s="16">
        <v>0</v>
      </c>
      <c r="J92" s="16">
        <v>0</v>
      </c>
      <c r="K92" s="16">
        <v>0</v>
      </c>
      <c r="L92" s="15">
        <v>0</v>
      </c>
      <c r="M92" s="15">
        <v>0</v>
      </c>
      <c r="N92" s="15">
        <v>0</v>
      </c>
      <c r="O92" s="69">
        <v>0</v>
      </c>
    </row>
    <row r="93" spans="2:15" x14ac:dyDescent="0.3">
      <c r="B93" s="61" t="s">
        <v>22</v>
      </c>
      <c r="C93" s="63">
        <f>D92+1</f>
        <v>45145</v>
      </c>
      <c r="D93" s="63">
        <f t="shared" si="0"/>
        <v>45151</v>
      </c>
      <c r="E93" s="54">
        <f t="shared" si="1"/>
        <v>33</v>
      </c>
      <c r="F93" s="14">
        <f t="shared" si="5"/>
        <v>0</v>
      </c>
      <c r="G93" s="16" t="str">
        <f t="shared" si="3"/>
        <v/>
      </c>
      <c r="H93" s="16">
        <v>0</v>
      </c>
      <c r="I93" s="16">
        <v>0</v>
      </c>
      <c r="J93" s="16">
        <v>0</v>
      </c>
      <c r="K93" s="16">
        <v>0</v>
      </c>
      <c r="L93" s="15">
        <v>0</v>
      </c>
      <c r="M93" s="15">
        <v>0</v>
      </c>
      <c r="N93" s="15">
        <v>0</v>
      </c>
      <c r="O93" s="69">
        <v>0</v>
      </c>
    </row>
    <row r="94" spans="2:15" x14ac:dyDescent="0.3">
      <c r="B94" s="61" t="s">
        <v>22</v>
      </c>
      <c r="C94" s="63">
        <f t="shared" si="4"/>
        <v>45152</v>
      </c>
      <c r="D94" s="63">
        <f t="shared" si="0"/>
        <v>45158</v>
      </c>
      <c r="E94" s="54">
        <f t="shared" si="1"/>
        <v>34</v>
      </c>
      <c r="F94" s="14">
        <f t="shared" si="5"/>
        <v>1</v>
      </c>
      <c r="G94" s="16" t="str">
        <f t="shared" si="3"/>
        <v>1 fois par semaine</v>
      </c>
      <c r="H94" s="16">
        <v>0</v>
      </c>
      <c r="I94" s="16">
        <v>0</v>
      </c>
      <c r="J94" s="16">
        <v>1</v>
      </c>
      <c r="K94" s="16">
        <v>0</v>
      </c>
      <c r="L94" s="15">
        <v>12</v>
      </c>
      <c r="M94" s="15">
        <v>0</v>
      </c>
      <c r="N94" s="15">
        <v>11</v>
      </c>
      <c r="O94" s="69">
        <v>2</v>
      </c>
    </row>
    <row r="95" spans="2:15" x14ac:dyDescent="0.3">
      <c r="B95" s="61" t="s">
        <v>22</v>
      </c>
      <c r="C95" s="63">
        <f t="shared" si="4"/>
        <v>45159</v>
      </c>
      <c r="D95" s="63">
        <f t="shared" si="0"/>
        <v>45165</v>
      </c>
      <c r="E95" s="54">
        <f t="shared" si="1"/>
        <v>35</v>
      </c>
      <c r="F95" s="14">
        <f t="shared" si="5"/>
        <v>0</v>
      </c>
      <c r="G95" s="16" t="str">
        <f t="shared" si="3"/>
        <v/>
      </c>
      <c r="H95" s="16">
        <v>0</v>
      </c>
      <c r="I95" s="16">
        <v>0</v>
      </c>
      <c r="J95" s="16">
        <v>0</v>
      </c>
      <c r="K95" s="16">
        <v>0</v>
      </c>
      <c r="L95" s="15">
        <v>0</v>
      </c>
      <c r="M95" s="15">
        <v>0</v>
      </c>
      <c r="N95" s="15">
        <v>0</v>
      </c>
      <c r="O95" s="69">
        <v>0</v>
      </c>
    </row>
    <row r="96" spans="2:15" x14ac:dyDescent="0.3">
      <c r="B96" s="61" t="s">
        <v>22</v>
      </c>
      <c r="C96" s="63">
        <f t="shared" si="4"/>
        <v>45166</v>
      </c>
      <c r="D96" s="63">
        <f t="shared" ref="D96:D113" si="6">C96+6</f>
        <v>45172</v>
      </c>
      <c r="E96" s="54">
        <f t="shared" si="1"/>
        <v>36</v>
      </c>
      <c r="F96" s="14">
        <f t="shared" si="5"/>
        <v>0</v>
      </c>
      <c r="G96" s="16" t="str">
        <f t="shared" si="3"/>
        <v/>
      </c>
      <c r="H96" s="16">
        <v>0</v>
      </c>
      <c r="I96" s="16">
        <v>0</v>
      </c>
      <c r="J96" s="16">
        <v>0</v>
      </c>
      <c r="K96" s="16">
        <v>0</v>
      </c>
      <c r="L96" s="15">
        <v>0</v>
      </c>
      <c r="M96" s="15">
        <v>0</v>
      </c>
      <c r="N96" s="15">
        <v>0</v>
      </c>
      <c r="O96" s="70">
        <v>0</v>
      </c>
    </row>
    <row r="97" spans="2:15" x14ac:dyDescent="0.3">
      <c r="B97" s="61" t="s">
        <v>22</v>
      </c>
      <c r="C97" s="63">
        <f t="shared" ref="C97:C113" si="7">D96+1</f>
        <v>45173</v>
      </c>
      <c r="D97" s="63">
        <f t="shared" si="6"/>
        <v>45179</v>
      </c>
      <c r="E97" s="54">
        <f t="shared" ref="E97:E157" si="8">WEEKNUM(D97)</f>
        <v>37</v>
      </c>
      <c r="F97" s="14">
        <f t="shared" si="5"/>
        <v>3</v>
      </c>
      <c r="G97" s="16" t="str">
        <f t="shared" ref="G97:G157" si="9">IF(F97&gt;4,"Tous les jours",IF(F97=4,"Tous les 2 jours",IF(F97=3,"3 fois par semaine",IF(F97=2,"2 fois par semaine",IF(F97=1,"1 fois par semaine",IF(F97=0,""))))))</f>
        <v>3 fois par semaine</v>
      </c>
      <c r="H97" s="16">
        <v>0</v>
      </c>
      <c r="I97" s="16">
        <v>0</v>
      </c>
      <c r="J97" s="16">
        <v>0</v>
      </c>
      <c r="K97" s="16">
        <v>3</v>
      </c>
      <c r="L97" s="15">
        <v>110</v>
      </c>
      <c r="M97" s="15">
        <v>2</v>
      </c>
      <c r="N97" s="15">
        <v>12</v>
      </c>
      <c r="O97" s="70">
        <v>20</v>
      </c>
    </row>
    <row r="98" spans="2:15" x14ac:dyDescent="0.3">
      <c r="B98" s="61" t="s">
        <v>22</v>
      </c>
      <c r="C98" s="63">
        <f>D97+1</f>
        <v>45180</v>
      </c>
      <c r="D98" s="63">
        <f t="shared" si="6"/>
        <v>45186</v>
      </c>
      <c r="E98" s="54">
        <f t="shared" si="8"/>
        <v>38</v>
      </c>
      <c r="F98" s="14">
        <f t="shared" si="5"/>
        <v>4</v>
      </c>
      <c r="G98" s="16" t="str">
        <f t="shared" si="9"/>
        <v>Tous les 2 jours</v>
      </c>
      <c r="H98" s="16">
        <v>2</v>
      </c>
      <c r="I98" s="16">
        <v>0</v>
      </c>
      <c r="J98" s="16">
        <v>1</v>
      </c>
      <c r="K98" s="16">
        <v>1</v>
      </c>
      <c r="L98" s="15">
        <v>70</v>
      </c>
      <c r="M98" s="15">
        <v>2</v>
      </c>
      <c r="N98" s="15">
        <v>8</v>
      </c>
      <c r="O98" s="70">
        <v>10</v>
      </c>
    </row>
    <row r="99" spans="2:15" x14ac:dyDescent="0.3">
      <c r="B99" s="61" t="s">
        <v>22</v>
      </c>
      <c r="C99" s="63">
        <f t="shared" si="7"/>
        <v>45187</v>
      </c>
      <c r="D99" s="63">
        <f t="shared" si="6"/>
        <v>45193</v>
      </c>
      <c r="E99" s="54">
        <f t="shared" si="8"/>
        <v>39</v>
      </c>
      <c r="F99" s="14">
        <f t="shared" si="5"/>
        <v>1</v>
      </c>
      <c r="G99" s="16" t="str">
        <f t="shared" si="9"/>
        <v>1 fois par semaine</v>
      </c>
      <c r="H99" s="16">
        <v>0</v>
      </c>
      <c r="I99" s="16">
        <v>0</v>
      </c>
      <c r="J99" s="16">
        <v>1</v>
      </c>
      <c r="K99" s="16">
        <v>0</v>
      </c>
      <c r="L99" s="15">
        <v>34</v>
      </c>
      <c r="M99" s="15">
        <v>0</v>
      </c>
      <c r="N99" s="15">
        <v>28</v>
      </c>
      <c r="O99" s="69">
        <v>8</v>
      </c>
    </row>
    <row r="100" spans="2:15" x14ac:dyDescent="0.3">
      <c r="B100" s="61" t="s">
        <v>22</v>
      </c>
      <c r="C100" s="63">
        <f t="shared" si="7"/>
        <v>45194</v>
      </c>
      <c r="D100" s="63">
        <f t="shared" si="6"/>
        <v>45200</v>
      </c>
      <c r="E100" s="54">
        <f t="shared" si="8"/>
        <v>40</v>
      </c>
      <c r="F100" s="14">
        <f t="shared" si="5"/>
        <v>5</v>
      </c>
      <c r="G100" s="16" t="str">
        <f t="shared" si="9"/>
        <v>Tous les jours</v>
      </c>
      <c r="H100" s="16">
        <v>0</v>
      </c>
      <c r="I100" s="16">
        <v>2</v>
      </c>
      <c r="J100" s="16">
        <v>3</v>
      </c>
      <c r="K100" s="16">
        <v>0</v>
      </c>
      <c r="L100" s="15">
        <v>45</v>
      </c>
      <c r="M100" s="71">
        <v>3</v>
      </c>
      <c r="N100" s="15">
        <v>17</v>
      </c>
      <c r="O100" s="69">
        <v>4</v>
      </c>
    </row>
    <row r="101" spans="2:15" x14ac:dyDescent="0.3">
      <c r="B101" s="61" t="s">
        <v>22</v>
      </c>
      <c r="C101" s="63">
        <f t="shared" si="7"/>
        <v>45201</v>
      </c>
      <c r="D101" s="63">
        <f t="shared" si="6"/>
        <v>45207</v>
      </c>
      <c r="E101" s="54">
        <f t="shared" si="8"/>
        <v>41</v>
      </c>
      <c r="F101" s="14">
        <f t="shared" si="5"/>
        <v>4</v>
      </c>
      <c r="G101" s="16" t="str">
        <f t="shared" si="9"/>
        <v>Tous les 2 jours</v>
      </c>
      <c r="H101" s="16">
        <v>0</v>
      </c>
      <c r="I101" s="16">
        <v>0</v>
      </c>
      <c r="J101" s="16">
        <v>2</v>
      </c>
      <c r="K101" s="16">
        <v>2</v>
      </c>
      <c r="L101" s="15">
        <v>50</v>
      </c>
      <c r="M101" s="15">
        <v>0</v>
      </c>
      <c r="N101" s="15">
        <v>15</v>
      </c>
      <c r="O101" s="69">
        <v>3</v>
      </c>
    </row>
    <row r="102" spans="2:15" x14ac:dyDescent="0.3">
      <c r="B102" s="61" t="s">
        <v>22</v>
      </c>
      <c r="C102" s="63">
        <f t="shared" si="7"/>
        <v>45208</v>
      </c>
      <c r="D102" s="63">
        <f t="shared" si="6"/>
        <v>45214</v>
      </c>
      <c r="E102" s="54">
        <f t="shared" si="8"/>
        <v>42</v>
      </c>
      <c r="F102" s="14">
        <f t="shared" si="5"/>
        <v>3</v>
      </c>
      <c r="G102" s="16" t="str">
        <f t="shared" si="9"/>
        <v>3 fois par semaine</v>
      </c>
      <c r="H102" s="16">
        <v>0</v>
      </c>
      <c r="I102" s="16">
        <v>1</v>
      </c>
      <c r="J102" s="16">
        <v>2</v>
      </c>
      <c r="K102" s="16">
        <v>0</v>
      </c>
      <c r="L102" s="15">
        <v>25</v>
      </c>
      <c r="M102" s="15">
        <v>0</v>
      </c>
      <c r="N102" s="15">
        <v>5</v>
      </c>
      <c r="O102" s="69">
        <v>6</v>
      </c>
    </row>
    <row r="103" spans="2:15" x14ac:dyDescent="0.3">
      <c r="B103" s="61" t="s">
        <v>22</v>
      </c>
      <c r="C103" s="63">
        <f t="shared" si="7"/>
        <v>45215</v>
      </c>
      <c r="D103" s="63">
        <f t="shared" si="6"/>
        <v>45221</v>
      </c>
      <c r="E103" s="54">
        <f t="shared" si="8"/>
        <v>43</v>
      </c>
      <c r="F103" s="14">
        <f t="shared" si="5"/>
        <v>2</v>
      </c>
      <c r="G103" s="16" t="str">
        <f t="shared" si="9"/>
        <v>2 fois par semaine</v>
      </c>
      <c r="H103" s="21">
        <v>0</v>
      </c>
      <c r="I103" s="21">
        <v>1</v>
      </c>
      <c r="J103" s="21">
        <v>0</v>
      </c>
      <c r="K103" s="21">
        <v>1</v>
      </c>
      <c r="L103" s="72">
        <v>75</v>
      </c>
      <c r="M103" s="72">
        <v>1</v>
      </c>
      <c r="N103" s="72">
        <v>20</v>
      </c>
      <c r="O103" s="69">
        <v>1</v>
      </c>
    </row>
    <row r="104" spans="2:15" x14ac:dyDescent="0.3">
      <c r="B104" s="61" t="s">
        <v>22</v>
      </c>
      <c r="C104" s="63">
        <f t="shared" si="7"/>
        <v>45222</v>
      </c>
      <c r="D104" s="63">
        <f t="shared" si="6"/>
        <v>45228</v>
      </c>
      <c r="E104" s="54">
        <f t="shared" si="8"/>
        <v>44</v>
      </c>
      <c r="F104" s="14">
        <f t="shared" si="5"/>
        <v>5</v>
      </c>
      <c r="G104" s="16" t="str">
        <f t="shared" si="9"/>
        <v>Tous les jours</v>
      </c>
      <c r="H104" s="21">
        <v>1</v>
      </c>
      <c r="I104" s="21">
        <v>3</v>
      </c>
      <c r="J104" s="21">
        <v>1</v>
      </c>
      <c r="K104" s="21">
        <v>0</v>
      </c>
      <c r="L104" s="72">
        <v>130</v>
      </c>
      <c r="M104" s="72">
        <v>1</v>
      </c>
      <c r="N104" s="72">
        <v>20</v>
      </c>
      <c r="O104" s="69">
        <v>8</v>
      </c>
    </row>
    <row r="105" spans="2:15" x14ac:dyDescent="0.3">
      <c r="B105" s="61" t="s">
        <v>22</v>
      </c>
      <c r="C105" s="63">
        <f t="shared" si="7"/>
        <v>45229</v>
      </c>
      <c r="D105" s="63">
        <f t="shared" si="6"/>
        <v>45235</v>
      </c>
      <c r="E105" s="54">
        <f t="shared" si="8"/>
        <v>45</v>
      </c>
      <c r="F105" s="14">
        <f t="shared" si="5"/>
        <v>1</v>
      </c>
      <c r="G105" s="16" t="str">
        <f t="shared" si="9"/>
        <v>1 fois par semaine</v>
      </c>
      <c r="H105" s="21">
        <v>0</v>
      </c>
      <c r="I105" s="21">
        <v>0</v>
      </c>
      <c r="J105" s="21">
        <v>0</v>
      </c>
      <c r="K105" s="21">
        <v>1</v>
      </c>
      <c r="L105" s="72">
        <v>70</v>
      </c>
      <c r="M105" s="72">
        <v>2</v>
      </c>
      <c r="N105" s="72">
        <v>25</v>
      </c>
      <c r="O105" s="69">
        <v>10</v>
      </c>
    </row>
    <row r="106" spans="2:15" x14ac:dyDescent="0.3">
      <c r="B106" s="61" t="s">
        <v>22</v>
      </c>
      <c r="C106" s="63">
        <f t="shared" si="7"/>
        <v>45236</v>
      </c>
      <c r="D106" s="63">
        <f t="shared" si="6"/>
        <v>45242</v>
      </c>
      <c r="E106" s="54">
        <f t="shared" si="8"/>
        <v>46</v>
      </c>
      <c r="F106" s="14">
        <f t="shared" si="5"/>
        <v>5</v>
      </c>
      <c r="G106" s="16" t="str">
        <f t="shared" si="9"/>
        <v>Tous les jours</v>
      </c>
      <c r="H106" s="16">
        <v>3</v>
      </c>
      <c r="I106" s="16">
        <v>2</v>
      </c>
      <c r="J106" s="16">
        <v>0</v>
      </c>
      <c r="K106" s="16">
        <v>0</v>
      </c>
      <c r="L106" s="15">
        <v>85</v>
      </c>
      <c r="M106" s="15">
        <v>0</v>
      </c>
      <c r="N106" s="15">
        <v>20</v>
      </c>
      <c r="O106" s="69">
        <v>8</v>
      </c>
    </row>
    <row r="107" spans="2:15" x14ac:dyDescent="0.3">
      <c r="B107" s="61" t="s">
        <v>22</v>
      </c>
      <c r="C107" s="63">
        <f t="shared" si="7"/>
        <v>45243</v>
      </c>
      <c r="D107" s="63">
        <f t="shared" si="6"/>
        <v>45249</v>
      </c>
      <c r="E107" s="54">
        <f t="shared" si="8"/>
        <v>47</v>
      </c>
      <c r="F107" s="14">
        <f t="shared" si="5"/>
        <v>7</v>
      </c>
      <c r="G107" s="16" t="str">
        <f t="shared" si="9"/>
        <v>Tous les jours</v>
      </c>
      <c r="H107" s="16">
        <v>3</v>
      </c>
      <c r="I107" s="16">
        <v>2</v>
      </c>
      <c r="J107" s="16">
        <v>1</v>
      </c>
      <c r="K107" s="16">
        <v>1</v>
      </c>
      <c r="L107" s="15">
        <v>120</v>
      </c>
      <c r="M107" s="15">
        <v>3</v>
      </c>
      <c r="N107" s="15">
        <v>30</v>
      </c>
      <c r="O107" s="69">
        <v>6</v>
      </c>
    </row>
    <row r="108" spans="2:15" x14ac:dyDescent="0.3">
      <c r="B108" s="61" t="s">
        <v>22</v>
      </c>
      <c r="C108" s="63">
        <f t="shared" si="7"/>
        <v>45250</v>
      </c>
      <c r="D108" s="63">
        <f t="shared" si="6"/>
        <v>45256</v>
      </c>
      <c r="E108" s="54">
        <f t="shared" si="8"/>
        <v>48</v>
      </c>
      <c r="F108" s="14">
        <f t="shared" si="5"/>
        <v>0</v>
      </c>
      <c r="G108" s="16" t="str">
        <f t="shared" si="9"/>
        <v/>
      </c>
      <c r="H108" s="16"/>
      <c r="I108" s="16"/>
      <c r="J108" s="16"/>
      <c r="K108" s="16"/>
      <c r="L108" s="15"/>
      <c r="M108" s="15"/>
      <c r="N108" s="15"/>
      <c r="O108" s="69"/>
    </row>
    <row r="109" spans="2:15" x14ac:dyDescent="0.3">
      <c r="B109" s="61" t="s">
        <v>22</v>
      </c>
      <c r="C109" s="63">
        <f t="shared" si="7"/>
        <v>45257</v>
      </c>
      <c r="D109" s="63">
        <f t="shared" si="6"/>
        <v>45263</v>
      </c>
      <c r="E109" s="54">
        <f t="shared" si="8"/>
        <v>49</v>
      </c>
      <c r="F109" s="14">
        <f t="shared" si="5"/>
        <v>0</v>
      </c>
      <c r="G109" s="16" t="str">
        <f t="shared" si="9"/>
        <v/>
      </c>
      <c r="H109" s="16"/>
      <c r="I109" s="16"/>
      <c r="J109" s="16"/>
      <c r="K109" s="16"/>
      <c r="L109" s="15"/>
      <c r="M109" s="15"/>
      <c r="N109" s="15"/>
      <c r="O109" s="69"/>
    </row>
    <row r="110" spans="2:15" x14ac:dyDescent="0.3">
      <c r="B110" s="61" t="s">
        <v>22</v>
      </c>
      <c r="C110" s="63">
        <f t="shared" si="7"/>
        <v>45264</v>
      </c>
      <c r="D110" s="63">
        <f t="shared" si="6"/>
        <v>45270</v>
      </c>
      <c r="E110" s="54">
        <f t="shared" si="8"/>
        <v>50</v>
      </c>
      <c r="F110" s="14">
        <f t="shared" si="5"/>
        <v>0</v>
      </c>
      <c r="G110" s="16" t="str">
        <f t="shared" si="9"/>
        <v/>
      </c>
      <c r="H110" s="16"/>
      <c r="I110" s="16"/>
      <c r="J110" s="16"/>
      <c r="K110" s="16"/>
      <c r="L110" s="15"/>
      <c r="M110" s="15"/>
      <c r="N110" s="15"/>
      <c r="O110" s="69"/>
    </row>
    <row r="111" spans="2:15" x14ac:dyDescent="0.3">
      <c r="B111" s="61" t="s">
        <v>22</v>
      </c>
      <c r="C111" s="63">
        <f t="shared" si="7"/>
        <v>45271</v>
      </c>
      <c r="D111" s="63">
        <f t="shared" si="6"/>
        <v>45277</v>
      </c>
      <c r="E111" s="54">
        <f t="shared" si="8"/>
        <v>51</v>
      </c>
      <c r="F111" s="14">
        <f t="shared" si="5"/>
        <v>0</v>
      </c>
      <c r="G111" s="16" t="str">
        <f t="shared" si="9"/>
        <v/>
      </c>
      <c r="H111" s="16"/>
      <c r="I111" s="16"/>
      <c r="J111" s="16"/>
      <c r="K111" s="16"/>
      <c r="L111" s="15"/>
      <c r="M111" s="15"/>
      <c r="N111" s="15"/>
      <c r="O111" s="69"/>
    </row>
    <row r="112" spans="2:15" x14ac:dyDescent="0.3">
      <c r="B112" s="61" t="s">
        <v>22</v>
      </c>
      <c r="C112" s="63">
        <f t="shared" si="7"/>
        <v>45278</v>
      </c>
      <c r="D112" s="63">
        <f t="shared" si="6"/>
        <v>45284</v>
      </c>
      <c r="E112" s="54">
        <f t="shared" si="8"/>
        <v>52</v>
      </c>
      <c r="F112" s="14">
        <f t="shared" si="5"/>
        <v>0</v>
      </c>
      <c r="G112" s="16" t="str">
        <f t="shared" si="9"/>
        <v/>
      </c>
      <c r="H112" s="16"/>
      <c r="I112" s="16"/>
      <c r="J112" s="16"/>
      <c r="K112" s="16"/>
      <c r="L112" s="15"/>
      <c r="M112" s="15"/>
      <c r="N112" s="15"/>
      <c r="O112" s="69"/>
    </row>
    <row r="113" spans="2:15" x14ac:dyDescent="0.3">
      <c r="B113" s="61" t="s">
        <v>22</v>
      </c>
      <c r="C113" s="63">
        <f t="shared" si="7"/>
        <v>45285</v>
      </c>
      <c r="D113" s="63">
        <f t="shared" si="6"/>
        <v>45291</v>
      </c>
      <c r="E113" s="54">
        <f t="shared" si="8"/>
        <v>53</v>
      </c>
      <c r="F113" s="14">
        <f t="shared" si="5"/>
        <v>0</v>
      </c>
      <c r="G113" s="16" t="str">
        <f t="shared" si="9"/>
        <v/>
      </c>
      <c r="H113" s="16"/>
      <c r="I113" s="16"/>
      <c r="J113" s="16"/>
      <c r="K113" s="16"/>
      <c r="L113" s="15"/>
      <c r="M113" s="15"/>
      <c r="N113" s="15"/>
      <c r="O113" s="69"/>
    </row>
    <row r="114" spans="2:15" x14ac:dyDescent="0.3">
      <c r="B114" s="62" t="s">
        <v>23</v>
      </c>
      <c r="C114" s="63">
        <v>45138</v>
      </c>
      <c r="D114" s="63">
        <f>C114+6</f>
        <v>45144</v>
      </c>
      <c r="E114" s="54">
        <f t="shared" si="8"/>
        <v>32</v>
      </c>
      <c r="F114" s="14">
        <f t="shared" si="5"/>
        <v>2</v>
      </c>
      <c r="G114" s="16" t="str">
        <f t="shared" si="9"/>
        <v>2 fois par semaine</v>
      </c>
      <c r="H114" s="16">
        <v>1</v>
      </c>
      <c r="I114" s="16">
        <v>0</v>
      </c>
      <c r="J114" s="16">
        <v>1</v>
      </c>
      <c r="K114" s="16">
        <v>0</v>
      </c>
      <c r="L114" s="15">
        <v>100</v>
      </c>
      <c r="M114" s="15">
        <v>3</v>
      </c>
      <c r="N114" s="15">
        <v>4</v>
      </c>
      <c r="O114" s="69">
        <v>5</v>
      </c>
    </row>
    <row r="115" spans="2:15" x14ac:dyDescent="0.3">
      <c r="B115" s="62" t="s">
        <v>23</v>
      </c>
      <c r="C115" s="63">
        <f>D114+1</f>
        <v>45145</v>
      </c>
      <c r="D115" s="63">
        <f t="shared" ref="D115:D135" si="10">C115+6</f>
        <v>45151</v>
      </c>
      <c r="E115" s="54">
        <f t="shared" si="8"/>
        <v>33</v>
      </c>
      <c r="F115" s="14">
        <f t="shared" si="5"/>
        <v>1</v>
      </c>
      <c r="G115" s="16" t="str">
        <f t="shared" si="9"/>
        <v>1 fois par semaine</v>
      </c>
      <c r="H115" s="16">
        <v>0</v>
      </c>
      <c r="I115" s="16">
        <v>0</v>
      </c>
      <c r="J115" s="16">
        <v>1</v>
      </c>
      <c r="K115" s="16">
        <v>0</v>
      </c>
      <c r="L115" s="15">
        <v>45</v>
      </c>
      <c r="M115" s="15">
        <v>1</v>
      </c>
      <c r="N115" s="15">
        <v>4</v>
      </c>
      <c r="O115" s="69">
        <v>0</v>
      </c>
    </row>
    <row r="116" spans="2:15" x14ac:dyDescent="0.3">
      <c r="B116" s="62" t="s">
        <v>23</v>
      </c>
      <c r="C116" s="63">
        <f t="shared" ref="C116:C135" si="11">D115+1</f>
        <v>45152</v>
      </c>
      <c r="D116" s="63">
        <f t="shared" si="10"/>
        <v>45158</v>
      </c>
      <c r="E116" s="54">
        <f t="shared" si="8"/>
        <v>34</v>
      </c>
      <c r="F116" s="14">
        <f t="shared" si="5"/>
        <v>1</v>
      </c>
      <c r="G116" s="16" t="str">
        <f t="shared" si="9"/>
        <v>1 fois par semaine</v>
      </c>
      <c r="H116" s="16">
        <v>0</v>
      </c>
      <c r="I116" s="16">
        <v>0</v>
      </c>
      <c r="J116" s="16">
        <v>1</v>
      </c>
      <c r="K116" s="16">
        <v>0</v>
      </c>
      <c r="L116" s="15">
        <v>51</v>
      </c>
      <c r="M116" s="15">
        <v>1</v>
      </c>
      <c r="N116" s="15">
        <v>3</v>
      </c>
      <c r="O116" s="69">
        <v>5</v>
      </c>
    </row>
    <row r="117" spans="2:15" x14ac:dyDescent="0.3">
      <c r="B117" s="62" t="s">
        <v>23</v>
      </c>
      <c r="C117" s="63">
        <f t="shared" si="11"/>
        <v>45159</v>
      </c>
      <c r="D117" s="63">
        <f t="shared" si="10"/>
        <v>45165</v>
      </c>
      <c r="E117" s="54">
        <f t="shared" si="8"/>
        <v>35</v>
      </c>
      <c r="F117" s="14">
        <f t="shared" si="5"/>
        <v>0</v>
      </c>
      <c r="G117" s="16" t="str">
        <f t="shared" si="9"/>
        <v/>
      </c>
      <c r="H117" s="16">
        <v>0</v>
      </c>
      <c r="I117" s="16">
        <v>0</v>
      </c>
      <c r="J117" s="16">
        <v>0</v>
      </c>
      <c r="K117" s="16">
        <v>0</v>
      </c>
      <c r="L117" s="15">
        <v>0</v>
      </c>
      <c r="M117" s="15">
        <v>0</v>
      </c>
      <c r="N117" s="15">
        <v>0</v>
      </c>
      <c r="O117" s="69">
        <v>0</v>
      </c>
    </row>
    <row r="118" spans="2:15" x14ac:dyDescent="0.3">
      <c r="B118" s="62" t="s">
        <v>23</v>
      </c>
      <c r="C118" s="63">
        <f t="shared" si="11"/>
        <v>45166</v>
      </c>
      <c r="D118" s="63">
        <f t="shared" si="10"/>
        <v>45172</v>
      </c>
      <c r="E118" s="54">
        <f t="shared" si="8"/>
        <v>36</v>
      </c>
      <c r="F118" s="14">
        <f t="shared" si="5"/>
        <v>0</v>
      </c>
      <c r="G118" s="16" t="str">
        <f t="shared" si="9"/>
        <v/>
      </c>
      <c r="H118" s="16">
        <v>0</v>
      </c>
      <c r="I118" s="16">
        <v>0</v>
      </c>
      <c r="J118" s="16">
        <v>0</v>
      </c>
      <c r="K118" s="16">
        <v>0</v>
      </c>
      <c r="L118" s="15">
        <v>0</v>
      </c>
      <c r="M118" s="15">
        <v>0</v>
      </c>
      <c r="N118" s="15">
        <v>0</v>
      </c>
      <c r="O118" s="70">
        <v>0</v>
      </c>
    </row>
    <row r="119" spans="2:15" x14ac:dyDescent="0.3">
      <c r="B119" s="62" t="s">
        <v>23</v>
      </c>
      <c r="C119" s="63">
        <f t="shared" si="11"/>
        <v>45173</v>
      </c>
      <c r="D119" s="63">
        <f t="shared" si="10"/>
        <v>45179</v>
      </c>
      <c r="E119" s="54">
        <f t="shared" si="8"/>
        <v>37</v>
      </c>
      <c r="F119" s="14">
        <f t="shared" si="5"/>
        <v>1</v>
      </c>
      <c r="G119" s="16" t="str">
        <f t="shared" si="9"/>
        <v>1 fois par semaine</v>
      </c>
      <c r="H119" s="16">
        <v>1</v>
      </c>
      <c r="I119" s="16">
        <v>0</v>
      </c>
      <c r="J119" s="16">
        <v>0</v>
      </c>
      <c r="K119" s="16">
        <v>0</v>
      </c>
      <c r="L119" s="15">
        <v>135</v>
      </c>
      <c r="M119" s="15">
        <v>5</v>
      </c>
      <c r="N119" s="15">
        <v>0</v>
      </c>
      <c r="O119" s="70">
        <v>4</v>
      </c>
    </row>
    <row r="120" spans="2:15" x14ac:dyDescent="0.3">
      <c r="B120" s="62" t="s">
        <v>23</v>
      </c>
      <c r="C120" s="63">
        <f t="shared" si="11"/>
        <v>45180</v>
      </c>
      <c r="D120" s="63">
        <f t="shared" si="10"/>
        <v>45186</v>
      </c>
      <c r="E120" s="54">
        <f t="shared" si="8"/>
        <v>38</v>
      </c>
      <c r="F120" s="14">
        <f t="shared" si="5"/>
        <v>1</v>
      </c>
      <c r="G120" s="16" t="str">
        <f t="shared" si="9"/>
        <v>1 fois par semaine</v>
      </c>
      <c r="H120" s="16">
        <v>0</v>
      </c>
      <c r="I120" s="16">
        <v>0</v>
      </c>
      <c r="J120" s="16">
        <v>0</v>
      </c>
      <c r="K120" s="16">
        <v>1</v>
      </c>
      <c r="L120" s="15">
        <v>92</v>
      </c>
      <c r="M120" s="15">
        <v>1</v>
      </c>
      <c r="N120" s="15">
        <v>4</v>
      </c>
      <c r="O120" s="70">
        <v>3</v>
      </c>
    </row>
    <row r="121" spans="2:15" x14ac:dyDescent="0.3">
      <c r="B121" s="62" t="s">
        <v>23</v>
      </c>
      <c r="C121" s="63">
        <f t="shared" si="11"/>
        <v>45187</v>
      </c>
      <c r="D121" s="63">
        <f t="shared" si="10"/>
        <v>45193</v>
      </c>
      <c r="E121" s="54">
        <f t="shared" si="8"/>
        <v>39</v>
      </c>
      <c r="F121" s="14">
        <f t="shared" si="5"/>
        <v>2</v>
      </c>
      <c r="G121" s="16" t="str">
        <f t="shared" si="9"/>
        <v>2 fois par semaine</v>
      </c>
      <c r="H121" s="16">
        <v>0</v>
      </c>
      <c r="I121" s="16">
        <v>1</v>
      </c>
      <c r="J121" s="16">
        <v>0</v>
      </c>
      <c r="K121" s="16">
        <v>1</v>
      </c>
      <c r="L121" s="15">
        <v>15</v>
      </c>
      <c r="M121" s="15">
        <v>1</v>
      </c>
      <c r="N121" s="15">
        <v>2</v>
      </c>
      <c r="O121" s="69">
        <v>16</v>
      </c>
    </row>
    <row r="122" spans="2:15" x14ac:dyDescent="0.3">
      <c r="B122" s="62" t="s">
        <v>23</v>
      </c>
      <c r="C122" s="63">
        <f t="shared" si="11"/>
        <v>45194</v>
      </c>
      <c r="D122" s="63">
        <f t="shared" si="10"/>
        <v>45200</v>
      </c>
      <c r="E122" s="54">
        <f t="shared" si="8"/>
        <v>40</v>
      </c>
      <c r="F122" s="14">
        <f t="shared" si="5"/>
        <v>2</v>
      </c>
      <c r="G122" s="16" t="str">
        <f t="shared" si="9"/>
        <v>2 fois par semaine</v>
      </c>
      <c r="H122" s="16">
        <v>0</v>
      </c>
      <c r="I122" s="16">
        <v>1</v>
      </c>
      <c r="J122" s="16">
        <v>1</v>
      </c>
      <c r="K122" s="16">
        <v>0</v>
      </c>
      <c r="L122" s="15">
        <v>40</v>
      </c>
      <c r="M122" s="71">
        <v>2</v>
      </c>
      <c r="N122" s="15">
        <v>3</v>
      </c>
      <c r="O122" s="69">
        <v>3</v>
      </c>
    </row>
    <row r="123" spans="2:15" x14ac:dyDescent="0.3">
      <c r="B123" s="62" t="s">
        <v>23</v>
      </c>
      <c r="C123" s="63">
        <f t="shared" si="11"/>
        <v>45201</v>
      </c>
      <c r="D123" s="63">
        <f t="shared" si="10"/>
        <v>45207</v>
      </c>
      <c r="E123" s="54">
        <f t="shared" si="8"/>
        <v>41</v>
      </c>
      <c r="F123" s="14">
        <f t="shared" si="5"/>
        <v>1</v>
      </c>
      <c r="G123" s="16" t="str">
        <f t="shared" si="9"/>
        <v>1 fois par semaine</v>
      </c>
      <c r="H123" s="16">
        <v>0</v>
      </c>
      <c r="I123" s="16">
        <v>1</v>
      </c>
      <c r="J123" s="16">
        <v>0</v>
      </c>
      <c r="K123" s="16">
        <v>0</v>
      </c>
      <c r="L123" s="15">
        <v>47</v>
      </c>
      <c r="M123" s="15">
        <v>1</v>
      </c>
      <c r="N123" s="15">
        <v>5</v>
      </c>
      <c r="O123" s="69">
        <v>5</v>
      </c>
    </row>
    <row r="124" spans="2:15" x14ac:dyDescent="0.3">
      <c r="B124" s="62" t="s">
        <v>23</v>
      </c>
      <c r="C124" s="63">
        <f t="shared" si="11"/>
        <v>45208</v>
      </c>
      <c r="D124" s="63">
        <f t="shared" si="10"/>
        <v>45214</v>
      </c>
      <c r="E124" s="54">
        <f t="shared" si="8"/>
        <v>42</v>
      </c>
      <c r="F124" s="14">
        <f t="shared" si="5"/>
        <v>1</v>
      </c>
      <c r="G124" s="16" t="str">
        <f t="shared" si="9"/>
        <v>1 fois par semaine</v>
      </c>
      <c r="H124" s="16">
        <v>0</v>
      </c>
      <c r="I124" s="16">
        <v>0</v>
      </c>
      <c r="J124" s="16">
        <v>0</v>
      </c>
      <c r="K124" s="16">
        <v>1</v>
      </c>
      <c r="L124" s="15">
        <v>55</v>
      </c>
      <c r="M124" s="15">
        <v>1</v>
      </c>
      <c r="N124" s="15">
        <v>5</v>
      </c>
      <c r="O124" s="69">
        <v>1</v>
      </c>
    </row>
    <row r="125" spans="2:15" x14ac:dyDescent="0.3">
      <c r="B125" s="62" t="s">
        <v>23</v>
      </c>
      <c r="C125" s="63">
        <f t="shared" si="11"/>
        <v>45215</v>
      </c>
      <c r="D125" s="63">
        <f t="shared" si="10"/>
        <v>45221</v>
      </c>
      <c r="E125" s="54">
        <f t="shared" si="8"/>
        <v>43</v>
      </c>
      <c r="F125" s="14">
        <f t="shared" si="5"/>
        <v>1</v>
      </c>
      <c r="G125" s="16" t="str">
        <f t="shared" si="9"/>
        <v>1 fois par semaine</v>
      </c>
      <c r="H125" s="21">
        <v>0</v>
      </c>
      <c r="I125" s="21">
        <v>0</v>
      </c>
      <c r="J125" s="21">
        <v>1</v>
      </c>
      <c r="K125" s="21">
        <v>0</v>
      </c>
      <c r="L125" s="72">
        <v>31</v>
      </c>
      <c r="M125" s="72">
        <v>2</v>
      </c>
      <c r="N125" s="72">
        <v>3</v>
      </c>
      <c r="O125" s="69">
        <v>2</v>
      </c>
    </row>
    <row r="126" spans="2:15" x14ac:dyDescent="0.3">
      <c r="B126" s="62" t="s">
        <v>23</v>
      </c>
      <c r="C126" s="63">
        <f t="shared" si="11"/>
        <v>45222</v>
      </c>
      <c r="D126" s="63">
        <f t="shared" si="10"/>
        <v>45228</v>
      </c>
      <c r="E126" s="54">
        <f t="shared" si="8"/>
        <v>44</v>
      </c>
      <c r="F126" s="14">
        <f t="shared" si="5"/>
        <v>1</v>
      </c>
      <c r="G126" s="16" t="str">
        <f t="shared" si="9"/>
        <v>1 fois par semaine</v>
      </c>
      <c r="H126" s="21">
        <v>0</v>
      </c>
      <c r="I126" s="21">
        <v>0</v>
      </c>
      <c r="J126" s="21">
        <v>1</v>
      </c>
      <c r="K126" s="21">
        <v>0</v>
      </c>
      <c r="L126" s="72">
        <v>36</v>
      </c>
      <c r="M126" s="72">
        <v>2</v>
      </c>
      <c r="N126" s="72">
        <v>4</v>
      </c>
      <c r="O126" s="69">
        <v>6</v>
      </c>
    </row>
    <row r="127" spans="2:15" x14ac:dyDescent="0.3">
      <c r="B127" s="62" t="s">
        <v>23</v>
      </c>
      <c r="C127" s="63">
        <f t="shared" si="11"/>
        <v>45229</v>
      </c>
      <c r="D127" s="63">
        <f t="shared" si="10"/>
        <v>45235</v>
      </c>
      <c r="E127" s="54">
        <f t="shared" si="8"/>
        <v>45</v>
      </c>
      <c r="F127" s="14">
        <f t="shared" si="5"/>
        <v>0</v>
      </c>
      <c r="G127" s="16" t="str">
        <f t="shared" si="9"/>
        <v/>
      </c>
      <c r="H127" s="21"/>
      <c r="I127" s="21"/>
      <c r="J127" s="21"/>
      <c r="K127" s="21"/>
      <c r="L127" s="72"/>
      <c r="M127" s="72"/>
      <c r="N127" s="72"/>
      <c r="O127" s="69"/>
    </row>
    <row r="128" spans="2:15" x14ac:dyDescent="0.3">
      <c r="B128" s="62" t="s">
        <v>23</v>
      </c>
      <c r="C128" s="63">
        <f t="shared" si="11"/>
        <v>45236</v>
      </c>
      <c r="D128" s="63">
        <f t="shared" si="10"/>
        <v>45242</v>
      </c>
      <c r="E128" s="54">
        <f t="shared" si="8"/>
        <v>46</v>
      </c>
      <c r="F128" s="14">
        <f t="shared" si="5"/>
        <v>0</v>
      </c>
      <c r="G128" s="16" t="str">
        <f t="shared" si="9"/>
        <v/>
      </c>
      <c r="H128" s="31"/>
      <c r="I128" s="31"/>
      <c r="J128" s="31"/>
      <c r="K128" s="31"/>
      <c r="L128" s="73"/>
      <c r="M128" s="73"/>
      <c r="N128" s="73"/>
      <c r="O128" s="74"/>
    </row>
    <row r="129" spans="2:15" x14ac:dyDescent="0.3">
      <c r="B129" s="62" t="s">
        <v>23</v>
      </c>
      <c r="C129" s="63">
        <f t="shared" si="11"/>
        <v>45243</v>
      </c>
      <c r="D129" s="63">
        <f t="shared" si="10"/>
        <v>45249</v>
      </c>
      <c r="E129" s="54">
        <f t="shared" si="8"/>
        <v>47</v>
      </c>
      <c r="F129" s="14">
        <f t="shared" si="5"/>
        <v>0</v>
      </c>
      <c r="G129" s="16" t="str">
        <f t="shared" si="9"/>
        <v/>
      </c>
      <c r="H129" s="31"/>
      <c r="I129" s="31"/>
      <c r="J129" s="31"/>
      <c r="K129" s="31"/>
      <c r="L129" s="73"/>
      <c r="M129" s="73"/>
      <c r="N129" s="73"/>
      <c r="O129" s="74"/>
    </row>
    <row r="130" spans="2:15" x14ac:dyDescent="0.3">
      <c r="B130" s="62" t="s">
        <v>23</v>
      </c>
      <c r="C130" s="63">
        <f t="shared" si="11"/>
        <v>45250</v>
      </c>
      <c r="D130" s="63">
        <f t="shared" si="10"/>
        <v>45256</v>
      </c>
      <c r="E130" s="54">
        <f t="shared" si="8"/>
        <v>48</v>
      </c>
      <c r="F130" s="14">
        <f t="shared" si="5"/>
        <v>0</v>
      </c>
      <c r="G130" s="16" t="str">
        <f t="shared" si="9"/>
        <v/>
      </c>
      <c r="H130" s="31"/>
      <c r="I130" s="31"/>
      <c r="J130" s="31"/>
      <c r="K130" s="31"/>
      <c r="L130" s="73"/>
      <c r="M130" s="73"/>
      <c r="N130" s="73"/>
      <c r="O130" s="74"/>
    </row>
    <row r="131" spans="2:15" x14ac:dyDescent="0.3">
      <c r="B131" s="62" t="s">
        <v>23</v>
      </c>
      <c r="C131" s="63">
        <f t="shared" si="11"/>
        <v>45257</v>
      </c>
      <c r="D131" s="63">
        <f t="shared" si="10"/>
        <v>45263</v>
      </c>
      <c r="E131" s="54">
        <f t="shared" si="8"/>
        <v>49</v>
      </c>
      <c r="F131" s="14">
        <f t="shared" si="5"/>
        <v>0</v>
      </c>
      <c r="G131" s="16" t="str">
        <f t="shared" si="9"/>
        <v/>
      </c>
      <c r="H131" s="31"/>
      <c r="I131" s="31"/>
      <c r="J131" s="31"/>
      <c r="K131" s="31"/>
      <c r="L131" s="73"/>
      <c r="M131" s="73"/>
      <c r="N131" s="73"/>
      <c r="O131" s="74"/>
    </row>
    <row r="132" spans="2:15" x14ac:dyDescent="0.3">
      <c r="B132" s="62" t="s">
        <v>23</v>
      </c>
      <c r="C132" s="63">
        <f t="shared" si="11"/>
        <v>45264</v>
      </c>
      <c r="D132" s="63">
        <f t="shared" si="10"/>
        <v>45270</v>
      </c>
      <c r="E132" s="54">
        <f t="shared" si="8"/>
        <v>50</v>
      </c>
      <c r="F132" s="14">
        <f t="shared" si="5"/>
        <v>0</v>
      </c>
      <c r="G132" s="16" t="str">
        <f t="shared" si="9"/>
        <v/>
      </c>
      <c r="H132" s="31"/>
      <c r="I132" s="31"/>
      <c r="J132" s="31"/>
      <c r="K132" s="31"/>
      <c r="L132" s="73"/>
      <c r="M132" s="73"/>
      <c r="N132" s="73"/>
      <c r="O132" s="74"/>
    </row>
    <row r="133" spans="2:15" x14ac:dyDescent="0.3">
      <c r="B133" s="62" t="s">
        <v>23</v>
      </c>
      <c r="C133" s="63">
        <f t="shared" si="11"/>
        <v>45271</v>
      </c>
      <c r="D133" s="63">
        <f t="shared" si="10"/>
        <v>45277</v>
      </c>
      <c r="E133" s="54">
        <f t="shared" si="8"/>
        <v>51</v>
      </c>
      <c r="F133" s="14">
        <f t="shared" si="5"/>
        <v>0</v>
      </c>
      <c r="G133" s="16" t="str">
        <f t="shared" si="9"/>
        <v/>
      </c>
      <c r="H133" s="31"/>
      <c r="I133" s="31"/>
      <c r="J133" s="31"/>
      <c r="K133" s="31"/>
      <c r="L133" s="73"/>
      <c r="M133" s="73"/>
      <c r="N133" s="73"/>
      <c r="O133" s="74"/>
    </row>
    <row r="134" spans="2:15" x14ac:dyDescent="0.3">
      <c r="B134" s="62" t="s">
        <v>23</v>
      </c>
      <c r="C134" s="63">
        <f t="shared" si="11"/>
        <v>45278</v>
      </c>
      <c r="D134" s="63">
        <f t="shared" si="10"/>
        <v>45284</v>
      </c>
      <c r="E134" s="54">
        <f t="shared" si="8"/>
        <v>52</v>
      </c>
      <c r="F134" s="14">
        <f t="shared" si="5"/>
        <v>0</v>
      </c>
      <c r="G134" s="16" t="str">
        <f t="shared" si="9"/>
        <v/>
      </c>
      <c r="H134" s="31"/>
      <c r="I134" s="31"/>
      <c r="J134" s="31"/>
      <c r="K134" s="31"/>
      <c r="L134" s="73"/>
      <c r="M134" s="73"/>
      <c r="N134" s="73"/>
      <c r="O134" s="74"/>
    </row>
    <row r="135" spans="2:15" x14ac:dyDescent="0.3">
      <c r="B135" s="62" t="s">
        <v>23</v>
      </c>
      <c r="C135" s="63">
        <f t="shared" si="11"/>
        <v>45285</v>
      </c>
      <c r="D135" s="63">
        <f t="shared" si="10"/>
        <v>45291</v>
      </c>
      <c r="E135" s="54">
        <f t="shared" si="8"/>
        <v>53</v>
      </c>
      <c r="F135" s="14">
        <f t="shared" si="5"/>
        <v>0</v>
      </c>
      <c r="G135" s="16" t="str">
        <f t="shared" si="9"/>
        <v/>
      </c>
      <c r="H135" s="31"/>
      <c r="I135" s="31"/>
      <c r="J135" s="31"/>
      <c r="K135" s="31"/>
      <c r="L135" s="73"/>
      <c r="M135" s="73"/>
      <c r="N135" s="73"/>
      <c r="O135" s="74"/>
    </row>
    <row r="136" spans="2:15" x14ac:dyDescent="0.3">
      <c r="B136" s="64" t="s">
        <v>24</v>
      </c>
      <c r="C136" s="63">
        <v>45138</v>
      </c>
      <c r="D136" s="63">
        <f>C136+6</f>
        <v>45144</v>
      </c>
      <c r="E136" s="54">
        <f t="shared" si="8"/>
        <v>32</v>
      </c>
      <c r="F136" s="14">
        <f t="shared" si="5"/>
        <v>0</v>
      </c>
      <c r="G136" s="16" t="str">
        <f t="shared" si="9"/>
        <v/>
      </c>
      <c r="H136" s="31"/>
      <c r="I136" s="31"/>
      <c r="J136" s="31"/>
      <c r="K136" s="31"/>
      <c r="L136" s="73"/>
      <c r="M136" s="73"/>
      <c r="N136" s="73"/>
      <c r="O136" s="74"/>
    </row>
    <row r="137" spans="2:15" x14ac:dyDescent="0.3">
      <c r="B137" s="64" t="s">
        <v>24</v>
      </c>
      <c r="C137" s="63">
        <f>D136+1</f>
        <v>45145</v>
      </c>
      <c r="D137" s="63">
        <f t="shared" ref="D137:D157" si="12">C137+6</f>
        <v>45151</v>
      </c>
      <c r="E137" s="54">
        <f t="shared" si="8"/>
        <v>33</v>
      </c>
      <c r="F137" s="14">
        <f t="shared" si="5"/>
        <v>0</v>
      </c>
      <c r="G137" s="16" t="str">
        <f t="shared" si="9"/>
        <v/>
      </c>
      <c r="H137" s="31"/>
      <c r="I137" s="31"/>
      <c r="J137" s="31"/>
      <c r="K137" s="31"/>
      <c r="L137" s="73"/>
      <c r="M137" s="73"/>
      <c r="N137" s="73"/>
      <c r="O137" s="74"/>
    </row>
    <row r="138" spans="2:15" x14ac:dyDescent="0.3">
      <c r="B138" s="64" t="s">
        <v>24</v>
      </c>
      <c r="C138" s="63">
        <f t="shared" ref="C138:C157" si="13">D137+1</f>
        <v>45152</v>
      </c>
      <c r="D138" s="63">
        <f t="shared" si="12"/>
        <v>45158</v>
      </c>
      <c r="E138" s="54">
        <f t="shared" si="8"/>
        <v>34</v>
      </c>
      <c r="F138" s="14">
        <f t="shared" si="5"/>
        <v>0</v>
      </c>
      <c r="G138" s="16" t="str">
        <f t="shared" si="9"/>
        <v/>
      </c>
      <c r="H138" s="31"/>
      <c r="I138" s="31"/>
      <c r="J138" s="31"/>
      <c r="K138" s="31"/>
      <c r="L138" s="73"/>
      <c r="M138" s="73"/>
      <c r="N138" s="73"/>
      <c r="O138" s="74"/>
    </row>
    <row r="139" spans="2:15" x14ac:dyDescent="0.3">
      <c r="B139" s="64" t="s">
        <v>24</v>
      </c>
      <c r="C139" s="63">
        <f t="shared" si="13"/>
        <v>45159</v>
      </c>
      <c r="D139" s="63">
        <f t="shared" si="12"/>
        <v>45165</v>
      </c>
      <c r="E139" s="54">
        <f t="shared" si="8"/>
        <v>35</v>
      </c>
      <c r="F139" s="14">
        <f t="shared" ref="F139:F157" si="14">SUM(H139:K139)</f>
        <v>0</v>
      </c>
      <c r="G139" s="16" t="str">
        <f t="shared" si="9"/>
        <v/>
      </c>
      <c r="H139" s="31"/>
      <c r="I139" s="31"/>
      <c r="J139" s="31"/>
      <c r="K139" s="31"/>
      <c r="L139" s="73"/>
      <c r="M139" s="73"/>
      <c r="N139" s="73"/>
      <c r="O139" s="74"/>
    </row>
    <row r="140" spans="2:15" x14ac:dyDescent="0.3">
      <c r="B140" s="64" t="s">
        <v>24</v>
      </c>
      <c r="C140" s="63">
        <f t="shared" si="13"/>
        <v>45166</v>
      </c>
      <c r="D140" s="63">
        <f t="shared" si="12"/>
        <v>45172</v>
      </c>
      <c r="E140" s="54">
        <f t="shared" si="8"/>
        <v>36</v>
      </c>
      <c r="F140" s="14">
        <f t="shared" si="14"/>
        <v>0</v>
      </c>
      <c r="G140" s="16" t="str">
        <f t="shared" si="9"/>
        <v/>
      </c>
      <c r="H140" s="31"/>
      <c r="I140" s="31"/>
      <c r="J140" s="31"/>
      <c r="K140" s="31"/>
      <c r="L140" s="73"/>
      <c r="M140" s="73"/>
      <c r="N140" s="73"/>
      <c r="O140" s="74"/>
    </row>
    <row r="141" spans="2:15" x14ac:dyDescent="0.3">
      <c r="B141" s="64" t="s">
        <v>24</v>
      </c>
      <c r="C141" s="63">
        <f t="shared" si="13"/>
        <v>45173</v>
      </c>
      <c r="D141" s="63">
        <f t="shared" si="12"/>
        <v>45179</v>
      </c>
      <c r="E141" s="54">
        <f t="shared" si="8"/>
        <v>37</v>
      </c>
      <c r="F141" s="14">
        <f t="shared" si="14"/>
        <v>0</v>
      </c>
      <c r="G141" s="16" t="str">
        <f t="shared" si="9"/>
        <v/>
      </c>
      <c r="H141" s="31"/>
      <c r="I141" s="31"/>
      <c r="J141" s="31"/>
      <c r="K141" s="31"/>
      <c r="L141" s="73"/>
      <c r="M141" s="73"/>
      <c r="N141" s="73"/>
      <c r="O141" s="74"/>
    </row>
    <row r="142" spans="2:15" x14ac:dyDescent="0.3">
      <c r="B142" s="64" t="s">
        <v>24</v>
      </c>
      <c r="C142" s="63">
        <f t="shared" si="13"/>
        <v>45180</v>
      </c>
      <c r="D142" s="63">
        <f t="shared" si="12"/>
        <v>45186</v>
      </c>
      <c r="E142" s="54">
        <f t="shared" si="8"/>
        <v>38</v>
      </c>
      <c r="F142" s="14">
        <f t="shared" si="14"/>
        <v>0</v>
      </c>
      <c r="G142" s="16" t="str">
        <f t="shared" si="9"/>
        <v/>
      </c>
      <c r="H142" s="31"/>
      <c r="I142" s="31"/>
      <c r="J142" s="31"/>
      <c r="K142" s="31"/>
      <c r="L142" s="73"/>
      <c r="M142" s="73"/>
      <c r="N142" s="73"/>
      <c r="O142" s="74"/>
    </row>
    <row r="143" spans="2:15" x14ac:dyDescent="0.3">
      <c r="B143" s="64" t="s">
        <v>24</v>
      </c>
      <c r="C143" s="63">
        <f t="shared" si="13"/>
        <v>45187</v>
      </c>
      <c r="D143" s="63">
        <f t="shared" si="12"/>
        <v>45193</v>
      </c>
      <c r="E143" s="54">
        <f t="shared" si="8"/>
        <v>39</v>
      </c>
      <c r="F143" s="14">
        <f t="shared" si="14"/>
        <v>0</v>
      </c>
      <c r="G143" s="16" t="str">
        <f t="shared" si="9"/>
        <v/>
      </c>
      <c r="H143" s="31"/>
      <c r="I143" s="31"/>
      <c r="J143" s="31"/>
      <c r="K143" s="31"/>
      <c r="L143" s="73"/>
      <c r="M143" s="73"/>
      <c r="N143" s="73"/>
      <c r="O143" s="74"/>
    </row>
    <row r="144" spans="2:15" x14ac:dyDescent="0.3">
      <c r="B144" s="64" t="s">
        <v>24</v>
      </c>
      <c r="C144" s="63">
        <f t="shared" si="13"/>
        <v>45194</v>
      </c>
      <c r="D144" s="63">
        <f t="shared" si="12"/>
        <v>45200</v>
      </c>
      <c r="E144" s="54">
        <f t="shared" si="8"/>
        <v>40</v>
      </c>
      <c r="F144" s="14">
        <f t="shared" si="14"/>
        <v>0</v>
      </c>
      <c r="G144" s="16" t="str">
        <f t="shared" si="9"/>
        <v/>
      </c>
      <c r="H144" s="31"/>
      <c r="I144" s="31"/>
      <c r="J144" s="31"/>
      <c r="K144" s="31"/>
      <c r="L144" s="73"/>
      <c r="M144" s="73"/>
      <c r="N144" s="73"/>
      <c r="O144" s="74"/>
    </row>
    <row r="145" spans="2:15" x14ac:dyDescent="0.3">
      <c r="B145" s="64" t="s">
        <v>24</v>
      </c>
      <c r="C145" s="63">
        <f t="shared" si="13"/>
        <v>45201</v>
      </c>
      <c r="D145" s="63">
        <f t="shared" si="12"/>
        <v>45207</v>
      </c>
      <c r="E145" s="54">
        <f t="shared" si="8"/>
        <v>41</v>
      </c>
      <c r="F145" s="14">
        <f t="shared" si="14"/>
        <v>0</v>
      </c>
      <c r="G145" s="16" t="str">
        <f t="shared" si="9"/>
        <v/>
      </c>
      <c r="H145" s="31"/>
      <c r="I145" s="31"/>
      <c r="J145" s="31"/>
      <c r="K145" s="31"/>
      <c r="L145" s="73"/>
      <c r="M145" s="73"/>
      <c r="N145" s="73"/>
      <c r="O145" s="74"/>
    </row>
    <row r="146" spans="2:15" x14ac:dyDescent="0.3">
      <c r="B146" s="64" t="s">
        <v>24</v>
      </c>
      <c r="C146" s="63">
        <f t="shared" si="13"/>
        <v>45208</v>
      </c>
      <c r="D146" s="63">
        <f t="shared" si="12"/>
        <v>45214</v>
      </c>
      <c r="E146" s="54">
        <f t="shared" si="8"/>
        <v>42</v>
      </c>
      <c r="F146" s="14">
        <f t="shared" si="14"/>
        <v>0</v>
      </c>
      <c r="G146" s="16" t="str">
        <f t="shared" si="9"/>
        <v/>
      </c>
      <c r="H146" s="31"/>
      <c r="I146" s="31"/>
      <c r="J146" s="31"/>
      <c r="K146" s="31"/>
      <c r="L146" s="73"/>
      <c r="M146" s="73"/>
      <c r="N146" s="73"/>
      <c r="O146" s="74"/>
    </row>
    <row r="147" spans="2:15" x14ac:dyDescent="0.3">
      <c r="B147" s="64" t="s">
        <v>24</v>
      </c>
      <c r="C147" s="63">
        <f t="shared" si="13"/>
        <v>45215</v>
      </c>
      <c r="D147" s="63">
        <f t="shared" si="12"/>
        <v>45221</v>
      </c>
      <c r="E147" s="54">
        <f t="shared" si="8"/>
        <v>43</v>
      </c>
      <c r="F147" s="14">
        <f t="shared" si="14"/>
        <v>0</v>
      </c>
      <c r="G147" s="16" t="str">
        <f t="shared" si="9"/>
        <v/>
      </c>
      <c r="H147" s="31"/>
      <c r="I147" s="31"/>
      <c r="J147" s="31"/>
      <c r="K147" s="31"/>
      <c r="L147" s="73"/>
      <c r="M147" s="73"/>
      <c r="N147" s="73"/>
      <c r="O147" s="74"/>
    </row>
    <row r="148" spans="2:15" x14ac:dyDescent="0.3">
      <c r="B148" s="64" t="s">
        <v>24</v>
      </c>
      <c r="C148" s="63">
        <f t="shared" si="13"/>
        <v>45222</v>
      </c>
      <c r="D148" s="63">
        <f t="shared" si="12"/>
        <v>45228</v>
      </c>
      <c r="E148" s="54">
        <f t="shared" si="8"/>
        <v>44</v>
      </c>
      <c r="F148" s="14">
        <f t="shared" si="14"/>
        <v>0</v>
      </c>
      <c r="G148" s="16" t="str">
        <f t="shared" si="9"/>
        <v/>
      </c>
      <c r="H148" s="31"/>
      <c r="I148" s="31"/>
      <c r="J148" s="31"/>
      <c r="K148" s="31"/>
      <c r="L148" s="73"/>
      <c r="M148" s="73"/>
      <c r="N148" s="73"/>
      <c r="O148" s="74"/>
    </row>
    <row r="149" spans="2:15" x14ac:dyDescent="0.3">
      <c r="B149" s="64" t="s">
        <v>24</v>
      </c>
      <c r="C149" s="63">
        <f t="shared" si="13"/>
        <v>45229</v>
      </c>
      <c r="D149" s="63">
        <f t="shared" si="12"/>
        <v>45235</v>
      </c>
      <c r="E149" s="54">
        <f t="shared" si="8"/>
        <v>45</v>
      </c>
      <c r="F149" s="14">
        <f t="shared" si="14"/>
        <v>0</v>
      </c>
      <c r="G149" s="16" t="str">
        <f t="shared" si="9"/>
        <v/>
      </c>
      <c r="H149" s="31"/>
      <c r="I149" s="31"/>
      <c r="J149" s="31"/>
      <c r="K149" s="31"/>
      <c r="L149" s="73"/>
      <c r="M149" s="73"/>
      <c r="N149" s="73"/>
      <c r="O149" s="74"/>
    </row>
    <row r="150" spans="2:15" x14ac:dyDescent="0.3">
      <c r="B150" s="64" t="s">
        <v>24</v>
      </c>
      <c r="C150" s="63">
        <f t="shared" si="13"/>
        <v>45236</v>
      </c>
      <c r="D150" s="63">
        <f t="shared" si="12"/>
        <v>45242</v>
      </c>
      <c r="E150" s="54">
        <f t="shared" si="8"/>
        <v>46</v>
      </c>
      <c r="F150" s="14">
        <f t="shared" si="14"/>
        <v>0</v>
      </c>
      <c r="G150" s="16" t="str">
        <f t="shared" si="9"/>
        <v/>
      </c>
      <c r="H150" s="31"/>
      <c r="I150" s="31"/>
      <c r="J150" s="31"/>
      <c r="K150" s="31"/>
      <c r="L150" s="73"/>
      <c r="M150" s="73"/>
      <c r="N150" s="73"/>
      <c r="O150" s="74"/>
    </row>
    <row r="151" spans="2:15" x14ac:dyDescent="0.3">
      <c r="B151" s="64" t="s">
        <v>24</v>
      </c>
      <c r="C151" s="63">
        <f t="shared" si="13"/>
        <v>45243</v>
      </c>
      <c r="D151" s="63">
        <f t="shared" si="12"/>
        <v>45249</v>
      </c>
      <c r="E151" s="54">
        <f t="shared" si="8"/>
        <v>47</v>
      </c>
      <c r="F151" s="14">
        <f t="shared" si="14"/>
        <v>0</v>
      </c>
      <c r="G151" s="16" t="str">
        <f t="shared" si="9"/>
        <v/>
      </c>
      <c r="H151" s="31"/>
      <c r="I151" s="31"/>
      <c r="J151" s="31"/>
      <c r="K151" s="31"/>
      <c r="L151" s="73"/>
      <c r="M151" s="73"/>
      <c r="N151" s="73"/>
      <c r="O151" s="74"/>
    </row>
    <row r="152" spans="2:15" x14ac:dyDescent="0.3">
      <c r="B152" s="64" t="s">
        <v>24</v>
      </c>
      <c r="C152" s="63">
        <f t="shared" si="13"/>
        <v>45250</v>
      </c>
      <c r="D152" s="63">
        <f t="shared" si="12"/>
        <v>45256</v>
      </c>
      <c r="E152" s="54">
        <f t="shared" si="8"/>
        <v>48</v>
      </c>
      <c r="F152" s="14">
        <f t="shared" si="14"/>
        <v>0</v>
      </c>
      <c r="G152" s="16" t="str">
        <f t="shared" si="9"/>
        <v/>
      </c>
      <c r="H152" s="31"/>
      <c r="I152" s="31"/>
      <c r="J152" s="31"/>
      <c r="K152" s="31"/>
      <c r="L152" s="73"/>
      <c r="M152" s="73"/>
      <c r="N152" s="73"/>
      <c r="O152" s="74"/>
    </row>
    <row r="153" spans="2:15" x14ac:dyDescent="0.3">
      <c r="B153" s="64" t="s">
        <v>24</v>
      </c>
      <c r="C153" s="63">
        <f t="shared" si="13"/>
        <v>45257</v>
      </c>
      <c r="D153" s="63">
        <f t="shared" si="12"/>
        <v>45263</v>
      </c>
      <c r="E153" s="54">
        <f t="shared" si="8"/>
        <v>49</v>
      </c>
      <c r="F153" s="14">
        <f t="shared" si="14"/>
        <v>0</v>
      </c>
      <c r="G153" s="16" t="str">
        <f t="shared" si="9"/>
        <v/>
      </c>
      <c r="H153" s="31"/>
      <c r="I153" s="31"/>
      <c r="J153" s="31"/>
      <c r="K153" s="31"/>
      <c r="L153" s="73"/>
      <c r="M153" s="73"/>
      <c r="N153" s="73"/>
      <c r="O153" s="74"/>
    </row>
    <row r="154" spans="2:15" x14ac:dyDescent="0.3">
      <c r="B154" s="64" t="s">
        <v>24</v>
      </c>
      <c r="C154" s="63">
        <f t="shared" si="13"/>
        <v>45264</v>
      </c>
      <c r="D154" s="63">
        <f t="shared" si="12"/>
        <v>45270</v>
      </c>
      <c r="E154" s="54">
        <f t="shared" si="8"/>
        <v>50</v>
      </c>
      <c r="F154" s="14">
        <f t="shared" si="14"/>
        <v>0</v>
      </c>
      <c r="G154" s="16" t="str">
        <f t="shared" si="9"/>
        <v/>
      </c>
      <c r="H154" s="31"/>
      <c r="I154" s="31"/>
      <c r="J154" s="31"/>
      <c r="K154" s="31"/>
      <c r="L154" s="73"/>
      <c r="M154" s="73"/>
      <c r="N154" s="73"/>
      <c r="O154" s="74"/>
    </row>
    <row r="155" spans="2:15" x14ac:dyDescent="0.3">
      <c r="B155" s="64" t="s">
        <v>24</v>
      </c>
      <c r="C155" s="63">
        <f t="shared" si="13"/>
        <v>45271</v>
      </c>
      <c r="D155" s="63">
        <f t="shared" si="12"/>
        <v>45277</v>
      </c>
      <c r="E155" s="54">
        <f t="shared" si="8"/>
        <v>51</v>
      </c>
      <c r="F155" s="14">
        <f t="shared" si="14"/>
        <v>0</v>
      </c>
      <c r="G155" s="16" t="str">
        <f t="shared" si="9"/>
        <v/>
      </c>
      <c r="H155" s="31"/>
      <c r="I155" s="31"/>
      <c r="J155" s="31"/>
      <c r="K155" s="31"/>
      <c r="L155" s="73"/>
      <c r="M155" s="73"/>
      <c r="N155" s="73"/>
      <c r="O155" s="74"/>
    </row>
    <row r="156" spans="2:15" x14ac:dyDescent="0.3">
      <c r="B156" s="64" t="s">
        <v>24</v>
      </c>
      <c r="C156" s="63">
        <f t="shared" si="13"/>
        <v>45278</v>
      </c>
      <c r="D156" s="63">
        <f t="shared" si="12"/>
        <v>45284</v>
      </c>
      <c r="E156" s="54">
        <f t="shared" si="8"/>
        <v>52</v>
      </c>
      <c r="F156" s="14">
        <f t="shared" si="14"/>
        <v>0</v>
      </c>
      <c r="G156" s="16" t="str">
        <f t="shared" si="9"/>
        <v/>
      </c>
      <c r="H156" s="31"/>
      <c r="I156" s="31"/>
      <c r="J156" s="31"/>
      <c r="K156" s="31"/>
      <c r="L156" s="73"/>
      <c r="M156" s="73"/>
      <c r="N156" s="73"/>
      <c r="O156" s="74"/>
    </row>
    <row r="157" spans="2:15" ht="16.149999999999999" thickBot="1" x14ac:dyDescent="0.35">
      <c r="B157" s="65" t="s">
        <v>24</v>
      </c>
      <c r="C157" s="66">
        <f t="shared" si="13"/>
        <v>45285</v>
      </c>
      <c r="D157" s="66">
        <f t="shared" si="12"/>
        <v>45291</v>
      </c>
      <c r="E157" s="67">
        <f t="shared" si="8"/>
        <v>53</v>
      </c>
      <c r="F157" s="68">
        <f t="shared" si="14"/>
        <v>0</v>
      </c>
      <c r="G157" s="47" t="str">
        <f t="shared" si="9"/>
        <v/>
      </c>
      <c r="H157" s="39"/>
      <c r="I157" s="39"/>
      <c r="J157" s="39"/>
      <c r="K157" s="39"/>
      <c r="L157" s="75"/>
      <c r="M157" s="75"/>
      <c r="N157" s="75"/>
      <c r="O157" s="76"/>
    </row>
  </sheetData>
  <autoFilter ref="B3:O3" xr:uid="{2469CF71-D639-48DC-B12F-B2F8263D1220}"/>
  <mergeCells count="1">
    <mergeCell ref="A1:P1"/>
  </mergeCells>
  <conditionalFormatting sqref="F4:F157">
    <cfRule type="containsText" dxfId="680" priority="490" operator="containsText" text="Actualité">
      <formula>NOT(ISERROR(SEARCH("Actualité",F4)))</formula>
    </cfRule>
    <cfRule type="containsText" dxfId="679" priority="489" operator="containsText" text="Expertise">
      <formula>NOT(ISERROR(SEARCH("Expertise",F4)))</formula>
    </cfRule>
    <cfRule type="containsText" dxfId="678" priority="488" operator="containsText" text="Marque">
      <formula>NOT(ISERROR(SEARCH("Marque",F4)))</formula>
    </cfRule>
  </conditionalFormatting>
  <conditionalFormatting sqref="G4:K4 G5:G157">
    <cfRule type="cellIs" dxfId="677" priority="493" operator="equal">
      <formula>"Proposition d'emploi"</formula>
    </cfRule>
    <cfRule type="cellIs" dxfId="676" priority="497" operator="equal">
      <formula>"Groupe de travail"</formula>
    </cfRule>
    <cfRule type="containsText" dxfId="675" priority="508" operator="containsText" text="Actualité">
      <formula>NOT(ISERROR(SEARCH("Actualité",G4)))</formula>
    </cfRule>
    <cfRule type="containsText" dxfId="674" priority="507" operator="containsText" text="Affaire remportée">
      <formula>NOT(ISERROR(SEARCH("Affaire remportée",G4)))</formula>
    </cfRule>
    <cfRule type="containsText" dxfId="673" priority="506" operator="containsText" text="Fête">
      <formula>NOT(ISERROR(SEARCH("Fête",G4)))</formula>
    </cfRule>
    <cfRule type="cellIs" dxfId="672" priority="502" operator="equal">
      <formula>"Événement"</formula>
    </cfRule>
    <cfRule type="cellIs" dxfId="671" priority="505" operator="equal">
      <formula>"Anniversaire"</formula>
    </cfRule>
    <cfRule type="cellIs" dxfId="670" priority="504" operator="equal">
      <formula>"Focus chantier"</formula>
    </cfRule>
    <cfRule type="containsText" dxfId="669" priority="503" operator="containsText" text="Focus employé">
      <formula>NOT(ISERROR(SEARCH("Focus employé",G4)))</formula>
    </cfRule>
    <cfRule type="containsText" dxfId="668" priority="501" operator="containsText" text="Inauguration">
      <formula>NOT(ISERROR(SEARCH("Inauguration",G4)))</formula>
    </cfRule>
    <cfRule type="containsText" dxfId="667" priority="491" operator="containsText" text="Actualité entreprise">
      <formula>NOT(ISERROR(SEARCH("Actualité entreprise",G4)))</formula>
    </cfRule>
    <cfRule type="containsText" dxfId="666" priority="500" operator="containsText" text="Journée d'agence">
      <formula>NOT(ISERROR(SEARCH("Journée d'agence",G4)))</formula>
    </cfRule>
    <cfRule type="cellIs" dxfId="665" priority="499" operator="equal">
      <formula>"Proposition d'emploi"</formula>
    </cfRule>
    <cfRule type="cellIs" dxfId="664" priority="498" operator="equal">
      <formula>"Salon"</formula>
    </cfRule>
    <cfRule type="cellIs" dxfId="663" priority="496" operator="equal">
      <formula>"Événement"</formula>
    </cfRule>
    <cfRule type="cellIs" dxfId="662" priority="495" operator="equal">
      <formula>"Inauguration"</formula>
    </cfRule>
    <cfRule type="cellIs" dxfId="661" priority="494" operator="equal">
      <formula>"Journée d'agence"</formula>
    </cfRule>
    <cfRule type="cellIs" dxfId="660" priority="492" operator="equal">
      <formula>"Salon"</formula>
    </cfRule>
  </conditionalFormatting>
  <conditionalFormatting sqref="H4:K4">
    <cfRule type="colorScale" priority="487">
      <colorScale>
        <cfvo type="min"/>
        <cfvo type="max"/>
        <color rgb="FFFCFCFF"/>
        <color rgb="FF63BE7B"/>
      </colorScale>
    </cfRule>
    <cfRule type="colorScale" priority="486">
      <colorScale>
        <cfvo type="min"/>
        <cfvo type="max"/>
        <color rgb="FFFCFCFF"/>
        <color rgb="FF63BE7B"/>
      </colorScale>
    </cfRule>
    <cfRule type="colorScale" priority="485">
      <colorScale>
        <cfvo type="min"/>
        <cfvo type="max"/>
        <color rgb="FFFCFCFF"/>
        <color rgb="FF63BE7B"/>
      </colorScale>
    </cfRule>
  </conditionalFormatting>
  <conditionalFormatting sqref="H5:K5">
    <cfRule type="colorScale" priority="463">
      <colorScale>
        <cfvo type="min"/>
        <cfvo type="max"/>
        <color rgb="FFFCFCFF"/>
        <color rgb="FF63BE7B"/>
      </colorScale>
    </cfRule>
  </conditionalFormatting>
  <conditionalFormatting sqref="H5:K7">
    <cfRule type="colorScale" priority="456">
      <colorScale>
        <cfvo type="min"/>
        <cfvo type="max"/>
        <color rgb="FFFCFCFF"/>
        <color rgb="FF63BE7B"/>
      </colorScale>
    </cfRule>
  </conditionalFormatting>
  <conditionalFormatting sqref="H5:K8">
    <cfRule type="colorScale" priority="455">
      <colorScale>
        <cfvo type="min"/>
        <cfvo type="max"/>
        <color rgb="FFFCFCFF"/>
        <color rgb="FF63BE7B"/>
      </colorScale>
    </cfRule>
  </conditionalFormatting>
  <conditionalFormatting sqref="H5:K15">
    <cfRule type="containsText" dxfId="659" priority="467" operator="containsText" text="Actualité entreprise">
      <formula>NOT(ISERROR(SEARCH("Actualité entreprise",H5)))</formula>
    </cfRule>
    <cfRule type="cellIs" dxfId="658" priority="475" operator="equal">
      <formula>"Proposition d'emploi"</formula>
    </cfRule>
    <cfRule type="cellIs" dxfId="657" priority="474" operator="equal">
      <formula>"Salon"</formula>
    </cfRule>
    <cfRule type="cellIs" dxfId="656" priority="473" operator="equal">
      <formula>"Groupe de travail"</formula>
    </cfRule>
    <cfRule type="cellIs" dxfId="655" priority="472" operator="equal">
      <formula>"Événement"</formula>
    </cfRule>
    <cfRule type="cellIs" dxfId="654" priority="471" operator="equal">
      <formula>"Inauguration"</formula>
    </cfRule>
    <cfRule type="cellIs" dxfId="653" priority="470" operator="equal">
      <formula>"Journée d'agence"</formula>
    </cfRule>
    <cfRule type="cellIs" dxfId="652" priority="469" operator="equal">
      <formula>"Proposition d'emploi"</formula>
    </cfRule>
    <cfRule type="cellIs" dxfId="651" priority="468" operator="equal">
      <formula>"Salon"</formula>
    </cfRule>
    <cfRule type="cellIs" dxfId="650" priority="478" operator="equal">
      <formula>"Événement"</formula>
    </cfRule>
    <cfRule type="containsText" dxfId="649" priority="479" operator="containsText" text="Focus employé">
      <formula>NOT(ISERROR(SEARCH("Focus employé",H5)))</formula>
    </cfRule>
    <cfRule type="cellIs" dxfId="648" priority="480" operator="equal">
      <formula>"Focus chantier"</formula>
    </cfRule>
    <cfRule type="cellIs" dxfId="647" priority="481" operator="equal">
      <formula>"Anniversaire"</formula>
    </cfRule>
    <cfRule type="containsText" dxfId="646" priority="482" operator="containsText" text="Fête">
      <formula>NOT(ISERROR(SEARCH("Fête",H5)))</formula>
    </cfRule>
    <cfRule type="containsText" dxfId="645" priority="483" operator="containsText" text="Affaire remportée">
      <formula>NOT(ISERROR(SEARCH("Affaire remportée",H5)))</formula>
    </cfRule>
    <cfRule type="containsText" dxfId="644" priority="484" operator="containsText" text="Actualité">
      <formula>NOT(ISERROR(SEARCH("Actualité",H5)))</formula>
    </cfRule>
    <cfRule type="containsText" dxfId="643" priority="476" operator="containsText" text="Journée d'agence">
      <formula>NOT(ISERROR(SEARCH("Journée d'agence",H5)))</formula>
    </cfRule>
    <cfRule type="containsText" dxfId="642" priority="477" operator="containsText" text="Inauguration">
      <formula>NOT(ISERROR(SEARCH("Inauguration",H5)))</formula>
    </cfRule>
  </conditionalFormatting>
  <conditionalFormatting sqref="H6:K6">
    <cfRule type="colorScale" priority="461">
      <colorScale>
        <cfvo type="min"/>
        <cfvo type="max"/>
        <color rgb="FFFCFCFF"/>
        <color rgb="FF63BE7B"/>
      </colorScale>
    </cfRule>
    <cfRule type="colorScale" priority="462">
      <colorScale>
        <cfvo type="min"/>
        <cfvo type="max"/>
        <color rgb="FFFCFCFF"/>
        <color rgb="FF63BE7B"/>
      </colorScale>
    </cfRule>
  </conditionalFormatting>
  <conditionalFormatting sqref="H7:K7">
    <cfRule type="colorScale" priority="460">
      <colorScale>
        <cfvo type="min"/>
        <cfvo type="max"/>
        <color rgb="FFFCFCFF"/>
        <color rgb="FF63BE7B"/>
      </colorScale>
    </cfRule>
    <cfRule type="colorScale" priority="459">
      <colorScale>
        <cfvo type="min"/>
        <cfvo type="max"/>
        <color rgb="FFFCFCFF"/>
        <color rgb="FF63BE7B"/>
      </colorScale>
    </cfRule>
  </conditionalFormatting>
  <conditionalFormatting sqref="H8:K8">
    <cfRule type="colorScale" priority="457">
      <colorScale>
        <cfvo type="min"/>
        <cfvo type="max"/>
        <color rgb="FFFCFCFF"/>
        <color rgb="FF63BE7B"/>
      </colorScale>
    </cfRule>
    <cfRule type="colorScale" priority="458">
      <colorScale>
        <cfvo type="min"/>
        <cfvo type="max"/>
        <color rgb="FFFCFCFF"/>
        <color rgb="FF63BE7B"/>
      </colorScale>
    </cfRule>
  </conditionalFormatting>
  <conditionalFormatting sqref="H9:K13">
    <cfRule type="colorScale" priority="454">
      <colorScale>
        <cfvo type="min"/>
        <cfvo type="max"/>
        <color rgb="FFFCFCFF"/>
        <color rgb="FF63BE7B"/>
      </colorScale>
    </cfRule>
  </conditionalFormatting>
  <conditionalFormatting sqref="H10:K25">
    <cfRule type="colorScale" priority="1235">
      <colorScale>
        <cfvo type="min"/>
        <cfvo type="max"/>
        <color rgb="FFFCFCFF"/>
        <color rgb="FF63BE7B"/>
      </colorScale>
    </cfRule>
  </conditionalFormatting>
  <conditionalFormatting sqref="H14:K16">
    <cfRule type="colorScale" priority="396">
      <colorScale>
        <cfvo type="min"/>
        <cfvo type="max"/>
        <color rgb="FFFCFCFF"/>
        <color rgb="FF63BE7B"/>
      </colorScale>
    </cfRule>
  </conditionalFormatting>
  <conditionalFormatting sqref="H17:K17">
    <cfRule type="colorScale" priority="395">
      <colorScale>
        <cfvo type="min"/>
        <cfvo type="max"/>
        <color rgb="FFFCFCFF"/>
        <color rgb="FF63BE7B"/>
      </colorScale>
    </cfRule>
  </conditionalFormatting>
  <conditionalFormatting sqref="H18:K25">
    <cfRule type="containsText" dxfId="641" priority="54" operator="containsText" text="Actualité">
      <formula>NOT(ISERROR(SEARCH("Actualité",H18)))</formula>
    </cfRule>
    <cfRule type="cellIs" dxfId="640" priority="51" operator="equal">
      <formula>"Anniversaire"</formula>
    </cfRule>
    <cfRule type="containsText" dxfId="639" priority="37" operator="containsText" text="Actualité entreprise">
      <formula>NOT(ISERROR(SEARCH("Actualité entreprise",H18)))</formula>
    </cfRule>
    <cfRule type="cellIs" dxfId="638" priority="38" operator="equal">
      <formula>"Salon"</formula>
    </cfRule>
    <cfRule type="cellIs" dxfId="637" priority="39" operator="equal">
      <formula>"Proposition d'emploi"</formula>
    </cfRule>
    <cfRule type="cellIs" dxfId="636" priority="40" operator="equal">
      <formula>"Journée d'agence"</formula>
    </cfRule>
    <cfRule type="cellIs" dxfId="635" priority="41" operator="equal">
      <formula>"Inauguration"</formula>
    </cfRule>
    <cfRule type="cellIs" dxfId="634" priority="42" operator="equal">
      <formula>"Événement"</formula>
    </cfRule>
    <cfRule type="cellIs" dxfId="633" priority="43" operator="equal">
      <formula>"Groupe de travail"</formula>
    </cfRule>
    <cfRule type="cellIs" dxfId="632" priority="44" operator="equal">
      <formula>"Salon"</formula>
    </cfRule>
    <cfRule type="cellIs" dxfId="631" priority="45" operator="equal">
      <formula>"Proposition d'emploi"</formula>
    </cfRule>
    <cfRule type="containsText" dxfId="630" priority="46" operator="containsText" text="Journée d'agence">
      <formula>NOT(ISERROR(SEARCH("Journée d'agence",H18)))</formula>
    </cfRule>
    <cfRule type="containsText" dxfId="629" priority="47" operator="containsText" text="Inauguration">
      <formula>NOT(ISERROR(SEARCH("Inauguration",H18)))</formula>
    </cfRule>
    <cfRule type="cellIs" dxfId="628" priority="48" operator="equal">
      <formula>"Événement"</formula>
    </cfRule>
    <cfRule type="containsText" dxfId="627" priority="49" operator="containsText" text="Focus employé">
      <formula>NOT(ISERROR(SEARCH("Focus employé",H18)))</formula>
    </cfRule>
    <cfRule type="cellIs" dxfId="626" priority="50" operator="equal">
      <formula>"Focus chantier"</formula>
    </cfRule>
    <cfRule type="containsText" dxfId="625" priority="52" operator="containsText" text="Fête">
      <formula>NOT(ISERROR(SEARCH("Fête",H18)))</formula>
    </cfRule>
    <cfRule type="containsText" dxfId="624" priority="53" operator="containsText" text="Affaire remportée">
      <formula>NOT(ISERROR(SEARCH("Affaire remportée",H18)))</formula>
    </cfRule>
  </conditionalFormatting>
  <conditionalFormatting sqref="H26:K34">
    <cfRule type="colorScale" priority="372">
      <colorScale>
        <cfvo type="min"/>
        <cfvo type="max"/>
        <color rgb="FFFCFCFF"/>
        <color rgb="FF63BE7B"/>
      </colorScale>
    </cfRule>
  </conditionalFormatting>
  <conditionalFormatting sqref="H26:K35">
    <cfRule type="containsText" dxfId="623" priority="392" operator="containsText" text="Affaire remportée">
      <formula>NOT(ISERROR(SEARCH("Affaire remportée",H26)))</formula>
    </cfRule>
    <cfRule type="containsText" dxfId="622" priority="393" operator="containsText" text="Actualité">
      <formula>NOT(ISERROR(SEARCH("Actualité",H26)))</formula>
    </cfRule>
    <cfRule type="cellIs" dxfId="621" priority="389" operator="equal">
      <formula>"Focus chantier"</formula>
    </cfRule>
    <cfRule type="cellIs" dxfId="620" priority="383" operator="equal">
      <formula>"Salon"</formula>
    </cfRule>
    <cfRule type="containsText" dxfId="619" priority="388" operator="containsText" text="Focus employé">
      <formula>NOT(ISERROR(SEARCH("Focus employé",H26)))</formula>
    </cfRule>
    <cfRule type="cellIs" dxfId="618" priority="390" operator="equal">
      <formula>"Anniversaire"</formula>
    </cfRule>
    <cfRule type="cellIs" dxfId="617" priority="378" operator="equal">
      <formula>"Proposition d'emploi"</formula>
    </cfRule>
    <cfRule type="containsText" dxfId="616" priority="391" operator="containsText" text="Fête">
      <formula>NOT(ISERROR(SEARCH("Fête",H26)))</formula>
    </cfRule>
    <cfRule type="containsText" dxfId="615" priority="386" operator="containsText" text="Inauguration">
      <formula>NOT(ISERROR(SEARCH("Inauguration",H26)))</formula>
    </cfRule>
    <cfRule type="containsText" dxfId="614" priority="385" operator="containsText" text="Journée d'agence">
      <formula>NOT(ISERROR(SEARCH("Journée d'agence",H26)))</formula>
    </cfRule>
    <cfRule type="cellIs" dxfId="613" priority="384" operator="equal">
      <formula>"Proposition d'emploi"</formula>
    </cfRule>
    <cfRule type="cellIs" dxfId="612" priority="387" operator="equal">
      <formula>"Événement"</formula>
    </cfRule>
    <cfRule type="cellIs" dxfId="611" priority="382" operator="equal">
      <formula>"Groupe de travail"</formula>
    </cfRule>
    <cfRule type="cellIs" dxfId="610" priority="381" operator="equal">
      <formula>"Événement"</formula>
    </cfRule>
    <cfRule type="cellIs" dxfId="609" priority="380" operator="equal">
      <formula>"Inauguration"</formula>
    </cfRule>
    <cfRule type="cellIs" dxfId="608" priority="379" operator="equal">
      <formula>"Journée d'agence"</formula>
    </cfRule>
    <cfRule type="cellIs" dxfId="607" priority="377" operator="equal">
      <formula>"Salon"</formula>
    </cfRule>
    <cfRule type="containsText" dxfId="606" priority="376" operator="containsText" text="Actualité entreprise">
      <formula>NOT(ISERROR(SEARCH("Actualité entreprise",H26)))</formula>
    </cfRule>
  </conditionalFormatting>
  <conditionalFormatting sqref="H30:K47">
    <cfRule type="colorScale" priority="304">
      <colorScale>
        <cfvo type="min"/>
        <cfvo type="max"/>
        <color rgb="FFFCFCFF"/>
        <color rgb="FF63BE7B"/>
      </colorScale>
    </cfRule>
  </conditionalFormatting>
  <conditionalFormatting sqref="H32:K39">
    <cfRule type="colorScale" priority="305">
      <colorScale>
        <cfvo type="min"/>
        <cfvo type="max"/>
        <color rgb="FFFCFCFF"/>
        <color rgb="FF63BE7B"/>
      </colorScale>
    </cfRule>
  </conditionalFormatting>
  <conditionalFormatting sqref="H39:K55">
    <cfRule type="containsText" dxfId="605" priority="354" operator="containsText" text="Focus employé">
      <formula>NOT(ISERROR(SEARCH("Focus employé",H39)))</formula>
    </cfRule>
    <cfRule type="cellIs" dxfId="604" priority="355" operator="equal">
      <formula>"Focus chantier"</formula>
    </cfRule>
    <cfRule type="cellIs" dxfId="603" priority="343" operator="equal">
      <formula>"Salon"</formula>
    </cfRule>
    <cfRule type="containsText" dxfId="602" priority="342" operator="containsText" text="Actualité entreprise">
      <formula>NOT(ISERROR(SEARCH("Actualité entreprise",H39)))</formula>
    </cfRule>
    <cfRule type="cellIs" dxfId="601" priority="344" operator="equal">
      <formula>"Proposition d'emploi"</formula>
    </cfRule>
    <cfRule type="cellIs" dxfId="600" priority="353" operator="equal">
      <formula>"Événement"</formula>
    </cfRule>
    <cfRule type="containsText" dxfId="599" priority="352" operator="containsText" text="Inauguration">
      <formula>NOT(ISERROR(SEARCH("Inauguration",H39)))</formula>
    </cfRule>
    <cfRule type="containsText" dxfId="598" priority="351" operator="containsText" text="Journée d'agence">
      <formula>NOT(ISERROR(SEARCH("Journée d'agence",H39)))</formula>
    </cfRule>
    <cfRule type="cellIs" dxfId="597" priority="350" operator="equal">
      <formula>"Proposition d'emploi"</formula>
    </cfRule>
    <cfRule type="cellIs" dxfId="596" priority="349" operator="equal">
      <formula>"Salon"</formula>
    </cfRule>
    <cfRule type="cellIs" dxfId="595" priority="348" operator="equal">
      <formula>"Groupe de travail"</formula>
    </cfRule>
    <cfRule type="cellIs" dxfId="594" priority="346" operator="equal">
      <formula>"Inauguration"</formula>
    </cfRule>
    <cfRule type="cellIs" dxfId="593" priority="345" operator="equal">
      <formula>"Journée d'agence"</formula>
    </cfRule>
    <cfRule type="containsText" dxfId="592" priority="359" operator="containsText" text="Actualité">
      <formula>NOT(ISERROR(SEARCH("Actualité",H39)))</formula>
    </cfRule>
    <cfRule type="containsText" dxfId="591" priority="358" operator="containsText" text="Affaire remportée">
      <formula>NOT(ISERROR(SEARCH("Affaire remportée",H39)))</formula>
    </cfRule>
    <cfRule type="containsText" dxfId="590" priority="357" operator="containsText" text="Fête">
      <formula>NOT(ISERROR(SEARCH("Fête",H39)))</formula>
    </cfRule>
    <cfRule type="cellIs" dxfId="589" priority="356" operator="equal">
      <formula>"Anniversaire"</formula>
    </cfRule>
    <cfRule type="cellIs" dxfId="588" priority="347" operator="equal">
      <formula>"Événement"</formula>
    </cfRule>
  </conditionalFormatting>
  <conditionalFormatting sqref="H48:K55">
    <cfRule type="colorScale" priority="1128">
      <colorScale>
        <cfvo type="min"/>
        <cfvo type="max"/>
        <color rgb="FFFCFCFF"/>
        <color rgb="FF63BE7B"/>
      </colorScale>
    </cfRule>
  </conditionalFormatting>
  <conditionalFormatting sqref="H51:K69">
    <cfRule type="colorScale" priority="1136">
      <colorScale>
        <cfvo type="min"/>
        <cfvo type="max"/>
        <color rgb="FFFCFCFF"/>
        <color rgb="FF63BE7B"/>
      </colorScale>
    </cfRule>
  </conditionalFormatting>
  <conditionalFormatting sqref="H53:K59">
    <cfRule type="colorScale" priority="224">
      <colorScale>
        <cfvo type="min"/>
        <cfvo type="max"/>
        <color rgb="FFFCFCFF"/>
        <color rgb="FF63BE7B"/>
      </colorScale>
    </cfRule>
  </conditionalFormatting>
  <conditionalFormatting sqref="H55:K58">
    <cfRule type="cellIs" dxfId="587" priority="294" operator="equal">
      <formula>"Proposition d'emploi"</formula>
    </cfRule>
    <cfRule type="containsText" dxfId="586" priority="295" operator="containsText" text="Journée d'agence">
      <formula>NOT(ISERROR(SEARCH("Journée d'agence",H55)))</formula>
    </cfRule>
    <cfRule type="containsText" dxfId="585" priority="296" operator="containsText" text="Inauguration">
      <formula>NOT(ISERROR(SEARCH("Inauguration",H55)))</formula>
    </cfRule>
    <cfRule type="cellIs" dxfId="584" priority="297" operator="equal">
      <formula>"Événement"</formula>
    </cfRule>
    <cfRule type="containsText" dxfId="583" priority="298" operator="containsText" text="Focus employé">
      <formula>NOT(ISERROR(SEARCH("Focus employé",H55)))</formula>
    </cfRule>
    <cfRule type="cellIs" dxfId="582" priority="299" operator="equal">
      <formula>"Focus chantier"</formula>
    </cfRule>
    <cfRule type="cellIs" dxfId="581" priority="300" operator="equal">
      <formula>"Anniversaire"</formula>
    </cfRule>
    <cfRule type="containsText" dxfId="580" priority="301" operator="containsText" text="Fête">
      <formula>NOT(ISERROR(SEARCH("Fête",H55)))</formula>
    </cfRule>
    <cfRule type="containsText" dxfId="579" priority="302" operator="containsText" text="Affaire remportée">
      <formula>NOT(ISERROR(SEARCH("Affaire remportée",H55)))</formula>
    </cfRule>
    <cfRule type="containsText" dxfId="578" priority="303" operator="containsText" text="Actualité">
      <formula>NOT(ISERROR(SEARCH("Actualité",H55)))</formula>
    </cfRule>
    <cfRule type="cellIs" dxfId="577" priority="293" operator="equal">
      <formula>"Salon"</formula>
    </cfRule>
    <cfRule type="containsText" dxfId="576" priority="286" operator="containsText" text="Actualité entreprise">
      <formula>NOT(ISERROR(SEARCH("Actualité entreprise",H55)))</formula>
    </cfRule>
    <cfRule type="cellIs" dxfId="575" priority="287" operator="equal">
      <formula>"Salon"</formula>
    </cfRule>
    <cfRule type="cellIs" dxfId="574" priority="288" operator="equal">
      <formula>"Proposition d'emploi"</formula>
    </cfRule>
    <cfRule type="cellIs" dxfId="573" priority="289" operator="equal">
      <formula>"Journée d'agence"</formula>
    </cfRule>
    <cfRule type="cellIs" dxfId="572" priority="290" operator="equal">
      <formula>"Inauguration"</formula>
    </cfRule>
    <cfRule type="cellIs" dxfId="571" priority="291" operator="equal">
      <formula>"Événement"</formula>
    </cfRule>
    <cfRule type="cellIs" dxfId="570" priority="292" operator="equal">
      <formula>"Groupe de travail"</formula>
    </cfRule>
  </conditionalFormatting>
  <conditionalFormatting sqref="H61:K80">
    <cfRule type="containsText" dxfId="569" priority="264" operator="containsText" text="Actualité entreprise">
      <formula>NOT(ISERROR(SEARCH("Actualité entreprise",H61)))</formula>
    </cfRule>
    <cfRule type="containsText" dxfId="568" priority="273" operator="containsText" text="Journée d'agence">
      <formula>NOT(ISERROR(SEARCH("Journée d'agence",H61)))</formula>
    </cfRule>
    <cfRule type="cellIs" dxfId="567" priority="272" operator="equal">
      <formula>"Proposition d'emploi"</formula>
    </cfRule>
    <cfRule type="cellIs" dxfId="566" priority="271" operator="equal">
      <formula>"Salon"</formula>
    </cfRule>
    <cfRule type="cellIs" dxfId="565" priority="270" operator="equal">
      <formula>"Groupe de travail"</formula>
    </cfRule>
    <cfRule type="cellIs" dxfId="564" priority="269" operator="equal">
      <formula>"Événement"</formula>
    </cfRule>
    <cfRule type="cellIs" dxfId="563" priority="268" operator="equal">
      <formula>"Inauguration"</formula>
    </cfRule>
    <cfRule type="cellIs" dxfId="562" priority="267" operator="equal">
      <formula>"Journée d'agence"</formula>
    </cfRule>
    <cfRule type="cellIs" dxfId="561" priority="266" operator="equal">
      <formula>"Proposition d'emploi"</formula>
    </cfRule>
    <cfRule type="cellIs" dxfId="560" priority="265" operator="equal">
      <formula>"Salon"</formula>
    </cfRule>
    <cfRule type="containsText" dxfId="559" priority="281" operator="containsText" text="Actualité">
      <formula>NOT(ISERROR(SEARCH("Actualité",H61)))</formula>
    </cfRule>
    <cfRule type="containsText" dxfId="558" priority="274" operator="containsText" text="Inauguration">
      <formula>NOT(ISERROR(SEARCH("Inauguration",H61)))</formula>
    </cfRule>
    <cfRule type="cellIs" dxfId="557" priority="275" operator="equal">
      <formula>"Événement"</formula>
    </cfRule>
    <cfRule type="containsText" dxfId="556" priority="276" operator="containsText" text="Focus employé">
      <formula>NOT(ISERROR(SEARCH("Focus employé",H61)))</formula>
    </cfRule>
    <cfRule type="cellIs" dxfId="555" priority="277" operator="equal">
      <formula>"Focus chantier"</formula>
    </cfRule>
    <cfRule type="cellIs" dxfId="554" priority="278" operator="equal">
      <formula>"Anniversaire"</formula>
    </cfRule>
    <cfRule type="containsText" dxfId="553" priority="279" operator="containsText" text="Fête">
      <formula>NOT(ISERROR(SEARCH("Fête",H61)))</formula>
    </cfRule>
    <cfRule type="containsText" dxfId="552" priority="280" operator="containsText" text="Affaire remportée">
      <formula>NOT(ISERROR(SEARCH("Affaire remportée",H61)))</formula>
    </cfRule>
  </conditionalFormatting>
  <conditionalFormatting sqref="H70:K77">
    <cfRule type="colorScale" priority="1083">
      <colorScale>
        <cfvo type="min"/>
        <cfvo type="max"/>
        <color rgb="FFFCFCFF"/>
        <color rgb="FF63BE7B"/>
      </colorScale>
    </cfRule>
  </conditionalFormatting>
  <conditionalFormatting sqref="H70:K91">
    <cfRule type="colorScale" priority="1141">
      <colorScale>
        <cfvo type="min"/>
        <cfvo type="max"/>
        <color rgb="FFFCFCFF"/>
        <color rgb="FF63BE7B"/>
      </colorScale>
    </cfRule>
  </conditionalFormatting>
  <conditionalFormatting sqref="H74:K81">
    <cfRule type="colorScale" priority="1085">
      <colorScale>
        <cfvo type="min"/>
        <cfvo type="max"/>
        <color rgb="FFFCFCFF"/>
        <color rgb="FF63BE7B"/>
      </colorScale>
    </cfRule>
  </conditionalFormatting>
  <conditionalFormatting sqref="H83:K102">
    <cfRule type="cellIs" dxfId="551" priority="168" operator="equal">
      <formula>"Proposition d'emploi"</formula>
    </cfRule>
    <cfRule type="containsText" dxfId="550" priority="177" operator="containsText" text="Actualité">
      <formula>NOT(ISERROR(SEARCH("Actualité",H83)))</formula>
    </cfRule>
    <cfRule type="containsText" dxfId="549" priority="176" operator="containsText" text="Affaire remportée">
      <formula>NOT(ISERROR(SEARCH("Affaire remportée",H83)))</formula>
    </cfRule>
    <cfRule type="containsText" dxfId="548" priority="175" operator="containsText" text="Fête">
      <formula>NOT(ISERROR(SEARCH("Fête",H83)))</formula>
    </cfRule>
    <cfRule type="cellIs" dxfId="547" priority="174" operator="equal">
      <formula>"Anniversaire"</formula>
    </cfRule>
    <cfRule type="cellIs" dxfId="546" priority="173" operator="equal">
      <formula>"Focus chantier"</formula>
    </cfRule>
    <cfRule type="containsText" dxfId="545" priority="172" operator="containsText" text="Focus employé">
      <formula>NOT(ISERROR(SEARCH("Focus employé",H83)))</formula>
    </cfRule>
    <cfRule type="cellIs" dxfId="544" priority="171" operator="equal">
      <formula>"Événement"</formula>
    </cfRule>
    <cfRule type="containsText" dxfId="543" priority="170" operator="containsText" text="Inauguration">
      <formula>NOT(ISERROR(SEARCH("Inauguration",H83)))</formula>
    </cfRule>
    <cfRule type="cellIs" dxfId="542" priority="161" operator="equal">
      <formula>"Salon"</formula>
    </cfRule>
    <cfRule type="containsText" dxfId="541" priority="160" operator="containsText" text="Actualité entreprise">
      <formula>NOT(ISERROR(SEARCH("Actualité entreprise",H83)))</formula>
    </cfRule>
    <cfRule type="cellIs" dxfId="540" priority="167" operator="equal">
      <formula>"Salon"</formula>
    </cfRule>
    <cfRule type="cellIs" dxfId="539" priority="166" operator="equal">
      <formula>"Groupe de travail"</formula>
    </cfRule>
    <cfRule type="cellIs" dxfId="538" priority="165" operator="equal">
      <formula>"Événement"</formula>
    </cfRule>
    <cfRule type="cellIs" dxfId="537" priority="164" operator="equal">
      <formula>"Inauguration"</formula>
    </cfRule>
    <cfRule type="cellIs" dxfId="536" priority="163" operator="equal">
      <formula>"Journée d'agence"</formula>
    </cfRule>
    <cfRule type="cellIs" dxfId="535" priority="162" operator="equal">
      <formula>"Proposition d'emploi"</formula>
    </cfRule>
    <cfRule type="containsText" dxfId="534" priority="169" operator="containsText" text="Journée d'agence">
      <formula>NOT(ISERROR(SEARCH("Journée d'agence",H83)))</formula>
    </cfRule>
  </conditionalFormatting>
  <conditionalFormatting sqref="H92:K106">
    <cfRule type="colorScale" priority="1036">
      <colorScale>
        <cfvo type="min"/>
        <cfvo type="max"/>
        <color rgb="FFFCFCFF"/>
        <color rgb="FF63BE7B"/>
      </colorScale>
    </cfRule>
  </conditionalFormatting>
  <conditionalFormatting sqref="H94:K99 I93:K93 H92:K92">
    <cfRule type="colorScale" priority="1038">
      <colorScale>
        <cfvo type="min"/>
        <cfvo type="max"/>
        <color rgb="FFFCFCFF"/>
        <color rgb="FF63BE7B"/>
      </colorScale>
    </cfRule>
  </conditionalFormatting>
  <conditionalFormatting sqref="H98:K103">
    <cfRule type="colorScale" priority="116">
      <colorScale>
        <cfvo type="min"/>
        <cfvo type="max"/>
        <color rgb="FFFCFCFF"/>
        <color rgb="FF63BE7B"/>
      </colorScale>
    </cfRule>
  </conditionalFormatting>
  <conditionalFormatting sqref="H106:K124">
    <cfRule type="cellIs" dxfId="533" priority="105" operator="equal">
      <formula>"Proposition d'emploi"</formula>
    </cfRule>
    <cfRule type="cellIs" dxfId="532" priority="102" operator="equal">
      <formula>"Événement"</formula>
    </cfRule>
    <cfRule type="cellIs" dxfId="531" priority="101" operator="equal">
      <formula>"Inauguration"</formula>
    </cfRule>
    <cfRule type="cellIs" dxfId="530" priority="100" operator="equal">
      <formula>"Journée d'agence"</formula>
    </cfRule>
    <cfRule type="cellIs" dxfId="529" priority="99" operator="equal">
      <formula>"Proposition d'emploi"</formula>
    </cfRule>
    <cfRule type="cellIs" dxfId="528" priority="98" operator="equal">
      <formula>"Salon"</formula>
    </cfRule>
    <cfRule type="containsText" dxfId="527" priority="97" operator="containsText" text="Actualité entreprise">
      <formula>NOT(ISERROR(SEARCH("Actualité entreprise",H106)))</formula>
    </cfRule>
    <cfRule type="containsText" dxfId="526" priority="106" operator="containsText" text="Journée d'agence">
      <formula>NOT(ISERROR(SEARCH("Journée d'agence",H106)))</formula>
    </cfRule>
    <cfRule type="containsText" dxfId="525" priority="107" operator="containsText" text="Inauguration">
      <formula>NOT(ISERROR(SEARCH("Inauguration",H106)))</formula>
    </cfRule>
    <cfRule type="cellIs" dxfId="524" priority="108" operator="equal">
      <formula>"Événement"</formula>
    </cfRule>
    <cfRule type="containsText" dxfId="523" priority="109" operator="containsText" text="Focus employé">
      <formula>NOT(ISERROR(SEARCH("Focus employé",H106)))</formula>
    </cfRule>
    <cfRule type="cellIs" dxfId="522" priority="110" operator="equal">
      <formula>"Focus chantier"</formula>
    </cfRule>
    <cfRule type="cellIs" dxfId="521" priority="111" operator="equal">
      <formula>"Anniversaire"</formula>
    </cfRule>
    <cfRule type="cellIs" dxfId="520" priority="103" operator="equal">
      <formula>"Groupe de travail"</formula>
    </cfRule>
    <cfRule type="cellIs" dxfId="519" priority="104" operator="equal">
      <formula>"Salon"</formula>
    </cfRule>
    <cfRule type="containsText" dxfId="518" priority="112" operator="containsText" text="Fête">
      <formula>NOT(ISERROR(SEARCH("Fête",H106)))</formula>
    </cfRule>
    <cfRule type="containsText" dxfId="517" priority="113" operator="containsText" text="Affaire remportée">
      <formula>NOT(ISERROR(SEARCH("Affaire remportée",H106)))</formula>
    </cfRule>
    <cfRule type="containsText" dxfId="516" priority="114" operator="containsText" text="Actualité">
      <formula>NOT(ISERROR(SEARCH("Actualité",H106)))</formula>
    </cfRule>
  </conditionalFormatting>
  <conditionalFormatting sqref="H114:K127">
    <cfRule type="colorScale" priority="1184">
      <colorScale>
        <cfvo type="min"/>
        <cfvo type="max"/>
        <color rgb="FFFCFCFF"/>
        <color rgb="FF63BE7B"/>
      </colorScale>
    </cfRule>
  </conditionalFormatting>
  <conditionalFormatting sqref="H116:K121 I115:K115 H114:K114">
    <cfRule type="colorScale" priority="1186">
      <colorScale>
        <cfvo type="min"/>
        <cfvo type="max"/>
        <color rgb="FFFCFCFF"/>
        <color rgb="FF63BE7B"/>
      </colorScale>
    </cfRule>
  </conditionalFormatting>
  <conditionalFormatting sqref="H118:K125">
    <cfRule type="colorScale" priority="1190">
      <colorScale>
        <cfvo type="min"/>
        <cfvo type="max"/>
        <color rgb="FFFCFCFF"/>
        <color rgb="FF63BE7B"/>
      </colorScale>
    </cfRule>
  </conditionalFormatting>
  <conditionalFormatting sqref="H35:O37">
    <cfRule type="cellIs" dxfId="515" priority="338" operator="equal">
      <formula>"Anniversaire"</formula>
    </cfRule>
    <cfRule type="containsText" dxfId="514" priority="339" operator="containsText" text="Fête">
      <formula>NOT(ISERROR(SEARCH("Fête",H35)))</formula>
    </cfRule>
    <cfRule type="containsText" dxfId="513" priority="340" operator="containsText" text="Affaire remportée">
      <formula>NOT(ISERROR(SEARCH("Affaire remportée",H35)))</formula>
    </cfRule>
    <cfRule type="containsText" dxfId="512" priority="341" operator="containsText" text="Actualité">
      <formula>NOT(ISERROR(SEARCH("Actualité",H35)))</formula>
    </cfRule>
    <cfRule type="containsText" dxfId="511" priority="336" operator="containsText" text="Focus employé">
      <formula>NOT(ISERROR(SEARCH("Focus employé",H35)))</formula>
    </cfRule>
    <cfRule type="cellIs" dxfId="510" priority="335" operator="equal">
      <formula>"Événement"</formula>
    </cfRule>
    <cfRule type="containsText" dxfId="509" priority="334" operator="containsText" text="Inauguration">
      <formula>NOT(ISERROR(SEARCH("Inauguration",H35)))</formula>
    </cfRule>
    <cfRule type="containsText" dxfId="508" priority="333" operator="containsText" text="Journée d'agence">
      <formula>NOT(ISERROR(SEARCH("Journée d'agence",H35)))</formula>
    </cfRule>
    <cfRule type="cellIs" dxfId="507" priority="332" operator="equal">
      <formula>"Proposition d'emploi"</formula>
    </cfRule>
    <cfRule type="cellIs" dxfId="506" priority="331" operator="equal">
      <formula>"Salon"</formula>
    </cfRule>
    <cfRule type="cellIs" dxfId="505" priority="326" operator="equal">
      <formula>"Proposition d'emploi"</formula>
    </cfRule>
    <cfRule type="cellIs" dxfId="504" priority="329" operator="equal">
      <formula>"Événement"</formula>
    </cfRule>
    <cfRule type="cellIs" dxfId="503" priority="325" operator="equal">
      <formula>"Salon"</formula>
    </cfRule>
    <cfRule type="containsText" dxfId="502" priority="324" operator="containsText" text="Actualité entreprise">
      <formula>NOT(ISERROR(SEARCH("Actualité entreprise",H35)))</formula>
    </cfRule>
    <cfRule type="cellIs" dxfId="501" priority="327" operator="equal">
      <formula>"Journée d'agence"</formula>
    </cfRule>
    <cfRule type="cellIs" dxfId="500" priority="330" operator="equal">
      <formula>"Groupe de travail"</formula>
    </cfRule>
    <cfRule type="cellIs" dxfId="499" priority="337" operator="equal">
      <formula>"Focus chantier"</formula>
    </cfRule>
    <cfRule type="cellIs" dxfId="498" priority="328" operator="equal">
      <formula>"Inauguration"</formula>
    </cfRule>
  </conditionalFormatting>
  <pageMargins left="0.7" right="0.7" top="0.75" bottom="0.75" header="0.3" footer="0.3"/>
  <ignoredErrors>
    <ignoredError sqref="F4:F18 F26:F40 F158:F1048576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15ADF-BF2C-4DE5-81B2-E051879C0525}">
  <dimension ref="A1:J92"/>
  <sheetViews>
    <sheetView tabSelected="1" zoomScaleNormal="100" workbookViewId="0">
      <selection activeCell="F18" sqref="F18"/>
    </sheetView>
  </sheetViews>
  <sheetFormatPr baseColWidth="10" defaultRowHeight="14" x14ac:dyDescent="0.3"/>
  <cols>
    <col min="1" max="1" width="2.3984375" customWidth="1"/>
    <col min="2" max="2" width="32" bestFit="1" customWidth="1"/>
    <col min="3" max="3" width="20.19921875" bestFit="1" customWidth="1"/>
    <col min="4" max="4" width="10.59765625" bestFit="1" customWidth="1"/>
    <col min="5" max="5" width="17.296875" bestFit="1" customWidth="1"/>
    <col min="6" max="6" width="18.796875" bestFit="1" customWidth="1"/>
    <col min="7" max="7" width="4.69921875" bestFit="1" customWidth="1"/>
    <col min="8" max="8" width="7.796875" bestFit="1" customWidth="1"/>
    <col min="9" max="9" width="5" bestFit="1" customWidth="1"/>
    <col min="10" max="10" width="11.8984375" bestFit="1" customWidth="1"/>
    <col min="11" max="11" width="26.59765625" bestFit="1" customWidth="1"/>
    <col min="12" max="12" width="30.69921875" bestFit="1" customWidth="1"/>
    <col min="13" max="13" width="18" bestFit="1" customWidth="1"/>
    <col min="14" max="14" width="17.796875" bestFit="1" customWidth="1"/>
    <col min="15" max="15" width="26.59765625" bestFit="1" customWidth="1"/>
    <col min="16" max="16" width="30.69921875" bestFit="1" customWidth="1"/>
    <col min="17" max="17" width="18" bestFit="1" customWidth="1"/>
    <col min="18" max="18" width="17.796875" bestFit="1" customWidth="1"/>
    <col min="19" max="19" width="26.59765625" bestFit="1" customWidth="1"/>
    <col min="20" max="20" width="30.69921875" bestFit="1" customWidth="1"/>
    <col min="21" max="21" width="18" bestFit="1" customWidth="1"/>
    <col min="22" max="22" width="17.796875" bestFit="1" customWidth="1"/>
    <col min="23" max="23" width="26.59765625" bestFit="1" customWidth="1"/>
    <col min="24" max="24" width="30.69921875" bestFit="1" customWidth="1"/>
    <col min="25" max="25" width="18" bestFit="1" customWidth="1"/>
    <col min="26" max="26" width="17.796875" bestFit="1" customWidth="1"/>
    <col min="27" max="27" width="26.59765625" bestFit="1" customWidth="1"/>
    <col min="28" max="28" width="30.69921875" bestFit="1" customWidth="1"/>
    <col min="29" max="29" width="18" bestFit="1" customWidth="1"/>
    <col min="30" max="30" width="17.796875" bestFit="1" customWidth="1"/>
    <col min="31" max="31" width="31.5" bestFit="1" customWidth="1"/>
    <col min="32" max="32" width="35.59765625" bestFit="1" customWidth="1"/>
    <col min="33" max="33" width="22.8984375" bestFit="1" customWidth="1"/>
    <col min="34" max="34" width="22.69921875" bestFit="1" customWidth="1"/>
    <col min="35" max="35" width="10.296875" bestFit="1" customWidth="1"/>
    <col min="36" max="36" width="10.59765625" bestFit="1" customWidth="1"/>
    <col min="37" max="37" width="17.296875" bestFit="1" customWidth="1"/>
    <col min="38" max="38" width="7.09765625" bestFit="1" customWidth="1"/>
    <col min="39" max="39" width="4.69921875" bestFit="1" customWidth="1"/>
    <col min="40" max="40" width="7.796875" bestFit="1" customWidth="1"/>
    <col min="41" max="41" width="5" bestFit="1" customWidth="1"/>
    <col min="42" max="42" width="7.69921875" bestFit="1" customWidth="1"/>
    <col min="43" max="43" width="10.296875" bestFit="1" customWidth="1"/>
    <col min="44" max="44" width="10.59765625" bestFit="1" customWidth="1"/>
    <col min="45" max="45" width="17.296875" bestFit="1" customWidth="1"/>
    <col min="46" max="46" width="7.09765625" bestFit="1" customWidth="1"/>
    <col min="47" max="47" width="4.69921875" bestFit="1" customWidth="1"/>
    <col min="48" max="48" width="7.796875" bestFit="1" customWidth="1"/>
    <col min="49" max="49" width="5" bestFit="1" customWidth="1"/>
    <col min="50" max="50" width="7.69921875" bestFit="1" customWidth="1"/>
    <col min="51" max="51" width="10.296875" bestFit="1" customWidth="1"/>
    <col min="52" max="52" width="10.59765625" bestFit="1" customWidth="1"/>
    <col min="53" max="53" width="17.296875" bestFit="1" customWidth="1"/>
    <col min="54" max="54" width="7.09765625" bestFit="1" customWidth="1"/>
    <col min="55" max="55" width="4.69921875" bestFit="1" customWidth="1"/>
    <col min="56" max="56" width="7.796875" bestFit="1" customWidth="1"/>
    <col min="57" max="57" width="5" bestFit="1" customWidth="1"/>
    <col min="58" max="58" width="7.69921875" bestFit="1" customWidth="1"/>
    <col min="59" max="59" width="10.296875" bestFit="1" customWidth="1"/>
    <col min="60" max="60" width="10.59765625" bestFit="1" customWidth="1"/>
    <col min="61" max="61" width="17.296875" bestFit="1" customWidth="1"/>
    <col min="62" max="62" width="7.09765625" bestFit="1" customWidth="1"/>
    <col min="63" max="63" width="4.69921875" bestFit="1" customWidth="1"/>
    <col min="64" max="64" width="7.796875" bestFit="1" customWidth="1"/>
    <col min="65" max="65" width="5" bestFit="1" customWidth="1"/>
    <col min="66" max="66" width="7.69921875" bestFit="1" customWidth="1"/>
    <col min="67" max="67" width="10.296875" bestFit="1" customWidth="1"/>
    <col min="68" max="68" width="10.59765625" bestFit="1" customWidth="1"/>
    <col min="69" max="69" width="17.296875" bestFit="1" customWidth="1"/>
    <col min="70" max="70" width="7.09765625" bestFit="1" customWidth="1"/>
    <col min="71" max="71" width="4.69921875" bestFit="1" customWidth="1"/>
    <col min="72" max="72" width="7.796875" bestFit="1" customWidth="1"/>
    <col min="73" max="73" width="5" bestFit="1" customWidth="1"/>
    <col min="74" max="74" width="7.69921875" bestFit="1" customWidth="1"/>
    <col min="75" max="75" width="10.296875" bestFit="1" customWidth="1"/>
    <col min="76" max="76" width="10.59765625" bestFit="1" customWidth="1"/>
    <col min="77" max="77" width="17.296875" bestFit="1" customWidth="1"/>
    <col min="78" max="78" width="7.09765625" bestFit="1" customWidth="1"/>
    <col min="79" max="79" width="4.69921875" bestFit="1" customWidth="1"/>
    <col min="80" max="80" width="7.796875" bestFit="1" customWidth="1"/>
    <col min="81" max="81" width="5" bestFit="1" customWidth="1"/>
    <col min="82" max="82" width="7.69921875" bestFit="1" customWidth="1"/>
    <col min="83" max="83" width="10.296875" bestFit="1" customWidth="1"/>
    <col min="84" max="84" width="10.59765625" bestFit="1" customWidth="1"/>
    <col min="85" max="85" width="17.296875" bestFit="1" customWidth="1"/>
    <col min="86" max="86" width="7.09765625" bestFit="1" customWidth="1"/>
    <col min="87" max="87" width="4.69921875" bestFit="1" customWidth="1"/>
    <col min="88" max="88" width="7.796875" bestFit="1" customWidth="1"/>
    <col min="89" max="89" width="5" bestFit="1" customWidth="1"/>
    <col min="90" max="90" width="7.69921875" bestFit="1" customWidth="1"/>
    <col min="91" max="91" width="10.296875" bestFit="1" customWidth="1"/>
    <col min="92" max="92" width="10.59765625" bestFit="1" customWidth="1"/>
    <col min="93" max="93" width="17.296875" bestFit="1" customWidth="1"/>
    <col min="94" max="94" width="7.09765625" bestFit="1" customWidth="1"/>
    <col min="95" max="95" width="4.69921875" bestFit="1" customWidth="1"/>
    <col min="96" max="96" width="7.796875" bestFit="1" customWidth="1"/>
    <col min="97" max="97" width="5" bestFit="1" customWidth="1"/>
    <col min="98" max="98" width="7.69921875" bestFit="1" customWidth="1"/>
    <col min="99" max="99" width="10.296875" bestFit="1" customWidth="1"/>
    <col min="100" max="100" width="10.59765625" bestFit="1" customWidth="1"/>
    <col min="101" max="101" width="17.296875" bestFit="1" customWidth="1"/>
    <col min="102" max="102" width="7.09765625" bestFit="1" customWidth="1"/>
    <col min="103" max="103" width="4.69921875" bestFit="1" customWidth="1"/>
    <col min="104" max="104" width="7.796875" bestFit="1" customWidth="1"/>
    <col min="105" max="105" width="5" bestFit="1" customWidth="1"/>
    <col min="106" max="106" width="7.69921875" bestFit="1" customWidth="1"/>
    <col min="107" max="107" width="10.296875" bestFit="1" customWidth="1"/>
    <col min="108" max="108" width="10.59765625" bestFit="1" customWidth="1"/>
    <col min="109" max="109" width="17.296875" bestFit="1" customWidth="1"/>
    <col min="110" max="110" width="7.09765625" bestFit="1" customWidth="1"/>
    <col min="111" max="111" width="4.69921875" bestFit="1" customWidth="1"/>
    <col min="112" max="112" width="7.796875" bestFit="1" customWidth="1"/>
    <col min="113" max="113" width="5" bestFit="1" customWidth="1"/>
    <col min="114" max="114" width="7.69921875" bestFit="1" customWidth="1"/>
    <col min="115" max="115" width="10.296875" bestFit="1" customWidth="1"/>
    <col min="116" max="116" width="10.59765625" bestFit="1" customWidth="1"/>
    <col min="117" max="117" width="17.296875" bestFit="1" customWidth="1"/>
    <col min="118" max="118" width="7.09765625" bestFit="1" customWidth="1"/>
    <col min="119" max="119" width="4.69921875" bestFit="1" customWidth="1"/>
    <col min="120" max="120" width="7.796875" bestFit="1" customWidth="1"/>
    <col min="121" max="121" width="5" bestFit="1" customWidth="1"/>
    <col min="122" max="122" width="7.69921875" bestFit="1" customWidth="1"/>
    <col min="123" max="123" width="10.296875" bestFit="1" customWidth="1"/>
    <col min="124" max="124" width="10.59765625" bestFit="1" customWidth="1"/>
    <col min="125" max="125" width="17.296875" bestFit="1" customWidth="1"/>
    <col min="126" max="126" width="7.09765625" bestFit="1" customWidth="1"/>
    <col min="127" max="127" width="4.69921875" bestFit="1" customWidth="1"/>
    <col min="128" max="128" width="7.796875" bestFit="1" customWidth="1"/>
    <col min="129" max="129" width="5" bestFit="1" customWidth="1"/>
    <col min="130" max="130" width="7.69921875" bestFit="1" customWidth="1"/>
    <col min="131" max="131" width="10.296875" bestFit="1" customWidth="1"/>
    <col min="132" max="132" width="10.59765625" bestFit="1" customWidth="1"/>
    <col min="133" max="133" width="17.296875" bestFit="1" customWidth="1"/>
    <col min="134" max="134" width="7.09765625" bestFit="1" customWidth="1"/>
    <col min="135" max="135" width="4.69921875" bestFit="1" customWidth="1"/>
    <col min="136" max="136" width="7.796875" bestFit="1" customWidth="1"/>
    <col min="137" max="137" width="5" bestFit="1" customWidth="1"/>
    <col min="138" max="138" width="7.69921875" bestFit="1" customWidth="1"/>
    <col min="139" max="139" width="10.296875" bestFit="1" customWidth="1"/>
    <col min="140" max="140" width="10.59765625" bestFit="1" customWidth="1"/>
    <col min="141" max="141" width="17.296875" bestFit="1" customWidth="1"/>
    <col min="142" max="142" width="7.09765625" bestFit="1" customWidth="1"/>
    <col min="143" max="143" width="4.69921875" bestFit="1" customWidth="1"/>
    <col min="144" max="144" width="7.796875" bestFit="1" customWidth="1"/>
    <col min="145" max="145" width="5" bestFit="1" customWidth="1"/>
    <col min="146" max="146" width="7.69921875" bestFit="1" customWidth="1"/>
    <col min="147" max="147" width="10.296875" bestFit="1" customWidth="1"/>
    <col min="148" max="148" width="10.59765625" bestFit="1" customWidth="1"/>
    <col min="149" max="149" width="17.296875" bestFit="1" customWidth="1"/>
    <col min="150" max="150" width="7.09765625" bestFit="1" customWidth="1"/>
    <col min="151" max="151" width="4.69921875" bestFit="1" customWidth="1"/>
    <col min="152" max="152" width="7.796875" bestFit="1" customWidth="1"/>
    <col min="153" max="153" width="5" bestFit="1" customWidth="1"/>
    <col min="154" max="154" width="7.69921875" bestFit="1" customWidth="1"/>
    <col min="155" max="155" width="10.296875" bestFit="1" customWidth="1"/>
    <col min="156" max="156" width="10.59765625" bestFit="1" customWidth="1"/>
    <col min="157" max="157" width="17.296875" bestFit="1" customWidth="1"/>
    <col min="158" max="158" width="7.09765625" bestFit="1" customWidth="1"/>
    <col min="159" max="159" width="4.69921875" bestFit="1" customWidth="1"/>
    <col min="160" max="160" width="7.796875" bestFit="1" customWidth="1"/>
    <col min="161" max="161" width="5" bestFit="1" customWidth="1"/>
    <col min="162" max="162" width="7.69921875" bestFit="1" customWidth="1"/>
    <col min="163" max="163" width="10.296875" bestFit="1" customWidth="1"/>
    <col min="164" max="164" width="10.59765625" bestFit="1" customWidth="1"/>
    <col min="165" max="165" width="17.296875" bestFit="1" customWidth="1"/>
    <col min="166" max="166" width="7.09765625" bestFit="1" customWidth="1"/>
    <col min="167" max="167" width="4.69921875" bestFit="1" customWidth="1"/>
    <col min="168" max="168" width="7.796875" bestFit="1" customWidth="1"/>
    <col min="169" max="169" width="5" bestFit="1" customWidth="1"/>
    <col min="170" max="170" width="7.69921875" bestFit="1" customWidth="1"/>
    <col min="171" max="171" width="10.296875" bestFit="1" customWidth="1"/>
    <col min="172" max="172" width="10.59765625" bestFit="1" customWidth="1"/>
    <col min="173" max="173" width="17.296875" bestFit="1" customWidth="1"/>
    <col min="174" max="174" width="7.09765625" bestFit="1" customWidth="1"/>
    <col min="175" max="175" width="4.69921875" bestFit="1" customWidth="1"/>
    <col min="176" max="176" width="7.796875" bestFit="1" customWidth="1"/>
    <col min="177" max="177" width="5" bestFit="1" customWidth="1"/>
    <col min="178" max="178" width="7.69921875" bestFit="1" customWidth="1"/>
    <col min="179" max="179" width="11.8984375" bestFit="1" customWidth="1"/>
  </cols>
  <sheetData>
    <row r="1" spans="1:10" s="88" customFormat="1" ht="29.15" customHeight="1" x14ac:dyDescent="0.6">
      <c r="A1" s="93" t="s">
        <v>105</v>
      </c>
      <c r="B1" s="93"/>
      <c r="C1" s="93"/>
      <c r="D1" s="93"/>
      <c r="E1" s="93"/>
      <c r="F1" s="93"/>
      <c r="G1" s="93"/>
      <c r="H1" s="93"/>
      <c r="I1" s="93"/>
      <c r="J1" s="93"/>
    </row>
    <row r="4" spans="1:10" s="87" customFormat="1" ht="23.1" customHeight="1" x14ac:dyDescent="0.3">
      <c r="B4" s="86" t="s">
        <v>104</v>
      </c>
    </row>
    <row r="5" spans="1:10" x14ac:dyDescent="0.3">
      <c r="B5" s="51" t="s">
        <v>88</v>
      </c>
      <c r="C5" s="51" t="s">
        <v>85</v>
      </c>
    </row>
    <row r="6" spans="1:10" x14ac:dyDescent="0.3">
      <c r="B6" s="51" t="s">
        <v>86</v>
      </c>
      <c r="C6" s="45">
        <v>40</v>
      </c>
      <c r="D6" s="45" t="s">
        <v>82</v>
      </c>
      <c r="G6" t="s">
        <v>102</v>
      </c>
    </row>
    <row r="7" spans="1:10" ht="15.6" x14ac:dyDescent="0.3">
      <c r="B7" s="52" t="s">
        <v>22</v>
      </c>
      <c r="C7">
        <v>5</v>
      </c>
      <c r="D7">
        <v>5</v>
      </c>
      <c r="F7" s="61" t="s">
        <v>22</v>
      </c>
      <c r="G7" t="s">
        <v>95</v>
      </c>
    </row>
    <row r="8" spans="1:10" ht="15.6" x14ac:dyDescent="0.3">
      <c r="B8" s="52" t="s">
        <v>24</v>
      </c>
      <c r="C8">
        <v>0</v>
      </c>
      <c r="D8">
        <v>0</v>
      </c>
      <c r="F8" s="64" t="s">
        <v>24</v>
      </c>
      <c r="G8" t="s">
        <v>96</v>
      </c>
    </row>
    <row r="9" spans="1:10" ht="15.6" x14ac:dyDescent="0.3">
      <c r="B9" s="52" t="s">
        <v>2</v>
      </c>
      <c r="C9">
        <v>2</v>
      </c>
      <c r="D9">
        <v>2</v>
      </c>
      <c r="F9" s="58" t="s">
        <v>2</v>
      </c>
      <c r="G9" t="s">
        <v>97</v>
      </c>
    </row>
    <row r="10" spans="1:10" ht="15.6" x14ac:dyDescent="0.3">
      <c r="B10" s="52" t="s">
        <v>3</v>
      </c>
      <c r="C10">
        <v>1</v>
      </c>
      <c r="D10">
        <v>1</v>
      </c>
      <c r="F10" s="78" t="s">
        <v>3</v>
      </c>
      <c r="G10" t="s">
        <v>98</v>
      </c>
    </row>
    <row r="11" spans="1:10" ht="15.6" x14ac:dyDescent="0.3">
      <c r="B11" s="52" t="s">
        <v>23</v>
      </c>
      <c r="C11">
        <v>2</v>
      </c>
      <c r="D11">
        <v>2</v>
      </c>
      <c r="F11" s="79" t="s">
        <v>23</v>
      </c>
      <c r="G11" t="s">
        <v>99</v>
      </c>
    </row>
    <row r="12" spans="1:10" ht="15.6" x14ac:dyDescent="0.3">
      <c r="B12" s="52" t="s">
        <v>21</v>
      </c>
      <c r="C12">
        <v>3</v>
      </c>
      <c r="D12">
        <v>3</v>
      </c>
      <c r="F12" s="80" t="s">
        <v>21</v>
      </c>
      <c r="G12" t="s">
        <v>100</v>
      </c>
    </row>
    <row r="13" spans="1:10" ht="15.6" x14ac:dyDescent="0.3">
      <c r="B13" s="52" t="s">
        <v>1</v>
      </c>
      <c r="C13">
        <v>7</v>
      </c>
      <c r="D13">
        <v>7</v>
      </c>
      <c r="F13" s="57" t="s">
        <v>1</v>
      </c>
      <c r="G13" t="s">
        <v>101</v>
      </c>
    </row>
    <row r="14" spans="1:10" x14ac:dyDescent="0.3">
      <c r="B14" s="52" t="s">
        <v>82</v>
      </c>
      <c r="C14">
        <v>20</v>
      </c>
      <c r="D14">
        <v>20</v>
      </c>
    </row>
    <row r="31" spans="2:3" s="82" customFormat="1" ht="23.1" customHeight="1" x14ac:dyDescent="0.3">
      <c r="B31" s="83" t="s">
        <v>103</v>
      </c>
    </row>
    <row r="32" spans="2:3" x14ac:dyDescent="0.3">
      <c r="B32" s="51" t="s">
        <v>108</v>
      </c>
      <c r="C32" s="51" t="s">
        <v>85</v>
      </c>
    </row>
    <row r="33" spans="2:4" x14ac:dyDescent="0.3">
      <c r="B33" s="51" t="s">
        <v>86</v>
      </c>
      <c r="C33" s="45">
        <v>40</v>
      </c>
      <c r="D33" s="45" t="s">
        <v>82</v>
      </c>
    </row>
    <row r="34" spans="2:4" x14ac:dyDescent="0.3">
      <c r="B34" s="52" t="s">
        <v>22</v>
      </c>
      <c r="C34">
        <v>4</v>
      </c>
      <c r="D34">
        <v>4</v>
      </c>
    </row>
    <row r="35" spans="2:4" x14ac:dyDescent="0.3">
      <c r="B35" s="52" t="s">
        <v>24</v>
      </c>
    </row>
    <row r="36" spans="2:4" x14ac:dyDescent="0.3">
      <c r="B36" s="52" t="s">
        <v>2</v>
      </c>
      <c r="C36">
        <v>0</v>
      </c>
      <c r="D36">
        <v>0</v>
      </c>
    </row>
    <row r="37" spans="2:4" x14ac:dyDescent="0.3">
      <c r="B37" s="52" t="s">
        <v>3</v>
      </c>
      <c r="C37">
        <v>15</v>
      </c>
      <c r="D37">
        <v>15</v>
      </c>
    </row>
    <row r="38" spans="2:4" x14ac:dyDescent="0.3">
      <c r="B38" s="52" t="s">
        <v>23</v>
      </c>
      <c r="C38">
        <v>3</v>
      </c>
      <c r="D38">
        <v>3</v>
      </c>
    </row>
    <row r="39" spans="2:4" x14ac:dyDescent="0.3">
      <c r="B39" s="52" t="s">
        <v>21</v>
      </c>
      <c r="C39">
        <v>10</v>
      </c>
      <c r="D39">
        <v>10</v>
      </c>
    </row>
    <row r="40" spans="2:4" x14ac:dyDescent="0.3">
      <c r="B40" s="52" t="s">
        <v>1</v>
      </c>
      <c r="C40">
        <v>0</v>
      </c>
      <c r="D40">
        <v>0</v>
      </c>
    </row>
    <row r="41" spans="2:4" x14ac:dyDescent="0.3">
      <c r="B41" s="52" t="s">
        <v>82</v>
      </c>
      <c r="C41">
        <v>32</v>
      </c>
      <c r="D41">
        <v>32</v>
      </c>
    </row>
    <row r="58" spans="2:10" s="89" customFormat="1" ht="23.1" customHeight="1" x14ac:dyDescent="0.3">
      <c r="B58" s="90" t="s">
        <v>109</v>
      </c>
    </row>
    <row r="59" spans="2:10" x14ac:dyDescent="0.3">
      <c r="B59" s="51" t="s">
        <v>107</v>
      </c>
      <c r="C59" s="51" t="s">
        <v>85</v>
      </c>
    </row>
    <row r="60" spans="2:10" x14ac:dyDescent="0.3">
      <c r="B60" s="51" t="s">
        <v>86</v>
      </c>
      <c r="C60" t="s">
        <v>22</v>
      </c>
      <c r="D60" t="s">
        <v>24</v>
      </c>
      <c r="E60" t="s">
        <v>2</v>
      </c>
      <c r="F60" t="s">
        <v>3</v>
      </c>
      <c r="G60" t="s">
        <v>23</v>
      </c>
      <c r="H60" t="s">
        <v>21</v>
      </c>
      <c r="I60" t="s">
        <v>1</v>
      </c>
      <c r="J60" t="s">
        <v>82</v>
      </c>
    </row>
    <row r="61" spans="2:10" x14ac:dyDescent="0.3">
      <c r="B61" s="81">
        <v>40</v>
      </c>
      <c r="C61">
        <v>45</v>
      </c>
      <c r="E61">
        <v>70</v>
      </c>
      <c r="F61">
        <v>100</v>
      </c>
      <c r="G61">
        <v>40</v>
      </c>
      <c r="H61">
        <v>120</v>
      </c>
      <c r="I61">
        <v>80</v>
      </c>
      <c r="J61">
        <v>455</v>
      </c>
    </row>
    <row r="62" spans="2:10" x14ac:dyDescent="0.3">
      <c r="B62" s="81" t="s">
        <v>82</v>
      </c>
      <c r="C62">
        <v>45</v>
      </c>
      <c r="E62">
        <v>70</v>
      </c>
      <c r="F62">
        <v>100</v>
      </c>
      <c r="G62">
        <v>40</v>
      </c>
      <c r="H62">
        <v>120</v>
      </c>
      <c r="I62">
        <v>80</v>
      </c>
      <c r="J62">
        <v>455</v>
      </c>
    </row>
    <row r="81" spans="2:10" s="85" customFormat="1" ht="23.1" customHeight="1" x14ac:dyDescent="0.3">
      <c r="B81" s="84" t="s">
        <v>106</v>
      </c>
    </row>
    <row r="82" spans="2:10" x14ac:dyDescent="0.3">
      <c r="C82" s="51" t="s">
        <v>85</v>
      </c>
    </row>
    <row r="83" spans="2:10" x14ac:dyDescent="0.3">
      <c r="C83" t="s">
        <v>89</v>
      </c>
      <c r="D83" t="s">
        <v>91</v>
      </c>
      <c r="E83" t="s">
        <v>93</v>
      </c>
      <c r="F83" t="s">
        <v>110</v>
      </c>
      <c r="G83" t="s">
        <v>90</v>
      </c>
      <c r="H83" t="s">
        <v>92</v>
      </c>
      <c r="I83" t="s">
        <v>94</v>
      </c>
      <c r="J83" t="s">
        <v>111</v>
      </c>
    </row>
    <row r="84" spans="2:10" x14ac:dyDescent="0.3">
      <c r="B84" s="51" t="s">
        <v>86</v>
      </c>
      <c r="C84" s="45">
        <v>40</v>
      </c>
      <c r="D84" s="45">
        <v>40</v>
      </c>
      <c r="E84" s="45">
        <v>40</v>
      </c>
      <c r="F84" s="45">
        <v>40</v>
      </c>
    </row>
    <row r="85" spans="2:10" x14ac:dyDescent="0.3">
      <c r="B85" s="52" t="s">
        <v>22</v>
      </c>
      <c r="C85">
        <v>0</v>
      </c>
      <c r="D85">
        <v>2</v>
      </c>
      <c r="E85">
        <v>3</v>
      </c>
      <c r="F85">
        <v>0</v>
      </c>
      <c r="G85">
        <v>0</v>
      </c>
      <c r="H85">
        <v>2</v>
      </c>
      <c r="I85">
        <v>3</v>
      </c>
      <c r="J85">
        <v>0</v>
      </c>
    </row>
    <row r="86" spans="2:10" x14ac:dyDescent="0.3">
      <c r="B86" s="52" t="s">
        <v>24</v>
      </c>
    </row>
    <row r="87" spans="2:10" x14ac:dyDescent="0.3">
      <c r="B87" s="52" t="s">
        <v>2</v>
      </c>
      <c r="C87">
        <v>0</v>
      </c>
      <c r="D87">
        <v>2</v>
      </c>
      <c r="E87">
        <v>0</v>
      </c>
      <c r="F87">
        <v>0</v>
      </c>
      <c r="G87">
        <v>0</v>
      </c>
      <c r="H87">
        <v>2</v>
      </c>
      <c r="I87">
        <v>0</v>
      </c>
      <c r="J87">
        <v>0</v>
      </c>
    </row>
    <row r="88" spans="2:10" x14ac:dyDescent="0.3">
      <c r="B88" s="52" t="s">
        <v>3</v>
      </c>
      <c r="C88">
        <v>0</v>
      </c>
      <c r="D88">
        <v>1</v>
      </c>
      <c r="E88">
        <v>0</v>
      </c>
      <c r="F88">
        <v>0</v>
      </c>
      <c r="G88">
        <v>0</v>
      </c>
      <c r="H88">
        <v>1</v>
      </c>
      <c r="I88">
        <v>0</v>
      </c>
      <c r="J88">
        <v>0</v>
      </c>
    </row>
    <row r="89" spans="2:10" x14ac:dyDescent="0.3">
      <c r="B89" s="52" t="s">
        <v>23</v>
      </c>
      <c r="C89">
        <v>0</v>
      </c>
      <c r="D89">
        <v>1</v>
      </c>
      <c r="E89">
        <v>1</v>
      </c>
      <c r="F89">
        <v>0</v>
      </c>
      <c r="G89">
        <v>0</v>
      </c>
      <c r="H89">
        <v>1</v>
      </c>
      <c r="I89">
        <v>1</v>
      </c>
      <c r="J89">
        <v>0</v>
      </c>
    </row>
    <row r="90" spans="2:10" x14ac:dyDescent="0.3">
      <c r="B90" s="52" t="s">
        <v>21</v>
      </c>
      <c r="C90">
        <v>1</v>
      </c>
      <c r="D90">
        <v>1</v>
      </c>
      <c r="E90">
        <v>1</v>
      </c>
      <c r="F90">
        <v>0</v>
      </c>
      <c r="G90">
        <v>1</v>
      </c>
      <c r="H90">
        <v>1</v>
      </c>
      <c r="I90">
        <v>1</v>
      </c>
      <c r="J90">
        <v>0</v>
      </c>
    </row>
    <row r="91" spans="2:10" x14ac:dyDescent="0.3">
      <c r="B91" s="52" t="s">
        <v>1</v>
      </c>
      <c r="C91">
        <v>3</v>
      </c>
      <c r="D91">
        <v>2</v>
      </c>
      <c r="E91">
        <v>1</v>
      </c>
      <c r="F91">
        <v>1</v>
      </c>
      <c r="G91">
        <v>3</v>
      </c>
      <c r="H91">
        <v>2</v>
      </c>
      <c r="I91">
        <v>1</v>
      </c>
      <c r="J91">
        <v>1</v>
      </c>
    </row>
    <row r="92" spans="2:10" x14ac:dyDescent="0.3">
      <c r="B92" s="52" t="s">
        <v>82</v>
      </c>
      <c r="C92">
        <v>4</v>
      </c>
      <c r="D92">
        <v>9</v>
      </c>
      <c r="E92">
        <v>6</v>
      </c>
      <c r="F92">
        <v>1</v>
      </c>
      <c r="G92">
        <v>4</v>
      </c>
      <c r="H92">
        <v>9</v>
      </c>
      <c r="I92">
        <v>6</v>
      </c>
      <c r="J92">
        <v>1</v>
      </c>
    </row>
  </sheetData>
  <mergeCells count="1">
    <mergeCell ref="A1:J1"/>
  </mergeCells>
  <pageMargins left="0.7" right="0.7" top="0.75" bottom="0.75" header="0.3" footer="0.3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08F6F-200D-45B8-BBEB-1A6FC7AF8505}">
  <dimension ref="A1:BW23"/>
  <sheetViews>
    <sheetView zoomScaleNormal="100" workbookViewId="0">
      <pane ySplit="4" topLeftCell="A5" activePane="bottomLeft" state="frozen"/>
      <selection pane="bottomLeft" activeCell="D13" sqref="D13"/>
    </sheetView>
  </sheetViews>
  <sheetFormatPr baseColWidth="10" defaultRowHeight="14" x14ac:dyDescent="0.3"/>
  <cols>
    <col min="1" max="1" width="3.69921875" customWidth="1"/>
    <col min="2" max="2" width="14.69921875" customWidth="1"/>
    <col min="3" max="3" width="11.8984375" customWidth="1"/>
    <col min="5" max="14" width="11.3984375" customWidth="1"/>
    <col min="25" max="34" width="11.3984375" hidden="1" customWidth="1"/>
    <col min="36" max="36" width="13.09765625" customWidth="1"/>
    <col min="75" max="75" width="3.69921875" customWidth="1"/>
  </cols>
  <sheetData>
    <row r="1" spans="1:75" ht="33.35" x14ac:dyDescent="0.3">
      <c r="A1" s="95" t="s">
        <v>63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6"/>
      <c r="BJ1" s="96"/>
      <c r="BK1" s="96"/>
      <c r="BL1" s="96"/>
      <c r="BM1" s="96"/>
      <c r="BN1" s="96"/>
      <c r="BO1" s="96"/>
      <c r="BP1" s="96"/>
      <c r="BQ1" s="96"/>
      <c r="BR1" s="96"/>
      <c r="BS1" s="96"/>
      <c r="BT1" s="96"/>
      <c r="BU1" s="96"/>
      <c r="BV1" s="96"/>
      <c r="BW1" s="96"/>
    </row>
    <row r="2" spans="1:75" x14ac:dyDescent="0.3">
      <c r="C2" s="1"/>
      <c r="D2" s="1"/>
    </row>
    <row r="3" spans="1:75" ht="25.8" x14ac:dyDescent="0.3">
      <c r="C3" s="1"/>
      <c r="D3" s="1"/>
      <c r="E3" s="98" t="s">
        <v>1</v>
      </c>
      <c r="F3" s="98"/>
      <c r="G3" s="98"/>
      <c r="H3" s="98"/>
      <c r="I3" s="98"/>
      <c r="J3" s="98"/>
      <c r="K3" s="98"/>
      <c r="L3" s="98"/>
      <c r="M3" s="98"/>
      <c r="N3" s="98"/>
      <c r="O3" s="99" t="s">
        <v>2</v>
      </c>
      <c r="P3" s="99"/>
      <c r="Q3" s="99"/>
      <c r="R3" s="99"/>
      <c r="S3" s="99"/>
      <c r="T3" s="99"/>
      <c r="U3" s="99"/>
      <c r="V3" s="99"/>
      <c r="W3" s="99"/>
      <c r="X3" s="99"/>
      <c r="Y3" s="100" t="s">
        <v>3</v>
      </c>
      <c r="Z3" s="100"/>
      <c r="AA3" s="100"/>
      <c r="AB3" s="100"/>
      <c r="AC3" s="100"/>
      <c r="AD3" s="100"/>
      <c r="AE3" s="100"/>
      <c r="AF3" s="100"/>
      <c r="AG3" s="100"/>
      <c r="AH3" s="100"/>
      <c r="AI3" s="101" t="s">
        <v>21</v>
      </c>
      <c r="AJ3" s="101"/>
      <c r="AK3" s="101"/>
      <c r="AL3" s="101"/>
      <c r="AM3" s="101"/>
      <c r="AN3" s="101"/>
      <c r="AO3" s="101"/>
      <c r="AP3" s="101"/>
      <c r="AQ3" s="101"/>
      <c r="AR3" s="101"/>
      <c r="AS3" s="102" t="s">
        <v>22</v>
      </c>
      <c r="AT3" s="102"/>
      <c r="AU3" s="102"/>
      <c r="AV3" s="102"/>
      <c r="AW3" s="102"/>
      <c r="AX3" s="102"/>
      <c r="AY3" s="102"/>
      <c r="AZ3" s="102"/>
      <c r="BA3" s="102"/>
      <c r="BB3" s="102"/>
      <c r="BC3" s="97" t="s">
        <v>23</v>
      </c>
      <c r="BD3" s="97"/>
      <c r="BE3" s="97"/>
      <c r="BF3" s="97"/>
      <c r="BG3" s="97"/>
      <c r="BH3" s="97"/>
      <c r="BI3" s="97"/>
      <c r="BJ3" s="97"/>
      <c r="BK3" s="97"/>
      <c r="BL3" s="97"/>
      <c r="BM3" s="94" t="s">
        <v>24</v>
      </c>
      <c r="BN3" s="94"/>
      <c r="BO3" s="94"/>
      <c r="BP3" s="94"/>
      <c r="BQ3" s="94"/>
      <c r="BR3" s="94"/>
      <c r="BS3" s="94"/>
      <c r="BT3" s="94"/>
      <c r="BU3" s="94"/>
      <c r="BV3" s="94"/>
    </row>
    <row r="4" spans="1:75" ht="37.1" x14ac:dyDescent="0.3">
      <c r="B4" s="7" t="s">
        <v>6</v>
      </c>
      <c r="C4" s="11" t="s">
        <v>10</v>
      </c>
      <c r="D4" s="3" t="s">
        <v>11</v>
      </c>
      <c r="E4" s="3" t="s">
        <v>4</v>
      </c>
      <c r="F4" s="4" t="s">
        <v>0</v>
      </c>
      <c r="G4" s="3" t="s">
        <v>17</v>
      </c>
      <c r="H4" s="3" t="s">
        <v>18</v>
      </c>
      <c r="I4" s="3" t="s">
        <v>7</v>
      </c>
      <c r="J4" s="3" t="s">
        <v>8</v>
      </c>
      <c r="K4" s="4" t="s">
        <v>12</v>
      </c>
      <c r="L4" s="4" t="s">
        <v>13</v>
      </c>
      <c r="M4" s="4" t="s">
        <v>14</v>
      </c>
      <c r="N4" s="4" t="s">
        <v>26</v>
      </c>
      <c r="O4" s="3" t="s">
        <v>4</v>
      </c>
      <c r="P4" s="3" t="s">
        <v>0</v>
      </c>
      <c r="Q4" s="3" t="s">
        <v>17</v>
      </c>
      <c r="R4" s="3" t="s">
        <v>18</v>
      </c>
      <c r="S4" s="3" t="s">
        <v>7</v>
      </c>
      <c r="T4" s="3" t="s">
        <v>8</v>
      </c>
      <c r="U4" s="4" t="s">
        <v>12</v>
      </c>
      <c r="V4" s="4" t="s">
        <v>13</v>
      </c>
      <c r="W4" s="4" t="s">
        <v>14</v>
      </c>
      <c r="X4" s="4" t="s">
        <v>26</v>
      </c>
      <c r="Y4" s="3" t="s">
        <v>4</v>
      </c>
      <c r="Z4" s="3" t="s">
        <v>0</v>
      </c>
      <c r="AA4" s="3" t="s">
        <v>17</v>
      </c>
      <c r="AB4" s="3" t="s">
        <v>18</v>
      </c>
      <c r="AC4" s="3" t="s">
        <v>7</v>
      </c>
      <c r="AD4" s="3" t="s">
        <v>8</v>
      </c>
      <c r="AE4" s="4" t="s">
        <v>12</v>
      </c>
      <c r="AF4" s="4" t="s">
        <v>13</v>
      </c>
      <c r="AG4" s="4" t="s">
        <v>14</v>
      </c>
      <c r="AH4" s="4" t="s">
        <v>26</v>
      </c>
      <c r="AI4" s="3" t="s">
        <v>4</v>
      </c>
      <c r="AJ4" s="3" t="s">
        <v>0</v>
      </c>
      <c r="AK4" s="3" t="s">
        <v>17</v>
      </c>
      <c r="AL4" s="3" t="s">
        <v>18</v>
      </c>
      <c r="AM4" s="3" t="s">
        <v>7</v>
      </c>
      <c r="AN4" s="3" t="s">
        <v>8</v>
      </c>
      <c r="AO4" s="4" t="s">
        <v>12</v>
      </c>
      <c r="AP4" s="4" t="s">
        <v>13</v>
      </c>
      <c r="AQ4" s="4" t="s">
        <v>14</v>
      </c>
      <c r="AR4" s="4" t="s">
        <v>26</v>
      </c>
      <c r="AS4" s="3" t="s">
        <v>4</v>
      </c>
      <c r="AT4" s="3" t="s">
        <v>0</v>
      </c>
      <c r="AU4" s="3" t="s">
        <v>17</v>
      </c>
      <c r="AV4" s="3" t="s">
        <v>18</v>
      </c>
      <c r="AW4" s="3" t="s">
        <v>7</v>
      </c>
      <c r="AX4" s="3" t="s">
        <v>8</v>
      </c>
      <c r="AY4" s="4" t="s">
        <v>12</v>
      </c>
      <c r="AZ4" s="4" t="s">
        <v>13</v>
      </c>
      <c r="BA4" s="4" t="s">
        <v>14</v>
      </c>
      <c r="BB4" s="4" t="s">
        <v>26</v>
      </c>
      <c r="BC4" s="3" t="s">
        <v>4</v>
      </c>
      <c r="BD4" s="3" t="s">
        <v>0</v>
      </c>
      <c r="BE4" s="3" t="s">
        <v>17</v>
      </c>
      <c r="BF4" s="3" t="s">
        <v>18</v>
      </c>
      <c r="BG4" s="3" t="s">
        <v>7</v>
      </c>
      <c r="BH4" s="3" t="s">
        <v>8</v>
      </c>
      <c r="BI4" s="4" t="s">
        <v>12</v>
      </c>
      <c r="BJ4" s="4" t="s">
        <v>13</v>
      </c>
      <c r="BK4" s="4" t="s">
        <v>14</v>
      </c>
      <c r="BL4" s="4" t="s">
        <v>26</v>
      </c>
      <c r="BM4" s="3" t="s">
        <v>4</v>
      </c>
      <c r="BN4" s="3" t="s">
        <v>0</v>
      </c>
      <c r="BO4" s="3" t="s">
        <v>17</v>
      </c>
      <c r="BP4" s="3" t="s">
        <v>18</v>
      </c>
      <c r="BQ4" s="3" t="s">
        <v>7</v>
      </c>
      <c r="BR4" s="3" t="s">
        <v>8</v>
      </c>
      <c r="BS4" s="4" t="s">
        <v>12</v>
      </c>
      <c r="BT4" s="4" t="s">
        <v>13</v>
      </c>
      <c r="BU4" s="4" t="s">
        <v>14</v>
      </c>
      <c r="BV4" s="4" t="s">
        <v>26</v>
      </c>
    </row>
    <row r="5" spans="1:75" ht="27.4" customHeight="1" x14ac:dyDescent="0.3">
      <c r="B5" s="9" t="s">
        <v>9</v>
      </c>
      <c r="C5" s="2">
        <v>45139</v>
      </c>
      <c r="D5" s="5">
        <v>45144</v>
      </c>
      <c r="E5" s="14"/>
      <c r="F5" s="16"/>
      <c r="G5" s="16"/>
      <c r="H5" s="16"/>
      <c r="I5" s="16"/>
      <c r="J5" s="16"/>
      <c r="K5" s="15"/>
      <c r="L5" s="16"/>
      <c r="M5" s="16"/>
      <c r="N5" s="21"/>
      <c r="O5" s="14">
        <v>1</v>
      </c>
      <c r="P5" s="16" t="s">
        <v>25</v>
      </c>
      <c r="Q5" s="16">
        <v>0</v>
      </c>
      <c r="R5" s="16">
        <v>0</v>
      </c>
      <c r="S5" s="16">
        <v>1</v>
      </c>
      <c r="T5" s="16">
        <v>0</v>
      </c>
      <c r="U5" s="16">
        <v>11</v>
      </c>
      <c r="V5" s="16">
        <v>0</v>
      </c>
      <c r="W5" s="16">
        <v>4</v>
      </c>
      <c r="X5" s="21">
        <v>1</v>
      </c>
      <c r="Y5" s="14"/>
      <c r="Z5" s="16"/>
      <c r="AA5" s="16"/>
      <c r="AB5" s="16"/>
      <c r="AC5" s="16"/>
      <c r="AD5" s="16"/>
      <c r="AE5" s="15"/>
      <c r="AF5" s="16"/>
      <c r="AG5" s="16"/>
      <c r="AH5" s="21"/>
      <c r="AI5" s="14">
        <v>1</v>
      </c>
      <c r="AJ5" s="16" t="s">
        <v>27</v>
      </c>
      <c r="AK5" s="16">
        <v>0</v>
      </c>
      <c r="AL5" s="16">
        <v>0</v>
      </c>
      <c r="AM5" s="16">
        <v>1</v>
      </c>
      <c r="AN5" s="16">
        <v>0</v>
      </c>
      <c r="AO5" s="15">
        <v>5105</v>
      </c>
      <c r="AP5" s="16">
        <v>13</v>
      </c>
      <c r="AQ5" s="16">
        <v>6</v>
      </c>
      <c r="AR5" s="21">
        <v>1</v>
      </c>
      <c r="AS5" s="14">
        <v>1</v>
      </c>
      <c r="AT5" s="16" t="s">
        <v>25</v>
      </c>
      <c r="AU5" s="16">
        <v>0</v>
      </c>
      <c r="AV5" s="16">
        <v>0</v>
      </c>
      <c r="AW5" s="16">
        <v>1</v>
      </c>
      <c r="AX5" s="16">
        <v>0</v>
      </c>
      <c r="AY5" s="16">
        <v>54</v>
      </c>
      <c r="AZ5" s="16">
        <v>0</v>
      </c>
      <c r="BA5" s="16">
        <v>12</v>
      </c>
      <c r="BB5" s="21">
        <v>5</v>
      </c>
      <c r="BC5" s="14"/>
      <c r="BD5" s="16"/>
      <c r="BE5" s="16"/>
      <c r="BF5" s="16"/>
      <c r="BG5" s="16"/>
      <c r="BH5" s="16"/>
      <c r="BI5" s="16"/>
      <c r="BJ5" s="16"/>
      <c r="BK5" s="16"/>
      <c r="BL5" s="21"/>
      <c r="BM5" s="14"/>
      <c r="BN5" s="16"/>
      <c r="BO5" s="16"/>
      <c r="BP5" s="16"/>
      <c r="BQ5" s="16"/>
      <c r="BR5" s="16"/>
      <c r="BS5" s="16"/>
      <c r="BT5" s="16"/>
      <c r="BU5" s="16"/>
      <c r="BV5" s="21"/>
    </row>
    <row r="6" spans="1:75" ht="27.4" customHeight="1" x14ac:dyDescent="0.3">
      <c r="B6" s="9" t="s">
        <v>9</v>
      </c>
      <c r="C6" s="2">
        <v>45145</v>
      </c>
      <c r="D6" s="5">
        <v>45151</v>
      </c>
      <c r="E6" s="14"/>
      <c r="F6" s="16"/>
      <c r="G6" s="16"/>
      <c r="H6" s="16"/>
      <c r="I6" s="16"/>
      <c r="J6" s="16"/>
      <c r="K6" s="15"/>
      <c r="L6" s="16"/>
      <c r="M6" s="16"/>
      <c r="N6" s="21"/>
      <c r="O6" s="14">
        <v>0</v>
      </c>
      <c r="P6" s="16">
        <v>0</v>
      </c>
      <c r="Q6" s="16">
        <v>0</v>
      </c>
      <c r="R6" s="16">
        <v>0</v>
      </c>
      <c r="S6" s="16">
        <v>0</v>
      </c>
      <c r="T6" s="16">
        <v>0</v>
      </c>
      <c r="U6" s="16">
        <v>0</v>
      </c>
      <c r="V6" s="16">
        <v>0</v>
      </c>
      <c r="W6" s="16">
        <v>0</v>
      </c>
      <c r="X6" s="21">
        <v>0</v>
      </c>
      <c r="Y6" s="14"/>
      <c r="Z6" s="16"/>
      <c r="AA6" s="16"/>
      <c r="AB6" s="16"/>
      <c r="AC6" s="16"/>
      <c r="AD6" s="16"/>
      <c r="AE6" s="15"/>
      <c r="AF6" s="16"/>
      <c r="AG6" s="16"/>
      <c r="AH6" s="21"/>
      <c r="AI6" s="14">
        <v>1</v>
      </c>
      <c r="AJ6" s="16" t="s">
        <v>27</v>
      </c>
      <c r="AK6" s="16">
        <v>1</v>
      </c>
      <c r="AL6" s="16">
        <v>0</v>
      </c>
      <c r="AM6" s="16">
        <v>0</v>
      </c>
      <c r="AN6" s="16">
        <v>0</v>
      </c>
      <c r="AO6" s="15">
        <v>116</v>
      </c>
      <c r="AP6" s="16">
        <v>0</v>
      </c>
      <c r="AQ6" s="16">
        <v>0</v>
      </c>
      <c r="AR6" s="21">
        <v>0</v>
      </c>
      <c r="AS6" s="14">
        <v>0</v>
      </c>
      <c r="AT6" s="16">
        <v>0</v>
      </c>
      <c r="AU6" s="22">
        <v>0</v>
      </c>
      <c r="AV6" s="16">
        <v>0</v>
      </c>
      <c r="AW6" s="16">
        <v>0</v>
      </c>
      <c r="AX6" s="16">
        <v>0</v>
      </c>
      <c r="AY6" s="16">
        <v>0</v>
      </c>
      <c r="AZ6" s="16">
        <v>0</v>
      </c>
      <c r="BA6" s="16">
        <v>0</v>
      </c>
      <c r="BB6" s="21">
        <v>0</v>
      </c>
      <c r="BC6" s="14"/>
      <c r="BD6" s="16"/>
      <c r="BE6" s="22"/>
      <c r="BF6" s="16"/>
      <c r="BG6" s="16"/>
      <c r="BH6" s="16"/>
      <c r="BI6" s="16"/>
      <c r="BJ6" s="16"/>
      <c r="BK6" s="16"/>
      <c r="BL6" s="21"/>
      <c r="BM6" s="14"/>
      <c r="BN6" s="16"/>
      <c r="BO6" s="22"/>
      <c r="BP6" s="16"/>
      <c r="BQ6" s="16"/>
      <c r="BR6" s="16"/>
      <c r="BS6" s="16"/>
      <c r="BT6" s="16"/>
      <c r="BU6" s="16"/>
      <c r="BV6" s="21"/>
    </row>
    <row r="7" spans="1:75" ht="27.4" customHeight="1" x14ac:dyDescent="0.3">
      <c r="B7" s="10" t="s">
        <v>9</v>
      </c>
      <c r="C7" s="2">
        <v>45152</v>
      </c>
      <c r="D7" s="5">
        <v>45158</v>
      </c>
      <c r="E7" s="14"/>
      <c r="F7" s="16"/>
      <c r="G7" s="16"/>
      <c r="H7" s="16"/>
      <c r="I7" s="16"/>
      <c r="J7" s="16"/>
      <c r="K7" s="15"/>
      <c r="L7" s="16"/>
      <c r="M7" s="16"/>
      <c r="N7" s="21"/>
      <c r="O7" s="14">
        <v>1</v>
      </c>
      <c r="P7" s="16" t="s">
        <v>25</v>
      </c>
      <c r="Q7" s="16">
        <v>0</v>
      </c>
      <c r="R7" s="16">
        <v>0</v>
      </c>
      <c r="S7" s="16">
        <v>0</v>
      </c>
      <c r="T7" s="16">
        <v>1</v>
      </c>
      <c r="U7" s="16">
        <v>8</v>
      </c>
      <c r="V7" s="16">
        <v>0</v>
      </c>
      <c r="W7" s="16">
        <v>4</v>
      </c>
      <c r="X7" s="21">
        <v>1</v>
      </c>
      <c r="Y7" s="14"/>
      <c r="Z7" s="16"/>
      <c r="AA7" s="16"/>
      <c r="AB7" s="16"/>
      <c r="AC7" s="16"/>
      <c r="AD7" s="16"/>
      <c r="AE7" s="15"/>
      <c r="AF7" s="16"/>
      <c r="AG7" s="16"/>
      <c r="AH7" s="21"/>
      <c r="AI7" s="14">
        <v>2</v>
      </c>
      <c r="AJ7" s="16" t="s">
        <v>20</v>
      </c>
      <c r="AK7" s="16">
        <v>1</v>
      </c>
      <c r="AL7" s="16">
        <v>0</v>
      </c>
      <c r="AM7" s="16">
        <v>1</v>
      </c>
      <c r="AN7" s="16">
        <v>0</v>
      </c>
      <c r="AO7" s="15">
        <v>210</v>
      </c>
      <c r="AP7" s="16">
        <v>10</v>
      </c>
      <c r="AQ7" s="16">
        <v>2</v>
      </c>
      <c r="AR7" s="21">
        <v>1</v>
      </c>
      <c r="AS7" s="14">
        <v>1</v>
      </c>
      <c r="AT7" s="16" t="s">
        <v>25</v>
      </c>
      <c r="AU7" s="16">
        <v>0</v>
      </c>
      <c r="AV7" s="16">
        <v>0</v>
      </c>
      <c r="AW7" s="16">
        <v>1</v>
      </c>
      <c r="AX7" s="16">
        <v>0</v>
      </c>
      <c r="AY7" s="15">
        <v>72</v>
      </c>
      <c r="AZ7" s="16">
        <v>1</v>
      </c>
      <c r="BA7" s="16">
        <v>9</v>
      </c>
      <c r="BB7" s="21">
        <v>2</v>
      </c>
      <c r="BC7" s="14"/>
      <c r="BD7" s="16"/>
      <c r="BE7" s="16"/>
      <c r="BF7" s="16"/>
      <c r="BG7" s="16"/>
      <c r="BH7" s="16"/>
      <c r="BI7" s="15"/>
      <c r="BJ7" s="16"/>
      <c r="BK7" s="16"/>
      <c r="BL7" s="21"/>
      <c r="BM7" s="14"/>
      <c r="BN7" s="16"/>
      <c r="BO7" s="16"/>
      <c r="BP7" s="16"/>
      <c r="BQ7" s="16"/>
      <c r="BR7" s="16"/>
      <c r="BS7" s="15"/>
      <c r="BT7" s="16"/>
      <c r="BU7" s="16"/>
      <c r="BV7" s="21"/>
    </row>
    <row r="8" spans="1:75" ht="27.4" customHeight="1" x14ac:dyDescent="0.3">
      <c r="B8" s="9" t="s">
        <v>9</v>
      </c>
      <c r="C8" s="2">
        <v>45159</v>
      </c>
      <c r="D8" s="5">
        <v>45165</v>
      </c>
      <c r="E8" s="14"/>
      <c r="F8" s="16"/>
      <c r="G8" s="16"/>
      <c r="H8" s="16"/>
      <c r="I8" s="16"/>
      <c r="J8" s="16"/>
      <c r="K8" s="15"/>
      <c r="L8" s="16"/>
      <c r="M8" s="16"/>
      <c r="N8" s="21"/>
      <c r="O8" s="14">
        <v>0</v>
      </c>
      <c r="P8" s="16">
        <v>0</v>
      </c>
      <c r="Q8" s="16">
        <v>0</v>
      </c>
      <c r="R8" s="16">
        <v>0</v>
      </c>
      <c r="S8" s="16">
        <v>0</v>
      </c>
      <c r="T8" s="16">
        <v>0</v>
      </c>
      <c r="U8" s="16">
        <v>0</v>
      </c>
      <c r="V8" s="16">
        <v>0</v>
      </c>
      <c r="W8" s="16">
        <v>0</v>
      </c>
      <c r="X8" s="21">
        <v>0</v>
      </c>
      <c r="Y8" s="14"/>
      <c r="Z8" s="16"/>
      <c r="AA8" s="16"/>
      <c r="AB8" s="16"/>
      <c r="AC8" s="16"/>
      <c r="AD8" s="16"/>
      <c r="AE8" s="15"/>
      <c r="AF8" s="16"/>
      <c r="AG8" s="16"/>
      <c r="AH8" s="21"/>
      <c r="AI8" s="14">
        <v>2</v>
      </c>
      <c r="AJ8" s="16" t="s">
        <v>20</v>
      </c>
      <c r="AK8" s="16">
        <v>1</v>
      </c>
      <c r="AL8" s="16">
        <v>0</v>
      </c>
      <c r="AM8" s="16">
        <v>1</v>
      </c>
      <c r="AN8" s="16">
        <v>0</v>
      </c>
      <c r="AO8" s="15">
        <v>1800</v>
      </c>
      <c r="AP8" s="16">
        <v>20</v>
      </c>
      <c r="AQ8" s="16">
        <v>5</v>
      </c>
      <c r="AR8" s="21">
        <v>0</v>
      </c>
      <c r="AS8" s="14">
        <v>0</v>
      </c>
      <c r="AT8" s="16">
        <v>0</v>
      </c>
      <c r="AU8" s="16">
        <v>0</v>
      </c>
      <c r="AV8" s="16">
        <v>0</v>
      </c>
      <c r="AW8" s="16">
        <v>0</v>
      </c>
      <c r="AX8" s="16">
        <v>0</v>
      </c>
      <c r="AY8" s="15">
        <v>0</v>
      </c>
      <c r="AZ8" s="16">
        <v>0</v>
      </c>
      <c r="BA8" s="16">
        <v>0</v>
      </c>
      <c r="BB8" s="21">
        <v>0</v>
      </c>
      <c r="BC8" s="14"/>
      <c r="BD8" s="16"/>
      <c r="BE8" s="16"/>
      <c r="BF8" s="16"/>
      <c r="BG8" s="16"/>
      <c r="BH8" s="16"/>
      <c r="BI8" s="15"/>
      <c r="BJ8" s="16"/>
      <c r="BK8" s="16"/>
      <c r="BL8" s="21"/>
      <c r="BM8" s="14"/>
      <c r="BN8" s="16"/>
      <c r="BO8" s="16"/>
      <c r="BP8" s="16"/>
      <c r="BQ8" s="16"/>
      <c r="BR8" s="16"/>
      <c r="BS8" s="15"/>
      <c r="BT8" s="16"/>
      <c r="BU8" s="16"/>
      <c r="BV8" s="21"/>
    </row>
    <row r="9" spans="1:75" ht="27.4" customHeight="1" x14ac:dyDescent="0.3">
      <c r="B9" s="8" t="s">
        <v>9</v>
      </c>
      <c r="C9" s="5">
        <v>45166</v>
      </c>
      <c r="D9" s="5">
        <v>45169</v>
      </c>
      <c r="E9" s="14"/>
      <c r="F9" s="16"/>
      <c r="G9" s="16"/>
      <c r="H9" s="16"/>
      <c r="I9" s="16"/>
      <c r="J9" s="16"/>
      <c r="K9" s="15"/>
      <c r="L9" s="16"/>
      <c r="M9" s="16"/>
      <c r="N9" s="21"/>
      <c r="O9" s="14">
        <v>1</v>
      </c>
      <c r="P9" s="16" t="s">
        <v>25</v>
      </c>
      <c r="Q9" s="16">
        <v>1</v>
      </c>
      <c r="R9" s="16">
        <v>0</v>
      </c>
      <c r="S9" s="16">
        <v>0</v>
      </c>
      <c r="T9" s="16">
        <v>0</v>
      </c>
      <c r="U9" s="16">
        <v>10</v>
      </c>
      <c r="V9" s="16">
        <v>0</v>
      </c>
      <c r="W9" s="16">
        <v>4</v>
      </c>
      <c r="X9" s="21">
        <v>2</v>
      </c>
      <c r="Y9" s="14"/>
      <c r="Z9" s="16"/>
      <c r="AA9" s="16"/>
      <c r="AB9" s="16"/>
      <c r="AC9" s="16"/>
      <c r="AD9" s="16"/>
      <c r="AE9" s="15"/>
      <c r="AF9" s="16"/>
      <c r="AG9" s="16"/>
      <c r="AH9" s="21"/>
      <c r="AI9" s="14">
        <v>1</v>
      </c>
      <c r="AJ9" s="16" t="s">
        <v>27</v>
      </c>
      <c r="AK9" s="16">
        <v>0</v>
      </c>
      <c r="AL9" s="16">
        <v>0</v>
      </c>
      <c r="AM9" s="16">
        <v>1</v>
      </c>
      <c r="AN9" s="16">
        <v>0</v>
      </c>
      <c r="AO9" s="15">
        <v>263</v>
      </c>
      <c r="AP9" s="16">
        <v>10</v>
      </c>
      <c r="AQ9" s="16">
        <v>4</v>
      </c>
      <c r="AR9" s="21">
        <v>0</v>
      </c>
      <c r="AS9" s="14">
        <v>0</v>
      </c>
      <c r="AT9" s="16">
        <v>0</v>
      </c>
      <c r="AU9" s="16">
        <v>0</v>
      </c>
      <c r="AV9" s="16">
        <v>0</v>
      </c>
      <c r="AW9" s="16">
        <v>0</v>
      </c>
      <c r="AX9" s="16">
        <v>0</v>
      </c>
      <c r="AY9" s="16">
        <v>0</v>
      </c>
      <c r="AZ9" s="16">
        <v>0</v>
      </c>
      <c r="BA9" s="16">
        <v>0</v>
      </c>
      <c r="BB9" s="21">
        <v>0</v>
      </c>
      <c r="BC9" s="14"/>
      <c r="BD9" s="16"/>
      <c r="BE9" s="16"/>
      <c r="BF9" s="16"/>
      <c r="BG9" s="16"/>
      <c r="BH9" s="16"/>
      <c r="BI9" s="15"/>
      <c r="BJ9" s="16"/>
      <c r="BK9" s="16"/>
      <c r="BL9" s="21"/>
      <c r="BM9" s="14"/>
      <c r="BN9" s="16"/>
      <c r="BO9" s="16"/>
      <c r="BP9" s="16"/>
      <c r="BQ9" s="16"/>
      <c r="BR9" s="16"/>
      <c r="BS9" s="15"/>
      <c r="BT9" s="16"/>
      <c r="BU9" s="16"/>
      <c r="BV9" s="21"/>
    </row>
    <row r="10" spans="1:75" ht="27.4" customHeight="1" x14ac:dyDescent="0.3">
      <c r="B10" s="12" t="s">
        <v>5</v>
      </c>
      <c r="C10" s="5">
        <v>45170</v>
      </c>
      <c r="D10" s="5">
        <v>45172</v>
      </c>
      <c r="E10" s="14"/>
      <c r="F10" s="16"/>
      <c r="G10" s="16"/>
      <c r="H10" s="16"/>
      <c r="I10" s="16"/>
      <c r="J10" s="16"/>
      <c r="K10" s="15"/>
      <c r="L10" s="16"/>
      <c r="M10" s="16"/>
      <c r="N10" s="16"/>
      <c r="O10" s="14">
        <v>0</v>
      </c>
      <c r="P10" s="16">
        <v>0</v>
      </c>
      <c r="Q10" s="16">
        <v>0</v>
      </c>
      <c r="R10" s="16">
        <v>0</v>
      </c>
      <c r="S10" s="16">
        <v>0</v>
      </c>
      <c r="T10" s="16">
        <v>0</v>
      </c>
      <c r="U10" s="16">
        <v>0</v>
      </c>
      <c r="V10" s="16">
        <v>0</v>
      </c>
      <c r="W10" s="16">
        <v>0</v>
      </c>
      <c r="X10" s="16">
        <v>0</v>
      </c>
      <c r="Y10" s="14"/>
      <c r="Z10" s="16"/>
      <c r="AA10" s="16"/>
      <c r="AB10" s="16"/>
      <c r="AC10" s="16"/>
      <c r="AD10" s="16"/>
      <c r="AE10" s="15"/>
      <c r="AF10" s="16"/>
      <c r="AG10" s="16"/>
      <c r="AH10" s="16"/>
      <c r="AI10" s="14">
        <v>0</v>
      </c>
      <c r="AJ10" s="16">
        <v>0</v>
      </c>
      <c r="AK10" s="16">
        <v>0</v>
      </c>
      <c r="AL10" s="16">
        <v>0</v>
      </c>
      <c r="AM10" s="16">
        <v>0</v>
      </c>
      <c r="AN10" s="16">
        <v>0</v>
      </c>
      <c r="AO10" s="15">
        <v>0</v>
      </c>
      <c r="AP10" s="16">
        <v>0</v>
      </c>
      <c r="AQ10" s="16">
        <v>0</v>
      </c>
      <c r="AR10" s="16">
        <v>0</v>
      </c>
      <c r="AS10" s="14">
        <v>0</v>
      </c>
      <c r="AT10" s="16">
        <v>0</v>
      </c>
      <c r="AU10" s="16">
        <v>0</v>
      </c>
      <c r="AV10" s="16">
        <v>0</v>
      </c>
      <c r="AW10" s="16">
        <v>0</v>
      </c>
      <c r="AX10" s="16">
        <v>0</v>
      </c>
      <c r="AY10" s="15">
        <v>0</v>
      </c>
      <c r="AZ10" s="16">
        <v>0</v>
      </c>
      <c r="BA10" s="16">
        <v>0</v>
      </c>
      <c r="BB10" s="16">
        <v>0</v>
      </c>
      <c r="BC10" s="14"/>
      <c r="BD10" s="16"/>
      <c r="BE10" s="16"/>
      <c r="BF10" s="16"/>
      <c r="BG10" s="16"/>
      <c r="BH10" s="16"/>
      <c r="BI10" s="16"/>
      <c r="BJ10" s="16"/>
      <c r="BK10" s="16"/>
      <c r="BL10" s="16"/>
      <c r="BM10" s="14"/>
      <c r="BN10" s="16"/>
      <c r="BO10" s="16"/>
      <c r="BP10" s="16"/>
      <c r="BQ10" s="16"/>
      <c r="BR10" s="16"/>
      <c r="BS10" s="16"/>
      <c r="BT10" s="16"/>
      <c r="BU10" s="16"/>
      <c r="BV10" s="16"/>
    </row>
    <row r="11" spans="1:75" ht="27.4" customHeight="1" x14ac:dyDescent="0.3">
      <c r="B11" s="9" t="s">
        <v>5</v>
      </c>
      <c r="C11" s="2">
        <v>45173</v>
      </c>
      <c r="D11" s="5">
        <v>45179</v>
      </c>
      <c r="E11" s="14"/>
      <c r="F11" s="16"/>
      <c r="G11" s="16"/>
      <c r="H11" s="16"/>
      <c r="I11" s="16"/>
      <c r="J11" s="16"/>
      <c r="K11" s="15"/>
      <c r="L11" s="16"/>
      <c r="M11" s="16"/>
      <c r="N11" s="16"/>
      <c r="O11" s="14">
        <v>0</v>
      </c>
      <c r="P11" s="16">
        <v>0</v>
      </c>
      <c r="Q11" s="16">
        <v>0</v>
      </c>
      <c r="R11" s="16">
        <v>0</v>
      </c>
      <c r="S11" s="16">
        <v>0</v>
      </c>
      <c r="T11" s="16">
        <v>0</v>
      </c>
      <c r="U11" s="16">
        <v>0</v>
      </c>
      <c r="V11" s="16">
        <v>0</v>
      </c>
      <c r="W11" s="16">
        <v>0</v>
      </c>
      <c r="X11" s="16">
        <v>0</v>
      </c>
      <c r="Y11" s="14"/>
      <c r="Z11" s="16"/>
      <c r="AA11" s="16"/>
      <c r="AB11" s="16"/>
      <c r="AC11" s="16"/>
      <c r="AD11" s="16"/>
      <c r="AE11" s="15"/>
      <c r="AF11" s="16"/>
      <c r="AG11" s="16"/>
      <c r="AH11" s="16"/>
      <c r="AI11" s="14">
        <v>1</v>
      </c>
      <c r="AJ11" s="16" t="s">
        <v>27</v>
      </c>
      <c r="AK11" s="16">
        <v>1</v>
      </c>
      <c r="AL11" s="16">
        <v>0</v>
      </c>
      <c r="AM11" s="16">
        <v>0</v>
      </c>
      <c r="AN11" s="16">
        <v>0</v>
      </c>
      <c r="AO11" s="15">
        <v>3612</v>
      </c>
      <c r="AP11" s="16">
        <v>1</v>
      </c>
      <c r="AQ11" s="16">
        <v>0</v>
      </c>
      <c r="AR11" s="16">
        <v>0</v>
      </c>
      <c r="AS11" s="14">
        <v>4</v>
      </c>
      <c r="AT11" s="16" t="s">
        <v>28</v>
      </c>
      <c r="AU11" s="16">
        <v>0</v>
      </c>
      <c r="AV11" s="16">
        <v>1</v>
      </c>
      <c r="AW11" s="16">
        <v>1</v>
      </c>
      <c r="AX11" s="16">
        <v>2</v>
      </c>
      <c r="AY11" s="15">
        <v>30</v>
      </c>
      <c r="AZ11" s="16">
        <v>1</v>
      </c>
      <c r="BA11" s="16">
        <v>20</v>
      </c>
      <c r="BB11" s="16">
        <v>8</v>
      </c>
      <c r="BC11" s="14"/>
      <c r="BD11" s="16"/>
      <c r="BE11" s="16"/>
      <c r="BF11" s="16"/>
      <c r="BG11" s="16"/>
      <c r="BH11" s="16"/>
      <c r="BI11" s="15"/>
      <c r="BJ11" s="16"/>
      <c r="BK11" s="16"/>
      <c r="BL11" s="16"/>
      <c r="BM11" s="14"/>
      <c r="BN11" s="16"/>
      <c r="BO11" s="16"/>
      <c r="BP11" s="16"/>
      <c r="BQ11" s="16"/>
      <c r="BR11" s="16"/>
      <c r="BS11" s="15"/>
      <c r="BT11" s="16"/>
      <c r="BU11" s="16"/>
      <c r="BV11" s="16"/>
    </row>
    <row r="12" spans="1:75" ht="27.4" customHeight="1" x14ac:dyDescent="0.3">
      <c r="B12" s="10" t="s">
        <v>5</v>
      </c>
      <c r="C12" s="2">
        <v>45180</v>
      </c>
      <c r="D12" s="5">
        <v>45186</v>
      </c>
      <c r="E12" s="14"/>
      <c r="F12" s="16"/>
      <c r="G12" s="16"/>
      <c r="H12" s="16"/>
      <c r="I12" s="16"/>
      <c r="J12" s="16"/>
      <c r="K12" s="15"/>
      <c r="L12" s="16"/>
      <c r="M12" s="16"/>
      <c r="N12" s="16"/>
      <c r="O12" s="14">
        <v>0</v>
      </c>
      <c r="P12" s="16">
        <v>0</v>
      </c>
      <c r="Q12" s="16">
        <v>0</v>
      </c>
      <c r="R12" s="16">
        <v>0</v>
      </c>
      <c r="S12" s="16">
        <v>0</v>
      </c>
      <c r="T12" s="16">
        <v>0</v>
      </c>
      <c r="U12" s="16">
        <v>0</v>
      </c>
      <c r="V12" s="16">
        <v>0</v>
      </c>
      <c r="W12" s="16">
        <v>0</v>
      </c>
      <c r="X12" s="16">
        <v>0</v>
      </c>
      <c r="Y12" s="14"/>
      <c r="Z12" s="16"/>
      <c r="AA12" s="22"/>
      <c r="AB12" s="16"/>
      <c r="AC12" s="16"/>
      <c r="AD12" s="16"/>
      <c r="AE12" s="15"/>
      <c r="AF12" s="16"/>
      <c r="AG12" s="16"/>
      <c r="AH12" s="16"/>
      <c r="AI12" s="14">
        <v>1</v>
      </c>
      <c r="AJ12" s="16" t="s">
        <v>27</v>
      </c>
      <c r="AK12" s="22">
        <v>0</v>
      </c>
      <c r="AL12" s="16">
        <v>0</v>
      </c>
      <c r="AM12" s="16">
        <v>1</v>
      </c>
      <c r="AN12" s="16">
        <v>0</v>
      </c>
      <c r="AO12" s="15">
        <v>5154</v>
      </c>
      <c r="AP12" s="16">
        <v>4</v>
      </c>
      <c r="AQ12" s="16">
        <v>3</v>
      </c>
      <c r="AR12" s="16">
        <v>1</v>
      </c>
      <c r="AS12" s="14">
        <v>1</v>
      </c>
      <c r="AT12" s="16" t="s">
        <v>27</v>
      </c>
      <c r="AU12" s="22">
        <v>0</v>
      </c>
      <c r="AV12" s="16">
        <v>0</v>
      </c>
      <c r="AW12" s="16">
        <v>1</v>
      </c>
      <c r="AX12" s="16">
        <v>0</v>
      </c>
      <c r="AY12" s="15">
        <v>10</v>
      </c>
      <c r="AZ12" s="16">
        <v>0</v>
      </c>
      <c r="BA12" s="16">
        <v>0</v>
      </c>
      <c r="BB12" s="16">
        <v>4</v>
      </c>
      <c r="BC12" s="14"/>
      <c r="BD12" s="16"/>
      <c r="BE12" s="22"/>
      <c r="BF12" s="16"/>
      <c r="BG12" s="16"/>
      <c r="BH12" s="16"/>
      <c r="BI12" s="15"/>
      <c r="BJ12" s="16"/>
      <c r="BK12" s="16"/>
      <c r="BL12" s="16"/>
      <c r="BM12" s="14"/>
      <c r="BN12" s="16"/>
      <c r="BO12" s="22"/>
      <c r="BP12" s="16"/>
      <c r="BQ12" s="16"/>
      <c r="BR12" s="16"/>
      <c r="BS12" s="15"/>
      <c r="BT12" s="16"/>
      <c r="BU12" s="16"/>
      <c r="BV12" s="16"/>
    </row>
    <row r="13" spans="1:75" ht="27.4" customHeight="1" x14ac:dyDescent="0.3">
      <c r="B13" s="9" t="s">
        <v>5</v>
      </c>
      <c r="C13" s="2">
        <v>45187</v>
      </c>
      <c r="D13" s="5">
        <v>45193</v>
      </c>
      <c r="E13" s="14"/>
      <c r="F13" s="16"/>
      <c r="G13" s="16"/>
      <c r="H13" s="16"/>
      <c r="I13" s="16"/>
      <c r="J13" s="16"/>
      <c r="K13" s="15"/>
      <c r="L13" s="16"/>
      <c r="M13" s="16"/>
      <c r="N13" s="21"/>
      <c r="O13" s="14">
        <v>1</v>
      </c>
      <c r="P13" s="16" t="s">
        <v>25</v>
      </c>
      <c r="Q13" s="16">
        <v>1</v>
      </c>
      <c r="R13" s="16">
        <v>0</v>
      </c>
      <c r="S13" s="16">
        <v>0</v>
      </c>
      <c r="T13" s="16">
        <v>0</v>
      </c>
      <c r="U13" s="16">
        <v>11</v>
      </c>
      <c r="V13" s="16">
        <v>1</v>
      </c>
      <c r="W13" s="16">
        <v>4</v>
      </c>
      <c r="X13" s="21">
        <v>2</v>
      </c>
      <c r="Y13" s="14"/>
      <c r="Z13" s="16"/>
      <c r="AA13" s="16"/>
      <c r="AB13" s="16"/>
      <c r="AC13" s="16"/>
      <c r="AD13" s="16"/>
      <c r="AE13" s="15"/>
      <c r="AF13" s="16"/>
      <c r="AG13" s="16"/>
      <c r="AH13" s="21"/>
      <c r="AI13" s="14">
        <v>1</v>
      </c>
      <c r="AJ13" s="16" t="s">
        <v>27</v>
      </c>
      <c r="AK13" s="16">
        <v>0</v>
      </c>
      <c r="AL13" s="16">
        <v>0</v>
      </c>
      <c r="AM13" s="16">
        <v>1</v>
      </c>
      <c r="AN13" s="16">
        <v>0</v>
      </c>
      <c r="AO13" s="15">
        <v>80</v>
      </c>
      <c r="AP13" s="16">
        <v>0</v>
      </c>
      <c r="AQ13" s="16">
        <v>2</v>
      </c>
      <c r="AR13" s="21">
        <v>2</v>
      </c>
      <c r="AS13" s="14">
        <v>1</v>
      </c>
      <c r="AT13" s="16" t="s">
        <v>27</v>
      </c>
      <c r="AU13" s="16">
        <v>0</v>
      </c>
      <c r="AV13" s="16">
        <v>0</v>
      </c>
      <c r="AW13" s="16">
        <v>1</v>
      </c>
      <c r="AX13" s="16">
        <v>0</v>
      </c>
      <c r="AY13" s="15">
        <v>13</v>
      </c>
      <c r="AZ13" s="16">
        <v>0</v>
      </c>
      <c r="BA13" s="16">
        <v>27</v>
      </c>
      <c r="BB13" s="21">
        <v>4</v>
      </c>
      <c r="BC13" s="14"/>
      <c r="BD13" s="16"/>
      <c r="BE13" s="16"/>
      <c r="BF13" s="16"/>
      <c r="BG13" s="16"/>
      <c r="BH13" s="16"/>
      <c r="BI13" s="15"/>
      <c r="BJ13" s="16"/>
      <c r="BK13" s="16"/>
      <c r="BL13" s="21"/>
      <c r="BM13" s="14"/>
      <c r="BN13" s="16"/>
      <c r="BO13" s="16"/>
      <c r="BP13" s="16"/>
      <c r="BQ13" s="16"/>
      <c r="BR13" s="16"/>
      <c r="BS13" s="15"/>
      <c r="BT13" s="16"/>
      <c r="BU13" s="16"/>
      <c r="BV13" s="21"/>
    </row>
    <row r="14" spans="1:75" ht="27.4" customHeight="1" x14ac:dyDescent="0.3">
      <c r="B14" s="8" t="s">
        <v>5</v>
      </c>
      <c r="C14" s="5">
        <v>45194</v>
      </c>
      <c r="D14" s="5">
        <v>45199</v>
      </c>
      <c r="E14" s="14"/>
      <c r="F14" s="16"/>
      <c r="G14" s="16"/>
      <c r="H14" s="16"/>
      <c r="I14" s="16"/>
      <c r="J14" s="16"/>
      <c r="K14" s="15"/>
      <c r="L14" s="18"/>
      <c r="M14" s="16"/>
      <c r="N14" s="17"/>
      <c r="O14" s="14">
        <v>0</v>
      </c>
      <c r="P14" s="16">
        <v>0</v>
      </c>
      <c r="Q14" s="16">
        <v>0</v>
      </c>
      <c r="R14" s="16">
        <v>0</v>
      </c>
      <c r="S14" s="16">
        <v>0</v>
      </c>
      <c r="T14" s="16">
        <v>0</v>
      </c>
      <c r="U14" s="16">
        <v>0</v>
      </c>
      <c r="V14" s="18">
        <v>0</v>
      </c>
      <c r="W14" s="16">
        <v>0</v>
      </c>
      <c r="X14" s="21">
        <v>0</v>
      </c>
      <c r="Y14" s="14"/>
      <c r="Z14" s="16"/>
      <c r="AA14" s="16"/>
      <c r="AB14" s="16"/>
      <c r="AC14" s="16"/>
      <c r="AD14" s="16"/>
      <c r="AE14" s="15"/>
      <c r="AF14" s="18"/>
      <c r="AG14" s="16"/>
      <c r="AH14" s="17"/>
      <c r="AI14" s="14">
        <v>4</v>
      </c>
      <c r="AJ14" s="16" t="s">
        <v>70</v>
      </c>
      <c r="AK14" s="16">
        <v>2</v>
      </c>
      <c r="AL14" s="16">
        <v>0</v>
      </c>
      <c r="AM14" s="16">
        <v>2</v>
      </c>
      <c r="AN14" s="16">
        <v>0</v>
      </c>
      <c r="AO14" s="15">
        <v>90</v>
      </c>
      <c r="AP14" s="18">
        <v>3</v>
      </c>
      <c r="AQ14" s="16">
        <v>5</v>
      </c>
      <c r="AR14" s="21">
        <v>3</v>
      </c>
      <c r="AS14" s="14">
        <v>2</v>
      </c>
      <c r="AT14" s="16" t="s">
        <v>20</v>
      </c>
      <c r="AU14" s="16">
        <v>0</v>
      </c>
      <c r="AV14" s="16">
        <v>0</v>
      </c>
      <c r="AW14" s="16">
        <v>2</v>
      </c>
      <c r="AX14" s="16">
        <v>0</v>
      </c>
      <c r="AY14" s="15">
        <v>30</v>
      </c>
      <c r="AZ14" s="18">
        <v>0</v>
      </c>
      <c r="BA14" s="16">
        <v>20</v>
      </c>
      <c r="BB14" s="21">
        <v>5</v>
      </c>
      <c r="BC14" s="14"/>
      <c r="BD14" s="16"/>
      <c r="BE14" s="16"/>
      <c r="BF14" s="16"/>
      <c r="BG14" s="16"/>
      <c r="BH14" s="16"/>
      <c r="BI14" s="15"/>
      <c r="BJ14" s="18"/>
      <c r="BK14" s="16"/>
      <c r="BL14" s="17"/>
      <c r="BM14" s="14"/>
      <c r="BN14" s="16"/>
      <c r="BO14" s="16"/>
      <c r="BP14" s="16"/>
      <c r="BQ14" s="16"/>
      <c r="BR14" s="16"/>
      <c r="BS14" s="15"/>
      <c r="BT14" s="18"/>
      <c r="BU14" s="16"/>
      <c r="BV14" s="17"/>
    </row>
    <row r="15" spans="1:75" ht="27.4" customHeight="1" x14ac:dyDescent="0.3">
      <c r="B15" s="12" t="s">
        <v>16</v>
      </c>
      <c r="C15" s="5">
        <v>45200</v>
      </c>
      <c r="D15" s="5">
        <v>45207</v>
      </c>
      <c r="E15" s="14"/>
      <c r="F15" s="16"/>
      <c r="G15" s="16"/>
      <c r="H15" s="16"/>
      <c r="I15" s="16"/>
      <c r="J15" s="16"/>
      <c r="K15" s="15"/>
      <c r="L15" s="16"/>
      <c r="M15" s="16"/>
      <c r="N15" s="17"/>
      <c r="O15" s="14">
        <v>0</v>
      </c>
      <c r="P15" s="16">
        <v>0</v>
      </c>
      <c r="Q15" s="16">
        <v>0</v>
      </c>
      <c r="R15" s="16">
        <v>0</v>
      </c>
      <c r="S15" s="16">
        <v>0</v>
      </c>
      <c r="T15" s="16">
        <v>0</v>
      </c>
      <c r="U15" s="16">
        <v>0</v>
      </c>
      <c r="V15" s="16">
        <v>0</v>
      </c>
      <c r="W15" s="16">
        <v>0</v>
      </c>
      <c r="X15" s="21">
        <v>0</v>
      </c>
      <c r="Y15" s="14"/>
      <c r="Z15" s="16"/>
      <c r="AA15" s="16"/>
      <c r="AB15" s="16"/>
      <c r="AC15" s="16"/>
      <c r="AD15" s="16"/>
      <c r="AE15" s="15"/>
      <c r="AF15" s="16"/>
      <c r="AG15" s="16"/>
      <c r="AH15" s="17"/>
      <c r="AI15" s="14">
        <v>2</v>
      </c>
      <c r="AJ15" s="16" t="s">
        <v>20</v>
      </c>
      <c r="AK15" s="16">
        <v>1</v>
      </c>
      <c r="AL15" s="16">
        <v>0</v>
      </c>
      <c r="AM15" s="16">
        <v>1</v>
      </c>
      <c r="AN15" s="16">
        <v>0</v>
      </c>
      <c r="AO15" s="15">
        <v>70</v>
      </c>
      <c r="AP15" s="16">
        <v>3</v>
      </c>
      <c r="AQ15" s="16">
        <v>0</v>
      </c>
      <c r="AR15" s="21">
        <v>2</v>
      </c>
      <c r="AS15" s="14">
        <v>1</v>
      </c>
      <c r="AT15" s="16" t="s">
        <v>25</v>
      </c>
      <c r="AU15" s="16">
        <v>1</v>
      </c>
      <c r="AV15" s="16">
        <v>0</v>
      </c>
      <c r="AW15" s="16">
        <v>0</v>
      </c>
      <c r="AX15" s="16">
        <v>0</v>
      </c>
      <c r="AY15" s="15">
        <v>79</v>
      </c>
      <c r="AZ15" s="16">
        <v>1</v>
      </c>
      <c r="BA15" s="16">
        <v>13</v>
      </c>
      <c r="BB15" s="21">
        <v>1</v>
      </c>
      <c r="BC15" s="14"/>
      <c r="BD15" s="16"/>
      <c r="BE15" s="16"/>
      <c r="BF15" s="16"/>
      <c r="BG15" s="16"/>
      <c r="BH15" s="16"/>
      <c r="BI15" s="15"/>
      <c r="BJ15" s="16"/>
      <c r="BK15" s="16"/>
      <c r="BL15" s="17"/>
      <c r="BM15" s="14"/>
      <c r="BN15" s="16"/>
      <c r="BO15" s="16"/>
      <c r="BP15" s="16"/>
      <c r="BQ15" s="16"/>
      <c r="BR15" s="16"/>
      <c r="BS15" s="15"/>
      <c r="BT15" s="16"/>
      <c r="BU15" s="16"/>
      <c r="BV15" s="17"/>
    </row>
    <row r="16" spans="1:75" ht="27.4" customHeight="1" x14ac:dyDescent="0.3">
      <c r="B16" s="9" t="s">
        <v>16</v>
      </c>
      <c r="C16" s="2">
        <v>45208</v>
      </c>
      <c r="D16" s="5">
        <v>45214</v>
      </c>
      <c r="E16" s="14"/>
      <c r="F16" s="16"/>
      <c r="G16" s="16"/>
      <c r="H16" s="16"/>
      <c r="I16" s="16"/>
      <c r="J16" s="16"/>
      <c r="K16" s="15"/>
      <c r="L16" s="16"/>
      <c r="M16" s="16"/>
      <c r="N16" s="17"/>
      <c r="O16" s="14">
        <v>1</v>
      </c>
      <c r="P16" s="16" t="s">
        <v>25</v>
      </c>
      <c r="Q16" s="16">
        <v>0</v>
      </c>
      <c r="R16" s="16">
        <v>1</v>
      </c>
      <c r="S16" s="16">
        <v>0</v>
      </c>
      <c r="T16" s="16">
        <v>0</v>
      </c>
      <c r="U16" s="16">
        <v>14</v>
      </c>
      <c r="V16" s="16">
        <v>0</v>
      </c>
      <c r="W16" s="16">
        <v>4</v>
      </c>
      <c r="X16" s="21">
        <v>3</v>
      </c>
      <c r="Y16" s="14"/>
      <c r="Z16" s="16"/>
      <c r="AA16" s="16"/>
      <c r="AB16" s="16"/>
      <c r="AC16" s="16"/>
      <c r="AD16" s="16"/>
      <c r="AE16" s="15"/>
      <c r="AF16" s="16"/>
      <c r="AG16" s="16"/>
      <c r="AH16" s="17"/>
      <c r="AI16" s="14">
        <v>3</v>
      </c>
      <c r="AJ16" s="16" t="s">
        <v>19</v>
      </c>
      <c r="AK16" s="16">
        <v>2</v>
      </c>
      <c r="AL16" s="16">
        <v>0</v>
      </c>
      <c r="AM16" s="16">
        <v>1</v>
      </c>
      <c r="AN16" s="16">
        <v>0</v>
      </c>
      <c r="AO16" s="15">
        <v>300</v>
      </c>
      <c r="AP16" s="16">
        <v>15</v>
      </c>
      <c r="AQ16" s="16">
        <v>0</v>
      </c>
      <c r="AR16" s="21">
        <v>1</v>
      </c>
      <c r="AS16" s="14">
        <v>3</v>
      </c>
      <c r="AT16" s="16" t="s">
        <v>19</v>
      </c>
      <c r="AU16" s="16">
        <v>1</v>
      </c>
      <c r="AV16" s="16">
        <v>0</v>
      </c>
      <c r="AW16" s="16">
        <v>2</v>
      </c>
      <c r="AX16" s="16">
        <v>0</v>
      </c>
      <c r="AY16" s="15">
        <v>15</v>
      </c>
      <c r="AZ16" s="16">
        <v>1</v>
      </c>
      <c r="BA16" s="16">
        <v>14</v>
      </c>
      <c r="BB16" s="21">
        <v>1</v>
      </c>
      <c r="BC16" s="14"/>
      <c r="BD16" s="16"/>
      <c r="BE16" s="16"/>
      <c r="BF16" s="16"/>
      <c r="BG16" s="16"/>
      <c r="BH16" s="16"/>
      <c r="BI16" s="15"/>
      <c r="BJ16" s="16"/>
      <c r="BK16" s="16"/>
      <c r="BL16" s="17"/>
      <c r="BM16" s="14"/>
      <c r="BN16" s="16"/>
      <c r="BO16" s="16"/>
      <c r="BP16" s="16"/>
      <c r="BQ16" s="16"/>
      <c r="BR16" s="16"/>
      <c r="BS16" s="15"/>
      <c r="BT16" s="16"/>
      <c r="BU16" s="16"/>
      <c r="BV16" s="17"/>
    </row>
    <row r="17" spans="2:74" ht="27.4" customHeight="1" x14ac:dyDescent="0.3">
      <c r="B17" s="10" t="s">
        <v>16</v>
      </c>
      <c r="C17" s="13">
        <v>45215</v>
      </c>
      <c r="D17" s="6">
        <v>45221</v>
      </c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21">
        <v>0</v>
      </c>
      <c r="P17" s="21">
        <v>0</v>
      </c>
      <c r="Q17" s="21">
        <v>0</v>
      </c>
      <c r="R17" s="21">
        <v>0</v>
      </c>
      <c r="S17" s="21">
        <v>0</v>
      </c>
      <c r="T17" s="21">
        <v>0</v>
      </c>
      <c r="U17" s="21">
        <v>0</v>
      </c>
      <c r="V17" s="21">
        <v>0</v>
      </c>
      <c r="W17" s="21">
        <v>0</v>
      </c>
      <c r="X17" s="21">
        <v>0</v>
      </c>
      <c r="Y17" s="49"/>
      <c r="Z17" s="49"/>
      <c r="AA17" s="49"/>
      <c r="AB17" s="49"/>
      <c r="AC17" s="49"/>
      <c r="AD17" s="49"/>
      <c r="AE17" s="49"/>
      <c r="AF17" s="49"/>
      <c r="AG17" s="49"/>
      <c r="AH17" s="49"/>
      <c r="AI17" s="21">
        <v>3</v>
      </c>
      <c r="AJ17" s="21" t="s">
        <v>19</v>
      </c>
      <c r="AK17" s="21">
        <v>2</v>
      </c>
      <c r="AL17" s="21">
        <v>0</v>
      </c>
      <c r="AM17" s="21">
        <v>1</v>
      </c>
      <c r="AN17" s="21">
        <v>0</v>
      </c>
      <c r="AO17" s="21">
        <v>1000</v>
      </c>
      <c r="AP17" s="21">
        <v>10</v>
      </c>
      <c r="AQ17" s="21">
        <v>0</v>
      </c>
      <c r="AR17" s="21">
        <v>1</v>
      </c>
      <c r="AS17" s="21">
        <v>1</v>
      </c>
      <c r="AT17" s="21" t="s">
        <v>25</v>
      </c>
      <c r="AU17" s="21">
        <v>0</v>
      </c>
      <c r="AV17" s="21">
        <v>0</v>
      </c>
      <c r="AW17" s="21">
        <v>0</v>
      </c>
      <c r="AX17" s="21">
        <v>1</v>
      </c>
      <c r="AY17" s="21">
        <v>53</v>
      </c>
      <c r="AZ17" s="21">
        <v>0</v>
      </c>
      <c r="BA17" s="21">
        <v>30</v>
      </c>
      <c r="BB17" s="21">
        <v>4</v>
      </c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19"/>
    </row>
    <row r="18" spans="2:74" ht="27.4" customHeight="1" x14ac:dyDescent="0.3">
      <c r="B18" s="10"/>
      <c r="C18" s="13">
        <v>45222</v>
      </c>
      <c r="D18" s="6">
        <v>45228</v>
      </c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21">
        <v>1</v>
      </c>
      <c r="P18" s="21" t="s">
        <v>25</v>
      </c>
      <c r="Q18" s="21">
        <v>0</v>
      </c>
      <c r="R18" s="21">
        <v>1</v>
      </c>
      <c r="S18" s="21">
        <v>0</v>
      </c>
      <c r="T18" s="21">
        <v>0</v>
      </c>
      <c r="U18" s="21">
        <v>15</v>
      </c>
      <c r="V18" s="21">
        <v>0</v>
      </c>
      <c r="W18" s="21">
        <v>3</v>
      </c>
      <c r="X18" s="21">
        <v>1</v>
      </c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21">
        <v>2</v>
      </c>
      <c r="AJ18" s="21" t="s">
        <v>20</v>
      </c>
      <c r="AK18" s="21">
        <v>1</v>
      </c>
      <c r="AL18" s="21">
        <v>0</v>
      </c>
      <c r="AM18" s="21">
        <v>1</v>
      </c>
      <c r="AN18" s="21">
        <v>0</v>
      </c>
      <c r="AO18" s="21">
        <v>300</v>
      </c>
      <c r="AP18" s="21">
        <v>3</v>
      </c>
      <c r="AQ18" s="21">
        <v>0</v>
      </c>
      <c r="AR18" s="21">
        <v>2</v>
      </c>
      <c r="AS18" s="49">
        <v>1</v>
      </c>
      <c r="AT18" s="21" t="s">
        <v>25</v>
      </c>
      <c r="AU18" s="21">
        <v>0</v>
      </c>
      <c r="AV18" s="21">
        <v>0</v>
      </c>
      <c r="AW18" s="21">
        <v>0</v>
      </c>
      <c r="AX18" s="21">
        <v>1</v>
      </c>
      <c r="AY18" s="21">
        <v>57</v>
      </c>
      <c r="AZ18" s="21">
        <v>0</v>
      </c>
      <c r="BA18" s="21">
        <v>6</v>
      </c>
      <c r="BB18" s="21">
        <v>6</v>
      </c>
      <c r="BC18" s="21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19"/>
    </row>
    <row r="19" spans="2:74" ht="27.4" customHeight="1" x14ac:dyDescent="0.3">
      <c r="B19" s="8" t="s">
        <v>16</v>
      </c>
      <c r="C19" s="6">
        <v>45229</v>
      </c>
      <c r="D19" s="6">
        <v>45230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1">
        <v>0</v>
      </c>
      <c r="P19" s="21">
        <v>0</v>
      </c>
      <c r="Q19" s="21">
        <v>0</v>
      </c>
      <c r="R19" s="21">
        <v>0</v>
      </c>
      <c r="S19" s="21">
        <v>0</v>
      </c>
      <c r="T19" s="21">
        <v>1</v>
      </c>
      <c r="U19" s="21">
        <v>10</v>
      </c>
      <c r="V19" s="21">
        <v>0</v>
      </c>
      <c r="W19" s="21">
        <v>4</v>
      </c>
      <c r="X19" s="21">
        <v>2</v>
      </c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21">
        <v>0</v>
      </c>
      <c r="AJ19" s="21">
        <v>0</v>
      </c>
      <c r="AK19" s="21">
        <v>0</v>
      </c>
      <c r="AL19" s="21">
        <v>0</v>
      </c>
      <c r="AM19" s="21">
        <v>0</v>
      </c>
      <c r="AN19" s="21">
        <v>0</v>
      </c>
      <c r="AO19" s="21">
        <v>0</v>
      </c>
      <c r="AP19" s="21">
        <v>0</v>
      </c>
      <c r="AQ19" s="21">
        <v>0</v>
      </c>
      <c r="AR19" s="21">
        <v>0</v>
      </c>
      <c r="AS19" s="21">
        <v>1</v>
      </c>
      <c r="AT19" s="21" t="s">
        <v>25</v>
      </c>
      <c r="AU19" s="21">
        <v>0</v>
      </c>
      <c r="AV19" s="21">
        <v>1</v>
      </c>
      <c r="AW19" s="21">
        <v>0</v>
      </c>
      <c r="AX19" s="21">
        <v>0</v>
      </c>
      <c r="AY19" s="21">
        <v>24</v>
      </c>
      <c r="AZ19" s="21">
        <v>0</v>
      </c>
      <c r="BA19" s="21">
        <v>18</v>
      </c>
      <c r="BB19" s="21">
        <v>3</v>
      </c>
      <c r="BC19" s="21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20"/>
    </row>
    <row r="20" spans="2:74" ht="26.9" x14ac:dyDescent="0.3">
      <c r="B20" s="9" t="s">
        <v>83</v>
      </c>
      <c r="C20" s="2">
        <v>45232</v>
      </c>
      <c r="D20" s="5">
        <v>45235</v>
      </c>
      <c r="E20" s="14"/>
      <c r="F20" s="16"/>
      <c r="G20" s="16"/>
      <c r="H20" s="16"/>
      <c r="I20" s="16"/>
      <c r="J20" s="16"/>
      <c r="K20" s="15"/>
      <c r="L20" s="16"/>
      <c r="M20" s="16"/>
      <c r="N20" s="16"/>
      <c r="O20" s="53">
        <v>0</v>
      </c>
      <c r="P20" s="16">
        <v>0</v>
      </c>
      <c r="Q20" s="16">
        <v>0</v>
      </c>
      <c r="R20" s="16">
        <v>0</v>
      </c>
      <c r="S20" s="16">
        <v>0</v>
      </c>
      <c r="T20" s="16">
        <v>0</v>
      </c>
      <c r="U20" s="16">
        <v>0</v>
      </c>
      <c r="V20" s="16">
        <v>0</v>
      </c>
      <c r="W20" s="16">
        <v>0</v>
      </c>
      <c r="X20" s="16">
        <v>0</v>
      </c>
      <c r="Y20" s="14"/>
      <c r="Z20" s="16"/>
      <c r="AA20" s="16"/>
      <c r="AB20" s="16"/>
      <c r="AC20" s="16"/>
      <c r="AD20" s="16"/>
      <c r="AE20" s="15"/>
      <c r="AF20" s="16"/>
      <c r="AG20" s="16"/>
      <c r="AH20" s="16"/>
      <c r="AI20" s="14">
        <v>1</v>
      </c>
      <c r="AJ20" s="16" t="s">
        <v>27</v>
      </c>
      <c r="AK20" s="16">
        <v>0</v>
      </c>
      <c r="AL20" s="16">
        <v>0</v>
      </c>
      <c r="AM20" s="16">
        <v>1</v>
      </c>
      <c r="AN20" s="16">
        <v>0</v>
      </c>
      <c r="AO20" s="16">
        <v>56</v>
      </c>
      <c r="AP20" s="16">
        <v>1</v>
      </c>
      <c r="AQ20" s="16">
        <v>0</v>
      </c>
      <c r="AR20" s="16">
        <v>3</v>
      </c>
      <c r="AS20" s="14">
        <v>3</v>
      </c>
      <c r="AT20" s="16" t="s">
        <v>19</v>
      </c>
      <c r="AU20" s="16">
        <v>0</v>
      </c>
      <c r="AV20" s="16">
        <v>2</v>
      </c>
      <c r="AW20" s="16">
        <v>0</v>
      </c>
      <c r="AX20" s="16">
        <v>1</v>
      </c>
      <c r="AY20" s="16">
        <v>25</v>
      </c>
      <c r="AZ20" s="16">
        <v>0</v>
      </c>
      <c r="BA20" s="16">
        <v>20</v>
      </c>
      <c r="BB20" s="16">
        <v>5</v>
      </c>
      <c r="BC20" s="14"/>
      <c r="BD20" s="16"/>
      <c r="BE20" s="16"/>
      <c r="BF20" s="16"/>
      <c r="BG20" s="16"/>
      <c r="BH20" s="16"/>
      <c r="BI20" s="15"/>
      <c r="BJ20" s="16"/>
      <c r="BK20" s="16"/>
      <c r="BL20" s="16"/>
      <c r="BM20" s="14"/>
      <c r="BN20" s="16"/>
      <c r="BO20" s="16"/>
      <c r="BP20" s="16"/>
      <c r="BQ20" s="16"/>
      <c r="BR20" s="16"/>
      <c r="BS20" s="15"/>
      <c r="BT20" s="16"/>
      <c r="BU20" s="16"/>
      <c r="BV20" s="16"/>
    </row>
    <row r="21" spans="2:74" ht="26.9" x14ac:dyDescent="0.3">
      <c r="B21" s="10" t="s">
        <v>83</v>
      </c>
      <c r="C21" s="2">
        <v>44932</v>
      </c>
      <c r="D21" s="5">
        <v>45242</v>
      </c>
      <c r="E21" s="14"/>
      <c r="F21" s="16"/>
      <c r="G21" s="16"/>
      <c r="H21" s="16"/>
      <c r="I21" s="16"/>
      <c r="J21" s="16"/>
      <c r="K21" s="15"/>
      <c r="L21" s="16"/>
      <c r="M21" s="16"/>
      <c r="N21" s="16"/>
      <c r="O21" s="14">
        <v>1</v>
      </c>
      <c r="P21" s="21" t="s">
        <v>25</v>
      </c>
      <c r="Q21" s="16">
        <v>0</v>
      </c>
      <c r="R21" s="16">
        <v>0</v>
      </c>
      <c r="S21" s="16">
        <v>1</v>
      </c>
      <c r="T21" s="16">
        <v>0</v>
      </c>
      <c r="U21" s="16">
        <v>7</v>
      </c>
      <c r="V21" s="16">
        <v>0</v>
      </c>
      <c r="W21" s="16">
        <v>2</v>
      </c>
      <c r="X21" s="16">
        <v>3</v>
      </c>
      <c r="Y21" s="14"/>
      <c r="Z21" s="16"/>
      <c r="AA21" s="22"/>
      <c r="AB21" s="16"/>
      <c r="AC21" s="16"/>
      <c r="AD21" s="16"/>
      <c r="AE21" s="15"/>
      <c r="AF21" s="16"/>
      <c r="AG21" s="16"/>
      <c r="AH21" s="16"/>
      <c r="AI21" s="14">
        <v>6</v>
      </c>
      <c r="AJ21" s="16" t="s">
        <v>84</v>
      </c>
      <c r="AK21" s="22">
        <v>4</v>
      </c>
      <c r="AL21" s="16">
        <v>0</v>
      </c>
      <c r="AM21" s="16">
        <v>1</v>
      </c>
      <c r="AN21" s="16">
        <v>1</v>
      </c>
      <c r="AO21" s="15">
        <v>60</v>
      </c>
      <c r="AP21" s="16">
        <v>5</v>
      </c>
      <c r="AQ21" s="16">
        <v>0</v>
      </c>
      <c r="AR21" s="16">
        <v>2</v>
      </c>
      <c r="AS21" s="14">
        <v>2</v>
      </c>
      <c r="AT21" s="16" t="s">
        <v>20</v>
      </c>
      <c r="AU21" s="22">
        <v>0</v>
      </c>
      <c r="AV21" s="16">
        <v>0</v>
      </c>
      <c r="AW21" s="16">
        <v>2</v>
      </c>
      <c r="AX21" s="16">
        <v>0</v>
      </c>
      <c r="AY21" s="15">
        <v>30</v>
      </c>
      <c r="AZ21" s="16">
        <v>0</v>
      </c>
      <c r="BA21" s="16">
        <v>25</v>
      </c>
      <c r="BB21" s="16">
        <v>8</v>
      </c>
      <c r="BC21" s="14"/>
      <c r="BD21" s="16"/>
      <c r="BE21" s="22"/>
      <c r="BF21" s="16"/>
      <c r="BG21" s="16"/>
      <c r="BH21" s="16"/>
      <c r="BI21" s="15"/>
      <c r="BJ21" s="16"/>
      <c r="BK21" s="16"/>
      <c r="BL21" s="16"/>
      <c r="BM21" s="14"/>
      <c r="BN21" s="16"/>
      <c r="BO21" s="22"/>
      <c r="BP21" s="16"/>
      <c r="BQ21" s="16"/>
      <c r="BR21" s="16"/>
      <c r="BS21" s="15"/>
      <c r="BT21" s="16"/>
      <c r="BU21" s="16"/>
      <c r="BV21" s="16"/>
    </row>
    <row r="22" spans="2:74" ht="20.95" x14ac:dyDescent="0.3">
      <c r="B22" s="9" t="s">
        <v>83</v>
      </c>
      <c r="C22" s="2"/>
      <c r="D22" s="5"/>
      <c r="E22" s="14"/>
      <c r="F22" s="16"/>
      <c r="G22" s="16"/>
      <c r="H22" s="16"/>
      <c r="I22" s="16"/>
      <c r="J22" s="16"/>
      <c r="K22" s="15"/>
      <c r="L22" s="16"/>
      <c r="M22" s="16"/>
      <c r="N22" s="21"/>
      <c r="O22" s="14"/>
      <c r="P22" s="16"/>
      <c r="Q22" s="16"/>
      <c r="R22" s="16"/>
      <c r="S22" s="16"/>
      <c r="T22" s="16"/>
      <c r="U22" s="16"/>
      <c r="V22" s="16"/>
      <c r="W22" s="16"/>
      <c r="X22" s="21"/>
      <c r="Y22" s="14"/>
      <c r="Z22" s="16"/>
      <c r="AA22" s="16"/>
      <c r="AB22" s="16"/>
      <c r="AC22" s="16"/>
      <c r="AD22" s="16"/>
      <c r="AE22" s="15"/>
      <c r="AF22" s="16"/>
      <c r="AG22" s="16"/>
      <c r="AH22" s="21"/>
      <c r="AI22" s="14"/>
      <c r="AJ22" s="16"/>
      <c r="AK22" s="16"/>
      <c r="AL22" s="16"/>
      <c r="AM22" s="16"/>
      <c r="AN22" s="16"/>
      <c r="AO22" s="15"/>
      <c r="AP22" s="16"/>
      <c r="AQ22" s="16"/>
      <c r="AR22" s="21"/>
      <c r="AS22" s="14"/>
      <c r="AT22" s="16"/>
      <c r="AU22" s="16"/>
      <c r="AV22" s="16"/>
      <c r="AW22" s="16"/>
      <c r="AX22" s="16"/>
      <c r="AY22" s="15"/>
      <c r="AZ22" s="16"/>
      <c r="BA22" s="16"/>
      <c r="BB22" s="21"/>
      <c r="BC22" s="14"/>
      <c r="BD22" s="16"/>
      <c r="BE22" s="16"/>
      <c r="BF22" s="16"/>
      <c r="BG22" s="16"/>
      <c r="BH22" s="16"/>
      <c r="BI22" s="15"/>
      <c r="BJ22" s="16"/>
      <c r="BK22" s="16"/>
      <c r="BL22" s="21"/>
      <c r="BM22" s="14"/>
      <c r="BN22" s="16"/>
      <c r="BO22" s="16"/>
      <c r="BP22" s="16"/>
      <c r="BQ22" s="16"/>
      <c r="BR22" s="16"/>
      <c r="BS22" s="15"/>
      <c r="BT22" s="16"/>
      <c r="BU22" s="16"/>
      <c r="BV22" s="21"/>
    </row>
    <row r="23" spans="2:74" ht="20.95" x14ac:dyDescent="0.3">
      <c r="B23" s="8" t="s">
        <v>83</v>
      </c>
      <c r="C23" s="5"/>
      <c r="D23" s="5"/>
      <c r="E23" s="14"/>
      <c r="F23" s="16"/>
      <c r="G23" s="16"/>
      <c r="H23" s="16"/>
      <c r="I23" s="16"/>
      <c r="J23" s="16"/>
      <c r="K23" s="15"/>
      <c r="L23" s="18"/>
      <c r="M23" s="16"/>
      <c r="N23" s="17"/>
      <c r="O23" s="14"/>
      <c r="P23" s="16"/>
      <c r="Q23" s="16"/>
      <c r="R23" s="16"/>
      <c r="S23" s="16"/>
      <c r="T23" s="16"/>
      <c r="U23" s="16"/>
      <c r="V23" s="18"/>
      <c r="W23" s="16"/>
      <c r="X23" s="21"/>
      <c r="Y23" s="14"/>
      <c r="Z23" s="16"/>
      <c r="AA23" s="16"/>
      <c r="AB23" s="16"/>
      <c r="AC23" s="16"/>
      <c r="AD23" s="16"/>
      <c r="AE23" s="15"/>
      <c r="AF23" s="18"/>
      <c r="AG23" s="16"/>
      <c r="AH23" s="17"/>
      <c r="AI23" s="14"/>
      <c r="AJ23" s="16"/>
      <c r="AK23" s="16"/>
      <c r="AL23" s="16"/>
      <c r="AM23" s="16"/>
      <c r="AN23" s="16"/>
      <c r="AO23" s="15"/>
      <c r="AP23" s="18"/>
      <c r="AQ23" s="16"/>
      <c r="AR23" s="21"/>
      <c r="AS23" s="14"/>
      <c r="AT23" s="16"/>
      <c r="AU23" s="16"/>
      <c r="AV23" s="16"/>
      <c r="AW23" s="16"/>
      <c r="AX23" s="16"/>
      <c r="AY23" s="15"/>
      <c r="AZ23" s="18"/>
      <c r="BA23" s="16"/>
      <c r="BB23" s="21"/>
      <c r="BC23" s="14"/>
      <c r="BD23" s="16"/>
      <c r="BE23" s="16"/>
      <c r="BF23" s="16"/>
      <c r="BG23" s="16"/>
      <c r="BH23" s="16"/>
      <c r="BI23" s="15"/>
      <c r="BJ23" s="18"/>
      <c r="BK23" s="16"/>
      <c r="BL23" s="17"/>
      <c r="BM23" s="14"/>
      <c r="BN23" s="16"/>
      <c r="BO23" s="16"/>
      <c r="BP23" s="16"/>
      <c r="BQ23" s="16"/>
      <c r="BR23" s="16"/>
      <c r="BS23" s="15"/>
      <c r="BT23" s="18"/>
      <c r="BU23" s="16"/>
      <c r="BV23" s="17"/>
    </row>
  </sheetData>
  <mergeCells count="8">
    <mergeCell ref="BM3:BV3"/>
    <mergeCell ref="A1:BW1"/>
    <mergeCell ref="BC3:BL3"/>
    <mergeCell ref="E3:N3"/>
    <mergeCell ref="O3:X3"/>
    <mergeCell ref="Y3:AH3"/>
    <mergeCell ref="AI3:AR3"/>
    <mergeCell ref="AS3:BB3"/>
  </mergeCells>
  <conditionalFormatting sqref="E5:E16 O21:O23">
    <cfRule type="containsText" dxfId="497" priority="256" operator="containsText" text="Marque">
      <formula>NOT(ISERROR(SEARCH("Marque",E5)))</formula>
    </cfRule>
    <cfRule type="containsText" dxfId="496" priority="258" operator="containsText" text="Actualité">
      <formula>NOT(ISERROR(SEARCH("Actualité",E5)))</formula>
    </cfRule>
    <cfRule type="containsText" dxfId="495" priority="257" operator="containsText" text="Expertise">
      <formula>NOT(ISERROR(SEARCH("Expertise",E5)))</formula>
    </cfRule>
  </conditionalFormatting>
  <conditionalFormatting sqref="E20:E23">
    <cfRule type="containsText" dxfId="494" priority="122" operator="containsText" text="Marque">
      <formula>NOT(ISERROR(SEARCH("Marque",E20)))</formula>
    </cfRule>
    <cfRule type="containsText" dxfId="493" priority="123" operator="containsText" text="Expertise">
      <formula>NOT(ISERROR(SEARCH("Expertise",E20)))</formula>
    </cfRule>
    <cfRule type="containsText" dxfId="492" priority="124" operator="containsText" text="Actualité">
      <formula>NOT(ISERROR(SEARCH("Actualité",E20)))</formula>
    </cfRule>
  </conditionalFormatting>
  <conditionalFormatting sqref="F5:J16 Z5:AD16 AT5:AX16">
    <cfRule type="containsText" dxfId="491" priority="271" operator="containsText" text="Focus employé">
      <formula>NOT(ISERROR(SEARCH("Focus employé",F5)))</formula>
    </cfRule>
    <cfRule type="containsText" dxfId="490" priority="275" operator="containsText" text="Affaire remportée">
      <formula>NOT(ISERROR(SEARCH("Affaire remportée",F5)))</formula>
    </cfRule>
    <cfRule type="cellIs" dxfId="489" priority="272" operator="equal">
      <formula>"Focus chantier"</formula>
    </cfRule>
    <cfRule type="cellIs" dxfId="488" priority="273" operator="equal">
      <formula>"Anniversaire"</formula>
    </cfRule>
    <cfRule type="containsText" dxfId="487" priority="268" operator="containsText" text="Journée d'agence">
      <formula>NOT(ISERROR(SEARCH("Journée d'agence",F5)))</formula>
    </cfRule>
    <cfRule type="containsText" dxfId="486" priority="274" operator="containsText" text="Fête">
      <formula>NOT(ISERROR(SEARCH("Fête",F5)))</formula>
    </cfRule>
    <cfRule type="containsText" dxfId="485" priority="276" operator="containsText" text="Actualité">
      <formula>NOT(ISERROR(SEARCH("Actualité",F5)))</formula>
    </cfRule>
    <cfRule type="cellIs" dxfId="484" priority="265" operator="equal">
      <formula>"Groupe de travail"</formula>
    </cfRule>
    <cfRule type="cellIs" dxfId="483" priority="266" operator="equal">
      <formula>"Salon"</formula>
    </cfRule>
    <cfRule type="cellIs" dxfId="482" priority="267" operator="equal">
      <formula>"Proposition d'emploi"</formula>
    </cfRule>
    <cfRule type="containsText" dxfId="481" priority="269" operator="containsText" text="Inauguration">
      <formula>NOT(ISERROR(SEARCH("Inauguration",F5)))</formula>
    </cfRule>
    <cfRule type="cellIs" dxfId="480" priority="270" operator="equal">
      <formula>"Événement"</formula>
    </cfRule>
    <cfRule type="cellIs" dxfId="479" priority="264" operator="equal">
      <formula>"Événement"</formula>
    </cfRule>
    <cfRule type="cellIs" dxfId="478" priority="263" operator="equal">
      <formula>"Inauguration"</formula>
    </cfRule>
    <cfRule type="cellIs" dxfId="477" priority="261" operator="equal">
      <formula>"Proposition d'emploi"</formula>
    </cfRule>
    <cfRule type="cellIs" dxfId="476" priority="260" operator="equal">
      <formula>"Salon"</formula>
    </cfRule>
    <cfRule type="containsText" dxfId="475" priority="259" operator="containsText" text="Actualité entreprise">
      <formula>NOT(ISERROR(SEARCH("Actualité entreprise",F5)))</formula>
    </cfRule>
    <cfRule type="cellIs" dxfId="474" priority="262" operator="equal">
      <formula>"Journée d'agence"</formula>
    </cfRule>
  </conditionalFormatting>
  <conditionalFormatting sqref="F20:J23 Z20:AD23 AT20:AX23">
    <cfRule type="containsText" dxfId="473" priority="140" operator="containsText" text="Fête">
      <formula>NOT(ISERROR(SEARCH("Fête",F20)))</formula>
    </cfRule>
    <cfRule type="containsText" dxfId="472" priority="142" operator="containsText" text="Actualité">
      <formula>NOT(ISERROR(SEARCH("Actualité",F20)))</formula>
    </cfRule>
    <cfRule type="containsText" dxfId="471" priority="141" operator="containsText" text="Affaire remportée">
      <formula>NOT(ISERROR(SEARCH("Affaire remportée",F20)))</formula>
    </cfRule>
    <cfRule type="cellIs" dxfId="470" priority="130" operator="equal">
      <formula>"Événement"</formula>
    </cfRule>
    <cfRule type="cellIs" dxfId="469" priority="126" operator="equal">
      <formula>"Salon"</formula>
    </cfRule>
    <cfRule type="cellIs" dxfId="468" priority="127" operator="equal">
      <formula>"Proposition d'emploi"</formula>
    </cfRule>
    <cfRule type="cellIs" dxfId="467" priority="128" operator="equal">
      <formula>"Journée d'agence"</formula>
    </cfRule>
    <cfRule type="cellIs" dxfId="466" priority="129" operator="equal">
      <formula>"Inauguration"</formula>
    </cfRule>
    <cfRule type="containsText" dxfId="465" priority="134" operator="containsText" text="Journée d'agence">
      <formula>NOT(ISERROR(SEARCH("Journée d'agence",F20)))</formula>
    </cfRule>
    <cfRule type="cellIs" dxfId="464" priority="133" operator="equal">
      <formula>"Proposition d'emploi"</formula>
    </cfRule>
    <cfRule type="cellIs" dxfId="463" priority="136" operator="equal">
      <formula>"Événement"</formula>
    </cfRule>
    <cfRule type="cellIs" dxfId="462" priority="139" operator="equal">
      <formula>"Anniversaire"</formula>
    </cfRule>
    <cfRule type="cellIs" dxfId="461" priority="138" operator="equal">
      <formula>"Focus chantier"</formula>
    </cfRule>
    <cfRule type="containsText" dxfId="460" priority="137" operator="containsText" text="Focus employé">
      <formula>NOT(ISERROR(SEARCH("Focus employé",F20)))</formula>
    </cfRule>
    <cfRule type="cellIs" dxfId="459" priority="131" operator="equal">
      <formula>"Groupe de travail"</formula>
    </cfRule>
    <cfRule type="cellIs" dxfId="458" priority="132" operator="equal">
      <formula>"Salon"</formula>
    </cfRule>
    <cfRule type="containsText" dxfId="457" priority="125" operator="containsText" text="Actualité entreprise">
      <formula>NOT(ISERROR(SEARCH("Actualité entreprise",F20)))</formula>
    </cfRule>
    <cfRule type="containsText" dxfId="456" priority="135" operator="containsText" text="Inauguration">
      <formula>NOT(ISERROR(SEARCH("Inauguration",F20)))</formula>
    </cfRule>
  </conditionalFormatting>
  <conditionalFormatting sqref="G5:J5">
    <cfRule type="colorScale" priority="231">
      <colorScale>
        <cfvo type="min"/>
        <cfvo type="max"/>
        <color rgb="FFFCFCFF"/>
        <color rgb="FF63BE7B"/>
      </colorScale>
    </cfRule>
  </conditionalFormatting>
  <conditionalFormatting sqref="G5:J8">
    <cfRule type="colorScale" priority="223">
      <colorScale>
        <cfvo type="min"/>
        <cfvo type="max"/>
        <color rgb="FFFCFCFF"/>
        <color rgb="FF63BE7B"/>
      </colorScale>
    </cfRule>
  </conditionalFormatting>
  <conditionalFormatting sqref="G5:J9">
    <cfRule type="colorScale" priority="222">
      <colorScale>
        <cfvo type="min"/>
        <cfvo type="max"/>
        <color rgb="FFFCFCFF"/>
        <color rgb="FF63BE7B"/>
      </colorScale>
    </cfRule>
  </conditionalFormatting>
  <conditionalFormatting sqref="G6:J6">
    <cfRule type="colorScale" priority="230">
      <colorScale>
        <cfvo type="min"/>
        <cfvo type="max"/>
        <color rgb="FFFCFCFF"/>
        <color rgb="FF63BE7B"/>
      </colorScale>
    </cfRule>
  </conditionalFormatting>
  <conditionalFormatting sqref="G7:J7">
    <cfRule type="colorScale" priority="229">
      <colorScale>
        <cfvo type="min"/>
        <cfvo type="max"/>
        <color rgb="FFFCFCFF"/>
        <color rgb="FF63BE7B"/>
      </colorScale>
    </cfRule>
    <cfRule type="colorScale" priority="228">
      <colorScale>
        <cfvo type="min"/>
        <cfvo type="max"/>
        <color rgb="FFFCFCFF"/>
        <color rgb="FF63BE7B"/>
      </colorScale>
    </cfRule>
  </conditionalFormatting>
  <conditionalFormatting sqref="G8:J8">
    <cfRule type="colorScale" priority="226">
      <colorScale>
        <cfvo type="min"/>
        <cfvo type="max"/>
        <color rgb="FFFCFCFF"/>
        <color rgb="FF63BE7B"/>
      </colorScale>
    </cfRule>
    <cfRule type="colorScale" priority="227">
      <colorScale>
        <cfvo type="min"/>
        <cfvo type="max"/>
        <color rgb="FFFCFCFF"/>
        <color rgb="FF63BE7B"/>
      </colorScale>
    </cfRule>
  </conditionalFormatting>
  <conditionalFormatting sqref="G9:J9">
    <cfRule type="colorScale" priority="224">
      <colorScale>
        <cfvo type="min"/>
        <cfvo type="max"/>
        <color rgb="FFFCFCFF"/>
        <color rgb="FF63BE7B"/>
      </colorScale>
    </cfRule>
    <cfRule type="colorScale" priority="225">
      <colorScale>
        <cfvo type="min"/>
        <cfvo type="max"/>
        <color rgb="FFFCFCFF"/>
        <color rgb="FF63BE7B"/>
      </colorScale>
    </cfRule>
  </conditionalFormatting>
  <conditionalFormatting sqref="G10:J14">
    <cfRule type="colorScale" priority="221">
      <colorScale>
        <cfvo type="min"/>
        <cfvo type="max"/>
        <color rgb="FFFCFCFF"/>
        <color rgb="FF63BE7B"/>
      </colorScale>
    </cfRule>
  </conditionalFormatting>
  <conditionalFormatting sqref="G20:J23">
    <cfRule type="colorScale" priority="97">
      <colorScale>
        <cfvo type="min"/>
        <cfvo type="max"/>
        <color rgb="FFFCFCFF"/>
        <color rgb="FF63BE7B"/>
      </colorScale>
    </cfRule>
  </conditionalFormatting>
  <conditionalFormatting sqref="O5:O16">
    <cfRule type="containsText" dxfId="455" priority="236" operator="containsText" text="Expertise">
      <formula>NOT(ISERROR(SEARCH("Expertise",O5)))</formula>
    </cfRule>
    <cfRule type="containsText" dxfId="454" priority="235" operator="containsText" text="Marque">
      <formula>NOT(ISERROR(SEARCH("Marque",O5)))</formula>
    </cfRule>
    <cfRule type="containsText" dxfId="453" priority="237" operator="containsText" text="Actualité">
      <formula>NOT(ISERROR(SEARCH("Actualité",O5)))</formula>
    </cfRule>
  </conditionalFormatting>
  <conditionalFormatting sqref="P5:T16">
    <cfRule type="cellIs" dxfId="452" priority="239" operator="equal">
      <formula>"Salon"</formula>
    </cfRule>
    <cfRule type="cellIs" dxfId="451" priority="240" operator="equal">
      <formula>"Proposition d'emploi"</formula>
    </cfRule>
    <cfRule type="cellIs" dxfId="450" priority="241" operator="equal">
      <formula>"Journée d'agence"</formula>
    </cfRule>
    <cfRule type="cellIs" dxfId="449" priority="243" operator="equal">
      <formula>"Événement"</formula>
    </cfRule>
    <cfRule type="cellIs" dxfId="448" priority="244" operator="equal">
      <formula>"Groupe de travail"</formula>
    </cfRule>
    <cfRule type="cellIs" dxfId="447" priority="242" operator="equal">
      <formula>"Inauguration"</formula>
    </cfRule>
    <cfRule type="cellIs" dxfId="446" priority="245" operator="equal">
      <formula>"Salon"</formula>
    </cfRule>
    <cfRule type="containsText" dxfId="445" priority="238" operator="containsText" text="Actualité entreprise">
      <formula>NOT(ISERROR(SEARCH("Actualité entreprise",P5)))</formula>
    </cfRule>
    <cfRule type="containsText" dxfId="444" priority="255" operator="containsText" text="Actualité">
      <formula>NOT(ISERROR(SEARCH("Actualité",P5)))</formula>
    </cfRule>
    <cfRule type="containsText" dxfId="443" priority="254" operator="containsText" text="Affaire remportée">
      <formula>NOT(ISERROR(SEARCH("Affaire remportée",P5)))</formula>
    </cfRule>
    <cfRule type="containsText" dxfId="442" priority="253" operator="containsText" text="Fête">
      <formula>NOT(ISERROR(SEARCH("Fête",P5)))</formula>
    </cfRule>
    <cfRule type="cellIs" dxfId="441" priority="252" operator="equal">
      <formula>"Anniversaire"</formula>
    </cfRule>
    <cfRule type="cellIs" dxfId="440" priority="251" operator="equal">
      <formula>"Focus chantier"</formula>
    </cfRule>
    <cfRule type="containsText" dxfId="439" priority="250" operator="containsText" text="Focus employé">
      <formula>NOT(ISERROR(SEARCH("Focus employé",P5)))</formula>
    </cfRule>
    <cfRule type="cellIs" dxfId="438" priority="249" operator="equal">
      <formula>"Événement"</formula>
    </cfRule>
    <cfRule type="containsText" dxfId="437" priority="248" operator="containsText" text="Inauguration">
      <formula>NOT(ISERROR(SEARCH("Inauguration",P5)))</formula>
    </cfRule>
    <cfRule type="containsText" dxfId="436" priority="247" operator="containsText" text="Journée d'agence">
      <formula>NOT(ISERROR(SEARCH("Journée d'agence",P5)))</formula>
    </cfRule>
    <cfRule type="cellIs" dxfId="435" priority="246" operator="equal">
      <formula>"Proposition d'emploi"</formula>
    </cfRule>
  </conditionalFormatting>
  <conditionalFormatting sqref="P20:T20 Q21:T21 P22:T23">
    <cfRule type="cellIs" dxfId="434" priority="115" operator="equal">
      <formula>"Événement"</formula>
    </cfRule>
    <cfRule type="containsText" dxfId="433" priority="116" operator="containsText" text="Focus employé">
      <formula>NOT(ISERROR(SEARCH("Focus employé",P20)))</formula>
    </cfRule>
    <cfRule type="cellIs" dxfId="432" priority="117" operator="equal">
      <formula>"Focus chantier"</formula>
    </cfRule>
    <cfRule type="cellIs" dxfId="431" priority="118" operator="equal">
      <formula>"Anniversaire"</formula>
    </cfRule>
    <cfRule type="containsText" dxfId="430" priority="119" operator="containsText" text="Fête">
      <formula>NOT(ISERROR(SEARCH("Fête",P20)))</formula>
    </cfRule>
    <cfRule type="containsText" dxfId="429" priority="120" operator="containsText" text="Affaire remportée">
      <formula>NOT(ISERROR(SEARCH("Affaire remportée",P20)))</formula>
    </cfRule>
    <cfRule type="containsText" dxfId="428" priority="121" operator="containsText" text="Actualité">
      <formula>NOT(ISERROR(SEARCH("Actualité",P20)))</formula>
    </cfRule>
    <cfRule type="cellIs" dxfId="427" priority="106" operator="equal">
      <formula>"Proposition d'emploi"</formula>
    </cfRule>
    <cfRule type="containsText" dxfId="426" priority="104" operator="containsText" text="Actualité entreprise">
      <formula>NOT(ISERROR(SEARCH("Actualité entreprise",P20)))</formula>
    </cfRule>
    <cfRule type="cellIs" dxfId="425" priority="105" operator="equal">
      <formula>"Salon"</formula>
    </cfRule>
    <cfRule type="cellIs" dxfId="424" priority="107" operator="equal">
      <formula>"Journée d'agence"</formula>
    </cfRule>
    <cfRule type="cellIs" dxfId="423" priority="108" operator="equal">
      <formula>"Inauguration"</formula>
    </cfRule>
    <cfRule type="cellIs" dxfId="422" priority="109" operator="equal">
      <formula>"Événement"</formula>
    </cfRule>
    <cfRule type="cellIs" dxfId="421" priority="110" operator="equal">
      <formula>"Groupe de travail"</formula>
    </cfRule>
    <cfRule type="cellIs" dxfId="420" priority="111" operator="equal">
      <formula>"Salon"</formula>
    </cfRule>
    <cfRule type="cellIs" dxfId="419" priority="112" operator="equal">
      <formula>"Proposition d'emploi"</formula>
    </cfRule>
    <cfRule type="containsText" dxfId="418" priority="113" operator="containsText" text="Journée d'agence">
      <formula>NOT(ISERROR(SEARCH("Journée d'agence",P20)))</formula>
    </cfRule>
    <cfRule type="containsText" dxfId="417" priority="114" operator="containsText" text="Inauguration">
      <formula>NOT(ISERROR(SEARCH("Inauguration",P20)))</formula>
    </cfRule>
  </conditionalFormatting>
  <conditionalFormatting sqref="Q4:T20">
    <cfRule type="colorScale" priority="19">
      <colorScale>
        <cfvo type="min"/>
        <cfvo type="max"/>
        <color rgb="FFFCFCFF"/>
        <color rgb="FF63BE7B"/>
      </colorScale>
    </cfRule>
  </conditionalFormatting>
  <conditionalFormatting sqref="Q5:T13">
    <cfRule type="colorScale" priority="220">
      <colorScale>
        <cfvo type="min"/>
        <cfvo type="max"/>
        <color rgb="FFFCFCFF"/>
        <color rgb="FF63BE7B"/>
      </colorScale>
    </cfRule>
  </conditionalFormatting>
  <conditionalFormatting sqref="Q8:T17">
    <cfRule type="colorScale" priority="146">
      <colorScale>
        <cfvo type="min"/>
        <cfvo type="max"/>
        <color rgb="FFFCFCFF"/>
        <color rgb="FF63BE7B"/>
      </colorScale>
    </cfRule>
  </conditionalFormatting>
  <conditionalFormatting sqref="Q11:T19">
    <cfRule type="colorScale" priority="145">
      <colorScale>
        <cfvo type="min"/>
        <cfvo type="max"/>
        <color rgb="FFFCFCFF"/>
        <color rgb="FF63BE7B"/>
      </colorScale>
    </cfRule>
  </conditionalFormatting>
  <conditionalFormatting sqref="Q20:T22">
    <cfRule type="colorScale" priority="96">
      <colorScale>
        <cfvo type="min"/>
        <cfvo type="max"/>
        <color rgb="FFFCFCFF"/>
        <color rgb="FF63BE7B"/>
      </colorScale>
    </cfRule>
  </conditionalFormatting>
  <conditionalFormatting sqref="Q20:T23">
    <cfRule type="colorScale" priority="21">
      <colorScale>
        <cfvo type="min"/>
        <cfvo type="max"/>
        <color rgb="FFFCFCFF"/>
        <color rgb="FF63BE7B"/>
      </colorScale>
    </cfRule>
    <cfRule type="colorScale" priority="22">
      <colorScale>
        <cfvo type="min"/>
        <cfvo type="max"/>
        <color rgb="FFFCFCFF"/>
        <color rgb="FF63BE7B"/>
      </colorScale>
    </cfRule>
  </conditionalFormatting>
  <conditionalFormatting sqref="Y5:Y16">
    <cfRule type="containsText" dxfId="416" priority="234" operator="containsText" text="Actualité">
      <formula>NOT(ISERROR(SEARCH("Actualité",Y5)))</formula>
    </cfRule>
    <cfRule type="containsText" dxfId="415" priority="233" operator="containsText" text="Expertise">
      <formula>NOT(ISERROR(SEARCH("Expertise",Y5)))</formula>
    </cfRule>
    <cfRule type="containsText" dxfId="414" priority="232" operator="containsText" text="Marque">
      <formula>NOT(ISERROR(SEARCH("Marque",Y5)))</formula>
    </cfRule>
  </conditionalFormatting>
  <conditionalFormatting sqref="Y20:Y23">
    <cfRule type="containsText" dxfId="413" priority="100" operator="containsText" text="Actualité">
      <formula>NOT(ISERROR(SEARCH("Actualité",Y20)))</formula>
    </cfRule>
    <cfRule type="containsText" dxfId="412" priority="98" operator="containsText" text="Marque">
      <formula>NOT(ISERROR(SEARCH("Marque",Y20)))</formula>
    </cfRule>
    <cfRule type="containsText" dxfId="411" priority="99" operator="containsText" text="Expertise">
      <formula>NOT(ISERROR(SEARCH("Expertise",Y20)))</formula>
    </cfRule>
  </conditionalFormatting>
  <conditionalFormatting sqref="AA5:AD13">
    <cfRule type="colorScale" priority="219">
      <colorScale>
        <cfvo type="min"/>
        <cfvo type="max"/>
        <color rgb="FFFCFCFF"/>
        <color rgb="FF63BE7B"/>
      </colorScale>
    </cfRule>
  </conditionalFormatting>
  <conditionalFormatting sqref="AA20:AD22">
    <cfRule type="colorScale" priority="95">
      <colorScale>
        <cfvo type="min"/>
        <cfvo type="max"/>
        <color rgb="FFFCFCFF"/>
        <color rgb="FF63BE7B"/>
      </colorScale>
    </cfRule>
  </conditionalFormatting>
  <conditionalFormatting sqref="AI5:AI16">
    <cfRule type="containsText" dxfId="410" priority="200" operator="containsText" text="Actualité">
      <formula>NOT(ISERROR(SEARCH("Actualité",AI5)))</formula>
    </cfRule>
    <cfRule type="containsText" dxfId="409" priority="199" operator="containsText" text="Expertise">
      <formula>NOT(ISERROR(SEARCH("Expertise",AI5)))</formula>
    </cfRule>
    <cfRule type="containsText" dxfId="408" priority="198" operator="containsText" text="Marque">
      <formula>NOT(ISERROR(SEARCH("Marque",AI5)))</formula>
    </cfRule>
  </conditionalFormatting>
  <conditionalFormatting sqref="AI20:AI23">
    <cfRule type="containsText" dxfId="407" priority="74" operator="containsText" text="Marque">
      <formula>NOT(ISERROR(SEARCH("Marque",AI20)))</formula>
    </cfRule>
    <cfRule type="containsText" dxfId="406" priority="75" operator="containsText" text="Expertise">
      <formula>NOT(ISERROR(SEARCH("Expertise",AI20)))</formula>
    </cfRule>
    <cfRule type="containsText" dxfId="405" priority="76" operator="containsText" text="Actualité">
      <formula>NOT(ISERROR(SEARCH("Actualité",AI20)))</formula>
    </cfRule>
  </conditionalFormatting>
  <conditionalFormatting sqref="AJ20">
    <cfRule type="containsText" dxfId="404" priority="16" operator="containsText" text="Fête">
      <formula>NOT(ISERROR(SEARCH("Fête",AJ20)))</formula>
    </cfRule>
    <cfRule type="cellIs" dxfId="403" priority="2" operator="equal">
      <formula>"Salon"</formula>
    </cfRule>
    <cfRule type="cellIs" dxfId="402" priority="3" operator="equal">
      <formula>"Proposition d'emploi"</formula>
    </cfRule>
    <cfRule type="cellIs" dxfId="401" priority="4" operator="equal">
      <formula>"Journée d'agence"</formula>
    </cfRule>
    <cfRule type="cellIs" dxfId="400" priority="5" operator="equal">
      <formula>"Inauguration"</formula>
    </cfRule>
    <cfRule type="cellIs" dxfId="399" priority="6" operator="equal">
      <formula>"Événement"</formula>
    </cfRule>
    <cfRule type="cellIs" dxfId="398" priority="7" operator="equal">
      <formula>"Groupe de travail"</formula>
    </cfRule>
    <cfRule type="cellIs" dxfId="397" priority="8" operator="equal">
      <formula>"Salon"</formula>
    </cfRule>
    <cfRule type="cellIs" dxfId="396" priority="9" operator="equal">
      <formula>"Proposition d'emploi"</formula>
    </cfRule>
    <cfRule type="containsText" dxfId="395" priority="10" operator="containsText" text="Journée d'agence">
      <formula>NOT(ISERROR(SEARCH("Journée d'agence",AJ20)))</formula>
    </cfRule>
    <cfRule type="containsText" dxfId="394" priority="18" operator="containsText" text="Actualité">
      <formula>NOT(ISERROR(SEARCH("Actualité",AJ20)))</formula>
    </cfRule>
    <cfRule type="containsText" dxfId="393" priority="17" operator="containsText" text="Affaire remportée">
      <formula>NOT(ISERROR(SEARCH("Affaire remportée",AJ20)))</formula>
    </cfRule>
    <cfRule type="containsText" dxfId="392" priority="11" operator="containsText" text="Inauguration">
      <formula>NOT(ISERROR(SEARCH("Inauguration",AJ20)))</formula>
    </cfRule>
    <cfRule type="cellIs" dxfId="391" priority="12" operator="equal">
      <formula>"Événement"</formula>
    </cfRule>
    <cfRule type="containsText" dxfId="390" priority="13" operator="containsText" text="Focus employé">
      <formula>NOT(ISERROR(SEARCH("Focus employé",AJ20)))</formula>
    </cfRule>
    <cfRule type="cellIs" dxfId="389" priority="14" operator="equal">
      <formula>"Focus chantier"</formula>
    </cfRule>
    <cfRule type="cellIs" dxfId="388" priority="15" operator="equal">
      <formula>"Anniversaire"</formula>
    </cfRule>
    <cfRule type="containsText" dxfId="387" priority="1" operator="containsText" text="Actualité entreprise">
      <formula>NOT(ISERROR(SEARCH("Actualité entreprise",AJ20)))</formula>
    </cfRule>
  </conditionalFormatting>
  <conditionalFormatting sqref="AJ5:AN16">
    <cfRule type="cellIs" dxfId="386" priority="203" operator="equal">
      <formula>"Proposition d'emploi"</formula>
    </cfRule>
    <cfRule type="cellIs" dxfId="385" priority="204" operator="equal">
      <formula>"Journée d'agence"</formula>
    </cfRule>
    <cfRule type="cellIs" dxfId="384" priority="205" operator="equal">
      <formula>"Inauguration"</formula>
    </cfRule>
    <cfRule type="cellIs" dxfId="383" priority="206" operator="equal">
      <formula>"Événement"</formula>
    </cfRule>
    <cfRule type="cellIs" dxfId="382" priority="207" operator="equal">
      <formula>"Groupe de travail"</formula>
    </cfRule>
    <cfRule type="containsText" dxfId="381" priority="210" operator="containsText" text="Journée d'agence">
      <formula>NOT(ISERROR(SEARCH("Journée d'agence",AJ5)))</formula>
    </cfRule>
    <cfRule type="containsText" dxfId="380" priority="211" operator="containsText" text="Inauguration">
      <formula>NOT(ISERROR(SEARCH("Inauguration",AJ5)))</formula>
    </cfRule>
    <cfRule type="cellIs" dxfId="379" priority="209" operator="equal">
      <formula>"Proposition d'emploi"</formula>
    </cfRule>
    <cfRule type="cellIs" dxfId="378" priority="212" operator="equal">
      <formula>"Événement"</formula>
    </cfRule>
    <cfRule type="containsText" dxfId="377" priority="213" operator="containsText" text="Focus employé">
      <formula>NOT(ISERROR(SEARCH("Focus employé",AJ5)))</formula>
    </cfRule>
    <cfRule type="cellIs" dxfId="376" priority="214" operator="equal">
      <formula>"Focus chantier"</formula>
    </cfRule>
    <cfRule type="cellIs" dxfId="375" priority="215" operator="equal">
      <formula>"Anniversaire"</formula>
    </cfRule>
    <cfRule type="containsText" dxfId="374" priority="216" operator="containsText" text="Fête">
      <formula>NOT(ISERROR(SEARCH("Fête",AJ5)))</formula>
    </cfRule>
    <cfRule type="containsText" dxfId="373" priority="217" operator="containsText" text="Affaire remportée">
      <formula>NOT(ISERROR(SEARCH("Affaire remportée",AJ5)))</formula>
    </cfRule>
    <cfRule type="containsText" dxfId="372" priority="218" operator="containsText" text="Actualité">
      <formula>NOT(ISERROR(SEARCH("Actualité",AJ5)))</formula>
    </cfRule>
    <cfRule type="cellIs" dxfId="371" priority="208" operator="equal">
      <formula>"Salon"</formula>
    </cfRule>
    <cfRule type="containsText" dxfId="370" priority="201" operator="containsText" text="Actualité entreprise">
      <formula>NOT(ISERROR(SEARCH("Actualité entreprise",AJ5)))</formula>
    </cfRule>
    <cfRule type="cellIs" dxfId="369" priority="202" operator="equal">
      <formula>"Salon"</formula>
    </cfRule>
  </conditionalFormatting>
  <conditionalFormatting sqref="AK11:AM23">
    <cfRule type="colorScale" priority="144">
      <colorScale>
        <cfvo type="min"/>
        <cfvo type="max"/>
        <color rgb="FFFCFCFF"/>
        <color rgb="FF63BE7B"/>
      </colorScale>
    </cfRule>
  </conditionalFormatting>
  <conditionalFormatting sqref="AK5:AN13">
    <cfRule type="colorScale" priority="197">
      <colorScale>
        <cfvo type="min"/>
        <cfvo type="max"/>
        <color rgb="FFFCFCFF"/>
        <color rgb="FF63BE7B"/>
      </colorScale>
    </cfRule>
  </conditionalFormatting>
  <conditionalFormatting sqref="AK9:AN17">
    <cfRule type="colorScale" priority="147">
      <colorScale>
        <cfvo type="min"/>
        <cfvo type="max"/>
        <color rgb="FFFCFCFF"/>
        <color rgb="FF63BE7B"/>
      </colorScale>
    </cfRule>
  </conditionalFormatting>
  <conditionalFormatting sqref="AK20:AN20 AJ21:AN23">
    <cfRule type="cellIs" dxfId="368" priority="80" operator="equal">
      <formula>"Journée d'agence"</formula>
    </cfRule>
    <cfRule type="containsText" dxfId="367" priority="93" operator="containsText" text="Affaire remportée">
      <formula>NOT(ISERROR(SEARCH("Affaire remportée",AJ20)))</formula>
    </cfRule>
    <cfRule type="containsText" dxfId="366" priority="92" operator="containsText" text="Fête">
      <formula>NOT(ISERROR(SEARCH("Fête",AJ20)))</formula>
    </cfRule>
    <cfRule type="cellIs" dxfId="365" priority="91" operator="equal">
      <formula>"Anniversaire"</formula>
    </cfRule>
    <cfRule type="cellIs" dxfId="364" priority="90" operator="equal">
      <formula>"Focus chantier"</formula>
    </cfRule>
    <cfRule type="containsText" dxfId="363" priority="89" operator="containsText" text="Focus employé">
      <formula>NOT(ISERROR(SEARCH("Focus employé",AJ20)))</formula>
    </cfRule>
    <cfRule type="cellIs" dxfId="362" priority="88" operator="equal">
      <formula>"Événement"</formula>
    </cfRule>
    <cfRule type="containsText" dxfId="361" priority="86" operator="containsText" text="Journée d'agence">
      <formula>NOT(ISERROR(SEARCH("Journée d'agence",AJ20)))</formula>
    </cfRule>
    <cfRule type="cellIs" dxfId="360" priority="85" operator="equal">
      <formula>"Proposition d'emploi"</formula>
    </cfRule>
    <cfRule type="cellIs" dxfId="359" priority="84" operator="equal">
      <formula>"Salon"</formula>
    </cfRule>
    <cfRule type="cellIs" dxfId="358" priority="82" operator="equal">
      <formula>"Événement"</formula>
    </cfRule>
    <cfRule type="cellIs" dxfId="357" priority="83" operator="equal">
      <formula>"Groupe de travail"</formula>
    </cfRule>
    <cfRule type="containsText" dxfId="356" priority="77" operator="containsText" text="Actualité entreprise">
      <formula>NOT(ISERROR(SEARCH("Actualité entreprise",AJ20)))</formula>
    </cfRule>
    <cfRule type="cellIs" dxfId="355" priority="78" operator="equal">
      <formula>"Salon"</formula>
    </cfRule>
    <cfRule type="cellIs" dxfId="354" priority="81" operator="equal">
      <formula>"Inauguration"</formula>
    </cfRule>
    <cfRule type="cellIs" dxfId="353" priority="79" operator="equal">
      <formula>"Proposition d'emploi"</formula>
    </cfRule>
    <cfRule type="containsText" dxfId="352" priority="94" operator="containsText" text="Actualité">
      <formula>NOT(ISERROR(SEARCH("Actualité",AJ20)))</formula>
    </cfRule>
    <cfRule type="containsText" dxfId="351" priority="87" operator="containsText" text="Inauguration">
      <formula>NOT(ISERROR(SEARCH("Inauguration",AJ20)))</formula>
    </cfRule>
  </conditionalFormatting>
  <conditionalFormatting sqref="AK20:AN22">
    <cfRule type="colorScale" priority="73">
      <colorScale>
        <cfvo type="min"/>
        <cfvo type="max"/>
        <color rgb="FFFCFCFF"/>
        <color rgb="FF63BE7B"/>
      </colorScale>
    </cfRule>
  </conditionalFormatting>
  <conditionalFormatting sqref="AK20:AN23">
    <cfRule type="colorScale" priority="23">
      <colorScale>
        <cfvo type="min"/>
        <cfvo type="max"/>
        <color rgb="FFFCFCFF"/>
        <color rgb="FF63BE7B"/>
      </colorScale>
    </cfRule>
  </conditionalFormatting>
  <conditionalFormatting sqref="AS5:AS16">
    <cfRule type="containsText" dxfId="350" priority="196" operator="containsText" text="Actualité">
      <formula>NOT(ISERROR(SEARCH("Actualité",AS5)))</formula>
    </cfRule>
    <cfRule type="containsText" dxfId="349" priority="194" operator="containsText" text="Marque">
      <formula>NOT(ISERROR(SEARCH("Marque",AS5)))</formula>
    </cfRule>
    <cfRule type="containsText" dxfId="348" priority="195" operator="containsText" text="Expertise">
      <formula>NOT(ISERROR(SEARCH("Expertise",AS5)))</formula>
    </cfRule>
  </conditionalFormatting>
  <conditionalFormatting sqref="AS20:AS23">
    <cfRule type="containsText" dxfId="347" priority="71" operator="containsText" text="Expertise">
      <formula>NOT(ISERROR(SEARCH("Expertise",AS20)))</formula>
    </cfRule>
    <cfRule type="containsText" dxfId="346" priority="70" operator="containsText" text="Marque">
      <formula>NOT(ISERROR(SEARCH("Marque",AS20)))</formula>
    </cfRule>
    <cfRule type="containsText" dxfId="345" priority="72" operator="containsText" text="Actualité">
      <formula>NOT(ISERROR(SEARCH("Actualité",AS20)))</formula>
    </cfRule>
  </conditionalFormatting>
  <conditionalFormatting sqref="AU8:AX17">
    <cfRule type="colorScale" priority="148">
      <colorScale>
        <cfvo type="min"/>
        <cfvo type="max"/>
        <color rgb="FFFCFCFF"/>
        <color rgb="FF63BE7B"/>
      </colorScale>
    </cfRule>
  </conditionalFormatting>
  <conditionalFormatting sqref="AU12:AX19">
    <cfRule type="colorScale" priority="143">
      <colorScale>
        <cfvo type="min"/>
        <cfvo type="max"/>
        <color rgb="FFFCFCFF"/>
        <color rgb="FF63BE7B"/>
      </colorScale>
    </cfRule>
  </conditionalFormatting>
  <conditionalFormatting sqref="AU20:AX22">
    <cfRule type="colorScale" priority="69">
      <colorScale>
        <cfvo type="min"/>
        <cfvo type="max"/>
        <color rgb="FFFCFCFF"/>
        <color rgb="FF63BE7B"/>
      </colorScale>
    </cfRule>
  </conditionalFormatting>
  <conditionalFormatting sqref="AU20:AX23">
    <cfRule type="colorScale" priority="24">
      <colorScale>
        <cfvo type="min"/>
        <cfvo type="max"/>
        <color rgb="FFFCFCFF"/>
        <color rgb="FF63BE7B"/>
      </colorScale>
    </cfRule>
  </conditionalFormatting>
  <conditionalFormatting sqref="AU21:AX23">
    <cfRule type="colorScale" priority="20">
      <colorScale>
        <cfvo type="min"/>
        <cfvo type="max"/>
        <color rgb="FFFCFCFF"/>
        <color rgb="FF63BE7B"/>
      </colorScale>
    </cfRule>
  </conditionalFormatting>
  <conditionalFormatting sqref="AV6:AX6 AU5:AX5 AU7:AX13">
    <cfRule type="colorScale" priority="193">
      <colorScale>
        <cfvo type="min"/>
        <cfvo type="max"/>
        <color rgb="FFFCFCFF"/>
        <color rgb="FF63BE7B"/>
      </colorScale>
    </cfRule>
  </conditionalFormatting>
  <conditionalFormatting sqref="BC5:BC16">
    <cfRule type="containsText" dxfId="344" priority="174" operator="containsText" text="Actualité">
      <formula>NOT(ISERROR(SEARCH("Actualité",BC5)))</formula>
    </cfRule>
    <cfRule type="containsText" dxfId="343" priority="172" operator="containsText" text="Marque">
      <formula>NOT(ISERROR(SEARCH("Marque",BC5)))</formula>
    </cfRule>
    <cfRule type="containsText" dxfId="342" priority="173" operator="containsText" text="Expertise">
      <formula>NOT(ISERROR(SEARCH("Expertise",BC5)))</formula>
    </cfRule>
  </conditionalFormatting>
  <conditionalFormatting sqref="BC20:BC23">
    <cfRule type="containsText" dxfId="341" priority="50" operator="containsText" text="Actualité">
      <formula>NOT(ISERROR(SEARCH("Actualité",BC20)))</formula>
    </cfRule>
    <cfRule type="containsText" dxfId="340" priority="49" operator="containsText" text="Expertise">
      <formula>NOT(ISERROR(SEARCH("Expertise",BC20)))</formula>
    </cfRule>
    <cfRule type="containsText" dxfId="339" priority="48" operator="containsText" text="Marque">
      <formula>NOT(ISERROR(SEARCH("Marque",BC20)))</formula>
    </cfRule>
  </conditionalFormatting>
  <conditionalFormatting sqref="BD5:BH16">
    <cfRule type="cellIs" dxfId="338" priority="178" operator="equal">
      <formula>"Journée d'agence"</formula>
    </cfRule>
    <cfRule type="cellIs" dxfId="337" priority="179" operator="equal">
      <formula>"Inauguration"</formula>
    </cfRule>
    <cfRule type="cellIs" dxfId="336" priority="180" operator="equal">
      <formula>"Événement"</formula>
    </cfRule>
    <cfRule type="containsText" dxfId="335" priority="185" operator="containsText" text="Inauguration">
      <formula>NOT(ISERROR(SEARCH("Inauguration",BD5)))</formula>
    </cfRule>
    <cfRule type="cellIs" dxfId="334" priority="182" operator="equal">
      <formula>"Salon"</formula>
    </cfRule>
    <cfRule type="containsText" dxfId="333" priority="175" operator="containsText" text="Actualité entreprise">
      <formula>NOT(ISERROR(SEARCH("Actualité entreprise",BD5)))</formula>
    </cfRule>
    <cfRule type="containsText" dxfId="332" priority="190" operator="containsText" text="Fête">
      <formula>NOT(ISERROR(SEARCH("Fête",BD5)))</formula>
    </cfRule>
    <cfRule type="cellIs" dxfId="331" priority="189" operator="equal">
      <formula>"Anniversaire"</formula>
    </cfRule>
    <cfRule type="containsText" dxfId="330" priority="184" operator="containsText" text="Journée d'agence">
      <formula>NOT(ISERROR(SEARCH("Journée d'agence",BD5)))</formula>
    </cfRule>
    <cfRule type="containsText" dxfId="329" priority="191" operator="containsText" text="Affaire remportée">
      <formula>NOT(ISERROR(SEARCH("Affaire remportée",BD5)))</formula>
    </cfRule>
    <cfRule type="cellIs" dxfId="328" priority="181" operator="equal">
      <formula>"Groupe de travail"</formula>
    </cfRule>
    <cfRule type="containsText" dxfId="327" priority="187" operator="containsText" text="Focus employé">
      <formula>NOT(ISERROR(SEARCH("Focus employé",BD5)))</formula>
    </cfRule>
    <cfRule type="cellIs" dxfId="326" priority="186" operator="equal">
      <formula>"Événement"</formula>
    </cfRule>
    <cfRule type="cellIs" dxfId="325" priority="183" operator="equal">
      <formula>"Proposition d'emploi"</formula>
    </cfRule>
    <cfRule type="cellIs" dxfId="324" priority="188" operator="equal">
      <formula>"Focus chantier"</formula>
    </cfRule>
    <cfRule type="cellIs" dxfId="323" priority="176" operator="equal">
      <formula>"Salon"</formula>
    </cfRule>
    <cfRule type="cellIs" dxfId="322" priority="177" operator="equal">
      <formula>"Proposition d'emploi"</formula>
    </cfRule>
    <cfRule type="containsText" dxfId="321" priority="192" operator="containsText" text="Actualité">
      <formula>NOT(ISERROR(SEARCH("Actualité",BD5)))</formula>
    </cfRule>
  </conditionalFormatting>
  <conditionalFormatting sqref="BD20:BH23">
    <cfRule type="containsText" dxfId="320" priority="51" operator="containsText" text="Actualité entreprise">
      <formula>NOT(ISERROR(SEARCH("Actualité entreprise",BD20)))</formula>
    </cfRule>
    <cfRule type="containsText" dxfId="319" priority="67" operator="containsText" text="Affaire remportée">
      <formula>NOT(ISERROR(SEARCH("Affaire remportée",BD20)))</formula>
    </cfRule>
    <cfRule type="containsText" dxfId="318" priority="60" operator="containsText" text="Journée d'agence">
      <formula>NOT(ISERROR(SEARCH("Journée d'agence",BD20)))</formula>
    </cfRule>
    <cfRule type="containsText" dxfId="317" priority="68" operator="containsText" text="Actualité">
      <formula>NOT(ISERROR(SEARCH("Actualité",BD20)))</formula>
    </cfRule>
    <cfRule type="containsText" dxfId="316" priority="66" operator="containsText" text="Fête">
      <formula>NOT(ISERROR(SEARCH("Fête",BD20)))</formula>
    </cfRule>
    <cfRule type="cellIs" dxfId="315" priority="65" operator="equal">
      <formula>"Anniversaire"</formula>
    </cfRule>
    <cfRule type="cellIs" dxfId="314" priority="64" operator="equal">
      <formula>"Focus chantier"</formula>
    </cfRule>
    <cfRule type="containsText" dxfId="313" priority="63" operator="containsText" text="Focus employé">
      <formula>NOT(ISERROR(SEARCH("Focus employé",BD20)))</formula>
    </cfRule>
    <cfRule type="cellIs" dxfId="312" priority="62" operator="equal">
      <formula>"Événement"</formula>
    </cfRule>
    <cfRule type="containsText" dxfId="311" priority="61" operator="containsText" text="Inauguration">
      <formula>NOT(ISERROR(SEARCH("Inauguration",BD20)))</formula>
    </cfRule>
    <cfRule type="cellIs" dxfId="310" priority="59" operator="equal">
      <formula>"Proposition d'emploi"</formula>
    </cfRule>
    <cfRule type="cellIs" dxfId="309" priority="58" operator="equal">
      <formula>"Salon"</formula>
    </cfRule>
    <cfRule type="cellIs" dxfId="308" priority="57" operator="equal">
      <formula>"Groupe de travail"</formula>
    </cfRule>
    <cfRule type="cellIs" dxfId="307" priority="56" operator="equal">
      <formula>"Événement"</formula>
    </cfRule>
    <cfRule type="cellIs" dxfId="306" priority="55" operator="equal">
      <formula>"Inauguration"</formula>
    </cfRule>
    <cfRule type="cellIs" dxfId="305" priority="54" operator="equal">
      <formula>"Journée d'agence"</formula>
    </cfRule>
    <cfRule type="cellIs" dxfId="304" priority="53" operator="equal">
      <formula>"Proposition d'emploi"</formula>
    </cfRule>
    <cfRule type="cellIs" dxfId="303" priority="52" operator="equal">
      <formula>"Salon"</formula>
    </cfRule>
  </conditionalFormatting>
  <conditionalFormatting sqref="BE7:BH13 BF6:BH6 BE5:BH5">
    <cfRule type="colorScale" priority="171">
      <colorScale>
        <cfvo type="min"/>
        <cfvo type="max"/>
        <color rgb="FFFCFCFF"/>
        <color rgb="FF63BE7B"/>
      </colorScale>
    </cfRule>
  </conditionalFormatting>
  <conditionalFormatting sqref="BE20:BH22">
    <cfRule type="colorScale" priority="47">
      <colorScale>
        <cfvo type="min"/>
        <cfvo type="max"/>
        <color rgb="FFFCFCFF"/>
        <color rgb="FF63BE7B"/>
      </colorScale>
    </cfRule>
  </conditionalFormatting>
  <conditionalFormatting sqref="BM5:BM16">
    <cfRule type="containsText" dxfId="302" priority="151" operator="containsText" text="Expertise">
      <formula>NOT(ISERROR(SEARCH("Expertise",BM5)))</formula>
    </cfRule>
    <cfRule type="containsText" dxfId="301" priority="150" operator="containsText" text="Marque">
      <formula>NOT(ISERROR(SEARCH("Marque",BM5)))</formula>
    </cfRule>
    <cfRule type="containsText" dxfId="300" priority="152" operator="containsText" text="Actualité">
      <formula>NOT(ISERROR(SEARCH("Actualité",BM5)))</formula>
    </cfRule>
  </conditionalFormatting>
  <conditionalFormatting sqref="BM20:BM23">
    <cfRule type="containsText" dxfId="299" priority="26" operator="containsText" text="Marque">
      <formula>NOT(ISERROR(SEARCH("Marque",BM20)))</formula>
    </cfRule>
    <cfRule type="containsText" dxfId="298" priority="28" operator="containsText" text="Actualité">
      <formula>NOT(ISERROR(SEARCH("Actualité",BM20)))</formula>
    </cfRule>
    <cfRule type="containsText" dxfId="297" priority="27" operator="containsText" text="Expertise">
      <formula>NOT(ISERROR(SEARCH("Expertise",BM20)))</formula>
    </cfRule>
  </conditionalFormatting>
  <conditionalFormatting sqref="BN5:BR16">
    <cfRule type="cellIs" dxfId="296" priority="154" operator="equal">
      <formula>"Salon"</formula>
    </cfRule>
    <cfRule type="containsText" dxfId="295" priority="153" operator="containsText" text="Actualité entreprise">
      <formula>NOT(ISERROR(SEARCH("Actualité entreprise",BN5)))</formula>
    </cfRule>
    <cfRule type="cellIs" dxfId="294" priority="155" operator="equal">
      <formula>"Proposition d'emploi"</formula>
    </cfRule>
    <cfRule type="containsText" dxfId="293" priority="170" operator="containsText" text="Actualité">
      <formula>NOT(ISERROR(SEARCH("Actualité",BN5)))</formula>
    </cfRule>
    <cfRule type="containsText" dxfId="292" priority="165" operator="containsText" text="Focus employé">
      <formula>NOT(ISERROR(SEARCH("Focus employé",BN5)))</formula>
    </cfRule>
    <cfRule type="cellIs" dxfId="291" priority="166" operator="equal">
      <formula>"Focus chantier"</formula>
    </cfRule>
    <cfRule type="containsText" dxfId="290" priority="168" operator="containsText" text="Fête">
      <formula>NOT(ISERROR(SEARCH("Fête",BN5)))</formula>
    </cfRule>
    <cfRule type="cellIs" dxfId="289" priority="167" operator="equal">
      <formula>"Anniversaire"</formula>
    </cfRule>
    <cfRule type="cellIs" dxfId="288" priority="164" operator="equal">
      <formula>"Événement"</formula>
    </cfRule>
    <cfRule type="containsText" dxfId="287" priority="163" operator="containsText" text="Inauguration">
      <formula>NOT(ISERROR(SEARCH("Inauguration",BN5)))</formula>
    </cfRule>
    <cfRule type="containsText" dxfId="286" priority="162" operator="containsText" text="Journée d'agence">
      <formula>NOT(ISERROR(SEARCH("Journée d'agence",BN5)))</formula>
    </cfRule>
    <cfRule type="cellIs" dxfId="285" priority="161" operator="equal">
      <formula>"Proposition d'emploi"</formula>
    </cfRule>
    <cfRule type="cellIs" dxfId="284" priority="160" operator="equal">
      <formula>"Salon"</formula>
    </cfRule>
    <cfRule type="cellIs" dxfId="283" priority="159" operator="equal">
      <formula>"Groupe de travail"</formula>
    </cfRule>
    <cfRule type="cellIs" dxfId="282" priority="158" operator="equal">
      <formula>"Événement"</formula>
    </cfRule>
    <cfRule type="cellIs" dxfId="281" priority="157" operator="equal">
      <formula>"Inauguration"</formula>
    </cfRule>
    <cfRule type="containsText" dxfId="280" priority="169" operator="containsText" text="Affaire remportée">
      <formula>NOT(ISERROR(SEARCH("Affaire remportée",BN5)))</formula>
    </cfRule>
    <cfRule type="cellIs" dxfId="279" priority="156" operator="equal">
      <formula>"Journée d'agence"</formula>
    </cfRule>
  </conditionalFormatting>
  <conditionalFormatting sqref="BN20:BR23">
    <cfRule type="cellIs" dxfId="278" priority="30" operator="equal">
      <formula>"Salon"</formula>
    </cfRule>
    <cfRule type="containsText" dxfId="277" priority="44" operator="containsText" text="Fête">
      <formula>NOT(ISERROR(SEARCH("Fête",BN20)))</formula>
    </cfRule>
    <cfRule type="cellIs" dxfId="276" priority="42" operator="equal">
      <formula>"Focus chantier"</formula>
    </cfRule>
    <cfRule type="containsText" dxfId="275" priority="41" operator="containsText" text="Focus employé">
      <formula>NOT(ISERROR(SEARCH("Focus employé",BN20)))</formula>
    </cfRule>
    <cfRule type="cellIs" dxfId="274" priority="40" operator="equal">
      <formula>"Événement"</formula>
    </cfRule>
    <cfRule type="containsText" dxfId="273" priority="38" operator="containsText" text="Journée d'agence">
      <formula>NOT(ISERROR(SEARCH("Journée d'agence",BN20)))</formula>
    </cfRule>
    <cfRule type="cellIs" dxfId="272" priority="37" operator="equal">
      <formula>"Proposition d'emploi"</formula>
    </cfRule>
    <cfRule type="cellIs" dxfId="271" priority="36" operator="equal">
      <formula>"Salon"</formula>
    </cfRule>
    <cfRule type="cellIs" dxfId="270" priority="34" operator="equal">
      <formula>"Événement"</formula>
    </cfRule>
    <cfRule type="cellIs" dxfId="269" priority="32" operator="equal">
      <formula>"Journée d'agence"</formula>
    </cfRule>
    <cfRule type="cellIs" dxfId="268" priority="31" operator="equal">
      <formula>"Proposition d'emploi"</formula>
    </cfRule>
    <cfRule type="cellIs" dxfId="267" priority="35" operator="equal">
      <formula>"Groupe de travail"</formula>
    </cfRule>
    <cfRule type="cellIs" dxfId="266" priority="33" operator="equal">
      <formula>"Inauguration"</formula>
    </cfRule>
    <cfRule type="cellIs" dxfId="265" priority="43" operator="equal">
      <formula>"Anniversaire"</formula>
    </cfRule>
    <cfRule type="containsText" dxfId="264" priority="39" operator="containsText" text="Inauguration">
      <formula>NOT(ISERROR(SEARCH("Inauguration",BN20)))</formula>
    </cfRule>
    <cfRule type="containsText" dxfId="263" priority="45" operator="containsText" text="Affaire remportée">
      <formula>NOT(ISERROR(SEARCH("Affaire remportée",BN20)))</formula>
    </cfRule>
    <cfRule type="containsText" dxfId="262" priority="46" operator="containsText" text="Actualité">
      <formula>NOT(ISERROR(SEARCH("Actualité",BN20)))</formula>
    </cfRule>
    <cfRule type="containsText" dxfId="261" priority="29" operator="containsText" text="Actualité entreprise">
      <formula>NOT(ISERROR(SEARCH("Actualité entreprise",BN20)))</formula>
    </cfRule>
  </conditionalFormatting>
  <conditionalFormatting sqref="BO7:BR13 BP6:BR6 BO5:BR5">
    <cfRule type="colorScale" priority="149">
      <colorScale>
        <cfvo type="min"/>
        <cfvo type="max"/>
        <color rgb="FFFCFCFF"/>
        <color rgb="FF63BE7B"/>
      </colorScale>
    </cfRule>
  </conditionalFormatting>
  <conditionalFormatting sqref="BO20:BR22">
    <cfRule type="colorScale" priority="25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3F6CF-D027-40D7-BCAF-94695F370036}">
  <dimension ref="A1:EE11"/>
  <sheetViews>
    <sheetView zoomScale="70" zoomScaleNormal="70" workbookViewId="0">
      <pane ySplit="7" topLeftCell="A8" activePane="bottomLeft" state="frozen"/>
      <selection pane="bottomLeft" activeCell="N11" sqref="N11"/>
    </sheetView>
  </sheetViews>
  <sheetFormatPr baseColWidth="10" defaultRowHeight="14" x14ac:dyDescent="0.3"/>
  <cols>
    <col min="1" max="1" width="3.69921875" customWidth="1"/>
    <col min="2" max="2" width="14.69921875" customWidth="1"/>
    <col min="3" max="3" width="11.09765625" customWidth="1"/>
    <col min="7" max="15" width="11.3984375" customWidth="1"/>
    <col min="16" max="16" width="13.3984375" customWidth="1"/>
    <col min="17" max="24" width="11.3984375" customWidth="1"/>
    <col min="35" max="37" width="11.3984375" customWidth="1"/>
    <col min="38" max="38" width="12.59765625" customWidth="1"/>
    <col min="39" max="42" width="11.3984375" customWidth="1"/>
    <col min="43" max="43" width="10.296875" bestFit="1" customWidth="1"/>
    <col min="44" max="44" width="10.09765625" bestFit="1" customWidth="1"/>
    <col min="48" max="48" width="11.09765625" style="45"/>
    <col min="60" max="60" width="13.296875" customWidth="1"/>
    <col min="114" max="114" width="11.09765625" style="45"/>
  </cols>
  <sheetData>
    <row r="1" spans="1:135" ht="36.799999999999997" customHeight="1" x14ac:dyDescent="0.3">
      <c r="A1" s="95" t="s">
        <v>80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106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5"/>
      <c r="BS1" s="95"/>
      <c r="BT1" s="95"/>
      <c r="BU1" s="95"/>
      <c r="BV1" s="95"/>
      <c r="BW1" s="95"/>
      <c r="BX1" s="95"/>
      <c r="BY1" s="95"/>
      <c r="BZ1" s="95"/>
      <c r="CA1" s="95"/>
      <c r="CB1" s="95"/>
      <c r="CC1" s="95"/>
      <c r="CD1" s="95"/>
      <c r="CE1" s="95"/>
      <c r="CF1" s="95"/>
      <c r="CG1" s="95"/>
      <c r="CH1" s="95"/>
      <c r="CI1" s="95"/>
      <c r="CJ1" s="95"/>
      <c r="CK1" s="95"/>
      <c r="CL1" s="95"/>
      <c r="CM1" s="95"/>
      <c r="CN1" s="95"/>
      <c r="CO1" s="95"/>
      <c r="CP1" s="95"/>
      <c r="CQ1" s="95"/>
      <c r="CR1" s="95"/>
      <c r="CS1" s="95"/>
      <c r="CT1" s="95"/>
      <c r="CU1" s="95"/>
      <c r="CV1" s="95"/>
      <c r="CW1" s="95"/>
      <c r="CX1" s="95"/>
      <c r="CY1" s="95"/>
      <c r="CZ1" s="95"/>
      <c r="DA1" s="95"/>
      <c r="DB1" s="95"/>
      <c r="DC1" s="95"/>
      <c r="DD1" s="95"/>
      <c r="DE1" s="95"/>
      <c r="DF1" s="95"/>
      <c r="DG1" s="95"/>
      <c r="DH1" s="95"/>
      <c r="DI1" s="95"/>
      <c r="DJ1" s="106"/>
      <c r="DK1" s="95"/>
      <c r="DL1" s="95"/>
      <c r="DM1" s="95"/>
      <c r="DN1" s="95"/>
      <c r="DO1" s="95"/>
      <c r="DP1" s="95"/>
      <c r="DQ1" s="95"/>
      <c r="DR1" s="95"/>
      <c r="DS1" s="95"/>
      <c r="DT1" s="95"/>
      <c r="DU1" s="95"/>
      <c r="DV1" s="95"/>
      <c r="DW1" s="95"/>
      <c r="DX1" s="95"/>
      <c r="DY1" s="95"/>
      <c r="DZ1" s="95"/>
      <c r="EA1" s="95"/>
      <c r="EB1" s="95"/>
      <c r="EC1" s="95"/>
      <c r="ED1" s="95"/>
      <c r="EE1" s="95"/>
    </row>
    <row r="2" spans="1:135" ht="18" customHeight="1" x14ac:dyDescent="0.3">
      <c r="B2" s="1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AV2"/>
      <c r="DJ2"/>
    </row>
    <row r="3" spans="1:135" ht="8.1999999999999993" customHeight="1" x14ac:dyDescent="0.3">
      <c r="B3" s="1"/>
      <c r="C3" s="109" t="s">
        <v>1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7" t="s">
        <v>2</v>
      </c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8" t="s">
        <v>21</v>
      </c>
      <c r="AV3" s="108"/>
      <c r="AW3" s="108"/>
      <c r="AX3" s="108"/>
      <c r="AY3" s="108"/>
      <c r="AZ3" s="108"/>
      <c r="BA3" s="108"/>
      <c r="BB3" s="108"/>
      <c r="BC3" s="108"/>
      <c r="BD3" s="108"/>
      <c r="BE3" s="108"/>
      <c r="BF3" s="108"/>
      <c r="BG3" s="108"/>
      <c r="BH3" s="108"/>
      <c r="BI3" s="108"/>
      <c r="BJ3" s="108"/>
      <c r="BK3" s="108"/>
      <c r="BL3" s="108"/>
      <c r="BM3" s="108"/>
      <c r="BN3" s="108"/>
      <c r="BO3" s="108"/>
      <c r="BP3" s="108"/>
      <c r="BQ3" s="103" t="s">
        <v>22</v>
      </c>
      <c r="BR3" s="103"/>
      <c r="BS3" s="103"/>
      <c r="BT3" s="103"/>
      <c r="BU3" s="103"/>
      <c r="BV3" s="103"/>
      <c r="BW3" s="103"/>
      <c r="BX3" s="103"/>
      <c r="BY3" s="103"/>
      <c r="BZ3" s="103"/>
      <c r="CA3" s="103"/>
      <c r="CB3" s="103"/>
      <c r="CC3" s="103"/>
      <c r="CD3" s="103"/>
      <c r="CE3" s="103"/>
      <c r="CF3" s="103"/>
      <c r="CG3" s="103"/>
      <c r="CH3" s="103"/>
      <c r="CI3" s="103"/>
      <c r="CJ3" s="103"/>
      <c r="CK3" s="103"/>
      <c r="CL3" s="103"/>
      <c r="CM3" s="104" t="s">
        <v>23</v>
      </c>
      <c r="CN3" s="104"/>
      <c r="CO3" s="104"/>
      <c r="CP3" s="104"/>
      <c r="CQ3" s="104"/>
      <c r="CR3" s="104"/>
      <c r="CS3" s="104"/>
      <c r="CT3" s="104"/>
      <c r="CU3" s="104"/>
      <c r="CV3" s="104"/>
      <c r="CW3" s="104"/>
      <c r="CX3" s="104"/>
      <c r="CY3" s="104"/>
      <c r="CZ3" s="104"/>
      <c r="DA3" s="104"/>
      <c r="DB3" s="104"/>
      <c r="DC3" s="104"/>
      <c r="DD3" s="104"/>
      <c r="DE3" s="104"/>
      <c r="DF3" s="104"/>
      <c r="DG3" s="104"/>
      <c r="DH3" s="104"/>
      <c r="DI3" s="111" t="s">
        <v>3</v>
      </c>
      <c r="DJ3" s="111"/>
      <c r="DK3" s="111"/>
      <c r="DL3" s="111"/>
      <c r="DM3" s="111"/>
      <c r="DN3" s="111"/>
      <c r="DO3" s="111"/>
      <c r="DP3" s="111"/>
      <c r="DQ3" s="111"/>
      <c r="DR3" s="111"/>
      <c r="DS3" s="111"/>
      <c r="DT3" s="111"/>
      <c r="DU3" s="111"/>
      <c r="DV3" s="111"/>
      <c r="DW3" s="111"/>
      <c r="DX3" s="111"/>
      <c r="DY3" s="111"/>
      <c r="DZ3" s="111"/>
      <c r="EA3" s="111"/>
      <c r="EB3" s="111"/>
      <c r="EC3" s="111"/>
      <c r="ED3" s="111"/>
    </row>
    <row r="4" spans="1:135" ht="15.05" hidden="1" customHeight="1" x14ac:dyDescent="0.3">
      <c r="B4" s="1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8"/>
      <c r="AV4" s="108"/>
      <c r="AW4" s="108"/>
      <c r="AX4" s="108"/>
      <c r="AY4" s="108"/>
      <c r="AZ4" s="108"/>
      <c r="BA4" s="108"/>
      <c r="BB4" s="108"/>
      <c r="BC4" s="108"/>
      <c r="BD4" s="108"/>
      <c r="BE4" s="108"/>
      <c r="BF4" s="108"/>
      <c r="BG4" s="108"/>
      <c r="BH4" s="108"/>
      <c r="BI4" s="108"/>
      <c r="BJ4" s="108"/>
      <c r="BK4" s="108"/>
      <c r="BL4" s="108"/>
      <c r="BM4" s="108"/>
      <c r="BN4" s="108"/>
      <c r="BO4" s="108"/>
      <c r="BP4" s="108"/>
      <c r="BQ4" s="103"/>
      <c r="BR4" s="103"/>
      <c r="BS4" s="103"/>
      <c r="BT4" s="103"/>
      <c r="BU4" s="103"/>
      <c r="BV4" s="103"/>
      <c r="BW4" s="103"/>
      <c r="BX4" s="103"/>
      <c r="BY4" s="103"/>
      <c r="BZ4" s="103"/>
      <c r="CA4" s="103"/>
      <c r="CB4" s="103"/>
      <c r="CC4" s="103"/>
      <c r="CD4" s="103"/>
      <c r="CE4" s="103"/>
      <c r="CF4" s="103"/>
      <c r="CG4" s="103"/>
      <c r="CH4" s="103"/>
      <c r="CI4" s="103"/>
      <c r="CJ4" s="103"/>
      <c r="CK4" s="103"/>
      <c r="CL4" s="103"/>
      <c r="CM4" s="104"/>
      <c r="CN4" s="104"/>
      <c r="CO4" s="104"/>
      <c r="CP4" s="104"/>
      <c r="CQ4" s="104"/>
      <c r="CR4" s="104"/>
      <c r="CS4" s="104"/>
      <c r="CT4" s="104"/>
      <c r="CU4" s="104"/>
      <c r="CV4" s="104"/>
      <c r="CW4" s="104"/>
      <c r="CX4" s="104"/>
      <c r="CY4" s="104"/>
      <c r="CZ4" s="104"/>
      <c r="DA4" s="104"/>
      <c r="DB4" s="104"/>
      <c r="DC4" s="104"/>
      <c r="DD4" s="104"/>
      <c r="DE4" s="104"/>
      <c r="DF4" s="104"/>
      <c r="DG4" s="104"/>
      <c r="DH4" s="104"/>
      <c r="DI4" s="111"/>
      <c r="DJ4" s="111"/>
      <c r="DK4" s="111"/>
      <c r="DL4" s="111"/>
      <c r="DM4" s="111"/>
      <c r="DN4" s="111"/>
      <c r="DO4" s="111"/>
      <c r="DP4" s="111"/>
      <c r="DQ4" s="111"/>
      <c r="DR4" s="111"/>
      <c r="DS4" s="111"/>
      <c r="DT4" s="111"/>
      <c r="DU4" s="111"/>
      <c r="DV4" s="111"/>
      <c r="DW4" s="111"/>
      <c r="DX4" s="111"/>
      <c r="DY4" s="111"/>
      <c r="DZ4" s="111"/>
      <c r="EA4" s="111"/>
      <c r="EB4" s="111"/>
      <c r="EC4" s="111"/>
      <c r="ED4" s="111"/>
    </row>
    <row r="5" spans="1:135" x14ac:dyDescent="0.3">
      <c r="B5" s="1"/>
      <c r="C5" s="109"/>
      <c r="D5" s="109"/>
      <c r="E5" s="109"/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107"/>
      <c r="AL5" s="107"/>
      <c r="AM5" s="107"/>
      <c r="AN5" s="107"/>
      <c r="AO5" s="107"/>
      <c r="AP5" s="107"/>
      <c r="AQ5" s="107"/>
      <c r="AR5" s="107"/>
      <c r="AS5" s="107"/>
      <c r="AT5" s="107"/>
      <c r="AU5" s="108"/>
      <c r="AV5" s="108"/>
      <c r="AW5" s="108"/>
      <c r="AX5" s="108"/>
      <c r="AY5" s="108"/>
      <c r="AZ5" s="108"/>
      <c r="BA5" s="108"/>
      <c r="BB5" s="108"/>
      <c r="BC5" s="108"/>
      <c r="BD5" s="108"/>
      <c r="BE5" s="108"/>
      <c r="BF5" s="108"/>
      <c r="BG5" s="108"/>
      <c r="BH5" s="108"/>
      <c r="BI5" s="108"/>
      <c r="BJ5" s="108"/>
      <c r="BK5" s="108"/>
      <c r="BL5" s="108"/>
      <c r="BM5" s="108"/>
      <c r="BN5" s="108"/>
      <c r="BO5" s="108"/>
      <c r="BP5" s="108"/>
      <c r="BQ5" s="103"/>
      <c r="BR5" s="103"/>
      <c r="BS5" s="103"/>
      <c r="BT5" s="103"/>
      <c r="BU5" s="103"/>
      <c r="BV5" s="103"/>
      <c r="BW5" s="103"/>
      <c r="BX5" s="103"/>
      <c r="BY5" s="103"/>
      <c r="BZ5" s="103"/>
      <c r="CA5" s="103"/>
      <c r="CB5" s="103"/>
      <c r="CC5" s="103"/>
      <c r="CD5" s="103"/>
      <c r="CE5" s="103"/>
      <c r="CF5" s="103"/>
      <c r="CG5" s="103"/>
      <c r="CH5" s="103"/>
      <c r="CI5" s="103"/>
      <c r="CJ5" s="103"/>
      <c r="CK5" s="103"/>
      <c r="CL5" s="103"/>
      <c r="CM5" s="104"/>
      <c r="CN5" s="104"/>
      <c r="CO5" s="104"/>
      <c r="CP5" s="104"/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4"/>
      <c r="DB5" s="104"/>
      <c r="DC5" s="104"/>
      <c r="DD5" s="104"/>
      <c r="DE5" s="104"/>
      <c r="DF5" s="104"/>
      <c r="DG5" s="104"/>
      <c r="DH5" s="104"/>
      <c r="DI5" s="111"/>
      <c r="DJ5" s="111"/>
      <c r="DK5" s="111"/>
      <c r="DL5" s="111"/>
      <c r="DM5" s="111"/>
      <c r="DN5" s="111"/>
      <c r="DO5" s="111"/>
      <c r="DP5" s="111"/>
      <c r="DQ5" s="111"/>
      <c r="DR5" s="111"/>
      <c r="DS5" s="111"/>
      <c r="DT5" s="111"/>
      <c r="DU5" s="111"/>
      <c r="DV5" s="111"/>
      <c r="DW5" s="111"/>
      <c r="DX5" s="111"/>
      <c r="DY5" s="111"/>
      <c r="DZ5" s="111"/>
      <c r="EA5" s="111"/>
      <c r="EB5" s="111"/>
      <c r="EC5" s="111"/>
      <c r="ED5" s="111"/>
    </row>
    <row r="6" spans="1:135" ht="25.8" x14ac:dyDescent="0.3">
      <c r="B6" s="25"/>
      <c r="C6" s="105" t="s">
        <v>29</v>
      </c>
      <c r="D6" s="105"/>
      <c r="E6" s="105"/>
      <c r="F6" s="105"/>
      <c r="G6" s="105"/>
      <c r="H6" s="105"/>
      <c r="I6" s="110" t="s">
        <v>30</v>
      </c>
      <c r="J6" s="110"/>
      <c r="K6" s="110"/>
      <c r="L6" s="110"/>
      <c r="M6" s="110"/>
      <c r="N6" s="110"/>
      <c r="O6" s="110"/>
      <c r="P6" s="110"/>
      <c r="Q6" s="110"/>
      <c r="R6" s="110"/>
      <c r="S6" s="110"/>
      <c r="T6" s="110"/>
      <c r="U6" s="110"/>
      <c r="V6" s="110"/>
      <c r="W6" s="110"/>
      <c r="X6" s="110"/>
      <c r="Y6" s="105" t="s">
        <v>29</v>
      </c>
      <c r="Z6" s="105"/>
      <c r="AA6" s="105"/>
      <c r="AB6" s="105"/>
      <c r="AC6" s="105"/>
      <c r="AD6" s="105"/>
      <c r="AE6" s="29" t="s">
        <v>30</v>
      </c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105" t="s">
        <v>29</v>
      </c>
      <c r="AV6" s="105"/>
      <c r="AW6" s="105"/>
      <c r="AX6" s="105"/>
      <c r="AY6" s="105"/>
      <c r="AZ6" s="105"/>
      <c r="BA6" s="110" t="s">
        <v>30</v>
      </c>
      <c r="BB6" s="110"/>
      <c r="BC6" s="110"/>
      <c r="BD6" s="110"/>
      <c r="BE6" s="110"/>
      <c r="BF6" s="110"/>
      <c r="BG6" s="110"/>
      <c r="BH6" s="110"/>
      <c r="BI6" s="110"/>
      <c r="BJ6" s="110"/>
      <c r="BK6" s="110"/>
      <c r="BL6" s="110"/>
      <c r="BM6" s="110"/>
      <c r="BN6" s="110"/>
      <c r="BO6" s="110"/>
      <c r="BP6" s="110"/>
      <c r="BQ6" s="105" t="s">
        <v>29</v>
      </c>
      <c r="BR6" s="105"/>
      <c r="BS6" s="105"/>
      <c r="BT6" s="105"/>
      <c r="BU6" s="105"/>
      <c r="BV6" s="105"/>
      <c r="BW6" s="110" t="s">
        <v>30</v>
      </c>
      <c r="BX6" s="110"/>
      <c r="BY6" s="110"/>
      <c r="BZ6" s="110"/>
      <c r="CA6" s="110"/>
      <c r="CB6" s="110"/>
      <c r="CC6" s="110"/>
      <c r="CD6" s="110"/>
      <c r="CE6" s="110"/>
      <c r="CF6" s="110"/>
      <c r="CG6" s="110"/>
      <c r="CH6" s="110"/>
      <c r="CI6" s="110"/>
      <c r="CJ6" s="110"/>
      <c r="CK6" s="110"/>
      <c r="CL6" s="110"/>
      <c r="CM6" s="105" t="s">
        <v>29</v>
      </c>
      <c r="CN6" s="105"/>
      <c r="CO6" s="105"/>
      <c r="CP6" s="105"/>
      <c r="CQ6" s="105"/>
      <c r="CR6" s="105"/>
      <c r="CS6" s="110" t="s">
        <v>30</v>
      </c>
      <c r="CT6" s="110"/>
      <c r="CU6" s="110"/>
      <c r="CV6" s="110"/>
      <c r="CW6" s="110"/>
      <c r="CX6" s="110"/>
      <c r="CY6" s="110"/>
      <c r="CZ6" s="110"/>
      <c r="DA6" s="110"/>
      <c r="DB6" s="110"/>
      <c r="DC6" s="110"/>
      <c r="DD6" s="110"/>
      <c r="DE6" s="110"/>
      <c r="DF6" s="110"/>
      <c r="DG6" s="110"/>
      <c r="DH6" s="110"/>
      <c r="DI6" s="105" t="s">
        <v>29</v>
      </c>
      <c r="DJ6" s="105"/>
      <c r="DK6" s="105"/>
      <c r="DL6" s="105"/>
      <c r="DM6" s="105"/>
      <c r="DN6" s="105"/>
      <c r="DO6" s="110" t="s">
        <v>30</v>
      </c>
      <c r="DP6" s="110"/>
      <c r="DQ6" s="110"/>
      <c r="DR6" s="110"/>
      <c r="DS6" s="110"/>
      <c r="DT6" s="110"/>
      <c r="DU6" s="110"/>
      <c r="DV6" s="110"/>
      <c r="DW6" s="110"/>
      <c r="DX6" s="110"/>
      <c r="DY6" s="110"/>
      <c r="DZ6" s="110"/>
      <c r="EA6" s="110"/>
      <c r="EB6" s="110"/>
      <c r="EC6" s="110"/>
      <c r="ED6" s="110"/>
    </row>
    <row r="7" spans="1:135" ht="61.8" x14ac:dyDescent="0.3">
      <c r="B7" s="23" t="s">
        <v>72</v>
      </c>
      <c r="C7" s="26" t="s">
        <v>31</v>
      </c>
      <c r="D7" s="27" t="s">
        <v>47</v>
      </c>
      <c r="E7" s="27" t="s">
        <v>52</v>
      </c>
      <c r="F7" s="27" t="s">
        <v>51</v>
      </c>
      <c r="G7" s="27" t="s">
        <v>48</v>
      </c>
      <c r="H7" s="27" t="s">
        <v>32</v>
      </c>
      <c r="I7" s="3" t="s">
        <v>33</v>
      </c>
      <c r="J7" s="3" t="s">
        <v>34</v>
      </c>
      <c r="K7" s="3" t="s">
        <v>35</v>
      </c>
      <c r="L7" s="3" t="s">
        <v>36</v>
      </c>
      <c r="M7" s="4" t="s">
        <v>37</v>
      </c>
      <c r="N7" s="4" t="s">
        <v>38</v>
      </c>
      <c r="O7" s="4" t="s">
        <v>49</v>
      </c>
      <c r="P7" s="4" t="s">
        <v>39</v>
      </c>
      <c r="Q7" s="4" t="s">
        <v>40</v>
      </c>
      <c r="R7" s="4" t="s">
        <v>41</v>
      </c>
      <c r="S7" s="4" t="s">
        <v>42</v>
      </c>
      <c r="T7" s="4" t="s">
        <v>43</v>
      </c>
      <c r="U7" s="4" t="s">
        <v>61</v>
      </c>
      <c r="V7" s="4" t="s">
        <v>45</v>
      </c>
      <c r="W7" s="48" t="s">
        <v>81</v>
      </c>
      <c r="X7" s="4" t="s">
        <v>46</v>
      </c>
      <c r="Y7" s="26" t="s">
        <v>31</v>
      </c>
      <c r="Z7" s="27" t="s">
        <v>47</v>
      </c>
      <c r="AA7" s="27" t="s">
        <v>52</v>
      </c>
      <c r="AB7" s="27" t="s">
        <v>51</v>
      </c>
      <c r="AC7" s="27" t="s">
        <v>48</v>
      </c>
      <c r="AD7" s="27" t="s">
        <v>32</v>
      </c>
      <c r="AE7" s="3" t="s">
        <v>33</v>
      </c>
      <c r="AF7" s="3" t="s">
        <v>34</v>
      </c>
      <c r="AG7" s="3" t="s">
        <v>35</v>
      </c>
      <c r="AH7" s="3" t="s">
        <v>36</v>
      </c>
      <c r="AI7" s="4" t="s">
        <v>37</v>
      </c>
      <c r="AJ7" s="4" t="s">
        <v>38</v>
      </c>
      <c r="AK7" s="4" t="s">
        <v>49</v>
      </c>
      <c r="AL7" s="4" t="s">
        <v>39</v>
      </c>
      <c r="AM7" s="4" t="s">
        <v>40</v>
      </c>
      <c r="AN7" s="4" t="s">
        <v>41</v>
      </c>
      <c r="AO7" s="4" t="s">
        <v>42</v>
      </c>
      <c r="AP7" s="4" t="s">
        <v>43</v>
      </c>
      <c r="AQ7" s="4" t="s">
        <v>44</v>
      </c>
      <c r="AR7" s="4" t="s">
        <v>45</v>
      </c>
      <c r="AS7" s="4" t="s">
        <v>50</v>
      </c>
      <c r="AT7" s="4" t="s">
        <v>46</v>
      </c>
      <c r="AU7" s="26" t="s">
        <v>31</v>
      </c>
      <c r="AV7" s="27" t="s">
        <v>47</v>
      </c>
      <c r="AW7" s="27" t="s">
        <v>52</v>
      </c>
      <c r="AX7" s="27" t="s">
        <v>51</v>
      </c>
      <c r="AY7" s="27" t="s">
        <v>48</v>
      </c>
      <c r="AZ7" s="27" t="s">
        <v>32</v>
      </c>
      <c r="BA7" s="3" t="s">
        <v>33</v>
      </c>
      <c r="BB7" s="3" t="s">
        <v>34</v>
      </c>
      <c r="BC7" s="3" t="s">
        <v>35</v>
      </c>
      <c r="BD7" s="3" t="s">
        <v>36</v>
      </c>
      <c r="BE7" s="4" t="s">
        <v>37</v>
      </c>
      <c r="BF7" s="4" t="s">
        <v>38</v>
      </c>
      <c r="BG7" s="4" t="s">
        <v>49</v>
      </c>
      <c r="BH7" s="4" t="s">
        <v>39</v>
      </c>
      <c r="BI7" s="4" t="s">
        <v>40</v>
      </c>
      <c r="BJ7" s="4" t="s">
        <v>41</v>
      </c>
      <c r="BK7" s="4" t="s">
        <v>42</v>
      </c>
      <c r="BL7" s="4" t="s">
        <v>43</v>
      </c>
      <c r="BM7" s="4" t="s">
        <v>44</v>
      </c>
      <c r="BN7" s="4" t="s">
        <v>45</v>
      </c>
      <c r="BO7" s="4" t="s">
        <v>50</v>
      </c>
      <c r="BP7" s="4" t="s">
        <v>46</v>
      </c>
      <c r="BQ7" s="26" t="s">
        <v>31</v>
      </c>
      <c r="BR7" s="27" t="s">
        <v>47</v>
      </c>
      <c r="BS7" s="27" t="s">
        <v>52</v>
      </c>
      <c r="BT7" s="27" t="s">
        <v>51</v>
      </c>
      <c r="BU7" s="27" t="s">
        <v>48</v>
      </c>
      <c r="BV7" s="27" t="s">
        <v>32</v>
      </c>
      <c r="BW7" s="3" t="s">
        <v>33</v>
      </c>
      <c r="BX7" s="3" t="s">
        <v>34</v>
      </c>
      <c r="BY7" s="3" t="s">
        <v>35</v>
      </c>
      <c r="BZ7" s="3" t="s">
        <v>36</v>
      </c>
      <c r="CA7" s="4" t="s">
        <v>37</v>
      </c>
      <c r="CB7" s="4" t="s">
        <v>38</v>
      </c>
      <c r="CC7" s="4" t="s">
        <v>49</v>
      </c>
      <c r="CD7" s="4" t="s">
        <v>39</v>
      </c>
      <c r="CE7" s="4" t="s">
        <v>40</v>
      </c>
      <c r="CF7" s="4" t="s">
        <v>41</v>
      </c>
      <c r="CG7" s="4" t="s">
        <v>53</v>
      </c>
      <c r="CH7" s="4" t="s">
        <v>43</v>
      </c>
      <c r="CI7" s="4" t="s">
        <v>44</v>
      </c>
      <c r="CJ7" s="4" t="s">
        <v>45</v>
      </c>
      <c r="CK7" s="4" t="s">
        <v>50</v>
      </c>
      <c r="CL7" s="4" t="s">
        <v>46</v>
      </c>
      <c r="CM7" s="26" t="s">
        <v>31</v>
      </c>
      <c r="CN7" s="27" t="s">
        <v>47</v>
      </c>
      <c r="CO7" s="27" t="s">
        <v>52</v>
      </c>
      <c r="CP7" s="27" t="s">
        <v>51</v>
      </c>
      <c r="CQ7" s="27" t="s">
        <v>48</v>
      </c>
      <c r="CR7" s="27" t="s">
        <v>32</v>
      </c>
      <c r="CS7" s="3" t="s">
        <v>33</v>
      </c>
      <c r="CT7" s="3" t="s">
        <v>34</v>
      </c>
      <c r="CU7" s="3" t="s">
        <v>35</v>
      </c>
      <c r="CV7" s="3" t="s">
        <v>36</v>
      </c>
      <c r="CW7" s="4" t="s">
        <v>37</v>
      </c>
      <c r="CX7" s="4" t="s">
        <v>38</v>
      </c>
      <c r="CY7" s="4" t="s">
        <v>49</v>
      </c>
      <c r="CZ7" s="4" t="s">
        <v>39</v>
      </c>
      <c r="DA7" s="4" t="s">
        <v>40</v>
      </c>
      <c r="DB7" s="4" t="s">
        <v>41</v>
      </c>
      <c r="DC7" s="4" t="s">
        <v>53</v>
      </c>
      <c r="DD7" s="4" t="s">
        <v>43</v>
      </c>
      <c r="DE7" s="4" t="s">
        <v>44</v>
      </c>
      <c r="DF7" s="4" t="s">
        <v>45</v>
      </c>
      <c r="DG7" s="4" t="s">
        <v>50</v>
      </c>
      <c r="DH7" s="4" t="s">
        <v>46</v>
      </c>
      <c r="DI7" s="26" t="s">
        <v>31</v>
      </c>
      <c r="DJ7" s="27" t="s">
        <v>47</v>
      </c>
      <c r="DK7" s="27" t="s">
        <v>52</v>
      </c>
      <c r="DL7" s="27" t="s">
        <v>51</v>
      </c>
      <c r="DM7" s="27" t="s">
        <v>48</v>
      </c>
      <c r="DN7" s="27" t="s">
        <v>32</v>
      </c>
      <c r="DO7" s="3" t="s">
        <v>33</v>
      </c>
      <c r="DP7" s="3" t="s">
        <v>34</v>
      </c>
      <c r="DQ7" s="3" t="s">
        <v>35</v>
      </c>
      <c r="DR7" s="3" t="s">
        <v>36</v>
      </c>
      <c r="DS7" s="4" t="s">
        <v>37</v>
      </c>
      <c r="DT7" s="4" t="s">
        <v>38</v>
      </c>
      <c r="DU7" s="4" t="s">
        <v>49</v>
      </c>
      <c r="DV7" s="4" t="s">
        <v>39</v>
      </c>
      <c r="DW7" s="4" t="s">
        <v>40</v>
      </c>
      <c r="DX7" s="4" t="s">
        <v>41</v>
      </c>
      <c r="DY7" s="4" t="s">
        <v>53</v>
      </c>
      <c r="DZ7" s="4" t="s">
        <v>43</v>
      </c>
      <c r="EA7" s="4" t="s">
        <v>44</v>
      </c>
      <c r="EB7" s="4" t="s">
        <v>45</v>
      </c>
      <c r="EC7" s="4" t="s">
        <v>50</v>
      </c>
      <c r="ED7" s="4" t="s">
        <v>46</v>
      </c>
    </row>
    <row r="8" spans="1:135" ht="73.349999999999994" customHeight="1" x14ac:dyDescent="0.3">
      <c r="B8" s="24" t="s">
        <v>73</v>
      </c>
      <c r="C8" s="2" t="s">
        <v>67</v>
      </c>
      <c r="D8" s="30">
        <v>15</v>
      </c>
      <c r="E8" s="2" t="s">
        <v>66</v>
      </c>
      <c r="F8" s="2" t="s">
        <v>66</v>
      </c>
      <c r="G8" s="2" t="s">
        <v>66</v>
      </c>
      <c r="H8" s="2" t="s">
        <v>66</v>
      </c>
      <c r="I8" s="16" t="s">
        <v>54</v>
      </c>
      <c r="J8" s="2" t="s">
        <v>66</v>
      </c>
      <c r="K8" s="2" t="s">
        <v>68</v>
      </c>
      <c r="L8" s="2" t="s">
        <v>66</v>
      </c>
      <c r="M8" s="2" t="s">
        <v>66</v>
      </c>
      <c r="N8" s="16">
        <v>10</v>
      </c>
      <c r="O8" s="16" t="s">
        <v>55</v>
      </c>
      <c r="P8" s="16">
        <v>4</v>
      </c>
      <c r="Q8" s="16">
        <v>5</v>
      </c>
      <c r="R8" s="16">
        <v>2</v>
      </c>
      <c r="S8" s="2" t="s">
        <v>67</v>
      </c>
      <c r="T8" s="2" t="s">
        <v>67</v>
      </c>
      <c r="U8" s="21">
        <v>7.5</v>
      </c>
      <c r="V8" s="21">
        <v>7</v>
      </c>
      <c r="W8" s="21">
        <v>6</v>
      </c>
      <c r="X8" s="21">
        <v>8</v>
      </c>
      <c r="Y8" s="2" t="s">
        <v>66</v>
      </c>
      <c r="Z8" s="30">
        <v>1</v>
      </c>
      <c r="AA8" s="2" t="s">
        <v>66</v>
      </c>
      <c r="AB8" s="2" t="s">
        <v>68</v>
      </c>
      <c r="AC8" s="2" t="s">
        <v>67</v>
      </c>
      <c r="AD8" s="2" t="s">
        <v>66</v>
      </c>
      <c r="AE8" s="16" t="s">
        <v>54</v>
      </c>
      <c r="AF8" s="2" t="s">
        <v>66</v>
      </c>
      <c r="AG8" s="16"/>
      <c r="AH8" s="2" t="s">
        <v>66</v>
      </c>
      <c r="AI8" s="2" t="s">
        <v>66</v>
      </c>
      <c r="AJ8" s="16">
        <v>10</v>
      </c>
      <c r="AK8" s="16" t="s">
        <v>56</v>
      </c>
      <c r="AL8" s="16">
        <v>3</v>
      </c>
      <c r="AM8" s="16">
        <v>3</v>
      </c>
      <c r="AN8" s="16">
        <v>0</v>
      </c>
      <c r="AO8" s="2" t="s">
        <v>67</v>
      </c>
      <c r="AP8" s="2" t="s">
        <v>67</v>
      </c>
      <c r="AQ8" s="21">
        <v>7</v>
      </c>
      <c r="AR8" s="21">
        <v>7</v>
      </c>
      <c r="AS8" s="21">
        <v>8</v>
      </c>
      <c r="AT8" s="21">
        <v>8</v>
      </c>
      <c r="AU8" s="2" t="s">
        <v>66</v>
      </c>
      <c r="AV8" s="44">
        <v>12</v>
      </c>
      <c r="AW8" s="2" t="s">
        <v>66</v>
      </c>
      <c r="AX8" s="2" t="s">
        <v>67</v>
      </c>
      <c r="AY8" s="2" t="s">
        <v>67</v>
      </c>
      <c r="AZ8" s="2" t="s">
        <v>66</v>
      </c>
      <c r="BA8" s="16" t="s">
        <v>54</v>
      </c>
      <c r="BB8" s="2" t="s">
        <v>66</v>
      </c>
      <c r="BC8" s="16"/>
      <c r="BD8" s="2" t="s">
        <v>67</v>
      </c>
      <c r="BE8" s="2" t="s">
        <v>66</v>
      </c>
      <c r="BF8" s="16">
        <v>15</v>
      </c>
      <c r="BG8" s="16" t="s">
        <v>57</v>
      </c>
      <c r="BH8" s="16">
        <v>4</v>
      </c>
      <c r="BI8" s="16">
        <v>24</v>
      </c>
      <c r="BJ8" s="16">
        <v>3</v>
      </c>
      <c r="BK8" s="2" t="s">
        <v>67</v>
      </c>
      <c r="BL8" s="2" t="s">
        <v>66</v>
      </c>
      <c r="BM8" s="21">
        <v>6</v>
      </c>
      <c r="BN8" s="21">
        <v>5.5</v>
      </c>
      <c r="BO8" s="16" t="s">
        <v>62</v>
      </c>
      <c r="BP8" s="21">
        <v>4</v>
      </c>
      <c r="BQ8" s="2" t="s">
        <v>66</v>
      </c>
      <c r="BR8" s="30">
        <v>11</v>
      </c>
      <c r="BS8" s="2" t="s">
        <v>66</v>
      </c>
      <c r="BT8" s="2" t="s">
        <v>66</v>
      </c>
      <c r="BU8" s="2" t="s">
        <v>66</v>
      </c>
      <c r="BV8" s="2" t="s">
        <v>66</v>
      </c>
      <c r="BW8" s="16" t="s">
        <v>54</v>
      </c>
      <c r="BX8" s="2" t="s">
        <v>66</v>
      </c>
      <c r="BY8" s="16"/>
      <c r="BZ8" s="2" t="s">
        <v>66</v>
      </c>
      <c r="CA8" s="2" t="s">
        <v>66</v>
      </c>
      <c r="CB8" s="16">
        <v>3</v>
      </c>
      <c r="CC8" s="16" t="s">
        <v>58</v>
      </c>
      <c r="CD8" s="16">
        <v>4</v>
      </c>
      <c r="CE8" s="16">
        <v>25</v>
      </c>
      <c r="CF8" s="16">
        <v>3</v>
      </c>
      <c r="CG8" s="2" t="s">
        <v>66</v>
      </c>
      <c r="CH8" s="2" t="s">
        <v>66</v>
      </c>
      <c r="CI8" s="21">
        <v>6.5</v>
      </c>
      <c r="CJ8" s="21">
        <v>9</v>
      </c>
      <c r="CK8" s="21">
        <v>9</v>
      </c>
      <c r="CL8" s="21">
        <v>9</v>
      </c>
      <c r="CM8" s="2"/>
      <c r="CN8" s="5"/>
      <c r="CO8" s="5"/>
      <c r="CP8" s="5"/>
      <c r="CQ8" s="14"/>
      <c r="CR8" s="16"/>
      <c r="CS8" s="16" t="s">
        <v>59</v>
      </c>
      <c r="CT8" s="2" t="s">
        <v>66</v>
      </c>
      <c r="CU8" s="2" t="s">
        <v>68</v>
      </c>
      <c r="CV8" s="2" t="s">
        <v>67</v>
      </c>
      <c r="CW8" s="15" t="s">
        <v>60</v>
      </c>
      <c r="CX8" s="16">
        <v>9</v>
      </c>
      <c r="CY8" s="2" t="s">
        <v>68</v>
      </c>
      <c r="CZ8" s="16">
        <v>4</v>
      </c>
      <c r="DA8" s="16">
        <v>12</v>
      </c>
      <c r="DB8" s="16">
        <v>0</v>
      </c>
      <c r="DC8" s="2" t="s">
        <v>67</v>
      </c>
      <c r="DD8" s="2" t="s">
        <v>67</v>
      </c>
      <c r="DE8" s="21">
        <v>7</v>
      </c>
      <c r="DF8" s="21">
        <v>4</v>
      </c>
      <c r="DG8" s="21">
        <v>9</v>
      </c>
      <c r="DH8" s="2" t="s">
        <v>68</v>
      </c>
      <c r="DI8" s="2" t="s">
        <v>67</v>
      </c>
      <c r="DJ8" s="44">
        <v>6</v>
      </c>
      <c r="DK8" s="2" t="s">
        <v>66</v>
      </c>
      <c r="DL8" s="2" t="s">
        <v>68</v>
      </c>
      <c r="DM8" s="2" t="s">
        <v>66</v>
      </c>
      <c r="DN8" s="2" t="s">
        <v>66</v>
      </c>
      <c r="DO8" s="16" t="s">
        <v>59</v>
      </c>
      <c r="DP8" s="2" t="s">
        <v>66</v>
      </c>
      <c r="DQ8" s="16"/>
      <c r="DR8" s="2" t="s">
        <v>67</v>
      </c>
      <c r="DS8" s="2" t="s">
        <v>67</v>
      </c>
      <c r="DT8" s="16">
        <v>2</v>
      </c>
      <c r="DU8" s="2" t="s">
        <v>68</v>
      </c>
      <c r="DV8" s="16">
        <v>4</v>
      </c>
      <c r="DW8" s="16">
        <v>0</v>
      </c>
      <c r="DX8" s="16">
        <v>5</v>
      </c>
      <c r="DY8" s="2" t="s">
        <v>67</v>
      </c>
      <c r="DZ8" s="2" t="s">
        <v>67</v>
      </c>
      <c r="EA8" s="21">
        <v>6</v>
      </c>
      <c r="EB8" s="2" t="s">
        <v>68</v>
      </c>
      <c r="EC8" s="21">
        <v>8</v>
      </c>
      <c r="ED8" s="2" t="s">
        <v>68</v>
      </c>
    </row>
    <row r="9" spans="1:135" ht="73.349999999999994" customHeight="1" x14ac:dyDescent="0.3">
      <c r="B9" s="24" t="s">
        <v>74</v>
      </c>
      <c r="C9" s="2"/>
      <c r="D9" s="30"/>
      <c r="E9" s="2"/>
      <c r="F9" s="2"/>
      <c r="G9" s="2"/>
      <c r="H9" s="2"/>
      <c r="I9" s="16"/>
      <c r="J9" s="2"/>
      <c r="K9" s="2"/>
      <c r="L9" s="2"/>
      <c r="M9" s="2"/>
      <c r="N9" s="16"/>
      <c r="O9" s="16"/>
      <c r="P9" s="16"/>
      <c r="Q9" s="16"/>
      <c r="R9" s="16"/>
      <c r="S9" s="2"/>
      <c r="T9" s="2"/>
      <c r="U9" s="21"/>
      <c r="V9" s="21"/>
      <c r="W9" s="21"/>
      <c r="X9" s="21"/>
      <c r="Y9" s="2"/>
      <c r="Z9" s="30"/>
      <c r="AA9" s="2"/>
      <c r="AB9" s="2"/>
      <c r="AC9" s="2"/>
      <c r="AD9" s="2"/>
      <c r="AE9" s="16"/>
      <c r="AF9" s="2"/>
      <c r="AG9" s="16"/>
      <c r="AH9" s="2"/>
      <c r="AI9" s="2"/>
      <c r="AJ9" s="16"/>
      <c r="AK9" s="16"/>
      <c r="AL9" s="16"/>
      <c r="AM9" s="16"/>
      <c r="AN9" s="16"/>
      <c r="AO9" s="2"/>
      <c r="AP9" s="2"/>
      <c r="AQ9" s="21"/>
      <c r="AR9" s="21"/>
      <c r="AS9" s="21"/>
      <c r="AT9" s="21"/>
      <c r="AU9" s="2"/>
      <c r="AV9" s="44"/>
      <c r="AW9" s="2"/>
      <c r="AX9" s="2"/>
      <c r="AY9" s="2"/>
      <c r="AZ9" s="2"/>
      <c r="BA9" s="16"/>
      <c r="BB9" s="2"/>
      <c r="BC9" s="16"/>
      <c r="BD9" s="2"/>
      <c r="BE9" s="2"/>
      <c r="BF9" s="16"/>
      <c r="BG9" s="16"/>
      <c r="BH9" s="16"/>
      <c r="BI9" s="16"/>
      <c r="BJ9" s="16"/>
      <c r="BK9" s="2"/>
      <c r="BL9" s="2"/>
      <c r="BM9" s="21"/>
      <c r="BN9" s="21"/>
      <c r="BO9" s="16"/>
      <c r="BP9" s="21"/>
      <c r="BQ9" s="2"/>
      <c r="BR9" s="30"/>
      <c r="BS9" s="2"/>
      <c r="BT9" s="2"/>
      <c r="BU9" s="2"/>
      <c r="BV9" s="2"/>
      <c r="BW9" s="16"/>
      <c r="BX9" s="2"/>
      <c r="BY9" s="16"/>
      <c r="BZ9" s="2"/>
      <c r="CA9" s="2"/>
      <c r="CB9" s="16"/>
      <c r="CC9" s="16"/>
      <c r="CD9" s="16"/>
      <c r="CE9" s="16"/>
      <c r="CF9" s="16"/>
      <c r="CG9" s="2"/>
      <c r="CH9" s="2"/>
      <c r="CI9" s="21"/>
      <c r="CJ9" s="21"/>
      <c r="CK9" s="21"/>
      <c r="CL9" s="21"/>
      <c r="CM9" s="2"/>
      <c r="CN9" s="5"/>
      <c r="CO9" s="5"/>
      <c r="CP9" s="5"/>
      <c r="CQ9" s="14"/>
      <c r="CR9" s="16"/>
      <c r="CS9" s="16"/>
      <c r="CT9" s="2"/>
      <c r="CU9" s="2"/>
      <c r="CV9" s="2"/>
      <c r="CW9" s="15"/>
      <c r="CX9" s="16"/>
      <c r="CY9" s="2"/>
      <c r="CZ9" s="16"/>
      <c r="DA9" s="16"/>
      <c r="DB9" s="16"/>
      <c r="DC9" s="2"/>
      <c r="DD9" s="2"/>
      <c r="DE9" s="21"/>
      <c r="DF9" s="21"/>
      <c r="DG9" s="21"/>
      <c r="DH9" s="2"/>
      <c r="DI9" s="2"/>
      <c r="DJ9" s="44"/>
      <c r="DK9" s="2"/>
      <c r="DL9" s="2"/>
      <c r="DM9" s="2"/>
      <c r="DN9" s="2"/>
      <c r="DO9" s="16"/>
      <c r="DP9" s="2"/>
      <c r="DQ9" s="16"/>
      <c r="DR9" s="2"/>
      <c r="DS9" s="2"/>
      <c r="DT9" s="16"/>
      <c r="DU9" s="2"/>
      <c r="DV9" s="16"/>
      <c r="DW9" s="16"/>
      <c r="DX9" s="16"/>
      <c r="DY9" s="2"/>
      <c r="DZ9" s="2"/>
      <c r="EA9" s="21"/>
      <c r="EB9" s="2"/>
      <c r="EC9" s="21"/>
      <c r="ED9" s="2"/>
    </row>
    <row r="10" spans="1:135" ht="73.349999999999994" customHeight="1" x14ac:dyDescent="0.3">
      <c r="B10" s="24" t="s">
        <v>75</v>
      </c>
      <c r="C10" s="2"/>
      <c r="D10" s="30"/>
      <c r="E10" s="2"/>
      <c r="F10" s="2"/>
      <c r="G10" s="2"/>
      <c r="H10" s="2"/>
      <c r="I10" s="16"/>
      <c r="J10" s="2"/>
      <c r="K10" s="2"/>
      <c r="L10" s="2"/>
      <c r="M10" s="2"/>
      <c r="N10" s="16"/>
      <c r="O10" s="16"/>
      <c r="P10" s="16"/>
      <c r="Q10" s="16"/>
      <c r="R10" s="16"/>
      <c r="S10" s="2"/>
      <c r="T10" s="2"/>
      <c r="U10" s="21"/>
      <c r="V10" s="21"/>
      <c r="W10" s="21"/>
      <c r="X10" s="21"/>
      <c r="Y10" s="2"/>
      <c r="Z10" s="30"/>
      <c r="AA10" s="2"/>
      <c r="AB10" s="2"/>
      <c r="AC10" s="2"/>
      <c r="AD10" s="2"/>
      <c r="AE10" s="16"/>
      <c r="AF10" s="2"/>
      <c r="AG10" s="16"/>
      <c r="AH10" s="2"/>
      <c r="AI10" s="2"/>
      <c r="AJ10" s="16"/>
      <c r="AK10" s="16"/>
      <c r="AL10" s="16"/>
      <c r="AM10" s="16"/>
      <c r="AN10" s="16"/>
      <c r="AO10" s="2"/>
      <c r="AP10" s="2"/>
      <c r="AQ10" s="21"/>
      <c r="AR10" s="21"/>
      <c r="AS10" s="21"/>
      <c r="AT10" s="21"/>
      <c r="AU10" s="2"/>
      <c r="AV10" s="44"/>
      <c r="AW10" s="2"/>
      <c r="AX10" s="2"/>
      <c r="AY10" s="2"/>
      <c r="AZ10" s="2"/>
      <c r="BA10" s="16"/>
      <c r="BB10" s="2"/>
      <c r="BC10" s="16"/>
      <c r="BD10" s="2"/>
      <c r="BE10" s="2"/>
      <c r="BF10" s="16"/>
      <c r="BG10" s="16"/>
      <c r="BH10" s="16"/>
      <c r="BI10" s="16"/>
      <c r="BJ10" s="16"/>
      <c r="BK10" s="2"/>
      <c r="BL10" s="2"/>
      <c r="BM10" s="21"/>
      <c r="BN10" s="21"/>
      <c r="BO10" s="16"/>
      <c r="BP10" s="21"/>
      <c r="BQ10" s="2"/>
      <c r="BR10" s="30"/>
      <c r="BS10" s="2"/>
      <c r="BT10" s="2"/>
      <c r="BU10" s="2"/>
      <c r="BV10" s="2"/>
      <c r="BW10" s="16"/>
      <c r="BX10" s="2"/>
      <c r="BY10" s="16"/>
      <c r="BZ10" s="2"/>
      <c r="CA10" s="2"/>
      <c r="CB10" s="16"/>
      <c r="CC10" s="16"/>
      <c r="CD10" s="16"/>
      <c r="CE10" s="16"/>
      <c r="CF10" s="16"/>
      <c r="CG10" s="2"/>
      <c r="CH10" s="2"/>
      <c r="CI10" s="21"/>
      <c r="CJ10" s="21"/>
      <c r="CK10" s="21"/>
      <c r="CL10" s="21"/>
      <c r="CM10" s="2"/>
      <c r="CN10" s="5"/>
      <c r="CO10" s="5"/>
      <c r="CP10" s="5"/>
      <c r="CQ10" s="14"/>
      <c r="CR10" s="16"/>
      <c r="CS10" s="16"/>
      <c r="CT10" s="2"/>
      <c r="CU10" s="2"/>
      <c r="CV10" s="2"/>
      <c r="CW10" s="15"/>
      <c r="CX10" s="16"/>
      <c r="CY10" s="2"/>
      <c r="CZ10" s="16"/>
      <c r="DA10" s="16"/>
      <c r="DB10" s="16"/>
      <c r="DC10" s="2"/>
      <c r="DD10" s="2"/>
      <c r="DE10" s="21"/>
      <c r="DF10" s="21"/>
      <c r="DG10" s="21"/>
      <c r="DH10" s="2"/>
      <c r="DI10" s="2"/>
      <c r="DJ10" s="44"/>
      <c r="DK10" s="2"/>
      <c r="DL10" s="2"/>
      <c r="DM10" s="2"/>
      <c r="DN10" s="2"/>
      <c r="DO10" s="16"/>
      <c r="DP10" s="2"/>
      <c r="DQ10" s="16"/>
      <c r="DR10" s="2"/>
      <c r="DS10" s="2"/>
      <c r="DT10" s="16"/>
      <c r="DU10" s="2"/>
      <c r="DV10" s="16"/>
      <c r="DW10" s="16"/>
      <c r="DX10" s="16"/>
      <c r="DY10" s="2"/>
      <c r="DZ10" s="2"/>
      <c r="EA10" s="21"/>
      <c r="EB10" s="2"/>
      <c r="EC10" s="21"/>
      <c r="ED10" s="2"/>
    </row>
    <row r="11" spans="1:135" ht="73.349999999999994" customHeight="1" x14ac:dyDescent="0.3">
      <c r="B11" s="24" t="s">
        <v>73</v>
      </c>
      <c r="C11" s="2"/>
      <c r="D11" s="30"/>
      <c r="E11" s="2"/>
      <c r="F11" s="2"/>
      <c r="G11" s="2"/>
      <c r="H11" s="2"/>
      <c r="I11" s="16"/>
      <c r="J11" s="2"/>
      <c r="K11" s="2"/>
      <c r="L11" s="2"/>
      <c r="M11" s="2"/>
      <c r="N11" s="16"/>
      <c r="O11" s="16"/>
      <c r="P11" s="16"/>
      <c r="Q11" s="16"/>
      <c r="R11" s="16"/>
      <c r="S11" s="2"/>
      <c r="T11" s="2"/>
      <c r="U11" s="21"/>
      <c r="V11" s="21"/>
      <c r="W11" s="21"/>
      <c r="X11" s="21"/>
      <c r="Y11" s="2"/>
      <c r="Z11" s="30"/>
      <c r="AA11" s="2"/>
      <c r="AB11" s="2"/>
      <c r="AC11" s="2"/>
      <c r="AD11" s="2"/>
      <c r="AE11" s="16"/>
      <c r="AF11" s="2"/>
      <c r="AG11" s="16"/>
      <c r="AH11" s="2"/>
      <c r="AI11" s="2"/>
      <c r="AJ11" s="16"/>
      <c r="AK11" s="16"/>
      <c r="AL11" s="16"/>
      <c r="AM11" s="16"/>
      <c r="AN11" s="16"/>
      <c r="AO11" s="2"/>
      <c r="AP11" s="2"/>
      <c r="AQ11" s="21"/>
      <c r="AR11" s="21"/>
      <c r="AS11" s="21"/>
      <c r="AT11" s="21"/>
      <c r="AU11" s="2"/>
      <c r="AV11" s="44"/>
      <c r="AW11" s="2"/>
      <c r="AX11" s="2"/>
      <c r="AY11" s="2"/>
      <c r="AZ11" s="2"/>
      <c r="BA11" s="16"/>
      <c r="BB11" s="2"/>
      <c r="BC11" s="16"/>
      <c r="BD11" s="2"/>
      <c r="BE11" s="2"/>
      <c r="BF11" s="16"/>
      <c r="BG11" s="16"/>
      <c r="BH11" s="16"/>
      <c r="BI11" s="16"/>
      <c r="BJ11" s="16"/>
      <c r="BK11" s="2"/>
      <c r="BL11" s="2"/>
      <c r="BM11" s="21"/>
      <c r="BN11" s="21"/>
      <c r="BO11" s="16"/>
      <c r="BP11" s="21"/>
      <c r="BQ11" s="2"/>
      <c r="BR11" s="30"/>
      <c r="BS11" s="2"/>
      <c r="BT11" s="2"/>
      <c r="BU11" s="2"/>
      <c r="BV11" s="2"/>
      <c r="BW11" s="16"/>
      <c r="BX11" s="2"/>
      <c r="BY11" s="16"/>
      <c r="BZ11" s="2"/>
      <c r="CA11" s="2"/>
      <c r="CB11" s="16"/>
      <c r="CC11" s="16"/>
      <c r="CD11" s="16"/>
      <c r="CE11" s="16"/>
      <c r="CF11" s="16"/>
      <c r="CG11" s="2"/>
      <c r="CH11" s="2"/>
      <c r="CI11" s="21"/>
      <c r="CJ11" s="21"/>
      <c r="CK11" s="21"/>
      <c r="CL11" s="21"/>
      <c r="CM11" s="2"/>
      <c r="CN11" s="5"/>
      <c r="CO11" s="5"/>
      <c r="CP11" s="5"/>
      <c r="CQ11" s="14"/>
      <c r="CR11" s="16"/>
      <c r="CS11" s="16"/>
      <c r="CT11" s="2"/>
      <c r="CU11" s="2"/>
      <c r="CV11" s="2"/>
      <c r="CW11" s="15"/>
      <c r="CX11" s="16"/>
      <c r="CY11" s="2"/>
      <c r="CZ11" s="16"/>
      <c r="DA11" s="16"/>
      <c r="DB11" s="16"/>
      <c r="DC11" s="2"/>
      <c r="DD11" s="2"/>
      <c r="DE11" s="21"/>
      <c r="DF11" s="21"/>
      <c r="DG11" s="21"/>
      <c r="DH11" s="2"/>
      <c r="DI11" s="2"/>
      <c r="DJ11" s="44"/>
      <c r="DK11" s="2"/>
      <c r="DL11" s="2"/>
      <c r="DM11" s="2"/>
      <c r="DN11" s="2"/>
      <c r="DO11" s="16"/>
      <c r="DP11" s="2"/>
      <c r="DQ11" s="16"/>
      <c r="DR11" s="2"/>
      <c r="DS11" s="2"/>
      <c r="DT11" s="16"/>
      <c r="DU11" s="2"/>
      <c r="DV11" s="16"/>
      <c r="DW11" s="16"/>
      <c r="DX11" s="16"/>
      <c r="DY11" s="2"/>
      <c r="DZ11" s="2"/>
      <c r="EA11" s="21"/>
      <c r="EB11" s="2"/>
      <c r="EC11" s="21"/>
      <c r="ED11" s="2"/>
    </row>
  </sheetData>
  <mergeCells count="18">
    <mergeCell ref="DI6:DN6"/>
    <mergeCell ref="DO6:ED6"/>
    <mergeCell ref="BQ3:CL5"/>
    <mergeCell ref="CM3:DH5"/>
    <mergeCell ref="C6:H6"/>
    <mergeCell ref="A1:EE1"/>
    <mergeCell ref="Y6:AD6"/>
    <mergeCell ref="Y3:AT5"/>
    <mergeCell ref="AU3:BP5"/>
    <mergeCell ref="C3:X5"/>
    <mergeCell ref="I6:X6"/>
    <mergeCell ref="AU6:AZ6"/>
    <mergeCell ref="BQ6:BV6"/>
    <mergeCell ref="CM6:CR6"/>
    <mergeCell ref="CS6:DH6"/>
    <mergeCell ref="BW6:CL6"/>
    <mergeCell ref="BA6:BP6"/>
    <mergeCell ref="DI3:ED5"/>
  </mergeCells>
  <conditionalFormatting sqref="G8:G11">
    <cfRule type="containsText" dxfId="260" priority="332" operator="containsText" text="Expertise">
      <formula>NOT(ISERROR(SEARCH("Expertise",G8)))</formula>
    </cfRule>
    <cfRule type="containsText" dxfId="259" priority="331" operator="containsText" text="Marque">
      <formula>NOT(ISERROR(SEARCH("Marque",G8)))</formula>
    </cfRule>
    <cfRule type="containsText" dxfId="258" priority="333" operator="containsText" text="Actualité">
      <formula>NOT(ISERROR(SEARCH("Actualité",G8)))</formula>
    </cfRule>
  </conditionalFormatting>
  <conditionalFormatting sqref="H8:I8">
    <cfRule type="cellIs" dxfId="257" priority="341" operator="equal">
      <formula>"Salon"</formula>
    </cfRule>
    <cfRule type="containsText" dxfId="256" priority="350" operator="containsText" text="Affaire remportée">
      <formula>NOT(ISERROR(SEARCH("Affaire remportée",H8)))</formula>
    </cfRule>
    <cfRule type="containsText" dxfId="255" priority="349" operator="containsText" text="Fête">
      <formula>NOT(ISERROR(SEARCH("Fête",H8)))</formula>
    </cfRule>
    <cfRule type="cellIs" dxfId="254" priority="348" operator="equal">
      <formula>"Anniversaire"</formula>
    </cfRule>
    <cfRule type="cellIs" dxfId="253" priority="347" operator="equal">
      <formula>"Focus chantier"</formula>
    </cfRule>
    <cfRule type="containsText" dxfId="252" priority="346" operator="containsText" text="Focus employé">
      <formula>NOT(ISERROR(SEARCH("Focus employé",H8)))</formula>
    </cfRule>
    <cfRule type="cellIs" dxfId="251" priority="345" operator="equal">
      <formula>"Événement"</formula>
    </cfRule>
    <cfRule type="containsText" dxfId="250" priority="344" operator="containsText" text="Inauguration">
      <formula>NOT(ISERROR(SEARCH("Inauguration",H8)))</formula>
    </cfRule>
    <cfRule type="containsText" dxfId="249" priority="343" operator="containsText" text="Journée d'agence">
      <formula>NOT(ISERROR(SEARCH("Journée d'agence",H8)))</formula>
    </cfRule>
    <cfRule type="cellIs" dxfId="248" priority="342" operator="equal">
      <formula>"Proposition d'emploi"</formula>
    </cfRule>
    <cfRule type="cellIs" dxfId="247" priority="340" operator="equal">
      <formula>"Groupe de travail"</formula>
    </cfRule>
    <cfRule type="cellIs" dxfId="246" priority="339" operator="equal">
      <formula>"Événement"</formula>
    </cfRule>
    <cfRule type="cellIs" dxfId="245" priority="338" operator="equal">
      <formula>"Inauguration"</formula>
    </cfRule>
    <cfRule type="cellIs" dxfId="244" priority="336" operator="equal">
      <formula>"Proposition d'emploi"</formula>
    </cfRule>
    <cfRule type="cellIs" dxfId="243" priority="335" operator="equal">
      <formula>"Salon"</formula>
    </cfRule>
    <cfRule type="containsText" dxfId="242" priority="334" operator="containsText" text="Actualité entreprise">
      <formula>NOT(ISERROR(SEARCH("Actualité entreprise",H8)))</formula>
    </cfRule>
    <cfRule type="containsText" dxfId="241" priority="351" operator="containsText" text="Actualité">
      <formula>NOT(ISERROR(SEARCH("Actualité",H8)))</formula>
    </cfRule>
    <cfRule type="cellIs" dxfId="240" priority="337" operator="equal">
      <formula>"Journée d'agence"</formula>
    </cfRule>
  </conditionalFormatting>
  <conditionalFormatting sqref="H9:I11">
    <cfRule type="cellIs" dxfId="239" priority="23" operator="equal">
      <formula>"Inauguration"</formula>
    </cfRule>
    <cfRule type="cellIs" dxfId="238" priority="24" operator="equal">
      <formula>"Événement"</formula>
    </cfRule>
    <cfRule type="cellIs" dxfId="237" priority="25" operator="equal">
      <formula>"Groupe de travail"</formula>
    </cfRule>
    <cfRule type="cellIs" dxfId="236" priority="26" operator="equal">
      <formula>"Salon"</formula>
    </cfRule>
    <cfRule type="cellIs" dxfId="235" priority="27" operator="equal">
      <formula>"Proposition d'emploi"</formula>
    </cfRule>
    <cfRule type="containsText" dxfId="234" priority="28" operator="containsText" text="Journée d'agence">
      <formula>NOT(ISERROR(SEARCH("Journée d'agence",H9)))</formula>
    </cfRule>
    <cfRule type="containsText" dxfId="233" priority="29" operator="containsText" text="Inauguration">
      <formula>NOT(ISERROR(SEARCH("Inauguration",H9)))</formula>
    </cfRule>
    <cfRule type="cellIs" dxfId="232" priority="30" operator="equal">
      <formula>"Événement"</formula>
    </cfRule>
    <cfRule type="containsText" dxfId="231" priority="31" operator="containsText" text="Focus employé">
      <formula>NOT(ISERROR(SEARCH("Focus employé",H9)))</formula>
    </cfRule>
    <cfRule type="cellIs" dxfId="230" priority="32" operator="equal">
      <formula>"Focus chantier"</formula>
    </cfRule>
    <cfRule type="cellIs" dxfId="229" priority="33" operator="equal">
      <formula>"Anniversaire"</formula>
    </cfRule>
    <cfRule type="containsText" dxfId="228" priority="34" operator="containsText" text="Fête">
      <formula>NOT(ISERROR(SEARCH("Fête",H9)))</formula>
    </cfRule>
    <cfRule type="containsText" dxfId="227" priority="35" operator="containsText" text="Affaire remportée">
      <formula>NOT(ISERROR(SEARCH("Affaire remportée",H9)))</formula>
    </cfRule>
    <cfRule type="containsText" dxfId="226" priority="36" operator="containsText" text="Actualité">
      <formula>NOT(ISERROR(SEARCH("Actualité",H9)))</formula>
    </cfRule>
    <cfRule type="containsText" dxfId="225" priority="19" operator="containsText" text="Actualité entreprise">
      <formula>NOT(ISERROR(SEARCH("Actualité entreprise",H9)))</formula>
    </cfRule>
    <cfRule type="cellIs" dxfId="224" priority="21" operator="equal">
      <formula>"Proposition d'emploi"</formula>
    </cfRule>
    <cfRule type="cellIs" dxfId="223" priority="22" operator="equal">
      <formula>"Journée d'agence"</formula>
    </cfRule>
    <cfRule type="cellIs" dxfId="222" priority="20" operator="equal">
      <formula>"Salon"</formula>
    </cfRule>
  </conditionalFormatting>
  <conditionalFormatting sqref="I8:I11">
    <cfRule type="colorScale" priority="306">
      <colorScale>
        <cfvo type="min"/>
        <cfvo type="max"/>
        <color rgb="FFFCFCFF"/>
        <color rgb="FF63BE7B"/>
      </colorScale>
    </cfRule>
    <cfRule type="colorScale" priority="389">
      <colorScale>
        <cfvo type="min"/>
        <cfvo type="max"/>
        <color rgb="FFFCFCFF"/>
        <color rgb="FF63BE7B"/>
      </colorScale>
    </cfRule>
  </conditionalFormatting>
  <conditionalFormatting sqref="AE8:AE11 AG8:AG11">
    <cfRule type="containsText" dxfId="221" priority="199" operator="containsText" text="Fête">
      <formula>NOT(ISERROR(SEARCH("Fête",AE8)))</formula>
    </cfRule>
    <cfRule type="cellIs" dxfId="220" priority="198" operator="equal">
      <formula>"Anniversaire"</formula>
    </cfRule>
    <cfRule type="cellIs" dxfId="219" priority="197" operator="equal">
      <formula>"Focus chantier"</formula>
    </cfRule>
    <cfRule type="containsText" dxfId="218" priority="196" operator="containsText" text="Focus employé">
      <formula>NOT(ISERROR(SEARCH("Focus employé",AE8)))</formula>
    </cfRule>
    <cfRule type="cellIs" dxfId="217" priority="195" operator="equal">
      <formula>"Événement"</formula>
    </cfRule>
    <cfRule type="containsText" dxfId="216" priority="194" operator="containsText" text="Inauguration">
      <formula>NOT(ISERROR(SEARCH("Inauguration",AE8)))</formula>
    </cfRule>
    <cfRule type="containsText" dxfId="215" priority="193" operator="containsText" text="Journée d'agence">
      <formula>NOT(ISERROR(SEARCH("Journée d'agence",AE8)))</formula>
    </cfRule>
    <cfRule type="cellIs" dxfId="214" priority="192" operator="equal">
      <formula>"Proposition d'emploi"</formula>
    </cfRule>
    <cfRule type="cellIs" dxfId="213" priority="191" operator="equal">
      <formula>"Salon"</formula>
    </cfRule>
    <cfRule type="cellIs" dxfId="212" priority="190" operator="equal">
      <formula>"Groupe de travail"</formula>
    </cfRule>
    <cfRule type="cellIs" dxfId="211" priority="189" operator="equal">
      <formula>"Événement"</formula>
    </cfRule>
    <cfRule type="cellIs" dxfId="210" priority="188" operator="equal">
      <formula>"Inauguration"</formula>
    </cfRule>
    <cfRule type="cellIs" dxfId="209" priority="187" operator="equal">
      <formula>"Journée d'agence"</formula>
    </cfRule>
    <cfRule type="cellIs" dxfId="208" priority="186" operator="equal">
      <formula>"Proposition d'emploi"</formula>
    </cfRule>
    <cfRule type="cellIs" dxfId="207" priority="185" operator="equal">
      <formula>"Salon"</formula>
    </cfRule>
    <cfRule type="containsText" dxfId="206" priority="184" operator="containsText" text="Actualité entreprise">
      <formula>NOT(ISERROR(SEARCH("Actualité entreprise",AE8)))</formula>
    </cfRule>
    <cfRule type="colorScale" priority="180">
      <colorScale>
        <cfvo type="min"/>
        <cfvo type="max"/>
        <color rgb="FFFCFCFF"/>
        <color rgb="FF63BE7B"/>
      </colorScale>
    </cfRule>
    <cfRule type="containsText" dxfId="205" priority="201" operator="containsText" text="Actualité">
      <formula>NOT(ISERROR(SEARCH("Actualité",AE8)))</formula>
    </cfRule>
    <cfRule type="containsText" dxfId="204" priority="200" operator="containsText" text="Affaire remportée">
      <formula>NOT(ISERROR(SEARCH("Affaire remportée",AE8)))</formula>
    </cfRule>
    <cfRule type="colorScale" priority="390">
      <colorScale>
        <cfvo type="min"/>
        <cfvo type="max"/>
        <color rgb="FFFCFCFF"/>
        <color rgb="FF63BE7B"/>
      </colorScale>
    </cfRule>
  </conditionalFormatting>
  <conditionalFormatting sqref="BA8:BA11 BC8:BC11">
    <cfRule type="cellIs" dxfId="203" priority="162" operator="equal">
      <formula>"Inauguration"</formula>
    </cfRule>
    <cfRule type="cellIs" dxfId="202" priority="172" operator="equal">
      <formula>"Anniversaire"</formula>
    </cfRule>
    <cfRule type="cellIs" dxfId="201" priority="171" operator="equal">
      <formula>"Focus chantier"</formula>
    </cfRule>
    <cfRule type="containsText" dxfId="200" priority="170" operator="containsText" text="Focus employé">
      <formula>NOT(ISERROR(SEARCH("Focus employé",BA8)))</formula>
    </cfRule>
    <cfRule type="cellIs" dxfId="199" priority="169" operator="equal">
      <formula>"Événement"</formula>
    </cfRule>
    <cfRule type="containsText" dxfId="198" priority="168" operator="containsText" text="Inauguration">
      <formula>NOT(ISERROR(SEARCH("Inauguration",BA8)))</formula>
    </cfRule>
    <cfRule type="containsText" dxfId="197" priority="167" operator="containsText" text="Journée d'agence">
      <formula>NOT(ISERROR(SEARCH("Journée d'agence",BA8)))</formula>
    </cfRule>
    <cfRule type="cellIs" dxfId="196" priority="166" operator="equal">
      <formula>"Proposition d'emploi"</formula>
    </cfRule>
    <cfRule type="cellIs" dxfId="195" priority="165" operator="equal">
      <formula>"Salon"</formula>
    </cfRule>
    <cfRule type="cellIs" dxfId="194" priority="164" operator="equal">
      <formula>"Groupe de travail"</formula>
    </cfRule>
    <cfRule type="cellIs" dxfId="193" priority="163" operator="equal">
      <formula>"Événement"</formula>
    </cfRule>
    <cfRule type="cellIs" dxfId="192" priority="161" operator="equal">
      <formula>"Journée d'agence"</formula>
    </cfRule>
    <cfRule type="cellIs" dxfId="191" priority="160" operator="equal">
      <formula>"Proposition d'emploi"</formula>
    </cfRule>
    <cfRule type="cellIs" dxfId="190" priority="159" operator="equal">
      <formula>"Salon"</formula>
    </cfRule>
    <cfRule type="containsText" dxfId="189" priority="158" operator="containsText" text="Actualité entreprise">
      <formula>NOT(ISERROR(SEARCH("Actualité entreprise",BA8)))</formula>
    </cfRule>
    <cfRule type="colorScale" priority="154">
      <colorScale>
        <cfvo type="min"/>
        <cfvo type="max"/>
        <color rgb="FFFCFCFF"/>
        <color rgb="FF63BE7B"/>
      </colorScale>
    </cfRule>
    <cfRule type="containsText" dxfId="188" priority="175" operator="containsText" text="Actualité">
      <formula>NOT(ISERROR(SEARCH("Actualité",BA8)))</formula>
    </cfRule>
    <cfRule type="containsText" dxfId="187" priority="174" operator="containsText" text="Affaire remportée">
      <formula>NOT(ISERROR(SEARCH("Affaire remportée",BA8)))</formula>
    </cfRule>
    <cfRule type="containsText" dxfId="186" priority="173" operator="containsText" text="Fête">
      <formula>NOT(ISERROR(SEARCH("Fête",BA8)))</formula>
    </cfRule>
    <cfRule type="colorScale" priority="392">
      <colorScale>
        <cfvo type="min"/>
        <cfvo type="max"/>
        <color rgb="FFFCFCFF"/>
        <color rgb="FF63BE7B"/>
      </colorScale>
    </cfRule>
  </conditionalFormatting>
  <conditionalFormatting sqref="BW8:BW11 BY8:BY11">
    <cfRule type="cellIs" dxfId="185" priority="135" operator="equal">
      <formula>"Journée d'agence"</formula>
    </cfRule>
    <cfRule type="cellIs" dxfId="184" priority="136" operator="equal">
      <formula>"Inauguration"</formula>
    </cfRule>
    <cfRule type="cellIs" dxfId="183" priority="137" operator="equal">
      <formula>"Événement"</formula>
    </cfRule>
    <cfRule type="cellIs" dxfId="182" priority="138" operator="equal">
      <formula>"Groupe de travail"</formula>
    </cfRule>
    <cfRule type="cellIs" dxfId="181" priority="139" operator="equal">
      <formula>"Salon"</formula>
    </cfRule>
    <cfRule type="cellIs" dxfId="180" priority="140" operator="equal">
      <formula>"Proposition d'emploi"</formula>
    </cfRule>
    <cfRule type="containsText" dxfId="179" priority="141" operator="containsText" text="Journée d'agence">
      <formula>NOT(ISERROR(SEARCH("Journée d'agence",BW8)))</formula>
    </cfRule>
    <cfRule type="containsText" dxfId="178" priority="142" operator="containsText" text="Inauguration">
      <formula>NOT(ISERROR(SEARCH("Inauguration",BW8)))</formula>
    </cfRule>
    <cfRule type="cellIs" dxfId="177" priority="143" operator="equal">
      <formula>"Événement"</formula>
    </cfRule>
    <cfRule type="containsText" dxfId="176" priority="144" operator="containsText" text="Focus employé">
      <formula>NOT(ISERROR(SEARCH("Focus employé",BW8)))</formula>
    </cfRule>
    <cfRule type="cellIs" dxfId="175" priority="145" operator="equal">
      <formula>"Focus chantier"</formula>
    </cfRule>
    <cfRule type="cellIs" dxfId="174" priority="146" operator="equal">
      <formula>"Anniversaire"</formula>
    </cfRule>
    <cfRule type="containsText" dxfId="173" priority="147" operator="containsText" text="Fête">
      <formula>NOT(ISERROR(SEARCH("Fête",BW8)))</formula>
    </cfRule>
    <cfRule type="containsText" dxfId="172" priority="148" operator="containsText" text="Affaire remportée">
      <formula>NOT(ISERROR(SEARCH("Affaire remportée",BW8)))</formula>
    </cfRule>
    <cfRule type="containsText" dxfId="171" priority="149" operator="containsText" text="Actualité">
      <formula>NOT(ISERROR(SEARCH("Actualité",BW8)))</formula>
    </cfRule>
    <cfRule type="colorScale" priority="128">
      <colorScale>
        <cfvo type="min"/>
        <cfvo type="max"/>
        <color rgb="FFFCFCFF"/>
        <color rgb="FF63BE7B"/>
      </colorScale>
    </cfRule>
    <cfRule type="containsText" dxfId="170" priority="132" operator="containsText" text="Actualité entreprise">
      <formula>NOT(ISERROR(SEARCH("Actualité entreprise",BW8)))</formula>
    </cfRule>
    <cfRule type="cellIs" dxfId="169" priority="133" operator="equal">
      <formula>"Salon"</formula>
    </cfRule>
    <cfRule type="cellIs" dxfId="168" priority="134" operator="equal">
      <formula>"Proposition d'emploi"</formula>
    </cfRule>
    <cfRule type="colorScale" priority="394">
      <colorScale>
        <cfvo type="min"/>
        <cfvo type="max"/>
        <color rgb="FFFCFCFF"/>
        <color rgb="FF63BE7B"/>
      </colorScale>
    </cfRule>
  </conditionalFormatting>
  <conditionalFormatting sqref="CQ8:CQ11">
    <cfRule type="containsText" dxfId="167" priority="104" operator="containsText" text="Expertise">
      <formula>NOT(ISERROR(SEARCH("Expertise",CQ8)))</formula>
    </cfRule>
    <cfRule type="containsText" dxfId="166" priority="105" operator="containsText" text="Actualité">
      <formula>NOT(ISERROR(SEARCH("Actualité",CQ8)))</formula>
    </cfRule>
    <cfRule type="containsText" dxfId="165" priority="103" operator="containsText" text="Marque">
      <formula>NOT(ISERROR(SEARCH("Marque",CQ8)))</formula>
    </cfRule>
  </conditionalFormatting>
  <conditionalFormatting sqref="CR8:CS8">
    <cfRule type="containsText" dxfId="164" priority="118" operator="containsText" text="Focus employé">
      <formula>NOT(ISERROR(SEARCH("Focus employé",CR8)))</formula>
    </cfRule>
    <cfRule type="cellIs" dxfId="163" priority="117" operator="equal">
      <formula>"Événement"</formula>
    </cfRule>
    <cfRule type="containsText" dxfId="162" priority="116" operator="containsText" text="Inauguration">
      <formula>NOT(ISERROR(SEARCH("Inauguration",CR8)))</formula>
    </cfRule>
    <cfRule type="containsText" dxfId="161" priority="115" operator="containsText" text="Journée d'agence">
      <formula>NOT(ISERROR(SEARCH("Journée d'agence",CR8)))</formula>
    </cfRule>
    <cfRule type="cellIs" dxfId="160" priority="114" operator="equal">
      <formula>"Proposition d'emploi"</formula>
    </cfRule>
    <cfRule type="cellIs" dxfId="159" priority="113" operator="equal">
      <formula>"Salon"</formula>
    </cfRule>
    <cfRule type="cellIs" dxfId="158" priority="108" operator="equal">
      <formula>"Proposition d'emploi"</formula>
    </cfRule>
    <cfRule type="cellIs" dxfId="157" priority="111" operator="equal">
      <formula>"Événement"</formula>
    </cfRule>
    <cfRule type="cellIs" dxfId="156" priority="110" operator="equal">
      <formula>"Inauguration"</formula>
    </cfRule>
    <cfRule type="cellIs" dxfId="155" priority="109" operator="equal">
      <formula>"Journée d'agence"</formula>
    </cfRule>
    <cfRule type="cellIs" dxfId="154" priority="107" operator="equal">
      <formula>"Salon"</formula>
    </cfRule>
    <cfRule type="containsText" dxfId="153" priority="106" operator="containsText" text="Actualité entreprise">
      <formula>NOT(ISERROR(SEARCH("Actualité entreprise",CR8)))</formula>
    </cfRule>
    <cfRule type="cellIs" dxfId="152" priority="112" operator="equal">
      <formula>"Groupe de travail"</formula>
    </cfRule>
    <cfRule type="cellIs" dxfId="151" priority="120" operator="equal">
      <formula>"Anniversaire"</formula>
    </cfRule>
    <cfRule type="containsText" dxfId="150" priority="121" operator="containsText" text="Fête">
      <formula>NOT(ISERROR(SEARCH("Fête",CR8)))</formula>
    </cfRule>
    <cfRule type="containsText" dxfId="149" priority="122" operator="containsText" text="Affaire remportée">
      <formula>NOT(ISERROR(SEARCH("Affaire remportée",CR8)))</formula>
    </cfRule>
    <cfRule type="containsText" dxfId="148" priority="123" operator="containsText" text="Actualité">
      <formula>NOT(ISERROR(SEARCH("Actualité",CR8)))</formula>
    </cfRule>
    <cfRule type="cellIs" dxfId="147" priority="119" operator="equal">
      <formula>"Focus chantier"</formula>
    </cfRule>
  </conditionalFormatting>
  <conditionalFormatting sqref="CR9:CS11">
    <cfRule type="containsText" dxfId="146" priority="10" operator="containsText" text="Journée d'agence">
      <formula>NOT(ISERROR(SEARCH("Journée d'agence",CR9)))</formula>
    </cfRule>
    <cfRule type="cellIs" dxfId="145" priority="9" operator="equal">
      <formula>"Proposition d'emploi"</formula>
    </cfRule>
    <cfRule type="cellIs" dxfId="144" priority="8" operator="equal">
      <formula>"Salon"</formula>
    </cfRule>
    <cfRule type="cellIs" dxfId="143" priority="7" operator="equal">
      <formula>"Groupe de travail"</formula>
    </cfRule>
    <cfRule type="cellIs" dxfId="142" priority="6" operator="equal">
      <formula>"Événement"</formula>
    </cfRule>
    <cfRule type="cellIs" dxfId="141" priority="5" operator="equal">
      <formula>"Inauguration"</formula>
    </cfRule>
    <cfRule type="cellIs" dxfId="140" priority="4" operator="equal">
      <formula>"Journée d'agence"</formula>
    </cfRule>
    <cfRule type="containsText" dxfId="139" priority="17" operator="containsText" text="Affaire remportée">
      <formula>NOT(ISERROR(SEARCH("Affaire remportée",CR9)))</formula>
    </cfRule>
    <cfRule type="cellIs" dxfId="138" priority="3" operator="equal">
      <formula>"Proposition d'emploi"</formula>
    </cfRule>
    <cfRule type="cellIs" dxfId="137" priority="2" operator="equal">
      <formula>"Salon"</formula>
    </cfRule>
    <cfRule type="containsText" dxfId="136" priority="18" operator="containsText" text="Actualité">
      <formula>NOT(ISERROR(SEARCH("Actualité",CR9)))</formula>
    </cfRule>
    <cfRule type="containsText" dxfId="135" priority="16" operator="containsText" text="Fête">
      <formula>NOT(ISERROR(SEARCH("Fête",CR9)))</formula>
    </cfRule>
    <cfRule type="cellIs" dxfId="134" priority="15" operator="equal">
      <formula>"Anniversaire"</formula>
    </cfRule>
    <cfRule type="containsText" dxfId="133" priority="1" operator="containsText" text="Actualité entreprise">
      <formula>NOT(ISERROR(SEARCH("Actualité entreprise",CR9)))</formula>
    </cfRule>
    <cfRule type="cellIs" dxfId="132" priority="14" operator="equal">
      <formula>"Focus chantier"</formula>
    </cfRule>
    <cfRule type="containsText" dxfId="131" priority="13" operator="containsText" text="Focus employé">
      <formula>NOT(ISERROR(SEARCH("Focus employé",CR9)))</formula>
    </cfRule>
    <cfRule type="cellIs" dxfId="130" priority="12" operator="equal">
      <formula>"Événement"</formula>
    </cfRule>
    <cfRule type="containsText" dxfId="129" priority="11" operator="containsText" text="Inauguration">
      <formula>NOT(ISERROR(SEARCH("Inauguration",CR9)))</formula>
    </cfRule>
  </conditionalFormatting>
  <conditionalFormatting sqref="CS8:CS11">
    <cfRule type="colorScale" priority="102">
      <colorScale>
        <cfvo type="min"/>
        <cfvo type="max"/>
        <color rgb="FFFCFCFF"/>
        <color rgb="FF63BE7B"/>
      </colorScale>
    </cfRule>
    <cfRule type="colorScale" priority="396">
      <colorScale>
        <cfvo type="min"/>
        <cfvo type="max"/>
        <color rgb="FFFCFCFF"/>
        <color rgb="FF63BE7B"/>
      </colorScale>
    </cfRule>
  </conditionalFormatting>
  <conditionalFormatting sqref="DO8:DO11 DQ8:DQ11">
    <cfRule type="containsText" dxfId="128" priority="97" operator="containsText" text="Actualité">
      <formula>NOT(ISERROR(SEARCH("Actualité",DO8)))</formula>
    </cfRule>
    <cfRule type="containsText" dxfId="127" priority="96" operator="containsText" text="Affaire remportée">
      <formula>NOT(ISERROR(SEARCH("Affaire remportée",DO8)))</formula>
    </cfRule>
    <cfRule type="containsText" dxfId="126" priority="95" operator="containsText" text="Fête">
      <formula>NOT(ISERROR(SEARCH("Fête",DO8)))</formula>
    </cfRule>
    <cfRule type="cellIs" dxfId="125" priority="94" operator="equal">
      <formula>"Anniversaire"</formula>
    </cfRule>
    <cfRule type="cellIs" dxfId="124" priority="93" operator="equal">
      <formula>"Focus chantier"</formula>
    </cfRule>
    <cfRule type="containsText" dxfId="123" priority="92" operator="containsText" text="Focus employé">
      <formula>NOT(ISERROR(SEARCH("Focus employé",DO8)))</formula>
    </cfRule>
    <cfRule type="containsText" dxfId="122" priority="90" operator="containsText" text="Inauguration">
      <formula>NOT(ISERROR(SEARCH("Inauguration",DO8)))</formula>
    </cfRule>
    <cfRule type="cellIs" dxfId="121" priority="83" operator="equal">
      <formula>"Journée d'agence"</formula>
    </cfRule>
    <cfRule type="cellIs" dxfId="120" priority="84" operator="equal">
      <formula>"Inauguration"</formula>
    </cfRule>
    <cfRule type="cellIs" dxfId="119" priority="82" operator="equal">
      <formula>"Proposition d'emploi"</formula>
    </cfRule>
    <cfRule type="cellIs" dxfId="118" priority="81" operator="equal">
      <formula>"Salon"</formula>
    </cfRule>
    <cfRule type="containsText" dxfId="117" priority="80" operator="containsText" text="Actualité entreprise">
      <formula>NOT(ISERROR(SEARCH("Actualité entreprise",DO8)))</formula>
    </cfRule>
    <cfRule type="cellIs" dxfId="116" priority="91" operator="equal">
      <formula>"Événement"</formula>
    </cfRule>
    <cfRule type="cellIs" dxfId="115" priority="85" operator="equal">
      <formula>"Événement"</formula>
    </cfRule>
    <cfRule type="cellIs" dxfId="114" priority="86" operator="equal">
      <formula>"Groupe de travail"</formula>
    </cfRule>
    <cfRule type="cellIs" dxfId="113" priority="87" operator="equal">
      <formula>"Salon"</formula>
    </cfRule>
    <cfRule type="cellIs" dxfId="112" priority="88" operator="equal">
      <formula>"Proposition d'emploi"</formula>
    </cfRule>
    <cfRule type="containsText" dxfId="111" priority="89" operator="containsText" text="Journée d'agence">
      <formula>NOT(ISERROR(SEARCH("Journée d'agence",DO8)))</formula>
    </cfRule>
    <cfRule type="colorScale" priority="397">
      <colorScale>
        <cfvo type="min"/>
        <cfvo type="max"/>
        <color rgb="FFFCFCFF"/>
        <color rgb="FF63BE7B"/>
      </colorScale>
    </cfRule>
  </conditionalFormatting>
  <conditionalFormatting sqref="DQ8:DQ11 DO8:DO11">
    <cfRule type="colorScale" priority="76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63741C6-E76C-463C-8869-05641F5D42D2}">
          <x14:formula1>
            <xm:f>Listes!$B$4:$B$6</xm:f>
          </x14:formula1>
          <xm:sqref>C8:C11 E8:H11 J8:M11 S8:T11 Y8:Y11 AA8:AD11 AF8:AF11 AH8:AI11 AO8:AP11 AW8:AZ11 BD8:BE11 AU8:AU11 BB8:BB11 BK8:BL11 BX8:BX11 BZ8:CA11 BS8:BV11 BQ8:BQ11 CG8:CH11 CT8:CV11 DC8:DD11 CY8:CY11 DK8:DN11 DH8:DI11 DR8:DS11 DP8:DP11 DU8:DU11 DY8:DZ11 EB8:EB11 ED8:ED11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62F1B-2F03-4741-BF8F-1702A70D8CE0}">
  <dimension ref="A1:BW19"/>
  <sheetViews>
    <sheetView topLeftCell="AV1" zoomScale="85" zoomScaleNormal="85" workbookViewId="0">
      <pane ySplit="4" topLeftCell="A5" activePane="bottomLeft" state="frozen"/>
      <selection pane="bottomLeft" activeCell="B3" sqref="B3:BV19"/>
    </sheetView>
  </sheetViews>
  <sheetFormatPr baseColWidth="10" defaultRowHeight="14" x14ac:dyDescent="0.3"/>
  <cols>
    <col min="1" max="1" width="3.69921875" customWidth="1"/>
    <col min="2" max="2" width="19.8984375" customWidth="1"/>
    <col min="5" max="14" width="0" hidden="1" customWidth="1"/>
    <col min="25" max="34" width="11.3984375" hidden="1" customWidth="1"/>
    <col min="75" max="75" width="3.69921875" customWidth="1"/>
  </cols>
  <sheetData>
    <row r="1" spans="1:75" ht="33.35" x14ac:dyDescent="0.3">
      <c r="A1" s="95" t="s">
        <v>64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6"/>
      <c r="BJ1" s="96"/>
      <c r="BK1" s="96"/>
      <c r="BL1" s="96"/>
      <c r="BM1" s="96"/>
      <c r="BN1" s="96"/>
      <c r="BO1" s="96"/>
      <c r="BP1" s="96"/>
      <c r="BQ1" s="96"/>
      <c r="BR1" s="96"/>
      <c r="BS1" s="96"/>
      <c r="BT1" s="96"/>
      <c r="BU1" s="96"/>
      <c r="BV1" s="96"/>
      <c r="BW1" s="96"/>
    </row>
    <row r="2" spans="1:75" x14ac:dyDescent="0.3">
      <c r="C2" s="1"/>
      <c r="D2" s="1"/>
    </row>
    <row r="3" spans="1:75" ht="25.8" x14ac:dyDescent="0.3">
      <c r="C3" s="1"/>
      <c r="D3" s="1"/>
      <c r="E3" s="98" t="s">
        <v>1</v>
      </c>
      <c r="F3" s="98"/>
      <c r="G3" s="98"/>
      <c r="H3" s="98"/>
      <c r="I3" s="98"/>
      <c r="J3" s="98"/>
      <c r="K3" s="98"/>
      <c r="L3" s="98"/>
      <c r="M3" s="98"/>
      <c r="N3" s="98"/>
      <c r="O3" s="99" t="s">
        <v>2</v>
      </c>
      <c r="P3" s="99"/>
      <c r="Q3" s="99"/>
      <c r="R3" s="99"/>
      <c r="S3" s="99"/>
      <c r="T3" s="99"/>
      <c r="U3" s="99"/>
      <c r="V3" s="99"/>
      <c r="W3" s="99"/>
      <c r="X3" s="99"/>
      <c r="Y3" s="100" t="s">
        <v>3</v>
      </c>
      <c r="Z3" s="100"/>
      <c r="AA3" s="100"/>
      <c r="AB3" s="100"/>
      <c r="AC3" s="100"/>
      <c r="AD3" s="100"/>
      <c r="AE3" s="100"/>
      <c r="AF3" s="100"/>
      <c r="AG3" s="100"/>
      <c r="AH3" s="100"/>
      <c r="AI3" s="101" t="s">
        <v>21</v>
      </c>
      <c r="AJ3" s="101"/>
      <c r="AK3" s="101"/>
      <c r="AL3" s="101"/>
      <c r="AM3" s="101"/>
      <c r="AN3" s="101"/>
      <c r="AO3" s="101"/>
      <c r="AP3" s="101"/>
      <c r="AQ3" s="101"/>
      <c r="AR3" s="101"/>
      <c r="AS3" s="102" t="s">
        <v>22</v>
      </c>
      <c r="AT3" s="102"/>
      <c r="AU3" s="102"/>
      <c r="AV3" s="102"/>
      <c r="AW3" s="102"/>
      <c r="AX3" s="102"/>
      <c r="AY3" s="102"/>
      <c r="AZ3" s="102"/>
      <c r="BA3" s="102"/>
      <c r="BB3" s="102"/>
      <c r="BC3" s="97" t="s">
        <v>23</v>
      </c>
      <c r="BD3" s="97"/>
      <c r="BE3" s="97"/>
      <c r="BF3" s="97"/>
      <c r="BG3" s="97"/>
      <c r="BH3" s="97"/>
      <c r="BI3" s="97"/>
      <c r="BJ3" s="97"/>
      <c r="BK3" s="97"/>
      <c r="BL3" s="97"/>
      <c r="BM3" s="94" t="s">
        <v>24</v>
      </c>
      <c r="BN3" s="94"/>
      <c r="BO3" s="94"/>
      <c r="BP3" s="94"/>
      <c r="BQ3" s="94"/>
      <c r="BR3" s="94"/>
      <c r="BS3" s="94"/>
      <c r="BT3" s="94"/>
      <c r="BU3" s="94"/>
      <c r="BV3" s="94"/>
    </row>
    <row r="4" spans="1:75" ht="37.1" x14ac:dyDescent="0.3">
      <c r="B4" s="7" t="s">
        <v>6</v>
      </c>
      <c r="C4" s="11" t="s">
        <v>10</v>
      </c>
      <c r="D4" s="3" t="s">
        <v>11</v>
      </c>
      <c r="E4" s="3" t="s">
        <v>4</v>
      </c>
      <c r="F4" s="4" t="s">
        <v>0</v>
      </c>
      <c r="G4" s="3" t="s">
        <v>17</v>
      </c>
      <c r="H4" s="3" t="s">
        <v>18</v>
      </c>
      <c r="I4" s="3" t="s">
        <v>7</v>
      </c>
      <c r="J4" s="3" t="s">
        <v>8</v>
      </c>
      <c r="K4" s="4" t="s">
        <v>12</v>
      </c>
      <c r="L4" s="4" t="s">
        <v>13</v>
      </c>
      <c r="M4" s="4" t="s">
        <v>14</v>
      </c>
      <c r="N4" s="4" t="s">
        <v>26</v>
      </c>
      <c r="O4" s="3" t="s">
        <v>4</v>
      </c>
      <c r="P4" s="3" t="s">
        <v>0</v>
      </c>
      <c r="Q4" s="3" t="s">
        <v>17</v>
      </c>
      <c r="R4" s="3" t="s">
        <v>18</v>
      </c>
      <c r="S4" s="3" t="s">
        <v>7</v>
      </c>
      <c r="T4" s="3" t="s">
        <v>8</v>
      </c>
      <c r="U4" s="4" t="s">
        <v>12</v>
      </c>
      <c r="V4" s="4" t="s">
        <v>13</v>
      </c>
      <c r="W4" s="4" t="s">
        <v>14</v>
      </c>
      <c r="X4" s="4" t="s">
        <v>26</v>
      </c>
      <c r="Y4" s="3" t="s">
        <v>4</v>
      </c>
      <c r="Z4" s="3" t="s">
        <v>0</v>
      </c>
      <c r="AA4" s="3" t="s">
        <v>17</v>
      </c>
      <c r="AB4" s="3" t="s">
        <v>18</v>
      </c>
      <c r="AC4" s="3" t="s">
        <v>7</v>
      </c>
      <c r="AD4" s="3" t="s">
        <v>8</v>
      </c>
      <c r="AE4" s="4" t="s">
        <v>12</v>
      </c>
      <c r="AF4" s="4" t="s">
        <v>13</v>
      </c>
      <c r="AG4" s="4" t="s">
        <v>14</v>
      </c>
      <c r="AH4" s="4" t="s">
        <v>26</v>
      </c>
      <c r="AI4" s="3" t="s">
        <v>4</v>
      </c>
      <c r="AJ4" s="3" t="s">
        <v>0</v>
      </c>
      <c r="AK4" s="3" t="s">
        <v>17</v>
      </c>
      <c r="AL4" s="3" t="s">
        <v>18</v>
      </c>
      <c r="AM4" s="3" t="s">
        <v>7</v>
      </c>
      <c r="AN4" s="3" t="s">
        <v>8</v>
      </c>
      <c r="AO4" s="4" t="s">
        <v>12</v>
      </c>
      <c r="AP4" s="4" t="s">
        <v>13</v>
      </c>
      <c r="AQ4" s="4" t="s">
        <v>14</v>
      </c>
      <c r="AR4" s="4" t="s">
        <v>26</v>
      </c>
      <c r="AS4" s="3" t="s">
        <v>4</v>
      </c>
      <c r="AT4" s="3" t="s">
        <v>0</v>
      </c>
      <c r="AU4" s="3" t="s">
        <v>17</v>
      </c>
      <c r="AV4" s="3" t="s">
        <v>18</v>
      </c>
      <c r="AW4" s="3" t="s">
        <v>7</v>
      </c>
      <c r="AX4" s="3" t="s">
        <v>8</v>
      </c>
      <c r="AY4" s="4" t="s">
        <v>12</v>
      </c>
      <c r="AZ4" s="4" t="s">
        <v>13</v>
      </c>
      <c r="BA4" s="4" t="s">
        <v>14</v>
      </c>
      <c r="BB4" s="4" t="s">
        <v>26</v>
      </c>
      <c r="BC4" s="3" t="s">
        <v>4</v>
      </c>
      <c r="BD4" s="3" t="s">
        <v>0</v>
      </c>
      <c r="BE4" s="3" t="s">
        <v>17</v>
      </c>
      <c r="BF4" s="3" t="s">
        <v>18</v>
      </c>
      <c r="BG4" s="3" t="s">
        <v>7</v>
      </c>
      <c r="BH4" s="3" t="s">
        <v>8</v>
      </c>
      <c r="BI4" s="4" t="s">
        <v>12</v>
      </c>
      <c r="BJ4" s="4" t="s">
        <v>13</v>
      </c>
      <c r="BK4" s="4" t="s">
        <v>14</v>
      </c>
      <c r="BL4" s="4" t="s">
        <v>26</v>
      </c>
      <c r="BM4" s="3" t="s">
        <v>4</v>
      </c>
      <c r="BN4" s="3" t="s">
        <v>0</v>
      </c>
      <c r="BO4" s="3" t="s">
        <v>17</v>
      </c>
      <c r="BP4" s="3" t="s">
        <v>18</v>
      </c>
      <c r="BQ4" s="3" t="s">
        <v>7</v>
      </c>
      <c r="BR4" s="3" t="s">
        <v>8</v>
      </c>
      <c r="BS4" s="4" t="s">
        <v>12</v>
      </c>
      <c r="BT4" s="4" t="s">
        <v>13</v>
      </c>
      <c r="BU4" s="4" t="s">
        <v>14</v>
      </c>
      <c r="BV4" s="4" t="s">
        <v>26</v>
      </c>
    </row>
    <row r="5" spans="1:75" ht="26.9" x14ac:dyDescent="0.3">
      <c r="B5" s="9" t="s">
        <v>9</v>
      </c>
      <c r="C5" s="2">
        <v>45139</v>
      </c>
      <c r="D5" s="5">
        <v>45144</v>
      </c>
      <c r="E5" s="14"/>
      <c r="F5" s="16"/>
      <c r="G5" s="16"/>
      <c r="H5" s="16"/>
      <c r="I5" s="16"/>
      <c r="J5" s="16"/>
      <c r="K5" s="15"/>
      <c r="L5" s="16"/>
      <c r="M5" s="16"/>
      <c r="N5" s="21"/>
      <c r="O5" s="14">
        <v>1</v>
      </c>
      <c r="P5" s="16" t="s">
        <v>25</v>
      </c>
      <c r="Q5" s="16">
        <v>0</v>
      </c>
      <c r="R5" s="16">
        <v>0</v>
      </c>
      <c r="S5" s="16">
        <v>1</v>
      </c>
      <c r="T5" s="16">
        <v>0</v>
      </c>
      <c r="U5" s="15">
        <v>11</v>
      </c>
      <c r="V5" s="16">
        <v>0</v>
      </c>
      <c r="W5" s="16">
        <v>4</v>
      </c>
      <c r="X5" s="21">
        <v>1</v>
      </c>
      <c r="Y5" s="14"/>
      <c r="Z5" s="16"/>
      <c r="AA5" s="16"/>
      <c r="AB5" s="16"/>
      <c r="AC5" s="16"/>
      <c r="AD5" s="16"/>
      <c r="AE5" s="15"/>
      <c r="AF5" s="16"/>
      <c r="AG5" s="16"/>
      <c r="AH5" s="21"/>
      <c r="AI5" s="14">
        <v>1</v>
      </c>
      <c r="AJ5" s="16" t="s">
        <v>27</v>
      </c>
      <c r="AK5" s="16">
        <v>0</v>
      </c>
      <c r="AL5" s="16">
        <v>0</v>
      </c>
      <c r="AM5" s="16">
        <v>1</v>
      </c>
      <c r="AN5" s="16">
        <v>0</v>
      </c>
      <c r="AO5" s="15">
        <v>5105</v>
      </c>
      <c r="AP5" s="16">
        <v>13</v>
      </c>
      <c r="AQ5" s="16">
        <v>6</v>
      </c>
      <c r="AR5" s="21">
        <v>1</v>
      </c>
      <c r="AS5" s="14">
        <v>1</v>
      </c>
      <c r="AT5" s="16" t="s">
        <v>25</v>
      </c>
      <c r="AU5" s="16">
        <v>0</v>
      </c>
      <c r="AV5" s="16">
        <v>0</v>
      </c>
      <c r="AW5" s="16">
        <v>1</v>
      </c>
      <c r="AX5" s="16">
        <v>0</v>
      </c>
      <c r="AY5" s="16">
        <v>54</v>
      </c>
      <c r="AZ5" s="16">
        <v>0</v>
      </c>
      <c r="BA5" s="16">
        <v>12</v>
      </c>
      <c r="BB5" s="21">
        <v>5</v>
      </c>
      <c r="BC5" s="14"/>
      <c r="BD5" s="16"/>
      <c r="BE5" s="16"/>
      <c r="BF5" s="16"/>
      <c r="BG5" s="16"/>
      <c r="BH5" s="16"/>
      <c r="BI5" s="16"/>
      <c r="BJ5" s="16"/>
      <c r="BK5" s="16"/>
      <c r="BL5" s="21"/>
      <c r="BM5" s="14"/>
      <c r="BN5" s="16"/>
      <c r="BO5" s="16"/>
      <c r="BP5" s="16"/>
      <c r="BQ5" s="16"/>
      <c r="BR5" s="16"/>
      <c r="BS5" s="16"/>
      <c r="BT5" s="16"/>
      <c r="BU5" s="16"/>
      <c r="BV5" s="21"/>
    </row>
    <row r="6" spans="1:75" ht="26.9" x14ac:dyDescent="0.3">
      <c r="B6" s="9" t="s">
        <v>9</v>
      </c>
      <c r="C6" s="2">
        <v>45145</v>
      </c>
      <c r="D6" s="5">
        <v>45151</v>
      </c>
      <c r="E6" s="14"/>
      <c r="F6" s="16"/>
      <c r="G6" s="16"/>
      <c r="H6" s="16"/>
      <c r="I6" s="16"/>
      <c r="J6" s="16"/>
      <c r="K6" s="15"/>
      <c r="L6" s="16"/>
      <c r="M6" s="16"/>
      <c r="N6" s="21"/>
      <c r="O6" s="14">
        <v>0</v>
      </c>
      <c r="P6" s="16">
        <v>0</v>
      </c>
      <c r="Q6" s="16">
        <v>0</v>
      </c>
      <c r="R6" s="16">
        <v>0</v>
      </c>
      <c r="S6" s="16">
        <v>0</v>
      </c>
      <c r="T6" s="16">
        <v>0</v>
      </c>
      <c r="U6" s="15">
        <v>0</v>
      </c>
      <c r="V6" s="16">
        <v>0</v>
      </c>
      <c r="W6" s="16">
        <v>0</v>
      </c>
      <c r="X6" s="21">
        <v>0</v>
      </c>
      <c r="Y6" s="14"/>
      <c r="Z6" s="16"/>
      <c r="AA6" s="16"/>
      <c r="AB6" s="16"/>
      <c r="AC6" s="16"/>
      <c r="AD6" s="16"/>
      <c r="AE6" s="15"/>
      <c r="AF6" s="16"/>
      <c r="AG6" s="16"/>
      <c r="AH6" s="21"/>
      <c r="AI6" s="14">
        <v>1</v>
      </c>
      <c r="AJ6" s="16" t="s">
        <v>27</v>
      </c>
      <c r="AK6" s="16">
        <v>1</v>
      </c>
      <c r="AL6" s="16">
        <v>0</v>
      </c>
      <c r="AM6" s="16">
        <v>0</v>
      </c>
      <c r="AN6" s="16">
        <v>0</v>
      </c>
      <c r="AO6" s="15">
        <v>116</v>
      </c>
      <c r="AP6" s="16">
        <v>0</v>
      </c>
      <c r="AQ6" s="16">
        <v>0</v>
      </c>
      <c r="AR6" s="21">
        <v>0</v>
      </c>
      <c r="AS6" s="14">
        <v>0</v>
      </c>
      <c r="AT6" s="16">
        <v>0</v>
      </c>
      <c r="AU6" s="22">
        <v>0</v>
      </c>
      <c r="AV6" s="16">
        <v>0</v>
      </c>
      <c r="AW6" s="16">
        <v>0</v>
      </c>
      <c r="AX6" s="16">
        <v>0</v>
      </c>
      <c r="AY6" s="16">
        <v>0</v>
      </c>
      <c r="AZ6" s="16">
        <v>0</v>
      </c>
      <c r="BA6" s="16">
        <v>0</v>
      </c>
      <c r="BB6" s="21">
        <v>0</v>
      </c>
      <c r="BC6" s="14"/>
      <c r="BD6" s="16"/>
      <c r="BE6" s="22"/>
      <c r="BF6" s="16"/>
      <c r="BG6" s="16"/>
      <c r="BH6" s="16"/>
      <c r="BI6" s="16"/>
      <c r="BJ6" s="16"/>
      <c r="BK6" s="16"/>
      <c r="BL6" s="21"/>
      <c r="BM6" s="14"/>
      <c r="BN6" s="16"/>
      <c r="BO6" s="22"/>
      <c r="BP6" s="16"/>
      <c r="BQ6" s="16"/>
      <c r="BR6" s="16"/>
      <c r="BS6" s="16"/>
      <c r="BT6" s="16"/>
      <c r="BU6" s="16"/>
      <c r="BV6" s="21"/>
    </row>
    <row r="7" spans="1:75" ht="26.9" x14ac:dyDescent="0.3">
      <c r="B7" s="10" t="s">
        <v>9</v>
      </c>
      <c r="C7" s="2">
        <v>45152</v>
      </c>
      <c r="D7" s="5">
        <v>45158</v>
      </c>
      <c r="E7" s="14"/>
      <c r="F7" s="16"/>
      <c r="G7" s="16"/>
      <c r="H7" s="16"/>
      <c r="I7" s="16"/>
      <c r="J7" s="16"/>
      <c r="K7" s="15"/>
      <c r="L7" s="16"/>
      <c r="M7" s="16"/>
      <c r="N7" s="21"/>
      <c r="O7" s="14">
        <v>1</v>
      </c>
      <c r="P7" s="16" t="s">
        <v>25</v>
      </c>
      <c r="Q7" s="16">
        <v>0</v>
      </c>
      <c r="R7" s="16">
        <v>0</v>
      </c>
      <c r="S7" s="16">
        <v>0</v>
      </c>
      <c r="T7" s="16">
        <v>1</v>
      </c>
      <c r="U7" s="15">
        <v>8</v>
      </c>
      <c r="V7" s="16">
        <v>0</v>
      </c>
      <c r="W7" s="16">
        <v>4</v>
      </c>
      <c r="X7" s="21">
        <v>1</v>
      </c>
      <c r="Y7" s="14"/>
      <c r="Z7" s="16"/>
      <c r="AA7" s="16"/>
      <c r="AB7" s="16"/>
      <c r="AC7" s="16"/>
      <c r="AD7" s="16"/>
      <c r="AE7" s="15"/>
      <c r="AF7" s="16"/>
      <c r="AG7" s="16"/>
      <c r="AH7" s="21"/>
      <c r="AI7" s="14">
        <v>2</v>
      </c>
      <c r="AJ7" s="16" t="s">
        <v>20</v>
      </c>
      <c r="AK7" s="16">
        <v>1</v>
      </c>
      <c r="AL7" s="16">
        <v>0</v>
      </c>
      <c r="AM7" s="16">
        <v>1</v>
      </c>
      <c r="AN7" s="16">
        <v>0</v>
      </c>
      <c r="AO7" s="15">
        <v>210</v>
      </c>
      <c r="AP7" s="16">
        <v>10</v>
      </c>
      <c r="AQ7" s="16">
        <v>2</v>
      </c>
      <c r="AR7" s="21">
        <v>1</v>
      </c>
      <c r="AS7" s="14">
        <v>1</v>
      </c>
      <c r="AT7" s="16" t="s">
        <v>25</v>
      </c>
      <c r="AU7" s="16">
        <v>0</v>
      </c>
      <c r="AV7" s="16">
        <v>0</v>
      </c>
      <c r="AW7" s="16">
        <v>1</v>
      </c>
      <c r="AX7" s="16">
        <v>0</v>
      </c>
      <c r="AY7" s="15">
        <v>72</v>
      </c>
      <c r="AZ7" s="16">
        <v>1</v>
      </c>
      <c r="BA7" s="16">
        <v>9</v>
      </c>
      <c r="BB7" s="21">
        <v>2</v>
      </c>
      <c r="BC7" s="14"/>
      <c r="BD7" s="16"/>
      <c r="BE7" s="16"/>
      <c r="BF7" s="16"/>
      <c r="BG7" s="16"/>
      <c r="BH7" s="16"/>
      <c r="BI7" s="15"/>
      <c r="BJ7" s="16"/>
      <c r="BK7" s="16"/>
      <c r="BL7" s="21"/>
      <c r="BM7" s="14"/>
      <c r="BN7" s="16"/>
      <c r="BO7" s="16"/>
      <c r="BP7" s="16"/>
      <c r="BQ7" s="16"/>
      <c r="BR7" s="16"/>
      <c r="BS7" s="15"/>
      <c r="BT7" s="16"/>
      <c r="BU7" s="16"/>
      <c r="BV7" s="21"/>
    </row>
    <row r="8" spans="1:75" ht="26.9" x14ac:dyDescent="0.3">
      <c r="B8" s="9" t="s">
        <v>9</v>
      </c>
      <c r="C8" s="2">
        <v>45159</v>
      </c>
      <c r="D8" s="5">
        <v>45165</v>
      </c>
      <c r="E8" s="14"/>
      <c r="F8" s="16"/>
      <c r="G8" s="16"/>
      <c r="H8" s="16"/>
      <c r="I8" s="16"/>
      <c r="J8" s="16"/>
      <c r="K8" s="15"/>
      <c r="L8" s="16"/>
      <c r="M8" s="16"/>
      <c r="N8" s="21"/>
      <c r="O8" s="14">
        <v>0</v>
      </c>
      <c r="P8" s="16">
        <v>0</v>
      </c>
      <c r="Q8" s="16">
        <v>0</v>
      </c>
      <c r="R8" s="16">
        <v>0</v>
      </c>
      <c r="S8" s="16">
        <v>0</v>
      </c>
      <c r="T8" s="16">
        <v>0</v>
      </c>
      <c r="U8" s="15">
        <v>0</v>
      </c>
      <c r="V8" s="16">
        <v>0</v>
      </c>
      <c r="W8" s="16">
        <v>0</v>
      </c>
      <c r="X8" s="21">
        <v>0</v>
      </c>
      <c r="Y8" s="14"/>
      <c r="Z8" s="16"/>
      <c r="AA8" s="16"/>
      <c r="AB8" s="16"/>
      <c r="AC8" s="16"/>
      <c r="AD8" s="16"/>
      <c r="AE8" s="15"/>
      <c r="AF8" s="16"/>
      <c r="AG8" s="16"/>
      <c r="AH8" s="21"/>
      <c r="AI8" s="14">
        <v>2</v>
      </c>
      <c r="AJ8" s="16" t="s">
        <v>20</v>
      </c>
      <c r="AK8" s="16">
        <v>1</v>
      </c>
      <c r="AL8" s="16">
        <v>0</v>
      </c>
      <c r="AM8" s="16">
        <v>1</v>
      </c>
      <c r="AN8" s="16">
        <v>0</v>
      </c>
      <c r="AO8" s="15">
        <v>1800</v>
      </c>
      <c r="AP8" s="16">
        <v>20</v>
      </c>
      <c r="AQ8" s="16">
        <v>5</v>
      </c>
      <c r="AR8" s="21">
        <v>0</v>
      </c>
      <c r="AS8" s="14">
        <v>0</v>
      </c>
      <c r="AT8" s="16">
        <v>0</v>
      </c>
      <c r="AU8" s="16">
        <v>0</v>
      </c>
      <c r="AV8" s="16">
        <v>0</v>
      </c>
      <c r="AW8" s="16">
        <v>0</v>
      </c>
      <c r="AX8" s="16">
        <v>0</v>
      </c>
      <c r="AY8" s="15">
        <v>0</v>
      </c>
      <c r="AZ8" s="16">
        <v>0</v>
      </c>
      <c r="BA8" s="16">
        <v>0</v>
      </c>
      <c r="BB8" s="21">
        <v>0</v>
      </c>
      <c r="BC8" s="14"/>
      <c r="BD8" s="16"/>
      <c r="BE8" s="16"/>
      <c r="BF8" s="16"/>
      <c r="BG8" s="16"/>
      <c r="BH8" s="16"/>
      <c r="BI8" s="15"/>
      <c r="BJ8" s="16"/>
      <c r="BK8" s="16"/>
      <c r="BL8" s="21"/>
      <c r="BM8" s="14"/>
      <c r="BN8" s="16"/>
      <c r="BO8" s="16"/>
      <c r="BP8" s="16"/>
      <c r="BQ8" s="16"/>
      <c r="BR8" s="16"/>
      <c r="BS8" s="15"/>
      <c r="BT8" s="16"/>
      <c r="BU8" s="16"/>
      <c r="BV8" s="21"/>
    </row>
    <row r="9" spans="1:75" ht="26.9" x14ac:dyDescent="0.3">
      <c r="B9" s="8" t="s">
        <v>9</v>
      </c>
      <c r="C9" s="5">
        <v>45166</v>
      </c>
      <c r="D9" s="5">
        <v>45169</v>
      </c>
      <c r="E9" s="14"/>
      <c r="F9" s="16"/>
      <c r="G9" s="16"/>
      <c r="H9" s="16"/>
      <c r="I9" s="16"/>
      <c r="J9" s="16"/>
      <c r="K9" s="15"/>
      <c r="L9" s="16"/>
      <c r="M9" s="16"/>
      <c r="N9" s="21"/>
      <c r="O9" s="14">
        <v>1</v>
      </c>
      <c r="P9" s="16" t="s">
        <v>25</v>
      </c>
      <c r="Q9" s="16">
        <v>1</v>
      </c>
      <c r="R9" s="16">
        <v>0</v>
      </c>
      <c r="S9" s="16">
        <v>0</v>
      </c>
      <c r="T9" s="16">
        <v>0</v>
      </c>
      <c r="U9" s="15">
        <v>10</v>
      </c>
      <c r="V9" s="16">
        <v>0</v>
      </c>
      <c r="W9" s="16">
        <v>4</v>
      </c>
      <c r="X9" s="21">
        <v>2</v>
      </c>
      <c r="Y9" s="14"/>
      <c r="Z9" s="16"/>
      <c r="AA9" s="16"/>
      <c r="AB9" s="16"/>
      <c r="AC9" s="16"/>
      <c r="AD9" s="16"/>
      <c r="AE9" s="15"/>
      <c r="AF9" s="16"/>
      <c r="AG9" s="16"/>
      <c r="AH9" s="21"/>
      <c r="AI9" s="14">
        <v>1</v>
      </c>
      <c r="AJ9" s="16" t="s">
        <v>27</v>
      </c>
      <c r="AK9" s="16">
        <v>0</v>
      </c>
      <c r="AL9" s="16">
        <v>0</v>
      </c>
      <c r="AM9" s="16">
        <v>1</v>
      </c>
      <c r="AN9" s="16">
        <v>0</v>
      </c>
      <c r="AO9" s="15">
        <v>263</v>
      </c>
      <c r="AP9" s="16">
        <v>10</v>
      </c>
      <c r="AQ9" s="16">
        <v>4</v>
      </c>
      <c r="AR9" s="21">
        <v>0</v>
      </c>
      <c r="AS9" s="14">
        <v>0</v>
      </c>
      <c r="AT9" s="16">
        <v>0</v>
      </c>
      <c r="AU9" s="16">
        <v>0</v>
      </c>
      <c r="AV9" s="16">
        <v>0</v>
      </c>
      <c r="AW9" s="16">
        <v>0</v>
      </c>
      <c r="AX9" s="16">
        <v>0</v>
      </c>
      <c r="AY9" s="16">
        <v>0</v>
      </c>
      <c r="AZ9" s="16">
        <v>0</v>
      </c>
      <c r="BA9" s="16">
        <v>0</v>
      </c>
      <c r="BB9" s="21">
        <v>0</v>
      </c>
      <c r="BC9" s="14"/>
      <c r="BD9" s="16"/>
      <c r="BE9" s="16"/>
      <c r="BF9" s="16"/>
      <c r="BG9" s="16"/>
      <c r="BH9" s="16"/>
      <c r="BI9" s="15"/>
      <c r="BJ9" s="16"/>
      <c r="BK9" s="16"/>
      <c r="BL9" s="21"/>
      <c r="BM9" s="14"/>
      <c r="BN9" s="16"/>
      <c r="BO9" s="16"/>
      <c r="BP9" s="16"/>
      <c r="BQ9" s="16"/>
      <c r="BR9" s="16"/>
      <c r="BS9" s="15"/>
      <c r="BT9" s="16"/>
      <c r="BU9" s="16"/>
      <c r="BV9" s="21"/>
    </row>
    <row r="10" spans="1:75" ht="20.95" x14ac:dyDescent="0.3">
      <c r="B10" s="12" t="s">
        <v>5</v>
      </c>
      <c r="C10" s="5">
        <v>45170</v>
      </c>
      <c r="D10" s="5">
        <v>45172</v>
      </c>
      <c r="E10" s="14"/>
      <c r="F10" s="16"/>
      <c r="G10" s="16"/>
      <c r="H10" s="16"/>
      <c r="I10" s="16"/>
      <c r="J10" s="16"/>
      <c r="K10" s="15"/>
      <c r="L10" s="16"/>
      <c r="M10" s="16"/>
      <c r="N10" s="16"/>
      <c r="O10" s="14">
        <v>0</v>
      </c>
      <c r="P10" s="16">
        <v>0</v>
      </c>
      <c r="Q10" s="16">
        <v>0</v>
      </c>
      <c r="R10" s="16">
        <v>0</v>
      </c>
      <c r="S10" s="16">
        <v>0</v>
      </c>
      <c r="T10" s="16">
        <v>0</v>
      </c>
      <c r="U10" s="15">
        <v>0</v>
      </c>
      <c r="V10" s="16">
        <v>0</v>
      </c>
      <c r="W10" s="16">
        <v>0</v>
      </c>
      <c r="X10" s="16">
        <v>0</v>
      </c>
      <c r="Y10" s="14"/>
      <c r="Z10" s="16"/>
      <c r="AA10" s="16"/>
      <c r="AB10" s="16"/>
      <c r="AC10" s="16"/>
      <c r="AD10" s="16"/>
      <c r="AE10" s="15"/>
      <c r="AF10" s="16"/>
      <c r="AG10" s="16"/>
      <c r="AH10" s="16"/>
      <c r="AI10" s="14">
        <v>0</v>
      </c>
      <c r="AJ10" s="16">
        <v>0</v>
      </c>
      <c r="AK10" s="16">
        <v>0</v>
      </c>
      <c r="AL10" s="16">
        <v>0</v>
      </c>
      <c r="AM10" s="16">
        <v>0</v>
      </c>
      <c r="AN10" s="16">
        <v>0</v>
      </c>
      <c r="AO10" s="15">
        <v>0</v>
      </c>
      <c r="AP10" s="16">
        <v>0</v>
      </c>
      <c r="AQ10" s="16">
        <v>0</v>
      </c>
      <c r="AR10" s="16">
        <v>0</v>
      </c>
      <c r="AS10" s="14">
        <v>0</v>
      </c>
      <c r="AT10" s="16">
        <v>0</v>
      </c>
      <c r="AU10" s="16">
        <v>0</v>
      </c>
      <c r="AV10" s="16">
        <v>0</v>
      </c>
      <c r="AW10" s="16">
        <v>0</v>
      </c>
      <c r="AX10" s="16">
        <v>0</v>
      </c>
      <c r="AY10" s="15">
        <v>0</v>
      </c>
      <c r="AZ10" s="16">
        <v>0</v>
      </c>
      <c r="BA10" s="16">
        <v>0</v>
      </c>
      <c r="BB10" s="16">
        <v>0</v>
      </c>
      <c r="BC10" s="14"/>
      <c r="BD10" s="16"/>
      <c r="BE10" s="16"/>
      <c r="BF10" s="16"/>
      <c r="BG10" s="16"/>
      <c r="BH10" s="16"/>
      <c r="BI10" s="16"/>
      <c r="BJ10" s="16"/>
      <c r="BK10" s="16"/>
      <c r="BL10" s="16"/>
      <c r="BM10" s="14"/>
      <c r="BN10" s="16"/>
      <c r="BO10" s="16"/>
      <c r="BP10" s="16"/>
      <c r="BQ10" s="16"/>
      <c r="BR10" s="16"/>
      <c r="BS10" s="16"/>
      <c r="BT10" s="16"/>
      <c r="BU10" s="16"/>
      <c r="BV10" s="16"/>
    </row>
    <row r="11" spans="1:75" ht="40.299999999999997" x14ac:dyDescent="0.3">
      <c r="B11" s="9" t="s">
        <v>5</v>
      </c>
      <c r="C11" s="2">
        <v>45173</v>
      </c>
      <c r="D11" s="5">
        <v>45179</v>
      </c>
      <c r="E11" s="14"/>
      <c r="F11" s="16"/>
      <c r="G11" s="16"/>
      <c r="H11" s="16"/>
      <c r="I11" s="16"/>
      <c r="J11" s="16"/>
      <c r="K11" s="15"/>
      <c r="L11" s="16"/>
      <c r="M11" s="16"/>
      <c r="N11" s="16"/>
      <c r="O11" s="14">
        <v>0</v>
      </c>
      <c r="P11" s="16">
        <v>0</v>
      </c>
      <c r="Q11" s="16">
        <v>0</v>
      </c>
      <c r="R11" s="16">
        <v>0</v>
      </c>
      <c r="S11" s="16">
        <v>0</v>
      </c>
      <c r="T11" s="16">
        <v>0</v>
      </c>
      <c r="U11" s="15">
        <v>0</v>
      </c>
      <c r="V11" s="16">
        <v>0</v>
      </c>
      <c r="W11" s="16">
        <v>0</v>
      </c>
      <c r="X11" s="16">
        <v>0</v>
      </c>
      <c r="Y11" s="14"/>
      <c r="Z11" s="16"/>
      <c r="AA11" s="16"/>
      <c r="AB11" s="16"/>
      <c r="AC11" s="16"/>
      <c r="AD11" s="16"/>
      <c r="AE11" s="15"/>
      <c r="AF11" s="16"/>
      <c r="AG11" s="16"/>
      <c r="AH11" s="16"/>
      <c r="AI11" s="14">
        <v>1</v>
      </c>
      <c r="AJ11" s="16" t="s">
        <v>27</v>
      </c>
      <c r="AK11" s="16">
        <v>1</v>
      </c>
      <c r="AL11" s="16">
        <v>0</v>
      </c>
      <c r="AM11" s="16">
        <v>0</v>
      </c>
      <c r="AN11" s="16">
        <v>0</v>
      </c>
      <c r="AO11" s="15">
        <v>3612</v>
      </c>
      <c r="AP11" s="16">
        <v>1</v>
      </c>
      <c r="AQ11" s="16">
        <v>0</v>
      </c>
      <c r="AR11" s="16">
        <v>0</v>
      </c>
      <c r="AS11" s="14">
        <v>4</v>
      </c>
      <c r="AT11" s="16" t="s">
        <v>28</v>
      </c>
      <c r="AU11" s="16">
        <v>0</v>
      </c>
      <c r="AV11" s="16">
        <v>1</v>
      </c>
      <c r="AW11" s="16">
        <v>1</v>
      </c>
      <c r="AX11" s="16">
        <v>2</v>
      </c>
      <c r="AY11" s="15">
        <v>30</v>
      </c>
      <c r="AZ11" s="16">
        <v>1</v>
      </c>
      <c r="BA11" s="16">
        <v>20</v>
      </c>
      <c r="BB11" s="16">
        <v>8</v>
      </c>
      <c r="BC11" s="14"/>
      <c r="BD11" s="16"/>
      <c r="BE11" s="16"/>
      <c r="BF11" s="16"/>
      <c r="BG11" s="16"/>
      <c r="BH11" s="16"/>
      <c r="BI11" s="15"/>
      <c r="BJ11" s="16"/>
      <c r="BK11" s="16"/>
      <c r="BL11" s="16"/>
      <c r="BM11" s="14"/>
      <c r="BN11" s="16"/>
      <c r="BO11" s="16"/>
      <c r="BP11" s="16"/>
      <c r="BQ11" s="16"/>
      <c r="BR11" s="16"/>
      <c r="BS11" s="15"/>
      <c r="BT11" s="16"/>
      <c r="BU11" s="16"/>
      <c r="BV11" s="16"/>
    </row>
    <row r="12" spans="1:75" ht="26.9" x14ac:dyDescent="0.3">
      <c r="B12" s="10" t="s">
        <v>5</v>
      </c>
      <c r="C12" s="2">
        <v>45180</v>
      </c>
      <c r="D12" s="5">
        <v>45186</v>
      </c>
      <c r="E12" s="14"/>
      <c r="F12" s="16"/>
      <c r="G12" s="16"/>
      <c r="H12" s="16"/>
      <c r="I12" s="16"/>
      <c r="J12" s="16"/>
      <c r="K12" s="15"/>
      <c r="L12" s="16"/>
      <c r="M12" s="16"/>
      <c r="N12" s="16"/>
      <c r="O12" s="14">
        <v>0</v>
      </c>
      <c r="P12" s="16">
        <v>0</v>
      </c>
      <c r="Q12" s="16">
        <v>0</v>
      </c>
      <c r="R12" s="16">
        <v>0</v>
      </c>
      <c r="S12" s="16">
        <v>0</v>
      </c>
      <c r="T12" s="16">
        <v>0</v>
      </c>
      <c r="U12" s="15">
        <v>0</v>
      </c>
      <c r="V12" s="16">
        <v>0</v>
      </c>
      <c r="W12" s="16">
        <v>0</v>
      </c>
      <c r="X12" s="16">
        <v>0</v>
      </c>
      <c r="Y12" s="14"/>
      <c r="Z12" s="16"/>
      <c r="AA12" s="22"/>
      <c r="AB12" s="16"/>
      <c r="AC12" s="16"/>
      <c r="AD12" s="16"/>
      <c r="AE12" s="15"/>
      <c r="AF12" s="16"/>
      <c r="AG12" s="16"/>
      <c r="AH12" s="16"/>
      <c r="AI12" s="14">
        <v>1</v>
      </c>
      <c r="AJ12" s="16" t="s">
        <v>27</v>
      </c>
      <c r="AK12" s="22">
        <v>0</v>
      </c>
      <c r="AL12" s="16">
        <v>0</v>
      </c>
      <c r="AM12" s="16">
        <v>1</v>
      </c>
      <c r="AN12" s="16">
        <v>0</v>
      </c>
      <c r="AO12" s="15">
        <v>5154</v>
      </c>
      <c r="AP12" s="16">
        <v>4</v>
      </c>
      <c r="AQ12" s="16">
        <v>3</v>
      </c>
      <c r="AR12" s="16">
        <v>1</v>
      </c>
      <c r="AS12" s="14">
        <v>1</v>
      </c>
      <c r="AT12" s="16" t="s">
        <v>27</v>
      </c>
      <c r="AU12" s="22">
        <v>0</v>
      </c>
      <c r="AV12" s="16">
        <v>0</v>
      </c>
      <c r="AW12" s="16">
        <v>1</v>
      </c>
      <c r="AX12" s="16">
        <v>0</v>
      </c>
      <c r="AY12" s="15">
        <v>10</v>
      </c>
      <c r="AZ12" s="16">
        <v>0</v>
      </c>
      <c r="BA12" s="16">
        <v>0</v>
      </c>
      <c r="BB12" s="16">
        <v>4</v>
      </c>
      <c r="BC12" s="14"/>
      <c r="BD12" s="16"/>
      <c r="BE12" s="22"/>
      <c r="BF12" s="16"/>
      <c r="BG12" s="16"/>
      <c r="BH12" s="16"/>
      <c r="BI12" s="15"/>
      <c r="BJ12" s="16"/>
      <c r="BK12" s="16"/>
      <c r="BL12" s="16"/>
      <c r="BM12" s="14"/>
      <c r="BN12" s="16"/>
      <c r="BO12" s="22"/>
      <c r="BP12" s="16"/>
      <c r="BQ12" s="16"/>
      <c r="BR12" s="16"/>
      <c r="BS12" s="15"/>
      <c r="BT12" s="16"/>
      <c r="BU12" s="16"/>
      <c r="BV12" s="16"/>
    </row>
    <row r="13" spans="1:75" ht="26.9" x14ac:dyDescent="0.3">
      <c r="B13" s="9" t="s">
        <v>5</v>
      </c>
      <c r="C13" s="2">
        <v>45187</v>
      </c>
      <c r="D13" s="5">
        <v>45193</v>
      </c>
      <c r="E13" s="14"/>
      <c r="F13" s="16"/>
      <c r="G13" s="16"/>
      <c r="H13" s="16"/>
      <c r="I13" s="16"/>
      <c r="J13" s="16"/>
      <c r="K13" s="15"/>
      <c r="L13" s="16"/>
      <c r="M13" s="16"/>
      <c r="N13" s="21"/>
      <c r="O13" s="14">
        <v>1</v>
      </c>
      <c r="P13" s="16" t="s">
        <v>25</v>
      </c>
      <c r="Q13" s="16">
        <v>1</v>
      </c>
      <c r="R13" s="16">
        <v>0</v>
      </c>
      <c r="S13" s="16">
        <v>0</v>
      </c>
      <c r="T13" s="16">
        <v>0</v>
      </c>
      <c r="U13" s="15">
        <v>11</v>
      </c>
      <c r="V13" s="16">
        <v>1</v>
      </c>
      <c r="W13" s="16">
        <v>4</v>
      </c>
      <c r="X13" s="21">
        <v>2</v>
      </c>
      <c r="Y13" s="14"/>
      <c r="Z13" s="16"/>
      <c r="AA13" s="16"/>
      <c r="AB13" s="16"/>
      <c r="AC13" s="16"/>
      <c r="AD13" s="16"/>
      <c r="AE13" s="15"/>
      <c r="AF13" s="16"/>
      <c r="AG13" s="16"/>
      <c r="AH13" s="21"/>
      <c r="AI13" s="14">
        <v>1</v>
      </c>
      <c r="AJ13" s="16" t="s">
        <v>27</v>
      </c>
      <c r="AK13" s="16">
        <v>0</v>
      </c>
      <c r="AL13" s="16">
        <v>0</v>
      </c>
      <c r="AM13" s="16">
        <v>1</v>
      </c>
      <c r="AN13" s="16">
        <v>0</v>
      </c>
      <c r="AO13" s="15">
        <v>80</v>
      </c>
      <c r="AP13" s="16">
        <v>0</v>
      </c>
      <c r="AQ13" s="16">
        <v>2</v>
      </c>
      <c r="AR13" s="21">
        <v>2</v>
      </c>
      <c r="AS13" s="14">
        <v>1</v>
      </c>
      <c r="AT13" s="16" t="s">
        <v>27</v>
      </c>
      <c r="AU13" s="16">
        <v>0</v>
      </c>
      <c r="AV13" s="16">
        <v>0</v>
      </c>
      <c r="AW13" s="16">
        <v>1</v>
      </c>
      <c r="AX13" s="16">
        <v>0</v>
      </c>
      <c r="AY13" s="15">
        <v>13</v>
      </c>
      <c r="AZ13" s="16">
        <v>0</v>
      </c>
      <c r="BA13" s="16">
        <v>27</v>
      </c>
      <c r="BB13" s="21">
        <v>4</v>
      </c>
      <c r="BC13" s="14"/>
      <c r="BD13" s="16"/>
      <c r="BE13" s="16"/>
      <c r="BF13" s="16"/>
      <c r="BG13" s="16"/>
      <c r="BH13" s="16"/>
      <c r="BI13" s="15"/>
      <c r="BJ13" s="16"/>
      <c r="BK13" s="16"/>
      <c r="BL13" s="21"/>
      <c r="BM13" s="14"/>
      <c r="BN13" s="16"/>
      <c r="BO13" s="16"/>
      <c r="BP13" s="16"/>
      <c r="BQ13" s="16"/>
      <c r="BR13" s="16"/>
      <c r="BS13" s="15"/>
      <c r="BT13" s="16"/>
      <c r="BU13" s="16"/>
      <c r="BV13" s="21"/>
    </row>
    <row r="14" spans="1:75" ht="20.95" x14ac:dyDescent="0.3">
      <c r="B14" s="8" t="s">
        <v>5</v>
      </c>
      <c r="C14" s="5">
        <v>45194</v>
      </c>
      <c r="D14" s="5">
        <v>45199</v>
      </c>
      <c r="E14" s="14"/>
      <c r="F14" s="16"/>
      <c r="G14" s="16"/>
      <c r="H14" s="16"/>
      <c r="I14" s="16"/>
      <c r="J14" s="16"/>
      <c r="K14" s="15"/>
      <c r="L14" s="18"/>
      <c r="M14" s="16"/>
      <c r="N14" s="17"/>
      <c r="O14" s="14"/>
      <c r="P14" s="16"/>
      <c r="Q14" s="16"/>
      <c r="R14" s="16"/>
      <c r="S14" s="16"/>
      <c r="T14" s="16"/>
      <c r="U14" s="15"/>
      <c r="V14" s="18"/>
      <c r="W14" s="16"/>
      <c r="X14" s="17"/>
      <c r="Y14" s="14"/>
      <c r="Z14" s="16"/>
      <c r="AA14" s="16"/>
      <c r="AB14" s="16"/>
      <c r="AC14" s="16"/>
      <c r="AD14" s="16"/>
      <c r="AE14" s="15"/>
      <c r="AF14" s="18"/>
      <c r="AG14" s="16"/>
      <c r="AH14" s="17"/>
      <c r="AI14" s="14"/>
      <c r="AJ14" s="16"/>
      <c r="AK14" s="16"/>
      <c r="AL14" s="16"/>
      <c r="AM14" s="16"/>
      <c r="AN14" s="16"/>
      <c r="AO14" s="15"/>
      <c r="AP14" s="18"/>
      <c r="AQ14" s="16"/>
      <c r="AR14" s="17"/>
      <c r="AS14" s="14"/>
      <c r="AT14" s="16"/>
      <c r="AU14" s="16"/>
      <c r="AV14" s="16"/>
      <c r="AW14" s="16"/>
      <c r="AX14" s="16"/>
      <c r="AY14" s="15"/>
      <c r="AZ14" s="18"/>
      <c r="BA14" s="16"/>
      <c r="BB14" s="17"/>
      <c r="BC14" s="14"/>
      <c r="BD14" s="16"/>
      <c r="BE14" s="16"/>
      <c r="BF14" s="16"/>
      <c r="BG14" s="16"/>
      <c r="BH14" s="16"/>
      <c r="BI14" s="15"/>
      <c r="BJ14" s="18"/>
      <c r="BK14" s="16"/>
      <c r="BL14" s="17"/>
      <c r="BM14" s="14"/>
      <c r="BN14" s="16"/>
      <c r="BO14" s="16"/>
      <c r="BP14" s="16"/>
      <c r="BQ14" s="16"/>
      <c r="BR14" s="16"/>
      <c r="BS14" s="15"/>
      <c r="BT14" s="18"/>
      <c r="BU14" s="16"/>
      <c r="BV14" s="17"/>
    </row>
    <row r="15" spans="1:75" ht="20.95" x14ac:dyDescent="0.3">
      <c r="B15" s="12" t="s">
        <v>16</v>
      </c>
      <c r="C15" s="5">
        <v>45200</v>
      </c>
      <c r="D15" s="5">
        <v>45207</v>
      </c>
      <c r="E15" s="14"/>
      <c r="F15" s="16"/>
      <c r="G15" s="16"/>
      <c r="H15" s="16"/>
      <c r="I15" s="16"/>
      <c r="J15" s="16"/>
      <c r="K15" s="15"/>
      <c r="L15" s="16"/>
      <c r="M15" s="16"/>
      <c r="N15" s="17"/>
      <c r="O15" s="14"/>
      <c r="P15" s="16"/>
      <c r="Q15" s="16"/>
      <c r="R15" s="16"/>
      <c r="S15" s="16"/>
      <c r="T15" s="16"/>
      <c r="U15" s="15"/>
      <c r="V15" s="16"/>
      <c r="W15" s="16"/>
      <c r="X15" s="17"/>
      <c r="Y15" s="14"/>
      <c r="Z15" s="16"/>
      <c r="AA15" s="16"/>
      <c r="AB15" s="16"/>
      <c r="AC15" s="16"/>
      <c r="AD15" s="16"/>
      <c r="AE15" s="15"/>
      <c r="AF15" s="16"/>
      <c r="AG15" s="16"/>
      <c r="AH15" s="17"/>
      <c r="AI15" s="14"/>
      <c r="AJ15" s="16"/>
      <c r="AK15" s="16"/>
      <c r="AL15" s="16"/>
      <c r="AM15" s="16"/>
      <c r="AN15" s="16"/>
      <c r="AO15" s="15"/>
      <c r="AP15" s="16"/>
      <c r="AQ15" s="16"/>
      <c r="AR15" s="17"/>
      <c r="AS15" s="14"/>
      <c r="AT15" s="16"/>
      <c r="AU15" s="16"/>
      <c r="AV15" s="16"/>
      <c r="AW15" s="16"/>
      <c r="AX15" s="16"/>
      <c r="AY15" s="15"/>
      <c r="AZ15" s="16"/>
      <c r="BA15" s="16"/>
      <c r="BB15" s="17"/>
      <c r="BC15" s="14"/>
      <c r="BD15" s="16"/>
      <c r="BE15" s="16"/>
      <c r="BF15" s="16"/>
      <c r="BG15" s="16"/>
      <c r="BH15" s="16"/>
      <c r="BI15" s="15"/>
      <c r="BJ15" s="16"/>
      <c r="BK15" s="16"/>
      <c r="BL15" s="17"/>
      <c r="BM15" s="14"/>
      <c r="BN15" s="16"/>
      <c r="BO15" s="16"/>
      <c r="BP15" s="16"/>
      <c r="BQ15" s="16"/>
      <c r="BR15" s="16"/>
      <c r="BS15" s="15"/>
      <c r="BT15" s="16"/>
      <c r="BU15" s="16"/>
      <c r="BV15" s="17"/>
    </row>
    <row r="16" spans="1:75" ht="20.95" x14ac:dyDescent="0.3">
      <c r="B16" s="9" t="s">
        <v>16</v>
      </c>
      <c r="C16" s="2">
        <v>45208</v>
      </c>
      <c r="D16" s="5">
        <v>45214</v>
      </c>
      <c r="E16" s="14"/>
      <c r="F16" s="16"/>
      <c r="G16" s="16"/>
      <c r="H16" s="16"/>
      <c r="I16" s="16"/>
      <c r="J16" s="16"/>
      <c r="K16" s="15"/>
      <c r="L16" s="16"/>
      <c r="M16" s="16"/>
      <c r="N16" s="17"/>
      <c r="O16" s="14"/>
      <c r="P16" s="16"/>
      <c r="Q16" s="16"/>
      <c r="R16" s="16"/>
      <c r="S16" s="16"/>
      <c r="T16" s="16"/>
      <c r="U16" s="15"/>
      <c r="V16" s="16"/>
      <c r="W16" s="16"/>
      <c r="X16" s="17"/>
      <c r="Y16" s="14"/>
      <c r="Z16" s="16"/>
      <c r="AA16" s="16"/>
      <c r="AB16" s="16"/>
      <c r="AC16" s="16"/>
      <c r="AD16" s="16"/>
      <c r="AE16" s="15"/>
      <c r="AF16" s="16"/>
      <c r="AG16" s="16"/>
      <c r="AH16" s="17"/>
      <c r="AI16" s="14"/>
      <c r="AJ16" s="16"/>
      <c r="AK16" s="16"/>
      <c r="AL16" s="16"/>
      <c r="AM16" s="16"/>
      <c r="AN16" s="16"/>
      <c r="AO16" s="15"/>
      <c r="AP16" s="16"/>
      <c r="AQ16" s="16"/>
      <c r="AR16" s="17"/>
      <c r="AS16" s="14"/>
      <c r="AT16" s="16"/>
      <c r="AU16" s="16"/>
      <c r="AV16" s="16"/>
      <c r="AW16" s="16"/>
      <c r="AX16" s="16"/>
      <c r="AY16" s="15"/>
      <c r="AZ16" s="16"/>
      <c r="BA16" s="16"/>
      <c r="BB16" s="17"/>
      <c r="BC16" s="14"/>
      <c r="BD16" s="16"/>
      <c r="BE16" s="16"/>
      <c r="BF16" s="16"/>
      <c r="BG16" s="16"/>
      <c r="BH16" s="16"/>
      <c r="BI16" s="15"/>
      <c r="BJ16" s="16"/>
      <c r="BK16" s="16"/>
      <c r="BL16" s="17"/>
      <c r="BM16" s="14"/>
      <c r="BN16" s="16"/>
      <c r="BO16" s="16"/>
      <c r="BP16" s="16"/>
      <c r="BQ16" s="16"/>
      <c r="BR16" s="16"/>
      <c r="BS16" s="15"/>
      <c r="BT16" s="16"/>
      <c r="BU16" s="16"/>
      <c r="BV16" s="17"/>
    </row>
    <row r="17" spans="2:74" ht="20.95" x14ac:dyDescent="0.3">
      <c r="B17" s="10" t="s">
        <v>16</v>
      </c>
      <c r="C17" s="13">
        <v>45215</v>
      </c>
      <c r="D17" s="6">
        <v>45221</v>
      </c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</row>
    <row r="18" spans="2:74" ht="20.95" x14ac:dyDescent="0.3">
      <c r="B18" s="10"/>
      <c r="C18" s="13">
        <v>45222</v>
      </c>
      <c r="D18" s="6">
        <v>45228</v>
      </c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</row>
    <row r="19" spans="2:74" ht="20.95" x14ac:dyDescent="0.3">
      <c r="B19" s="8" t="s">
        <v>16</v>
      </c>
      <c r="C19" s="6">
        <v>45229</v>
      </c>
      <c r="D19" s="6">
        <v>45230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</row>
  </sheetData>
  <mergeCells count="8">
    <mergeCell ref="A1:BW1"/>
    <mergeCell ref="E3:N3"/>
    <mergeCell ref="O3:X3"/>
    <mergeCell ref="Y3:AH3"/>
    <mergeCell ref="AI3:AR3"/>
    <mergeCell ref="AS3:BB3"/>
    <mergeCell ref="BC3:BL3"/>
    <mergeCell ref="BM3:BV3"/>
  </mergeCells>
  <conditionalFormatting sqref="E5:E16">
    <cfRule type="containsText" dxfId="110" priority="110" operator="containsText" text="Actualité">
      <formula>NOT(ISERROR(SEARCH("Actualité",E5)))</formula>
    </cfRule>
    <cfRule type="containsText" dxfId="109" priority="109" operator="containsText" text="Expertise">
      <formula>NOT(ISERROR(SEARCH("Expertise",E5)))</formula>
    </cfRule>
    <cfRule type="containsText" dxfId="108" priority="108" operator="containsText" text="Marque">
      <formula>NOT(ISERROR(SEARCH("Marque",E5)))</formula>
    </cfRule>
  </conditionalFormatting>
  <conditionalFormatting sqref="F5:J16 Z5:AD16 AT5:AX16">
    <cfRule type="cellIs" dxfId="107" priority="119" operator="equal">
      <formula>"Proposition d'emploi"</formula>
    </cfRule>
    <cfRule type="cellIs" dxfId="106" priority="118" operator="equal">
      <formula>"Salon"</formula>
    </cfRule>
    <cfRule type="cellIs" dxfId="105" priority="117" operator="equal">
      <formula>"Groupe de travail"</formula>
    </cfRule>
    <cfRule type="cellIs" dxfId="104" priority="116" operator="equal">
      <formula>"Événement"</formula>
    </cfRule>
    <cfRule type="cellIs" dxfId="103" priority="115" operator="equal">
      <formula>"Inauguration"</formula>
    </cfRule>
    <cfRule type="cellIs" dxfId="102" priority="114" operator="equal">
      <formula>"Journée d'agence"</formula>
    </cfRule>
    <cfRule type="cellIs" dxfId="101" priority="113" operator="equal">
      <formula>"Proposition d'emploi"</formula>
    </cfRule>
    <cfRule type="containsText" dxfId="100" priority="111" operator="containsText" text="Actualité entreprise">
      <formula>NOT(ISERROR(SEARCH("Actualité entreprise",F5)))</formula>
    </cfRule>
    <cfRule type="cellIs" dxfId="99" priority="122" operator="equal">
      <formula>"Événement"</formula>
    </cfRule>
    <cfRule type="containsText" dxfId="98" priority="120" operator="containsText" text="Journée d'agence">
      <formula>NOT(ISERROR(SEARCH("Journée d'agence",F5)))</formula>
    </cfRule>
    <cfRule type="containsText" dxfId="97" priority="121" operator="containsText" text="Inauguration">
      <formula>NOT(ISERROR(SEARCH("Inauguration",F5)))</formula>
    </cfRule>
    <cfRule type="containsText" dxfId="96" priority="128" operator="containsText" text="Actualité">
      <formula>NOT(ISERROR(SEARCH("Actualité",F5)))</formula>
    </cfRule>
    <cfRule type="containsText" dxfId="95" priority="127" operator="containsText" text="Affaire remportée">
      <formula>NOT(ISERROR(SEARCH("Affaire remportée",F5)))</formula>
    </cfRule>
    <cfRule type="containsText" dxfId="94" priority="126" operator="containsText" text="Fête">
      <formula>NOT(ISERROR(SEARCH("Fête",F5)))</formula>
    </cfRule>
    <cfRule type="cellIs" dxfId="93" priority="125" operator="equal">
      <formula>"Anniversaire"</formula>
    </cfRule>
    <cfRule type="cellIs" dxfId="92" priority="124" operator="equal">
      <formula>"Focus chantier"</formula>
    </cfRule>
    <cfRule type="containsText" dxfId="91" priority="123" operator="containsText" text="Focus employé">
      <formula>NOT(ISERROR(SEARCH("Focus employé",F5)))</formula>
    </cfRule>
    <cfRule type="cellIs" dxfId="90" priority="112" operator="equal">
      <formula>"Salon"</formula>
    </cfRule>
  </conditionalFormatting>
  <conditionalFormatting sqref="G5:J5">
    <cfRule type="colorScale" priority="83">
      <colorScale>
        <cfvo type="min"/>
        <cfvo type="max"/>
        <color rgb="FFFCFCFF"/>
        <color rgb="FF63BE7B"/>
      </colorScale>
    </cfRule>
  </conditionalFormatting>
  <conditionalFormatting sqref="G5:J8">
    <cfRule type="colorScale" priority="75">
      <colorScale>
        <cfvo type="min"/>
        <cfvo type="max"/>
        <color rgb="FFFCFCFF"/>
        <color rgb="FF63BE7B"/>
      </colorScale>
    </cfRule>
  </conditionalFormatting>
  <conditionalFormatting sqref="G5:J9">
    <cfRule type="colorScale" priority="74">
      <colorScale>
        <cfvo type="min"/>
        <cfvo type="max"/>
        <color rgb="FFFCFCFF"/>
        <color rgb="FF63BE7B"/>
      </colorScale>
    </cfRule>
  </conditionalFormatting>
  <conditionalFormatting sqref="G6:J6">
    <cfRule type="colorScale" priority="82">
      <colorScale>
        <cfvo type="min"/>
        <cfvo type="max"/>
        <color rgb="FFFCFCFF"/>
        <color rgb="FF63BE7B"/>
      </colorScale>
    </cfRule>
  </conditionalFormatting>
  <conditionalFormatting sqref="G7:J7">
    <cfRule type="colorScale" priority="80">
      <colorScale>
        <cfvo type="min"/>
        <cfvo type="max"/>
        <color rgb="FFFCFCFF"/>
        <color rgb="FF63BE7B"/>
      </colorScale>
    </cfRule>
    <cfRule type="colorScale" priority="81">
      <colorScale>
        <cfvo type="min"/>
        <cfvo type="max"/>
        <color rgb="FFFCFCFF"/>
        <color rgb="FF63BE7B"/>
      </colorScale>
    </cfRule>
  </conditionalFormatting>
  <conditionalFormatting sqref="G8:J8">
    <cfRule type="colorScale" priority="79">
      <colorScale>
        <cfvo type="min"/>
        <cfvo type="max"/>
        <color rgb="FFFCFCFF"/>
        <color rgb="FF63BE7B"/>
      </colorScale>
    </cfRule>
    <cfRule type="colorScale" priority="78">
      <colorScale>
        <cfvo type="min"/>
        <cfvo type="max"/>
        <color rgb="FFFCFCFF"/>
        <color rgb="FF63BE7B"/>
      </colorScale>
    </cfRule>
  </conditionalFormatting>
  <conditionalFormatting sqref="G9:J9">
    <cfRule type="colorScale" priority="76">
      <colorScale>
        <cfvo type="min"/>
        <cfvo type="max"/>
        <color rgb="FFFCFCFF"/>
        <color rgb="FF63BE7B"/>
      </colorScale>
    </cfRule>
    <cfRule type="colorScale" priority="77">
      <colorScale>
        <cfvo type="min"/>
        <cfvo type="max"/>
        <color rgb="FFFCFCFF"/>
        <color rgb="FF63BE7B"/>
      </colorScale>
    </cfRule>
  </conditionalFormatting>
  <conditionalFormatting sqref="G10:J14">
    <cfRule type="colorScale" priority="73">
      <colorScale>
        <cfvo type="min"/>
        <cfvo type="max"/>
        <color rgb="FFFCFCFF"/>
        <color rgb="FF63BE7B"/>
      </colorScale>
    </cfRule>
  </conditionalFormatting>
  <conditionalFormatting sqref="O5:O16">
    <cfRule type="containsText" dxfId="89" priority="89" operator="containsText" text="Actualité">
      <formula>NOT(ISERROR(SEARCH("Actualité",O5)))</formula>
    </cfRule>
    <cfRule type="containsText" dxfId="88" priority="88" operator="containsText" text="Expertise">
      <formula>NOT(ISERROR(SEARCH("Expertise",O5)))</formula>
    </cfRule>
    <cfRule type="containsText" dxfId="87" priority="87" operator="containsText" text="Marque">
      <formula>NOT(ISERROR(SEARCH("Marque",O5)))</formula>
    </cfRule>
  </conditionalFormatting>
  <conditionalFormatting sqref="P5:T16">
    <cfRule type="containsText" dxfId="86" priority="107" operator="containsText" text="Actualité">
      <formula>NOT(ISERROR(SEARCH("Actualité",P5)))</formula>
    </cfRule>
    <cfRule type="containsText" dxfId="85" priority="106" operator="containsText" text="Affaire remportée">
      <formula>NOT(ISERROR(SEARCH("Affaire remportée",P5)))</formula>
    </cfRule>
    <cfRule type="containsText" dxfId="84" priority="105" operator="containsText" text="Fête">
      <formula>NOT(ISERROR(SEARCH("Fête",P5)))</formula>
    </cfRule>
    <cfRule type="cellIs" dxfId="83" priority="104" operator="equal">
      <formula>"Anniversaire"</formula>
    </cfRule>
    <cfRule type="cellIs" dxfId="82" priority="103" operator="equal">
      <formula>"Focus chantier"</formula>
    </cfRule>
    <cfRule type="containsText" dxfId="81" priority="102" operator="containsText" text="Focus employé">
      <formula>NOT(ISERROR(SEARCH("Focus employé",P5)))</formula>
    </cfRule>
    <cfRule type="cellIs" dxfId="80" priority="101" operator="equal">
      <formula>"Événement"</formula>
    </cfRule>
    <cfRule type="containsText" dxfId="79" priority="90" operator="containsText" text="Actualité entreprise">
      <formula>NOT(ISERROR(SEARCH("Actualité entreprise",P5)))</formula>
    </cfRule>
    <cfRule type="cellIs" dxfId="78" priority="91" operator="equal">
      <formula>"Salon"</formula>
    </cfRule>
    <cfRule type="cellIs" dxfId="77" priority="92" operator="equal">
      <formula>"Proposition d'emploi"</formula>
    </cfRule>
    <cfRule type="cellIs" dxfId="76" priority="93" operator="equal">
      <formula>"Journée d'agence"</formula>
    </cfRule>
    <cfRule type="cellIs" dxfId="75" priority="94" operator="equal">
      <formula>"Inauguration"</formula>
    </cfRule>
    <cfRule type="cellIs" dxfId="74" priority="96" operator="equal">
      <formula>"Groupe de travail"</formula>
    </cfRule>
    <cfRule type="cellIs" dxfId="73" priority="95" operator="equal">
      <formula>"Événement"</formula>
    </cfRule>
    <cfRule type="cellIs" dxfId="72" priority="97" operator="equal">
      <formula>"Salon"</formula>
    </cfRule>
    <cfRule type="cellIs" dxfId="71" priority="98" operator="equal">
      <formula>"Proposition d'emploi"</formula>
    </cfRule>
    <cfRule type="containsText" dxfId="70" priority="99" operator="containsText" text="Journée d'agence">
      <formula>NOT(ISERROR(SEARCH("Journée d'agence",P5)))</formula>
    </cfRule>
    <cfRule type="containsText" dxfId="69" priority="100" operator="containsText" text="Inauguration">
      <formula>NOT(ISERROR(SEARCH("Inauguration",P5)))</formula>
    </cfRule>
  </conditionalFormatting>
  <conditionalFormatting sqref="Q5:T13">
    <cfRule type="colorScale" priority="72">
      <colorScale>
        <cfvo type="min"/>
        <cfvo type="max"/>
        <color rgb="FFFCFCFF"/>
        <color rgb="FF63BE7B"/>
      </colorScale>
    </cfRule>
  </conditionalFormatting>
  <conditionalFormatting sqref="Y5:Y16">
    <cfRule type="containsText" dxfId="68" priority="86" operator="containsText" text="Actualité">
      <formula>NOT(ISERROR(SEARCH("Actualité",Y5)))</formula>
    </cfRule>
    <cfRule type="containsText" dxfId="67" priority="85" operator="containsText" text="Expertise">
      <formula>NOT(ISERROR(SEARCH("Expertise",Y5)))</formula>
    </cfRule>
    <cfRule type="containsText" dxfId="66" priority="84" operator="containsText" text="Marque">
      <formula>NOT(ISERROR(SEARCH("Marque",Y5)))</formula>
    </cfRule>
  </conditionalFormatting>
  <conditionalFormatting sqref="AA5:AD13">
    <cfRule type="colorScale" priority="71">
      <colorScale>
        <cfvo type="min"/>
        <cfvo type="max"/>
        <color rgb="FFFCFCFF"/>
        <color rgb="FF63BE7B"/>
      </colorScale>
    </cfRule>
  </conditionalFormatting>
  <conditionalFormatting sqref="AI5:AI16">
    <cfRule type="containsText" dxfId="65" priority="50" operator="containsText" text="Marque">
      <formula>NOT(ISERROR(SEARCH("Marque",AI5)))</formula>
    </cfRule>
    <cfRule type="containsText" dxfId="64" priority="51" operator="containsText" text="Expertise">
      <formula>NOT(ISERROR(SEARCH("Expertise",AI5)))</formula>
    </cfRule>
    <cfRule type="containsText" dxfId="63" priority="52" operator="containsText" text="Actualité">
      <formula>NOT(ISERROR(SEARCH("Actualité",AI5)))</formula>
    </cfRule>
  </conditionalFormatting>
  <conditionalFormatting sqref="AJ5:AN16">
    <cfRule type="containsText" dxfId="62" priority="62" operator="containsText" text="Journée d'agence">
      <formula>NOT(ISERROR(SEARCH("Journée d'agence",AJ5)))</formula>
    </cfRule>
    <cfRule type="containsText" dxfId="61" priority="63" operator="containsText" text="Inauguration">
      <formula>NOT(ISERROR(SEARCH("Inauguration",AJ5)))</formula>
    </cfRule>
    <cfRule type="cellIs" dxfId="60" priority="64" operator="equal">
      <formula>"Événement"</formula>
    </cfRule>
    <cfRule type="containsText" dxfId="59" priority="65" operator="containsText" text="Focus employé">
      <formula>NOT(ISERROR(SEARCH("Focus employé",AJ5)))</formula>
    </cfRule>
    <cfRule type="cellIs" dxfId="58" priority="66" operator="equal">
      <formula>"Focus chantier"</formula>
    </cfRule>
    <cfRule type="cellIs" dxfId="57" priority="67" operator="equal">
      <formula>"Anniversaire"</formula>
    </cfRule>
    <cfRule type="containsText" dxfId="56" priority="68" operator="containsText" text="Fête">
      <formula>NOT(ISERROR(SEARCH("Fête",AJ5)))</formula>
    </cfRule>
    <cfRule type="containsText" dxfId="55" priority="69" operator="containsText" text="Affaire remportée">
      <formula>NOT(ISERROR(SEARCH("Affaire remportée",AJ5)))</formula>
    </cfRule>
    <cfRule type="containsText" dxfId="54" priority="70" operator="containsText" text="Actualité">
      <formula>NOT(ISERROR(SEARCH("Actualité",AJ5)))</formula>
    </cfRule>
    <cfRule type="containsText" dxfId="53" priority="53" operator="containsText" text="Actualité entreprise">
      <formula>NOT(ISERROR(SEARCH("Actualité entreprise",AJ5)))</formula>
    </cfRule>
    <cfRule type="cellIs" dxfId="52" priority="54" operator="equal">
      <formula>"Salon"</formula>
    </cfRule>
    <cfRule type="cellIs" dxfId="51" priority="55" operator="equal">
      <formula>"Proposition d'emploi"</formula>
    </cfRule>
    <cfRule type="cellIs" dxfId="50" priority="56" operator="equal">
      <formula>"Journée d'agence"</formula>
    </cfRule>
    <cfRule type="cellIs" dxfId="49" priority="57" operator="equal">
      <formula>"Inauguration"</formula>
    </cfRule>
    <cfRule type="cellIs" dxfId="48" priority="58" operator="equal">
      <formula>"Événement"</formula>
    </cfRule>
    <cfRule type="cellIs" dxfId="47" priority="59" operator="equal">
      <formula>"Groupe de travail"</formula>
    </cfRule>
    <cfRule type="cellIs" dxfId="46" priority="60" operator="equal">
      <formula>"Salon"</formula>
    </cfRule>
    <cfRule type="cellIs" dxfId="45" priority="61" operator="equal">
      <formula>"Proposition d'emploi"</formula>
    </cfRule>
  </conditionalFormatting>
  <conditionalFormatting sqref="AK5:AN13">
    <cfRule type="colorScale" priority="49">
      <colorScale>
        <cfvo type="min"/>
        <cfvo type="max"/>
        <color rgb="FFFCFCFF"/>
        <color rgb="FF63BE7B"/>
      </colorScale>
    </cfRule>
  </conditionalFormatting>
  <conditionalFormatting sqref="AS5:AS16">
    <cfRule type="containsText" dxfId="44" priority="47" operator="containsText" text="Expertise">
      <formula>NOT(ISERROR(SEARCH("Expertise",AS5)))</formula>
    </cfRule>
    <cfRule type="containsText" dxfId="43" priority="48" operator="containsText" text="Actualité">
      <formula>NOT(ISERROR(SEARCH("Actualité",AS5)))</formula>
    </cfRule>
    <cfRule type="containsText" dxfId="42" priority="46" operator="containsText" text="Marque">
      <formula>NOT(ISERROR(SEARCH("Marque",AS5)))</formula>
    </cfRule>
  </conditionalFormatting>
  <conditionalFormatting sqref="AV6:AX6 AU5:AX5 AU7:AX13">
    <cfRule type="colorScale" priority="45">
      <colorScale>
        <cfvo type="min"/>
        <cfvo type="max"/>
        <color rgb="FFFCFCFF"/>
        <color rgb="FF63BE7B"/>
      </colorScale>
    </cfRule>
  </conditionalFormatting>
  <conditionalFormatting sqref="BC5:BC16">
    <cfRule type="containsText" dxfId="41" priority="25" operator="containsText" text="Expertise">
      <formula>NOT(ISERROR(SEARCH("Expertise",BC5)))</formula>
    </cfRule>
    <cfRule type="containsText" dxfId="40" priority="24" operator="containsText" text="Marque">
      <formula>NOT(ISERROR(SEARCH("Marque",BC5)))</formula>
    </cfRule>
    <cfRule type="containsText" dxfId="39" priority="26" operator="containsText" text="Actualité">
      <formula>NOT(ISERROR(SEARCH("Actualité",BC5)))</formula>
    </cfRule>
  </conditionalFormatting>
  <conditionalFormatting sqref="BD5:BH16">
    <cfRule type="containsText" dxfId="38" priority="39" operator="containsText" text="Focus employé">
      <formula>NOT(ISERROR(SEARCH("Focus employé",BD5)))</formula>
    </cfRule>
    <cfRule type="cellIs" dxfId="37" priority="38" operator="equal">
      <formula>"Événement"</formula>
    </cfRule>
    <cfRule type="containsText" dxfId="36" priority="37" operator="containsText" text="Inauguration">
      <formula>NOT(ISERROR(SEARCH("Inauguration",BD5)))</formula>
    </cfRule>
    <cfRule type="containsText" dxfId="35" priority="36" operator="containsText" text="Journée d'agence">
      <formula>NOT(ISERROR(SEARCH("Journée d'agence",BD5)))</formula>
    </cfRule>
    <cfRule type="cellIs" dxfId="34" priority="35" operator="equal">
      <formula>"Proposition d'emploi"</formula>
    </cfRule>
    <cfRule type="cellIs" dxfId="33" priority="34" operator="equal">
      <formula>"Salon"</formula>
    </cfRule>
    <cfRule type="containsText" dxfId="32" priority="44" operator="containsText" text="Actualité">
      <formula>NOT(ISERROR(SEARCH("Actualité",BD5)))</formula>
    </cfRule>
    <cfRule type="cellIs" dxfId="31" priority="32" operator="equal">
      <formula>"Événement"</formula>
    </cfRule>
    <cfRule type="cellIs" dxfId="30" priority="31" operator="equal">
      <formula>"Inauguration"</formula>
    </cfRule>
    <cfRule type="cellIs" dxfId="29" priority="30" operator="equal">
      <formula>"Journée d'agence"</formula>
    </cfRule>
    <cfRule type="cellIs" dxfId="28" priority="29" operator="equal">
      <formula>"Proposition d'emploi"</formula>
    </cfRule>
    <cfRule type="cellIs" dxfId="27" priority="28" operator="equal">
      <formula>"Salon"</formula>
    </cfRule>
    <cfRule type="containsText" dxfId="26" priority="27" operator="containsText" text="Actualité entreprise">
      <formula>NOT(ISERROR(SEARCH("Actualité entreprise",BD5)))</formula>
    </cfRule>
    <cfRule type="containsText" dxfId="25" priority="43" operator="containsText" text="Affaire remportée">
      <formula>NOT(ISERROR(SEARCH("Affaire remportée",BD5)))</formula>
    </cfRule>
    <cfRule type="containsText" dxfId="24" priority="42" operator="containsText" text="Fête">
      <formula>NOT(ISERROR(SEARCH("Fête",BD5)))</formula>
    </cfRule>
    <cfRule type="cellIs" dxfId="23" priority="41" operator="equal">
      <formula>"Anniversaire"</formula>
    </cfRule>
    <cfRule type="cellIs" dxfId="22" priority="40" operator="equal">
      <formula>"Focus chantier"</formula>
    </cfRule>
    <cfRule type="cellIs" dxfId="21" priority="33" operator="equal">
      <formula>"Groupe de travail"</formula>
    </cfRule>
  </conditionalFormatting>
  <conditionalFormatting sqref="BE7:BH13 BF6:BH6 BE5:BH5">
    <cfRule type="colorScale" priority="23">
      <colorScale>
        <cfvo type="min"/>
        <cfvo type="max"/>
        <color rgb="FFFCFCFF"/>
        <color rgb="FF63BE7B"/>
      </colorScale>
    </cfRule>
  </conditionalFormatting>
  <conditionalFormatting sqref="BM5:BM16">
    <cfRule type="containsText" dxfId="20" priority="3" operator="containsText" text="Expertise">
      <formula>NOT(ISERROR(SEARCH("Expertise",BM5)))</formula>
    </cfRule>
    <cfRule type="containsText" dxfId="19" priority="2" operator="containsText" text="Marque">
      <formula>NOT(ISERROR(SEARCH("Marque",BM5)))</formula>
    </cfRule>
    <cfRule type="containsText" dxfId="18" priority="4" operator="containsText" text="Actualité">
      <formula>NOT(ISERROR(SEARCH("Actualité",BM5)))</formula>
    </cfRule>
  </conditionalFormatting>
  <conditionalFormatting sqref="BN5:BR16">
    <cfRule type="containsText" dxfId="17" priority="22" operator="containsText" text="Actualité">
      <formula>NOT(ISERROR(SEARCH("Actualité",BN5)))</formula>
    </cfRule>
    <cfRule type="containsText" dxfId="16" priority="21" operator="containsText" text="Affaire remportée">
      <formula>NOT(ISERROR(SEARCH("Affaire remportée",BN5)))</formula>
    </cfRule>
    <cfRule type="cellIs" dxfId="15" priority="9" operator="equal">
      <formula>"Inauguration"</formula>
    </cfRule>
    <cfRule type="cellIs" dxfId="14" priority="8" operator="equal">
      <formula>"Journée d'agence"</formula>
    </cfRule>
    <cfRule type="containsText" dxfId="13" priority="17" operator="containsText" text="Focus employé">
      <formula>NOT(ISERROR(SEARCH("Focus employé",BN5)))</formula>
    </cfRule>
    <cfRule type="cellIs" dxfId="12" priority="7" operator="equal">
      <formula>"Proposition d'emploi"</formula>
    </cfRule>
    <cfRule type="cellIs" dxfId="11" priority="6" operator="equal">
      <formula>"Salon"</formula>
    </cfRule>
    <cfRule type="containsText" dxfId="10" priority="5" operator="containsText" text="Actualité entreprise">
      <formula>NOT(ISERROR(SEARCH("Actualité entreprise",BN5)))</formula>
    </cfRule>
    <cfRule type="cellIs" dxfId="9" priority="16" operator="equal">
      <formula>"Événement"</formula>
    </cfRule>
    <cfRule type="containsText" dxfId="8" priority="14" operator="containsText" text="Journée d'agence">
      <formula>NOT(ISERROR(SEARCH("Journée d'agence",BN5)))</formula>
    </cfRule>
    <cfRule type="cellIs" dxfId="7" priority="18" operator="equal">
      <formula>"Focus chantier"</formula>
    </cfRule>
    <cfRule type="cellIs" dxfId="6" priority="19" operator="equal">
      <formula>"Anniversaire"</formula>
    </cfRule>
    <cfRule type="containsText" dxfId="5" priority="15" operator="containsText" text="Inauguration">
      <formula>NOT(ISERROR(SEARCH("Inauguration",BN5)))</formula>
    </cfRule>
    <cfRule type="containsText" dxfId="4" priority="20" operator="containsText" text="Fête">
      <formula>NOT(ISERROR(SEARCH("Fête",BN5)))</formula>
    </cfRule>
    <cfRule type="cellIs" dxfId="3" priority="13" operator="equal">
      <formula>"Proposition d'emploi"</formula>
    </cfRule>
    <cfRule type="cellIs" dxfId="2" priority="12" operator="equal">
      <formula>"Salon"</formula>
    </cfRule>
    <cfRule type="cellIs" dxfId="1" priority="11" operator="equal">
      <formula>"Groupe de travail"</formula>
    </cfRule>
    <cfRule type="cellIs" dxfId="0" priority="10" operator="equal">
      <formula>"Événement"</formula>
    </cfRule>
  </conditionalFormatting>
  <conditionalFormatting sqref="BO7:BR13 BP6:BR6 BO5:BR5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24900-C5F6-4F82-8D26-98A2DAE64D10}">
  <dimension ref="A1:H34"/>
  <sheetViews>
    <sheetView zoomScale="85" zoomScaleNormal="85" workbookViewId="0">
      <pane ySplit="3" topLeftCell="A4" activePane="bottomLeft" state="frozen"/>
      <selection pane="bottomLeft" activeCell="C4" sqref="C4:C10"/>
    </sheetView>
  </sheetViews>
  <sheetFormatPr baseColWidth="10" defaultRowHeight="14" x14ac:dyDescent="0.3"/>
  <cols>
    <col min="1" max="1" width="3.69921875" customWidth="1"/>
    <col min="3" max="3" width="18.69921875" bestFit="1" customWidth="1"/>
    <col min="4" max="6" width="18.69921875" customWidth="1"/>
    <col min="8" max="8" width="3.69921875" customWidth="1"/>
  </cols>
  <sheetData>
    <row r="1" spans="1:8" ht="33.35" x14ac:dyDescent="0.3">
      <c r="A1" s="95" t="s">
        <v>71</v>
      </c>
      <c r="B1" s="96"/>
      <c r="C1" s="96"/>
      <c r="D1" s="96"/>
      <c r="E1" s="96"/>
      <c r="F1" s="96"/>
      <c r="G1" s="96"/>
      <c r="H1" s="96"/>
    </row>
    <row r="2" spans="1:8" ht="14.55" thickBot="1" x14ac:dyDescent="0.35">
      <c r="B2" s="1"/>
      <c r="C2" s="1"/>
      <c r="D2" s="1"/>
      <c r="E2" s="1"/>
      <c r="F2" s="1"/>
    </row>
    <row r="3" spans="1:8" x14ac:dyDescent="0.3">
      <c r="B3" s="32" t="s">
        <v>65</v>
      </c>
      <c r="C3" s="33" t="s">
        <v>69</v>
      </c>
      <c r="D3" s="41"/>
      <c r="E3" s="41"/>
      <c r="F3" s="41"/>
      <c r="G3" s="35"/>
    </row>
    <row r="4" spans="1:8" x14ac:dyDescent="0.3">
      <c r="B4" s="36" t="s">
        <v>66</v>
      </c>
      <c r="C4" s="31" t="s">
        <v>70</v>
      </c>
      <c r="D4" s="42"/>
      <c r="E4" s="42"/>
      <c r="F4" s="42"/>
      <c r="G4" s="37"/>
    </row>
    <row r="5" spans="1:8" x14ac:dyDescent="0.3">
      <c r="B5" s="36" t="s">
        <v>67</v>
      </c>
      <c r="C5" s="31" t="s">
        <v>19</v>
      </c>
      <c r="D5" s="42"/>
      <c r="E5" s="42"/>
      <c r="F5" s="42"/>
      <c r="G5" s="37"/>
    </row>
    <row r="6" spans="1:8" x14ac:dyDescent="0.3">
      <c r="B6" s="36" t="s">
        <v>68</v>
      </c>
      <c r="C6" s="31" t="s">
        <v>20</v>
      </c>
      <c r="D6" s="42"/>
      <c r="E6" s="42"/>
      <c r="F6" s="42"/>
      <c r="G6" s="37"/>
    </row>
    <row r="7" spans="1:8" x14ac:dyDescent="0.3">
      <c r="B7" s="36"/>
      <c r="C7" s="31" t="s">
        <v>79</v>
      </c>
      <c r="D7" s="42"/>
      <c r="E7" s="42"/>
      <c r="F7" s="42"/>
      <c r="G7" s="37"/>
    </row>
    <row r="8" spans="1:8" x14ac:dyDescent="0.3">
      <c r="B8" s="36"/>
      <c r="C8" s="31" t="s">
        <v>76</v>
      </c>
      <c r="D8" s="42"/>
      <c r="E8" s="42"/>
      <c r="F8" s="42"/>
      <c r="G8" s="37"/>
    </row>
    <row r="9" spans="1:8" x14ac:dyDescent="0.3">
      <c r="B9" s="36"/>
      <c r="C9" s="31" t="s">
        <v>77</v>
      </c>
      <c r="D9" s="42"/>
      <c r="E9" s="42"/>
      <c r="F9" s="42"/>
      <c r="G9" s="37"/>
    </row>
    <row r="10" spans="1:8" x14ac:dyDescent="0.3">
      <c r="B10" s="36"/>
      <c r="C10" s="31" t="s">
        <v>78</v>
      </c>
      <c r="D10" s="42"/>
      <c r="E10" s="42"/>
      <c r="F10" s="42"/>
      <c r="G10" s="37"/>
    </row>
    <row r="11" spans="1:8" x14ac:dyDescent="0.3">
      <c r="B11" s="36"/>
      <c r="C11" s="31"/>
      <c r="D11" s="42"/>
      <c r="E11" s="42"/>
      <c r="F11" s="42"/>
      <c r="G11" s="37"/>
    </row>
    <row r="12" spans="1:8" x14ac:dyDescent="0.3">
      <c r="B12" s="36"/>
      <c r="C12" s="31"/>
      <c r="D12" s="42"/>
      <c r="E12" s="42"/>
      <c r="F12" s="42"/>
      <c r="G12" s="37"/>
    </row>
    <row r="13" spans="1:8" x14ac:dyDescent="0.3">
      <c r="B13" s="36"/>
      <c r="C13" s="31"/>
      <c r="D13" s="42"/>
      <c r="E13" s="42"/>
      <c r="F13" s="42"/>
      <c r="G13" s="37"/>
    </row>
    <row r="14" spans="1:8" x14ac:dyDescent="0.3">
      <c r="B14" s="36"/>
      <c r="C14" s="31"/>
      <c r="D14" s="42"/>
      <c r="E14" s="42"/>
      <c r="F14" s="42"/>
      <c r="G14" s="37"/>
    </row>
    <row r="15" spans="1:8" x14ac:dyDescent="0.3">
      <c r="B15" s="36"/>
      <c r="C15" s="31"/>
      <c r="D15" s="42"/>
      <c r="E15" s="42"/>
      <c r="F15" s="42"/>
      <c r="G15" s="37"/>
    </row>
    <row r="16" spans="1:8" x14ac:dyDescent="0.3">
      <c r="B16" s="36"/>
      <c r="C16" s="31"/>
      <c r="D16" s="42"/>
      <c r="E16" s="42"/>
      <c r="F16" s="42"/>
      <c r="G16" s="37"/>
    </row>
    <row r="17" spans="2:7" x14ac:dyDescent="0.3">
      <c r="B17" s="36"/>
      <c r="C17" s="31"/>
      <c r="D17" s="42"/>
      <c r="E17" s="42"/>
      <c r="F17" s="42"/>
      <c r="G17" s="37"/>
    </row>
    <row r="18" spans="2:7" x14ac:dyDescent="0.3">
      <c r="B18" s="36"/>
      <c r="C18" s="31"/>
      <c r="D18" s="42"/>
      <c r="E18" s="42"/>
      <c r="F18" s="42"/>
      <c r="G18" s="37"/>
    </row>
    <row r="19" spans="2:7" x14ac:dyDescent="0.3">
      <c r="B19" s="36"/>
      <c r="C19" s="31"/>
      <c r="D19" s="42"/>
      <c r="E19" s="42"/>
      <c r="F19" s="42"/>
      <c r="G19" s="37"/>
    </row>
    <row r="20" spans="2:7" x14ac:dyDescent="0.3">
      <c r="B20" s="36"/>
      <c r="C20" s="31"/>
      <c r="D20" s="42"/>
      <c r="E20" s="42"/>
      <c r="F20" s="42"/>
      <c r="G20" s="37"/>
    </row>
    <row r="21" spans="2:7" x14ac:dyDescent="0.3">
      <c r="B21" s="36"/>
      <c r="C21" s="31"/>
      <c r="D21" s="42"/>
      <c r="E21" s="42"/>
      <c r="F21" s="42"/>
      <c r="G21" s="37"/>
    </row>
    <row r="22" spans="2:7" x14ac:dyDescent="0.3">
      <c r="B22" s="36"/>
      <c r="C22" s="31"/>
      <c r="D22" s="42"/>
      <c r="E22" s="42"/>
      <c r="F22" s="42"/>
      <c r="G22" s="37"/>
    </row>
    <row r="23" spans="2:7" x14ac:dyDescent="0.3">
      <c r="B23" s="36"/>
      <c r="C23" s="31"/>
      <c r="D23" s="42"/>
      <c r="E23" s="42"/>
      <c r="F23" s="42"/>
      <c r="G23" s="37"/>
    </row>
    <row r="24" spans="2:7" x14ac:dyDescent="0.3">
      <c r="B24" s="36"/>
      <c r="C24" s="31"/>
      <c r="D24" s="42"/>
      <c r="E24" s="42"/>
      <c r="F24" s="42"/>
      <c r="G24" s="37"/>
    </row>
    <row r="25" spans="2:7" x14ac:dyDescent="0.3">
      <c r="B25" s="36"/>
      <c r="C25" s="31"/>
      <c r="D25" s="42"/>
      <c r="E25" s="42"/>
      <c r="F25" s="42"/>
      <c r="G25" s="37"/>
    </row>
    <row r="26" spans="2:7" x14ac:dyDescent="0.3">
      <c r="B26" s="36"/>
      <c r="C26" s="31"/>
      <c r="D26" s="42"/>
      <c r="E26" s="42"/>
      <c r="F26" s="42"/>
      <c r="G26" s="37"/>
    </row>
    <row r="27" spans="2:7" x14ac:dyDescent="0.3">
      <c r="B27" s="36"/>
      <c r="C27" s="31"/>
      <c r="D27" s="42"/>
      <c r="E27" s="42"/>
      <c r="F27" s="42"/>
      <c r="G27" s="37"/>
    </row>
    <row r="28" spans="2:7" x14ac:dyDescent="0.3">
      <c r="B28" s="36"/>
      <c r="C28" s="31"/>
      <c r="D28" s="42"/>
      <c r="E28" s="42"/>
      <c r="F28" s="42"/>
      <c r="G28" s="37"/>
    </row>
    <row r="29" spans="2:7" x14ac:dyDescent="0.3">
      <c r="B29" s="36"/>
      <c r="C29" s="31"/>
      <c r="D29" s="42"/>
      <c r="E29" s="42"/>
      <c r="F29" s="42"/>
      <c r="G29" s="37"/>
    </row>
    <row r="30" spans="2:7" x14ac:dyDescent="0.3">
      <c r="B30" s="36"/>
      <c r="C30" s="31"/>
      <c r="D30" s="42"/>
      <c r="E30" s="42"/>
      <c r="F30" s="42"/>
      <c r="G30" s="37"/>
    </row>
    <row r="31" spans="2:7" x14ac:dyDescent="0.3">
      <c r="B31" s="36"/>
      <c r="C31" s="31"/>
      <c r="D31" s="42"/>
      <c r="E31" s="42"/>
      <c r="F31" s="42"/>
      <c r="G31" s="37"/>
    </row>
    <row r="32" spans="2:7" x14ac:dyDescent="0.3">
      <c r="B32" s="36"/>
      <c r="C32" s="31"/>
      <c r="D32" s="42"/>
      <c r="E32" s="42"/>
      <c r="F32" s="42"/>
      <c r="G32" s="37"/>
    </row>
    <row r="33" spans="2:7" x14ac:dyDescent="0.3">
      <c r="B33" s="36"/>
      <c r="C33" s="31"/>
      <c r="D33" s="42"/>
      <c r="E33" s="42"/>
      <c r="F33" s="42"/>
      <c r="G33" s="37"/>
    </row>
    <row r="34" spans="2:7" ht="14.55" thickBot="1" x14ac:dyDescent="0.35">
      <c r="B34" s="38"/>
      <c r="C34" s="39"/>
      <c r="D34" s="43"/>
      <c r="E34" s="43"/>
      <c r="F34" s="43"/>
      <c r="G34" s="40"/>
    </row>
  </sheetData>
  <mergeCells count="1">
    <mergeCell ref="A1:H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LinkedIn 2023</vt:lpstr>
      <vt:lpstr>TCD LinkedIn 2023</vt:lpstr>
      <vt:lpstr>Instagram</vt:lpstr>
      <vt:lpstr>Site internet</vt:lpstr>
      <vt:lpstr>SWOT Sites internet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COGNET Lisa</cp:lastModifiedBy>
  <dcterms:created xsi:type="dcterms:W3CDTF">2023-09-20T11:30:40Z</dcterms:created>
  <dcterms:modified xsi:type="dcterms:W3CDTF">2023-11-17T08:24:23Z</dcterms:modified>
</cp:coreProperties>
</file>