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ddy1\Desktop\"/>
    </mc:Choice>
  </mc:AlternateContent>
  <xr:revisionPtr revIDLastSave="0" documentId="8_{D40204F8-BDF0-4029-A50F-30843D4C86E0}" xr6:coauthVersionLast="47" xr6:coauthVersionMax="47" xr10:uidLastSave="{00000000-0000-0000-0000-000000000000}"/>
  <bookViews>
    <workbookView xWindow="-120" yWindow="-120" windowWidth="29040" windowHeight="15720" xr2:uid="{EF48C965-3467-475F-A0E3-CCBC254D228F}"/>
  </bookViews>
  <sheets>
    <sheet name="Effectif moyen annuel" sheetId="1" r:id="rId1"/>
  </sheets>
  <definedNames>
    <definedName name="_xlnm.Print_Titles" localSheetId="0">'Effectif moyen annuel'!$2:$7</definedName>
    <definedName name="_xlnm.Print_Area" localSheetId="0">'Effectif moyen annuel'!$B$2:$AQ$25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A9" i="1" l="1"/>
  <c r="BB9" i="1" s="1"/>
  <c r="BG8" i="1"/>
  <c r="BA8" i="1"/>
  <c r="BB8" i="1" s="1"/>
  <c r="BA7" i="1"/>
  <c r="BB7" i="1" s="1"/>
  <c r="L24" i="1" l="1"/>
  <c r="L23" i="1"/>
  <c r="M23" i="1" s="1"/>
  <c r="L22" i="1"/>
  <c r="K24" i="1"/>
  <c r="K23" i="1"/>
  <c r="K22" i="1"/>
  <c r="K21" i="1"/>
  <c r="K20" i="1"/>
  <c r="K19" i="1"/>
  <c r="L21" i="1"/>
  <c r="L19" i="1"/>
  <c r="K18" i="1"/>
  <c r="K17" i="1"/>
  <c r="L15" i="1"/>
  <c r="K14" i="1"/>
  <c r="L20" i="1"/>
  <c r="L16" i="1"/>
  <c r="K15" i="1"/>
  <c r="L12" i="1"/>
  <c r="L17" i="1"/>
  <c r="K11" i="1"/>
  <c r="L8" i="1"/>
  <c r="K16" i="1"/>
  <c r="L13" i="1"/>
  <c r="K12" i="1"/>
  <c r="L18" i="1"/>
  <c r="L14" i="1"/>
  <c r="K13" i="1"/>
  <c r="L10" i="1"/>
  <c r="K9" i="1"/>
  <c r="K8" i="1"/>
  <c r="L11" i="1"/>
  <c r="K10" i="1"/>
  <c r="BC8" i="1"/>
  <c r="L9" i="1"/>
  <c r="H24" i="1"/>
  <c r="H23" i="1"/>
  <c r="I17" i="1"/>
  <c r="I18" i="1"/>
  <c r="H22" i="1"/>
  <c r="H20" i="1"/>
  <c r="I15" i="1"/>
  <c r="I24" i="1"/>
  <c r="I21" i="1"/>
  <c r="I19" i="1"/>
  <c r="H18" i="1"/>
  <c r="I16" i="1"/>
  <c r="H15" i="1"/>
  <c r="I12" i="1"/>
  <c r="I23" i="1"/>
  <c r="H21" i="1"/>
  <c r="H19" i="1"/>
  <c r="H17" i="1"/>
  <c r="H16" i="1"/>
  <c r="I13" i="1"/>
  <c r="H12" i="1"/>
  <c r="I22" i="1"/>
  <c r="H14" i="1"/>
  <c r="I9" i="1"/>
  <c r="I8" i="1"/>
  <c r="H8" i="1"/>
  <c r="I20" i="1"/>
  <c r="J20" i="1" s="1"/>
  <c r="I10" i="1"/>
  <c r="I11" i="1"/>
  <c r="H10" i="1"/>
  <c r="BC7" i="1"/>
  <c r="I14" i="1"/>
  <c r="H13" i="1"/>
  <c r="H11" i="1"/>
  <c r="H9" i="1"/>
  <c r="O24" i="1"/>
  <c r="O23" i="1"/>
  <c r="O22" i="1"/>
  <c r="O21" i="1"/>
  <c r="P21" i="1" s="1"/>
  <c r="O20" i="1"/>
  <c r="O19" i="1"/>
  <c r="N18" i="1"/>
  <c r="N24" i="1"/>
  <c r="N23" i="1"/>
  <c r="N22" i="1"/>
  <c r="N21" i="1"/>
  <c r="N20" i="1"/>
  <c r="N19" i="1"/>
  <c r="N16" i="1"/>
  <c r="O17" i="1"/>
  <c r="O14" i="1"/>
  <c r="P14" i="1" s="1"/>
  <c r="N13" i="1"/>
  <c r="O18" i="1"/>
  <c r="N17" i="1"/>
  <c r="O15" i="1"/>
  <c r="N14" i="1"/>
  <c r="O16" i="1"/>
  <c r="O13" i="1"/>
  <c r="N12" i="1"/>
  <c r="O11" i="1"/>
  <c r="N10" i="1"/>
  <c r="N11" i="1"/>
  <c r="N15" i="1"/>
  <c r="O9" i="1"/>
  <c r="O8" i="1"/>
  <c r="O12" i="1"/>
  <c r="O10" i="1"/>
  <c r="P10" i="1" s="1"/>
  <c r="BC9" i="1"/>
  <c r="N9" i="1"/>
  <c r="N8" i="1"/>
  <c r="BA16" i="1"/>
  <c r="BB16" i="1" s="1"/>
  <c r="BA17" i="1"/>
  <c r="BB17" i="1" s="1"/>
  <c r="BA14" i="1"/>
  <c r="BB14" i="1" s="1"/>
  <c r="BA15" i="1"/>
  <c r="BB15" i="1" s="1"/>
  <c r="BA11" i="1"/>
  <c r="BB11" i="1" s="1"/>
  <c r="BA12" i="1"/>
  <c r="BB12" i="1" s="1"/>
  <c r="BA10" i="1"/>
  <c r="BB10" i="1" s="1"/>
  <c r="BA18" i="1"/>
  <c r="BB18" i="1" s="1"/>
  <c r="BA13" i="1"/>
  <c r="BB13" i="1" s="1"/>
  <c r="J15" i="1" l="1"/>
  <c r="L25" i="1"/>
  <c r="M8" i="1"/>
  <c r="M21" i="1"/>
  <c r="R18" i="1"/>
  <c r="Q17" i="1"/>
  <c r="R24" i="1"/>
  <c r="R23" i="1"/>
  <c r="S23" i="1" s="1"/>
  <c r="R22" i="1"/>
  <c r="R21" i="1"/>
  <c r="R20" i="1"/>
  <c r="R19" i="1"/>
  <c r="S19" i="1" s="1"/>
  <c r="Q18" i="1"/>
  <c r="Q23" i="1"/>
  <c r="R16" i="1"/>
  <c r="Q15" i="1"/>
  <c r="Q22" i="1"/>
  <c r="Q21" i="1"/>
  <c r="Q19" i="1"/>
  <c r="Q16" i="1"/>
  <c r="R13" i="1"/>
  <c r="Q12" i="1"/>
  <c r="R14" i="1"/>
  <c r="Q13" i="1"/>
  <c r="Q20" i="1"/>
  <c r="BC10" i="1"/>
  <c r="R10" i="1"/>
  <c r="Q9" i="1"/>
  <c r="Q8" i="1"/>
  <c r="R15" i="1"/>
  <c r="R11" i="1"/>
  <c r="Q10" i="1"/>
  <c r="R12" i="1"/>
  <c r="Q11" i="1"/>
  <c r="Q24" i="1"/>
  <c r="R17" i="1"/>
  <c r="S17" i="1" s="1"/>
  <c r="Q14" i="1"/>
  <c r="R9" i="1"/>
  <c r="R8" i="1"/>
  <c r="AD18" i="1"/>
  <c r="AC17" i="1"/>
  <c r="AD24" i="1"/>
  <c r="AD23" i="1"/>
  <c r="AD22" i="1"/>
  <c r="AE22" i="1" s="1"/>
  <c r="AD21" i="1"/>
  <c r="AD20" i="1"/>
  <c r="AD19" i="1"/>
  <c r="AC18" i="1"/>
  <c r="AC24" i="1"/>
  <c r="AD16" i="1"/>
  <c r="AC15" i="1"/>
  <c r="AC23" i="1"/>
  <c r="AC20" i="1"/>
  <c r="AC16" i="1"/>
  <c r="AD13" i="1"/>
  <c r="AC12" i="1"/>
  <c r="AC22" i="1"/>
  <c r="AD17" i="1"/>
  <c r="AE17" i="1" s="1"/>
  <c r="BC14" i="1"/>
  <c r="AD14" i="1"/>
  <c r="AE14" i="1" s="1"/>
  <c r="AC13" i="1"/>
  <c r="AD12" i="1"/>
  <c r="AD10" i="1"/>
  <c r="AC9" i="1"/>
  <c r="AC8" i="1"/>
  <c r="AC14" i="1"/>
  <c r="AD11" i="1"/>
  <c r="AC10" i="1"/>
  <c r="AC21" i="1"/>
  <c r="AD15" i="1"/>
  <c r="AE15" i="1" s="1"/>
  <c r="AC11" i="1"/>
  <c r="AC19" i="1"/>
  <c r="AD9" i="1"/>
  <c r="AD8" i="1"/>
  <c r="P8" i="1"/>
  <c r="O25" i="1"/>
  <c r="P16" i="1"/>
  <c r="P18" i="1"/>
  <c r="P19" i="1"/>
  <c r="P23" i="1"/>
  <c r="J11" i="1"/>
  <c r="J8" i="1"/>
  <c r="J21" i="1"/>
  <c r="M11" i="1"/>
  <c r="M13" i="1"/>
  <c r="M17" i="1"/>
  <c r="M20" i="1"/>
  <c r="T24" i="1"/>
  <c r="T23" i="1"/>
  <c r="T22" i="1"/>
  <c r="U17" i="1"/>
  <c r="U18" i="1"/>
  <c r="U22" i="1"/>
  <c r="T21" i="1"/>
  <c r="T19" i="1"/>
  <c r="U15" i="1"/>
  <c r="U20" i="1"/>
  <c r="T17" i="1"/>
  <c r="U16" i="1"/>
  <c r="T15" i="1"/>
  <c r="U12" i="1"/>
  <c r="U24" i="1"/>
  <c r="T20" i="1"/>
  <c r="T16" i="1"/>
  <c r="U13" i="1"/>
  <c r="T12" i="1"/>
  <c r="U19" i="1"/>
  <c r="U9" i="1"/>
  <c r="U8" i="1"/>
  <c r="T8" i="1"/>
  <c r="U23" i="1"/>
  <c r="T18" i="1"/>
  <c r="U14" i="1"/>
  <c r="T13" i="1"/>
  <c r="U10" i="1"/>
  <c r="T14" i="1"/>
  <c r="U11" i="1"/>
  <c r="T10" i="1"/>
  <c r="U21" i="1"/>
  <c r="BC11" i="1"/>
  <c r="T11" i="1"/>
  <c r="T9" i="1"/>
  <c r="J23" i="1"/>
  <c r="M15" i="1"/>
  <c r="X24" i="1"/>
  <c r="X23" i="1"/>
  <c r="X22" i="1"/>
  <c r="W24" i="1"/>
  <c r="W23" i="1"/>
  <c r="W22" i="1"/>
  <c r="W21" i="1"/>
  <c r="W20" i="1"/>
  <c r="W19" i="1"/>
  <c r="X20" i="1"/>
  <c r="X18" i="1"/>
  <c r="X15" i="1"/>
  <c r="Y15" i="1" s="1"/>
  <c r="W14" i="1"/>
  <c r="X21" i="1"/>
  <c r="X19" i="1"/>
  <c r="W18" i="1"/>
  <c r="X17" i="1"/>
  <c r="X16" i="1"/>
  <c r="W15" i="1"/>
  <c r="X12" i="1"/>
  <c r="X14" i="1"/>
  <c r="W13" i="1"/>
  <c r="BC12" i="1"/>
  <c r="W11" i="1"/>
  <c r="X8" i="1"/>
  <c r="W17" i="1"/>
  <c r="W16" i="1"/>
  <c r="X10" i="1"/>
  <c r="Y10" i="1" s="1"/>
  <c r="W9" i="1"/>
  <c r="W8" i="1"/>
  <c r="X13" i="1"/>
  <c r="Y13" i="1" s="1"/>
  <c r="W12" i="1"/>
  <c r="X11" i="1"/>
  <c r="W10" i="1"/>
  <c r="X9" i="1"/>
  <c r="Y9" i="1" s="1"/>
  <c r="AM24" i="1"/>
  <c r="AN24" i="1" s="1"/>
  <c r="AM23" i="1"/>
  <c r="AM22" i="1"/>
  <c r="AM21" i="1"/>
  <c r="AM20" i="1"/>
  <c r="AN20" i="1" s="1"/>
  <c r="AM19" i="1"/>
  <c r="AL18" i="1"/>
  <c r="AL24" i="1"/>
  <c r="AL23" i="1"/>
  <c r="AL22" i="1"/>
  <c r="AL21" i="1"/>
  <c r="AL20" i="1"/>
  <c r="AL19" i="1"/>
  <c r="AM16" i="1"/>
  <c r="AM17" i="1"/>
  <c r="AL16" i="1"/>
  <c r="AM14" i="1"/>
  <c r="AN14" i="1" s="1"/>
  <c r="AL13" i="1"/>
  <c r="AM18" i="1"/>
  <c r="BC17" i="1"/>
  <c r="AL17" i="1"/>
  <c r="AM15" i="1"/>
  <c r="AL14" i="1"/>
  <c r="AM11" i="1"/>
  <c r="AL15" i="1"/>
  <c r="AM13" i="1"/>
  <c r="AL12" i="1"/>
  <c r="AL10" i="1"/>
  <c r="AM9" i="1"/>
  <c r="AN9" i="1" s="1"/>
  <c r="AM8" i="1"/>
  <c r="AM12" i="1"/>
  <c r="AN12" i="1" s="1"/>
  <c r="AL11" i="1"/>
  <c r="AM10" i="1"/>
  <c r="AN10" i="1" s="1"/>
  <c r="AL9" i="1"/>
  <c r="AL8" i="1"/>
  <c r="P9" i="1"/>
  <c r="P11" i="1"/>
  <c r="P20" i="1"/>
  <c r="P24" i="1"/>
  <c r="J14" i="1"/>
  <c r="J10" i="1"/>
  <c r="J9" i="1"/>
  <c r="J13" i="1"/>
  <c r="J16" i="1"/>
  <c r="J24" i="1"/>
  <c r="J18" i="1"/>
  <c r="M9" i="1"/>
  <c r="K25" i="1"/>
  <c r="M14" i="1"/>
  <c r="M12" i="1"/>
  <c r="M19" i="1"/>
  <c r="M22" i="1"/>
  <c r="AA24" i="1"/>
  <c r="AB24" i="1" s="1"/>
  <c r="AA23" i="1"/>
  <c r="AA22" i="1"/>
  <c r="AA21" i="1"/>
  <c r="AA20" i="1"/>
  <c r="AB20" i="1" s="1"/>
  <c r="AA19" i="1"/>
  <c r="Z18" i="1"/>
  <c r="Z24" i="1"/>
  <c r="Z23" i="1"/>
  <c r="Z22" i="1"/>
  <c r="Z21" i="1"/>
  <c r="Z20" i="1"/>
  <c r="Z19" i="1"/>
  <c r="AA18" i="1"/>
  <c r="AA17" i="1"/>
  <c r="Z16" i="1"/>
  <c r="Z17" i="1"/>
  <c r="AA14" i="1"/>
  <c r="BC13" i="1"/>
  <c r="Z13" i="1"/>
  <c r="AA15" i="1"/>
  <c r="AB15" i="1" s="1"/>
  <c r="Z14" i="1"/>
  <c r="AA11" i="1"/>
  <c r="Z10" i="1"/>
  <c r="AA16" i="1"/>
  <c r="AB16" i="1" s="1"/>
  <c r="AA12" i="1"/>
  <c r="Z11" i="1"/>
  <c r="AA13" i="1"/>
  <c r="AB13" i="1" s="1"/>
  <c r="Z12" i="1"/>
  <c r="AA9" i="1"/>
  <c r="AA8" i="1"/>
  <c r="Z15" i="1"/>
  <c r="AA10" i="1"/>
  <c r="AB10" i="1" s="1"/>
  <c r="Z9" i="1"/>
  <c r="Z8" i="1"/>
  <c r="AJ24" i="1"/>
  <c r="AJ23" i="1"/>
  <c r="AK23" i="1" s="1"/>
  <c r="AJ22" i="1"/>
  <c r="AI24" i="1"/>
  <c r="AI23" i="1"/>
  <c r="AI22" i="1"/>
  <c r="AI21" i="1"/>
  <c r="AI20" i="1"/>
  <c r="AI19" i="1"/>
  <c r="AJ16" i="1"/>
  <c r="AK16" i="1" s="1"/>
  <c r="AJ17" i="1"/>
  <c r="AJ21" i="1"/>
  <c r="AJ19" i="1"/>
  <c r="AI18" i="1"/>
  <c r="AJ14" i="1"/>
  <c r="AJ15" i="1"/>
  <c r="AI14" i="1"/>
  <c r="AJ11" i="1"/>
  <c r="AK11" i="1" s="1"/>
  <c r="AJ20" i="1"/>
  <c r="AI15" i="1"/>
  <c r="AJ12" i="1"/>
  <c r="AI11" i="1"/>
  <c r="AI17" i="1"/>
  <c r="AJ8" i="1"/>
  <c r="BC16" i="1"/>
  <c r="AJ13" i="1"/>
  <c r="AK13" i="1" s="1"/>
  <c r="AI12" i="1"/>
  <c r="AI13" i="1"/>
  <c r="AJ10" i="1"/>
  <c r="AI9" i="1"/>
  <c r="AI8" i="1"/>
  <c r="AJ18" i="1"/>
  <c r="AI16" i="1"/>
  <c r="AI10" i="1"/>
  <c r="AJ9" i="1"/>
  <c r="P15" i="1"/>
  <c r="J17" i="1"/>
  <c r="M18" i="1"/>
  <c r="BC18" i="1"/>
  <c r="AP18" i="1"/>
  <c r="AO17" i="1"/>
  <c r="AP24" i="1"/>
  <c r="AQ24" i="1" s="1"/>
  <c r="AP23" i="1"/>
  <c r="AP22" i="1"/>
  <c r="AQ22" i="1" s="1"/>
  <c r="AP21" i="1"/>
  <c r="AP20" i="1"/>
  <c r="AQ20" i="1" s="1"/>
  <c r="AP19" i="1"/>
  <c r="AO18" i="1"/>
  <c r="AP17" i="1"/>
  <c r="AQ17" i="1" s="1"/>
  <c r="AO15" i="1"/>
  <c r="AO24" i="1"/>
  <c r="AO21" i="1"/>
  <c r="AO19" i="1"/>
  <c r="AP13" i="1"/>
  <c r="AQ13" i="1" s="1"/>
  <c r="AO12" i="1"/>
  <c r="AO23" i="1"/>
  <c r="AP16" i="1"/>
  <c r="AP14" i="1"/>
  <c r="AQ14" i="1" s="1"/>
  <c r="AO13" i="1"/>
  <c r="AP10" i="1"/>
  <c r="AO9" i="1"/>
  <c r="AO8" i="1"/>
  <c r="AO25" i="1" s="1"/>
  <c r="AO20" i="1"/>
  <c r="AO14" i="1"/>
  <c r="AP11" i="1"/>
  <c r="AO10" i="1"/>
  <c r="AO22" i="1"/>
  <c r="AO16" i="1"/>
  <c r="AP12" i="1"/>
  <c r="AQ12" i="1" s="1"/>
  <c r="AO11" i="1"/>
  <c r="AP15" i="1"/>
  <c r="AP9" i="1"/>
  <c r="AQ9" i="1" s="1"/>
  <c r="AP8" i="1"/>
  <c r="AF24" i="1"/>
  <c r="AF23" i="1"/>
  <c r="AF22" i="1"/>
  <c r="AG17" i="1"/>
  <c r="AG18" i="1"/>
  <c r="AF17" i="1"/>
  <c r="AG23" i="1"/>
  <c r="AF20" i="1"/>
  <c r="AG15" i="1"/>
  <c r="AG22" i="1"/>
  <c r="AG21" i="1"/>
  <c r="AG19" i="1"/>
  <c r="AF18" i="1"/>
  <c r="AG16" i="1"/>
  <c r="AF15" i="1"/>
  <c r="AG12" i="1"/>
  <c r="AF21" i="1"/>
  <c r="AF19" i="1"/>
  <c r="AF16" i="1"/>
  <c r="AG13" i="1"/>
  <c r="AF12" i="1"/>
  <c r="AF14" i="1"/>
  <c r="AG9" i="1"/>
  <c r="AG8" i="1"/>
  <c r="AF8" i="1"/>
  <c r="AF25" i="1" s="1"/>
  <c r="AG10" i="1"/>
  <c r="AG24" i="1"/>
  <c r="AG20" i="1"/>
  <c r="BC15" i="1"/>
  <c r="AG11" i="1"/>
  <c r="AF10" i="1"/>
  <c r="AG14" i="1"/>
  <c r="AF13" i="1"/>
  <c r="AF11" i="1"/>
  <c r="AF9" i="1"/>
  <c r="N25" i="1"/>
  <c r="P12" i="1"/>
  <c r="P13" i="1"/>
  <c r="P17" i="1"/>
  <c r="P22" i="1"/>
  <c r="J22" i="1"/>
  <c r="J12" i="1"/>
  <c r="J19" i="1"/>
  <c r="M10" i="1"/>
  <c r="M16" i="1"/>
  <c r="M24" i="1"/>
  <c r="AH15" i="1" l="1"/>
  <c r="V9" i="1"/>
  <c r="V15" i="1"/>
  <c r="AE18" i="1"/>
  <c r="AH14" i="1"/>
  <c r="AH13" i="1"/>
  <c r="AH12" i="1"/>
  <c r="AH19" i="1"/>
  <c r="AH17" i="1"/>
  <c r="AP25" i="1"/>
  <c r="AQ8" i="1"/>
  <c r="AQ11" i="1"/>
  <c r="AQ16" i="1"/>
  <c r="AQ21" i="1"/>
  <c r="AK10" i="1"/>
  <c r="AK12" i="1"/>
  <c r="AK19" i="1"/>
  <c r="AK24" i="1"/>
  <c r="AB21" i="1"/>
  <c r="AN4" i="1"/>
  <c r="AN11" i="1"/>
  <c r="AN21" i="1"/>
  <c r="Y19" i="1"/>
  <c r="Y18" i="1"/>
  <c r="Y22" i="1"/>
  <c r="V21" i="1"/>
  <c r="V10" i="1"/>
  <c r="V23" i="1"/>
  <c r="V19" i="1"/>
  <c r="V16" i="1"/>
  <c r="V17" i="1"/>
  <c r="P25" i="1"/>
  <c r="AE11" i="1"/>
  <c r="AE10" i="1"/>
  <c r="AE13" i="1"/>
  <c r="AE19" i="1"/>
  <c r="AE23" i="1"/>
  <c r="R25" i="1"/>
  <c r="S8" i="1"/>
  <c r="S11" i="1"/>
  <c r="AN2" i="1" s="1"/>
  <c r="S10" i="1"/>
  <c r="S14" i="1"/>
  <c r="S16" i="1"/>
  <c r="S20" i="1"/>
  <c r="S24" i="1"/>
  <c r="M25" i="1"/>
  <c r="AH18" i="1"/>
  <c r="V18" i="1"/>
  <c r="AH20" i="1"/>
  <c r="AH24" i="1"/>
  <c r="AH21" i="1"/>
  <c r="AH23" i="1"/>
  <c r="AQ10" i="1"/>
  <c r="AQ18" i="1"/>
  <c r="AK18" i="1"/>
  <c r="AJ25" i="1"/>
  <c r="AK8" i="1"/>
  <c r="AK15" i="1"/>
  <c r="AK21" i="1"/>
  <c r="Z25" i="1"/>
  <c r="AA25" i="1"/>
  <c r="AB8" i="1"/>
  <c r="AB11" i="1"/>
  <c r="AB17" i="1"/>
  <c r="AB22" i="1"/>
  <c r="AL25" i="1"/>
  <c r="AN18" i="1"/>
  <c r="AN17" i="1"/>
  <c r="AN22" i="1"/>
  <c r="W25" i="1"/>
  <c r="Y16" i="1"/>
  <c r="Y21" i="1"/>
  <c r="Y20" i="1"/>
  <c r="Y23" i="1"/>
  <c r="T25" i="1"/>
  <c r="V24" i="1"/>
  <c r="J25" i="1"/>
  <c r="AD25" i="1"/>
  <c r="AE8" i="1"/>
  <c r="AE12" i="1"/>
  <c r="AE16" i="1"/>
  <c r="AE20" i="1"/>
  <c r="AE24" i="1"/>
  <c r="S9" i="1"/>
  <c r="S15" i="1"/>
  <c r="S21" i="1"/>
  <c r="Y12" i="1"/>
  <c r="AG25" i="1"/>
  <c r="AH8" i="1"/>
  <c r="AH9" i="1"/>
  <c r="AH11" i="1"/>
  <c r="AH10" i="1"/>
  <c r="AH16" i="1"/>
  <c r="AH22" i="1"/>
  <c r="AQ15" i="1"/>
  <c r="AQ19" i="1"/>
  <c r="AQ23" i="1"/>
  <c r="AK9" i="1"/>
  <c r="AI25" i="1"/>
  <c r="AK20" i="1"/>
  <c r="AK14" i="1"/>
  <c r="AK17" i="1"/>
  <c r="AK22" i="1"/>
  <c r="AB9" i="1"/>
  <c r="AB12" i="1"/>
  <c r="AB14" i="1"/>
  <c r="AB18" i="1"/>
  <c r="AB19" i="1"/>
  <c r="AB23" i="1"/>
  <c r="AM25" i="1"/>
  <c r="AN8" i="1"/>
  <c r="AN25" i="1" s="1"/>
  <c r="AN13" i="1"/>
  <c r="AN15" i="1"/>
  <c r="AN16" i="1"/>
  <c r="AN19" i="1"/>
  <c r="AN23" i="1"/>
  <c r="Y11" i="1"/>
  <c r="X25" i="1"/>
  <c r="Y8" i="1"/>
  <c r="Y25" i="1" s="1"/>
  <c r="Y14" i="1"/>
  <c r="Y17" i="1"/>
  <c r="Y24" i="1"/>
  <c r="V11" i="1"/>
  <c r="V14" i="1"/>
  <c r="U25" i="1"/>
  <c r="V8" i="1"/>
  <c r="V13" i="1"/>
  <c r="V12" i="1"/>
  <c r="V20" i="1"/>
  <c r="V22" i="1"/>
  <c r="AE9" i="1"/>
  <c r="AC25" i="1"/>
  <c r="AE21" i="1"/>
  <c r="S12" i="1"/>
  <c r="Q25" i="1"/>
  <c r="S13" i="1"/>
  <c r="S22" i="1"/>
  <c r="S18" i="1"/>
  <c r="AE25" i="1" l="1"/>
  <c r="S25" i="1"/>
  <c r="Y4" i="1" s="1"/>
  <c r="AQ25" i="1"/>
  <c r="AB25" i="1"/>
  <c r="V25" i="1"/>
  <c r="AH25" i="1"/>
  <c r="AK25" i="1"/>
</calcChain>
</file>

<file path=xl/sharedStrings.xml><?xml version="1.0" encoding="utf-8"?>
<sst xmlns="http://schemas.openxmlformats.org/spreadsheetml/2006/main" count="76" uniqueCount="61">
  <si>
    <t>Année</t>
  </si>
  <si>
    <t>Nombre de CDI</t>
  </si>
  <si>
    <t>Effectif moyen annuel</t>
  </si>
  <si>
    <t>Nombre de CDD</t>
  </si>
  <si>
    <t>Nom</t>
  </si>
  <si>
    <t>Prénom</t>
  </si>
  <si>
    <t>Type de contrat</t>
  </si>
  <si>
    <t>Durée mensuelle</t>
  </si>
  <si>
    <t>Date d'embauche</t>
  </si>
  <si>
    <t>Date de sortie</t>
  </si>
  <si>
    <t>date de début janvier</t>
  </si>
  <si>
    <t>date de fin janvier</t>
  </si>
  <si>
    <t>Janvier</t>
  </si>
  <si>
    <t>date de début févirer</t>
  </si>
  <si>
    <t>date de fin février</t>
  </si>
  <si>
    <t>Février</t>
  </si>
  <si>
    <t>date de début mars</t>
  </si>
  <si>
    <t>date de fin mars</t>
  </si>
  <si>
    <t>Mars</t>
  </si>
  <si>
    <t>date de début Avril</t>
  </si>
  <si>
    <t>date de fin avril</t>
  </si>
  <si>
    <t>Avril</t>
  </si>
  <si>
    <t>date de début Mai</t>
  </si>
  <si>
    <t>date de fin mai</t>
  </si>
  <si>
    <t>Mai</t>
  </si>
  <si>
    <t>date de début juin</t>
  </si>
  <si>
    <t>date de fin juin</t>
  </si>
  <si>
    <t>Juin</t>
  </si>
  <si>
    <t>date de début juillet</t>
  </si>
  <si>
    <t>date de fin juillet</t>
  </si>
  <si>
    <t>Juillet</t>
  </si>
  <si>
    <t>date de début aout</t>
  </si>
  <si>
    <t>date de fin aout</t>
  </si>
  <si>
    <t>Août</t>
  </si>
  <si>
    <t>date de début sept.</t>
  </si>
  <si>
    <t>date de fin sept.</t>
  </si>
  <si>
    <t>Septembre</t>
  </si>
  <si>
    <t>date de début oct.</t>
  </si>
  <si>
    <t>date de fin oct.</t>
  </si>
  <si>
    <t>Octobre</t>
  </si>
  <si>
    <t>date de début nov.</t>
  </si>
  <si>
    <t>date de fin nov.</t>
  </si>
  <si>
    <t>Novembre</t>
  </si>
  <si>
    <t>date de début dec.</t>
  </si>
  <si>
    <t>date de fin dec</t>
  </si>
  <si>
    <t>Décembre</t>
  </si>
  <si>
    <t>janvier</t>
  </si>
  <si>
    <t>CDI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</si>
  <si>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</si>
  <si>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</si>
  <si>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</si>
  <si>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</si>
  <si>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</si>
  <si>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</si>
  <si>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</si>
  <si>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</si>
  <si>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CDD</t>
  </si>
  <si>
    <t>octobre</t>
  </si>
  <si>
    <t>novembre</t>
  </si>
  <si>
    <t>décembre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</si>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</sst>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2"/>
      <color rgb="FF3377B1"/>
      <name val="Aptos Narrow"/>
      <family val="2"/>
      <scheme val="minor"/>
    </font>
    <font>
      <b/>
      <sz val="26"/>
      <color rgb="FFFFC000"/>
      <name val="Aptos Narrow"/>
      <family val="2"/>
      <scheme val="minor"/>
    </font>
    <font>
      <b/>
      <sz val="28"/>
      <color theme="0"/>
      <name val="Aptos Narrow"/>
      <family val="2"/>
      <scheme val="minor"/>
    </font>
    <font>
      <b/>
      <sz val="14"/>
      <color rgb="FF3377B1"/>
      <name val="Aptos Narrow"/>
      <family val="2"/>
      <scheme val="minor"/>
    </font>
    <font>
      <b/>
      <sz val="12"/>
      <color rgb="FF3377B1"/>
      <name val="Aptos Narrow"/>
      <family val="2"/>
      <scheme val="minor"/>
    </font>
    <font>
      <b/>
      <sz val="12"/>
      <color rgb="FF3E70B7"/>
      <name val="Aptos Narrow"/>
      <family val="2"/>
      <scheme val="minor"/>
    </font>
    <font>
      <b/>
      <sz val="12"/>
      <name val="Aptos Narrow"/>
      <family val="2"/>
      <scheme val="minor"/>
    </font>
    <font>
      <b/>
      <sz val="24"/>
      <color rgb="FF3377B1"/>
      <name val="Aptos Narrow"/>
      <family val="2"/>
      <scheme val="minor"/>
    </font>
    <font>
      <sz val="11"/>
      <color rgb="FF3E70B7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AFAFA"/>
        <bgColor indexed="64"/>
      </patternFill>
    </fill>
    <fill>
      <patternFill patternType="solid">
        <fgColor theme="6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rgb="FFD3D3D3"/>
      </left>
      <right/>
      <top style="medium">
        <color rgb="FFD3D3D3"/>
      </top>
      <bottom style="medium">
        <color rgb="FFD3D3D3"/>
      </bottom>
      <diagonal/>
    </border>
    <border>
      <left/>
      <right/>
      <top style="medium">
        <color rgb="FFD3D3D3"/>
      </top>
      <bottom style="medium">
        <color rgb="FFD3D3D3"/>
      </bottom>
      <diagonal/>
    </border>
    <border>
      <left style="medium">
        <color rgb="FFD3D3D3"/>
      </left>
      <right style="medium">
        <color rgb="FFD3D3D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 style="medium">
        <color rgb="FFD3D3D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D3D3D3"/>
      </left>
      <right/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hidden="1"/>
    </xf>
    <xf numFmtId="0" fontId="0" fillId="0" borderId="0" xfId="0" applyProtection="1">
      <protection hidden="1"/>
    </xf>
    <xf numFmtId="2" fontId="0" fillId="0" borderId="0" xfId="0" applyNumberFormat="1" applyProtection="1">
      <protection hidden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1" fontId="3" fillId="0" borderId="1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1" fontId="3" fillId="0" borderId="5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Protection="1">
      <protection locked="0"/>
    </xf>
    <xf numFmtId="0" fontId="4" fillId="3" borderId="6" xfId="0" applyFont="1" applyFill="1" applyBorder="1" applyProtection="1">
      <protection hidden="1"/>
    </xf>
    <xf numFmtId="2" fontId="3" fillId="0" borderId="1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6" fillId="2" borderId="7" xfId="0" applyFont="1" applyFill="1" applyBorder="1" applyAlignment="1">
      <alignment horizontal="center" vertical="center"/>
    </xf>
    <xf numFmtId="14" fontId="6" fillId="2" borderId="7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2" fontId="6" fillId="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" fontId="1" fillId="0" borderId="0" xfId="0" applyNumberFormat="1" applyFont="1"/>
    <xf numFmtId="14" fontId="7" fillId="0" borderId="7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7" fillId="0" borderId="5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5" xfId="0" applyNumberFormat="1" applyFont="1" applyFill="1" applyBorder="1" applyAlignment="1">
      <alignment horizontal="center" vertical="center"/>
    </xf>
    <xf numFmtId="0" fontId="10" fillId="0" borderId="0" xfId="0" applyFo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711994</xdr:colOff>
      <xdr:row>0</xdr:row>
      <xdr:rowOff>59531</xdr:rowOff>
    </xdr:from>
    <xdr:ext cx="4086225" cy="1559719"/>
    <xdr:pic>
      <xdr:nvPicPr>
        <xdr:cNvPr id="2" name="Image 1" descr="Calcul des effectifs">
          <a:extLst>
            <a:ext uri="{FF2B5EF4-FFF2-40B4-BE49-F238E27FC236}">
              <a16:creationId xmlns:a16="http://schemas.microsoft.com/office/drawing/2014/main" id="{F72974A7-C528-4DE2-8D56-2EE1368E74A7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000"/>
        <a:stretch/>
      </xdr:blipFill>
      <xdr:spPr bwMode="auto">
        <a:xfrm>
          <a:off x="2540794" y="59531"/>
          <a:ext cx="4086225" cy="15597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ABFA1-D975-4AE6-813C-DAD0E03EAA3E}">
  <sheetPr>
    <tabColor rgb="FF3377B1"/>
    <pageSetUpPr fitToPage="1"/>
  </sheetPr>
  <dimension ref="B1:BG33"/>
  <sheetViews>
    <sheetView showGridLines="0" tabSelected="1" zoomScale="80" zoomScaleNormal="80" workbookViewId="0">
      <selection activeCell="AN4" sqref="AN4"/>
    </sheetView>
  </sheetViews>
  <sheetFormatPr baseColWidth="10" defaultRowHeight="15" x14ac:dyDescent="0.25"/>
  <cols>
    <col min="1" max="1" width="6.7109375" customWidth="1"/>
    <col min="2" max="7" width="20.7109375" style="1" customWidth="1"/>
    <col min="8" max="8" width="19.140625" style="2" hidden="1" customWidth="1"/>
    <col min="9" max="9" width="17.28515625" style="3" hidden="1" customWidth="1"/>
    <col min="10" max="10" width="16.7109375" style="3" customWidth="1"/>
    <col min="11" max="11" width="18.7109375" style="2" hidden="1" customWidth="1"/>
    <col min="12" max="12" width="15.85546875" style="3" hidden="1" customWidth="1"/>
    <col min="13" max="13" width="16.7109375" style="3" customWidth="1"/>
    <col min="14" max="14" width="17.42578125" style="2" hidden="1" customWidth="1"/>
    <col min="15" max="15" width="14.5703125" style="3" hidden="1" customWidth="1"/>
    <col min="16" max="16" width="16.7109375" style="3" customWidth="1"/>
    <col min="17" max="17" width="17.140625" style="2" hidden="1" customWidth="1"/>
    <col min="18" max="18" width="14" style="3" hidden="1" customWidth="1"/>
    <col min="19" max="19" width="16.7109375" style="3" customWidth="1"/>
    <col min="20" max="20" width="16.5703125" style="2" hidden="1" customWidth="1"/>
    <col min="21" max="21" width="13.5703125" style="3" hidden="1" customWidth="1"/>
    <col min="22" max="22" width="16.7109375" style="3" customWidth="1"/>
    <col min="23" max="23" width="16.5703125" style="2" hidden="1" customWidth="1"/>
    <col min="24" max="24" width="13.7109375" style="3" hidden="1" customWidth="1"/>
    <col min="25" max="25" width="16.7109375" style="3" customWidth="1"/>
    <col min="26" max="26" width="16.5703125" style="2" hidden="1" customWidth="1"/>
    <col min="27" max="27" width="13.7109375" style="3" hidden="1" customWidth="1"/>
    <col min="28" max="28" width="16.7109375" style="4" customWidth="1"/>
    <col min="29" max="29" width="16.5703125" style="2" hidden="1" customWidth="1"/>
    <col min="30" max="30" width="13.7109375" style="3" hidden="1" customWidth="1"/>
    <col min="31" max="31" width="16.7109375" style="4" customWidth="1"/>
    <col min="32" max="32" width="16.5703125" style="2" hidden="1" customWidth="1"/>
    <col min="33" max="33" width="13.7109375" style="3" hidden="1" customWidth="1"/>
    <col min="34" max="34" width="16.7109375" style="4" customWidth="1"/>
    <col min="35" max="35" width="16.5703125" style="2" hidden="1" customWidth="1"/>
    <col min="36" max="36" width="13.7109375" style="3" hidden="1" customWidth="1"/>
    <col min="37" max="37" width="16.7109375" style="4" customWidth="1"/>
    <col min="38" max="38" width="16.5703125" style="2" hidden="1" customWidth="1"/>
    <col min="39" max="39" width="13.7109375" style="3" hidden="1" customWidth="1"/>
    <col min="40" max="40" width="16.7109375" style="4" customWidth="1"/>
    <col min="41" max="41" width="16.5703125" style="2" hidden="1" customWidth="1"/>
    <col min="42" max="42" width="13.7109375" style="3" hidden="1" customWidth="1"/>
    <col min="43" max="43" width="16.7109375" style="4" customWidth="1"/>
  </cols>
  <sheetData>
    <row r="1" spans="2:59" ht="15.75" thickBot="1" x14ac:dyDescent="0.3"/>
    <row r="2" spans="2:59" ht="34.5" customHeight="1" thickBot="1" x14ac:dyDescent="0.3">
      <c r="E2"/>
      <c r="J2" s="5" t="s">
        <v>0</v>
      </c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7"/>
      <c r="Y2" s="8">
        <v>2024</v>
      </c>
      <c r="Z2" s="7"/>
      <c r="AA2" s="7"/>
      <c r="AB2" s="9"/>
      <c r="AC2" s="7"/>
      <c r="AD2" s="7"/>
      <c r="AE2" s="5" t="s">
        <v>1</v>
      </c>
      <c r="AF2" s="6"/>
      <c r="AG2" s="6"/>
      <c r="AH2" s="6"/>
      <c r="AI2" s="6"/>
      <c r="AJ2" s="6"/>
      <c r="AK2" s="6"/>
      <c r="AL2" s="10"/>
      <c r="AM2" s="10"/>
      <c r="AN2" s="11">
        <f>MAX(SUMIFS($J$8:$J$24,$D$8:$D$24,"CDI"),SUMIFS($M$8:$M$24,$D$8:$D$24,"CDI"),SUMIFS($P$8:$P$24,$D$8:$D$24,"CDI"),SUMIFS($S$8:$S$24,$D$8:$D$24,"CDI"),SUMIFS($V$8:$V$24,$D$8:$D$24,"CDI"),SUMIFS($Y$8:$Y$24,$D$8:$D$24,"CDI"),SUMIFS($AB$8:$AB$24,$D$8:$D$24,"CDI"),SUMIFS($AE$8:$AE$24,$D$8:$D$24,"CDI"),SUMIFS($AH$8:$AH$24,$D$8:$D$24,"CDI"),SUMIFS($AK$8:$AK$24,$D$8:$D$24,"CDI"),SUMIFS($AN$8:$AN$24,$D$8:$D$24,"CDI"),SUMIFS($AQ$8:$AQ$24,$D$8:$D$24,"CDI"))</f>
        <v>10</v>
      </c>
      <c r="AO2" s="12"/>
      <c r="AP2" s="12"/>
      <c r="AQ2" s="13"/>
    </row>
    <row r="3" spans="2:59" ht="15.75" thickBot="1" x14ac:dyDescent="0.3"/>
    <row r="4" spans="2:59" ht="36.75" customHeight="1" thickBot="1" x14ac:dyDescent="0.6">
      <c r="B4" s="14"/>
      <c r="C4" s="14"/>
      <c r="D4" s="14"/>
      <c r="E4" s="14"/>
      <c r="F4" s="14"/>
      <c r="H4" s="15"/>
      <c r="I4" s="15"/>
      <c r="J4" s="5" t="s">
        <v>2</v>
      </c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7"/>
      <c r="X4" s="7"/>
      <c r="Y4" s="16">
        <f>IF(ISNUMBER(F8),AVERAGE(J25,M25,P25,S25,V25,Y25,AB25,AE25,AH25,AK25,AN25,AQ25),"")</f>
        <v>10.266666666666666</v>
      </c>
      <c r="Z4" s="7"/>
      <c r="AA4" s="7"/>
      <c r="AB4" s="9"/>
      <c r="AC4" s="7"/>
      <c r="AD4" s="7"/>
      <c r="AE4" s="5" t="s">
        <v>3</v>
      </c>
      <c r="AF4" s="6"/>
      <c r="AG4" s="6"/>
      <c r="AH4" s="6"/>
      <c r="AI4" s="6"/>
      <c r="AJ4" s="6"/>
      <c r="AK4" s="6"/>
      <c r="AL4" s="17"/>
      <c r="AM4" s="17"/>
      <c r="AN4" s="11">
        <f>MAX(SUMIFS($J$8:$J$24,$D$8:$D$24,"CDD"),SUMIFS($M$8:$M$24,$D$8:$D$24,"CDD"),SUMIFS($P$8:$P$24,$D$8:$D$24,"CDD"),SUMIFS($S$8:$S$24,$D$8:$D$24,"CDD"),SUMIFS($V$8:$V$24,$D$8:$D$24,"CDD"),SUMIFS($Y$8:$Y$24,$D$8:$D$24,"CDD"),SUMIFS($AB$8:$AB$24,$D$8:$D$24,"CDD"),SUMIFS($AE$8:$AE$24,$D$8:$D$24,"CDD"),SUMIFS($AH$8:$AH$24,$D$8:$D$24,"CDD"),SUMIFS($AK$8:$AK$24,$D$8:$D$24,"CDD"),SUMIFS($AN$8:$AN$24,$D$8:$D$24,"CDD"),SUMIFS($AQ$8:$AQ$24,$D$8:$D$24,"CDD"))</f>
        <v>1.8</v>
      </c>
      <c r="AO4" s="17"/>
      <c r="AP4" s="17"/>
      <c r="AQ4" s="13"/>
    </row>
    <row r="6" spans="2:59" ht="15.75" thickBot="1" x14ac:dyDescent="0.3"/>
    <row r="7" spans="2:59" ht="30" customHeight="1" thickBot="1" x14ac:dyDescent="0.3">
      <c r="B7" s="18" t="s">
        <v>4</v>
      </c>
      <c r="C7" s="18" t="s">
        <v>5</v>
      </c>
      <c r="D7" s="18" t="s">
        <v>6</v>
      </c>
      <c r="E7" s="18" t="s">
        <v>7</v>
      </c>
      <c r="F7" s="18" t="s">
        <v>8</v>
      </c>
      <c r="G7" s="18" t="s">
        <v>9</v>
      </c>
      <c r="H7" s="18" t="s">
        <v>10</v>
      </c>
      <c r="I7" s="18" t="s">
        <v>11</v>
      </c>
      <c r="J7" s="18" t="s">
        <v>12</v>
      </c>
      <c r="K7" s="18" t="s">
        <v>13</v>
      </c>
      <c r="L7" s="18" t="s">
        <v>14</v>
      </c>
      <c r="M7" s="18" t="s">
        <v>15</v>
      </c>
      <c r="N7" s="18" t="s">
        <v>16</v>
      </c>
      <c r="O7" s="18" t="s">
        <v>17</v>
      </c>
      <c r="P7" s="18" t="s">
        <v>18</v>
      </c>
      <c r="Q7" s="18" t="s">
        <v>19</v>
      </c>
      <c r="R7" s="18" t="s">
        <v>20</v>
      </c>
      <c r="S7" s="18" t="s">
        <v>21</v>
      </c>
      <c r="T7" s="18" t="s">
        <v>22</v>
      </c>
      <c r="U7" s="18" t="s">
        <v>23</v>
      </c>
      <c r="V7" s="18" t="s">
        <v>24</v>
      </c>
      <c r="W7" s="18" t="s">
        <v>25</v>
      </c>
      <c r="X7" s="18" t="s">
        <v>26</v>
      </c>
      <c r="Y7" s="18" t="s">
        <v>27</v>
      </c>
      <c r="Z7" s="18" t="s">
        <v>28</v>
      </c>
      <c r="AA7" s="18" t="s">
        <v>29</v>
      </c>
      <c r="AB7" s="18" t="s">
        <v>30</v>
      </c>
      <c r="AC7" s="18" t="s">
        <v>31</v>
      </c>
      <c r="AD7" s="18" t="s">
        <v>32</v>
      </c>
      <c r="AE7" s="18" t="s">
        <v>33</v>
      </c>
      <c r="AF7" s="18" t="s">
        <v>34</v>
      </c>
      <c r="AG7" s="18" t="s">
        <v>35</v>
      </c>
      <c r="AH7" s="18" t="s">
        <v>36</v>
      </c>
      <c r="AI7" s="18" t="s">
        <v>37</v>
      </c>
      <c r="AJ7" s="18" t="s">
        <v>38</v>
      </c>
      <c r="AK7" s="18" t="s">
        <v>39</v>
      </c>
      <c r="AL7" s="18" t="s">
        <v>40</v>
      </c>
      <c r="AM7" s="18" t="s">
        <v>41</v>
      </c>
      <c r="AN7" s="18" t="s">
        <v>42</v>
      </c>
      <c r="AO7" s="18" t="s">
        <v>43</v>
      </c>
      <c r="AP7" s="18" t="s">
        <v>44</v>
      </c>
      <c r="AQ7" s="19" t="s">
        <v>45</v>
      </c>
      <c r="AY7" s="20">
        <v>1</v>
      </c>
      <c r="AZ7" s="20" t="s">
        <v>46</v>
      </c>
      <c r="BA7" s="21">
        <f t="shared" ref="BA7:BA18" si="0">DATE($BG$8,AY7,1)</f>
        <v>45292</v>
      </c>
      <c r="BB7" s="21">
        <f t="shared" ref="BB7:BB18" si="1">+EOMONTH(BA7,0)</f>
        <v>45322</v>
      </c>
      <c r="BC7" s="20">
        <f t="shared" ref="BC7:BC18" si="2">BB7-BA7+1</f>
        <v>31</v>
      </c>
      <c r="BD7" s="20"/>
      <c r="BE7" s="20"/>
      <c r="BF7" s="20"/>
      <c r="BG7" s="20"/>
    </row>
    <row r="8" spans="2:59" s="26" customFormat="1" ht="30" customHeight="1" thickBot="1" x14ac:dyDescent="0.3">
      <c r="B8" s="22"/>
      <c r="C8" s="22"/>
      <c r="D8" s="22" t="s">
        <v>47</v>
      </c>
      <c r="E8" s="22">
        <v>151.66999999999999</v>
      </c>
      <c r="F8" s="23">
        <v>42522</v>
      </c>
      <c r="G8" s="23"/>
      <c r="H8" s="22">
        <f>IF(OR($F8&gt;'Effectif moyen annuel'!$BB$7,((IF($G8="",'Effectif moyen annuel'!$BB$7,$G8))&lt;'Effectif moyen annuel'!$BA$7)),"",IF($F8&lt;'Effectif moyen annuel'!$BA$7,'Effectif moyen annuel'!$BA$7,$F8))</f>
        <v>45292</v>
      </c>
      <c r="I8" s="22">
        <f>IF((IF(OR($F8&gt;'Effectif moyen annuel'!$BB$7,((IF($G8="",'Effectif moyen annuel'!$BB$7,$G8))&lt;'Effectif moyen annuel'!$BA$7)),"",IF($F8&lt;'Effectif moyen annuel'!$BA$7,'Effectif moyen annuel'!$BA$7,$F8)))="","",IF(OR($G8&gt;='Effectif moyen annuel'!$BB$7,$G8=""),'Effectif moyen annuel'!$BB$7,IF(AND($G8&lt;'Effectif moyen annuel'!$BB$7,$G8&gt;='Effectif moyen annuel'!$BA$7),$G8)))</f>
        <v>45322</v>
      </c>
      <c r="J8" s="24">
        <f>IFERROR(ROUND($E8/151.67*((I8-H8+1)/$BC$7),2),"")</f>
        <v>1</v>
      </c>
      <c r="K8" s="24">
        <f>IF(OR($F8&gt;'Effectif moyen annuel'!$BB$8,((IF($G8="",'Effectif moyen annuel'!$BB$8,$G8))&lt;'Effectif moyen annuel'!$BA$8)),"",IF($F8&lt;'Effectif moyen annuel'!$BA$8,'Effectif moyen annuel'!$BA$8,$F8))</f>
        <v>45323</v>
      </c>
      <c r="L8" s="24">
        <f>IF((IF(OR($F8&gt;'Effectif moyen annuel'!$BB$8,((IF($G8="",'Effectif moyen annuel'!$BB$8,$G8))&lt;'Effectif moyen annuel'!$BA$8)),"",IF($F8&lt;'Effectif moyen annuel'!$BA$8,'Effectif moyen annuel'!$BA$8,$F8)))="","",IF(OR($G8&gt;='Effectif moyen annuel'!$BB$8,$G8=""),'Effectif moyen annuel'!$BB$8,IF(AND($G8&lt;'Effectif moyen annuel'!$BB$8,$G8&gt;='Effectif moyen annuel'!$BA$8),$G8)))</f>
        <v>45351</v>
      </c>
      <c r="M8" s="24">
        <f>IFERROR(ROUND($E8/151.67*((L8-K8+1)/$BC$8),2),"")</f>
        <v>1</v>
      </c>
      <c r="N8" s="24">
        <f>IF(OR($F8&gt;'Effectif moyen annuel'!$BB$9,((IF($G8="",'Effectif moyen annuel'!$BB$9,$G8))&lt;'Effectif moyen annuel'!$BA$9)),"",IF($F8&lt;'Effectif moyen annuel'!$BA$9,'Effectif moyen annuel'!$BA$9,$F8))</f>
        <v>45352</v>
      </c>
      <c r="O8" s="24">
        <f>IF((IF(OR($F8&gt;'Effectif moyen annuel'!$BB$9,((IF($G8="",'Effectif moyen annuel'!$BB$9,$G8))&lt;'Effectif moyen annuel'!$BA$9)),"",IF($F8&lt;'Effectif moyen annuel'!$BA$9,'Effectif moyen annuel'!$BA$9,$F8)))="","",IF(OR($G8&gt;='Effectif moyen annuel'!$BB$9,$G8=""),'Effectif moyen annuel'!$BB$9,IF(AND($G8&lt;'Effectif moyen annuel'!$BB$9,$G8&gt;='Effectif moyen annuel'!$BA$9),$G8)))</f>
        <v>45382</v>
      </c>
      <c r="P8" s="24">
        <f>IFERROR(ROUND($E8/151.67*((O8-N8+1)/$BC$9),2),"")</f>
        <v>1</v>
      </c>
      <c r="Q8" s="24">
        <f>IF(OR($F8&gt;'Effectif moyen annuel'!$BB$10,((IF($G8="",'Effectif moyen annuel'!$BB$10,$G8))&lt;'Effectif moyen annuel'!$BA$10)),"",IF($F8&lt;'Effectif moyen annuel'!$BA$10,'Effectif moyen annuel'!$BA$10,$F8))</f>
        <v>45383</v>
      </c>
      <c r="R8" s="24">
        <f>IF((IF(OR($F8&gt;'Effectif moyen annuel'!$BB$10,((IF($G8="",'Effectif moyen annuel'!$BB$10,$G8))&lt;'Effectif moyen annuel'!$BA$10)),"",IF($F8&lt;'Effectif moyen annuel'!$BA$10,'Effectif moyen annuel'!$BA$10,$F8)))="","",IF(OR($G8&gt;='Effectif moyen annuel'!$BB$10,$G8=""),'Effectif moyen annuel'!$BB$10,IF(AND($G8&lt;'Effectif moyen annuel'!$BB$10,$G8&gt;='Effectif moyen annuel'!$BA$10),$G8)))</f>
        <v>45412</v>
      </c>
      <c r="S8" s="24">
        <f>IFERROR(ROUND($E8/151.67*((R8-Q8+1)/$BC$10),2),"")</f>
        <v>1</v>
      </c>
      <c r="T8" s="24">
        <f>IF(OR($F8&gt;'Effectif moyen annuel'!$BB$11,((IF($G8="",'Effectif moyen annuel'!$BB$11,$G8))&lt;'Effectif moyen annuel'!$BA$11)),"",IF($F8&lt;'Effectif moyen annuel'!$BA$11,'Effectif moyen annuel'!$BA$11,$F8))</f>
        <v>45413</v>
      </c>
      <c r="U8" s="24">
        <f>IF((IF(OR($F8&gt;'Effectif moyen annuel'!$BB$11,((IF($G8="",'Effectif moyen annuel'!$BB$11,$G8))&lt;'Effectif moyen annuel'!$BA$11)),"",IF($F8&lt;'Effectif moyen annuel'!$BA$11,'Effectif moyen annuel'!$BA$11,$F8)))="","",IF(OR($G8&gt;='Effectif moyen annuel'!$BB$11,$G8=""),'Effectif moyen annuel'!$BB$11,IF(AND($G8&lt;'Effectif moyen annuel'!$BB$11,$G8&gt;='Effectif moyen annuel'!$BA$11),$G8)))</f>
        <v>45443</v>
      </c>
      <c r="V8" s="24">
        <f>IFERROR(ROUND($E8/151.67*((U8-T8+1)/$BC$11),2),"")</f>
        <v>1</v>
      </c>
      <c r="W8" s="24">
        <f>IF(OR($F8&gt;'Effectif moyen annuel'!$BB$12,((IF($G8="",'Effectif moyen annuel'!$BB$12,$G8))&lt;'Effectif moyen annuel'!$BA$12)),"",IF($F8&lt;'Effectif moyen annuel'!$BA$12,'Effectif moyen annuel'!$BA$12,$F8))</f>
        <v>45444</v>
      </c>
      <c r="X8" s="24">
        <f>IF((IF(OR($F8&gt;'Effectif moyen annuel'!$BB$12,((IF($G8="",'Effectif moyen annuel'!$BB$12,$G8))&lt;'Effectif moyen annuel'!$BA$12)),"",IF($F8&lt;'Effectif moyen annuel'!$BA$12,'Effectif moyen annuel'!$BA$12,$F8)))="","",IF(OR($G8&gt;='Effectif moyen annuel'!$BB$12,$G8=""),'Effectif moyen annuel'!$BB$12,IF(AND($G8&lt;'Effectif moyen annuel'!$BB$12,$G8&gt;='Effectif moyen annuel'!$BA$12),$G8)))</f>
        <v>45473</v>
      </c>
      <c r="Y8" s="24">
        <f>IFERROR(ROUND($E8/151.67*((X8-W8+1)/$BC$12),2),"")</f>
        <v>1</v>
      </c>
      <c r="Z8" s="24">
        <f>IF(OR($F8&gt;'Effectif moyen annuel'!$BB$13,((IF($G8="",'Effectif moyen annuel'!$BB$13,$G8))&lt;'Effectif moyen annuel'!$BA$13)),"",IF($F8&lt;'Effectif moyen annuel'!$BA$13,'Effectif moyen annuel'!$BA$13,$F8))</f>
        <v>45474</v>
      </c>
      <c r="AA8" s="24">
        <f>IF((IF(OR($F8&gt;'Effectif moyen annuel'!$BB$13,((IF($G8="",'Effectif moyen annuel'!$BB$13,$G8))&lt;'Effectif moyen annuel'!$BA$13)),"",IF($F8&lt;'Effectif moyen annuel'!$BA$13,'Effectif moyen annuel'!$BA$13,$F8)))="","",IF(OR($G8&gt;='Effectif moyen annuel'!$BB$13,$G8=""),'Effectif moyen annuel'!$BB$13,IF(AND($G8&lt;'Effectif moyen annuel'!$BB$13,$G8&gt;='Effectif moyen annuel'!$BA$13),$G8)))</f>
        <v>45504</v>
      </c>
      <c r="AB8" s="24">
        <f>IFERROR(ROUND($E8/151.67*((AA8-Z8+1)/$BC$13),2),"")</f>
        <v>1</v>
      </c>
      <c r="AC8" s="24">
        <f>IF(OR($F8&gt;'Effectif moyen annuel'!$BB$14,((IF($G8="",'Effectif moyen annuel'!$BB$14,$G8))&lt;'Effectif moyen annuel'!$BA$14)),"",IF($F8&lt;'Effectif moyen annuel'!$BA$14,'Effectif moyen annuel'!$BA$14,$F8))</f>
        <v>45505</v>
      </c>
      <c r="AD8" s="24">
        <f>IF((IF(OR($F8&gt;'Effectif moyen annuel'!$BB$14,((IF($G8="",'Effectif moyen annuel'!$BB$14,$G8))&lt;'Effectif moyen annuel'!$BA$14)),"",IF($F8&lt;'Effectif moyen annuel'!$BA$14,'Effectif moyen annuel'!$BA$14,$F8)))="","",IF(OR($G8&gt;='Effectif moyen annuel'!$BB$14,$G8=""),'Effectif moyen annuel'!$BB$14,IF(AND($G8&lt;'Effectif moyen annuel'!$BB$14,$G8&gt;='Effectif moyen annuel'!$BA$14),$G8)))</f>
        <v>45535</v>
      </c>
      <c r="AE8" s="24">
        <f>IFERROR(ROUND($E8/151.67*((AD8-AC8+1)/$BC$14),2),"")</f>
        <v>1</v>
      </c>
      <c r="AF8" s="24">
        <f>IF(OR($F8&gt;'Effectif moyen annuel'!$BB$15,((IF($G8="",'Effectif moyen annuel'!$BB$15,$G8))&lt;'Effectif moyen annuel'!$BA$15)),"",IF($F8&lt;'Effectif moyen annuel'!$BA$15,'Effectif moyen annuel'!$BA$15,$F8))</f>
        <v>45536</v>
      </c>
      <c r="AG8" s="24">
        <f>IF((IF(OR($F8&gt;'Effectif moyen annuel'!$BB$15,((IF($G8="",'Effectif moyen annuel'!$BB$15,$G8))&lt;'Effectif moyen annuel'!$BA$15)),"",IF($F8&lt;'Effectif moyen annuel'!$BA$15,'Effectif moyen annuel'!$BA$15,$F8)))="","",IF(OR($G8&gt;='Effectif moyen annuel'!$BB$15,$G8=""),'Effectif moyen annuel'!$BB$15,IF(AND($G8&lt;'Effectif moyen annuel'!$BB$15,$G8&gt;='Effectif moyen annuel'!$BA$15),$G8)))</f>
        <v>45565</v>
      </c>
      <c r="AH8" s="24">
        <f>IFERROR(ROUND($E8/151.67*((AG8-AF8+1)/$BC$15),2),"")</f>
        <v>1</v>
      </c>
      <c r="AI8" s="24">
        <f>IF(OR($F8&gt;'Effectif moyen annuel'!$BB$16,((IF($G8="",'Effectif moyen annuel'!$BB$16,$G8))&lt;'Effectif moyen annuel'!$BA$16)),"",IF($F8&lt;'Effectif moyen annuel'!$BA$16,'Effectif moyen annuel'!$BA$16,$F8))</f>
        <v>45566</v>
      </c>
      <c r="AJ8" s="24">
        <f>IF((IF(OR($F8&gt;'Effectif moyen annuel'!$BB$16,((IF($G8="",'Effectif moyen annuel'!$BB$16,$G8))&lt;'Effectif moyen annuel'!$BA$16)),"",IF($F8&lt;'Effectif moyen annuel'!$BA$16,'Effectif moyen annuel'!$BA$16,$F8)))="","",IF(OR($G8&gt;='Effectif moyen annuel'!$BB$16,$G8=""),'Effectif moyen annuel'!$BB$16,IF(AND($G8&lt;'Effectif moyen annuel'!$BB$16,$G8&gt;='Effectif moyen annuel'!$BA$16),$G8)))</f>
        <v>45596</v>
      </c>
      <c r="AK8" s="24">
        <f>IFERROR(ROUND($E8/151.67*((AJ8-AI8+1)/$BC$16),2),"")</f>
        <v>1</v>
      </c>
      <c r="AL8" s="24">
        <f>IF(OR($F8&gt;'Effectif moyen annuel'!$BB$17,((IF($G8="",'Effectif moyen annuel'!$BB$17,$G8))&lt;'Effectif moyen annuel'!$BA$17)),"",IF($F8&lt;'Effectif moyen annuel'!$BA$17,'Effectif moyen annuel'!$BA$17,$F8))</f>
        <v>45597</v>
      </c>
      <c r="AM8" s="24">
        <f>IF((IF(OR($F8&gt;'Effectif moyen annuel'!$BB$17,((IF($G8="",'Effectif moyen annuel'!$BB$17,$G8))&lt;'Effectif moyen annuel'!$BA$17)),"",IF($F8&lt;'Effectif moyen annuel'!$BA$17,'Effectif moyen annuel'!$BA$17,$F8)))="","",IF(OR($G8&gt;='Effectif moyen annuel'!$BB$17,$G8=""),'Effectif moyen annuel'!$BB$17,IF(AND($G8&lt;'Effectif moyen annuel'!$BB$17,$G8&gt;='Effectif moyen annuel'!$BA$17),$G8)))</f>
        <v>45626</v>
      </c>
      <c r="AN8" s="24">
        <f>IFERROR(ROUND($E8/151.67*((AM8-AL8+1)/$BC$17),2),"")</f>
        <v>1</v>
      </c>
      <c r="AO8" s="24">
        <f>IF(OR($F8&gt;'Effectif moyen annuel'!$BB$18,((IF($G8="",'Effectif moyen annuel'!$BB$18,$G8))&lt;'Effectif moyen annuel'!$BA$18)),"",IF($F8&lt;'Effectif moyen annuel'!$BA$18,'Effectif moyen annuel'!$BA$18,$F8))</f>
        <v>45627</v>
      </c>
      <c r="AP8" s="24">
        <f>IF((IF(OR($F8&gt;'Effectif moyen annuel'!$BB$18,((IF($G8="",'Effectif moyen annuel'!$BB$18,$G8))&lt;'Effectif moyen annuel'!$BA$18)),"",IF($F8&lt;'Effectif moyen annuel'!$BA$18,'Effectif moyen annuel'!$BA$18,$F8)))="","",IF(OR($G8&gt;='Effectif moyen annuel'!$BB$18,$G8=""),'Effectif moyen annuel'!$BB$18,IF(AND($G8&lt;'Effectif moyen annuel'!$BB$18,$G8&gt;='Effectif moyen annuel'!$BA$18),$G8)))</f>
        <v>45657</v>
      </c>
      <c r="AQ8" s="25">
        <f>IFERROR(ROUND($E8/151.67*((AP8-AO8+1)/$BC$18),2),"")</f>
        <v>1</v>
      </c>
      <c r="AY8" s="20">
        <v>2</v>
      </c>
      <c r="AZ8" s="20" t="s">
        <v>48</v>
      </c>
      <c r="BA8" s="21">
        <f t="shared" si="0"/>
        <v>45323</v>
      </c>
      <c r="BB8" s="21">
        <f t="shared" si="1"/>
        <v>45351</v>
      </c>
      <c r="BC8" s="20">
        <f t="shared" si="2"/>
        <v>29</v>
      </c>
      <c r="BD8" s="20"/>
      <c r="BE8" s="20"/>
      <c r="BF8" s="20"/>
      <c r="BG8" s="27">
        <f>+'Effectif moyen annuel'!Y2</f>
        <v>2024</v>
      </c>
    </row>
    <row r="9" spans="2:59" s="26" customFormat="1" ht="30" customHeight="1" thickBot="1" x14ac:dyDescent="0.3">
      <c r="B9" s="22"/>
      <c r="C9" s="22"/>
      <c r="D9" s="22" t="s">
        <v>47</v>
      </c>
      <c r="E9" s="22">
        <v>151.66999999999999</v>
      </c>
      <c r="F9" s="23">
        <v>42795</v>
      </c>
      <c r="G9" s="23"/>
      <c r="H9" s="22">
        <f>IF(OR($F9&gt;'Effectif moyen annuel'!$BB$7,((IF($G9="",'Effectif moyen annuel'!$BB$7,$G9))&lt;'Effectif moyen annuel'!$BA$7)),"",IF($F9&lt;'Effectif moyen annuel'!$BA$7,'Effectif moyen annuel'!$BA$7,$F9))</f>
        <v>45292</v>
      </c>
      <c r="I9" s="22">
        <f>IF((IF(OR($F9&gt;'Effectif moyen annuel'!$BB$7,((IF($G9="",'Effectif moyen annuel'!$BB$7,$G9))&lt;'Effectif moyen annuel'!$BA$7)),"",IF($F9&lt;'Effectif moyen annuel'!$BA$7,'Effectif moyen annuel'!$BA$7,$F9)))="","",IF(OR($G9&gt;='Effectif moyen annuel'!$BB$7,$G9=""),'Effectif moyen annuel'!$BB$7,IF(AND($G9&lt;'Effectif moyen annuel'!$BB$7,$G9&gt;='Effectif moyen annuel'!$BA$7),$G9)))</f>
        <v>45322</v>
      </c>
      <c r="J9" s="24">
        <f t="shared" ref="J9:J24" si="3">IFERROR(ROUND($E9/151.67*((I9-H9+1)/$BC$7),2),"")</f>
        <v>1</v>
      </c>
      <c r="K9" s="24">
        <f>IF(OR($F9&gt;'Effectif moyen annuel'!$BB$8,((IF($G9="",'Effectif moyen annuel'!$BB$8,$G9))&lt;'Effectif moyen annuel'!$BA$8)),"",IF($F9&lt;'Effectif moyen annuel'!$BA$8,'Effectif moyen annuel'!$BA$8,$F9))</f>
        <v>45323</v>
      </c>
      <c r="L9" s="24">
        <f>IF((IF(OR($F9&gt;'Effectif moyen annuel'!$BB$8,((IF($G9="",'Effectif moyen annuel'!$BB$8,$G9))&lt;'Effectif moyen annuel'!$BA$8)),"",IF($F9&lt;'Effectif moyen annuel'!$BA$8,'Effectif moyen annuel'!$BA$8,$F9)))="","",IF(OR($G9&gt;='Effectif moyen annuel'!$BB$8,$G9=""),'Effectif moyen annuel'!$BB$8,IF(AND($G9&lt;'Effectif moyen annuel'!$BB$8,$G9&gt;='Effectif moyen annuel'!$BA$8),$G9)))</f>
        <v>45351</v>
      </c>
      <c r="M9" s="24">
        <f t="shared" ref="M9:M24" si="4">IFERROR(ROUND($E9/151.67*((L9-K9+1)/$BC$8),2),"")</f>
        <v>1</v>
      </c>
      <c r="N9" s="24">
        <f>IF(OR($F9&gt;'Effectif moyen annuel'!$BB$9,((IF($G9="",'Effectif moyen annuel'!$BB$9,$G9))&lt;'Effectif moyen annuel'!$BA$9)),"",IF($F9&lt;'Effectif moyen annuel'!$BA$9,'Effectif moyen annuel'!$BA$9,$F9))</f>
        <v>45352</v>
      </c>
      <c r="O9" s="24">
        <f>IF((IF(OR($F9&gt;'Effectif moyen annuel'!$BB$9,((IF($G9="",'Effectif moyen annuel'!$BB$9,$G9))&lt;'Effectif moyen annuel'!$BA$9)),"",IF($F9&lt;'Effectif moyen annuel'!$BA$9,'Effectif moyen annuel'!$BA$9,$F9)))="","",IF(OR($G9&gt;='Effectif moyen annuel'!$BB$9,$G9=""),'Effectif moyen annuel'!$BB$9,IF(AND($G9&lt;'Effectif moyen annuel'!$BB$9,$G9&gt;='Effectif moyen annuel'!$BA$9),$G9)))</f>
        <v>45382</v>
      </c>
      <c r="P9" s="24">
        <f t="shared" ref="P9:P24" si="5">IFERROR(ROUND($E9/151.67*((O9-N9+1)/$BC$9),2),"")</f>
        <v>1</v>
      </c>
      <c r="Q9" s="24">
        <f>IF(OR($F9&gt;'Effectif moyen annuel'!$BB$10,((IF($G9="",'Effectif moyen annuel'!$BB$10,$G9))&lt;'Effectif moyen annuel'!$BA$10)),"",IF($F9&lt;'Effectif moyen annuel'!$BA$10,'Effectif moyen annuel'!$BA$10,$F9))</f>
        <v>45383</v>
      </c>
      <c r="R9" s="24">
        <f>IF((IF(OR($F9&gt;'Effectif moyen annuel'!$BB$10,((IF($G9="",'Effectif moyen annuel'!$BB$10,$G9))&lt;'Effectif moyen annuel'!$BA$10)),"",IF($F9&lt;'Effectif moyen annuel'!$BA$10,'Effectif moyen annuel'!$BA$10,$F9)))="","",IF(OR($G9&gt;='Effectif moyen annuel'!$BB$10,$G9=""),'Effectif moyen annuel'!$BB$10,IF(AND($G9&lt;'Effectif moyen annuel'!$BB$10,$G9&gt;='Effectif moyen annuel'!$BA$10),$G9)))</f>
        <v>45412</v>
      </c>
      <c r="S9" s="24">
        <f t="shared" ref="S9:S24" si="6">IFERROR(ROUND($E9/151.67*((R9-Q9+1)/$BC$10),2),"")</f>
        <v>1</v>
      </c>
      <c r="T9" s="24">
        <f>IF(OR($F9&gt;'Effectif moyen annuel'!$BB$11,((IF($G9="",'Effectif moyen annuel'!$BB$11,$G9))&lt;'Effectif moyen annuel'!$BA$11)),"",IF($F9&lt;'Effectif moyen annuel'!$BA$11,'Effectif moyen annuel'!$BA$11,$F9))</f>
        <v>45413</v>
      </c>
      <c r="U9" s="24">
        <f>IF((IF(OR($F9&gt;'Effectif moyen annuel'!$BB$11,((IF($G9="",'Effectif moyen annuel'!$BB$11,$G9))&lt;'Effectif moyen annuel'!$BA$11)),"",IF($F9&lt;'Effectif moyen annuel'!$BA$11,'Effectif moyen annuel'!$BA$11,$F9)))="","",IF(OR($G9&gt;='Effectif moyen annuel'!$BB$11,$G9=""),'Effectif moyen annuel'!$BB$11,IF(AND($G9&lt;'Effectif moyen annuel'!$BB$11,$G9&gt;='Effectif moyen annuel'!$BA$11),$G9)))</f>
        <v>45443</v>
      </c>
      <c r="V9" s="24">
        <f t="shared" ref="V9:V24" si="7">IFERROR(ROUND($E9/151.67*((U9-T9+1)/$BC$11),2),"")</f>
        <v>1</v>
      </c>
      <c r="W9" s="24">
        <f>IF(OR($F9&gt;'Effectif moyen annuel'!$BB$12,((IF($G9="",'Effectif moyen annuel'!$BB$12,$G9))&lt;'Effectif moyen annuel'!$BA$12)),"",IF($F9&lt;'Effectif moyen annuel'!$BA$12,'Effectif moyen annuel'!$BA$12,$F9))</f>
        <v>45444</v>
      </c>
      <c r="X9" s="24">
        <f>IF((IF(OR($F9&gt;'Effectif moyen annuel'!$BB$12,((IF($G9="",'Effectif moyen annuel'!$BB$12,$G9))&lt;'Effectif moyen annuel'!$BA$12)),"",IF($F9&lt;'Effectif moyen annuel'!$BA$12,'Effectif moyen annuel'!$BA$12,$F9)))="","",IF(OR($G9&gt;='Effectif moyen annuel'!$BB$12,$G9=""),'Effectif moyen annuel'!$BB$12,IF(AND($G9&lt;'Effectif moyen annuel'!$BB$12,$G9&gt;='Effectif moyen annuel'!$BA$12),$G9)))</f>
        <v>45473</v>
      </c>
      <c r="Y9" s="24">
        <f t="shared" ref="Y9:Y24" si="8">IFERROR(ROUND($E9/151.67*((X9-W9+1)/$BC$12),2),"")</f>
        <v>1</v>
      </c>
      <c r="Z9" s="24">
        <f>IF(OR($F9&gt;'Effectif moyen annuel'!$BB$13,((IF($G9="",'Effectif moyen annuel'!$BB$13,$G9))&lt;'Effectif moyen annuel'!$BA$13)),"",IF($F9&lt;'Effectif moyen annuel'!$BA$13,'Effectif moyen annuel'!$BA$13,$F9))</f>
        <v>45474</v>
      </c>
      <c r="AA9" s="24">
        <f>IF((IF(OR($F9&gt;'Effectif moyen annuel'!$BB$13,((IF($G9="",'Effectif moyen annuel'!$BB$13,$G9))&lt;'Effectif moyen annuel'!$BA$13)),"",IF($F9&lt;'Effectif moyen annuel'!$BA$13,'Effectif moyen annuel'!$BA$13,$F9)))="","",IF(OR($G9&gt;='Effectif moyen annuel'!$BB$13,$G9=""),'Effectif moyen annuel'!$BB$13,IF(AND($G9&lt;'Effectif moyen annuel'!$BB$13,$G9&gt;='Effectif moyen annuel'!$BA$13),$G9)))</f>
        <v>45504</v>
      </c>
      <c r="AB9" s="24">
        <f t="shared" ref="AB9:AB24" si="9">IFERROR(ROUND($E9/151.67*((AA9-Z9+1)/$BC$13),2),"")</f>
        <v>1</v>
      </c>
      <c r="AC9" s="24">
        <f>IF(OR($F9&gt;'Effectif moyen annuel'!$BB$14,((IF($G9="",'Effectif moyen annuel'!$BB$14,$G9))&lt;'Effectif moyen annuel'!$BA$14)),"",IF($F9&lt;'Effectif moyen annuel'!$BA$14,'Effectif moyen annuel'!$BA$14,$F9))</f>
        <v>45505</v>
      </c>
      <c r="AD9" s="24">
        <f>IF((IF(OR($F9&gt;'Effectif moyen annuel'!$BB$14,((IF($G9="",'Effectif moyen annuel'!$BB$14,$G9))&lt;'Effectif moyen annuel'!$BA$14)),"",IF($F9&lt;'Effectif moyen annuel'!$BA$14,'Effectif moyen annuel'!$BA$14,$F9)))="","",IF(OR($G9&gt;='Effectif moyen annuel'!$BB$14,$G9=""),'Effectif moyen annuel'!$BB$14,IF(AND($G9&lt;'Effectif moyen annuel'!$BB$14,$G9&gt;='Effectif moyen annuel'!$BA$14),$G9)))</f>
        <v>45535</v>
      </c>
      <c r="AE9" s="24">
        <f t="shared" ref="AE9:AE24" si="10">IFERROR(ROUND($E9/151.67*((AD9-AC9+1)/$BC$14),2),"")</f>
        <v>1</v>
      </c>
      <c r="AF9" s="24">
        <f>IF(OR($F9&gt;'Effectif moyen annuel'!$BB$15,((IF($G9="",'Effectif moyen annuel'!$BB$15,$G9))&lt;'Effectif moyen annuel'!$BA$15)),"",IF($F9&lt;'Effectif moyen annuel'!$BA$15,'Effectif moyen annuel'!$BA$15,$F9))</f>
        <v>45536</v>
      </c>
      <c r="AG9" s="24">
        <f>IF((IF(OR($F9&gt;'Effectif moyen annuel'!$BB$15,((IF($G9="",'Effectif moyen annuel'!$BB$15,$G9))&lt;'Effectif moyen annuel'!$BA$15)),"",IF($F9&lt;'Effectif moyen annuel'!$BA$15,'Effectif moyen annuel'!$BA$15,$F9)))="","",IF(OR($G9&gt;='Effectif moyen annuel'!$BB$15,$G9=""),'Effectif moyen annuel'!$BB$15,IF(AND($G9&lt;'Effectif moyen annuel'!$BB$15,$G9&gt;='Effectif moyen annuel'!$BA$15),$G9)))</f>
        <v>45565</v>
      </c>
      <c r="AH9" s="24">
        <f t="shared" ref="AH9:AH24" si="11">IFERROR(ROUND($E9/151.67*((AG9-AF9+1)/$BC$15),2),"")</f>
        <v>1</v>
      </c>
      <c r="AI9" s="24">
        <f>IF(OR($F9&gt;'Effectif moyen annuel'!$BB$16,((IF($G9="",'Effectif moyen annuel'!$BB$16,$G9))&lt;'Effectif moyen annuel'!$BA$16)),"",IF($F9&lt;'Effectif moyen annuel'!$BA$16,'Effectif moyen annuel'!$BA$16,$F9))</f>
        <v>45566</v>
      </c>
      <c r="AJ9" s="24">
        <f>IF((IF(OR($F9&gt;'Effectif moyen annuel'!$BB$16,((IF($G9="",'Effectif moyen annuel'!$BB$16,$G9))&lt;'Effectif moyen annuel'!$BA$16)),"",IF($F9&lt;'Effectif moyen annuel'!$BA$16,'Effectif moyen annuel'!$BA$16,$F9)))="","",IF(OR($G9&gt;='Effectif moyen annuel'!$BB$16,$G9=""),'Effectif moyen annuel'!$BB$16,IF(AND($G9&lt;'Effectif moyen annuel'!$BB$16,$G9&gt;='Effectif moyen annuel'!$BA$16),$G9)))</f>
        <v>45596</v>
      </c>
      <c r="AK9" s="24">
        <f t="shared" ref="AK9:AK24" si="12">IFERROR(ROUND($E9/151.67*((AJ9-AI9+1)/$BC$16),2),"")</f>
        <v>1</v>
      </c>
      <c r="AL9" s="24">
        <f>IF(OR($F9&gt;'Effectif moyen annuel'!$BB$17,((IF($G9="",'Effectif moyen annuel'!$BB$17,$G9))&lt;'Effectif moyen annuel'!$BA$17)),"",IF($F9&lt;'Effectif moyen annuel'!$BA$17,'Effectif moyen annuel'!$BA$17,$F9))</f>
        <v>45597</v>
      </c>
      <c r="AM9" s="24">
        <f>IF((IF(OR($F9&gt;'Effectif moyen annuel'!$BB$17,((IF($G9="",'Effectif moyen annuel'!$BB$17,$G9))&lt;'Effectif moyen annuel'!$BA$17)),"",IF($F9&lt;'Effectif moyen annuel'!$BA$17,'Effectif moyen annuel'!$BA$17,$F9)))="","",IF(OR($G9&gt;='Effectif moyen annuel'!$BB$17,$G9=""),'Effectif moyen annuel'!$BB$17,IF(AND($G9&lt;'Effectif moyen annuel'!$BB$17,$G9&gt;='Effectif moyen annuel'!$BA$17),$G9)))</f>
        <v>45626</v>
      </c>
      <c r="AN9" s="24">
        <f t="shared" ref="AN9:AN24" si="13">IFERROR(ROUND($E9/151.67*((AM9-AL9+1)/$BC$17),2),"")</f>
        <v>1</v>
      </c>
      <c r="AO9" s="24">
        <f>IF(OR($F9&gt;'Effectif moyen annuel'!$BB$18,((IF($G9="",'Effectif moyen annuel'!$BB$18,$G9))&lt;'Effectif moyen annuel'!$BA$18)),"",IF($F9&lt;'Effectif moyen annuel'!$BA$18,'Effectif moyen annuel'!$BA$18,$F9))</f>
        <v>45627</v>
      </c>
      <c r="AP9" s="24">
        <f>IF((IF(OR($F9&gt;'Effectif moyen annuel'!$BB$18,((IF($G9="",'Effectif moyen annuel'!$BB$18,$G9))&lt;'Effectif moyen annuel'!$BA$18)),"",IF($F9&lt;'Effectif moyen annuel'!$BA$18,'Effectif moyen annuel'!$BA$18,$F9)))="","",IF(OR($G9&gt;='Effectif moyen annuel'!$BB$18,$G9=""),'Effectif moyen annuel'!$BB$18,IF(AND($G9&lt;'Effectif moyen annuel'!$BB$18,$G9&gt;='Effectif moyen annuel'!$BA$18),$G9)))</f>
        <v>45657</v>
      </c>
      <c r="AQ9" s="25">
        <f t="shared" ref="AQ9:AQ24" si="14">IFERROR(ROUND($E9/151.67*((AP9-AO9+1)/$BC$18),2),"")</f>
        <v>1</v>
      </c>
      <c r="AY9" s="20">
        <v>3</v>
      </c>
      <c r="AZ9" s="20" t="s">
        <v>49</v>
      </c>
      <c r="BA9" s="21">
        <f t="shared" si="0"/>
        <v>45352</v>
      </c>
      <c r="BB9" s="21">
        <f t="shared" si="1"/>
        <v>45382</v>
      </c>
      <c r="BC9" s="20">
        <f t="shared" si="2"/>
        <v>31</v>
      </c>
      <c r="BD9" s="20"/>
      <c r="BE9" s="20"/>
      <c r="BF9" s="20"/>
      <c r="BG9" s="20"/>
    </row>
    <row r="10" spans="2:59" s="26" customFormat="1" ht="30" customHeight="1" thickBot="1" x14ac:dyDescent="0.3">
      <c r="B10" s="22"/>
      <c r="C10" s="22"/>
      <c r="D10" s="22" t="s">
        <v>47</v>
      </c>
      <c r="E10" s="22">
        <v>151.66999999999999</v>
      </c>
      <c r="F10" s="23">
        <v>42887</v>
      </c>
      <c r="G10" s="23"/>
      <c r="H10" s="22">
        <f>IF(OR($F10&gt;'Effectif moyen annuel'!$BB$7,((IF($G10="",'Effectif moyen annuel'!$BB$7,$G10))&lt;'Effectif moyen annuel'!$BA$7)),"",IF($F10&lt;'Effectif moyen annuel'!$BA$7,'Effectif moyen annuel'!$BA$7,$F10))</f>
        <v>45292</v>
      </c>
      <c r="I10" s="22">
        <f>IF((IF(OR($F10&gt;'Effectif moyen annuel'!$BB$7,((IF($G10="",'Effectif moyen annuel'!$BB$7,$G10))&lt;'Effectif moyen annuel'!$BA$7)),"",IF($F10&lt;'Effectif moyen annuel'!$BA$7,'Effectif moyen annuel'!$BA$7,$F10)))="","",IF(OR($G10&gt;='Effectif moyen annuel'!$BB$7,$G10=""),'Effectif moyen annuel'!$BB$7,IF(AND($G10&lt;'Effectif moyen annuel'!$BB$7,$G10&gt;='Effectif moyen annuel'!$BA$7),$G10)))</f>
        <v>45322</v>
      </c>
      <c r="J10" s="24">
        <f t="shared" si="3"/>
        <v>1</v>
      </c>
      <c r="K10" s="24">
        <f>IF(OR($F10&gt;'Effectif moyen annuel'!$BB$8,((IF($G10="",'Effectif moyen annuel'!$BB$8,$G10))&lt;'Effectif moyen annuel'!$BA$8)),"",IF($F10&lt;'Effectif moyen annuel'!$BA$8,'Effectif moyen annuel'!$BA$8,$F10))</f>
        <v>45323</v>
      </c>
      <c r="L10" s="24">
        <f>IF((IF(OR($F10&gt;'Effectif moyen annuel'!$BB$8,((IF($G10="",'Effectif moyen annuel'!$BB$8,$G10))&lt;'Effectif moyen annuel'!$BA$8)),"",IF($F10&lt;'Effectif moyen annuel'!$BA$8,'Effectif moyen annuel'!$BA$8,$F10)))="","",IF(OR($G10&gt;='Effectif moyen annuel'!$BB$8,$G10=""),'Effectif moyen annuel'!$BB$8,IF(AND($G10&lt;'Effectif moyen annuel'!$BB$8,$G10&gt;='Effectif moyen annuel'!$BA$8),$G10)))</f>
        <v>45351</v>
      </c>
      <c r="M10" s="24">
        <f t="shared" si="4"/>
        <v>1</v>
      </c>
      <c r="N10" s="24">
        <f>IF(OR($F10&gt;'Effectif moyen annuel'!$BB$9,((IF($G10="",'Effectif moyen annuel'!$BB$9,$G10))&lt;'Effectif moyen annuel'!$BA$9)),"",IF($F10&lt;'Effectif moyen annuel'!$BA$9,'Effectif moyen annuel'!$BA$9,$F10))</f>
        <v>45352</v>
      </c>
      <c r="O10" s="24">
        <f>IF((IF(OR($F10&gt;'Effectif moyen annuel'!$BB$9,((IF($G10="",'Effectif moyen annuel'!$BB$9,$G10))&lt;'Effectif moyen annuel'!$BA$9)),"",IF($F10&lt;'Effectif moyen annuel'!$BA$9,'Effectif moyen annuel'!$BA$9,$F10)))="","",IF(OR($G10&gt;='Effectif moyen annuel'!$BB$9,$G10=""),'Effectif moyen annuel'!$BB$9,IF(AND($G10&lt;'Effectif moyen annuel'!$BB$9,$G10&gt;='Effectif moyen annuel'!$BA$9),$G10)))</f>
        <v>45382</v>
      </c>
      <c r="P10" s="24">
        <f t="shared" si="5"/>
        <v>1</v>
      </c>
      <c r="Q10" s="24">
        <f>IF(OR($F10&gt;'Effectif moyen annuel'!$BB$10,((IF($G10="",'Effectif moyen annuel'!$BB$10,$G10))&lt;'Effectif moyen annuel'!$BA$10)),"",IF($F10&lt;'Effectif moyen annuel'!$BA$10,'Effectif moyen annuel'!$BA$10,$F10))</f>
        <v>45383</v>
      </c>
      <c r="R10" s="24">
        <f>IF((IF(OR($F10&gt;'Effectif moyen annuel'!$BB$10,((IF($G10="",'Effectif moyen annuel'!$BB$10,$G10))&lt;'Effectif moyen annuel'!$BA$10)),"",IF($F10&lt;'Effectif moyen annuel'!$BA$10,'Effectif moyen annuel'!$BA$10,$F10)))="","",IF(OR($G10&gt;='Effectif moyen annuel'!$BB$10,$G10=""),'Effectif moyen annuel'!$BB$10,IF(AND($G10&lt;'Effectif moyen annuel'!$BB$10,$G10&gt;='Effectif moyen annuel'!$BA$10),$G10)))</f>
        <v>45412</v>
      </c>
      <c r="S10" s="24">
        <f t="shared" si="6"/>
        <v>1</v>
      </c>
      <c r="T10" s="24">
        <f>IF(OR($F10&gt;'Effectif moyen annuel'!$BB$11,((IF($G10="",'Effectif moyen annuel'!$BB$11,$G10))&lt;'Effectif moyen annuel'!$BA$11)),"",IF($F10&lt;'Effectif moyen annuel'!$BA$11,'Effectif moyen annuel'!$BA$11,$F10))</f>
        <v>45413</v>
      </c>
      <c r="U10" s="24">
        <f>IF((IF(OR($F10&gt;'Effectif moyen annuel'!$BB$11,((IF($G10="",'Effectif moyen annuel'!$BB$11,$G10))&lt;'Effectif moyen annuel'!$BA$11)),"",IF($F10&lt;'Effectif moyen annuel'!$BA$11,'Effectif moyen annuel'!$BA$11,$F10)))="","",IF(OR($G10&gt;='Effectif moyen annuel'!$BB$11,$G10=""),'Effectif moyen annuel'!$BB$11,IF(AND($G10&lt;'Effectif moyen annuel'!$BB$11,$G10&gt;='Effectif moyen annuel'!$BA$11),$G10)))</f>
        <v>45443</v>
      </c>
      <c r="V10" s="24">
        <f t="shared" si="7"/>
        <v>1</v>
      </c>
      <c r="W10" s="24">
        <f>IF(OR($F10&gt;'Effectif moyen annuel'!$BB$12,((IF($G10="",'Effectif moyen annuel'!$BB$12,$G10))&lt;'Effectif moyen annuel'!$BA$12)),"",IF($F10&lt;'Effectif moyen annuel'!$BA$12,'Effectif moyen annuel'!$BA$12,$F10))</f>
        <v>45444</v>
      </c>
      <c r="X10" s="24">
        <f>IF((IF(OR($F10&gt;'Effectif moyen annuel'!$BB$12,((IF($G10="",'Effectif moyen annuel'!$BB$12,$G10))&lt;'Effectif moyen annuel'!$BA$12)),"",IF($F10&lt;'Effectif moyen annuel'!$BA$12,'Effectif moyen annuel'!$BA$12,$F10)))="","",IF(OR($G10&gt;='Effectif moyen annuel'!$BB$12,$G10=""),'Effectif moyen annuel'!$BB$12,IF(AND($G10&lt;'Effectif moyen annuel'!$BB$12,$G10&gt;='Effectif moyen annuel'!$BA$12),$G10)))</f>
        <v>45473</v>
      </c>
      <c r="Y10" s="24">
        <f t="shared" si="8"/>
        <v>1</v>
      </c>
      <c r="Z10" s="24">
        <f>IF(OR($F10&gt;'Effectif moyen annuel'!$BB$13,((IF($G10="",'Effectif moyen annuel'!$BB$13,$G10))&lt;'Effectif moyen annuel'!$BA$13)),"",IF($F10&lt;'Effectif moyen annuel'!$BA$13,'Effectif moyen annuel'!$BA$13,$F10))</f>
        <v>45474</v>
      </c>
      <c r="AA10" s="24">
        <f>IF((IF(OR($F10&gt;'Effectif moyen annuel'!$BB$13,((IF($G10="",'Effectif moyen annuel'!$BB$13,$G10))&lt;'Effectif moyen annuel'!$BA$13)),"",IF($F10&lt;'Effectif moyen annuel'!$BA$13,'Effectif moyen annuel'!$BA$13,$F10)))="","",IF(OR($G10&gt;='Effectif moyen annuel'!$BB$13,$G10=""),'Effectif moyen annuel'!$BB$13,IF(AND($G10&lt;'Effectif moyen annuel'!$BB$13,$G10&gt;='Effectif moyen annuel'!$BA$13),$G10)))</f>
        <v>45504</v>
      </c>
      <c r="AB10" s="24">
        <f t="shared" si="9"/>
        <v>1</v>
      </c>
      <c r="AC10" s="24">
        <f>IF(OR($F10&gt;'Effectif moyen annuel'!$BB$14,((IF($G10="",'Effectif moyen annuel'!$BB$14,$G10))&lt;'Effectif moyen annuel'!$BA$14)),"",IF($F10&lt;'Effectif moyen annuel'!$BA$14,'Effectif moyen annuel'!$BA$14,$F10))</f>
        <v>45505</v>
      </c>
      <c r="AD10" s="24">
        <f>IF((IF(OR($F10&gt;'Effectif moyen annuel'!$BB$14,((IF($G10="",'Effectif moyen annuel'!$BB$14,$G10))&lt;'Effectif moyen annuel'!$BA$14)),"",IF($F10&lt;'Effectif moyen annuel'!$BA$14,'Effectif moyen annuel'!$BA$14,$F10)))="","",IF(OR($G10&gt;='Effectif moyen annuel'!$BB$14,$G10=""),'Effectif moyen annuel'!$BB$14,IF(AND($G10&lt;'Effectif moyen annuel'!$BB$14,$G10&gt;='Effectif moyen annuel'!$BA$14),$G10)))</f>
        <v>45535</v>
      </c>
      <c r="AE10" s="24">
        <f t="shared" si="10"/>
        <v>1</v>
      </c>
      <c r="AF10" s="24">
        <f>IF(OR($F10&gt;'Effectif moyen annuel'!$BB$15,((IF($G10="",'Effectif moyen annuel'!$BB$15,$G10))&lt;'Effectif moyen annuel'!$BA$15)),"",IF($F10&lt;'Effectif moyen annuel'!$BA$15,'Effectif moyen annuel'!$BA$15,$F10))</f>
        <v>45536</v>
      </c>
      <c r="AG10" s="24">
        <f>IF((IF(OR($F10&gt;'Effectif moyen annuel'!$BB$15,((IF($G10="",'Effectif moyen annuel'!$BB$15,$G10))&lt;'Effectif moyen annuel'!$BA$15)),"",IF($F10&lt;'Effectif moyen annuel'!$BA$15,'Effectif moyen annuel'!$BA$15,$F10)))="","",IF(OR($G10&gt;='Effectif moyen annuel'!$BB$15,$G10=""),'Effectif moyen annuel'!$BB$15,IF(AND($G10&lt;'Effectif moyen annuel'!$BB$15,$G10&gt;='Effectif moyen annuel'!$BA$15),$G10)))</f>
        <v>45565</v>
      </c>
      <c r="AH10" s="24">
        <f t="shared" si="11"/>
        <v>1</v>
      </c>
      <c r="AI10" s="24">
        <f>IF(OR($F10&gt;'Effectif moyen annuel'!$BB$16,((IF($G10="",'Effectif moyen annuel'!$BB$16,$G10))&lt;'Effectif moyen annuel'!$BA$16)),"",IF($F10&lt;'Effectif moyen annuel'!$BA$16,'Effectif moyen annuel'!$BA$16,$F10))</f>
        <v>45566</v>
      </c>
      <c r="AJ10" s="24">
        <f>IF((IF(OR($F10&gt;'Effectif moyen annuel'!$BB$16,((IF($G10="",'Effectif moyen annuel'!$BB$16,$G10))&lt;'Effectif moyen annuel'!$BA$16)),"",IF($F10&lt;'Effectif moyen annuel'!$BA$16,'Effectif moyen annuel'!$BA$16,$F10)))="","",IF(OR($G10&gt;='Effectif moyen annuel'!$BB$16,$G10=""),'Effectif moyen annuel'!$BB$16,IF(AND($G10&lt;'Effectif moyen annuel'!$BB$16,$G10&gt;='Effectif moyen annuel'!$BA$16),$G10)))</f>
        <v>45596</v>
      </c>
      <c r="AK10" s="24">
        <f t="shared" si="12"/>
        <v>1</v>
      </c>
      <c r="AL10" s="24">
        <f>IF(OR($F10&gt;'Effectif moyen annuel'!$BB$17,((IF($G10="",'Effectif moyen annuel'!$BB$17,$G10))&lt;'Effectif moyen annuel'!$BA$17)),"",IF($F10&lt;'Effectif moyen annuel'!$BA$17,'Effectif moyen annuel'!$BA$17,$F10))</f>
        <v>45597</v>
      </c>
      <c r="AM10" s="24">
        <f>IF((IF(OR($F10&gt;'Effectif moyen annuel'!$BB$17,((IF($G10="",'Effectif moyen annuel'!$BB$17,$G10))&lt;'Effectif moyen annuel'!$BA$17)),"",IF($F10&lt;'Effectif moyen annuel'!$BA$17,'Effectif moyen annuel'!$BA$17,$F10)))="","",IF(OR($G10&gt;='Effectif moyen annuel'!$BB$17,$G10=""),'Effectif moyen annuel'!$BB$17,IF(AND($G10&lt;'Effectif moyen annuel'!$BB$17,$G10&gt;='Effectif moyen annuel'!$BA$17),$G10)))</f>
        <v>45626</v>
      </c>
      <c r="AN10" s="24">
        <f t="shared" si="13"/>
        <v>1</v>
      </c>
      <c r="AO10" s="24">
        <f>IF(OR($F10&gt;'Effectif moyen annuel'!$BB$18,((IF($G10="",'Effectif moyen annuel'!$BB$18,$G10))&lt;'Effectif moyen annuel'!$BA$18)),"",IF($F10&lt;'Effectif moyen annuel'!$BA$18,'Effectif moyen annuel'!$BA$18,$F10))</f>
        <v>45627</v>
      </c>
      <c r="AP10" s="24">
        <f>IF((IF(OR($F10&gt;'Effectif moyen annuel'!$BB$18,((IF($G10="",'Effectif moyen annuel'!$BB$18,$G10))&lt;'Effectif moyen annuel'!$BA$18)),"",IF($F10&lt;'Effectif moyen annuel'!$BA$18,'Effectif moyen annuel'!$BA$18,$F10)))="","",IF(OR($G10&gt;='Effectif moyen annuel'!$BB$18,$G10=""),'Effectif moyen annuel'!$BB$18,IF(AND($G10&lt;'Effectif moyen annuel'!$BB$18,$G10&gt;='Effectif moyen annuel'!$BA$18),$G10)))</f>
        <v>45657</v>
      </c>
      <c r="AQ10" s="25">
        <f t="shared" si="14"/>
        <v>1</v>
      </c>
      <c r="AY10" s="20">
        <v>4</v>
      </c>
      <c r="AZ10" s="20" t="s">
        <v>50</v>
      </c>
      <c r="BA10" s="21">
        <f t="shared" si="0"/>
        <v>45383</v>
      </c>
      <c r="BB10" s="21">
        <f t="shared" si="1"/>
        <v>45412</v>
      </c>
      <c r="BC10" s="20">
        <f t="shared" si="2"/>
        <v>30</v>
      </c>
      <c r="BD10" s="20"/>
      <c r="BE10" s="20"/>
      <c r="BF10" s="20"/>
      <c r="BG10" s="20"/>
    </row>
    <row r="11" spans="2:59" s="26" customFormat="1" ht="30" customHeight="1" thickBot="1" x14ac:dyDescent="0.3">
      <c r="B11" s="22"/>
      <c r="C11" s="22"/>
      <c r="D11" s="22" t="s">
        <v>47</v>
      </c>
      <c r="E11" s="22">
        <v>151.66999999999999</v>
      </c>
      <c r="F11" s="23">
        <v>43282</v>
      </c>
      <c r="G11" s="22"/>
      <c r="H11" s="22">
        <f>IF(OR($F11&gt;'Effectif moyen annuel'!$BB$7,((IF($G11="",'Effectif moyen annuel'!$BB$7,$G11))&lt;'Effectif moyen annuel'!$BA$7)),"",IF($F11&lt;'Effectif moyen annuel'!$BA$7,'Effectif moyen annuel'!$BA$7,$F11))</f>
        <v>45292</v>
      </c>
      <c r="I11" s="22">
        <f>IF((IF(OR($F11&gt;'Effectif moyen annuel'!$BB$7,((IF($G11="",'Effectif moyen annuel'!$BB$7,$G11))&lt;'Effectif moyen annuel'!$BA$7)),"",IF($F11&lt;'Effectif moyen annuel'!$BA$7,'Effectif moyen annuel'!$BA$7,$F11)))="","",IF(OR($G11&gt;='Effectif moyen annuel'!$BB$7,$G11=""),'Effectif moyen annuel'!$BB$7,IF(AND($G11&lt;'Effectif moyen annuel'!$BB$7,$G11&gt;='Effectif moyen annuel'!$BA$7),$G11)))</f>
        <v>45322</v>
      </c>
      <c r="J11" s="24">
        <f t="shared" si="3"/>
        <v>1</v>
      </c>
      <c r="K11" s="24">
        <f>IF(OR($F11&gt;'Effectif moyen annuel'!$BB$8,((IF($G11="",'Effectif moyen annuel'!$BB$8,$G11))&lt;'Effectif moyen annuel'!$BA$8)),"",IF($F11&lt;'Effectif moyen annuel'!$BA$8,'Effectif moyen annuel'!$BA$8,$F11))</f>
        <v>45323</v>
      </c>
      <c r="L11" s="24">
        <f>IF((IF(OR($F11&gt;'Effectif moyen annuel'!$BB$8,((IF($G11="",'Effectif moyen annuel'!$BB$8,$G11))&lt;'Effectif moyen annuel'!$BA$8)),"",IF($F11&lt;'Effectif moyen annuel'!$BA$8,'Effectif moyen annuel'!$BA$8,$F11)))="","",IF(OR($G11&gt;='Effectif moyen annuel'!$BB$8,$G11=""),'Effectif moyen annuel'!$BB$8,IF(AND($G11&lt;'Effectif moyen annuel'!$BB$8,$G11&gt;='Effectif moyen annuel'!$BA$8),$G11)))</f>
        <v>45351</v>
      </c>
      <c r="M11" s="24">
        <f t="shared" si="4"/>
        <v>1</v>
      </c>
      <c r="N11" s="24">
        <f>IF(OR($F11&gt;'Effectif moyen annuel'!$BB$9,((IF($G11="",'Effectif moyen annuel'!$BB$9,$G11))&lt;'Effectif moyen annuel'!$BA$9)),"",IF($F11&lt;'Effectif moyen annuel'!$BA$9,'Effectif moyen annuel'!$BA$9,$F11))</f>
        <v>45352</v>
      </c>
      <c r="O11" s="24">
        <f>IF((IF(OR($F11&gt;'Effectif moyen annuel'!$BB$9,((IF($G11="",'Effectif moyen annuel'!$BB$9,$G11))&lt;'Effectif moyen annuel'!$BA$9)),"",IF($F11&lt;'Effectif moyen annuel'!$BA$9,'Effectif moyen annuel'!$BA$9,$F11)))="","",IF(OR($G11&gt;='Effectif moyen annuel'!$BB$9,$G11=""),'Effectif moyen annuel'!$BB$9,IF(AND($G11&lt;'Effectif moyen annuel'!$BB$9,$G11&gt;='Effectif moyen annuel'!$BA$9),$G11)))</f>
        <v>45382</v>
      </c>
      <c r="P11" s="24">
        <f t="shared" si="5"/>
        <v>1</v>
      </c>
      <c r="Q11" s="24">
        <f>IF(OR($F11&gt;'Effectif moyen annuel'!$BB$10,((IF($G11="",'Effectif moyen annuel'!$BB$10,$G11))&lt;'Effectif moyen annuel'!$BA$10)),"",IF($F11&lt;'Effectif moyen annuel'!$BA$10,'Effectif moyen annuel'!$BA$10,$F11))</f>
        <v>45383</v>
      </c>
      <c r="R11" s="24">
        <f>IF((IF(OR($F11&gt;'Effectif moyen annuel'!$BB$10,((IF($G11="",'Effectif moyen annuel'!$BB$10,$G11))&lt;'Effectif moyen annuel'!$BA$10)),"",IF($F11&lt;'Effectif moyen annuel'!$BA$10,'Effectif moyen annuel'!$BA$10,$F11)))="","",IF(OR($G11&gt;='Effectif moyen annuel'!$BB$10,$G11=""),'Effectif moyen annuel'!$BB$10,IF(AND($G11&lt;'Effectif moyen annuel'!$BB$10,$G11&gt;='Effectif moyen annuel'!$BA$10),$G11)))</f>
        <v>45412</v>
      </c>
      <c r="S11" s="24">
        <f t="shared" si="6"/>
        <v>1</v>
      </c>
      <c r="T11" s="24">
        <f>IF(OR($F11&gt;'Effectif moyen annuel'!$BB$11,((IF($G11="",'Effectif moyen annuel'!$BB$11,$G11))&lt;'Effectif moyen annuel'!$BA$11)),"",IF($F11&lt;'Effectif moyen annuel'!$BA$11,'Effectif moyen annuel'!$BA$11,$F11))</f>
        <v>45413</v>
      </c>
      <c r="U11" s="24">
        <f>IF((IF(OR($F11&gt;'Effectif moyen annuel'!$BB$11,((IF($G11="",'Effectif moyen annuel'!$BB$11,$G11))&lt;'Effectif moyen annuel'!$BA$11)),"",IF($F11&lt;'Effectif moyen annuel'!$BA$11,'Effectif moyen annuel'!$BA$11,$F11)))="","",IF(OR($G11&gt;='Effectif moyen annuel'!$BB$11,$G11=""),'Effectif moyen annuel'!$BB$11,IF(AND($G11&lt;'Effectif moyen annuel'!$BB$11,$G11&gt;='Effectif moyen annuel'!$BA$11),$G11)))</f>
        <v>45443</v>
      </c>
      <c r="V11" s="24">
        <f t="shared" si="7"/>
        <v>1</v>
      </c>
      <c r="W11" s="24">
        <f>IF(OR($F11&gt;'Effectif moyen annuel'!$BB$12,((IF($G11="",'Effectif moyen annuel'!$BB$12,$G11))&lt;'Effectif moyen annuel'!$BA$12)),"",IF($F11&lt;'Effectif moyen annuel'!$BA$12,'Effectif moyen annuel'!$BA$12,$F11))</f>
        <v>45444</v>
      </c>
      <c r="X11" s="24">
        <f>IF((IF(OR($F11&gt;'Effectif moyen annuel'!$BB$12,((IF($G11="",'Effectif moyen annuel'!$BB$12,$G11))&lt;'Effectif moyen annuel'!$BA$12)),"",IF($F11&lt;'Effectif moyen annuel'!$BA$12,'Effectif moyen annuel'!$BA$12,$F11)))="","",IF(OR($G11&gt;='Effectif moyen annuel'!$BB$12,$G11=""),'Effectif moyen annuel'!$BB$12,IF(AND($G11&lt;'Effectif moyen annuel'!$BB$12,$G11&gt;='Effectif moyen annuel'!$BA$12),$G11)))</f>
        <v>45473</v>
      </c>
      <c r="Y11" s="24">
        <f t="shared" si="8"/>
        <v>1</v>
      </c>
      <c r="Z11" s="24">
        <f>IF(OR($F11&gt;'Effectif moyen annuel'!$BB$13,((IF($G11="",'Effectif moyen annuel'!$BB$13,$G11))&lt;'Effectif moyen annuel'!$BA$13)),"",IF($F11&lt;'Effectif moyen annuel'!$BA$13,'Effectif moyen annuel'!$BA$13,$F11))</f>
        <v>45474</v>
      </c>
      <c r="AA11" s="24">
        <f>IF((IF(OR($F11&gt;'Effectif moyen annuel'!$BB$13,((IF($G11="",'Effectif moyen annuel'!$BB$13,$G11))&lt;'Effectif moyen annuel'!$BA$13)),"",IF($F11&lt;'Effectif moyen annuel'!$BA$13,'Effectif moyen annuel'!$BA$13,$F11)))="","",IF(OR($G11&gt;='Effectif moyen annuel'!$BB$13,$G11=""),'Effectif moyen annuel'!$BB$13,IF(AND($G11&lt;'Effectif moyen annuel'!$BB$13,$G11&gt;='Effectif moyen annuel'!$BA$13),$G11)))</f>
        <v>45504</v>
      </c>
      <c r="AB11" s="24">
        <f t="shared" si="9"/>
        <v>1</v>
      </c>
      <c r="AC11" s="24">
        <f>IF(OR($F11&gt;'Effectif moyen annuel'!$BB$14,((IF($G11="",'Effectif moyen annuel'!$BB$14,$G11))&lt;'Effectif moyen annuel'!$BA$14)),"",IF($F11&lt;'Effectif moyen annuel'!$BA$14,'Effectif moyen annuel'!$BA$14,$F11))</f>
        <v>45505</v>
      </c>
      <c r="AD11" s="24">
        <f>IF((IF(OR($F11&gt;'Effectif moyen annuel'!$BB$14,((IF($G11="",'Effectif moyen annuel'!$BB$14,$G11))&lt;'Effectif moyen annuel'!$BA$14)),"",IF($F11&lt;'Effectif moyen annuel'!$BA$14,'Effectif moyen annuel'!$BA$14,$F11)))="","",IF(OR($G11&gt;='Effectif moyen annuel'!$BB$14,$G11=""),'Effectif moyen annuel'!$BB$14,IF(AND($G11&lt;'Effectif moyen annuel'!$BB$14,$G11&gt;='Effectif moyen annuel'!$BA$14),$G11)))</f>
        <v>45535</v>
      </c>
      <c r="AE11" s="24">
        <f t="shared" si="10"/>
        <v>1</v>
      </c>
      <c r="AF11" s="24">
        <f>IF(OR($F11&gt;'Effectif moyen annuel'!$BB$15,((IF($G11="",'Effectif moyen annuel'!$BB$15,$G11))&lt;'Effectif moyen annuel'!$BA$15)),"",IF($F11&lt;'Effectif moyen annuel'!$BA$15,'Effectif moyen annuel'!$BA$15,$F11))</f>
        <v>45536</v>
      </c>
      <c r="AG11" s="24">
        <f>IF((IF(OR($F11&gt;'Effectif moyen annuel'!$BB$15,((IF($G11="",'Effectif moyen annuel'!$BB$15,$G11))&lt;'Effectif moyen annuel'!$BA$15)),"",IF($F11&lt;'Effectif moyen annuel'!$BA$15,'Effectif moyen annuel'!$BA$15,$F11)))="","",IF(OR($G11&gt;='Effectif moyen annuel'!$BB$15,$G11=""),'Effectif moyen annuel'!$BB$15,IF(AND($G11&lt;'Effectif moyen annuel'!$BB$15,$G11&gt;='Effectif moyen annuel'!$BA$15),$G11)))</f>
        <v>45565</v>
      </c>
      <c r="AH11" s="24">
        <f t="shared" si="11"/>
        <v>1</v>
      </c>
      <c r="AI11" s="24">
        <f>IF(OR($F11&gt;'Effectif moyen annuel'!$BB$16,((IF($G11="",'Effectif moyen annuel'!$BB$16,$G11))&lt;'Effectif moyen annuel'!$BA$16)),"",IF($F11&lt;'Effectif moyen annuel'!$BA$16,'Effectif moyen annuel'!$BA$16,$F11))</f>
        <v>45566</v>
      </c>
      <c r="AJ11" s="24">
        <f>IF((IF(OR($F11&gt;'Effectif moyen annuel'!$BB$16,((IF($G11="",'Effectif moyen annuel'!$BB$16,$G11))&lt;'Effectif moyen annuel'!$BA$16)),"",IF($F11&lt;'Effectif moyen annuel'!$BA$16,'Effectif moyen annuel'!$BA$16,$F11)))="","",IF(OR($G11&gt;='Effectif moyen annuel'!$BB$16,$G11=""),'Effectif moyen annuel'!$BB$16,IF(AND($G11&lt;'Effectif moyen annuel'!$BB$16,$G11&gt;='Effectif moyen annuel'!$BA$16),$G11)))</f>
        <v>45596</v>
      </c>
      <c r="AK11" s="24">
        <f t="shared" si="12"/>
        <v>1</v>
      </c>
      <c r="AL11" s="24">
        <f>IF(OR($F11&gt;'Effectif moyen annuel'!$BB$17,((IF($G11="",'Effectif moyen annuel'!$BB$17,$G11))&lt;'Effectif moyen annuel'!$BA$17)),"",IF($F11&lt;'Effectif moyen annuel'!$BA$17,'Effectif moyen annuel'!$BA$17,$F11))</f>
        <v>45597</v>
      </c>
      <c r="AM11" s="24">
        <f>IF((IF(OR($F11&gt;'Effectif moyen annuel'!$BB$17,((IF($G11="",'Effectif moyen annuel'!$BB$17,$G11))&lt;'Effectif moyen annuel'!$BA$17)),"",IF($F11&lt;'Effectif moyen annuel'!$BA$17,'Effectif moyen annuel'!$BA$17,$F11)))="","",IF(OR($G11&gt;='Effectif moyen annuel'!$BB$17,$G11=""),'Effectif moyen annuel'!$BB$17,IF(AND($G11&lt;'Effectif moyen annuel'!$BB$17,$G11&gt;='Effectif moyen annuel'!$BA$17),$G11)))</f>
        <v>45626</v>
      </c>
      <c r="AN11" s="24">
        <f t="shared" si="13"/>
        <v>1</v>
      </c>
      <c r="AO11" s="24">
        <f>IF(OR($F11&gt;'Effectif moyen annuel'!$BB$18,((IF($G11="",'Effectif moyen annuel'!$BB$18,$G11))&lt;'Effectif moyen annuel'!$BA$18)),"",IF($F11&lt;'Effectif moyen annuel'!$BA$18,'Effectif moyen annuel'!$BA$18,$F11))</f>
        <v>45627</v>
      </c>
      <c r="AP11" s="24">
        <f>IF((IF(OR($F11&gt;'Effectif moyen annuel'!$BB$18,((IF($G11="",'Effectif moyen annuel'!$BB$18,$G11))&lt;'Effectif moyen annuel'!$BA$18)),"",IF($F11&lt;'Effectif moyen annuel'!$BA$18,'Effectif moyen annuel'!$BA$18,$F11)))="","",IF(OR($G11&gt;='Effectif moyen annuel'!$BB$18,$G11=""),'Effectif moyen annuel'!$BB$18,IF(AND($G11&lt;'Effectif moyen annuel'!$BB$18,$G11&gt;='Effectif moyen annuel'!$BA$18),$G11)))</f>
        <v>45657</v>
      </c>
      <c r="AQ11" s="25">
        <f t="shared" si="14"/>
        <v>1</v>
      </c>
      <c r="AY11" s="20">
        <v>5</v>
      </c>
      <c r="AZ11" s="20" t="s">
        <v>51</v>
      </c>
      <c r="BA11" s="21">
        <f t="shared" si="0"/>
        <v>45413</v>
      </c>
      <c r="BB11" s="21">
        <f t="shared" si="1"/>
        <v>45443</v>
      </c>
      <c r="BC11" s="20">
        <f t="shared" si="2"/>
        <v>31</v>
      </c>
      <c r="BD11" s="20"/>
      <c r="BE11" s="20"/>
      <c r="BF11" s="20"/>
      <c r="BG11" s="20"/>
    </row>
    <row r="12" spans="2:59" s="26" customFormat="1" ht="30" customHeight="1" thickBot="1" x14ac:dyDescent="0.3">
      <c r="B12" s="22"/>
      <c r="C12" s="22"/>
      <c r="D12" s="22" t="s">
        <v>47</v>
      </c>
      <c r="E12" s="22">
        <v>151.66999999999999</v>
      </c>
      <c r="F12" s="23">
        <v>43952</v>
      </c>
      <c r="G12" s="22"/>
      <c r="H12" s="22">
        <f>IF(OR($F12&gt;'Effectif moyen annuel'!$BB$7,((IF($G12="",'Effectif moyen annuel'!$BB$7,$G12))&lt;'Effectif moyen annuel'!$BA$7)),"",IF($F12&lt;'Effectif moyen annuel'!$BA$7,'Effectif moyen annuel'!$BA$7,$F12))</f>
        <v>45292</v>
      </c>
      <c r="I12" s="22">
        <f>IF((IF(OR($F12&gt;'Effectif moyen annuel'!$BB$7,((IF($G12="",'Effectif moyen annuel'!$BB$7,$G12))&lt;'Effectif moyen annuel'!$BA$7)),"",IF($F12&lt;'Effectif moyen annuel'!$BA$7,'Effectif moyen annuel'!$BA$7,$F12)))="","",IF(OR($G12&gt;='Effectif moyen annuel'!$BB$7,$G12=""),'Effectif moyen annuel'!$BB$7,IF(AND($G12&lt;'Effectif moyen annuel'!$BB$7,$G12&gt;='Effectif moyen annuel'!$BA$7),$G12)))</f>
        <v>45322</v>
      </c>
      <c r="J12" s="24">
        <f t="shared" si="3"/>
        <v>1</v>
      </c>
      <c r="K12" s="24">
        <f>IF(OR($F12&gt;'Effectif moyen annuel'!$BB$8,((IF($G12="",'Effectif moyen annuel'!$BB$8,$G12))&lt;'Effectif moyen annuel'!$BA$8)),"",IF($F12&lt;'Effectif moyen annuel'!$BA$8,'Effectif moyen annuel'!$BA$8,$F12))</f>
        <v>45323</v>
      </c>
      <c r="L12" s="24">
        <f>IF((IF(OR($F12&gt;'Effectif moyen annuel'!$BB$8,((IF($G12="",'Effectif moyen annuel'!$BB$8,$G12))&lt;'Effectif moyen annuel'!$BA$8)),"",IF($F12&lt;'Effectif moyen annuel'!$BA$8,'Effectif moyen annuel'!$BA$8,$F12)))="","",IF(OR($G12&gt;='Effectif moyen annuel'!$BB$8,$G12=""),'Effectif moyen annuel'!$BB$8,IF(AND($G12&lt;'Effectif moyen annuel'!$BB$8,$G12&gt;='Effectif moyen annuel'!$BA$8),$G12)))</f>
        <v>45351</v>
      </c>
      <c r="M12" s="24">
        <f t="shared" si="4"/>
        <v>1</v>
      </c>
      <c r="N12" s="24">
        <f>IF(OR($F12&gt;'Effectif moyen annuel'!$BB$9,((IF($G12="",'Effectif moyen annuel'!$BB$9,$G12))&lt;'Effectif moyen annuel'!$BA$9)),"",IF($F12&lt;'Effectif moyen annuel'!$BA$9,'Effectif moyen annuel'!$BA$9,$F12))</f>
        <v>45352</v>
      </c>
      <c r="O12" s="24">
        <f>IF((IF(OR($F12&gt;'Effectif moyen annuel'!$BB$9,((IF($G12="",'Effectif moyen annuel'!$BB$9,$G12))&lt;'Effectif moyen annuel'!$BA$9)),"",IF($F12&lt;'Effectif moyen annuel'!$BA$9,'Effectif moyen annuel'!$BA$9,$F12)))="","",IF(OR($G12&gt;='Effectif moyen annuel'!$BB$9,$G12=""),'Effectif moyen annuel'!$BB$9,IF(AND($G12&lt;'Effectif moyen annuel'!$BB$9,$G12&gt;='Effectif moyen annuel'!$BA$9),$G12)))</f>
        <v>45382</v>
      </c>
      <c r="P12" s="24">
        <f t="shared" si="5"/>
        <v>1</v>
      </c>
      <c r="Q12" s="24">
        <f>IF(OR($F12&gt;'Effectif moyen annuel'!$BB$10,((IF($G12="",'Effectif moyen annuel'!$BB$10,$G12))&lt;'Effectif moyen annuel'!$BA$10)),"",IF($F12&lt;'Effectif moyen annuel'!$BA$10,'Effectif moyen annuel'!$BA$10,$F12))</f>
        <v>45383</v>
      </c>
      <c r="R12" s="24">
        <f>IF((IF(OR($F12&gt;'Effectif moyen annuel'!$BB$10,((IF($G12="",'Effectif moyen annuel'!$BB$10,$G12))&lt;'Effectif moyen annuel'!$BA$10)),"",IF($F12&lt;'Effectif moyen annuel'!$BA$10,'Effectif moyen annuel'!$BA$10,$F12)))="","",IF(OR($G12&gt;='Effectif moyen annuel'!$BB$10,$G12=""),'Effectif moyen annuel'!$BB$10,IF(AND($G12&lt;'Effectif moyen annuel'!$BB$10,$G12&gt;='Effectif moyen annuel'!$BA$10),$G12)))</f>
        <v>45412</v>
      </c>
      <c r="S12" s="24">
        <f t="shared" si="6"/>
        <v>1</v>
      </c>
      <c r="T12" s="24">
        <f>IF(OR($F12&gt;'Effectif moyen annuel'!$BB$11,((IF($G12="",'Effectif moyen annuel'!$BB$11,$G12))&lt;'Effectif moyen annuel'!$BA$11)),"",IF($F12&lt;'Effectif moyen annuel'!$BA$11,'Effectif moyen annuel'!$BA$11,$F12))</f>
        <v>45413</v>
      </c>
      <c r="U12" s="24">
        <f>IF((IF(OR($F12&gt;'Effectif moyen annuel'!$BB$11,((IF($G12="",'Effectif moyen annuel'!$BB$11,$G12))&lt;'Effectif moyen annuel'!$BA$11)),"",IF($F12&lt;'Effectif moyen annuel'!$BA$11,'Effectif moyen annuel'!$BA$11,$F12)))="","",IF(OR($G12&gt;='Effectif moyen annuel'!$BB$11,$G12=""),'Effectif moyen annuel'!$BB$11,IF(AND($G12&lt;'Effectif moyen annuel'!$BB$11,$G12&gt;='Effectif moyen annuel'!$BA$11),$G12)))</f>
        <v>45443</v>
      </c>
      <c r="V12" s="24">
        <f t="shared" si="7"/>
        <v>1</v>
      </c>
      <c r="W12" s="24">
        <f>IF(OR($F12&gt;'Effectif moyen annuel'!$BB$12,((IF($G12="",'Effectif moyen annuel'!$BB$12,$G12))&lt;'Effectif moyen annuel'!$BA$12)),"",IF($F12&lt;'Effectif moyen annuel'!$BA$12,'Effectif moyen annuel'!$BA$12,$F12))</f>
        <v>45444</v>
      </c>
      <c r="X12" s="24">
        <f>IF((IF(OR($F12&gt;'Effectif moyen annuel'!$BB$12,((IF($G12="",'Effectif moyen annuel'!$BB$12,$G12))&lt;'Effectif moyen annuel'!$BA$12)),"",IF($F12&lt;'Effectif moyen annuel'!$BA$12,'Effectif moyen annuel'!$BA$12,$F12)))="","",IF(OR($G12&gt;='Effectif moyen annuel'!$BB$12,$G12=""),'Effectif moyen annuel'!$BB$12,IF(AND($G12&lt;'Effectif moyen annuel'!$BB$12,$G12&gt;='Effectif moyen annuel'!$BA$12),$G12)))</f>
        <v>45473</v>
      </c>
      <c r="Y12" s="24">
        <f t="shared" si="8"/>
        <v>1</v>
      </c>
      <c r="Z12" s="24">
        <f>IF(OR($F12&gt;'Effectif moyen annuel'!$BB$13,((IF($G12="",'Effectif moyen annuel'!$BB$13,$G12))&lt;'Effectif moyen annuel'!$BA$13)),"",IF($F12&lt;'Effectif moyen annuel'!$BA$13,'Effectif moyen annuel'!$BA$13,$F12))</f>
        <v>45474</v>
      </c>
      <c r="AA12" s="24">
        <f>IF((IF(OR($F12&gt;'Effectif moyen annuel'!$BB$13,((IF($G12="",'Effectif moyen annuel'!$BB$13,$G12))&lt;'Effectif moyen annuel'!$BA$13)),"",IF($F12&lt;'Effectif moyen annuel'!$BA$13,'Effectif moyen annuel'!$BA$13,$F12)))="","",IF(OR($G12&gt;='Effectif moyen annuel'!$BB$13,$G12=""),'Effectif moyen annuel'!$BB$13,IF(AND($G12&lt;'Effectif moyen annuel'!$BB$13,$G12&gt;='Effectif moyen annuel'!$BA$13),$G12)))</f>
        <v>45504</v>
      </c>
      <c r="AB12" s="24">
        <f t="shared" si="9"/>
        <v>1</v>
      </c>
      <c r="AC12" s="24">
        <f>IF(OR($F12&gt;'Effectif moyen annuel'!$BB$14,((IF($G12="",'Effectif moyen annuel'!$BB$14,$G12))&lt;'Effectif moyen annuel'!$BA$14)),"",IF($F12&lt;'Effectif moyen annuel'!$BA$14,'Effectif moyen annuel'!$BA$14,$F12))</f>
        <v>45505</v>
      </c>
      <c r="AD12" s="24">
        <f>IF((IF(OR($F12&gt;'Effectif moyen annuel'!$BB$14,((IF($G12="",'Effectif moyen annuel'!$BB$14,$G12))&lt;'Effectif moyen annuel'!$BA$14)),"",IF($F12&lt;'Effectif moyen annuel'!$BA$14,'Effectif moyen annuel'!$BA$14,$F12)))="","",IF(OR($G12&gt;='Effectif moyen annuel'!$BB$14,$G12=""),'Effectif moyen annuel'!$BB$14,IF(AND($G12&lt;'Effectif moyen annuel'!$BB$14,$G12&gt;='Effectif moyen annuel'!$BA$14),$G12)))</f>
        <v>45535</v>
      </c>
      <c r="AE12" s="24">
        <f t="shared" si="10"/>
        <v>1</v>
      </c>
      <c r="AF12" s="24">
        <f>IF(OR($F12&gt;'Effectif moyen annuel'!$BB$15,((IF($G12="",'Effectif moyen annuel'!$BB$15,$G12))&lt;'Effectif moyen annuel'!$BA$15)),"",IF($F12&lt;'Effectif moyen annuel'!$BA$15,'Effectif moyen annuel'!$BA$15,$F12))</f>
        <v>45536</v>
      </c>
      <c r="AG12" s="24">
        <f>IF((IF(OR($F12&gt;'Effectif moyen annuel'!$BB$15,((IF($G12="",'Effectif moyen annuel'!$BB$15,$G12))&lt;'Effectif moyen annuel'!$BA$15)),"",IF($F12&lt;'Effectif moyen annuel'!$BA$15,'Effectif moyen annuel'!$BA$15,$F12)))="","",IF(OR($G12&gt;='Effectif moyen annuel'!$BB$15,$G12=""),'Effectif moyen annuel'!$BB$15,IF(AND($G12&lt;'Effectif moyen annuel'!$BB$15,$G12&gt;='Effectif moyen annuel'!$BA$15),$G12)))</f>
        <v>45565</v>
      </c>
      <c r="AH12" s="24">
        <f t="shared" si="11"/>
        <v>1</v>
      </c>
      <c r="AI12" s="24">
        <f>IF(OR($F12&gt;'Effectif moyen annuel'!$BB$16,((IF($G12="",'Effectif moyen annuel'!$BB$16,$G12))&lt;'Effectif moyen annuel'!$BA$16)),"",IF($F12&lt;'Effectif moyen annuel'!$BA$16,'Effectif moyen annuel'!$BA$16,$F12))</f>
        <v>45566</v>
      </c>
      <c r="AJ12" s="24">
        <f>IF((IF(OR($F12&gt;'Effectif moyen annuel'!$BB$16,((IF($G12="",'Effectif moyen annuel'!$BB$16,$G12))&lt;'Effectif moyen annuel'!$BA$16)),"",IF($F12&lt;'Effectif moyen annuel'!$BA$16,'Effectif moyen annuel'!$BA$16,$F12)))="","",IF(OR($G12&gt;='Effectif moyen annuel'!$BB$16,$G12=""),'Effectif moyen annuel'!$BB$16,IF(AND($G12&lt;'Effectif moyen annuel'!$BB$16,$G12&gt;='Effectif moyen annuel'!$BA$16),$G12)))</f>
        <v>45596</v>
      </c>
      <c r="AK12" s="24">
        <f t="shared" si="12"/>
        <v>1</v>
      </c>
      <c r="AL12" s="24">
        <f>IF(OR($F12&gt;'Effectif moyen annuel'!$BB$17,((IF($G12="",'Effectif moyen annuel'!$BB$17,$G12))&lt;'Effectif moyen annuel'!$BA$17)),"",IF($F12&lt;'Effectif moyen annuel'!$BA$17,'Effectif moyen annuel'!$BA$17,$F12))</f>
        <v>45597</v>
      </c>
      <c r="AM12" s="24">
        <f>IF((IF(OR($F12&gt;'Effectif moyen annuel'!$BB$17,((IF($G12="",'Effectif moyen annuel'!$BB$17,$G12))&lt;'Effectif moyen annuel'!$BA$17)),"",IF($F12&lt;'Effectif moyen annuel'!$BA$17,'Effectif moyen annuel'!$BA$17,$F12)))="","",IF(OR($G12&gt;='Effectif moyen annuel'!$BB$17,$G12=""),'Effectif moyen annuel'!$BB$17,IF(AND($G12&lt;'Effectif moyen annuel'!$BB$17,$G12&gt;='Effectif moyen annuel'!$BA$17),$G12)))</f>
        <v>45626</v>
      </c>
      <c r="AN12" s="24">
        <f t="shared" si="13"/>
        <v>1</v>
      </c>
      <c r="AO12" s="24">
        <f>IF(OR($F12&gt;'Effectif moyen annuel'!$BB$18,((IF($G12="",'Effectif moyen annuel'!$BB$18,$G12))&lt;'Effectif moyen annuel'!$BA$18)),"",IF($F12&lt;'Effectif moyen annuel'!$BA$18,'Effectif moyen annuel'!$BA$18,$F12))</f>
        <v>45627</v>
      </c>
      <c r="AP12" s="24">
        <f>IF((IF(OR($F12&gt;'Effectif moyen annuel'!$BB$18,((IF($G12="",'Effectif moyen annuel'!$BB$18,$G12))&lt;'Effectif moyen annuel'!$BA$18)),"",IF($F12&lt;'Effectif moyen annuel'!$BA$18,'Effectif moyen annuel'!$BA$18,$F12)))="","",IF(OR($G12&gt;='Effectif moyen annuel'!$BB$18,$G12=""),'Effectif moyen annuel'!$BB$18,IF(AND($G12&lt;'Effectif moyen annuel'!$BB$18,$G12&gt;='Effectif moyen annuel'!$BA$18),$G12)))</f>
        <v>45657</v>
      </c>
      <c r="AQ12" s="25">
        <f t="shared" si="14"/>
        <v>1</v>
      </c>
      <c r="AY12" s="20">
        <v>6</v>
      </c>
      <c r="AZ12" s="20" t="s">
        <v>52</v>
      </c>
      <c r="BA12" s="21">
        <f t="shared" si="0"/>
        <v>45444</v>
      </c>
      <c r="BB12" s="21">
        <f t="shared" si="1"/>
        <v>45473</v>
      </c>
      <c r="BC12" s="20">
        <f t="shared" si="2"/>
        <v>30</v>
      </c>
      <c r="BD12" s="20"/>
      <c r="BE12" s="20"/>
      <c r="BF12" s="20"/>
      <c r="BG12" s="20"/>
    </row>
    <row r="13" spans="2:59" s="26" customFormat="1" ht="30" customHeight="1" thickBot="1" x14ac:dyDescent="0.3">
      <c r="B13" s="22"/>
      <c r="C13" s="22"/>
      <c r="D13" s="22" t="s">
        <v>47</v>
      </c>
      <c r="E13" s="22">
        <v>151.66999999999999</v>
      </c>
      <c r="F13" s="23">
        <v>43952</v>
      </c>
      <c r="G13" s="22"/>
      <c r="H13" s="22">
        <f>IF(OR($F13&gt;'Effectif moyen annuel'!$BB$7,((IF($G13="",'Effectif moyen annuel'!$BB$7,$G13))&lt;'Effectif moyen annuel'!$BA$7)),"",IF($F13&lt;'Effectif moyen annuel'!$BA$7,'Effectif moyen annuel'!$BA$7,$F13))</f>
        <v>45292</v>
      </c>
      <c r="I13" s="22">
        <f>IF((IF(OR($F13&gt;'Effectif moyen annuel'!$BB$7,((IF($G13="",'Effectif moyen annuel'!$BB$7,$G13))&lt;'Effectif moyen annuel'!$BA$7)),"",IF($F13&lt;'Effectif moyen annuel'!$BA$7,'Effectif moyen annuel'!$BA$7,$F13)))="","",IF(OR($G13&gt;='Effectif moyen annuel'!$BB$7,$G13=""),'Effectif moyen annuel'!$BB$7,IF(AND($G13&lt;'Effectif moyen annuel'!$BB$7,$G13&gt;='Effectif moyen annuel'!$BA$7),$G13)))</f>
        <v>45322</v>
      </c>
      <c r="J13" s="24">
        <f t="shared" si="3"/>
        <v>1</v>
      </c>
      <c r="K13" s="24">
        <f>IF(OR($F13&gt;'Effectif moyen annuel'!$BB$8,((IF($G13="",'Effectif moyen annuel'!$BB$8,$G13))&lt;'Effectif moyen annuel'!$BA$8)),"",IF($F13&lt;'Effectif moyen annuel'!$BA$8,'Effectif moyen annuel'!$BA$8,$F13))</f>
        <v>45323</v>
      </c>
      <c r="L13" s="24">
        <f>IF((IF(OR($F13&gt;'Effectif moyen annuel'!$BB$8,((IF($G13="",'Effectif moyen annuel'!$BB$8,$G13))&lt;'Effectif moyen annuel'!$BA$8)),"",IF($F13&lt;'Effectif moyen annuel'!$BA$8,'Effectif moyen annuel'!$BA$8,$F13)))="","",IF(OR($G13&gt;='Effectif moyen annuel'!$BB$8,$G13=""),'Effectif moyen annuel'!$BB$8,IF(AND($G13&lt;'Effectif moyen annuel'!$BB$8,$G13&gt;='Effectif moyen annuel'!$BA$8),$G13)))</f>
        <v>45351</v>
      </c>
      <c r="M13" s="24">
        <f t="shared" si="4"/>
        <v>1</v>
      </c>
      <c r="N13" s="24">
        <f>IF(OR($F13&gt;'Effectif moyen annuel'!$BB$9,((IF($G13="",'Effectif moyen annuel'!$BB$9,$G13))&lt;'Effectif moyen annuel'!$BA$9)),"",IF($F13&lt;'Effectif moyen annuel'!$BA$9,'Effectif moyen annuel'!$BA$9,$F13))</f>
        <v>45352</v>
      </c>
      <c r="O13" s="24">
        <f>IF((IF(OR($F13&gt;'Effectif moyen annuel'!$BB$9,((IF($G13="",'Effectif moyen annuel'!$BB$9,$G13))&lt;'Effectif moyen annuel'!$BA$9)),"",IF($F13&lt;'Effectif moyen annuel'!$BA$9,'Effectif moyen annuel'!$BA$9,$F13)))="","",IF(OR($G13&gt;='Effectif moyen annuel'!$BB$9,$G13=""),'Effectif moyen annuel'!$BB$9,IF(AND($G13&lt;'Effectif moyen annuel'!$BB$9,$G13&gt;='Effectif moyen annuel'!$BA$9),$G13)))</f>
        <v>45382</v>
      </c>
      <c r="P13" s="24">
        <f t="shared" si="5"/>
        <v>1</v>
      </c>
      <c r="Q13" s="24">
        <f>IF(OR($F13&gt;'Effectif moyen annuel'!$BB$10,((IF($G13="",'Effectif moyen annuel'!$BB$10,$G13))&lt;'Effectif moyen annuel'!$BA$10)),"",IF($F13&lt;'Effectif moyen annuel'!$BA$10,'Effectif moyen annuel'!$BA$10,$F13))</f>
        <v>45383</v>
      </c>
      <c r="R13" s="24">
        <f>IF((IF(OR($F13&gt;'Effectif moyen annuel'!$BB$10,((IF($G13="",'Effectif moyen annuel'!$BB$10,$G13))&lt;'Effectif moyen annuel'!$BA$10)),"",IF($F13&lt;'Effectif moyen annuel'!$BA$10,'Effectif moyen annuel'!$BA$10,$F13)))="","",IF(OR($G13&gt;='Effectif moyen annuel'!$BB$10,$G13=""),'Effectif moyen annuel'!$BB$10,IF(AND($G13&lt;'Effectif moyen annuel'!$BB$10,$G13&gt;='Effectif moyen annuel'!$BA$10),$G13)))</f>
        <v>45412</v>
      </c>
      <c r="S13" s="24">
        <f t="shared" si="6"/>
        <v>1</v>
      </c>
      <c r="T13" s="24">
        <f>IF(OR($F13&gt;'Effectif moyen annuel'!$BB$11,((IF($G13="",'Effectif moyen annuel'!$BB$11,$G13))&lt;'Effectif moyen annuel'!$BA$11)),"",IF($F13&lt;'Effectif moyen annuel'!$BA$11,'Effectif moyen annuel'!$BA$11,$F13))</f>
        <v>45413</v>
      </c>
      <c r="U13" s="24">
        <f>IF((IF(OR($F13&gt;'Effectif moyen annuel'!$BB$11,((IF($G13="",'Effectif moyen annuel'!$BB$11,$G13))&lt;'Effectif moyen annuel'!$BA$11)),"",IF($F13&lt;'Effectif moyen annuel'!$BA$11,'Effectif moyen annuel'!$BA$11,$F13)))="","",IF(OR($G13&gt;='Effectif moyen annuel'!$BB$11,$G13=""),'Effectif moyen annuel'!$BB$11,IF(AND($G13&lt;'Effectif moyen annuel'!$BB$11,$G13&gt;='Effectif moyen annuel'!$BA$11),$G13)))</f>
        <v>45443</v>
      </c>
      <c r="V13" s="24">
        <f t="shared" si="7"/>
        <v>1</v>
      </c>
      <c r="W13" s="24">
        <f>IF(OR($F13&gt;'Effectif moyen annuel'!$BB$12,((IF($G13="",'Effectif moyen annuel'!$BB$12,$G13))&lt;'Effectif moyen annuel'!$BA$12)),"",IF($F13&lt;'Effectif moyen annuel'!$BA$12,'Effectif moyen annuel'!$BA$12,$F13))</f>
        <v>45444</v>
      </c>
      <c r="X13" s="24">
        <f>IF((IF(OR($F13&gt;'Effectif moyen annuel'!$BB$12,((IF($G13="",'Effectif moyen annuel'!$BB$12,$G13))&lt;'Effectif moyen annuel'!$BA$12)),"",IF($F13&lt;'Effectif moyen annuel'!$BA$12,'Effectif moyen annuel'!$BA$12,$F13)))="","",IF(OR($G13&gt;='Effectif moyen annuel'!$BB$12,$G13=""),'Effectif moyen annuel'!$BB$12,IF(AND($G13&lt;'Effectif moyen annuel'!$BB$12,$G13&gt;='Effectif moyen annuel'!$BA$12),$G13)))</f>
        <v>45473</v>
      </c>
      <c r="Y13" s="24">
        <f t="shared" si="8"/>
        <v>1</v>
      </c>
      <c r="Z13" s="24">
        <f>IF(OR($F13&gt;'Effectif moyen annuel'!$BB$13,((IF($G13="",'Effectif moyen annuel'!$BB$13,$G13))&lt;'Effectif moyen annuel'!$BA$13)),"",IF($F13&lt;'Effectif moyen annuel'!$BA$13,'Effectif moyen annuel'!$BA$13,$F13))</f>
        <v>45474</v>
      </c>
      <c r="AA13" s="24">
        <f>IF((IF(OR($F13&gt;'Effectif moyen annuel'!$BB$13,((IF($G13="",'Effectif moyen annuel'!$BB$13,$G13))&lt;'Effectif moyen annuel'!$BA$13)),"",IF($F13&lt;'Effectif moyen annuel'!$BA$13,'Effectif moyen annuel'!$BA$13,$F13)))="","",IF(OR($G13&gt;='Effectif moyen annuel'!$BB$13,$G13=""),'Effectif moyen annuel'!$BB$13,IF(AND($G13&lt;'Effectif moyen annuel'!$BB$13,$G13&gt;='Effectif moyen annuel'!$BA$13),$G13)))</f>
        <v>45504</v>
      </c>
      <c r="AB13" s="24">
        <f t="shared" si="9"/>
        <v>1</v>
      </c>
      <c r="AC13" s="24">
        <f>IF(OR($F13&gt;'Effectif moyen annuel'!$BB$14,((IF($G13="",'Effectif moyen annuel'!$BB$14,$G13))&lt;'Effectif moyen annuel'!$BA$14)),"",IF($F13&lt;'Effectif moyen annuel'!$BA$14,'Effectif moyen annuel'!$BA$14,$F13))</f>
        <v>45505</v>
      </c>
      <c r="AD13" s="24">
        <f>IF((IF(OR($F13&gt;'Effectif moyen annuel'!$BB$14,((IF($G13="",'Effectif moyen annuel'!$BB$14,$G13))&lt;'Effectif moyen annuel'!$BA$14)),"",IF($F13&lt;'Effectif moyen annuel'!$BA$14,'Effectif moyen annuel'!$BA$14,$F13)))="","",IF(OR($G13&gt;='Effectif moyen annuel'!$BB$14,$G13=""),'Effectif moyen annuel'!$BB$14,IF(AND($G13&lt;'Effectif moyen annuel'!$BB$14,$G13&gt;='Effectif moyen annuel'!$BA$14),$G13)))</f>
        <v>45535</v>
      </c>
      <c r="AE13" s="24">
        <f t="shared" si="10"/>
        <v>1</v>
      </c>
      <c r="AF13" s="24">
        <f>IF(OR($F13&gt;'Effectif moyen annuel'!$BB$15,((IF($G13="",'Effectif moyen annuel'!$BB$15,$G13))&lt;'Effectif moyen annuel'!$BA$15)),"",IF($F13&lt;'Effectif moyen annuel'!$BA$15,'Effectif moyen annuel'!$BA$15,$F13))</f>
        <v>45536</v>
      </c>
      <c r="AG13" s="24">
        <f>IF((IF(OR($F13&gt;'Effectif moyen annuel'!$BB$15,((IF($G13="",'Effectif moyen annuel'!$BB$15,$G13))&lt;'Effectif moyen annuel'!$BA$15)),"",IF($F13&lt;'Effectif moyen annuel'!$BA$15,'Effectif moyen annuel'!$BA$15,$F13)))="","",IF(OR($G13&gt;='Effectif moyen annuel'!$BB$15,$G13=""),'Effectif moyen annuel'!$BB$15,IF(AND($G13&lt;'Effectif moyen annuel'!$BB$15,$G13&gt;='Effectif moyen annuel'!$BA$15),$G13)))</f>
        <v>45565</v>
      </c>
      <c r="AH13" s="24">
        <f t="shared" si="11"/>
        <v>1</v>
      </c>
      <c r="AI13" s="24">
        <f>IF(OR($F13&gt;'Effectif moyen annuel'!$BB$16,((IF($G13="",'Effectif moyen annuel'!$BB$16,$G13))&lt;'Effectif moyen annuel'!$BA$16)),"",IF($F13&lt;'Effectif moyen annuel'!$BA$16,'Effectif moyen annuel'!$BA$16,$F13))</f>
        <v>45566</v>
      </c>
      <c r="AJ13" s="24">
        <f>IF((IF(OR($F13&gt;'Effectif moyen annuel'!$BB$16,((IF($G13="",'Effectif moyen annuel'!$BB$16,$G13))&lt;'Effectif moyen annuel'!$BA$16)),"",IF($F13&lt;'Effectif moyen annuel'!$BA$16,'Effectif moyen annuel'!$BA$16,$F13)))="","",IF(OR($G13&gt;='Effectif moyen annuel'!$BB$16,$G13=""),'Effectif moyen annuel'!$BB$16,IF(AND($G13&lt;'Effectif moyen annuel'!$BB$16,$G13&gt;='Effectif moyen annuel'!$BA$16),$G13)))</f>
        <v>45596</v>
      </c>
      <c r="AK13" s="24">
        <f t="shared" si="12"/>
        <v>1</v>
      </c>
      <c r="AL13" s="24">
        <f>IF(OR($F13&gt;'Effectif moyen annuel'!$BB$17,((IF($G13="",'Effectif moyen annuel'!$BB$17,$G13))&lt;'Effectif moyen annuel'!$BA$17)),"",IF($F13&lt;'Effectif moyen annuel'!$BA$17,'Effectif moyen annuel'!$BA$17,$F13))</f>
        <v>45597</v>
      </c>
      <c r="AM13" s="24">
        <f>IF((IF(OR($F13&gt;'Effectif moyen annuel'!$BB$17,((IF($G13="",'Effectif moyen annuel'!$BB$17,$G13))&lt;'Effectif moyen annuel'!$BA$17)),"",IF($F13&lt;'Effectif moyen annuel'!$BA$17,'Effectif moyen annuel'!$BA$17,$F13)))="","",IF(OR($G13&gt;='Effectif moyen annuel'!$BB$17,$G13=""),'Effectif moyen annuel'!$BB$17,IF(AND($G13&lt;'Effectif moyen annuel'!$BB$17,$G13&gt;='Effectif moyen annuel'!$BA$17),$G13)))</f>
        <v>45626</v>
      </c>
      <c r="AN13" s="24">
        <f t="shared" si="13"/>
        <v>1</v>
      </c>
      <c r="AO13" s="24">
        <f>IF(OR($F13&gt;'Effectif moyen annuel'!$BB$18,((IF($G13="",'Effectif moyen annuel'!$BB$18,$G13))&lt;'Effectif moyen annuel'!$BA$18)),"",IF($F13&lt;'Effectif moyen annuel'!$BA$18,'Effectif moyen annuel'!$BA$18,$F13))</f>
        <v>45627</v>
      </c>
      <c r="AP13" s="24">
        <f>IF((IF(OR($F13&gt;'Effectif moyen annuel'!$BB$18,((IF($G13="",'Effectif moyen annuel'!$BB$18,$G13))&lt;'Effectif moyen annuel'!$BA$18)),"",IF($F13&lt;'Effectif moyen annuel'!$BA$18,'Effectif moyen annuel'!$BA$18,$F13)))="","",IF(OR($G13&gt;='Effectif moyen annuel'!$BB$18,$G13=""),'Effectif moyen annuel'!$BB$18,IF(AND($G13&lt;'Effectif moyen annuel'!$BB$18,$G13&gt;='Effectif moyen annuel'!$BA$18),$G13)))</f>
        <v>45657</v>
      </c>
      <c r="AQ13" s="25">
        <f t="shared" si="14"/>
        <v>1</v>
      </c>
      <c r="AY13" s="20">
        <v>7</v>
      </c>
      <c r="AZ13" s="20" t="s">
        <v>53</v>
      </c>
      <c r="BA13" s="21">
        <f t="shared" si="0"/>
        <v>45474</v>
      </c>
      <c r="BB13" s="21">
        <f t="shared" si="1"/>
        <v>45504</v>
      </c>
      <c r="BC13" s="20">
        <f t="shared" si="2"/>
        <v>31</v>
      </c>
      <c r="BD13" s="20"/>
      <c r="BE13" s="20"/>
      <c r="BF13" s="20"/>
      <c r="BG13" s="20"/>
    </row>
    <row r="14" spans="2:59" s="26" customFormat="1" ht="30" customHeight="1" thickBot="1" x14ac:dyDescent="0.3">
      <c r="B14" s="22"/>
      <c r="C14" s="22"/>
      <c r="D14" s="22" t="s">
        <v>47</v>
      </c>
      <c r="E14" s="22">
        <v>151.66999999999999</v>
      </c>
      <c r="F14" s="23">
        <v>44378</v>
      </c>
      <c r="G14" s="23">
        <v>45412</v>
      </c>
      <c r="H14" s="22">
        <f>IF(OR($F14&gt;'Effectif moyen annuel'!$BB$7,((IF($G14="",'Effectif moyen annuel'!$BB$7,$G14))&lt;'Effectif moyen annuel'!$BA$7)),"",IF($F14&lt;'Effectif moyen annuel'!$BA$7,'Effectif moyen annuel'!$BA$7,$F14))</f>
        <v>45292</v>
      </c>
      <c r="I14" s="22">
        <f>IF((IF(OR($F14&gt;'Effectif moyen annuel'!$BB$7,((IF($G14="",'Effectif moyen annuel'!$BB$7,$G14))&lt;'Effectif moyen annuel'!$BA$7)),"",IF($F14&lt;'Effectif moyen annuel'!$BA$7,'Effectif moyen annuel'!$BA$7,$F14)))="","",IF(OR($G14&gt;='Effectif moyen annuel'!$BB$7,$G14=""),'Effectif moyen annuel'!$BB$7,IF(AND($G14&lt;'Effectif moyen annuel'!$BB$7,$G14&gt;='Effectif moyen annuel'!$BA$7),$G14)))</f>
        <v>45322</v>
      </c>
      <c r="J14" s="24">
        <f t="shared" si="3"/>
        <v>1</v>
      </c>
      <c r="K14" s="24">
        <f>IF(OR($F14&gt;'Effectif moyen annuel'!$BB$8,((IF($G14="",'Effectif moyen annuel'!$BB$8,$G14))&lt;'Effectif moyen annuel'!$BA$8)),"",IF($F14&lt;'Effectif moyen annuel'!$BA$8,'Effectif moyen annuel'!$BA$8,$F14))</f>
        <v>45323</v>
      </c>
      <c r="L14" s="24">
        <f>IF((IF(OR($F14&gt;'Effectif moyen annuel'!$BB$8,((IF($G14="",'Effectif moyen annuel'!$BB$8,$G14))&lt;'Effectif moyen annuel'!$BA$8)),"",IF($F14&lt;'Effectif moyen annuel'!$BA$8,'Effectif moyen annuel'!$BA$8,$F14)))="","",IF(OR($G14&gt;='Effectif moyen annuel'!$BB$8,$G14=""),'Effectif moyen annuel'!$BB$8,IF(AND($G14&lt;'Effectif moyen annuel'!$BB$8,$G14&gt;='Effectif moyen annuel'!$BA$8),$G14)))</f>
        <v>45351</v>
      </c>
      <c r="M14" s="24">
        <f t="shared" si="4"/>
        <v>1</v>
      </c>
      <c r="N14" s="24">
        <f>IF(OR($F14&gt;'Effectif moyen annuel'!$BB$9,((IF($G14="",'Effectif moyen annuel'!$BB$9,$G14))&lt;'Effectif moyen annuel'!$BA$9)),"",IF($F14&lt;'Effectif moyen annuel'!$BA$9,'Effectif moyen annuel'!$BA$9,$F14))</f>
        <v>45352</v>
      </c>
      <c r="O14" s="24">
        <f>IF((IF(OR($F14&gt;'Effectif moyen annuel'!$BB$9,((IF($G14="",'Effectif moyen annuel'!$BB$9,$G14))&lt;'Effectif moyen annuel'!$BA$9)),"",IF($F14&lt;'Effectif moyen annuel'!$BA$9,'Effectif moyen annuel'!$BA$9,$F14)))="","",IF(OR($G14&gt;='Effectif moyen annuel'!$BB$9,$G14=""),'Effectif moyen annuel'!$BB$9,IF(AND($G14&lt;'Effectif moyen annuel'!$BB$9,$G14&gt;='Effectif moyen annuel'!$BA$9),$G14)))</f>
        <v>45382</v>
      </c>
      <c r="P14" s="24">
        <f t="shared" si="5"/>
        <v>1</v>
      </c>
      <c r="Q14" s="24">
        <f>IF(OR($F14&gt;'Effectif moyen annuel'!$BB$10,((IF($G14="",'Effectif moyen annuel'!$BB$10,$G14))&lt;'Effectif moyen annuel'!$BA$10)),"",IF($F14&lt;'Effectif moyen annuel'!$BA$10,'Effectif moyen annuel'!$BA$10,$F14))</f>
        <v>45383</v>
      </c>
      <c r="R14" s="24">
        <f>IF((IF(OR($F14&gt;'Effectif moyen annuel'!$BB$10,((IF($G14="",'Effectif moyen annuel'!$BB$10,$G14))&lt;'Effectif moyen annuel'!$BA$10)),"",IF($F14&lt;'Effectif moyen annuel'!$BA$10,'Effectif moyen annuel'!$BA$10,$F14)))="","",IF(OR($G14&gt;='Effectif moyen annuel'!$BB$10,$G14=""),'Effectif moyen annuel'!$BB$10,IF(AND($G14&lt;'Effectif moyen annuel'!$BB$10,$G14&gt;='Effectif moyen annuel'!$BA$10),$G14)))</f>
        <v>45412</v>
      </c>
      <c r="S14" s="24">
        <f t="shared" si="6"/>
        <v>1</v>
      </c>
      <c r="T14" s="24" t="str">
        <f>IF(OR($F14&gt;'Effectif moyen annuel'!$BB$11,((IF($G14="",'Effectif moyen annuel'!$BB$11,$G14))&lt;'Effectif moyen annuel'!$BA$11)),"",IF($F14&lt;'Effectif moyen annuel'!$BA$11,'Effectif moyen annuel'!$BA$11,$F14))</f>
        <v/>
      </c>
      <c r="U14" s="24" t="str">
        <f>IF((IF(OR($F14&gt;'Effectif moyen annuel'!$BB$11,((IF($G14="",'Effectif moyen annuel'!$BB$11,$G14))&lt;'Effectif moyen annuel'!$BA$11)),"",IF($F14&lt;'Effectif moyen annuel'!$BA$11,'Effectif moyen annuel'!$BA$11,$F14)))="","",IF(OR($G14&gt;='Effectif moyen annuel'!$BB$11,$G14=""),'Effectif moyen annuel'!$BB$11,IF(AND($G14&lt;'Effectif moyen annuel'!$BB$11,$G14&gt;='Effectif moyen annuel'!$BA$11),$G14)))</f>
        <v/>
      </c>
      <c r="V14" s="24" t="str">
        <f t="shared" si="7"/>
        <v/>
      </c>
      <c r="W14" s="24" t="str">
        <f>IF(OR($F14&gt;'Effectif moyen annuel'!$BB$12,((IF($G14="",'Effectif moyen annuel'!$BB$12,$G14))&lt;'Effectif moyen annuel'!$BA$12)),"",IF($F14&lt;'Effectif moyen annuel'!$BA$12,'Effectif moyen annuel'!$BA$12,$F14))</f>
        <v/>
      </c>
      <c r="X14" s="24" t="str">
        <f>IF((IF(OR($F14&gt;'Effectif moyen annuel'!$BB$12,((IF($G14="",'Effectif moyen annuel'!$BB$12,$G14))&lt;'Effectif moyen annuel'!$BA$12)),"",IF($F14&lt;'Effectif moyen annuel'!$BA$12,'Effectif moyen annuel'!$BA$12,$F14)))="","",IF(OR($G14&gt;='Effectif moyen annuel'!$BB$12,$G14=""),'Effectif moyen annuel'!$BB$12,IF(AND($G14&lt;'Effectif moyen annuel'!$BB$12,$G14&gt;='Effectif moyen annuel'!$BA$12),$G14)))</f>
        <v/>
      </c>
      <c r="Y14" s="24" t="str">
        <f t="shared" si="8"/>
        <v/>
      </c>
      <c r="Z14" s="24" t="str">
        <f>IF(OR($F14&gt;'Effectif moyen annuel'!$BB$13,((IF($G14="",'Effectif moyen annuel'!$BB$13,$G14))&lt;'Effectif moyen annuel'!$BA$13)),"",IF($F14&lt;'Effectif moyen annuel'!$BA$13,'Effectif moyen annuel'!$BA$13,$F14))</f>
        <v/>
      </c>
      <c r="AA14" s="24" t="str">
        <f>IF((IF(OR($F14&gt;'Effectif moyen annuel'!$BB$13,((IF($G14="",'Effectif moyen annuel'!$BB$13,$G14))&lt;'Effectif moyen annuel'!$BA$13)),"",IF($F14&lt;'Effectif moyen annuel'!$BA$13,'Effectif moyen annuel'!$BA$13,$F14)))="","",IF(OR($G14&gt;='Effectif moyen annuel'!$BB$13,$G14=""),'Effectif moyen annuel'!$BB$13,IF(AND($G14&lt;'Effectif moyen annuel'!$BB$13,$G14&gt;='Effectif moyen annuel'!$BA$13),$G14)))</f>
        <v/>
      </c>
      <c r="AB14" s="24" t="str">
        <f t="shared" si="9"/>
        <v/>
      </c>
      <c r="AC14" s="24" t="str">
        <f>IF(OR($F14&gt;'Effectif moyen annuel'!$BB$14,((IF($G14="",'Effectif moyen annuel'!$BB$14,$G14))&lt;'Effectif moyen annuel'!$BA$14)),"",IF($F14&lt;'Effectif moyen annuel'!$BA$14,'Effectif moyen annuel'!$BA$14,$F14))</f>
        <v/>
      </c>
      <c r="AD14" s="24" t="str">
        <f>IF((IF(OR($F14&gt;'Effectif moyen annuel'!$BB$14,((IF($G14="",'Effectif moyen annuel'!$BB$14,$G14))&lt;'Effectif moyen annuel'!$BA$14)),"",IF($F14&lt;'Effectif moyen annuel'!$BA$14,'Effectif moyen annuel'!$BA$14,$F14)))="","",IF(OR($G14&gt;='Effectif moyen annuel'!$BB$14,$G14=""),'Effectif moyen annuel'!$BB$14,IF(AND($G14&lt;'Effectif moyen annuel'!$BB$14,$G14&gt;='Effectif moyen annuel'!$BA$14),$G14)))</f>
        <v/>
      </c>
      <c r="AE14" s="24" t="str">
        <f t="shared" si="10"/>
        <v/>
      </c>
      <c r="AF14" s="24" t="str">
        <f>IF(OR($F14&gt;'Effectif moyen annuel'!$BB$15,((IF($G14="",'Effectif moyen annuel'!$BB$15,$G14))&lt;'Effectif moyen annuel'!$BA$15)),"",IF($F14&lt;'Effectif moyen annuel'!$BA$15,'Effectif moyen annuel'!$BA$15,$F14))</f>
        <v/>
      </c>
      <c r="AG14" s="24" t="str">
        <f>IF((IF(OR($F14&gt;'Effectif moyen annuel'!$BB$15,((IF($G14="",'Effectif moyen annuel'!$BB$15,$G14))&lt;'Effectif moyen annuel'!$BA$15)),"",IF($F14&lt;'Effectif moyen annuel'!$BA$15,'Effectif moyen annuel'!$BA$15,$F14)))="","",IF(OR($G14&gt;='Effectif moyen annuel'!$BB$15,$G14=""),'Effectif moyen annuel'!$BB$15,IF(AND($G14&lt;'Effectif moyen annuel'!$BB$15,$G14&gt;='Effectif moyen annuel'!$BA$15),$G14)))</f>
        <v/>
      </c>
      <c r="AH14" s="24" t="str">
        <f t="shared" si="11"/>
        <v/>
      </c>
      <c r="AI14" s="24" t="str">
        <f>IF(OR($F14&gt;'Effectif moyen annuel'!$BB$16,((IF($G14="",'Effectif moyen annuel'!$BB$16,$G14))&lt;'Effectif moyen annuel'!$BA$16)),"",IF($F14&lt;'Effectif moyen annuel'!$BA$16,'Effectif moyen annuel'!$BA$16,$F14))</f>
        <v/>
      </c>
      <c r="AJ14" s="24" t="str">
        <f>IF((IF(OR($F14&gt;'Effectif moyen annuel'!$BB$16,((IF($G14="",'Effectif moyen annuel'!$BB$16,$G14))&lt;'Effectif moyen annuel'!$BA$16)),"",IF($F14&lt;'Effectif moyen annuel'!$BA$16,'Effectif moyen annuel'!$BA$16,$F14)))="","",IF(OR($G14&gt;='Effectif moyen annuel'!$BB$16,$G14=""),'Effectif moyen annuel'!$BB$16,IF(AND($G14&lt;'Effectif moyen annuel'!$BB$16,$G14&gt;='Effectif moyen annuel'!$BA$16),$G14)))</f>
        <v/>
      </c>
      <c r="AK14" s="24" t="str">
        <f t="shared" si="12"/>
        <v/>
      </c>
      <c r="AL14" s="24" t="str">
        <f>IF(OR($F14&gt;'Effectif moyen annuel'!$BB$17,((IF($G14="",'Effectif moyen annuel'!$BB$17,$G14))&lt;'Effectif moyen annuel'!$BA$17)),"",IF($F14&lt;'Effectif moyen annuel'!$BA$17,'Effectif moyen annuel'!$BA$17,$F14))</f>
        <v/>
      </c>
      <c r="AM14" s="24" t="str">
        <f>IF((IF(OR($F14&gt;'Effectif moyen annuel'!$BB$17,((IF($G14="",'Effectif moyen annuel'!$BB$17,$G14))&lt;'Effectif moyen annuel'!$BA$17)),"",IF($F14&lt;'Effectif moyen annuel'!$BA$17,'Effectif moyen annuel'!$BA$17,$F14)))="","",IF(OR($G14&gt;='Effectif moyen annuel'!$BB$17,$G14=""),'Effectif moyen annuel'!$BB$17,IF(AND($G14&lt;'Effectif moyen annuel'!$BB$17,$G14&gt;='Effectif moyen annuel'!$BA$17),$G14)))</f>
        <v/>
      </c>
      <c r="AN14" s="24" t="str">
        <f t="shared" si="13"/>
        <v/>
      </c>
      <c r="AO14" s="24" t="str">
        <f>IF(OR($F14&gt;'Effectif moyen annuel'!$BB$18,((IF($G14="",'Effectif moyen annuel'!$BB$18,$G14))&lt;'Effectif moyen annuel'!$BA$18)),"",IF($F14&lt;'Effectif moyen annuel'!$BA$18,'Effectif moyen annuel'!$BA$18,$F14))</f>
        <v/>
      </c>
      <c r="AP14" s="24" t="str">
        <f>IF((IF(OR($F14&gt;'Effectif moyen annuel'!$BB$18,((IF($G14="",'Effectif moyen annuel'!$BB$18,$G14))&lt;'Effectif moyen annuel'!$BA$18)),"",IF($F14&lt;'Effectif moyen annuel'!$BA$18,'Effectif moyen annuel'!$BA$18,$F14)))="","",IF(OR($G14&gt;='Effectif moyen annuel'!$BB$18,$G14=""),'Effectif moyen annuel'!$BB$18,IF(AND($G14&lt;'Effectif moyen annuel'!$BB$18,$G14&gt;='Effectif moyen annuel'!$BA$18),$G14)))</f>
        <v/>
      </c>
      <c r="AQ14" s="25" t="str">
        <f t="shared" si="14"/>
        <v/>
      </c>
      <c r="AY14" s="20">
        <v>8</v>
      </c>
      <c r="AZ14" s="20" t="s">
        <v>54</v>
      </c>
      <c r="BA14" s="21">
        <f t="shared" si="0"/>
        <v>45505</v>
      </c>
      <c r="BB14" s="21">
        <f t="shared" si="1"/>
        <v>45535</v>
      </c>
      <c r="BC14" s="20">
        <f t="shared" si="2"/>
        <v>31</v>
      </c>
      <c r="BD14" s="20"/>
      <c r="BE14" s="20"/>
      <c r="BF14" s="20"/>
      <c r="BG14" s="20"/>
    </row>
    <row r="15" spans="2:59" s="26" customFormat="1" ht="30" customHeight="1" thickBot="1" x14ac:dyDescent="0.3">
      <c r="B15" s="22"/>
      <c r="C15" s="22"/>
      <c r="D15" s="22" t="s">
        <v>47</v>
      </c>
      <c r="E15" s="22">
        <v>151.66999999999999</v>
      </c>
      <c r="F15" s="23">
        <v>44621</v>
      </c>
      <c r="G15" s="22"/>
      <c r="H15" s="22">
        <f>IF(OR($F15&gt;'Effectif moyen annuel'!$BB$7,((IF($G15="",'Effectif moyen annuel'!$BB$7,$G15))&lt;'Effectif moyen annuel'!$BA$7)),"",IF($F15&lt;'Effectif moyen annuel'!$BA$7,'Effectif moyen annuel'!$BA$7,$F15))</f>
        <v>45292</v>
      </c>
      <c r="I15" s="22">
        <f>IF((IF(OR($F15&gt;'Effectif moyen annuel'!$BB$7,((IF($G15="",'Effectif moyen annuel'!$BB$7,$G15))&lt;'Effectif moyen annuel'!$BA$7)),"",IF($F15&lt;'Effectif moyen annuel'!$BA$7,'Effectif moyen annuel'!$BA$7,$F15)))="","",IF(OR($G15&gt;='Effectif moyen annuel'!$BB$7,$G15=""),'Effectif moyen annuel'!$BB$7,IF(AND($G15&lt;'Effectif moyen annuel'!$BB$7,$G15&gt;='Effectif moyen annuel'!$BA$7),$G15)))</f>
        <v>45322</v>
      </c>
      <c r="J15" s="24">
        <f t="shared" si="3"/>
        <v>1</v>
      </c>
      <c r="K15" s="24">
        <f>IF(OR($F15&gt;'Effectif moyen annuel'!$BB$8,((IF($G15="",'Effectif moyen annuel'!$BB$8,$G15))&lt;'Effectif moyen annuel'!$BA$8)),"",IF($F15&lt;'Effectif moyen annuel'!$BA$8,'Effectif moyen annuel'!$BA$8,$F15))</f>
        <v>45323</v>
      </c>
      <c r="L15" s="24">
        <f>IF((IF(OR($F15&gt;'Effectif moyen annuel'!$BB$8,((IF($G15="",'Effectif moyen annuel'!$BB$8,$G15))&lt;'Effectif moyen annuel'!$BA$8)),"",IF($F15&lt;'Effectif moyen annuel'!$BA$8,'Effectif moyen annuel'!$BA$8,$F15)))="","",IF(OR($G15&gt;='Effectif moyen annuel'!$BB$8,$G15=""),'Effectif moyen annuel'!$BB$8,IF(AND($G15&lt;'Effectif moyen annuel'!$BB$8,$G15&gt;='Effectif moyen annuel'!$BA$8),$G15)))</f>
        <v>45351</v>
      </c>
      <c r="M15" s="24">
        <f t="shared" si="4"/>
        <v>1</v>
      </c>
      <c r="N15" s="24">
        <f>IF(OR($F15&gt;'Effectif moyen annuel'!$BB$9,((IF($G15="",'Effectif moyen annuel'!$BB$9,$G15))&lt;'Effectif moyen annuel'!$BA$9)),"",IF($F15&lt;'Effectif moyen annuel'!$BA$9,'Effectif moyen annuel'!$BA$9,$F15))</f>
        <v>45352</v>
      </c>
      <c r="O15" s="24">
        <f>IF((IF(OR($F15&gt;'Effectif moyen annuel'!$BB$9,((IF($G15="",'Effectif moyen annuel'!$BB$9,$G15))&lt;'Effectif moyen annuel'!$BA$9)),"",IF($F15&lt;'Effectif moyen annuel'!$BA$9,'Effectif moyen annuel'!$BA$9,$F15)))="","",IF(OR($G15&gt;='Effectif moyen annuel'!$BB$9,$G15=""),'Effectif moyen annuel'!$BB$9,IF(AND($G15&lt;'Effectif moyen annuel'!$BB$9,$G15&gt;='Effectif moyen annuel'!$BA$9),$G15)))</f>
        <v>45382</v>
      </c>
      <c r="P15" s="24">
        <f t="shared" si="5"/>
        <v>1</v>
      </c>
      <c r="Q15" s="24">
        <f>IF(OR($F15&gt;'Effectif moyen annuel'!$BB$10,((IF($G15="",'Effectif moyen annuel'!$BB$10,$G15))&lt;'Effectif moyen annuel'!$BA$10)),"",IF($F15&lt;'Effectif moyen annuel'!$BA$10,'Effectif moyen annuel'!$BA$10,$F15))</f>
        <v>45383</v>
      </c>
      <c r="R15" s="24">
        <f>IF((IF(OR($F15&gt;'Effectif moyen annuel'!$BB$10,((IF($G15="",'Effectif moyen annuel'!$BB$10,$G15))&lt;'Effectif moyen annuel'!$BA$10)),"",IF($F15&lt;'Effectif moyen annuel'!$BA$10,'Effectif moyen annuel'!$BA$10,$F15)))="","",IF(OR($G15&gt;='Effectif moyen annuel'!$BB$10,$G15=""),'Effectif moyen annuel'!$BB$10,IF(AND($G15&lt;'Effectif moyen annuel'!$BB$10,$G15&gt;='Effectif moyen annuel'!$BA$10),$G15)))</f>
        <v>45412</v>
      </c>
      <c r="S15" s="24">
        <f t="shared" si="6"/>
        <v>1</v>
      </c>
      <c r="T15" s="24">
        <f>IF(OR($F15&gt;'Effectif moyen annuel'!$BB$11,((IF($G15="",'Effectif moyen annuel'!$BB$11,$G15))&lt;'Effectif moyen annuel'!$BA$11)),"",IF($F15&lt;'Effectif moyen annuel'!$BA$11,'Effectif moyen annuel'!$BA$11,$F15))</f>
        <v>45413</v>
      </c>
      <c r="U15" s="24">
        <f>IF((IF(OR($F15&gt;'Effectif moyen annuel'!$BB$11,((IF($G15="",'Effectif moyen annuel'!$BB$11,$G15))&lt;'Effectif moyen annuel'!$BA$11)),"",IF($F15&lt;'Effectif moyen annuel'!$BA$11,'Effectif moyen annuel'!$BA$11,$F15)))="","",IF(OR($G15&gt;='Effectif moyen annuel'!$BB$11,$G15=""),'Effectif moyen annuel'!$BB$11,IF(AND($G15&lt;'Effectif moyen annuel'!$BB$11,$G15&gt;='Effectif moyen annuel'!$BA$11),$G15)))</f>
        <v>45443</v>
      </c>
      <c r="V15" s="24">
        <f t="shared" si="7"/>
        <v>1</v>
      </c>
      <c r="W15" s="24">
        <f>IF(OR($F15&gt;'Effectif moyen annuel'!$BB$12,((IF($G15="",'Effectif moyen annuel'!$BB$12,$G15))&lt;'Effectif moyen annuel'!$BA$12)),"",IF($F15&lt;'Effectif moyen annuel'!$BA$12,'Effectif moyen annuel'!$BA$12,$F15))</f>
        <v>45444</v>
      </c>
      <c r="X15" s="24">
        <f>IF((IF(OR($F15&gt;'Effectif moyen annuel'!$BB$12,((IF($G15="",'Effectif moyen annuel'!$BB$12,$G15))&lt;'Effectif moyen annuel'!$BA$12)),"",IF($F15&lt;'Effectif moyen annuel'!$BA$12,'Effectif moyen annuel'!$BA$12,$F15)))="","",IF(OR($G15&gt;='Effectif moyen annuel'!$BB$12,$G15=""),'Effectif moyen annuel'!$BB$12,IF(AND($G15&lt;'Effectif moyen annuel'!$BB$12,$G15&gt;='Effectif moyen annuel'!$BA$12),$G15)))</f>
        <v>45473</v>
      </c>
      <c r="Y15" s="24">
        <f t="shared" si="8"/>
        <v>1</v>
      </c>
      <c r="Z15" s="24">
        <f>IF(OR($F15&gt;'Effectif moyen annuel'!$BB$13,((IF($G15="",'Effectif moyen annuel'!$BB$13,$G15))&lt;'Effectif moyen annuel'!$BA$13)),"",IF($F15&lt;'Effectif moyen annuel'!$BA$13,'Effectif moyen annuel'!$BA$13,$F15))</f>
        <v>45474</v>
      </c>
      <c r="AA15" s="24">
        <f>IF((IF(OR($F15&gt;'Effectif moyen annuel'!$BB$13,((IF($G15="",'Effectif moyen annuel'!$BB$13,$G15))&lt;'Effectif moyen annuel'!$BA$13)),"",IF($F15&lt;'Effectif moyen annuel'!$BA$13,'Effectif moyen annuel'!$BA$13,$F15)))="","",IF(OR($G15&gt;='Effectif moyen annuel'!$BB$13,$G15=""),'Effectif moyen annuel'!$BB$13,IF(AND($G15&lt;'Effectif moyen annuel'!$BB$13,$G15&gt;='Effectif moyen annuel'!$BA$13),$G15)))</f>
        <v>45504</v>
      </c>
      <c r="AB15" s="24">
        <f t="shared" si="9"/>
        <v>1</v>
      </c>
      <c r="AC15" s="24">
        <f>IF(OR($F15&gt;'Effectif moyen annuel'!$BB$14,((IF($G15="",'Effectif moyen annuel'!$BB$14,$G15))&lt;'Effectif moyen annuel'!$BA$14)),"",IF($F15&lt;'Effectif moyen annuel'!$BA$14,'Effectif moyen annuel'!$BA$14,$F15))</f>
        <v>45505</v>
      </c>
      <c r="AD15" s="24">
        <f>IF((IF(OR($F15&gt;'Effectif moyen annuel'!$BB$14,((IF($G15="",'Effectif moyen annuel'!$BB$14,$G15))&lt;'Effectif moyen annuel'!$BA$14)),"",IF($F15&lt;'Effectif moyen annuel'!$BA$14,'Effectif moyen annuel'!$BA$14,$F15)))="","",IF(OR($G15&gt;='Effectif moyen annuel'!$BB$14,$G15=""),'Effectif moyen annuel'!$BB$14,IF(AND($G15&lt;'Effectif moyen annuel'!$BB$14,$G15&gt;='Effectif moyen annuel'!$BA$14),$G15)))</f>
        <v>45535</v>
      </c>
      <c r="AE15" s="24">
        <f t="shared" si="10"/>
        <v>1</v>
      </c>
      <c r="AF15" s="24">
        <f>IF(OR($F15&gt;'Effectif moyen annuel'!$BB$15,((IF($G15="",'Effectif moyen annuel'!$BB$15,$G15))&lt;'Effectif moyen annuel'!$BA$15)),"",IF($F15&lt;'Effectif moyen annuel'!$BA$15,'Effectif moyen annuel'!$BA$15,$F15))</f>
        <v>45536</v>
      </c>
      <c r="AG15" s="24">
        <f>IF((IF(OR($F15&gt;'Effectif moyen annuel'!$BB$15,((IF($G15="",'Effectif moyen annuel'!$BB$15,$G15))&lt;'Effectif moyen annuel'!$BA$15)),"",IF($F15&lt;'Effectif moyen annuel'!$BA$15,'Effectif moyen annuel'!$BA$15,$F15)))="","",IF(OR($G15&gt;='Effectif moyen annuel'!$BB$15,$G15=""),'Effectif moyen annuel'!$BB$15,IF(AND($G15&lt;'Effectif moyen annuel'!$BB$15,$G15&gt;='Effectif moyen annuel'!$BA$15),$G15)))</f>
        <v>45565</v>
      </c>
      <c r="AH15" s="24">
        <f t="shared" si="11"/>
        <v>1</v>
      </c>
      <c r="AI15" s="24">
        <f>IF(OR($F15&gt;'Effectif moyen annuel'!$BB$16,((IF($G15="",'Effectif moyen annuel'!$BB$16,$G15))&lt;'Effectif moyen annuel'!$BA$16)),"",IF($F15&lt;'Effectif moyen annuel'!$BA$16,'Effectif moyen annuel'!$BA$16,$F15))</f>
        <v>45566</v>
      </c>
      <c r="AJ15" s="24">
        <f>IF((IF(OR($F15&gt;'Effectif moyen annuel'!$BB$16,((IF($G15="",'Effectif moyen annuel'!$BB$16,$G15))&lt;'Effectif moyen annuel'!$BA$16)),"",IF($F15&lt;'Effectif moyen annuel'!$BA$16,'Effectif moyen annuel'!$BA$16,$F15)))="","",IF(OR($G15&gt;='Effectif moyen annuel'!$BB$16,$G15=""),'Effectif moyen annuel'!$BB$16,IF(AND($G15&lt;'Effectif moyen annuel'!$BB$16,$G15&gt;='Effectif moyen annuel'!$BA$16),$G15)))</f>
        <v>45596</v>
      </c>
      <c r="AK15" s="24">
        <f t="shared" si="12"/>
        <v>1</v>
      </c>
      <c r="AL15" s="24">
        <f>IF(OR($F15&gt;'Effectif moyen annuel'!$BB$17,((IF($G15="",'Effectif moyen annuel'!$BB$17,$G15))&lt;'Effectif moyen annuel'!$BA$17)),"",IF($F15&lt;'Effectif moyen annuel'!$BA$17,'Effectif moyen annuel'!$BA$17,$F15))</f>
        <v>45597</v>
      </c>
      <c r="AM15" s="24">
        <f>IF((IF(OR($F15&gt;'Effectif moyen annuel'!$BB$17,((IF($G15="",'Effectif moyen annuel'!$BB$17,$G15))&lt;'Effectif moyen annuel'!$BA$17)),"",IF($F15&lt;'Effectif moyen annuel'!$BA$17,'Effectif moyen annuel'!$BA$17,$F15)))="","",IF(OR($G15&gt;='Effectif moyen annuel'!$BB$17,$G15=""),'Effectif moyen annuel'!$BB$17,IF(AND($G15&lt;'Effectif moyen annuel'!$BB$17,$G15&gt;='Effectif moyen annuel'!$BA$17),$G15)))</f>
        <v>45626</v>
      </c>
      <c r="AN15" s="24">
        <f t="shared" si="13"/>
        <v>1</v>
      </c>
      <c r="AO15" s="24">
        <f>IF(OR($F15&gt;'Effectif moyen annuel'!$BB$18,((IF($G15="",'Effectif moyen annuel'!$BB$18,$G15))&lt;'Effectif moyen annuel'!$BA$18)),"",IF($F15&lt;'Effectif moyen annuel'!$BA$18,'Effectif moyen annuel'!$BA$18,$F15))</f>
        <v>45627</v>
      </c>
      <c r="AP15" s="24">
        <f>IF((IF(OR($F15&gt;'Effectif moyen annuel'!$BB$18,((IF($G15="",'Effectif moyen annuel'!$BB$18,$G15))&lt;'Effectif moyen annuel'!$BA$18)),"",IF($F15&lt;'Effectif moyen annuel'!$BA$18,'Effectif moyen annuel'!$BA$18,$F15)))="","",IF(OR($G15&gt;='Effectif moyen annuel'!$BB$18,$G15=""),'Effectif moyen annuel'!$BB$18,IF(AND($G15&lt;'Effectif moyen annuel'!$BB$18,$G15&gt;='Effectif moyen annuel'!$BA$18),$G15)))</f>
        <v>45657</v>
      </c>
      <c r="AQ15" s="25">
        <f t="shared" si="14"/>
        <v>1</v>
      </c>
      <c r="AY15" s="20">
        <v>9</v>
      </c>
      <c r="AZ15" s="20" t="s">
        <v>55</v>
      </c>
      <c r="BA15" s="21">
        <f t="shared" si="0"/>
        <v>45536</v>
      </c>
      <c r="BB15" s="21">
        <f t="shared" si="1"/>
        <v>45565</v>
      </c>
      <c r="BC15" s="20">
        <f t="shared" si="2"/>
        <v>30</v>
      </c>
      <c r="BD15" s="20"/>
      <c r="BE15" s="20"/>
      <c r="BF15" s="20"/>
      <c r="BG15" s="20"/>
    </row>
    <row r="16" spans="2:59" s="26" customFormat="1" ht="30" customHeight="1" thickBot="1" x14ac:dyDescent="0.3">
      <c r="B16" s="22"/>
      <c r="C16" s="22"/>
      <c r="D16" s="22" t="s">
        <v>56</v>
      </c>
      <c r="E16" s="22">
        <v>108.33</v>
      </c>
      <c r="F16" s="23">
        <v>44621</v>
      </c>
      <c r="G16" s="23">
        <v>44742</v>
      </c>
      <c r="H16" s="22" t="str">
        <f>IF(OR($F16&gt;'Effectif moyen annuel'!$BB$7,((IF($G16="",'Effectif moyen annuel'!$BB$7,$G16))&lt;'Effectif moyen annuel'!$BA$7)),"",IF($F16&lt;'Effectif moyen annuel'!$BA$7,'Effectif moyen annuel'!$BA$7,$F16))</f>
        <v/>
      </c>
      <c r="I16" s="22" t="str">
        <f>IF((IF(OR($F16&gt;'Effectif moyen annuel'!$BB$7,((IF($G16="",'Effectif moyen annuel'!$BB$7,$G16))&lt;'Effectif moyen annuel'!$BA$7)),"",IF($F16&lt;'Effectif moyen annuel'!$BA$7,'Effectif moyen annuel'!$BA$7,$F16)))="","",IF(OR($G16&gt;='Effectif moyen annuel'!$BB$7,$G16=""),'Effectif moyen annuel'!$BB$7,IF(AND($G16&lt;'Effectif moyen annuel'!$BB$7,$G16&gt;='Effectif moyen annuel'!$BA$7),$G16)))</f>
        <v/>
      </c>
      <c r="J16" s="24" t="str">
        <f t="shared" si="3"/>
        <v/>
      </c>
      <c r="K16" s="24" t="str">
        <f>IF(OR($F16&gt;'Effectif moyen annuel'!$BB$8,((IF($G16="",'Effectif moyen annuel'!$BB$8,$G16))&lt;'Effectif moyen annuel'!$BA$8)),"",IF($F16&lt;'Effectif moyen annuel'!$BA$8,'Effectif moyen annuel'!$BA$8,$F16))</f>
        <v/>
      </c>
      <c r="L16" s="24" t="str">
        <f>IF((IF(OR($F16&gt;'Effectif moyen annuel'!$BB$8,((IF($G16="",'Effectif moyen annuel'!$BB$8,$G16))&lt;'Effectif moyen annuel'!$BA$8)),"",IF($F16&lt;'Effectif moyen annuel'!$BA$8,'Effectif moyen annuel'!$BA$8,$F16)))="","",IF(OR($G16&gt;='Effectif moyen annuel'!$BB$8,$G16=""),'Effectif moyen annuel'!$BB$8,IF(AND($G16&lt;'Effectif moyen annuel'!$BB$8,$G16&gt;='Effectif moyen annuel'!$BA$8),$G16)))</f>
        <v/>
      </c>
      <c r="M16" s="24" t="str">
        <f t="shared" si="4"/>
        <v/>
      </c>
      <c r="N16" s="24" t="str">
        <f>IF(OR($F16&gt;'Effectif moyen annuel'!$BB$9,((IF($G16="",'Effectif moyen annuel'!$BB$9,$G16))&lt;'Effectif moyen annuel'!$BA$9)),"",IF($F16&lt;'Effectif moyen annuel'!$BA$9,'Effectif moyen annuel'!$BA$9,$F16))</f>
        <v/>
      </c>
      <c r="O16" s="24" t="str">
        <f>IF((IF(OR($F16&gt;'Effectif moyen annuel'!$BB$9,((IF($G16="",'Effectif moyen annuel'!$BB$9,$G16))&lt;'Effectif moyen annuel'!$BA$9)),"",IF($F16&lt;'Effectif moyen annuel'!$BA$9,'Effectif moyen annuel'!$BA$9,$F16)))="","",IF(OR($G16&gt;='Effectif moyen annuel'!$BB$9,$G16=""),'Effectif moyen annuel'!$BB$9,IF(AND($G16&lt;'Effectif moyen annuel'!$BB$9,$G16&gt;='Effectif moyen annuel'!$BA$9),$G16)))</f>
        <v/>
      </c>
      <c r="P16" s="24" t="str">
        <f t="shared" si="5"/>
        <v/>
      </c>
      <c r="Q16" s="24" t="str">
        <f>IF(OR($F16&gt;'Effectif moyen annuel'!$BB$10,((IF($G16="",'Effectif moyen annuel'!$BB$10,$G16))&lt;'Effectif moyen annuel'!$BA$10)),"",IF($F16&lt;'Effectif moyen annuel'!$BA$10,'Effectif moyen annuel'!$BA$10,$F16))</f>
        <v/>
      </c>
      <c r="R16" s="24" t="str">
        <f>IF((IF(OR($F16&gt;'Effectif moyen annuel'!$BB$10,((IF($G16="",'Effectif moyen annuel'!$BB$10,$G16))&lt;'Effectif moyen annuel'!$BA$10)),"",IF($F16&lt;'Effectif moyen annuel'!$BA$10,'Effectif moyen annuel'!$BA$10,$F16)))="","",IF(OR($G16&gt;='Effectif moyen annuel'!$BB$10,$G16=""),'Effectif moyen annuel'!$BB$10,IF(AND($G16&lt;'Effectif moyen annuel'!$BB$10,$G16&gt;='Effectif moyen annuel'!$BA$10),$G16)))</f>
        <v/>
      </c>
      <c r="S16" s="24" t="str">
        <f t="shared" si="6"/>
        <v/>
      </c>
      <c r="T16" s="24" t="str">
        <f>IF(OR($F16&gt;'Effectif moyen annuel'!$BB$11,((IF($G16="",'Effectif moyen annuel'!$BB$11,$G16))&lt;'Effectif moyen annuel'!$BA$11)),"",IF($F16&lt;'Effectif moyen annuel'!$BA$11,'Effectif moyen annuel'!$BA$11,$F16))</f>
        <v/>
      </c>
      <c r="U16" s="24" t="str">
        <f>IF((IF(OR($F16&gt;'Effectif moyen annuel'!$BB$11,((IF($G16="",'Effectif moyen annuel'!$BB$11,$G16))&lt;'Effectif moyen annuel'!$BA$11)),"",IF($F16&lt;'Effectif moyen annuel'!$BA$11,'Effectif moyen annuel'!$BA$11,$F16)))="","",IF(OR($G16&gt;='Effectif moyen annuel'!$BB$11,$G16=""),'Effectif moyen annuel'!$BB$11,IF(AND($G16&lt;'Effectif moyen annuel'!$BB$11,$G16&gt;='Effectif moyen annuel'!$BA$11),$G16)))</f>
        <v/>
      </c>
      <c r="V16" s="24" t="str">
        <f t="shared" si="7"/>
        <v/>
      </c>
      <c r="W16" s="24" t="str">
        <f>IF(OR($F16&gt;'Effectif moyen annuel'!$BB$12,((IF($G16="",'Effectif moyen annuel'!$BB$12,$G16))&lt;'Effectif moyen annuel'!$BA$12)),"",IF($F16&lt;'Effectif moyen annuel'!$BA$12,'Effectif moyen annuel'!$BA$12,$F16))</f>
        <v/>
      </c>
      <c r="X16" s="24" t="str">
        <f>IF((IF(OR($F16&gt;'Effectif moyen annuel'!$BB$12,((IF($G16="",'Effectif moyen annuel'!$BB$12,$G16))&lt;'Effectif moyen annuel'!$BA$12)),"",IF($F16&lt;'Effectif moyen annuel'!$BA$12,'Effectif moyen annuel'!$BA$12,$F16)))="","",IF(OR($G16&gt;='Effectif moyen annuel'!$BB$12,$G16=""),'Effectif moyen annuel'!$BB$12,IF(AND($G16&lt;'Effectif moyen annuel'!$BB$12,$G16&gt;='Effectif moyen annuel'!$BA$12),$G16)))</f>
        <v/>
      </c>
      <c r="Y16" s="24" t="str">
        <f t="shared" si="8"/>
        <v/>
      </c>
      <c r="Z16" s="24" t="str">
        <f>IF(OR($F16&gt;'Effectif moyen annuel'!$BB$13,((IF($G16="",'Effectif moyen annuel'!$BB$13,$G16))&lt;'Effectif moyen annuel'!$BA$13)),"",IF($F16&lt;'Effectif moyen annuel'!$BA$13,'Effectif moyen annuel'!$BA$13,$F16))</f>
        <v/>
      </c>
      <c r="AA16" s="24" t="str">
        <f>IF((IF(OR($F16&gt;'Effectif moyen annuel'!$BB$13,((IF($G16="",'Effectif moyen annuel'!$BB$13,$G16))&lt;'Effectif moyen annuel'!$BA$13)),"",IF($F16&lt;'Effectif moyen annuel'!$BA$13,'Effectif moyen annuel'!$BA$13,$F16)))="","",IF(OR($G16&gt;='Effectif moyen annuel'!$BB$13,$G16=""),'Effectif moyen annuel'!$BB$13,IF(AND($G16&lt;'Effectif moyen annuel'!$BB$13,$G16&gt;='Effectif moyen annuel'!$BA$13),$G16)))</f>
        <v/>
      </c>
      <c r="AB16" s="24" t="str">
        <f t="shared" si="9"/>
        <v/>
      </c>
      <c r="AC16" s="24" t="str">
        <f>IF(OR($F16&gt;'Effectif moyen annuel'!$BB$14,((IF($G16="",'Effectif moyen annuel'!$BB$14,$G16))&lt;'Effectif moyen annuel'!$BA$14)),"",IF($F16&lt;'Effectif moyen annuel'!$BA$14,'Effectif moyen annuel'!$BA$14,$F16))</f>
        <v/>
      </c>
      <c r="AD16" s="24" t="str">
        <f>IF((IF(OR($F16&gt;'Effectif moyen annuel'!$BB$14,((IF($G16="",'Effectif moyen annuel'!$BB$14,$G16))&lt;'Effectif moyen annuel'!$BA$14)),"",IF($F16&lt;'Effectif moyen annuel'!$BA$14,'Effectif moyen annuel'!$BA$14,$F16)))="","",IF(OR($G16&gt;='Effectif moyen annuel'!$BB$14,$G16=""),'Effectif moyen annuel'!$BB$14,IF(AND($G16&lt;'Effectif moyen annuel'!$BB$14,$G16&gt;='Effectif moyen annuel'!$BA$14),$G16)))</f>
        <v/>
      </c>
      <c r="AE16" s="24" t="str">
        <f t="shared" si="10"/>
        <v/>
      </c>
      <c r="AF16" s="24" t="str">
        <f>IF(OR($F16&gt;'Effectif moyen annuel'!$BB$15,((IF($G16="",'Effectif moyen annuel'!$BB$15,$G16))&lt;'Effectif moyen annuel'!$BA$15)),"",IF($F16&lt;'Effectif moyen annuel'!$BA$15,'Effectif moyen annuel'!$BA$15,$F16))</f>
        <v/>
      </c>
      <c r="AG16" s="24" t="str">
        <f>IF((IF(OR($F16&gt;'Effectif moyen annuel'!$BB$15,((IF($G16="",'Effectif moyen annuel'!$BB$15,$G16))&lt;'Effectif moyen annuel'!$BA$15)),"",IF($F16&lt;'Effectif moyen annuel'!$BA$15,'Effectif moyen annuel'!$BA$15,$F16)))="","",IF(OR($G16&gt;='Effectif moyen annuel'!$BB$15,$G16=""),'Effectif moyen annuel'!$BB$15,IF(AND($G16&lt;'Effectif moyen annuel'!$BB$15,$G16&gt;='Effectif moyen annuel'!$BA$15),$G16)))</f>
        <v/>
      </c>
      <c r="AH16" s="24" t="str">
        <f t="shared" si="11"/>
        <v/>
      </c>
      <c r="AI16" s="24" t="str">
        <f>IF(OR($F16&gt;'Effectif moyen annuel'!$BB$16,((IF($G16="",'Effectif moyen annuel'!$BB$16,$G16))&lt;'Effectif moyen annuel'!$BA$16)),"",IF($F16&lt;'Effectif moyen annuel'!$BA$16,'Effectif moyen annuel'!$BA$16,$F16))</f>
        <v/>
      </c>
      <c r="AJ16" s="24" t="str">
        <f>IF((IF(OR($F16&gt;'Effectif moyen annuel'!$BB$16,((IF($G16="",'Effectif moyen annuel'!$BB$16,$G16))&lt;'Effectif moyen annuel'!$BA$16)),"",IF($F16&lt;'Effectif moyen annuel'!$BA$16,'Effectif moyen annuel'!$BA$16,$F16)))="","",IF(OR($G16&gt;='Effectif moyen annuel'!$BB$16,$G16=""),'Effectif moyen annuel'!$BB$16,IF(AND($G16&lt;'Effectif moyen annuel'!$BB$16,$G16&gt;='Effectif moyen annuel'!$BA$16),$G16)))</f>
        <v/>
      </c>
      <c r="AK16" s="24" t="str">
        <f t="shared" si="12"/>
        <v/>
      </c>
      <c r="AL16" s="24" t="str">
        <f>IF(OR($F16&gt;'Effectif moyen annuel'!$BB$17,((IF($G16="",'Effectif moyen annuel'!$BB$17,$G16))&lt;'Effectif moyen annuel'!$BA$17)),"",IF($F16&lt;'Effectif moyen annuel'!$BA$17,'Effectif moyen annuel'!$BA$17,$F16))</f>
        <v/>
      </c>
      <c r="AM16" s="24" t="str">
        <f>IF((IF(OR($F16&gt;'Effectif moyen annuel'!$BB$17,((IF($G16="",'Effectif moyen annuel'!$BB$17,$G16))&lt;'Effectif moyen annuel'!$BA$17)),"",IF($F16&lt;'Effectif moyen annuel'!$BA$17,'Effectif moyen annuel'!$BA$17,$F16)))="","",IF(OR($G16&gt;='Effectif moyen annuel'!$BB$17,$G16=""),'Effectif moyen annuel'!$BB$17,IF(AND($G16&lt;'Effectif moyen annuel'!$BB$17,$G16&gt;='Effectif moyen annuel'!$BA$17),$G16)))</f>
        <v/>
      </c>
      <c r="AN16" s="24" t="str">
        <f t="shared" si="13"/>
        <v/>
      </c>
      <c r="AO16" s="24" t="str">
        <f>IF(OR($F16&gt;'Effectif moyen annuel'!$BB$18,((IF($G16="",'Effectif moyen annuel'!$BB$18,$G16))&lt;'Effectif moyen annuel'!$BA$18)),"",IF($F16&lt;'Effectif moyen annuel'!$BA$18,'Effectif moyen annuel'!$BA$18,$F16))</f>
        <v/>
      </c>
      <c r="AP16" s="24" t="str">
        <f>IF((IF(OR($F16&gt;'Effectif moyen annuel'!$BB$18,((IF($G16="",'Effectif moyen annuel'!$BB$18,$G16))&lt;'Effectif moyen annuel'!$BA$18)),"",IF($F16&lt;'Effectif moyen annuel'!$BA$18,'Effectif moyen annuel'!$BA$18,$F16)))="","",IF(OR($G16&gt;='Effectif moyen annuel'!$BB$18,$G16=""),'Effectif moyen annuel'!$BB$18,IF(AND($G16&lt;'Effectif moyen annuel'!$BB$18,$G16&gt;='Effectif moyen annuel'!$BA$18),$G16)))</f>
        <v/>
      </c>
      <c r="AQ16" s="25" t="str">
        <f t="shared" si="14"/>
        <v/>
      </c>
      <c r="AY16" s="20">
        <v>10</v>
      </c>
      <c r="AZ16" s="20" t="s">
        <v>57</v>
      </c>
      <c r="BA16" s="21">
        <f t="shared" si="0"/>
        <v>45566</v>
      </c>
      <c r="BB16" s="21">
        <f t="shared" si="1"/>
        <v>45596</v>
      </c>
      <c r="BC16" s="20">
        <f t="shared" si="2"/>
        <v>31</v>
      </c>
      <c r="BD16" s="20"/>
      <c r="BE16" s="20"/>
      <c r="BF16" s="20"/>
      <c r="BG16" s="20"/>
    </row>
    <row r="17" spans="2:59" s="26" customFormat="1" ht="30" customHeight="1" thickBot="1" x14ac:dyDescent="0.3">
      <c r="B17" s="22"/>
      <c r="C17" s="22"/>
      <c r="D17" s="22" t="s">
        <v>56</v>
      </c>
      <c r="E17" s="22">
        <v>130</v>
      </c>
      <c r="F17" s="23">
        <v>44621</v>
      </c>
      <c r="G17" s="23">
        <v>44742</v>
      </c>
      <c r="H17" s="22" t="str">
        <f>IF(OR($F17&gt;'Effectif moyen annuel'!$BB$7,((IF($G17="",'Effectif moyen annuel'!$BB$7,$G17))&lt;'Effectif moyen annuel'!$BA$7)),"",IF($F17&lt;'Effectif moyen annuel'!$BA$7,'Effectif moyen annuel'!$BA$7,$F17))</f>
        <v/>
      </c>
      <c r="I17" s="22" t="str">
        <f>IF((IF(OR($F17&gt;'Effectif moyen annuel'!$BB$7,((IF($G17="",'Effectif moyen annuel'!$BB$7,$G17))&lt;'Effectif moyen annuel'!$BA$7)),"",IF($F17&lt;'Effectif moyen annuel'!$BA$7,'Effectif moyen annuel'!$BA$7,$F17)))="","",IF(OR($G17&gt;='Effectif moyen annuel'!$BB$7,$G17=""),'Effectif moyen annuel'!$BB$7,IF(AND($G17&lt;'Effectif moyen annuel'!$BB$7,$G17&gt;='Effectif moyen annuel'!$BA$7),$G17)))</f>
        <v/>
      </c>
      <c r="J17" s="24" t="str">
        <f t="shared" si="3"/>
        <v/>
      </c>
      <c r="K17" s="24" t="str">
        <f>IF(OR($F17&gt;'Effectif moyen annuel'!$BB$8,((IF($G17="",'Effectif moyen annuel'!$BB$8,$G17))&lt;'Effectif moyen annuel'!$BA$8)),"",IF($F17&lt;'Effectif moyen annuel'!$BA$8,'Effectif moyen annuel'!$BA$8,$F17))</f>
        <v/>
      </c>
      <c r="L17" s="24" t="str">
        <f>IF((IF(OR($F17&gt;'Effectif moyen annuel'!$BB$8,((IF($G17="",'Effectif moyen annuel'!$BB$8,$G17))&lt;'Effectif moyen annuel'!$BA$8)),"",IF($F17&lt;'Effectif moyen annuel'!$BA$8,'Effectif moyen annuel'!$BA$8,$F17)))="","",IF(OR($G17&gt;='Effectif moyen annuel'!$BB$8,$G17=""),'Effectif moyen annuel'!$BB$8,IF(AND($G17&lt;'Effectif moyen annuel'!$BB$8,$G17&gt;='Effectif moyen annuel'!$BA$8),$G17)))</f>
        <v/>
      </c>
      <c r="M17" s="24" t="str">
        <f t="shared" si="4"/>
        <v/>
      </c>
      <c r="N17" s="24" t="str">
        <f>IF(OR($F17&gt;'Effectif moyen annuel'!$BB$9,((IF($G17="",'Effectif moyen annuel'!$BB$9,$G17))&lt;'Effectif moyen annuel'!$BA$9)),"",IF($F17&lt;'Effectif moyen annuel'!$BA$9,'Effectif moyen annuel'!$BA$9,$F17))</f>
        <v/>
      </c>
      <c r="O17" s="24" t="str">
        <f>IF((IF(OR($F17&gt;'Effectif moyen annuel'!$BB$9,((IF($G17="",'Effectif moyen annuel'!$BB$9,$G17))&lt;'Effectif moyen annuel'!$BA$9)),"",IF($F17&lt;'Effectif moyen annuel'!$BA$9,'Effectif moyen annuel'!$BA$9,$F17)))="","",IF(OR($G17&gt;='Effectif moyen annuel'!$BB$9,$G17=""),'Effectif moyen annuel'!$BB$9,IF(AND($G17&lt;'Effectif moyen annuel'!$BB$9,$G17&gt;='Effectif moyen annuel'!$BA$9),$G17)))</f>
        <v/>
      </c>
      <c r="P17" s="24" t="str">
        <f t="shared" si="5"/>
        <v/>
      </c>
      <c r="Q17" s="24" t="str">
        <f>IF(OR($F17&gt;'Effectif moyen annuel'!$BB$10,((IF($G17="",'Effectif moyen annuel'!$BB$10,$G17))&lt;'Effectif moyen annuel'!$BA$10)),"",IF($F17&lt;'Effectif moyen annuel'!$BA$10,'Effectif moyen annuel'!$BA$10,$F17))</f>
        <v/>
      </c>
      <c r="R17" s="24" t="str">
        <f>IF((IF(OR($F17&gt;'Effectif moyen annuel'!$BB$10,((IF($G17="",'Effectif moyen annuel'!$BB$10,$G17))&lt;'Effectif moyen annuel'!$BA$10)),"",IF($F17&lt;'Effectif moyen annuel'!$BA$10,'Effectif moyen annuel'!$BA$10,$F17)))="","",IF(OR($G17&gt;='Effectif moyen annuel'!$BB$10,$G17=""),'Effectif moyen annuel'!$BB$10,IF(AND($G17&lt;'Effectif moyen annuel'!$BB$10,$G17&gt;='Effectif moyen annuel'!$BA$10),$G17)))</f>
        <v/>
      </c>
      <c r="S17" s="24" t="str">
        <f t="shared" si="6"/>
        <v/>
      </c>
      <c r="T17" s="24" t="str">
        <f>IF(OR($F17&gt;'Effectif moyen annuel'!$BB$11,((IF($G17="",'Effectif moyen annuel'!$BB$11,$G17))&lt;'Effectif moyen annuel'!$BA$11)),"",IF($F17&lt;'Effectif moyen annuel'!$BA$11,'Effectif moyen annuel'!$BA$11,$F17))</f>
        <v/>
      </c>
      <c r="U17" s="24" t="str">
        <f>IF((IF(OR($F17&gt;'Effectif moyen annuel'!$BB$11,((IF($G17="",'Effectif moyen annuel'!$BB$11,$G17))&lt;'Effectif moyen annuel'!$BA$11)),"",IF($F17&lt;'Effectif moyen annuel'!$BA$11,'Effectif moyen annuel'!$BA$11,$F17)))="","",IF(OR($G17&gt;='Effectif moyen annuel'!$BB$11,$G17=""),'Effectif moyen annuel'!$BB$11,IF(AND($G17&lt;'Effectif moyen annuel'!$BB$11,$G17&gt;='Effectif moyen annuel'!$BA$11),$G17)))</f>
        <v/>
      </c>
      <c r="V17" s="24" t="str">
        <f t="shared" si="7"/>
        <v/>
      </c>
      <c r="W17" s="24" t="str">
        <f>IF(OR($F17&gt;'Effectif moyen annuel'!$BB$12,((IF($G17="",'Effectif moyen annuel'!$BB$12,$G17))&lt;'Effectif moyen annuel'!$BA$12)),"",IF($F17&lt;'Effectif moyen annuel'!$BA$12,'Effectif moyen annuel'!$BA$12,$F17))</f>
        <v/>
      </c>
      <c r="X17" s="24" t="str">
        <f>IF((IF(OR($F17&gt;'Effectif moyen annuel'!$BB$12,((IF($G17="",'Effectif moyen annuel'!$BB$12,$G17))&lt;'Effectif moyen annuel'!$BA$12)),"",IF($F17&lt;'Effectif moyen annuel'!$BA$12,'Effectif moyen annuel'!$BA$12,$F17)))="","",IF(OR($G17&gt;='Effectif moyen annuel'!$BB$12,$G17=""),'Effectif moyen annuel'!$BB$12,IF(AND($G17&lt;'Effectif moyen annuel'!$BB$12,$G17&gt;='Effectif moyen annuel'!$BA$12),$G17)))</f>
        <v/>
      </c>
      <c r="Y17" s="24" t="str">
        <f t="shared" si="8"/>
        <v/>
      </c>
      <c r="Z17" s="24" t="str">
        <f>IF(OR($F17&gt;'Effectif moyen annuel'!$BB$13,((IF($G17="",'Effectif moyen annuel'!$BB$13,$G17))&lt;'Effectif moyen annuel'!$BA$13)),"",IF($F17&lt;'Effectif moyen annuel'!$BA$13,'Effectif moyen annuel'!$BA$13,$F17))</f>
        <v/>
      </c>
      <c r="AA17" s="24" t="str">
        <f>IF((IF(OR($F17&gt;'Effectif moyen annuel'!$BB$13,((IF($G17="",'Effectif moyen annuel'!$BB$13,$G17))&lt;'Effectif moyen annuel'!$BA$13)),"",IF($F17&lt;'Effectif moyen annuel'!$BA$13,'Effectif moyen annuel'!$BA$13,$F17)))="","",IF(OR($G17&gt;='Effectif moyen annuel'!$BB$13,$G17=""),'Effectif moyen annuel'!$BB$13,IF(AND($G17&lt;'Effectif moyen annuel'!$BB$13,$G17&gt;='Effectif moyen annuel'!$BA$13),$G17)))</f>
        <v/>
      </c>
      <c r="AB17" s="24" t="str">
        <f t="shared" si="9"/>
        <v/>
      </c>
      <c r="AC17" s="24" t="str">
        <f>IF(OR($F17&gt;'Effectif moyen annuel'!$BB$14,((IF($G17="",'Effectif moyen annuel'!$BB$14,$G17))&lt;'Effectif moyen annuel'!$BA$14)),"",IF($F17&lt;'Effectif moyen annuel'!$BA$14,'Effectif moyen annuel'!$BA$14,$F17))</f>
        <v/>
      </c>
      <c r="AD17" s="24" t="str">
        <f>IF((IF(OR($F17&gt;'Effectif moyen annuel'!$BB$14,((IF($G17="",'Effectif moyen annuel'!$BB$14,$G17))&lt;'Effectif moyen annuel'!$BA$14)),"",IF($F17&lt;'Effectif moyen annuel'!$BA$14,'Effectif moyen annuel'!$BA$14,$F17)))="","",IF(OR($G17&gt;='Effectif moyen annuel'!$BB$14,$G17=""),'Effectif moyen annuel'!$BB$14,IF(AND($G17&lt;'Effectif moyen annuel'!$BB$14,$G17&gt;='Effectif moyen annuel'!$BA$14),$G17)))</f>
        <v/>
      </c>
      <c r="AE17" s="24" t="str">
        <f t="shared" si="10"/>
        <v/>
      </c>
      <c r="AF17" s="24" t="str">
        <f>IF(OR($F17&gt;'Effectif moyen annuel'!$BB$15,((IF($G17="",'Effectif moyen annuel'!$BB$15,$G17))&lt;'Effectif moyen annuel'!$BA$15)),"",IF($F17&lt;'Effectif moyen annuel'!$BA$15,'Effectif moyen annuel'!$BA$15,$F17))</f>
        <v/>
      </c>
      <c r="AG17" s="24" t="str">
        <f>IF((IF(OR($F17&gt;'Effectif moyen annuel'!$BB$15,((IF($G17="",'Effectif moyen annuel'!$BB$15,$G17))&lt;'Effectif moyen annuel'!$BA$15)),"",IF($F17&lt;'Effectif moyen annuel'!$BA$15,'Effectif moyen annuel'!$BA$15,$F17)))="","",IF(OR($G17&gt;='Effectif moyen annuel'!$BB$15,$G17=""),'Effectif moyen annuel'!$BB$15,IF(AND($G17&lt;'Effectif moyen annuel'!$BB$15,$G17&gt;='Effectif moyen annuel'!$BA$15),$G17)))</f>
        <v/>
      </c>
      <c r="AH17" s="24" t="str">
        <f t="shared" si="11"/>
        <v/>
      </c>
      <c r="AI17" s="24" t="str">
        <f>IF(OR($F17&gt;'Effectif moyen annuel'!$BB$16,((IF($G17="",'Effectif moyen annuel'!$BB$16,$G17))&lt;'Effectif moyen annuel'!$BA$16)),"",IF($F17&lt;'Effectif moyen annuel'!$BA$16,'Effectif moyen annuel'!$BA$16,$F17))</f>
        <v/>
      </c>
      <c r="AJ17" s="24" t="str">
        <f>IF((IF(OR($F17&gt;'Effectif moyen annuel'!$BB$16,((IF($G17="",'Effectif moyen annuel'!$BB$16,$G17))&lt;'Effectif moyen annuel'!$BA$16)),"",IF($F17&lt;'Effectif moyen annuel'!$BA$16,'Effectif moyen annuel'!$BA$16,$F17)))="","",IF(OR($G17&gt;='Effectif moyen annuel'!$BB$16,$G17=""),'Effectif moyen annuel'!$BB$16,IF(AND($G17&lt;'Effectif moyen annuel'!$BB$16,$G17&gt;='Effectif moyen annuel'!$BA$16),$G17)))</f>
        <v/>
      </c>
      <c r="AK17" s="24" t="str">
        <f t="shared" si="12"/>
        <v/>
      </c>
      <c r="AL17" s="24" t="str">
        <f>IF(OR($F17&gt;'Effectif moyen annuel'!$BB$17,((IF($G17="",'Effectif moyen annuel'!$BB$17,$G17))&lt;'Effectif moyen annuel'!$BA$17)),"",IF($F17&lt;'Effectif moyen annuel'!$BA$17,'Effectif moyen annuel'!$BA$17,$F17))</f>
        <v/>
      </c>
      <c r="AM17" s="24" t="str">
        <f>IF((IF(OR($F17&gt;'Effectif moyen annuel'!$BB$17,((IF($G17="",'Effectif moyen annuel'!$BB$17,$G17))&lt;'Effectif moyen annuel'!$BA$17)),"",IF($F17&lt;'Effectif moyen annuel'!$BA$17,'Effectif moyen annuel'!$BA$17,$F17)))="","",IF(OR($G17&gt;='Effectif moyen annuel'!$BB$17,$G17=""),'Effectif moyen annuel'!$BB$17,IF(AND($G17&lt;'Effectif moyen annuel'!$BB$17,$G17&gt;='Effectif moyen annuel'!$BA$17),$G17)))</f>
        <v/>
      </c>
      <c r="AN17" s="24" t="str">
        <f t="shared" si="13"/>
        <v/>
      </c>
      <c r="AO17" s="24" t="str">
        <f>IF(OR($F17&gt;'Effectif moyen annuel'!$BB$18,((IF($G17="",'Effectif moyen annuel'!$BB$18,$G17))&lt;'Effectif moyen annuel'!$BA$18)),"",IF($F17&lt;'Effectif moyen annuel'!$BA$18,'Effectif moyen annuel'!$BA$18,$F17))</f>
        <v/>
      </c>
      <c r="AP17" s="24" t="str">
        <f>IF((IF(OR($F17&gt;'Effectif moyen annuel'!$BB$18,((IF($G17="",'Effectif moyen annuel'!$BB$18,$G17))&lt;'Effectif moyen annuel'!$BA$18)),"",IF($F17&lt;'Effectif moyen annuel'!$BA$18,'Effectif moyen annuel'!$BA$18,$F17)))="","",IF(OR($G17&gt;='Effectif moyen annuel'!$BB$18,$G17=""),'Effectif moyen annuel'!$BB$18,IF(AND($G17&lt;'Effectif moyen annuel'!$BB$18,$G17&gt;='Effectif moyen annuel'!$BA$18),$G17)))</f>
        <v/>
      </c>
      <c r="AQ17" s="25" t="str">
        <f t="shared" si="14"/>
        <v/>
      </c>
      <c r="AY17" s="20">
        <v>11</v>
      </c>
      <c r="AZ17" s="20" t="s">
        <v>58</v>
      </c>
      <c r="BA17" s="21">
        <f t="shared" si="0"/>
        <v>45597</v>
      </c>
      <c r="BB17" s="21">
        <f t="shared" si="1"/>
        <v>45626</v>
      </c>
      <c r="BC17" s="20">
        <f t="shared" si="2"/>
        <v>30</v>
      </c>
      <c r="BD17" s="20"/>
      <c r="BE17" s="20"/>
      <c r="BF17" s="20"/>
      <c r="BG17" s="20"/>
    </row>
    <row r="18" spans="2:59" s="26" customFormat="1" ht="30" customHeight="1" thickBot="1" x14ac:dyDescent="0.3">
      <c r="B18" s="22"/>
      <c r="C18" s="22"/>
      <c r="D18" s="22" t="s">
        <v>56</v>
      </c>
      <c r="E18" s="22">
        <v>86.67</v>
      </c>
      <c r="F18" s="23">
        <v>44621</v>
      </c>
      <c r="G18" s="23">
        <v>44742</v>
      </c>
      <c r="H18" s="22" t="str">
        <f>IF(OR($F18&gt;'Effectif moyen annuel'!$BB$7,((IF($G18="",'Effectif moyen annuel'!$BB$7,$G18))&lt;'Effectif moyen annuel'!$BA$7)),"",IF($F18&lt;'Effectif moyen annuel'!$BA$7,'Effectif moyen annuel'!$BA$7,$F18))</f>
        <v/>
      </c>
      <c r="I18" s="22" t="str">
        <f>IF((IF(OR($F18&gt;'Effectif moyen annuel'!$BB$7,((IF($G18="",'Effectif moyen annuel'!$BB$7,$G18))&lt;'Effectif moyen annuel'!$BA$7)),"",IF($F18&lt;'Effectif moyen annuel'!$BA$7,'Effectif moyen annuel'!$BA$7,$F18)))="","",IF(OR($G18&gt;='Effectif moyen annuel'!$BB$7,$G18=""),'Effectif moyen annuel'!$BB$7,IF(AND($G18&lt;'Effectif moyen annuel'!$BB$7,$G18&gt;='Effectif moyen annuel'!$BA$7),$G18)))</f>
        <v/>
      </c>
      <c r="J18" s="24" t="str">
        <f t="shared" si="3"/>
        <v/>
      </c>
      <c r="K18" s="24" t="str">
        <f>IF(OR($F18&gt;'Effectif moyen annuel'!$BB$8,((IF($G18="",'Effectif moyen annuel'!$BB$8,$G18))&lt;'Effectif moyen annuel'!$BA$8)),"",IF($F18&lt;'Effectif moyen annuel'!$BA$8,'Effectif moyen annuel'!$BA$8,$F18))</f>
        <v/>
      </c>
      <c r="L18" s="24" t="str">
        <f>IF((IF(OR($F18&gt;'Effectif moyen annuel'!$BB$8,((IF($G18="",'Effectif moyen annuel'!$BB$8,$G18))&lt;'Effectif moyen annuel'!$BA$8)),"",IF($F18&lt;'Effectif moyen annuel'!$BA$8,'Effectif moyen annuel'!$BA$8,$F18)))="","",IF(OR($G18&gt;='Effectif moyen annuel'!$BB$8,$G18=""),'Effectif moyen annuel'!$BB$8,IF(AND($G18&lt;'Effectif moyen annuel'!$BB$8,$G18&gt;='Effectif moyen annuel'!$BA$8),$G18)))</f>
        <v/>
      </c>
      <c r="M18" s="24" t="str">
        <f t="shared" si="4"/>
        <v/>
      </c>
      <c r="N18" s="24" t="str">
        <f>IF(OR($F18&gt;'Effectif moyen annuel'!$BB$9,((IF($G18="",'Effectif moyen annuel'!$BB$9,$G18))&lt;'Effectif moyen annuel'!$BA$9)),"",IF($F18&lt;'Effectif moyen annuel'!$BA$9,'Effectif moyen annuel'!$BA$9,$F18))</f>
        <v/>
      </c>
      <c r="O18" s="24" t="str">
        <f>IF((IF(OR($F18&gt;'Effectif moyen annuel'!$BB$9,((IF($G18="",'Effectif moyen annuel'!$BB$9,$G18))&lt;'Effectif moyen annuel'!$BA$9)),"",IF($F18&lt;'Effectif moyen annuel'!$BA$9,'Effectif moyen annuel'!$BA$9,$F18)))="","",IF(OR($G18&gt;='Effectif moyen annuel'!$BB$9,$G18=""),'Effectif moyen annuel'!$BB$9,IF(AND($G18&lt;'Effectif moyen annuel'!$BB$9,$G18&gt;='Effectif moyen annuel'!$BA$9),$G18)))</f>
        <v/>
      </c>
      <c r="P18" s="24" t="str">
        <f t="shared" si="5"/>
        <v/>
      </c>
      <c r="Q18" s="24" t="str">
        <f>IF(OR($F18&gt;'Effectif moyen annuel'!$BB$10,((IF($G18="",'Effectif moyen annuel'!$BB$10,$G18))&lt;'Effectif moyen annuel'!$BA$10)),"",IF($F18&lt;'Effectif moyen annuel'!$BA$10,'Effectif moyen annuel'!$BA$10,$F18))</f>
        <v/>
      </c>
      <c r="R18" s="24" t="str">
        <f>IF((IF(OR($F18&gt;'Effectif moyen annuel'!$BB$10,((IF($G18="",'Effectif moyen annuel'!$BB$10,$G18))&lt;'Effectif moyen annuel'!$BA$10)),"",IF($F18&lt;'Effectif moyen annuel'!$BA$10,'Effectif moyen annuel'!$BA$10,$F18)))="","",IF(OR($G18&gt;='Effectif moyen annuel'!$BB$10,$G18=""),'Effectif moyen annuel'!$BB$10,IF(AND($G18&lt;'Effectif moyen annuel'!$BB$10,$G18&gt;='Effectif moyen annuel'!$BA$10),$G18)))</f>
        <v/>
      </c>
      <c r="S18" s="24" t="str">
        <f t="shared" si="6"/>
        <v/>
      </c>
      <c r="T18" s="24" t="str">
        <f>IF(OR($F18&gt;'Effectif moyen annuel'!$BB$11,((IF($G18="",'Effectif moyen annuel'!$BB$11,$G18))&lt;'Effectif moyen annuel'!$BA$11)),"",IF($F18&lt;'Effectif moyen annuel'!$BA$11,'Effectif moyen annuel'!$BA$11,$F18))</f>
        <v/>
      </c>
      <c r="U18" s="24" t="str">
        <f>IF((IF(OR($F18&gt;'Effectif moyen annuel'!$BB$11,((IF($G18="",'Effectif moyen annuel'!$BB$11,$G18))&lt;'Effectif moyen annuel'!$BA$11)),"",IF($F18&lt;'Effectif moyen annuel'!$BA$11,'Effectif moyen annuel'!$BA$11,$F18)))="","",IF(OR($G18&gt;='Effectif moyen annuel'!$BB$11,$G18=""),'Effectif moyen annuel'!$BB$11,IF(AND($G18&lt;'Effectif moyen annuel'!$BB$11,$G18&gt;='Effectif moyen annuel'!$BA$11),$G18)))</f>
        <v/>
      </c>
      <c r="V18" s="24" t="str">
        <f t="shared" si="7"/>
        <v/>
      </c>
      <c r="W18" s="24" t="str">
        <f>IF(OR($F18&gt;'Effectif moyen annuel'!$BB$12,((IF($G18="",'Effectif moyen annuel'!$BB$12,$G18))&lt;'Effectif moyen annuel'!$BA$12)),"",IF($F18&lt;'Effectif moyen annuel'!$BA$12,'Effectif moyen annuel'!$BA$12,$F18))</f>
        <v/>
      </c>
      <c r="X18" s="24" t="str">
        <f>IF((IF(OR($F18&gt;'Effectif moyen annuel'!$BB$12,((IF($G18="",'Effectif moyen annuel'!$BB$12,$G18))&lt;'Effectif moyen annuel'!$BA$12)),"",IF($F18&lt;'Effectif moyen annuel'!$BA$12,'Effectif moyen annuel'!$BA$12,$F18)))="","",IF(OR($G18&gt;='Effectif moyen annuel'!$BB$12,$G18=""),'Effectif moyen annuel'!$BB$12,IF(AND($G18&lt;'Effectif moyen annuel'!$BB$12,$G18&gt;='Effectif moyen annuel'!$BA$12),$G18)))</f>
        <v/>
      </c>
      <c r="Y18" s="24" t="str">
        <f t="shared" si="8"/>
        <v/>
      </c>
      <c r="Z18" s="24" t="str">
        <f>IF(OR($F18&gt;'Effectif moyen annuel'!$BB$13,((IF($G18="",'Effectif moyen annuel'!$BB$13,$G18))&lt;'Effectif moyen annuel'!$BA$13)),"",IF($F18&lt;'Effectif moyen annuel'!$BA$13,'Effectif moyen annuel'!$BA$13,$F18))</f>
        <v/>
      </c>
      <c r="AA18" s="24" t="str">
        <f>IF((IF(OR($F18&gt;'Effectif moyen annuel'!$BB$13,((IF($G18="",'Effectif moyen annuel'!$BB$13,$G18))&lt;'Effectif moyen annuel'!$BA$13)),"",IF($F18&lt;'Effectif moyen annuel'!$BA$13,'Effectif moyen annuel'!$BA$13,$F18)))="","",IF(OR($G18&gt;='Effectif moyen annuel'!$BB$13,$G18=""),'Effectif moyen annuel'!$BB$13,IF(AND($G18&lt;'Effectif moyen annuel'!$BB$13,$G18&gt;='Effectif moyen annuel'!$BA$13),$G18)))</f>
        <v/>
      </c>
      <c r="AB18" s="24" t="str">
        <f t="shared" si="9"/>
        <v/>
      </c>
      <c r="AC18" s="24" t="str">
        <f>IF(OR($F18&gt;'Effectif moyen annuel'!$BB$14,((IF($G18="",'Effectif moyen annuel'!$BB$14,$G18))&lt;'Effectif moyen annuel'!$BA$14)),"",IF($F18&lt;'Effectif moyen annuel'!$BA$14,'Effectif moyen annuel'!$BA$14,$F18))</f>
        <v/>
      </c>
      <c r="AD18" s="24" t="str">
        <f>IF((IF(OR($F18&gt;'Effectif moyen annuel'!$BB$14,((IF($G18="",'Effectif moyen annuel'!$BB$14,$G18))&lt;'Effectif moyen annuel'!$BA$14)),"",IF($F18&lt;'Effectif moyen annuel'!$BA$14,'Effectif moyen annuel'!$BA$14,$F18)))="","",IF(OR($G18&gt;='Effectif moyen annuel'!$BB$14,$G18=""),'Effectif moyen annuel'!$BB$14,IF(AND($G18&lt;'Effectif moyen annuel'!$BB$14,$G18&gt;='Effectif moyen annuel'!$BA$14),$G18)))</f>
        <v/>
      </c>
      <c r="AE18" s="24" t="str">
        <f t="shared" si="10"/>
        <v/>
      </c>
      <c r="AF18" s="24" t="str">
        <f>IF(OR($F18&gt;'Effectif moyen annuel'!$BB$15,((IF($G18="",'Effectif moyen annuel'!$BB$15,$G18))&lt;'Effectif moyen annuel'!$BA$15)),"",IF($F18&lt;'Effectif moyen annuel'!$BA$15,'Effectif moyen annuel'!$BA$15,$F18))</f>
        <v/>
      </c>
      <c r="AG18" s="24" t="str">
        <f>IF((IF(OR($F18&gt;'Effectif moyen annuel'!$BB$15,((IF($G18="",'Effectif moyen annuel'!$BB$15,$G18))&lt;'Effectif moyen annuel'!$BA$15)),"",IF($F18&lt;'Effectif moyen annuel'!$BA$15,'Effectif moyen annuel'!$BA$15,$F18)))="","",IF(OR($G18&gt;='Effectif moyen annuel'!$BB$15,$G18=""),'Effectif moyen annuel'!$BB$15,IF(AND($G18&lt;'Effectif moyen annuel'!$BB$15,$G18&gt;='Effectif moyen annuel'!$BA$15),$G18)))</f>
        <v/>
      </c>
      <c r="AH18" s="24" t="str">
        <f t="shared" si="11"/>
        <v/>
      </c>
      <c r="AI18" s="24" t="str">
        <f>IF(OR($F18&gt;'Effectif moyen annuel'!$BB$16,((IF($G18="",'Effectif moyen annuel'!$BB$16,$G18))&lt;'Effectif moyen annuel'!$BA$16)),"",IF($F18&lt;'Effectif moyen annuel'!$BA$16,'Effectif moyen annuel'!$BA$16,$F18))</f>
        <v/>
      </c>
      <c r="AJ18" s="24" t="str">
        <f>IF((IF(OR($F18&gt;'Effectif moyen annuel'!$BB$16,((IF($G18="",'Effectif moyen annuel'!$BB$16,$G18))&lt;'Effectif moyen annuel'!$BA$16)),"",IF($F18&lt;'Effectif moyen annuel'!$BA$16,'Effectif moyen annuel'!$BA$16,$F18)))="","",IF(OR($G18&gt;='Effectif moyen annuel'!$BB$16,$G18=""),'Effectif moyen annuel'!$BB$16,IF(AND($G18&lt;'Effectif moyen annuel'!$BB$16,$G18&gt;='Effectif moyen annuel'!$BA$16),$G18)))</f>
        <v/>
      </c>
      <c r="AK18" s="24" t="str">
        <f t="shared" si="12"/>
        <v/>
      </c>
      <c r="AL18" s="24" t="str">
        <f>IF(OR($F18&gt;'Effectif moyen annuel'!$BB$17,((IF($G18="",'Effectif moyen annuel'!$BB$17,$G18))&lt;'Effectif moyen annuel'!$BA$17)),"",IF($F18&lt;'Effectif moyen annuel'!$BA$17,'Effectif moyen annuel'!$BA$17,$F18))</f>
        <v/>
      </c>
      <c r="AM18" s="24" t="str">
        <f>IF((IF(OR($F18&gt;'Effectif moyen annuel'!$BB$17,((IF($G18="",'Effectif moyen annuel'!$BB$17,$G18))&lt;'Effectif moyen annuel'!$BA$17)),"",IF($F18&lt;'Effectif moyen annuel'!$BA$17,'Effectif moyen annuel'!$BA$17,$F18)))="","",IF(OR($G18&gt;='Effectif moyen annuel'!$BB$17,$G18=""),'Effectif moyen annuel'!$BB$17,IF(AND($G18&lt;'Effectif moyen annuel'!$BB$17,$G18&gt;='Effectif moyen annuel'!$BA$17),$G18)))</f>
        <v/>
      </c>
      <c r="AN18" s="24" t="str">
        <f t="shared" si="13"/>
        <v/>
      </c>
      <c r="AO18" s="24" t="str">
        <f>IF(OR($F18&gt;'Effectif moyen annuel'!$BB$18,((IF($G18="",'Effectif moyen annuel'!$BB$18,$G18))&lt;'Effectif moyen annuel'!$BA$18)),"",IF($F18&lt;'Effectif moyen annuel'!$BA$18,'Effectif moyen annuel'!$BA$18,$F18))</f>
        <v/>
      </c>
      <c r="AP18" s="24" t="str">
        <f>IF((IF(OR($F18&gt;'Effectif moyen annuel'!$BB$18,((IF($G18="",'Effectif moyen annuel'!$BB$18,$G18))&lt;'Effectif moyen annuel'!$BA$18)),"",IF($F18&lt;'Effectif moyen annuel'!$BA$18,'Effectif moyen annuel'!$BA$18,$F18)))="","",IF(OR($G18&gt;='Effectif moyen annuel'!$BB$18,$G18=""),'Effectif moyen annuel'!$BB$18,IF(AND($G18&lt;'Effectif moyen annuel'!$BB$18,$G18&gt;='Effectif moyen annuel'!$BA$18),$G18)))</f>
        <v/>
      </c>
      <c r="AQ18" s="25" t="str">
        <f t="shared" si="14"/>
        <v/>
      </c>
      <c r="AY18" s="20">
        <v>12</v>
      </c>
      <c r="AZ18" s="20" t="s">
        <v>59</v>
      </c>
      <c r="BA18" s="21">
        <f t="shared" si="0"/>
        <v>45627</v>
      </c>
      <c r="BB18" s="21">
        <f t="shared" si="1"/>
        <v>45657</v>
      </c>
      <c r="BC18" s="20">
        <f t="shared" si="2"/>
        <v>31</v>
      </c>
      <c r="BD18" s="20"/>
      <c r="BE18" s="20"/>
      <c r="BF18" s="20"/>
      <c r="BG18" s="20"/>
    </row>
    <row r="19" spans="2:59" s="26" customFormat="1" ht="30" customHeight="1" thickBot="1" x14ac:dyDescent="0.3">
      <c r="B19" s="22"/>
      <c r="C19" s="22"/>
      <c r="D19" s="22" t="s">
        <v>47</v>
      </c>
      <c r="E19" s="22">
        <v>151.66999999999999</v>
      </c>
      <c r="F19" s="23">
        <v>45108</v>
      </c>
      <c r="G19" s="22"/>
      <c r="H19" s="22">
        <f>IF(OR($F19&gt;'Effectif moyen annuel'!$BB$7,((IF($G19="",'Effectif moyen annuel'!$BB$7,$G19))&lt;'Effectif moyen annuel'!$BA$7)),"",IF($F19&lt;'Effectif moyen annuel'!$BA$7,'Effectif moyen annuel'!$BA$7,$F19))</f>
        <v>45292</v>
      </c>
      <c r="I19" s="22">
        <f>IF((IF(OR($F19&gt;'Effectif moyen annuel'!$BB$7,((IF($G19="",'Effectif moyen annuel'!$BB$7,$G19))&lt;'Effectif moyen annuel'!$BA$7)),"",IF($F19&lt;'Effectif moyen annuel'!$BA$7,'Effectif moyen annuel'!$BA$7,$F19)))="","",IF(OR($G19&gt;='Effectif moyen annuel'!$BB$7,$G19=""),'Effectif moyen annuel'!$BB$7,IF(AND($G19&lt;'Effectif moyen annuel'!$BB$7,$G19&gt;='Effectif moyen annuel'!$BA$7),$G19)))</f>
        <v>45322</v>
      </c>
      <c r="J19" s="24">
        <f t="shared" si="3"/>
        <v>1</v>
      </c>
      <c r="K19" s="24">
        <f>IF(OR($F19&gt;'Effectif moyen annuel'!$BB$8,((IF($G19="",'Effectif moyen annuel'!$BB$8,$G19))&lt;'Effectif moyen annuel'!$BA$8)),"",IF($F19&lt;'Effectif moyen annuel'!$BA$8,'Effectif moyen annuel'!$BA$8,$F19))</f>
        <v>45323</v>
      </c>
      <c r="L19" s="24">
        <f>IF((IF(OR($F19&gt;'Effectif moyen annuel'!$BB$8,((IF($G19="",'Effectif moyen annuel'!$BB$8,$G19))&lt;'Effectif moyen annuel'!$BA$8)),"",IF($F19&lt;'Effectif moyen annuel'!$BA$8,'Effectif moyen annuel'!$BA$8,$F19)))="","",IF(OR($G19&gt;='Effectif moyen annuel'!$BB$8,$G19=""),'Effectif moyen annuel'!$BB$8,IF(AND($G19&lt;'Effectif moyen annuel'!$BB$8,$G19&gt;='Effectif moyen annuel'!$BA$8),$G19)))</f>
        <v>45351</v>
      </c>
      <c r="M19" s="24">
        <f t="shared" si="4"/>
        <v>1</v>
      </c>
      <c r="N19" s="24">
        <f>IF(OR($F19&gt;'Effectif moyen annuel'!$BB$9,((IF($G19="",'Effectif moyen annuel'!$BB$9,$G19))&lt;'Effectif moyen annuel'!$BA$9)),"",IF($F19&lt;'Effectif moyen annuel'!$BA$9,'Effectif moyen annuel'!$BA$9,$F19))</f>
        <v>45352</v>
      </c>
      <c r="O19" s="24">
        <f>IF((IF(OR($F19&gt;'Effectif moyen annuel'!$BB$9,((IF($G19="",'Effectif moyen annuel'!$BB$9,$G19))&lt;'Effectif moyen annuel'!$BA$9)),"",IF($F19&lt;'Effectif moyen annuel'!$BA$9,'Effectif moyen annuel'!$BA$9,$F19)))="","",IF(OR($G19&gt;='Effectif moyen annuel'!$BB$9,$G19=""),'Effectif moyen annuel'!$BB$9,IF(AND($G19&lt;'Effectif moyen annuel'!$BB$9,$G19&gt;='Effectif moyen annuel'!$BA$9),$G19)))</f>
        <v>45382</v>
      </c>
      <c r="P19" s="24">
        <f t="shared" si="5"/>
        <v>1</v>
      </c>
      <c r="Q19" s="24">
        <f>IF(OR($F19&gt;'Effectif moyen annuel'!$BB$10,((IF($G19="",'Effectif moyen annuel'!$BB$10,$G19))&lt;'Effectif moyen annuel'!$BA$10)),"",IF($F19&lt;'Effectif moyen annuel'!$BA$10,'Effectif moyen annuel'!$BA$10,$F19))</f>
        <v>45383</v>
      </c>
      <c r="R19" s="24">
        <f>IF((IF(OR($F19&gt;'Effectif moyen annuel'!$BB$10,((IF($G19="",'Effectif moyen annuel'!$BB$10,$G19))&lt;'Effectif moyen annuel'!$BA$10)),"",IF($F19&lt;'Effectif moyen annuel'!$BA$10,'Effectif moyen annuel'!$BA$10,$F19)))="","",IF(OR($G19&gt;='Effectif moyen annuel'!$BB$10,$G19=""),'Effectif moyen annuel'!$BB$10,IF(AND($G19&lt;'Effectif moyen annuel'!$BB$10,$G19&gt;='Effectif moyen annuel'!$BA$10),$G19)))</f>
        <v>45412</v>
      </c>
      <c r="S19" s="24">
        <f t="shared" si="6"/>
        <v>1</v>
      </c>
      <c r="T19" s="24">
        <f>IF(OR($F19&gt;'Effectif moyen annuel'!$BB$11,((IF($G19="",'Effectif moyen annuel'!$BB$11,$G19))&lt;'Effectif moyen annuel'!$BA$11)),"",IF($F19&lt;'Effectif moyen annuel'!$BA$11,'Effectif moyen annuel'!$BA$11,$F19))</f>
        <v>45413</v>
      </c>
      <c r="U19" s="24">
        <f>IF((IF(OR($F19&gt;'Effectif moyen annuel'!$BB$11,((IF($G19="",'Effectif moyen annuel'!$BB$11,$G19))&lt;'Effectif moyen annuel'!$BA$11)),"",IF($F19&lt;'Effectif moyen annuel'!$BA$11,'Effectif moyen annuel'!$BA$11,$F19)))="","",IF(OR($G19&gt;='Effectif moyen annuel'!$BB$11,$G19=""),'Effectif moyen annuel'!$BB$11,IF(AND($G19&lt;'Effectif moyen annuel'!$BB$11,$G19&gt;='Effectif moyen annuel'!$BA$11),$G19)))</f>
        <v>45443</v>
      </c>
      <c r="V19" s="24">
        <f t="shared" si="7"/>
        <v>1</v>
      </c>
      <c r="W19" s="24">
        <f>IF(OR($F19&gt;'Effectif moyen annuel'!$BB$12,((IF($G19="",'Effectif moyen annuel'!$BB$12,$G19))&lt;'Effectif moyen annuel'!$BA$12)),"",IF($F19&lt;'Effectif moyen annuel'!$BA$12,'Effectif moyen annuel'!$BA$12,$F19))</f>
        <v>45444</v>
      </c>
      <c r="X19" s="24">
        <f>IF((IF(OR($F19&gt;'Effectif moyen annuel'!$BB$12,((IF($G19="",'Effectif moyen annuel'!$BB$12,$G19))&lt;'Effectif moyen annuel'!$BA$12)),"",IF($F19&lt;'Effectif moyen annuel'!$BA$12,'Effectif moyen annuel'!$BA$12,$F19)))="","",IF(OR($G19&gt;='Effectif moyen annuel'!$BB$12,$G19=""),'Effectif moyen annuel'!$BB$12,IF(AND($G19&lt;'Effectif moyen annuel'!$BB$12,$G19&gt;='Effectif moyen annuel'!$BA$12),$G19)))</f>
        <v>45473</v>
      </c>
      <c r="Y19" s="24">
        <f t="shared" si="8"/>
        <v>1</v>
      </c>
      <c r="Z19" s="24">
        <f>IF(OR($F19&gt;'Effectif moyen annuel'!$BB$13,((IF($G19="",'Effectif moyen annuel'!$BB$13,$G19))&lt;'Effectif moyen annuel'!$BA$13)),"",IF($F19&lt;'Effectif moyen annuel'!$BA$13,'Effectif moyen annuel'!$BA$13,$F19))</f>
        <v>45474</v>
      </c>
      <c r="AA19" s="24">
        <f>IF((IF(OR($F19&gt;'Effectif moyen annuel'!$BB$13,((IF($G19="",'Effectif moyen annuel'!$BB$13,$G19))&lt;'Effectif moyen annuel'!$BA$13)),"",IF($F19&lt;'Effectif moyen annuel'!$BA$13,'Effectif moyen annuel'!$BA$13,$F19)))="","",IF(OR($G19&gt;='Effectif moyen annuel'!$BB$13,$G19=""),'Effectif moyen annuel'!$BB$13,IF(AND($G19&lt;'Effectif moyen annuel'!$BB$13,$G19&gt;='Effectif moyen annuel'!$BA$13),$G19)))</f>
        <v>45504</v>
      </c>
      <c r="AB19" s="24">
        <f t="shared" si="9"/>
        <v>1</v>
      </c>
      <c r="AC19" s="24">
        <f>IF(OR($F19&gt;'Effectif moyen annuel'!$BB$14,((IF($G19="",'Effectif moyen annuel'!$BB$14,$G19))&lt;'Effectif moyen annuel'!$BA$14)),"",IF($F19&lt;'Effectif moyen annuel'!$BA$14,'Effectif moyen annuel'!$BA$14,$F19))</f>
        <v>45505</v>
      </c>
      <c r="AD19" s="24">
        <f>IF((IF(OR($F19&gt;'Effectif moyen annuel'!$BB$14,((IF($G19="",'Effectif moyen annuel'!$BB$14,$G19))&lt;'Effectif moyen annuel'!$BA$14)),"",IF($F19&lt;'Effectif moyen annuel'!$BA$14,'Effectif moyen annuel'!$BA$14,$F19)))="","",IF(OR($G19&gt;='Effectif moyen annuel'!$BB$14,$G19=""),'Effectif moyen annuel'!$BB$14,IF(AND($G19&lt;'Effectif moyen annuel'!$BB$14,$G19&gt;='Effectif moyen annuel'!$BA$14),$G19)))</f>
        <v>45535</v>
      </c>
      <c r="AE19" s="24">
        <f t="shared" si="10"/>
        <v>1</v>
      </c>
      <c r="AF19" s="24">
        <f>IF(OR($F19&gt;'Effectif moyen annuel'!$BB$15,((IF($G19="",'Effectif moyen annuel'!$BB$15,$G19))&lt;'Effectif moyen annuel'!$BA$15)),"",IF($F19&lt;'Effectif moyen annuel'!$BA$15,'Effectif moyen annuel'!$BA$15,$F19))</f>
        <v>45536</v>
      </c>
      <c r="AG19" s="24">
        <f>IF((IF(OR($F19&gt;'Effectif moyen annuel'!$BB$15,((IF($G19="",'Effectif moyen annuel'!$BB$15,$G19))&lt;'Effectif moyen annuel'!$BA$15)),"",IF($F19&lt;'Effectif moyen annuel'!$BA$15,'Effectif moyen annuel'!$BA$15,$F19)))="","",IF(OR($G19&gt;='Effectif moyen annuel'!$BB$15,$G19=""),'Effectif moyen annuel'!$BB$15,IF(AND($G19&lt;'Effectif moyen annuel'!$BB$15,$G19&gt;='Effectif moyen annuel'!$BA$15),$G19)))</f>
        <v>45565</v>
      </c>
      <c r="AH19" s="24">
        <f t="shared" si="11"/>
        <v>1</v>
      </c>
      <c r="AI19" s="24">
        <f>IF(OR($F19&gt;'Effectif moyen annuel'!$BB$16,((IF($G19="",'Effectif moyen annuel'!$BB$16,$G19))&lt;'Effectif moyen annuel'!$BA$16)),"",IF($F19&lt;'Effectif moyen annuel'!$BA$16,'Effectif moyen annuel'!$BA$16,$F19))</f>
        <v>45566</v>
      </c>
      <c r="AJ19" s="24">
        <f>IF((IF(OR($F19&gt;'Effectif moyen annuel'!$BB$16,((IF($G19="",'Effectif moyen annuel'!$BB$16,$G19))&lt;'Effectif moyen annuel'!$BA$16)),"",IF($F19&lt;'Effectif moyen annuel'!$BA$16,'Effectif moyen annuel'!$BA$16,$F19)))="","",IF(OR($G19&gt;='Effectif moyen annuel'!$BB$16,$G19=""),'Effectif moyen annuel'!$BB$16,IF(AND($G19&lt;'Effectif moyen annuel'!$BB$16,$G19&gt;='Effectif moyen annuel'!$BA$16),$G19)))</f>
        <v>45596</v>
      </c>
      <c r="AK19" s="24">
        <f t="shared" si="12"/>
        <v>1</v>
      </c>
      <c r="AL19" s="24">
        <f>IF(OR($F19&gt;'Effectif moyen annuel'!$BB$17,((IF($G19="",'Effectif moyen annuel'!$BB$17,$G19))&lt;'Effectif moyen annuel'!$BA$17)),"",IF($F19&lt;'Effectif moyen annuel'!$BA$17,'Effectif moyen annuel'!$BA$17,$F19))</f>
        <v>45597</v>
      </c>
      <c r="AM19" s="24">
        <f>IF((IF(OR($F19&gt;'Effectif moyen annuel'!$BB$17,((IF($G19="",'Effectif moyen annuel'!$BB$17,$G19))&lt;'Effectif moyen annuel'!$BA$17)),"",IF($F19&lt;'Effectif moyen annuel'!$BA$17,'Effectif moyen annuel'!$BA$17,$F19)))="","",IF(OR($G19&gt;='Effectif moyen annuel'!$BB$17,$G19=""),'Effectif moyen annuel'!$BB$17,IF(AND($G19&lt;'Effectif moyen annuel'!$BB$17,$G19&gt;='Effectif moyen annuel'!$BA$17),$G19)))</f>
        <v>45626</v>
      </c>
      <c r="AN19" s="24">
        <f t="shared" si="13"/>
        <v>1</v>
      </c>
      <c r="AO19" s="24">
        <f>IF(OR($F19&gt;'Effectif moyen annuel'!$BB$18,((IF($G19="",'Effectif moyen annuel'!$BB$18,$G19))&lt;'Effectif moyen annuel'!$BA$18)),"",IF($F19&lt;'Effectif moyen annuel'!$BA$18,'Effectif moyen annuel'!$BA$18,$F19))</f>
        <v>45627</v>
      </c>
      <c r="AP19" s="24">
        <f>IF((IF(OR($F19&gt;'Effectif moyen annuel'!$BB$18,((IF($G19="",'Effectif moyen annuel'!$BB$18,$G19))&lt;'Effectif moyen annuel'!$BA$18)),"",IF($F19&lt;'Effectif moyen annuel'!$BA$18,'Effectif moyen annuel'!$BA$18,$F19)))="","",IF(OR($G19&gt;='Effectif moyen annuel'!$BB$18,$G19=""),'Effectif moyen annuel'!$BB$18,IF(AND($G19&lt;'Effectif moyen annuel'!$BB$18,$G19&gt;='Effectif moyen annuel'!$BA$18),$G19)))</f>
        <v>45657</v>
      </c>
      <c r="AQ19" s="25">
        <f t="shared" si="14"/>
        <v>1</v>
      </c>
    </row>
    <row r="20" spans="2:59" s="26" customFormat="1" ht="30" customHeight="1" thickBot="1" x14ac:dyDescent="0.3">
      <c r="B20" s="22"/>
      <c r="C20" s="22"/>
      <c r="D20" s="22" t="s">
        <v>47</v>
      </c>
      <c r="E20" s="22">
        <v>151.66999999999999</v>
      </c>
      <c r="F20" s="23">
        <v>45108</v>
      </c>
      <c r="G20" s="23"/>
      <c r="H20" s="22">
        <f>IF(OR($F20&gt;'Effectif moyen annuel'!$BB$7,((IF($G20="",'Effectif moyen annuel'!$BB$7,$G20))&lt;'Effectif moyen annuel'!$BA$7)),"",IF($F20&lt;'Effectif moyen annuel'!$BA$7,'Effectif moyen annuel'!$BA$7,$F20))</f>
        <v>45292</v>
      </c>
      <c r="I20" s="22">
        <f>IF((IF(OR($F20&gt;'Effectif moyen annuel'!$BB$7,((IF($G20="",'Effectif moyen annuel'!$BB$7,$G20))&lt;'Effectif moyen annuel'!$BA$7)),"",IF($F20&lt;'Effectif moyen annuel'!$BA$7,'Effectif moyen annuel'!$BA$7,$F20)))="","",IF(OR($G20&gt;='Effectif moyen annuel'!$BB$7,$G20=""),'Effectif moyen annuel'!$BB$7,IF(AND($G20&lt;'Effectif moyen annuel'!$BB$7,$G20&gt;='Effectif moyen annuel'!$BA$7),$G20)))</f>
        <v>45322</v>
      </c>
      <c r="J20" s="24">
        <f t="shared" si="3"/>
        <v>1</v>
      </c>
      <c r="K20" s="24">
        <f>IF(OR($F20&gt;'Effectif moyen annuel'!$BB$8,((IF($G20="",'Effectif moyen annuel'!$BB$8,$G20))&lt;'Effectif moyen annuel'!$BA$8)),"",IF($F20&lt;'Effectif moyen annuel'!$BA$8,'Effectif moyen annuel'!$BA$8,$F20))</f>
        <v>45323</v>
      </c>
      <c r="L20" s="24">
        <f>IF((IF(OR($F20&gt;'Effectif moyen annuel'!$BB$8,((IF($G20="",'Effectif moyen annuel'!$BB$8,$G20))&lt;'Effectif moyen annuel'!$BA$8)),"",IF($F20&lt;'Effectif moyen annuel'!$BA$8,'Effectif moyen annuel'!$BA$8,$F20)))="","",IF(OR($G20&gt;='Effectif moyen annuel'!$BB$8,$G20=""),'Effectif moyen annuel'!$BB$8,IF(AND($G20&lt;'Effectif moyen annuel'!$BB$8,$G20&gt;='Effectif moyen annuel'!$BA$8),$G20)))</f>
        <v>45351</v>
      </c>
      <c r="M20" s="24">
        <f t="shared" si="4"/>
        <v>1</v>
      </c>
      <c r="N20" s="24">
        <f>IF(OR($F20&gt;'Effectif moyen annuel'!$BB$9,((IF($G20="",'Effectif moyen annuel'!$BB$9,$G20))&lt;'Effectif moyen annuel'!$BA$9)),"",IF($F20&lt;'Effectif moyen annuel'!$BA$9,'Effectif moyen annuel'!$BA$9,$F20))</f>
        <v>45352</v>
      </c>
      <c r="O20" s="24">
        <f>IF((IF(OR($F20&gt;'Effectif moyen annuel'!$BB$9,((IF($G20="",'Effectif moyen annuel'!$BB$9,$G20))&lt;'Effectif moyen annuel'!$BA$9)),"",IF($F20&lt;'Effectif moyen annuel'!$BA$9,'Effectif moyen annuel'!$BA$9,$F20)))="","",IF(OR($G20&gt;='Effectif moyen annuel'!$BB$9,$G20=""),'Effectif moyen annuel'!$BB$9,IF(AND($G20&lt;'Effectif moyen annuel'!$BB$9,$G20&gt;='Effectif moyen annuel'!$BA$9),$G20)))</f>
        <v>45382</v>
      </c>
      <c r="P20" s="24">
        <f t="shared" si="5"/>
        <v>1</v>
      </c>
      <c r="Q20" s="24">
        <f>IF(OR($F20&gt;'Effectif moyen annuel'!$BB$10,((IF($G20="",'Effectif moyen annuel'!$BB$10,$G20))&lt;'Effectif moyen annuel'!$BA$10)),"",IF($F20&lt;'Effectif moyen annuel'!$BA$10,'Effectif moyen annuel'!$BA$10,$F20))</f>
        <v>45383</v>
      </c>
      <c r="R20" s="24">
        <f>IF((IF(OR($F20&gt;'Effectif moyen annuel'!$BB$10,((IF($G20="",'Effectif moyen annuel'!$BB$10,$G20))&lt;'Effectif moyen annuel'!$BA$10)),"",IF($F20&lt;'Effectif moyen annuel'!$BA$10,'Effectif moyen annuel'!$BA$10,$F20)))="","",IF(OR($G20&gt;='Effectif moyen annuel'!$BB$10,$G20=""),'Effectif moyen annuel'!$BB$10,IF(AND($G20&lt;'Effectif moyen annuel'!$BB$10,$G20&gt;='Effectif moyen annuel'!$BA$10),$G20)))</f>
        <v>45412</v>
      </c>
      <c r="S20" s="24">
        <f t="shared" si="6"/>
        <v>1</v>
      </c>
      <c r="T20" s="24">
        <f>IF(OR($F20&gt;'Effectif moyen annuel'!$BB$11,((IF($G20="",'Effectif moyen annuel'!$BB$11,$G20))&lt;'Effectif moyen annuel'!$BA$11)),"",IF($F20&lt;'Effectif moyen annuel'!$BA$11,'Effectif moyen annuel'!$BA$11,$F20))</f>
        <v>45413</v>
      </c>
      <c r="U20" s="24">
        <f>IF((IF(OR($F20&gt;'Effectif moyen annuel'!$BB$11,((IF($G20="",'Effectif moyen annuel'!$BB$11,$G20))&lt;'Effectif moyen annuel'!$BA$11)),"",IF($F20&lt;'Effectif moyen annuel'!$BA$11,'Effectif moyen annuel'!$BA$11,$F20)))="","",IF(OR($G20&gt;='Effectif moyen annuel'!$BB$11,$G20=""),'Effectif moyen annuel'!$BB$11,IF(AND($G20&lt;'Effectif moyen annuel'!$BB$11,$G20&gt;='Effectif moyen annuel'!$BA$11),$G20)))</f>
        <v>45443</v>
      </c>
      <c r="V20" s="24">
        <f t="shared" si="7"/>
        <v>1</v>
      </c>
      <c r="W20" s="24">
        <f>IF(OR($F20&gt;'Effectif moyen annuel'!$BB$12,((IF($G20="",'Effectif moyen annuel'!$BB$12,$G20))&lt;'Effectif moyen annuel'!$BA$12)),"",IF($F20&lt;'Effectif moyen annuel'!$BA$12,'Effectif moyen annuel'!$BA$12,$F20))</f>
        <v>45444</v>
      </c>
      <c r="X20" s="24">
        <f>IF((IF(OR($F20&gt;'Effectif moyen annuel'!$BB$12,((IF($G20="",'Effectif moyen annuel'!$BB$12,$G20))&lt;'Effectif moyen annuel'!$BA$12)),"",IF($F20&lt;'Effectif moyen annuel'!$BA$12,'Effectif moyen annuel'!$BA$12,$F20)))="","",IF(OR($G20&gt;='Effectif moyen annuel'!$BB$12,$G20=""),'Effectif moyen annuel'!$BB$12,IF(AND($G20&lt;'Effectif moyen annuel'!$BB$12,$G20&gt;='Effectif moyen annuel'!$BA$12),$G20)))</f>
        <v>45473</v>
      </c>
      <c r="Y20" s="24">
        <f t="shared" si="8"/>
        <v>1</v>
      </c>
      <c r="Z20" s="24">
        <f>IF(OR($F20&gt;'Effectif moyen annuel'!$BB$13,((IF($G20="",'Effectif moyen annuel'!$BB$13,$G20))&lt;'Effectif moyen annuel'!$BA$13)),"",IF($F20&lt;'Effectif moyen annuel'!$BA$13,'Effectif moyen annuel'!$BA$13,$F20))</f>
        <v>45474</v>
      </c>
      <c r="AA20" s="24">
        <f>IF((IF(OR($F20&gt;'Effectif moyen annuel'!$BB$13,((IF($G20="",'Effectif moyen annuel'!$BB$13,$G20))&lt;'Effectif moyen annuel'!$BA$13)),"",IF($F20&lt;'Effectif moyen annuel'!$BA$13,'Effectif moyen annuel'!$BA$13,$F20)))="","",IF(OR($G20&gt;='Effectif moyen annuel'!$BB$13,$G20=""),'Effectif moyen annuel'!$BB$13,IF(AND($G20&lt;'Effectif moyen annuel'!$BB$13,$G20&gt;='Effectif moyen annuel'!$BA$13),$G20)))</f>
        <v>45504</v>
      </c>
      <c r="AB20" s="24">
        <f t="shared" si="9"/>
        <v>1</v>
      </c>
      <c r="AC20" s="24">
        <f>IF(OR($F20&gt;'Effectif moyen annuel'!$BB$14,((IF($G20="",'Effectif moyen annuel'!$BB$14,$G20))&lt;'Effectif moyen annuel'!$BA$14)),"",IF($F20&lt;'Effectif moyen annuel'!$BA$14,'Effectif moyen annuel'!$BA$14,$F20))</f>
        <v>45505</v>
      </c>
      <c r="AD20" s="24">
        <f>IF((IF(OR($F20&gt;'Effectif moyen annuel'!$BB$14,((IF($G20="",'Effectif moyen annuel'!$BB$14,$G20))&lt;'Effectif moyen annuel'!$BA$14)),"",IF($F20&lt;'Effectif moyen annuel'!$BA$14,'Effectif moyen annuel'!$BA$14,$F20)))="","",IF(OR($G20&gt;='Effectif moyen annuel'!$BB$14,$G20=""),'Effectif moyen annuel'!$BB$14,IF(AND($G20&lt;'Effectif moyen annuel'!$BB$14,$G20&gt;='Effectif moyen annuel'!$BA$14),$G20)))</f>
        <v>45535</v>
      </c>
      <c r="AE20" s="24">
        <f t="shared" si="10"/>
        <v>1</v>
      </c>
      <c r="AF20" s="24">
        <f>IF(OR($F20&gt;'Effectif moyen annuel'!$BB$15,((IF($G20="",'Effectif moyen annuel'!$BB$15,$G20))&lt;'Effectif moyen annuel'!$BA$15)),"",IF($F20&lt;'Effectif moyen annuel'!$BA$15,'Effectif moyen annuel'!$BA$15,$F20))</f>
        <v>45536</v>
      </c>
      <c r="AG20" s="24">
        <f>IF((IF(OR($F20&gt;'Effectif moyen annuel'!$BB$15,((IF($G20="",'Effectif moyen annuel'!$BB$15,$G20))&lt;'Effectif moyen annuel'!$BA$15)),"",IF($F20&lt;'Effectif moyen annuel'!$BA$15,'Effectif moyen annuel'!$BA$15,$F20)))="","",IF(OR($G20&gt;='Effectif moyen annuel'!$BB$15,$G20=""),'Effectif moyen annuel'!$BB$15,IF(AND($G20&lt;'Effectif moyen annuel'!$BB$15,$G20&gt;='Effectif moyen annuel'!$BA$15),$G20)))</f>
        <v>45565</v>
      </c>
      <c r="AH20" s="24">
        <f t="shared" si="11"/>
        <v>1</v>
      </c>
      <c r="AI20" s="24">
        <f>IF(OR($F20&gt;'Effectif moyen annuel'!$BB$16,((IF($G20="",'Effectif moyen annuel'!$BB$16,$G20))&lt;'Effectif moyen annuel'!$BA$16)),"",IF($F20&lt;'Effectif moyen annuel'!$BA$16,'Effectif moyen annuel'!$BA$16,$F20))</f>
        <v>45566</v>
      </c>
      <c r="AJ20" s="24">
        <f>IF((IF(OR($F20&gt;'Effectif moyen annuel'!$BB$16,((IF($G20="",'Effectif moyen annuel'!$BB$16,$G20))&lt;'Effectif moyen annuel'!$BA$16)),"",IF($F20&lt;'Effectif moyen annuel'!$BA$16,'Effectif moyen annuel'!$BA$16,$F20)))="","",IF(OR($G20&gt;='Effectif moyen annuel'!$BB$16,$G20=""),'Effectif moyen annuel'!$BB$16,IF(AND($G20&lt;'Effectif moyen annuel'!$BB$16,$G20&gt;='Effectif moyen annuel'!$BA$16),$G20)))</f>
        <v>45596</v>
      </c>
      <c r="AK20" s="24">
        <f t="shared" si="12"/>
        <v>1</v>
      </c>
      <c r="AL20" s="24">
        <f>IF(OR($F20&gt;'Effectif moyen annuel'!$BB$17,((IF($G20="",'Effectif moyen annuel'!$BB$17,$G20))&lt;'Effectif moyen annuel'!$BA$17)),"",IF($F20&lt;'Effectif moyen annuel'!$BA$17,'Effectif moyen annuel'!$BA$17,$F20))</f>
        <v>45597</v>
      </c>
      <c r="AM20" s="24">
        <f>IF((IF(OR($F20&gt;'Effectif moyen annuel'!$BB$17,((IF($G20="",'Effectif moyen annuel'!$BB$17,$G20))&lt;'Effectif moyen annuel'!$BA$17)),"",IF($F20&lt;'Effectif moyen annuel'!$BA$17,'Effectif moyen annuel'!$BA$17,$F20)))="","",IF(OR($G20&gt;='Effectif moyen annuel'!$BB$17,$G20=""),'Effectif moyen annuel'!$BB$17,IF(AND($G20&lt;'Effectif moyen annuel'!$BB$17,$G20&gt;='Effectif moyen annuel'!$BA$17),$G20)))</f>
        <v>45626</v>
      </c>
      <c r="AN20" s="24">
        <f t="shared" si="13"/>
        <v>1</v>
      </c>
      <c r="AO20" s="24">
        <f>IF(OR($F20&gt;'Effectif moyen annuel'!$BB$18,((IF($G20="",'Effectif moyen annuel'!$BB$18,$G20))&lt;'Effectif moyen annuel'!$BA$18)),"",IF($F20&lt;'Effectif moyen annuel'!$BA$18,'Effectif moyen annuel'!$BA$18,$F20))</f>
        <v>45627</v>
      </c>
      <c r="AP20" s="24">
        <f>IF((IF(OR($F20&gt;'Effectif moyen annuel'!$BB$18,((IF($G20="",'Effectif moyen annuel'!$BB$18,$G20))&lt;'Effectif moyen annuel'!$BA$18)),"",IF($F20&lt;'Effectif moyen annuel'!$BA$18,'Effectif moyen annuel'!$BA$18,$F20)))="","",IF(OR($G20&gt;='Effectif moyen annuel'!$BB$18,$G20=""),'Effectif moyen annuel'!$BB$18,IF(AND($G20&lt;'Effectif moyen annuel'!$BB$18,$G20&gt;='Effectif moyen annuel'!$BA$18),$G20)))</f>
        <v>45657</v>
      </c>
      <c r="AQ20" s="25">
        <f t="shared" si="14"/>
        <v>1</v>
      </c>
    </row>
    <row r="21" spans="2:59" ht="30" customHeight="1" thickBot="1" x14ac:dyDescent="0.3">
      <c r="B21" s="22"/>
      <c r="C21" s="22"/>
      <c r="D21" s="22" t="s">
        <v>56</v>
      </c>
      <c r="E21" s="22">
        <v>138.66999999999999</v>
      </c>
      <c r="F21" s="23">
        <v>45108</v>
      </c>
      <c r="G21" s="23">
        <v>45291</v>
      </c>
      <c r="H21" s="22" t="str">
        <f>IF(OR($F21&gt;'Effectif moyen annuel'!$BB$7,((IF($G21="",'Effectif moyen annuel'!$BB$7,$G21))&lt;'Effectif moyen annuel'!$BA$7)),"",IF($F21&lt;'Effectif moyen annuel'!$BA$7,'Effectif moyen annuel'!$BA$7,$F21))</f>
        <v/>
      </c>
      <c r="I21" s="22" t="str">
        <f>IF((IF(OR($F21&gt;'Effectif moyen annuel'!$BB$7,((IF($G21="",'Effectif moyen annuel'!$BB$7,$G21))&lt;'Effectif moyen annuel'!$BA$7)),"",IF($F21&lt;'Effectif moyen annuel'!$BA$7,'Effectif moyen annuel'!$BA$7,$F21)))="","",IF(OR($G21&gt;='Effectif moyen annuel'!$BB$7,$G21=""),'Effectif moyen annuel'!$BB$7,IF(AND($G21&lt;'Effectif moyen annuel'!$BB$7,$G21&gt;='Effectif moyen annuel'!$BA$7),$G21)))</f>
        <v/>
      </c>
      <c r="J21" s="24" t="str">
        <f t="shared" si="3"/>
        <v/>
      </c>
      <c r="K21" s="24" t="str">
        <f>IF(OR($F21&gt;'Effectif moyen annuel'!$BB$8,((IF($G21="",'Effectif moyen annuel'!$BB$8,$G21))&lt;'Effectif moyen annuel'!$BA$8)),"",IF($F21&lt;'Effectif moyen annuel'!$BA$8,'Effectif moyen annuel'!$BA$8,$F21))</f>
        <v/>
      </c>
      <c r="L21" s="24" t="str">
        <f>IF((IF(OR($F21&gt;'Effectif moyen annuel'!$BB$8,((IF($G21="",'Effectif moyen annuel'!$BB$8,$G21))&lt;'Effectif moyen annuel'!$BA$8)),"",IF($F21&lt;'Effectif moyen annuel'!$BA$8,'Effectif moyen annuel'!$BA$8,$F21)))="","",IF(OR($G21&gt;='Effectif moyen annuel'!$BB$8,$G21=""),'Effectif moyen annuel'!$BB$8,IF(AND($G21&lt;'Effectif moyen annuel'!$BB$8,$G21&gt;='Effectif moyen annuel'!$BA$8),$G21)))</f>
        <v/>
      </c>
      <c r="M21" s="24" t="str">
        <f t="shared" si="4"/>
        <v/>
      </c>
      <c r="N21" s="24" t="str">
        <f>IF(OR($F21&gt;'Effectif moyen annuel'!$BB$9,((IF($G21="",'Effectif moyen annuel'!$BB$9,$G21))&lt;'Effectif moyen annuel'!$BA$9)),"",IF($F21&lt;'Effectif moyen annuel'!$BA$9,'Effectif moyen annuel'!$BA$9,$F21))</f>
        <v/>
      </c>
      <c r="O21" s="24" t="str">
        <f>IF((IF(OR($F21&gt;'Effectif moyen annuel'!$BB$9,((IF($G21="",'Effectif moyen annuel'!$BB$9,$G21))&lt;'Effectif moyen annuel'!$BA$9)),"",IF($F21&lt;'Effectif moyen annuel'!$BA$9,'Effectif moyen annuel'!$BA$9,$F21)))="","",IF(OR($G21&gt;='Effectif moyen annuel'!$BB$9,$G21=""),'Effectif moyen annuel'!$BB$9,IF(AND($G21&lt;'Effectif moyen annuel'!$BB$9,$G21&gt;='Effectif moyen annuel'!$BA$9),$G21)))</f>
        <v/>
      </c>
      <c r="P21" s="24" t="str">
        <f t="shared" si="5"/>
        <v/>
      </c>
      <c r="Q21" s="24" t="str">
        <f>IF(OR($F21&gt;'Effectif moyen annuel'!$BB$10,((IF($G21="",'Effectif moyen annuel'!$BB$10,$G21))&lt;'Effectif moyen annuel'!$BA$10)),"",IF($F21&lt;'Effectif moyen annuel'!$BA$10,'Effectif moyen annuel'!$BA$10,$F21))</f>
        <v/>
      </c>
      <c r="R21" s="24" t="str">
        <f>IF((IF(OR($F21&gt;'Effectif moyen annuel'!$BB$10,((IF($G21="",'Effectif moyen annuel'!$BB$10,$G21))&lt;'Effectif moyen annuel'!$BA$10)),"",IF($F21&lt;'Effectif moyen annuel'!$BA$10,'Effectif moyen annuel'!$BA$10,$F21)))="","",IF(OR($G21&gt;='Effectif moyen annuel'!$BB$10,$G21=""),'Effectif moyen annuel'!$BB$10,IF(AND($G21&lt;'Effectif moyen annuel'!$BB$10,$G21&gt;='Effectif moyen annuel'!$BA$10),$G21)))</f>
        <v/>
      </c>
      <c r="S21" s="24" t="str">
        <f t="shared" si="6"/>
        <v/>
      </c>
      <c r="T21" s="24" t="str">
        <f>IF(OR($F21&gt;'Effectif moyen annuel'!$BB$11,((IF($G21="",'Effectif moyen annuel'!$BB$11,$G21))&lt;'Effectif moyen annuel'!$BA$11)),"",IF($F21&lt;'Effectif moyen annuel'!$BA$11,'Effectif moyen annuel'!$BA$11,$F21))</f>
        <v/>
      </c>
      <c r="U21" s="24" t="str">
        <f>IF((IF(OR($F21&gt;'Effectif moyen annuel'!$BB$11,((IF($G21="",'Effectif moyen annuel'!$BB$11,$G21))&lt;'Effectif moyen annuel'!$BA$11)),"",IF($F21&lt;'Effectif moyen annuel'!$BA$11,'Effectif moyen annuel'!$BA$11,$F21)))="","",IF(OR($G21&gt;='Effectif moyen annuel'!$BB$11,$G21=""),'Effectif moyen annuel'!$BB$11,IF(AND($G21&lt;'Effectif moyen annuel'!$BB$11,$G21&gt;='Effectif moyen annuel'!$BA$11),$G21)))</f>
        <v/>
      </c>
      <c r="V21" s="24" t="str">
        <f t="shared" si="7"/>
        <v/>
      </c>
      <c r="W21" s="24" t="str">
        <f>IF(OR($F21&gt;'Effectif moyen annuel'!$BB$12,((IF($G21="",'Effectif moyen annuel'!$BB$12,$G21))&lt;'Effectif moyen annuel'!$BA$12)),"",IF($F21&lt;'Effectif moyen annuel'!$BA$12,'Effectif moyen annuel'!$BA$12,$F21))</f>
        <v/>
      </c>
      <c r="X21" s="24" t="str">
        <f>IF((IF(OR($F21&gt;'Effectif moyen annuel'!$BB$12,((IF($G21="",'Effectif moyen annuel'!$BB$12,$G21))&lt;'Effectif moyen annuel'!$BA$12)),"",IF($F21&lt;'Effectif moyen annuel'!$BA$12,'Effectif moyen annuel'!$BA$12,$F21)))="","",IF(OR($G21&gt;='Effectif moyen annuel'!$BB$12,$G21=""),'Effectif moyen annuel'!$BB$12,IF(AND($G21&lt;'Effectif moyen annuel'!$BB$12,$G21&gt;='Effectif moyen annuel'!$BA$12),$G21)))</f>
        <v/>
      </c>
      <c r="Y21" s="24" t="str">
        <f t="shared" si="8"/>
        <v/>
      </c>
      <c r="Z21" s="24" t="str">
        <f>IF(OR($F21&gt;'Effectif moyen annuel'!$BB$13,((IF($G21="",'Effectif moyen annuel'!$BB$13,$G21))&lt;'Effectif moyen annuel'!$BA$13)),"",IF($F21&lt;'Effectif moyen annuel'!$BA$13,'Effectif moyen annuel'!$BA$13,$F21))</f>
        <v/>
      </c>
      <c r="AA21" s="24" t="str">
        <f>IF((IF(OR($F21&gt;'Effectif moyen annuel'!$BB$13,((IF($G21="",'Effectif moyen annuel'!$BB$13,$G21))&lt;'Effectif moyen annuel'!$BA$13)),"",IF($F21&lt;'Effectif moyen annuel'!$BA$13,'Effectif moyen annuel'!$BA$13,$F21)))="","",IF(OR($G21&gt;='Effectif moyen annuel'!$BB$13,$G21=""),'Effectif moyen annuel'!$BB$13,IF(AND($G21&lt;'Effectif moyen annuel'!$BB$13,$G21&gt;='Effectif moyen annuel'!$BA$13),$G21)))</f>
        <v/>
      </c>
      <c r="AB21" s="24" t="str">
        <f t="shared" si="9"/>
        <v/>
      </c>
      <c r="AC21" s="24" t="str">
        <f>IF(OR($F21&gt;'Effectif moyen annuel'!$BB$14,((IF($G21="",'Effectif moyen annuel'!$BB$14,$G21))&lt;'Effectif moyen annuel'!$BA$14)),"",IF($F21&lt;'Effectif moyen annuel'!$BA$14,'Effectif moyen annuel'!$BA$14,$F21))</f>
        <v/>
      </c>
      <c r="AD21" s="24" t="str">
        <f>IF((IF(OR($F21&gt;'Effectif moyen annuel'!$BB$14,((IF($G21="",'Effectif moyen annuel'!$BB$14,$G21))&lt;'Effectif moyen annuel'!$BA$14)),"",IF($F21&lt;'Effectif moyen annuel'!$BA$14,'Effectif moyen annuel'!$BA$14,$F21)))="","",IF(OR($G21&gt;='Effectif moyen annuel'!$BB$14,$G21=""),'Effectif moyen annuel'!$BB$14,IF(AND($G21&lt;'Effectif moyen annuel'!$BB$14,$G21&gt;='Effectif moyen annuel'!$BA$14),$G21)))</f>
        <v/>
      </c>
      <c r="AE21" s="24" t="str">
        <f t="shared" si="10"/>
        <v/>
      </c>
      <c r="AF21" s="24" t="str">
        <f>IF(OR($F21&gt;'Effectif moyen annuel'!$BB$15,((IF($G21="",'Effectif moyen annuel'!$BB$15,$G21))&lt;'Effectif moyen annuel'!$BA$15)),"",IF($F21&lt;'Effectif moyen annuel'!$BA$15,'Effectif moyen annuel'!$BA$15,$F21))</f>
        <v/>
      </c>
      <c r="AG21" s="24" t="str">
        <f>IF((IF(OR($F21&gt;'Effectif moyen annuel'!$BB$15,((IF($G21="",'Effectif moyen annuel'!$BB$15,$G21))&lt;'Effectif moyen annuel'!$BA$15)),"",IF($F21&lt;'Effectif moyen annuel'!$BA$15,'Effectif moyen annuel'!$BA$15,$F21)))="","",IF(OR($G21&gt;='Effectif moyen annuel'!$BB$15,$G21=""),'Effectif moyen annuel'!$BB$15,IF(AND($G21&lt;'Effectif moyen annuel'!$BB$15,$G21&gt;='Effectif moyen annuel'!$BA$15),$G21)))</f>
        <v/>
      </c>
      <c r="AH21" s="24" t="str">
        <f t="shared" si="11"/>
        <v/>
      </c>
      <c r="AI21" s="24" t="str">
        <f>IF(OR($F21&gt;'Effectif moyen annuel'!$BB$16,((IF($G21="",'Effectif moyen annuel'!$BB$16,$G21))&lt;'Effectif moyen annuel'!$BA$16)),"",IF($F21&lt;'Effectif moyen annuel'!$BA$16,'Effectif moyen annuel'!$BA$16,$F21))</f>
        <v/>
      </c>
      <c r="AJ21" s="24" t="str">
        <f>IF((IF(OR($F21&gt;'Effectif moyen annuel'!$BB$16,((IF($G21="",'Effectif moyen annuel'!$BB$16,$G21))&lt;'Effectif moyen annuel'!$BA$16)),"",IF($F21&lt;'Effectif moyen annuel'!$BA$16,'Effectif moyen annuel'!$BA$16,$F21)))="","",IF(OR($G21&gt;='Effectif moyen annuel'!$BB$16,$G21=""),'Effectif moyen annuel'!$BB$16,IF(AND($G21&lt;'Effectif moyen annuel'!$BB$16,$G21&gt;='Effectif moyen annuel'!$BA$16),$G21)))</f>
        <v/>
      </c>
      <c r="AK21" s="24" t="str">
        <f t="shared" si="12"/>
        <v/>
      </c>
      <c r="AL21" s="24" t="str">
        <f>IF(OR($F21&gt;'Effectif moyen annuel'!$BB$17,((IF($G21="",'Effectif moyen annuel'!$BB$17,$G21))&lt;'Effectif moyen annuel'!$BA$17)),"",IF($F21&lt;'Effectif moyen annuel'!$BA$17,'Effectif moyen annuel'!$BA$17,$F21))</f>
        <v/>
      </c>
      <c r="AM21" s="24" t="str">
        <f>IF((IF(OR($F21&gt;'Effectif moyen annuel'!$BB$17,((IF($G21="",'Effectif moyen annuel'!$BB$17,$G21))&lt;'Effectif moyen annuel'!$BA$17)),"",IF($F21&lt;'Effectif moyen annuel'!$BA$17,'Effectif moyen annuel'!$BA$17,$F21)))="","",IF(OR($G21&gt;='Effectif moyen annuel'!$BB$17,$G21=""),'Effectif moyen annuel'!$BB$17,IF(AND($G21&lt;'Effectif moyen annuel'!$BB$17,$G21&gt;='Effectif moyen annuel'!$BA$17),$G21)))</f>
        <v/>
      </c>
      <c r="AN21" s="24" t="str">
        <f t="shared" si="13"/>
        <v/>
      </c>
      <c r="AO21" s="24" t="str">
        <f>IF(OR($F21&gt;'Effectif moyen annuel'!$BB$18,((IF($G21="",'Effectif moyen annuel'!$BB$18,$G21))&lt;'Effectif moyen annuel'!$BA$18)),"",IF($F21&lt;'Effectif moyen annuel'!$BA$18,'Effectif moyen annuel'!$BA$18,$F21))</f>
        <v/>
      </c>
      <c r="AP21" s="24" t="str">
        <f>IF((IF(OR($F21&gt;'Effectif moyen annuel'!$BB$18,((IF($G21="",'Effectif moyen annuel'!$BB$18,$G21))&lt;'Effectif moyen annuel'!$BA$18)),"",IF($F21&lt;'Effectif moyen annuel'!$BA$18,'Effectif moyen annuel'!$BA$18,$F21)))="","",IF(OR($G21&gt;='Effectif moyen annuel'!$BB$18,$G21=""),'Effectif moyen annuel'!$BB$18,IF(AND($G21&lt;'Effectif moyen annuel'!$BB$18,$G21&gt;='Effectif moyen annuel'!$BA$18),$G21)))</f>
        <v/>
      </c>
      <c r="AQ21" s="25" t="str">
        <f t="shared" si="14"/>
        <v/>
      </c>
      <c r="AS21" s="26"/>
    </row>
    <row r="22" spans="2:59" ht="30" customHeight="1" thickBot="1" x14ac:dyDescent="0.3">
      <c r="B22" s="22"/>
      <c r="C22" s="22"/>
      <c r="D22" s="22" t="s">
        <v>56</v>
      </c>
      <c r="E22" s="22">
        <v>130</v>
      </c>
      <c r="F22" s="28">
        <v>45108</v>
      </c>
      <c r="G22" s="23">
        <v>45291</v>
      </c>
      <c r="H22" s="22" t="str">
        <f>IF(OR($F22&gt;'Effectif moyen annuel'!$BB$7,((IF($G22="",'Effectif moyen annuel'!$BB$7,$G22))&lt;'Effectif moyen annuel'!$BA$7)),"",IF($F22&lt;'Effectif moyen annuel'!$BA$7,'Effectif moyen annuel'!$BA$7,$F22))</f>
        <v/>
      </c>
      <c r="I22" s="22" t="str">
        <f>IF((IF(OR($F22&gt;'Effectif moyen annuel'!$BB$7,((IF($G22="",'Effectif moyen annuel'!$BB$7,$G22))&lt;'Effectif moyen annuel'!$BA$7)),"",IF($F22&lt;'Effectif moyen annuel'!$BA$7,'Effectif moyen annuel'!$BA$7,$F22)))="","",IF(OR($G22&gt;='Effectif moyen annuel'!$BB$7,$G22=""),'Effectif moyen annuel'!$BB$7,IF(AND($G22&lt;'Effectif moyen annuel'!$BB$7,$G22&gt;='Effectif moyen annuel'!$BA$7),$G22)))</f>
        <v/>
      </c>
      <c r="J22" s="24" t="str">
        <f t="shared" si="3"/>
        <v/>
      </c>
      <c r="K22" s="24" t="str">
        <f>IF(OR($F22&gt;'Effectif moyen annuel'!$BB$8,((IF($G22="",'Effectif moyen annuel'!$BB$8,$G22))&lt;'Effectif moyen annuel'!$BA$8)),"",IF($F22&lt;'Effectif moyen annuel'!$BA$8,'Effectif moyen annuel'!$BA$8,$F22))</f>
        <v/>
      </c>
      <c r="L22" s="24" t="str">
        <f>IF((IF(OR($F22&gt;'Effectif moyen annuel'!$BB$8,((IF($G22="",'Effectif moyen annuel'!$BB$8,$G22))&lt;'Effectif moyen annuel'!$BA$8)),"",IF($F22&lt;'Effectif moyen annuel'!$BA$8,'Effectif moyen annuel'!$BA$8,$F22)))="","",IF(OR($G22&gt;='Effectif moyen annuel'!$BB$8,$G22=""),'Effectif moyen annuel'!$BB$8,IF(AND($G22&lt;'Effectif moyen annuel'!$BB$8,$G22&gt;='Effectif moyen annuel'!$BA$8),$G22)))</f>
        <v/>
      </c>
      <c r="M22" s="24" t="str">
        <f t="shared" si="4"/>
        <v/>
      </c>
      <c r="N22" s="24" t="str">
        <f>IF(OR($F22&gt;'Effectif moyen annuel'!$BB$9,((IF($G22="",'Effectif moyen annuel'!$BB$9,$G22))&lt;'Effectif moyen annuel'!$BA$9)),"",IF($F22&lt;'Effectif moyen annuel'!$BA$9,'Effectif moyen annuel'!$BA$9,$F22))</f>
        <v/>
      </c>
      <c r="O22" s="24" t="str">
        <f>IF((IF(OR($F22&gt;'Effectif moyen annuel'!$BB$9,((IF($G22="",'Effectif moyen annuel'!$BB$9,$G22))&lt;'Effectif moyen annuel'!$BA$9)),"",IF($F22&lt;'Effectif moyen annuel'!$BA$9,'Effectif moyen annuel'!$BA$9,$F22)))="","",IF(OR($G22&gt;='Effectif moyen annuel'!$BB$9,$G22=""),'Effectif moyen annuel'!$BB$9,IF(AND($G22&lt;'Effectif moyen annuel'!$BB$9,$G22&gt;='Effectif moyen annuel'!$BA$9),$G22)))</f>
        <v/>
      </c>
      <c r="P22" s="24" t="str">
        <f t="shared" si="5"/>
        <v/>
      </c>
      <c r="Q22" s="24" t="str">
        <f>IF(OR($F22&gt;'Effectif moyen annuel'!$BB$10,((IF($G22="",'Effectif moyen annuel'!$BB$10,$G22))&lt;'Effectif moyen annuel'!$BA$10)),"",IF($F22&lt;'Effectif moyen annuel'!$BA$10,'Effectif moyen annuel'!$BA$10,$F22))</f>
        <v/>
      </c>
      <c r="R22" s="24" t="str">
        <f>IF((IF(OR($F22&gt;'Effectif moyen annuel'!$BB$10,((IF($G22="",'Effectif moyen annuel'!$BB$10,$G22))&lt;'Effectif moyen annuel'!$BA$10)),"",IF($F22&lt;'Effectif moyen annuel'!$BA$10,'Effectif moyen annuel'!$BA$10,$F22)))="","",IF(OR($G22&gt;='Effectif moyen annuel'!$BB$10,$G22=""),'Effectif moyen annuel'!$BB$10,IF(AND($G22&lt;'Effectif moyen annuel'!$BB$10,$G22&gt;='Effectif moyen annuel'!$BA$10),$G22)))</f>
        <v/>
      </c>
      <c r="S22" s="24" t="str">
        <f t="shared" si="6"/>
        <v/>
      </c>
      <c r="T22" s="24" t="str">
        <f>IF(OR($F22&gt;'Effectif moyen annuel'!$BB$11,((IF($G22="",'Effectif moyen annuel'!$BB$11,$G22))&lt;'Effectif moyen annuel'!$BA$11)),"",IF($F22&lt;'Effectif moyen annuel'!$BA$11,'Effectif moyen annuel'!$BA$11,$F22))</f>
        <v/>
      </c>
      <c r="U22" s="24" t="str">
        <f>IF((IF(OR($F22&gt;'Effectif moyen annuel'!$BB$11,((IF($G22="",'Effectif moyen annuel'!$BB$11,$G22))&lt;'Effectif moyen annuel'!$BA$11)),"",IF($F22&lt;'Effectif moyen annuel'!$BA$11,'Effectif moyen annuel'!$BA$11,$F22)))="","",IF(OR($G22&gt;='Effectif moyen annuel'!$BB$11,$G22=""),'Effectif moyen annuel'!$BB$11,IF(AND($G22&lt;'Effectif moyen annuel'!$BB$11,$G22&gt;='Effectif moyen annuel'!$BA$11),$G22)))</f>
        <v/>
      </c>
      <c r="V22" s="24" t="str">
        <f t="shared" si="7"/>
        <v/>
      </c>
      <c r="W22" s="24" t="str">
        <f>IF(OR($F22&gt;'Effectif moyen annuel'!$BB$12,((IF($G22="",'Effectif moyen annuel'!$BB$12,$G22))&lt;'Effectif moyen annuel'!$BA$12)),"",IF($F22&lt;'Effectif moyen annuel'!$BA$12,'Effectif moyen annuel'!$BA$12,$F22))</f>
        <v/>
      </c>
      <c r="X22" s="24" t="str">
        <f>IF((IF(OR($F22&gt;'Effectif moyen annuel'!$BB$12,((IF($G22="",'Effectif moyen annuel'!$BB$12,$G22))&lt;'Effectif moyen annuel'!$BA$12)),"",IF($F22&lt;'Effectif moyen annuel'!$BA$12,'Effectif moyen annuel'!$BA$12,$F22)))="","",IF(OR($G22&gt;='Effectif moyen annuel'!$BB$12,$G22=""),'Effectif moyen annuel'!$BB$12,IF(AND($G22&lt;'Effectif moyen annuel'!$BB$12,$G22&gt;='Effectif moyen annuel'!$BA$12),$G22)))</f>
        <v/>
      </c>
      <c r="Y22" s="24" t="str">
        <f t="shared" si="8"/>
        <v/>
      </c>
      <c r="Z22" s="24" t="str">
        <f>IF(OR($F22&gt;'Effectif moyen annuel'!$BB$13,((IF($G22="",'Effectif moyen annuel'!$BB$13,$G22))&lt;'Effectif moyen annuel'!$BA$13)),"",IF($F22&lt;'Effectif moyen annuel'!$BA$13,'Effectif moyen annuel'!$BA$13,$F22))</f>
        <v/>
      </c>
      <c r="AA22" s="24" t="str">
        <f>IF((IF(OR($F22&gt;'Effectif moyen annuel'!$BB$13,((IF($G22="",'Effectif moyen annuel'!$BB$13,$G22))&lt;'Effectif moyen annuel'!$BA$13)),"",IF($F22&lt;'Effectif moyen annuel'!$BA$13,'Effectif moyen annuel'!$BA$13,$F22)))="","",IF(OR($G22&gt;='Effectif moyen annuel'!$BB$13,$G22=""),'Effectif moyen annuel'!$BB$13,IF(AND($G22&lt;'Effectif moyen annuel'!$BB$13,$G22&gt;='Effectif moyen annuel'!$BA$13),$G22)))</f>
        <v/>
      </c>
      <c r="AB22" s="24" t="str">
        <f t="shared" si="9"/>
        <v/>
      </c>
      <c r="AC22" s="24" t="str">
        <f>IF(OR($F22&gt;'Effectif moyen annuel'!$BB$14,((IF($G22="",'Effectif moyen annuel'!$BB$14,$G22))&lt;'Effectif moyen annuel'!$BA$14)),"",IF($F22&lt;'Effectif moyen annuel'!$BA$14,'Effectif moyen annuel'!$BA$14,$F22))</f>
        <v/>
      </c>
      <c r="AD22" s="24" t="str">
        <f>IF((IF(OR($F22&gt;'Effectif moyen annuel'!$BB$14,((IF($G22="",'Effectif moyen annuel'!$BB$14,$G22))&lt;'Effectif moyen annuel'!$BA$14)),"",IF($F22&lt;'Effectif moyen annuel'!$BA$14,'Effectif moyen annuel'!$BA$14,$F22)))="","",IF(OR($G22&gt;='Effectif moyen annuel'!$BB$14,$G22=""),'Effectif moyen annuel'!$BB$14,IF(AND($G22&lt;'Effectif moyen annuel'!$BB$14,$G22&gt;='Effectif moyen annuel'!$BA$14),$G22)))</f>
        <v/>
      </c>
      <c r="AE22" s="24" t="str">
        <f t="shared" si="10"/>
        <v/>
      </c>
      <c r="AF22" s="24" t="str">
        <f>IF(OR($F22&gt;'Effectif moyen annuel'!$BB$15,((IF($G22="",'Effectif moyen annuel'!$BB$15,$G22))&lt;'Effectif moyen annuel'!$BA$15)),"",IF($F22&lt;'Effectif moyen annuel'!$BA$15,'Effectif moyen annuel'!$BA$15,$F22))</f>
        <v/>
      </c>
      <c r="AG22" s="24" t="str">
        <f>IF((IF(OR($F22&gt;'Effectif moyen annuel'!$BB$15,((IF($G22="",'Effectif moyen annuel'!$BB$15,$G22))&lt;'Effectif moyen annuel'!$BA$15)),"",IF($F22&lt;'Effectif moyen annuel'!$BA$15,'Effectif moyen annuel'!$BA$15,$F22)))="","",IF(OR($G22&gt;='Effectif moyen annuel'!$BB$15,$G22=""),'Effectif moyen annuel'!$BB$15,IF(AND($G22&lt;'Effectif moyen annuel'!$BB$15,$G22&gt;='Effectif moyen annuel'!$BA$15),$G22)))</f>
        <v/>
      </c>
      <c r="AH22" s="24" t="str">
        <f t="shared" si="11"/>
        <v/>
      </c>
      <c r="AI22" s="24" t="str">
        <f>IF(OR($F22&gt;'Effectif moyen annuel'!$BB$16,((IF($G22="",'Effectif moyen annuel'!$BB$16,$G22))&lt;'Effectif moyen annuel'!$BA$16)),"",IF($F22&lt;'Effectif moyen annuel'!$BA$16,'Effectif moyen annuel'!$BA$16,$F22))</f>
        <v/>
      </c>
      <c r="AJ22" s="24" t="str">
        <f>IF((IF(OR($F22&gt;'Effectif moyen annuel'!$BB$16,((IF($G22="",'Effectif moyen annuel'!$BB$16,$G22))&lt;'Effectif moyen annuel'!$BA$16)),"",IF($F22&lt;'Effectif moyen annuel'!$BA$16,'Effectif moyen annuel'!$BA$16,$F22)))="","",IF(OR($G22&gt;='Effectif moyen annuel'!$BB$16,$G22=""),'Effectif moyen annuel'!$BB$16,IF(AND($G22&lt;'Effectif moyen annuel'!$BB$16,$G22&gt;='Effectif moyen annuel'!$BA$16),$G22)))</f>
        <v/>
      </c>
      <c r="AK22" s="24" t="str">
        <f t="shared" si="12"/>
        <v/>
      </c>
      <c r="AL22" s="24" t="str">
        <f>IF(OR($F22&gt;'Effectif moyen annuel'!$BB$17,((IF($G22="",'Effectif moyen annuel'!$BB$17,$G22))&lt;'Effectif moyen annuel'!$BA$17)),"",IF($F22&lt;'Effectif moyen annuel'!$BA$17,'Effectif moyen annuel'!$BA$17,$F22))</f>
        <v/>
      </c>
      <c r="AM22" s="24" t="str">
        <f>IF((IF(OR($F22&gt;'Effectif moyen annuel'!$BB$17,((IF($G22="",'Effectif moyen annuel'!$BB$17,$G22))&lt;'Effectif moyen annuel'!$BA$17)),"",IF($F22&lt;'Effectif moyen annuel'!$BA$17,'Effectif moyen annuel'!$BA$17,$F22)))="","",IF(OR($G22&gt;='Effectif moyen annuel'!$BB$17,$G22=""),'Effectif moyen annuel'!$BB$17,IF(AND($G22&lt;'Effectif moyen annuel'!$BB$17,$G22&gt;='Effectif moyen annuel'!$BA$17),$G22)))</f>
        <v/>
      </c>
      <c r="AN22" s="24" t="str">
        <f t="shared" si="13"/>
        <v/>
      </c>
      <c r="AO22" s="24" t="str">
        <f>IF(OR($F22&gt;'Effectif moyen annuel'!$BB$18,((IF($G22="",'Effectif moyen annuel'!$BB$18,$G22))&lt;'Effectif moyen annuel'!$BA$18)),"",IF($F22&lt;'Effectif moyen annuel'!$BA$18,'Effectif moyen annuel'!$BA$18,$F22))</f>
        <v/>
      </c>
      <c r="AP22" s="24" t="str">
        <f>IF((IF(OR($F22&gt;'Effectif moyen annuel'!$BB$18,((IF($G22="",'Effectif moyen annuel'!$BB$18,$G22))&lt;'Effectif moyen annuel'!$BA$18)),"",IF($F22&lt;'Effectif moyen annuel'!$BA$18,'Effectif moyen annuel'!$BA$18,$F22)))="","",IF(OR($G22&gt;='Effectif moyen annuel'!$BB$18,$G22=""),'Effectif moyen annuel'!$BB$18,IF(AND($G22&lt;'Effectif moyen annuel'!$BB$18,$G22&gt;='Effectif moyen annuel'!$BA$18),$G22)))</f>
        <v/>
      </c>
      <c r="AQ22" s="25" t="str">
        <f t="shared" si="14"/>
        <v/>
      </c>
      <c r="AS22" s="26"/>
    </row>
    <row r="23" spans="2:59" ht="30" customHeight="1" thickBot="1" x14ac:dyDescent="0.3">
      <c r="B23" s="22"/>
      <c r="C23" s="22"/>
      <c r="D23" s="22" t="s">
        <v>56</v>
      </c>
      <c r="E23" s="22">
        <v>151.66999999999999</v>
      </c>
      <c r="F23" s="28">
        <v>45413</v>
      </c>
      <c r="G23" s="22"/>
      <c r="H23" s="22" t="str">
        <f>IF(OR($F23&gt;'Effectif moyen annuel'!$BB$7,((IF($G23="",'Effectif moyen annuel'!$BB$7,$G23))&lt;'Effectif moyen annuel'!$BA$7)),"",IF($F23&lt;'Effectif moyen annuel'!$BA$7,'Effectif moyen annuel'!$BA$7,$F23))</f>
        <v/>
      </c>
      <c r="I23" s="22" t="str">
        <f>IF((IF(OR($F23&gt;'Effectif moyen annuel'!$BB$7,((IF($G23="",'Effectif moyen annuel'!$BB$7,$G23))&lt;'Effectif moyen annuel'!$BA$7)),"",IF($F23&lt;'Effectif moyen annuel'!$BA$7,'Effectif moyen annuel'!$BA$7,$F23)))="","",IF(OR($G23&gt;='Effectif moyen annuel'!$BB$7,$G23=""),'Effectif moyen annuel'!$BB$7,IF(AND($G23&lt;'Effectif moyen annuel'!$BB$7,$G23&gt;='Effectif moyen annuel'!$BA$7),$G23)))</f>
        <v/>
      </c>
      <c r="J23" s="24" t="str">
        <f t="shared" si="3"/>
        <v/>
      </c>
      <c r="K23" s="24" t="str">
        <f>IF(OR($F23&gt;'Effectif moyen annuel'!$BB$8,((IF($G23="",'Effectif moyen annuel'!$BB$8,$G23))&lt;'Effectif moyen annuel'!$BA$8)),"",IF($F23&lt;'Effectif moyen annuel'!$BA$8,'Effectif moyen annuel'!$BA$8,$F23))</f>
        <v/>
      </c>
      <c r="L23" s="24" t="str">
        <f>IF((IF(OR($F23&gt;'Effectif moyen annuel'!$BB$8,((IF($G23="",'Effectif moyen annuel'!$BB$8,$G23))&lt;'Effectif moyen annuel'!$BA$8)),"",IF($F23&lt;'Effectif moyen annuel'!$BA$8,'Effectif moyen annuel'!$BA$8,$F23)))="","",IF(OR($G23&gt;='Effectif moyen annuel'!$BB$8,$G23=""),'Effectif moyen annuel'!$BB$8,IF(AND($G23&lt;'Effectif moyen annuel'!$BB$8,$G23&gt;='Effectif moyen annuel'!$BA$8),$G23)))</f>
        <v/>
      </c>
      <c r="M23" s="24" t="str">
        <f t="shared" si="4"/>
        <v/>
      </c>
      <c r="N23" s="24" t="str">
        <f>IF(OR($F23&gt;'Effectif moyen annuel'!$BB$9,((IF($G23="",'Effectif moyen annuel'!$BB$9,$G23))&lt;'Effectif moyen annuel'!$BA$9)),"",IF($F23&lt;'Effectif moyen annuel'!$BA$9,'Effectif moyen annuel'!$BA$9,$F23))</f>
        <v/>
      </c>
      <c r="O23" s="24" t="str">
        <f>IF((IF(OR($F23&gt;'Effectif moyen annuel'!$BB$9,((IF($G23="",'Effectif moyen annuel'!$BB$9,$G23))&lt;'Effectif moyen annuel'!$BA$9)),"",IF($F23&lt;'Effectif moyen annuel'!$BA$9,'Effectif moyen annuel'!$BA$9,$F23)))="","",IF(OR($G23&gt;='Effectif moyen annuel'!$BB$9,$G23=""),'Effectif moyen annuel'!$BB$9,IF(AND($G23&lt;'Effectif moyen annuel'!$BB$9,$G23&gt;='Effectif moyen annuel'!$BA$9),$G23)))</f>
        <v/>
      </c>
      <c r="P23" s="24" t="str">
        <f t="shared" si="5"/>
        <v/>
      </c>
      <c r="Q23" s="24" t="str">
        <f>IF(OR($F23&gt;'Effectif moyen annuel'!$BB$10,((IF($G23="",'Effectif moyen annuel'!$BB$10,$G23))&lt;'Effectif moyen annuel'!$BA$10)),"",IF($F23&lt;'Effectif moyen annuel'!$BA$10,'Effectif moyen annuel'!$BA$10,$F23))</f>
        <v/>
      </c>
      <c r="R23" s="24" t="str">
        <f>IF((IF(OR($F23&gt;'Effectif moyen annuel'!$BB$10,((IF($G23="",'Effectif moyen annuel'!$BB$10,$G23))&lt;'Effectif moyen annuel'!$BA$10)),"",IF($F23&lt;'Effectif moyen annuel'!$BA$10,'Effectif moyen annuel'!$BA$10,$F23)))="","",IF(OR($G23&gt;='Effectif moyen annuel'!$BB$10,$G23=""),'Effectif moyen annuel'!$BB$10,IF(AND($G23&lt;'Effectif moyen annuel'!$BB$10,$G23&gt;='Effectif moyen annuel'!$BA$10),$G23)))</f>
        <v/>
      </c>
      <c r="S23" s="24" t="str">
        <f t="shared" si="6"/>
        <v/>
      </c>
      <c r="T23" s="24">
        <f>IF(OR($F23&gt;'Effectif moyen annuel'!$BB$11,((IF($G23="",'Effectif moyen annuel'!$BB$11,$G23))&lt;'Effectif moyen annuel'!$BA$11)),"",IF($F23&lt;'Effectif moyen annuel'!$BA$11,'Effectif moyen annuel'!$BA$11,$F23))</f>
        <v>45413</v>
      </c>
      <c r="U23" s="24">
        <f>IF((IF(OR($F23&gt;'Effectif moyen annuel'!$BB$11,((IF($G23="",'Effectif moyen annuel'!$BB$11,$G23))&lt;'Effectif moyen annuel'!$BA$11)),"",IF($F23&lt;'Effectif moyen annuel'!$BA$11,'Effectif moyen annuel'!$BA$11,$F23)))="","",IF(OR($G23&gt;='Effectif moyen annuel'!$BB$11,$G23=""),'Effectif moyen annuel'!$BB$11,IF(AND($G23&lt;'Effectif moyen annuel'!$BB$11,$G23&gt;='Effectif moyen annuel'!$BA$11),$G23)))</f>
        <v>45443</v>
      </c>
      <c r="V23" s="24">
        <f t="shared" si="7"/>
        <v>1</v>
      </c>
      <c r="W23" s="24">
        <f>IF(OR($F23&gt;'Effectif moyen annuel'!$BB$12,((IF($G23="",'Effectif moyen annuel'!$BB$12,$G23))&lt;'Effectif moyen annuel'!$BA$12)),"",IF($F23&lt;'Effectif moyen annuel'!$BA$12,'Effectif moyen annuel'!$BA$12,$F23))</f>
        <v>45444</v>
      </c>
      <c r="X23" s="24">
        <f>IF((IF(OR($F23&gt;'Effectif moyen annuel'!$BB$12,((IF($G23="",'Effectif moyen annuel'!$BB$12,$G23))&lt;'Effectif moyen annuel'!$BA$12)),"",IF($F23&lt;'Effectif moyen annuel'!$BA$12,'Effectif moyen annuel'!$BA$12,$F23)))="","",IF(OR($G23&gt;='Effectif moyen annuel'!$BB$12,$G23=""),'Effectif moyen annuel'!$BB$12,IF(AND($G23&lt;'Effectif moyen annuel'!$BB$12,$G23&gt;='Effectif moyen annuel'!$BA$12),$G23)))</f>
        <v>45473</v>
      </c>
      <c r="Y23" s="24">
        <f t="shared" si="8"/>
        <v>1</v>
      </c>
      <c r="Z23" s="24">
        <f>IF(OR($F23&gt;'Effectif moyen annuel'!$BB$13,((IF($G23="",'Effectif moyen annuel'!$BB$13,$G23))&lt;'Effectif moyen annuel'!$BA$13)),"",IF($F23&lt;'Effectif moyen annuel'!$BA$13,'Effectif moyen annuel'!$BA$13,$F23))</f>
        <v>45474</v>
      </c>
      <c r="AA23" s="24">
        <f>IF((IF(OR($F23&gt;'Effectif moyen annuel'!$BB$13,((IF($G23="",'Effectif moyen annuel'!$BB$13,$G23))&lt;'Effectif moyen annuel'!$BA$13)),"",IF($F23&lt;'Effectif moyen annuel'!$BA$13,'Effectif moyen annuel'!$BA$13,$F23)))="","",IF(OR($G23&gt;='Effectif moyen annuel'!$BB$13,$G23=""),'Effectif moyen annuel'!$BB$13,IF(AND($G23&lt;'Effectif moyen annuel'!$BB$13,$G23&gt;='Effectif moyen annuel'!$BA$13),$G23)))</f>
        <v>45504</v>
      </c>
      <c r="AB23" s="24">
        <f t="shared" si="9"/>
        <v>1</v>
      </c>
      <c r="AC23" s="24">
        <f>IF(OR($F23&gt;'Effectif moyen annuel'!$BB$14,((IF($G23="",'Effectif moyen annuel'!$BB$14,$G23))&lt;'Effectif moyen annuel'!$BA$14)),"",IF($F23&lt;'Effectif moyen annuel'!$BA$14,'Effectif moyen annuel'!$BA$14,$F23))</f>
        <v>45505</v>
      </c>
      <c r="AD23" s="24">
        <f>IF((IF(OR($F23&gt;'Effectif moyen annuel'!$BB$14,((IF($G23="",'Effectif moyen annuel'!$BB$14,$G23))&lt;'Effectif moyen annuel'!$BA$14)),"",IF($F23&lt;'Effectif moyen annuel'!$BA$14,'Effectif moyen annuel'!$BA$14,$F23)))="","",IF(OR($G23&gt;='Effectif moyen annuel'!$BB$14,$G23=""),'Effectif moyen annuel'!$BB$14,IF(AND($G23&lt;'Effectif moyen annuel'!$BB$14,$G23&gt;='Effectif moyen annuel'!$BA$14),$G23)))</f>
        <v>45535</v>
      </c>
      <c r="AE23" s="24">
        <f t="shared" si="10"/>
        <v>1</v>
      </c>
      <c r="AF23" s="24">
        <f>IF(OR($F23&gt;'Effectif moyen annuel'!$BB$15,((IF($G23="",'Effectif moyen annuel'!$BB$15,$G23))&lt;'Effectif moyen annuel'!$BA$15)),"",IF($F23&lt;'Effectif moyen annuel'!$BA$15,'Effectif moyen annuel'!$BA$15,$F23))</f>
        <v>45536</v>
      </c>
      <c r="AG23" s="24">
        <f>IF((IF(OR($F23&gt;'Effectif moyen annuel'!$BB$15,((IF($G23="",'Effectif moyen annuel'!$BB$15,$G23))&lt;'Effectif moyen annuel'!$BA$15)),"",IF($F23&lt;'Effectif moyen annuel'!$BA$15,'Effectif moyen annuel'!$BA$15,$F23)))="","",IF(OR($G23&gt;='Effectif moyen annuel'!$BB$15,$G23=""),'Effectif moyen annuel'!$BB$15,IF(AND($G23&lt;'Effectif moyen annuel'!$BB$15,$G23&gt;='Effectif moyen annuel'!$BA$15),$G23)))</f>
        <v>45565</v>
      </c>
      <c r="AH23" s="24">
        <f t="shared" si="11"/>
        <v>1</v>
      </c>
      <c r="AI23" s="24">
        <f>IF(OR($F23&gt;'Effectif moyen annuel'!$BB$16,((IF($G23="",'Effectif moyen annuel'!$BB$16,$G23))&lt;'Effectif moyen annuel'!$BA$16)),"",IF($F23&lt;'Effectif moyen annuel'!$BA$16,'Effectif moyen annuel'!$BA$16,$F23))</f>
        <v>45566</v>
      </c>
      <c r="AJ23" s="24">
        <f>IF((IF(OR($F23&gt;'Effectif moyen annuel'!$BB$16,((IF($G23="",'Effectif moyen annuel'!$BB$16,$G23))&lt;'Effectif moyen annuel'!$BA$16)),"",IF($F23&lt;'Effectif moyen annuel'!$BA$16,'Effectif moyen annuel'!$BA$16,$F23)))="","",IF(OR($G23&gt;='Effectif moyen annuel'!$BB$16,$G23=""),'Effectif moyen annuel'!$BB$16,IF(AND($G23&lt;'Effectif moyen annuel'!$BB$16,$G23&gt;='Effectif moyen annuel'!$BA$16),$G23)))</f>
        <v>45596</v>
      </c>
      <c r="AK23" s="24">
        <f t="shared" si="12"/>
        <v>1</v>
      </c>
      <c r="AL23" s="24">
        <f>IF(OR($F23&gt;'Effectif moyen annuel'!$BB$17,((IF($G23="",'Effectif moyen annuel'!$BB$17,$G23))&lt;'Effectif moyen annuel'!$BA$17)),"",IF($F23&lt;'Effectif moyen annuel'!$BA$17,'Effectif moyen annuel'!$BA$17,$F23))</f>
        <v>45597</v>
      </c>
      <c r="AM23" s="24">
        <f>IF((IF(OR($F23&gt;'Effectif moyen annuel'!$BB$17,((IF($G23="",'Effectif moyen annuel'!$BB$17,$G23))&lt;'Effectif moyen annuel'!$BA$17)),"",IF($F23&lt;'Effectif moyen annuel'!$BA$17,'Effectif moyen annuel'!$BA$17,$F23)))="","",IF(OR($G23&gt;='Effectif moyen annuel'!$BB$17,$G23=""),'Effectif moyen annuel'!$BB$17,IF(AND($G23&lt;'Effectif moyen annuel'!$BB$17,$G23&gt;='Effectif moyen annuel'!$BA$17),$G23)))</f>
        <v>45626</v>
      </c>
      <c r="AN23" s="24">
        <f t="shared" si="13"/>
        <v>1</v>
      </c>
      <c r="AO23" s="24">
        <f>IF(OR($F23&gt;'Effectif moyen annuel'!$BB$18,((IF($G23="",'Effectif moyen annuel'!$BB$18,$G23))&lt;'Effectif moyen annuel'!$BA$18)),"",IF($F23&lt;'Effectif moyen annuel'!$BA$18,'Effectif moyen annuel'!$BA$18,$F23))</f>
        <v>45627</v>
      </c>
      <c r="AP23" s="24">
        <f>IF((IF(OR($F23&gt;'Effectif moyen annuel'!$BB$18,((IF($G23="",'Effectif moyen annuel'!$BB$18,$G23))&lt;'Effectif moyen annuel'!$BA$18)),"",IF($F23&lt;'Effectif moyen annuel'!$BA$18,'Effectif moyen annuel'!$BA$18,$F23)))="","",IF(OR($G23&gt;='Effectif moyen annuel'!$BB$18,$G23=""),'Effectif moyen annuel'!$BB$18,IF(AND($G23&lt;'Effectif moyen annuel'!$BB$18,$G23&gt;='Effectif moyen annuel'!$BA$18),$G23)))</f>
        <v>45657</v>
      </c>
      <c r="AQ23" s="25">
        <f t="shared" si="14"/>
        <v>1</v>
      </c>
      <c r="AS23" s="26"/>
    </row>
    <row r="24" spans="2:59" ht="30" customHeight="1" thickBot="1" x14ac:dyDescent="0.3">
      <c r="B24" s="29"/>
      <c r="C24" s="29"/>
      <c r="D24" s="29" t="s">
        <v>56</v>
      </c>
      <c r="E24" s="29">
        <v>121.33</v>
      </c>
      <c r="F24" s="30">
        <v>45413</v>
      </c>
      <c r="G24" s="23">
        <v>45535</v>
      </c>
      <c r="H24" s="22" t="str">
        <f>IF(OR($F24&gt;'Effectif moyen annuel'!$BB$7,((IF($G24="",'Effectif moyen annuel'!$BB$7,$G24))&lt;'Effectif moyen annuel'!$BA$7)),"",IF($F24&lt;'Effectif moyen annuel'!$BA$7,'Effectif moyen annuel'!$BA$7,$F24))</f>
        <v/>
      </c>
      <c r="I24" s="22" t="str">
        <f>IF((IF(OR($F24&gt;'Effectif moyen annuel'!$BB$7,((IF($G24="",'Effectif moyen annuel'!$BB$7,$G24))&lt;'Effectif moyen annuel'!$BA$7)),"",IF($F24&lt;'Effectif moyen annuel'!$BA$7,'Effectif moyen annuel'!$BA$7,$F24)))="","",IF(OR($G24&gt;='Effectif moyen annuel'!$BB$7,$G24=""),'Effectif moyen annuel'!$BB$7,IF(AND($G24&lt;'Effectif moyen annuel'!$BB$7,$G24&gt;='Effectif moyen annuel'!$BA$7),$G24)))</f>
        <v/>
      </c>
      <c r="J24" s="24" t="str">
        <f t="shared" si="3"/>
        <v/>
      </c>
      <c r="K24" s="24" t="str">
        <f>IF(OR($F24&gt;'Effectif moyen annuel'!$BB$8,((IF($G24="",'Effectif moyen annuel'!$BB$8,$G24))&lt;'Effectif moyen annuel'!$BA$8)),"",IF($F24&lt;'Effectif moyen annuel'!$BA$8,'Effectif moyen annuel'!$BA$8,$F24))</f>
        <v/>
      </c>
      <c r="L24" s="24" t="str">
        <f>IF((IF(OR($F24&gt;'Effectif moyen annuel'!$BB$8,((IF($G24="",'Effectif moyen annuel'!$BB$8,$G24))&lt;'Effectif moyen annuel'!$BA$8)),"",IF($F24&lt;'Effectif moyen annuel'!$BA$8,'Effectif moyen annuel'!$BA$8,$F24)))="","",IF(OR($G24&gt;='Effectif moyen annuel'!$BB$8,$G24=""),'Effectif moyen annuel'!$BB$8,IF(AND($G24&lt;'Effectif moyen annuel'!$BB$8,$G24&gt;='Effectif moyen annuel'!$BA$8),$G24)))</f>
        <v/>
      </c>
      <c r="M24" s="24" t="str">
        <f t="shared" si="4"/>
        <v/>
      </c>
      <c r="N24" s="24" t="str">
        <f>IF(OR($F24&gt;'Effectif moyen annuel'!$BB$9,((IF($G24="",'Effectif moyen annuel'!$BB$9,$G24))&lt;'Effectif moyen annuel'!$BA$9)),"",IF($F24&lt;'Effectif moyen annuel'!$BA$9,'Effectif moyen annuel'!$BA$9,$F24))</f>
        <v/>
      </c>
      <c r="O24" s="24" t="str">
        <f>IF((IF(OR($F24&gt;'Effectif moyen annuel'!$BB$9,((IF($G24="",'Effectif moyen annuel'!$BB$9,$G24))&lt;'Effectif moyen annuel'!$BA$9)),"",IF($F24&lt;'Effectif moyen annuel'!$BA$9,'Effectif moyen annuel'!$BA$9,$F24)))="","",IF(OR($G24&gt;='Effectif moyen annuel'!$BB$9,$G24=""),'Effectif moyen annuel'!$BB$9,IF(AND($G24&lt;'Effectif moyen annuel'!$BB$9,$G24&gt;='Effectif moyen annuel'!$BA$9),$G24)))</f>
        <v/>
      </c>
      <c r="P24" s="24" t="str">
        <f t="shared" si="5"/>
        <v/>
      </c>
      <c r="Q24" s="24" t="str">
        <f>IF(OR($F24&gt;'Effectif moyen annuel'!$BB$10,((IF($G24="",'Effectif moyen annuel'!$BB$10,$G24))&lt;'Effectif moyen annuel'!$BA$10)),"",IF($F24&lt;'Effectif moyen annuel'!$BA$10,'Effectif moyen annuel'!$BA$10,$F24))</f>
        <v/>
      </c>
      <c r="R24" s="24" t="str">
        <f>IF((IF(OR($F24&gt;'Effectif moyen annuel'!$BB$10,((IF($G24="",'Effectif moyen annuel'!$BB$10,$G24))&lt;'Effectif moyen annuel'!$BA$10)),"",IF($F24&lt;'Effectif moyen annuel'!$BA$10,'Effectif moyen annuel'!$BA$10,$F24)))="","",IF(OR($G24&gt;='Effectif moyen annuel'!$BB$10,$G24=""),'Effectif moyen annuel'!$BB$10,IF(AND($G24&lt;'Effectif moyen annuel'!$BB$10,$G24&gt;='Effectif moyen annuel'!$BA$10),$G24)))</f>
        <v/>
      </c>
      <c r="S24" s="24" t="str">
        <f t="shared" si="6"/>
        <v/>
      </c>
      <c r="T24" s="24">
        <f>IF(OR($F24&gt;'Effectif moyen annuel'!$BB$11,((IF($G24="",'Effectif moyen annuel'!$BB$11,$G24))&lt;'Effectif moyen annuel'!$BA$11)),"",IF($F24&lt;'Effectif moyen annuel'!$BA$11,'Effectif moyen annuel'!$BA$11,$F24))</f>
        <v>45413</v>
      </c>
      <c r="U24" s="24">
        <f>IF((IF(OR($F24&gt;'Effectif moyen annuel'!$BB$11,((IF($G24="",'Effectif moyen annuel'!$BB$11,$G24))&lt;'Effectif moyen annuel'!$BA$11)),"",IF($F24&lt;'Effectif moyen annuel'!$BA$11,'Effectif moyen annuel'!$BA$11,$F24)))="","",IF(OR($G24&gt;='Effectif moyen annuel'!$BB$11,$G24=""),'Effectif moyen annuel'!$BB$11,IF(AND($G24&lt;'Effectif moyen annuel'!$BB$11,$G24&gt;='Effectif moyen annuel'!$BA$11),$G24)))</f>
        <v>45443</v>
      </c>
      <c r="V24" s="24">
        <f t="shared" si="7"/>
        <v>0.8</v>
      </c>
      <c r="W24" s="24">
        <f>IF(OR($F24&gt;'Effectif moyen annuel'!$BB$12,((IF($G24="",'Effectif moyen annuel'!$BB$12,$G24))&lt;'Effectif moyen annuel'!$BA$12)),"",IF($F24&lt;'Effectif moyen annuel'!$BA$12,'Effectif moyen annuel'!$BA$12,$F24))</f>
        <v>45444</v>
      </c>
      <c r="X24" s="24">
        <f>IF((IF(OR($F24&gt;'Effectif moyen annuel'!$BB$12,((IF($G24="",'Effectif moyen annuel'!$BB$12,$G24))&lt;'Effectif moyen annuel'!$BA$12)),"",IF($F24&lt;'Effectif moyen annuel'!$BA$12,'Effectif moyen annuel'!$BA$12,$F24)))="","",IF(OR($G24&gt;='Effectif moyen annuel'!$BB$12,$G24=""),'Effectif moyen annuel'!$BB$12,IF(AND($G24&lt;'Effectif moyen annuel'!$BB$12,$G24&gt;='Effectif moyen annuel'!$BA$12),$G24)))</f>
        <v>45473</v>
      </c>
      <c r="Y24" s="24">
        <f t="shared" si="8"/>
        <v>0.8</v>
      </c>
      <c r="Z24" s="24">
        <f>IF(OR($F24&gt;'Effectif moyen annuel'!$BB$13,((IF($G24="",'Effectif moyen annuel'!$BB$13,$G24))&lt;'Effectif moyen annuel'!$BA$13)),"",IF($F24&lt;'Effectif moyen annuel'!$BA$13,'Effectif moyen annuel'!$BA$13,$F24))</f>
        <v>45474</v>
      </c>
      <c r="AA24" s="24">
        <f>IF((IF(OR($F24&gt;'Effectif moyen annuel'!$BB$13,((IF($G24="",'Effectif moyen annuel'!$BB$13,$G24))&lt;'Effectif moyen annuel'!$BA$13)),"",IF($F24&lt;'Effectif moyen annuel'!$BA$13,'Effectif moyen annuel'!$BA$13,$F24)))="","",IF(OR($G24&gt;='Effectif moyen annuel'!$BB$13,$G24=""),'Effectif moyen annuel'!$BB$13,IF(AND($G24&lt;'Effectif moyen annuel'!$BB$13,$G24&gt;='Effectif moyen annuel'!$BA$13),$G24)))</f>
        <v>45504</v>
      </c>
      <c r="AB24" s="24">
        <f t="shared" si="9"/>
        <v>0.8</v>
      </c>
      <c r="AC24" s="24">
        <f>IF(OR($F24&gt;'Effectif moyen annuel'!$BB$14,((IF($G24="",'Effectif moyen annuel'!$BB$14,$G24))&lt;'Effectif moyen annuel'!$BA$14)),"",IF($F24&lt;'Effectif moyen annuel'!$BA$14,'Effectif moyen annuel'!$BA$14,$F24))</f>
        <v>45505</v>
      </c>
      <c r="AD24" s="24">
        <f>IF((IF(OR($F24&gt;'Effectif moyen annuel'!$BB$14,((IF($G24="",'Effectif moyen annuel'!$BB$14,$G24))&lt;'Effectif moyen annuel'!$BA$14)),"",IF($F24&lt;'Effectif moyen annuel'!$BA$14,'Effectif moyen annuel'!$BA$14,$F24)))="","",IF(OR($G24&gt;='Effectif moyen annuel'!$BB$14,$G24=""),'Effectif moyen annuel'!$BB$14,IF(AND($G24&lt;'Effectif moyen annuel'!$BB$14,$G24&gt;='Effectif moyen annuel'!$BA$14),$G24)))</f>
        <v>45535</v>
      </c>
      <c r="AE24" s="24">
        <f t="shared" si="10"/>
        <v>0.8</v>
      </c>
      <c r="AF24" s="24" t="str">
        <f>IF(OR($F24&gt;'Effectif moyen annuel'!$BB$15,((IF($G24="",'Effectif moyen annuel'!$BB$15,$G24))&lt;'Effectif moyen annuel'!$BA$15)),"",IF($F24&lt;'Effectif moyen annuel'!$BA$15,'Effectif moyen annuel'!$BA$15,$F24))</f>
        <v/>
      </c>
      <c r="AG24" s="24" t="str">
        <f>IF((IF(OR($F24&gt;'Effectif moyen annuel'!$BB$15,((IF($G24="",'Effectif moyen annuel'!$BB$15,$G24))&lt;'Effectif moyen annuel'!$BA$15)),"",IF($F24&lt;'Effectif moyen annuel'!$BA$15,'Effectif moyen annuel'!$BA$15,$F24)))="","",IF(OR($G24&gt;='Effectif moyen annuel'!$BB$15,$G24=""),'Effectif moyen annuel'!$BB$15,IF(AND($G24&lt;'Effectif moyen annuel'!$BB$15,$G24&gt;='Effectif moyen annuel'!$BA$15),$G24)))</f>
        <v/>
      </c>
      <c r="AH24" s="24" t="str">
        <f t="shared" si="11"/>
        <v/>
      </c>
      <c r="AI24" s="24" t="str">
        <f>IF(OR($F24&gt;'Effectif moyen annuel'!$BB$16,((IF($G24="",'Effectif moyen annuel'!$BB$16,$G24))&lt;'Effectif moyen annuel'!$BA$16)),"",IF($F24&lt;'Effectif moyen annuel'!$BA$16,'Effectif moyen annuel'!$BA$16,$F24))</f>
        <v/>
      </c>
      <c r="AJ24" s="24" t="str">
        <f>IF((IF(OR($F24&gt;'Effectif moyen annuel'!$BB$16,((IF($G24="",'Effectif moyen annuel'!$BB$16,$G24))&lt;'Effectif moyen annuel'!$BA$16)),"",IF($F24&lt;'Effectif moyen annuel'!$BA$16,'Effectif moyen annuel'!$BA$16,$F24)))="","",IF(OR($G24&gt;='Effectif moyen annuel'!$BB$16,$G24=""),'Effectif moyen annuel'!$BB$16,IF(AND($G24&lt;'Effectif moyen annuel'!$BB$16,$G24&gt;='Effectif moyen annuel'!$BA$16),$G24)))</f>
        <v/>
      </c>
      <c r="AK24" s="24" t="str">
        <f t="shared" si="12"/>
        <v/>
      </c>
      <c r="AL24" s="24" t="str">
        <f>IF(OR($F24&gt;'Effectif moyen annuel'!$BB$17,((IF($G24="",'Effectif moyen annuel'!$BB$17,$G24))&lt;'Effectif moyen annuel'!$BA$17)),"",IF($F24&lt;'Effectif moyen annuel'!$BA$17,'Effectif moyen annuel'!$BA$17,$F24))</f>
        <v/>
      </c>
      <c r="AM24" s="24" t="str">
        <f>IF((IF(OR($F24&gt;'Effectif moyen annuel'!$BB$17,((IF($G24="",'Effectif moyen annuel'!$BB$17,$G24))&lt;'Effectif moyen annuel'!$BA$17)),"",IF($F24&lt;'Effectif moyen annuel'!$BA$17,'Effectif moyen annuel'!$BA$17,$F24)))="","",IF(OR($G24&gt;='Effectif moyen annuel'!$BB$17,$G24=""),'Effectif moyen annuel'!$BB$17,IF(AND($G24&lt;'Effectif moyen annuel'!$BB$17,$G24&gt;='Effectif moyen annuel'!$BA$17),$G24)))</f>
        <v/>
      </c>
      <c r="AN24" s="24" t="str">
        <f t="shared" si="13"/>
        <v/>
      </c>
      <c r="AO24" s="24" t="str">
        <f>IF(OR($F24&gt;'Effectif moyen annuel'!$BB$18,((IF($G24="",'Effectif moyen annuel'!$BB$18,$G24))&lt;'Effectif moyen annuel'!$BA$18)),"",IF($F24&lt;'Effectif moyen annuel'!$BA$18,'Effectif moyen annuel'!$BA$18,$F24))</f>
        <v/>
      </c>
      <c r="AP24" s="24" t="str">
        <f>IF((IF(OR($F24&gt;'Effectif moyen annuel'!$BB$18,((IF($G24="",'Effectif moyen annuel'!$BB$18,$G24))&lt;'Effectif moyen annuel'!$BA$18)),"",IF($F24&lt;'Effectif moyen annuel'!$BA$18,'Effectif moyen annuel'!$BA$18,$F24)))="","",IF(OR($G24&gt;='Effectif moyen annuel'!$BB$18,$G24=""),'Effectif moyen annuel'!$BB$18,IF(AND($G24&lt;'Effectif moyen annuel'!$BB$18,$G24&gt;='Effectif moyen annuel'!$BA$18),$G24)))</f>
        <v/>
      </c>
      <c r="AQ24" s="25" t="str">
        <f t="shared" si="14"/>
        <v/>
      </c>
      <c r="AS24" s="26"/>
    </row>
    <row r="25" spans="2:59" ht="30" customHeight="1" thickBot="1" x14ac:dyDescent="0.3">
      <c r="C25" s="31"/>
      <c r="D25" s="31"/>
      <c r="E25" s="31"/>
      <c r="F25" s="32"/>
      <c r="G25" s="33" t="s">
        <v>60</v>
      </c>
      <c r="H25" s="29"/>
      <c r="I25" s="29"/>
      <c r="J25" s="34">
        <f>SUBTOTAL(109,$J$8:$J$24)</f>
        <v>10</v>
      </c>
      <c r="K25" s="34">
        <f>SUBTOTAL(109,'Effectif moyen annuel'!$K$8:$K$24)</f>
        <v>453230</v>
      </c>
      <c r="L25" s="34">
        <f>SUBTOTAL(109,'Effectif moyen annuel'!$L$8:$L$24)</f>
        <v>453510</v>
      </c>
      <c r="M25" s="34">
        <f>SUBTOTAL(109,$M$8:$M$24)</f>
        <v>10</v>
      </c>
      <c r="N25" s="34">
        <f>SUBTOTAL(109,'Effectif moyen annuel'!$N$8:$N$24)</f>
        <v>453520</v>
      </c>
      <c r="O25" s="34">
        <f>SUBTOTAL(109,'Effectif moyen annuel'!$O$8:$O$24)</f>
        <v>453820</v>
      </c>
      <c r="P25" s="34">
        <f>SUBTOTAL(109,$P$8:$P$24)</f>
        <v>10</v>
      </c>
      <c r="Q25" s="34">
        <f>SUBTOTAL(109,'Effectif moyen annuel'!$Q$8:$Q$24)</f>
        <v>453830</v>
      </c>
      <c r="R25" s="34">
        <f>SUBTOTAL(109,'Effectif moyen annuel'!$R$8:$R$24)</f>
        <v>454120</v>
      </c>
      <c r="S25" s="34">
        <f>SUBTOTAL(109,$S$8:$S$24)</f>
        <v>10</v>
      </c>
      <c r="T25" s="34">
        <f>SUBTOTAL(109,'Effectif moyen annuel'!$T$8:$T$24)</f>
        <v>499543</v>
      </c>
      <c r="U25" s="34">
        <f>SUBTOTAL(109,'Effectif moyen annuel'!$U$8:$U$24)</f>
        <v>499873</v>
      </c>
      <c r="V25" s="34">
        <f>SUBTOTAL(109,$V$8:$V$24)</f>
        <v>10.8</v>
      </c>
      <c r="W25" s="34">
        <f>SUBTOTAL(109,'Effectif moyen annuel'!$W$8:$W$24)</f>
        <v>499884</v>
      </c>
      <c r="X25" s="34">
        <f>SUBTOTAL(109,'Effectif moyen annuel'!$X$8:$X$24)</f>
        <v>500203</v>
      </c>
      <c r="Y25" s="34">
        <f>SUBTOTAL(109,$Y$8:$Y$24)</f>
        <v>10.8</v>
      </c>
      <c r="Z25" s="34">
        <f>SUBTOTAL(109,'Effectif moyen annuel'!$Z$8:$Z$24)</f>
        <v>500214</v>
      </c>
      <c r="AA25" s="34">
        <f>SUBTOTAL(109,'Effectif moyen annuel'!$AA$8:$AA$24)</f>
        <v>500544</v>
      </c>
      <c r="AB25" s="34">
        <f>SUBTOTAL(109,$AB$8:$AB$24)</f>
        <v>10.8</v>
      </c>
      <c r="AC25" s="34">
        <f>SUBTOTAL(109,'Effectif moyen annuel'!$AC$8:$AC$24)</f>
        <v>500555</v>
      </c>
      <c r="AD25" s="34">
        <f>SUBTOTAL(109,'Effectif moyen annuel'!$AD$8:$AD$24)</f>
        <v>500885</v>
      </c>
      <c r="AE25" s="34">
        <f>SUBTOTAL(109,$AE$8:$AE$24)</f>
        <v>10.8</v>
      </c>
      <c r="AF25" s="34">
        <f>SUBTOTAL(109,'Effectif moyen annuel'!$AF$8:$AF$24)</f>
        <v>455360</v>
      </c>
      <c r="AG25" s="34">
        <f>SUBTOTAL(109,'Effectif moyen annuel'!$AG$8:$AG$24)</f>
        <v>455650</v>
      </c>
      <c r="AH25" s="34">
        <f>SUBTOTAL(109,$AH$8:$AH$24)</f>
        <v>10</v>
      </c>
      <c r="AI25" s="34">
        <f>SUBTOTAL(109,'Effectif moyen annuel'!$AI$8:$AI$24)</f>
        <v>455660</v>
      </c>
      <c r="AJ25" s="34">
        <f>SUBTOTAL(109,'Effectif moyen annuel'!$AJ$8:$AJ$24)</f>
        <v>455960</v>
      </c>
      <c r="AK25" s="34">
        <f>SUBTOTAL(109,$AK$8:$AK$24)</f>
        <v>10</v>
      </c>
      <c r="AL25" s="34">
        <f>SUBTOTAL(109,'Effectif moyen annuel'!$AL$8:$AL$24)</f>
        <v>455970</v>
      </c>
      <c r="AM25" s="34">
        <f>SUBTOTAL(109,'Effectif moyen annuel'!$AM$8:$AM$24)</f>
        <v>456260</v>
      </c>
      <c r="AN25" s="34">
        <f>SUBTOTAL(109,$AN$8:$AN$24)</f>
        <v>10</v>
      </c>
      <c r="AO25" s="34">
        <f>SUBTOTAL(109,'Effectif moyen annuel'!$AO$8:$AO$24)</f>
        <v>456270</v>
      </c>
      <c r="AP25" s="34">
        <f>SUBTOTAL(109,'Effectif moyen annuel'!$AP$8:$AP$24)</f>
        <v>456570</v>
      </c>
      <c r="AQ25" s="35">
        <f>SUBTOTAL(109,$AQ$8:$AQ$24)</f>
        <v>10</v>
      </c>
    </row>
    <row r="26" spans="2:59" ht="30" customHeight="1" x14ac:dyDescent="0.25">
      <c r="F26" s="36"/>
    </row>
    <row r="28" spans="2:59" x14ac:dyDescent="0.25">
      <c r="F28" s="36"/>
    </row>
    <row r="30" spans="2:59" x14ac:dyDescent="0.25">
      <c r="F30" s="36"/>
    </row>
    <row r="32" spans="2:59" x14ac:dyDescent="0.25">
      <c r="F32" s="36"/>
    </row>
    <row r="33" spans="6:6" x14ac:dyDescent="0.25">
      <c r="F33" s="36"/>
    </row>
  </sheetData>
  <sheetProtection insertRows="0" insertHyperlinks="0" deleteRows="0" sort="0" autoFilter="0" pivotTables="0"/>
  <mergeCells count="4">
    <mergeCell ref="J2:V2"/>
    <mergeCell ref="AE2:AK2"/>
    <mergeCell ref="J4:V4"/>
    <mergeCell ref="AE4:AK4"/>
  </mergeCells>
  <dataValidations count="2">
    <dataValidation type="list" allowBlank="1" showInputMessage="1" showErrorMessage="1" sqref="D8:D24" xr:uid="{2FF4E48C-A7F4-4411-868C-D595C1EDAC94}">
      <formula1>"CDD, CDI,"</formula1>
    </dataValidation>
    <dataValidation allowBlank="1" showInputMessage="1" showErrorMessage="1" promptTitle="saisir" prompt="Saisir ici vos données issus de votre logiciel de paie._x000a_Attention ! si un salarié a plusieurs contrats dans l'année il doit y avoir autant de lignes que de contrats !" sqref="G7" xr:uid="{AAC10E8A-1D64-4631-B495-F9B9180EA678}"/>
  </dataValidations>
  <pageMargins left="0.70866141732283472" right="0.70866141732283472" top="0.74803149606299213" bottom="0.74803149606299213" header="0.31496062992125984" footer="0.31496062992125984"/>
  <pageSetup paperSize="9" scale="74" fitToHeight="1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Effectif moyen annuel</vt:lpstr>
      <vt:lpstr>'Effectif moyen annuel'!Impression_des_titres</vt:lpstr>
      <vt:lpstr>'Effectif moyen annuel'!Zone_d_impression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RENET</dc:creator>
  <cp:lastModifiedBy>Yohan RENET</cp:lastModifiedBy>
  <dcterms:created xsi:type="dcterms:W3CDTF">2024-07-31T17:29:38Z</dcterms:created>
  <dcterms:modified xsi:type="dcterms:W3CDTF">2024-07-31T17:30:03Z</dcterms:modified>
</cp:coreProperties>
</file>