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N11" i="1" l="1"/>
  <c r="N12" i="1" s="1"/>
  <c r="N13" i="1" s="1"/>
  <c r="N14" i="1" s="1"/>
  <c r="N15" i="1" s="1"/>
  <c r="N10" i="1"/>
  <c r="N9" i="1"/>
  <c r="M11" i="1"/>
  <c r="M12" i="1" s="1"/>
  <c r="M13" i="1" s="1"/>
  <c r="M14" i="1" s="1"/>
  <c r="M15" i="1" s="1"/>
  <c r="M10" i="1"/>
  <c r="M9" i="1"/>
  <c r="J11" i="1"/>
  <c r="J12" i="1" s="1"/>
  <c r="J13" i="1" s="1"/>
  <c r="J14" i="1" s="1"/>
  <c r="J15" i="1" s="1"/>
  <c r="J10" i="1" l="1"/>
  <c r="J9" i="1"/>
  <c r="G10" i="1"/>
  <c r="G11" i="1" s="1"/>
  <c r="G12" i="1" s="1"/>
  <c r="G13" i="1" s="1"/>
  <c r="G14" i="1" s="1"/>
  <c r="G15" i="1" s="1"/>
  <c r="G9" i="1"/>
  <c r="A9" i="1"/>
</calcChain>
</file>

<file path=xl/sharedStrings.xml><?xml version="1.0" encoding="utf-8"?>
<sst xmlns="http://schemas.openxmlformats.org/spreadsheetml/2006/main" count="12" uniqueCount="8">
  <si>
    <t>Période Taux Fixe (mois)</t>
  </si>
  <si>
    <t>Date</t>
  </si>
  <si>
    <t>Date Début</t>
  </si>
  <si>
    <t>Durée (mois)</t>
  </si>
  <si>
    <t>Période Taux Variable (mois)</t>
  </si>
  <si>
    <t>Nad</t>
  </si>
  <si>
    <t>Thibo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</si>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</sst>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10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8"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"/>
  <sheetViews>
    <sheetView tabSelected="1" zoomScale="85" zoomScaleNormal="85" workbookViewId="0">
      <selection activeCell="M16" sqref="M16"/>
    </sheetView>
  </sheetViews>
  <sheetFormatPr baseColWidth="10" defaultColWidth="9.140625" defaultRowHeight="15" x14ac:dyDescent="0.25"/>
  <cols>
    <col min="1" max="1" width="26.5703125" bestFit="1" customWidth="1"/>
    <col min="2" max="2" width="26.42578125" customWidth="1"/>
    <col min="4" max="4" width="13.140625" bestFit="1" customWidth="1"/>
    <col min="5" max="5" width="10.85546875" bestFit="1" customWidth="1"/>
    <col min="7" max="7" width="10.85546875" bestFit="1" customWidth="1"/>
    <col min="10" max="10" width="10.85546875" bestFit="1" customWidth="1"/>
    <col min="13" max="14" width="10.85546875" bestFit="1" customWidth="1"/>
  </cols>
  <sheetData>
    <row r="2" spans="1:14" x14ac:dyDescent="0.25">
      <c r="A2" s="1" t="s">
        <v>0</v>
      </c>
      <c r="B2" s="2">
        <v>12</v>
      </c>
    </row>
    <row r="3" spans="1:14" x14ac:dyDescent="0.25">
      <c r="A3" s="1"/>
      <c r="B3" s="3"/>
      <c r="D3" s="1" t="s">
        <v>2</v>
      </c>
      <c r="E3" s="7">
        <v>40198</v>
      </c>
    </row>
    <row r="4" spans="1:14" x14ac:dyDescent="0.25">
      <c r="A4" s="4"/>
      <c r="B4" s="4"/>
      <c r="D4" s="1" t="s">
        <v>3</v>
      </c>
      <c r="E4" s="2">
        <v>24</v>
      </c>
    </row>
    <row r="5" spans="1:14" x14ac:dyDescent="0.25">
      <c r="A5" s="1" t="s">
        <v>4</v>
      </c>
      <c r="B5" s="2">
        <v>5</v>
      </c>
    </row>
    <row r="6" spans="1:14" x14ac:dyDescent="0.25">
      <c r="A6" s="5"/>
      <c r="G6" s="8" t="s">
        <v>5</v>
      </c>
      <c r="J6" s="8" t="s">
        <v>6</v>
      </c>
    </row>
    <row r="7" spans="1:14" x14ac:dyDescent="0.25">
      <c r="A7" s="5" t="s">
        <v>7</v>
      </c>
    </row>
    <row r="8" spans="1:14" x14ac:dyDescent="0.25">
      <c r="A8" s="1" t="s">
        <v>1</v>
      </c>
      <c r="G8" s="1" t="s">
        <v>1</v>
      </c>
      <c r="J8" s="1" t="s">
        <v>1</v>
      </c>
      <c r="M8" s="1" t="s">
        <v>1</v>
      </c>
      <c r="N8" s="1" t="s">
        <v>1</v>
      </c>
    </row>
    <row r="9" spans="1:14" x14ac:dyDescent="0.25">
      <c r="A9" s="6">
        <f>$E$3</f>
        <v>40198</v>
      </c>
      <c r="G9" s="6">
        <f>$E$3</f>
        <v>40198</v>
      </c>
      <c r="J9" s="6">
        <f>$E$3</f>
        <v>40198</v>
      </c>
      <c r="M9" s="6">
        <f>$E$3</f>
        <v>40198</v>
      </c>
      <c r="N9" s="6">
        <f>$E$3</f>
        <v>40198</v>
      </c>
    </row>
    <row r="10" spans="1:14" x14ac:dyDescent="0.25">
      <c r="A10" s="6">
        <v>40349</v>
      </c>
      <c r="G10" s="6">
        <f>IF(E3="","",EDATE($E$3,$B$5))</f>
        <v>40349</v>
      </c>
      <c r="J10" s="6">
        <f>EDATE($E$3,ROWS($1:1)*$B$5)</f>
        <v>40349</v>
      </c>
      <c r="M10" s="6">
        <f>EDATE(M9,$B$2)</f>
        <v>40563</v>
      </c>
      <c r="N10" s="9">
        <f>EDATE(N9,$B$5)</f>
        <v>40349</v>
      </c>
    </row>
    <row r="11" spans="1:14" x14ac:dyDescent="0.25">
      <c r="A11" s="6">
        <v>40502</v>
      </c>
      <c r="G11" s="6">
        <f>IF(OR(G10="",ROWS($1:1)&gt;=$B$2),"",EDATE(G10,$B$5))</f>
        <v>40502</v>
      </c>
      <c r="J11" s="6">
        <f>IF(YEAR(J10)&lt;&gt;YEAR(EDATE($E$3,(ROWS($1:2)-SUMPRODUCT((TEXT($J$10:J10,"jjmm")="0101")*1))*$B$5)),DATE(YEAR(EDATE($E$3,ROWS($1:2)*$B$5)),1,1),EDATE($E$3,(ROWS($1:2)-SUMPRODUCT((TEXT($J$10:J10,"jjmm")="0101")*1))*$B$5))</f>
        <v>40502</v>
      </c>
      <c r="M11" s="6">
        <f t="shared" ref="M11:M15" si="0">EDATE(M10,$B$2)</f>
        <v>40928</v>
      </c>
      <c r="N11" s="9">
        <f t="shared" ref="N11:N15" si="1">EDATE(N10,$B$5)</f>
        <v>40502</v>
      </c>
    </row>
    <row r="12" spans="1:14" x14ac:dyDescent="0.25">
      <c r="A12" s="6">
        <v>40563</v>
      </c>
      <c r="G12" s="6">
        <f>IF(OR(G11="",ROWS($1:2)&gt;=$B$2),"",EDATE(G11,$B$5))</f>
        <v>40653</v>
      </c>
      <c r="J12" s="6">
        <f>IF(YEAR(J11)&lt;&gt;YEAR(EDATE($E$3,(ROWS($1:3)-SUMPRODUCT((TEXT($J$10:J11,"jjmm")="0101")*1))*$B$5)),DATE(YEAR(EDATE($E$3,ROWS($1:3)*$B$5)),1,1),EDATE($E$3,(ROWS($1:3)-SUMPRODUCT((TEXT($J$10:J11,"jjmm")="0101")*1))*$B$5))</f>
        <v>40544</v>
      </c>
      <c r="M12" s="6">
        <f t="shared" si="0"/>
        <v>41294</v>
      </c>
      <c r="N12" s="9">
        <f t="shared" si="1"/>
        <v>40653</v>
      </c>
    </row>
    <row r="13" spans="1:14" x14ac:dyDescent="0.25">
      <c r="A13" s="6">
        <v>40653</v>
      </c>
      <c r="G13" s="6">
        <f>IF(OR(G12="",ROWS($1:3)&gt;=$B$2),"",EDATE(G12,$B$5))</f>
        <v>40806</v>
      </c>
      <c r="J13" s="6">
        <f>IF(YEAR(J12)&lt;&gt;YEAR(EDATE($E$3,(ROWS($1:4)-SUMPRODUCT((TEXT($J$10:J12,"jjmm")="0101")*1))*$B$5)),DATE(YEAR(EDATE($E$3,ROWS($1:4)*$B$5)),1,1),EDATE($E$3,(ROWS($1:4)-SUMPRODUCT((TEXT($J$10:J12,"jjmm")="0101")*1))*$B$5))</f>
        <v>40653</v>
      </c>
      <c r="M13" s="6">
        <f t="shared" si="0"/>
        <v>41659</v>
      </c>
      <c r="N13" s="9">
        <f t="shared" si="1"/>
        <v>40806</v>
      </c>
    </row>
    <row r="14" spans="1:14" x14ac:dyDescent="0.25">
      <c r="A14" s="6">
        <v>40806</v>
      </c>
      <c r="G14" s="6">
        <f>IF(OR(G13="",ROWS($1:4)&gt;=$B$2),"",EDATE(G13,$B$5))</f>
        <v>40959</v>
      </c>
      <c r="J14" s="6">
        <f>IF(YEAR(J13)&lt;&gt;YEAR(EDATE($E$3,(ROWS($1:5)-SUMPRODUCT((TEXT($J$10:J13,"jjmm")="0101")*1))*$B$5)),DATE(YEAR(EDATE($E$3,ROWS($1:5)*$B$5)),1,1),EDATE($E$3,(ROWS($1:5)-SUMPRODUCT((TEXT($J$10:J13,"jjmm")="0101")*1))*$B$5))</f>
        <v>40806</v>
      </c>
      <c r="M14" s="6">
        <f t="shared" si="0"/>
        <v>42024</v>
      </c>
      <c r="N14" s="9">
        <f t="shared" si="1"/>
        <v>40959</v>
      </c>
    </row>
    <row r="15" spans="1:14" x14ac:dyDescent="0.25">
      <c r="A15" s="6">
        <v>40928</v>
      </c>
      <c r="G15" s="6">
        <f>IF(OR(G14="",ROWS($1:5)&gt;=$B$2),"",EDATE(G14,$B$5))</f>
        <v>41110</v>
      </c>
      <c r="J15" s="6">
        <f>IF(YEAR(J14)&lt;&gt;YEAR(EDATE($E$3,(ROWS($1:6)-SUMPRODUCT((TEXT($J$10:J14,"jjmm")="0101")*1))*$B$5)),DATE(YEAR(EDATE($E$3,ROWS($1:6)*$B$5)),1,1),EDATE($E$3,(ROWS($1:6)-SUMPRODUCT((TEXT($J$10:J14,"jjmm")="0101")*1))*$B$5))</f>
        <v>40909</v>
      </c>
      <c r="M15" s="6">
        <f t="shared" si="0"/>
        <v>42389</v>
      </c>
      <c r="N15" s="9">
        <f t="shared" si="1"/>
        <v>41110</v>
      </c>
    </row>
  </sheetData>
  <conditionalFormatting sqref="A9:A15">
    <cfRule type="expression" dxfId="7" priority="6">
      <formula>A9="Total"</formula>
    </cfRule>
  </conditionalFormatting>
  <conditionalFormatting sqref="G9:G15">
    <cfRule type="expression" dxfId="6" priority="4">
      <formula>G9="Total"</formula>
    </cfRule>
  </conditionalFormatting>
  <conditionalFormatting sqref="J9:J15">
    <cfRule type="expression" dxfId="5" priority="3">
      <formula>J9="Total"</formula>
    </cfRule>
  </conditionalFormatting>
  <conditionalFormatting sqref="M9:M15">
    <cfRule type="expression" dxfId="4" priority="2">
      <formula>M9="Total"</formula>
    </cfRule>
  </conditionalFormatting>
  <conditionalFormatting sqref="N9">
    <cfRule type="expression" dxfId="1" priority="1">
      <formula>N9="Total"</formula>
    </cfRule>
  </conditionalFormatting>
  <dataValidations count="2">
    <dataValidation type="whole" allowBlank="1" showInputMessage="1" showErrorMessage="1" errorTitle="Attention !!!" error="Valeur incorrecte." prompt="Veuillez saisir un entier compris entre 1 et 120." sqref="B2 E4">
      <formula1>1</formula1>
      <formula2>120</formula2>
    </dataValidation>
    <dataValidation type="whole" allowBlank="1" showInputMessage="1" showErrorMessage="1" errorTitle="Attention !!!" error="Valeur incorrecte." prompt="Veuillez saisir un entier compris entre 1 et 12." sqref="B5">
      <formula1>1</formula1>
      <formula2>12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2010-12-17T12:36:37Z</dcterms:modified>
</cp:coreProperties>
</file>