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520" activeTab="1"/>
  </bookViews>
  <sheets>
    <sheet name="BASE" sheetId="1" r:id="rId1"/>
    <sheet name="RESULTAT" sheetId="2" r:id="rId2"/>
    <sheet name="Feuil3" sheetId="3" r:id="rId3"/>
  </sheets>
  <definedNames>
    <definedName name="_xlnm._FilterDatabase" localSheetId="0" hidden="1">BASE!$A$1:$H$106</definedName>
    <definedName name="Année">OFFSET(BASE!$A$1,1,,COUNTA(BASE!$A:$A)-1,)</definedName>
    <definedName name="CA_CAISSE_1">OFFSET(Année,,7)</definedName>
    <definedName name="CA_Mens">OFFSET(Année,,6)</definedName>
    <definedName name="Dept">OFFSET(Année,,4)</definedName>
    <definedName name="Mois">OFFSET(Année,,2)</definedName>
    <definedName name="Secteur">OFFSET(Année,,3)</definedName>
    <definedName name="test">OFFSET(RESULTAT!$J$1,,,COUNTA(RESULTAT!$J:$J),)</definedName>
    <definedName name="Ville">OFFSET(Année,,5)</definedName>
  </definedNames>
  <calcPr calcId="145621" iterate="1" calcOnSave="0"/>
</workbook>
</file>

<file path=xl/calcChain.xml><?xml version="1.0" encoding="utf-8"?>
<calcChain xmlns="http://schemas.openxmlformats.org/spreadsheetml/2006/main">
  <c r="L1" i="2" l="1" a="1"/>
  <c r="K1" i="2" a="1"/>
  <c r="J1" i="2" a="1"/>
  <c r="L15" i="2"/>
  <c r="K1" i="2"/>
  <c r="J1" i="2"/>
  <c r="F6" i="2" l="1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B6" i="2" a="1"/>
  <c r="B6" i="2" s="1"/>
  <c r="E6" i="2" a="1"/>
  <c r="E6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L4" i="2"/>
  <c r="L12" i="2"/>
  <c r="L2" i="2"/>
  <c r="L10" i="2"/>
  <c r="L3" i="2"/>
  <c r="L7" i="2"/>
  <c r="L11" i="2"/>
  <c r="L8" i="2"/>
  <c r="L14" i="2"/>
  <c r="L6" i="2"/>
  <c r="L1" i="2"/>
  <c r="L5" i="2"/>
  <c r="L9" i="2"/>
  <c r="L13" i="2"/>
  <c r="K48" i="2"/>
  <c r="K44" i="2"/>
  <c r="K40" i="2"/>
  <c r="K36" i="2"/>
  <c r="K32" i="2"/>
  <c r="K28" i="2"/>
  <c r="K24" i="2"/>
  <c r="K20" i="2"/>
  <c r="K16" i="2"/>
  <c r="K12" i="2"/>
  <c r="K8" i="2"/>
  <c r="K4" i="2"/>
  <c r="K49" i="2"/>
  <c r="K45" i="2"/>
  <c r="K41" i="2"/>
  <c r="K37" i="2"/>
  <c r="K33" i="2"/>
  <c r="K29" i="2"/>
  <c r="K25" i="2"/>
  <c r="K21" i="2"/>
  <c r="K17" i="2"/>
  <c r="K13" i="2"/>
  <c r="K9" i="2"/>
  <c r="K46" i="2"/>
  <c r="K42" i="2"/>
  <c r="K38" i="2"/>
  <c r="K34" i="2"/>
  <c r="K30" i="2"/>
  <c r="K26" i="2"/>
  <c r="K22" i="2"/>
  <c r="K18" i="2"/>
  <c r="K14" i="2"/>
  <c r="K10" i="2"/>
  <c r="K6" i="2"/>
  <c r="K2" i="2"/>
  <c r="K47" i="2"/>
  <c r="K43" i="2"/>
  <c r="K39" i="2"/>
  <c r="K35" i="2"/>
  <c r="K31" i="2"/>
  <c r="K27" i="2"/>
  <c r="K23" i="2"/>
  <c r="K19" i="2"/>
  <c r="K15" i="2"/>
  <c r="K11" i="2"/>
  <c r="K7" i="2"/>
  <c r="K3" i="2"/>
  <c r="K5" i="2"/>
  <c r="J14" i="2"/>
  <c r="J10" i="2"/>
  <c r="J6" i="2"/>
  <c r="J2" i="2"/>
  <c r="J13" i="2"/>
  <c r="J9" i="2"/>
  <c r="J5" i="2"/>
  <c r="J12" i="2"/>
  <c r="J8" i="2"/>
  <c r="J4" i="2"/>
  <c r="J15" i="2"/>
  <c r="J11" i="2"/>
  <c r="J7" i="2"/>
  <c r="J3" i="2"/>
  <c r="G7" i="2" l="1"/>
  <c r="G8" i="2"/>
  <c r="G9" i="2"/>
  <c r="G10" i="2"/>
  <c r="G11" i="2"/>
  <c r="G12" i="2"/>
  <c r="G13" i="2"/>
  <c r="G14" i="2"/>
  <c r="G15" i="2"/>
  <c r="G16" i="2"/>
  <c r="G17" i="2"/>
  <c r="G6" i="2"/>
  <c r="D7" i="2"/>
  <c r="D16" i="2"/>
  <c r="D14" i="2"/>
  <c r="D12" i="2"/>
  <c r="D10" i="2"/>
  <c r="D8" i="2"/>
  <c r="D17" i="2"/>
  <c r="D15" i="2"/>
  <c r="D13" i="2"/>
  <c r="D11" i="2"/>
  <c r="D9" i="2"/>
  <c r="D6" i="2"/>
</calcChain>
</file>

<file path=xl/sharedStrings.xml><?xml version="1.0" encoding="utf-8"?>
<sst xmlns="http://schemas.openxmlformats.org/spreadsheetml/2006/main" count="344" uniqueCount="41">
  <si>
    <t>ANNEE</t>
  </si>
  <si>
    <t>Date</t>
  </si>
  <si>
    <t>Mois</t>
  </si>
  <si>
    <t>Secteur</t>
  </si>
  <si>
    <t>Dept</t>
  </si>
  <si>
    <t>Ville</t>
  </si>
  <si>
    <t>CA Mens</t>
  </si>
  <si>
    <t>JANVIER</t>
  </si>
  <si>
    <t>FÉVRIER</t>
  </si>
  <si>
    <t>MARS</t>
  </si>
  <si>
    <t>P3</t>
  </si>
  <si>
    <t>PARIS</t>
  </si>
  <si>
    <t>CA CAISSE 1</t>
  </si>
  <si>
    <t>p2</t>
  </si>
  <si>
    <t>Alfortville</t>
  </si>
  <si>
    <t>Maison Alfort</t>
  </si>
  <si>
    <t>Créteil</t>
  </si>
  <si>
    <t>VINCENNES</t>
  </si>
  <si>
    <t>EVRY</t>
  </si>
  <si>
    <t>BOISSY</t>
  </si>
  <si>
    <t>P2</t>
  </si>
  <si>
    <t>BOULOGNE BILLANCOURT</t>
  </si>
  <si>
    <t>ANTONY</t>
  </si>
  <si>
    <t>NANTERRE</t>
  </si>
  <si>
    <t>RUEIL MALMAISON</t>
  </si>
  <si>
    <t>CLICHY</t>
  </si>
  <si>
    <t>DEPT</t>
  </si>
  <si>
    <t xml:space="preserve">VILLE </t>
  </si>
  <si>
    <t>SECTEUR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</si>
  <si>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</si>
  <si>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</si>
  <si>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</si>
  <si>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</si>
  <si>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</si>
  <si>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</si>
  <si>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</si>
  <si>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</si>
  <si>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</si>
  <si>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EVOLUTION</t>
  </si>
  <si>
    <t>CA MENSUEL</t>
  </si>
  <si>
    <t>CA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</si>
</sst>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2"/>
    <xf numFmtId="0" fontId="1" fillId="2" borderId="1" xfId="1"/>
    <xf numFmtId="0" fontId="2" fillId="3" borderId="1" xfId="2" applyAlignment="1">
      <alignment horizontal="center"/>
    </xf>
    <xf numFmtId="4" fontId="2" fillId="3" borderId="1" xfId="2" applyNumberFormat="1"/>
    <xf numFmtId="10" fontId="2" fillId="3" borderId="1" xfId="3" applyNumberFormat="1" applyFont="1" applyFill="1" applyBorder="1"/>
    <xf numFmtId="0" fontId="0" fillId="4" borderId="0" xfId="0" applyFill="1"/>
  </cellXfs>
  <cellStyles count="4">
    <cellStyle name="Calcul" xfId="2" builtinId="22"/>
    <cellStyle name="Entrée" xfId="1" builtinId="20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6"/>
  <sheetViews>
    <sheetView zoomScale="90" zoomScaleNormal="90" workbookViewId="0">
      <selection activeCell="F96" sqref="F96"/>
    </sheetView>
  </sheetViews>
  <sheetFormatPr baseColWidth="10" defaultRowHeight="15" x14ac:dyDescent="0.25"/>
  <cols>
    <col min="1" max="1" width="9.42578125" bestFit="1" customWidth="1"/>
    <col min="2" max="2" width="7.5703125" bestFit="1" customWidth="1"/>
    <col min="3" max="3" width="8.42578125" bestFit="1" customWidth="1"/>
    <col min="4" max="4" width="10" bestFit="1" customWidth="1"/>
    <col min="5" max="5" width="7.5703125" bestFit="1" customWidth="1"/>
    <col min="6" max="6" width="23.7109375" bestFit="1" customWidth="1"/>
    <col min="7" max="7" width="11.140625" bestFit="1" customWidth="1"/>
    <col min="8" max="8" width="13.57031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12</v>
      </c>
    </row>
    <row r="2" spans="1:8" x14ac:dyDescent="0.25">
      <c r="A2">
        <v>2012</v>
      </c>
      <c r="B2">
        <v>1</v>
      </c>
      <c r="C2" t="s">
        <v>7</v>
      </c>
      <c r="D2" t="s">
        <v>20</v>
      </c>
      <c r="E2">
        <v>92</v>
      </c>
      <c r="F2" t="s">
        <v>21</v>
      </c>
      <c r="G2">
        <v>54544.2</v>
      </c>
      <c r="H2">
        <v>30116.449999999997</v>
      </c>
    </row>
    <row r="3" spans="1:8" x14ac:dyDescent="0.25">
      <c r="A3">
        <v>2012</v>
      </c>
      <c r="B3">
        <v>1</v>
      </c>
      <c r="C3" t="s">
        <v>7</v>
      </c>
      <c r="D3" t="s">
        <v>10</v>
      </c>
      <c r="E3">
        <v>75</v>
      </c>
      <c r="F3" t="s">
        <v>11</v>
      </c>
      <c r="G3">
        <v>7633.42</v>
      </c>
      <c r="H3">
        <v>6766.17</v>
      </c>
    </row>
    <row r="4" spans="1:8" x14ac:dyDescent="0.25">
      <c r="A4">
        <v>2012</v>
      </c>
      <c r="B4">
        <v>1</v>
      </c>
      <c r="C4" t="s">
        <v>7</v>
      </c>
      <c r="D4" t="s">
        <v>13</v>
      </c>
      <c r="E4">
        <v>94</v>
      </c>
      <c r="F4" t="s">
        <v>14</v>
      </c>
      <c r="G4">
        <v>23181.8</v>
      </c>
      <c r="H4">
        <v>9532.5</v>
      </c>
    </row>
    <row r="5" spans="1:8" x14ac:dyDescent="0.25">
      <c r="A5">
        <v>2012</v>
      </c>
      <c r="B5">
        <v>1</v>
      </c>
      <c r="C5" t="s">
        <v>7</v>
      </c>
      <c r="D5" t="s">
        <v>20</v>
      </c>
      <c r="E5">
        <v>92</v>
      </c>
      <c r="F5" t="s">
        <v>22</v>
      </c>
      <c r="G5">
        <v>23566.9</v>
      </c>
      <c r="H5">
        <v>9963.65</v>
      </c>
    </row>
    <row r="6" spans="1:8" x14ac:dyDescent="0.25">
      <c r="A6">
        <v>2012</v>
      </c>
      <c r="B6">
        <v>1</v>
      </c>
      <c r="C6" t="s">
        <v>7</v>
      </c>
      <c r="D6" t="s">
        <v>13</v>
      </c>
      <c r="E6">
        <v>94</v>
      </c>
      <c r="F6" t="s">
        <v>15</v>
      </c>
      <c r="G6">
        <v>21840.499999999993</v>
      </c>
      <c r="H6">
        <v>0</v>
      </c>
    </row>
    <row r="7" spans="1:8" x14ac:dyDescent="0.25">
      <c r="A7">
        <v>2012</v>
      </c>
      <c r="B7">
        <v>1</v>
      </c>
      <c r="C7" t="s">
        <v>7</v>
      </c>
      <c r="D7" t="s">
        <v>10</v>
      </c>
      <c r="E7">
        <v>75</v>
      </c>
      <c r="F7" t="s">
        <v>11</v>
      </c>
      <c r="G7">
        <v>69352.5</v>
      </c>
      <c r="H7">
        <v>0</v>
      </c>
    </row>
    <row r="8" spans="1:8" x14ac:dyDescent="0.25">
      <c r="A8">
        <v>2012</v>
      </c>
      <c r="B8">
        <v>1</v>
      </c>
      <c r="C8" t="s">
        <v>7</v>
      </c>
      <c r="D8" t="s">
        <v>10</v>
      </c>
      <c r="E8">
        <v>91</v>
      </c>
      <c r="F8" t="s">
        <v>18</v>
      </c>
      <c r="G8">
        <v>95012.4</v>
      </c>
      <c r="H8">
        <v>31661.950000000004</v>
      </c>
    </row>
    <row r="9" spans="1:8" x14ac:dyDescent="0.25">
      <c r="A9">
        <v>2012</v>
      </c>
      <c r="B9">
        <v>1</v>
      </c>
      <c r="C9" t="s">
        <v>7</v>
      </c>
      <c r="D9" t="s">
        <v>20</v>
      </c>
      <c r="E9">
        <v>92</v>
      </c>
      <c r="F9" t="s">
        <v>23</v>
      </c>
      <c r="G9">
        <v>36968.75</v>
      </c>
      <c r="H9">
        <v>0</v>
      </c>
    </row>
    <row r="10" spans="1:8" x14ac:dyDescent="0.25">
      <c r="A10">
        <v>2012</v>
      </c>
      <c r="B10">
        <v>1</v>
      </c>
      <c r="C10" t="s">
        <v>7</v>
      </c>
      <c r="D10" t="s">
        <v>13</v>
      </c>
      <c r="E10">
        <v>94</v>
      </c>
      <c r="F10" t="s">
        <v>16</v>
      </c>
      <c r="G10">
        <v>12577.05</v>
      </c>
      <c r="H10">
        <v>0</v>
      </c>
    </row>
    <row r="11" spans="1:8" x14ac:dyDescent="0.25">
      <c r="A11">
        <v>2012</v>
      </c>
      <c r="B11">
        <v>1</v>
      </c>
      <c r="C11" t="s">
        <v>7</v>
      </c>
      <c r="D11" t="s">
        <v>20</v>
      </c>
      <c r="E11">
        <v>92</v>
      </c>
      <c r="F11" t="s">
        <v>21</v>
      </c>
      <c r="G11">
        <v>16120.349999999999</v>
      </c>
      <c r="H11">
        <v>0</v>
      </c>
    </row>
    <row r="12" spans="1:8" x14ac:dyDescent="0.25">
      <c r="A12">
        <v>2012</v>
      </c>
      <c r="B12">
        <v>1</v>
      </c>
      <c r="C12" t="s">
        <v>7</v>
      </c>
      <c r="D12" t="s">
        <v>20</v>
      </c>
      <c r="E12">
        <v>92</v>
      </c>
      <c r="F12" t="s">
        <v>21</v>
      </c>
      <c r="G12">
        <v>21424.9</v>
      </c>
      <c r="H12">
        <v>0</v>
      </c>
    </row>
    <row r="13" spans="1:8" x14ac:dyDescent="0.25">
      <c r="A13">
        <v>2012</v>
      </c>
      <c r="B13">
        <v>1</v>
      </c>
      <c r="C13" t="s">
        <v>7</v>
      </c>
      <c r="D13" t="s">
        <v>20</v>
      </c>
      <c r="E13">
        <v>92</v>
      </c>
      <c r="F13" t="s">
        <v>24</v>
      </c>
      <c r="G13">
        <v>57308.05</v>
      </c>
      <c r="H13">
        <v>36047.849999999991</v>
      </c>
    </row>
    <row r="14" spans="1:8" x14ac:dyDescent="0.25">
      <c r="A14">
        <v>2012</v>
      </c>
      <c r="B14">
        <v>1</v>
      </c>
      <c r="C14" t="s">
        <v>7</v>
      </c>
      <c r="D14" t="s">
        <v>13</v>
      </c>
      <c r="E14">
        <v>94</v>
      </c>
      <c r="F14" t="s">
        <v>16</v>
      </c>
      <c r="G14">
        <v>45742.500000000007</v>
      </c>
      <c r="H14">
        <v>0</v>
      </c>
    </row>
    <row r="15" spans="1:8" x14ac:dyDescent="0.25">
      <c r="A15">
        <v>2012</v>
      </c>
      <c r="B15">
        <v>1</v>
      </c>
      <c r="C15" t="s">
        <v>7</v>
      </c>
      <c r="D15" t="s">
        <v>10</v>
      </c>
      <c r="E15">
        <v>91</v>
      </c>
      <c r="F15" t="s">
        <v>18</v>
      </c>
      <c r="G15">
        <v>28900.649999999991</v>
      </c>
      <c r="H15">
        <v>0</v>
      </c>
    </row>
    <row r="16" spans="1:8" x14ac:dyDescent="0.25">
      <c r="A16">
        <v>2012</v>
      </c>
      <c r="B16">
        <v>1</v>
      </c>
      <c r="C16" t="s">
        <v>7</v>
      </c>
      <c r="D16" t="s">
        <v>20</v>
      </c>
      <c r="E16">
        <v>92</v>
      </c>
      <c r="F16" t="s">
        <v>25</v>
      </c>
      <c r="G16">
        <v>85589.10000000002</v>
      </c>
      <c r="H16">
        <v>24741.599999999999</v>
      </c>
    </row>
    <row r="17" spans="1:8" x14ac:dyDescent="0.25">
      <c r="A17">
        <v>2012</v>
      </c>
      <c r="B17">
        <v>1</v>
      </c>
      <c r="C17" t="s">
        <v>7</v>
      </c>
      <c r="D17" t="s">
        <v>13</v>
      </c>
      <c r="E17">
        <v>94</v>
      </c>
      <c r="F17" t="s">
        <v>17</v>
      </c>
      <c r="G17">
        <v>101644.20000000001</v>
      </c>
      <c r="H17">
        <v>21222.600000000002</v>
      </c>
    </row>
    <row r="18" spans="1:8" x14ac:dyDescent="0.25">
      <c r="A18">
        <v>2012</v>
      </c>
      <c r="B18">
        <v>1</v>
      </c>
      <c r="C18" t="s">
        <v>7</v>
      </c>
      <c r="D18" t="s">
        <v>20</v>
      </c>
      <c r="E18">
        <v>92</v>
      </c>
      <c r="F18" t="s">
        <v>23</v>
      </c>
      <c r="G18">
        <v>80950.200000000012</v>
      </c>
      <c r="H18">
        <v>0</v>
      </c>
    </row>
    <row r="19" spans="1:8" x14ac:dyDescent="0.25">
      <c r="A19">
        <v>2012</v>
      </c>
      <c r="B19">
        <v>1</v>
      </c>
      <c r="C19" t="s">
        <v>7</v>
      </c>
      <c r="D19" t="s">
        <v>10</v>
      </c>
      <c r="E19">
        <v>91</v>
      </c>
      <c r="F19" t="s">
        <v>18</v>
      </c>
      <c r="G19">
        <v>54036.05000000001</v>
      </c>
      <c r="H19">
        <v>0</v>
      </c>
    </row>
    <row r="20" spans="1:8" x14ac:dyDescent="0.25">
      <c r="A20">
        <v>2012</v>
      </c>
      <c r="B20">
        <v>1</v>
      </c>
      <c r="C20" t="s">
        <v>7</v>
      </c>
      <c r="D20" t="s">
        <v>10</v>
      </c>
      <c r="E20">
        <v>91</v>
      </c>
      <c r="F20" t="s">
        <v>19</v>
      </c>
      <c r="G20">
        <v>10726.649999999996</v>
      </c>
      <c r="H20">
        <v>0</v>
      </c>
    </row>
    <row r="21" spans="1:8" x14ac:dyDescent="0.25">
      <c r="A21">
        <v>2012</v>
      </c>
      <c r="B21">
        <v>1</v>
      </c>
      <c r="C21" t="s">
        <v>7</v>
      </c>
      <c r="D21" t="s">
        <v>20</v>
      </c>
      <c r="E21">
        <v>92</v>
      </c>
      <c r="F21" t="s">
        <v>22</v>
      </c>
      <c r="G21">
        <v>4017.85</v>
      </c>
      <c r="H21">
        <v>7990.6</v>
      </c>
    </row>
    <row r="22" spans="1:8" x14ac:dyDescent="0.25">
      <c r="A22">
        <v>2012</v>
      </c>
      <c r="B22">
        <v>1</v>
      </c>
      <c r="C22" t="s">
        <v>7</v>
      </c>
      <c r="D22" t="s">
        <v>10</v>
      </c>
      <c r="E22">
        <v>91</v>
      </c>
      <c r="F22" t="s">
        <v>19</v>
      </c>
      <c r="G22">
        <v>5180.0999999999995</v>
      </c>
      <c r="H22">
        <v>0</v>
      </c>
    </row>
    <row r="23" spans="1:8" x14ac:dyDescent="0.25">
      <c r="A23">
        <v>2012</v>
      </c>
      <c r="B23">
        <v>1</v>
      </c>
      <c r="C23" t="s">
        <v>7</v>
      </c>
      <c r="D23" t="s">
        <v>13</v>
      </c>
      <c r="E23">
        <v>94</v>
      </c>
      <c r="F23" t="s">
        <v>17</v>
      </c>
      <c r="G23">
        <v>7424.5999999999995</v>
      </c>
      <c r="H23">
        <v>0</v>
      </c>
    </row>
    <row r="24" spans="1:8" x14ac:dyDescent="0.25">
      <c r="A24">
        <v>2012</v>
      </c>
      <c r="B24">
        <v>1</v>
      </c>
      <c r="C24" t="s">
        <v>7</v>
      </c>
      <c r="D24" t="s">
        <v>20</v>
      </c>
      <c r="E24">
        <v>92</v>
      </c>
      <c r="F24" t="s">
        <v>24</v>
      </c>
      <c r="G24">
        <v>10776.5</v>
      </c>
      <c r="H24">
        <v>0</v>
      </c>
    </row>
    <row r="25" spans="1:8" x14ac:dyDescent="0.25">
      <c r="A25">
        <v>2012</v>
      </c>
      <c r="B25">
        <v>1</v>
      </c>
      <c r="C25" t="s">
        <v>7</v>
      </c>
      <c r="D25" t="s">
        <v>20</v>
      </c>
      <c r="E25">
        <v>92</v>
      </c>
      <c r="F25" t="s">
        <v>25</v>
      </c>
      <c r="G25">
        <v>16737.400000000001</v>
      </c>
      <c r="H25">
        <v>0</v>
      </c>
    </row>
    <row r="26" spans="1:8" x14ac:dyDescent="0.25">
      <c r="A26">
        <v>2012</v>
      </c>
      <c r="B26">
        <v>1</v>
      </c>
      <c r="C26" t="s">
        <v>7</v>
      </c>
      <c r="D26" t="s">
        <v>13</v>
      </c>
      <c r="E26">
        <v>94</v>
      </c>
      <c r="F26" t="s">
        <v>17</v>
      </c>
      <c r="G26">
        <v>15123.249999999998</v>
      </c>
      <c r="H26">
        <v>0</v>
      </c>
    </row>
    <row r="27" spans="1:8" x14ac:dyDescent="0.25">
      <c r="A27">
        <v>2012</v>
      </c>
      <c r="B27">
        <v>1</v>
      </c>
      <c r="C27" t="s">
        <v>7</v>
      </c>
      <c r="D27" t="s">
        <v>20</v>
      </c>
      <c r="E27">
        <v>92</v>
      </c>
      <c r="F27" t="s">
        <v>23</v>
      </c>
      <c r="G27">
        <v>4486.3</v>
      </c>
      <c r="H27">
        <v>0</v>
      </c>
    </row>
    <row r="28" spans="1:8" x14ac:dyDescent="0.25">
      <c r="A28">
        <v>2012</v>
      </c>
      <c r="B28">
        <v>2</v>
      </c>
      <c r="C28" t="s">
        <v>8</v>
      </c>
      <c r="D28" t="s">
        <v>20</v>
      </c>
      <c r="E28">
        <v>92</v>
      </c>
      <c r="F28" t="s">
        <v>21</v>
      </c>
      <c r="G28">
        <v>60813.05</v>
      </c>
      <c r="H28">
        <v>37122.300000000003</v>
      </c>
    </row>
    <row r="29" spans="1:8" x14ac:dyDescent="0.25">
      <c r="A29">
        <v>2012</v>
      </c>
      <c r="B29">
        <v>2</v>
      </c>
      <c r="C29" t="s">
        <v>8</v>
      </c>
      <c r="D29" t="s">
        <v>10</v>
      </c>
      <c r="E29">
        <v>91</v>
      </c>
      <c r="F29" t="s">
        <v>18</v>
      </c>
      <c r="G29">
        <v>118930.09999999999</v>
      </c>
      <c r="H29">
        <v>55380.499999999993</v>
      </c>
    </row>
    <row r="30" spans="1:8" x14ac:dyDescent="0.25">
      <c r="A30">
        <v>2012</v>
      </c>
      <c r="B30">
        <v>2</v>
      </c>
      <c r="C30" t="s">
        <v>8</v>
      </c>
      <c r="D30" t="s">
        <v>13</v>
      </c>
      <c r="E30">
        <v>94</v>
      </c>
      <c r="F30" t="s">
        <v>14</v>
      </c>
      <c r="G30">
        <v>90360.299999999988</v>
      </c>
      <c r="H30">
        <v>31795.000000000007</v>
      </c>
    </row>
    <row r="31" spans="1:8" x14ac:dyDescent="0.25">
      <c r="A31">
        <v>2012</v>
      </c>
      <c r="B31">
        <v>2</v>
      </c>
      <c r="C31" t="s">
        <v>8</v>
      </c>
      <c r="D31" t="s">
        <v>20</v>
      </c>
      <c r="E31">
        <v>92</v>
      </c>
      <c r="F31" t="s">
        <v>22</v>
      </c>
      <c r="G31">
        <v>350182.35</v>
      </c>
      <c r="H31">
        <v>55702.799999999996</v>
      </c>
    </row>
    <row r="32" spans="1:8" x14ac:dyDescent="0.25">
      <c r="A32">
        <v>2012</v>
      </c>
      <c r="B32">
        <v>2</v>
      </c>
      <c r="C32" t="s">
        <v>8</v>
      </c>
      <c r="D32" t="s">
        <v>13</v>
      </c>
      <c r="E32">
        <v>94</v>
      </c>
      <c r="F32" t="s">
        <v>15</v>
      </c>
      <c r="G32">
        <v>16605.75</v>
      </c>
      <c r="H32">
        <v>0</v>
      </c>
    </row>
    <row r="33" spans="1:8" x14ac:dyDescent="0.25">
      <c r="A33">
        <v>2012</v>
      </c>
      <c r="B33">
        <v>2</v>
      </c>
      <c r="C33" t="s">
        <v>8</v>
      </c>
      <c r="D33" t="s">
        <v>10</v>
      </c>
      <c r="E33">
        <v>75</v>
      </c>
      <c r="F33" t="s">
        <v>11</v>
      </c>
      <c r="G33">
        <v>36862.050000000003</v>
      </c>
      <c r="H33">
        <v>0</v>
      </c>
    </row>
    <row r="34" spans="1:8" x14ac:dyDescent="0.25">
      <c r="A34">
        <v>2012</v>
      </c>
      <c r="B34">
        <v>2</v>
      </c>
      <c r="C34" t="s">
        <v>8</v>
      </c>
      <c r="D34" t="s">
        <v>10</v>
      </c>
      <c r="E34">
        <v>75</v>
      </c>
      <c r="F34" t="s">
        <v>11</v>
      </c>
      <c r="G34">
        <v>77083.600000000006</v>
      </c>
      <c r="H34">
        <v>29401.050000000003</v>
      </c>
    </row>
    <row r="35" spans="1:8" x14ac:dyDescent="0.25">
      <c r="A35">
        <v>2012</v>
      </c>
      <c r="B35">
        <v>2</v>
      </c>
      <c r="C35" t="s">
        <v>8</v>
      </c>
      <c r="D35" t="s">
        <v>20</v>
      </c>
      <c r="E35">
        <v>92</v>
      </c>
      <c r="F35" t="s">
        <v>21</v>
      </c>
      <c r="G35">
        <v>34947.200000000004</v>
      </c>
      <c r="H35">
        <v>0</v>
      </c>
    </row>
    <row r="36" spans="1:8" x14ac:dyDescent="0.25">
      <c r="A36">
        <v>2012</v>
      </c>
      <c r="B36">
        <v>2</v>
      </c>
      <c r="C36" t="s">
        <v>8</v>
      </c>
      <c r="D36" t="s">
        <v>13</v>
      </c>
      <c r="E36">
        <v>94</v>
      </c>
      <c r="F36" t="s">
        <v>17</v>
      </c>
      <c r="G36">
        <v>11282.000000000002</v>
      </c>
      <c r="H36">
        <v>0</v>
      </c>
    </row>
    <row r="37" spans="1:8" x14ac:dyDescent="0.25">
      <c r="A37">
        <v>2012</v>
      </c>
      <c r="B37">
        <v>2</v>
      </c>
      <c r="C37" t="s">
        <v>8</v>
      </c>
      <c r="D37" t="s">
        <v>20</v>
      </c>
      <c r="E37">
        <v>92</v>
      </c>
      <c r="F37" t="s">
        <v>25</v>
      </c>
      <c r="G37">
        <v>14501.650000000003</v>
      </c>
      <c r="H37">
        <v>0</v>
      </c>
    </row>
    <row r="38" spans="1:8" x14ac:dyDescent="0.25">
      <c r="A38">
        <v>2012</v>
      </c>
      <c r="B38">
        <v>2</v>
      </c>
      <c r="C38" t="s">
        <v>8</v>
      </c>
      <c r="D38" t="s">
        <v>20</v>
      </c>
      <c r="E38">
        <v>92</v>
      </c>
      <c r="F38" t="s">
        <v>21</v>
      </c>
      <c r="G38">
        <v>14420.6</v>
      </c>
      <c r="H38">
        <v>0</v>
      </c>
    </row>
    <row r="39" spans="1:8" x14ac:dyDescent="0.25">
      <c r="A39">
        <v>2012</v>
      </c>
      <c r="B39">
        <v>2</v>
      </c>
      <c r="C39" t="s">
        <v>8</v>
      </c>
      <c r="D39" t="s">
        <v>20</v>
      </c>
      <c r="E39">
        <v>92</v>
      </c>
      <c r="F39" t="s">
        <v>23</v>
      </c>
      <c r="G39">
        <v>46580.95</v>
      </c>
      <c r="H39">
        <v>29547.100000000009</v>
      </c>
    </row>
    <row r="40" spans="1:8" x14ac:dyDescent="0.25">
      <c r="A40">
        <v>2012</v>
      </c>
      <c r="B40">
        <v>2</v>
      </c>
      <c r="C40" t="s">
        <v>8</v>
      </c>
      <c r="D40" t="s">
        <v>13</v>
      </c>
      <c r="E40">
        <v>94</v>
      </c>
      <c r="F40" t="s">
        <v>16</v>
      </c>
      <c r="G40">
        <v>28523.65</v>
      </c>
      <c r="H40">
        <v>0</v>
      </c>
    </row>
    <row r="41" spans="1:8" x14ac:dyDescent="0.25">
      <c r="A41">
        <v>2012</v>
      </c>
      <c r="B41">
        <v>2</v>
      </c>
      <c r="C41" t="s">
        <v>8</v>
      </c>
      <c r="D41" t="s">
        <v>10</v>
      </c>
      <c r="E41">
        <v>91</v>
      </c>
      <c r="F41" t="s">
        <v>18</v>
      </c>
      <c r="G41">
        <v>21539.25</v>
      </c>
      <c r="H41">
        <v>0</v>
      </c>
    </row>
    <row r="42" spans="1:8" x14ac:dyDescent="0.25">
      <c r="A42">
        <v>2012</v>
      </c>
      <c r="B42">
        <v>2</v>
      </c>
      <c r="C42" t="s">
        <v>8</v>
      </c>
      <c r="D42" t="s">
        <v>20</v>
      </c>
      <c r="E42">
        <v>92</v>
      </c>
      <c r="F42" t="s">
        <v>22</v>
      </c>
      <c r="G42">
        <v>80938.300000000017</v>
      </c>
      <c r="H42">
        <v>20269.949999999997</v>
      </c>
    </row>
    <row r="43" spans="1:8" x14ac:dyDescent="0.25">
      <c r="A43">
        <v>2012</v>
      </c>
      <c r="B43">
        <v>2</v>
      </c>
      <c r="C43" t="s">
        <v>8</v>
      </c>
      <c r="D43" t="s">
        <v>13</v>
      </c>
      <c r="E43">
        <v>94</v>
      </c>
      <c r="F43" t="s">
        <v>14</v>
      </c>
      <c r="G43">
        <v>108510.85</v>
      </c>
      <c r="H43">
        <v>20650.199999999993</v>
      </c>
    </row>
    <row r="44" spans="1:8" x14ac:dyDescent="0.25">
      <c r="A44">
        <v>2012</v>
      </c>
      <c r="B44">
        <v>2</v>
      </c>
      <c r="C44" t="s">
        <v>8</v>
      </c>
      <c r="D44" t="s">
        <v>20</v>
      </c>
      <c r="E44">
        <v>92</v>
      </c>
      <c r="F44" t="s">
        <v>24</v>
      </c>
      <c r="G44">
        <v>57051.6</v>
      </c>
      <c r="H44">
        <v>0</v>
      </c>
    </row>
    <row r="45" spans="1:8" x14ac:dyDescent="0.25">
      <c r="A45">
        <v>2012</v>
      </c>
      <c r="B45">
        <v>2</v>
      </c>
      <c r="C45" t="s">
        <v>8</v>
      </c>
      <c r="D45" t="s">
        <v>10</v>
      </c>
      <c r="E45">
        <v>91</v>
      </c>
      <c r="F45" t="s">
        <v>18</v>
      </c>
      <c r="G45">
        <v>50629.8</v>
      </c>
      <c r="H45">
        <v>0</v>
      </c>
    </row>
    <row r="46" spans="1:8" x14ac:dyDescent="0.25">
      <c r="A46">
        <v>2012</v>
      </c>
      <c r="B46">
        <v>2</v>
      </c>
      <c r="C46" t="s">
        <v>8</v>
      </c>
      <c r="D46" t="s">
        <v>10</v>
      </c>
      <c r="E46">
        <v>91</v>
      </c>
      <c r="F46" t="s">
        <v>19</v>
      </c>
      <c r="G46">
        <v>11295.349999999999</v>
      </c>
      <c r="H46">
        <v>0</v>
      </c>
    </row>
    <row r="47" spans="1:8" x14ac:dyDescent="0.25">
      <c r="A47">
        <v>2012</v>
      </c>
      <c r="B47">
        <v>2</v>
      </c>
      <c r="C47" t="s">
        <v>8</v>
      </c>
      <c r="D47" t="s">
        <v>20</v>
      </c>
      <c r="E47">
        <v>92</v>
      </c>
      <c r="F47" t="s">
        <v>25</v>
      </c>
      <c r="G47">
        <v>252464.90000000002</v>
      </c>
      <c r="H47">
        <v>31626.150000000012</v>
      </c>
    </row>
    <row r="48" spans="1:8" x14ac:dyDescent="0.25">
      <c r="A48">
        <v>2012</v>
      </c>
      <c r="B48">
        <v>2</v>
      </c>
      <c r="C48" t="s">
        <v>8</v>
      </c>
      <c r="D48" t="s">
        <v>10</v>
      </c>
      <c r="E48">
        <v>91</v>
      </c>
      <c r="F48" t="s">
        <v>19</v>
      </c>
      <c r="G48">
        <v>5164.5499999999993</v>
      </c>
      <c r="H48">
        <v>0</v>
      </c>
    </row>
    <row r="49" spans="1:8" x14ac:dyDescent="0.25">
      <c r="A49">
        <v>2012</v>
      </c>
      <c r="B49">
        <v>2</v>
      </c>
      <c r="C49" t="s">
        <v>8</v>
      </c>
      <c r="D49" t="s">
        <v>13</v>
      </c>
      <c r="E49">
        <v>94</v>
      </c>
      <c r="F49" t="s">
        <v>17</v>
      </c>
      <c r="G49">
        <v>7164.7500000000009</v>
      </c>
      <c r="H49">
        <v>0</v>
      </c>
    </row>
    <row r="50" spans="1:8" x14ac:dyDescent="0.25">
      <c r="A50">
        <v>2012</v>
      </c>
      <c r="B50">
        <v>2</v>
      </c>
      <c r="C50" t="s">
        <v>8</v>
      </c>
      <c r="D50" t="s">
        <v>20</v>
      </c>
      <c r="E50">
        <v>92</v>
      </c>
      <c r="F50" t="s">
        <v>25</v>
      </c>
      <c r="G50">
        <v>13479.850000000002</v>
      </c>
      <c r="H50">
        <v>0</v>
      </c>
    </row>
    <row r="51" spans="1:8" x14ac:dyDescent="0.25">
      <c r="A51">
        <v>2012</v>
      </c>
      <c r="B51">
        <v>2</v>
      </c>
      <c r="C51" t="s">
        <v>8</v>
      </c>
      <c r="D51" t="s">
        <v>20</v>
      </c>
      <c r="E51">
        <v>92</v>
      </c>
      <c r="F51" t="s">
        <v>25</v>
      </c>
      <c r="G51">
        <v>16119.550000000003</v>
      </c>
      <c r="H51">
        <v>0</v>
      </c>
    </row>
    <row r="52" spans="1:8" x14ac:dyDescent="0.25">
      <c r="A52">
        <v>2012</v>
      </c>
      <c r="B52">
        <v>2</v>
      </c>
      <c r="C52" t="s">
        <v>8</v>
      </c>
      <c r="D52" t="s">
        <v>13</v>
      </c>
      <c r="E52">
        <v>94</v>
      </c>
      <c r="F52" t="s">
        <v>16</v>
      </c>
      <c r="G52">
        <v>10213.349999999999</v>
      </c>
      <c r="H52">
        <v>0</v>
      </c>
    </row>
    <row r="53" spans="1:8" x14ac:dyDescent="0.25">
      <c r="A53">
        <v>2012</v>
      </c>
      <c r="B53">
        <v>2</v>
      </c>
      <c r="C53" t="s">
        <v>8</v>
      </c>
      <c r="D53" t="s">
        <v>20</v>
      </c>
      <c r="E53">
        <v>92</v>
      </c>
      <c r="F53" t="s">
        <v>24</v>
      </c>
      <c r="G53">
        <v>4032.0000000000009</v>
      </c>
      <c r="H53">
        <v>0</v>
      </c>
    </row>
    <row r="54" spans="1:8" x14ac:dyDescent="0.25">
      <c r="A54">
        <v>2012</v>
      </c>
      <c r="B54">
        <v>2</v>
      </c>
      <c r="C54" t="s">
        <v>8</v>
      </c>
      <c r="D54" t="s">
        <v>10</v>
      </c>
      <c r="E54">
        <v>91</v>
      </c>
      <c r="F54" t="s">
        <v>19</v>
      </c>
      <c r="G54">
        <v>6384.1</v>
      </c>
      <c r="H54">
        <v>3874.1499999999992</v>
      </c>
    </row>
    <row r="55" spans="1:8" x14ac:dyDescent="0.25">
      <c r="A55">
        <v>2012</v>
      </c>
      <c r="B55">
        <v>3</v>
      </c>
      <c r="C55" t="s">
        <v>9</v>
      </c>
      <c r="D55" t="s">
        <v>20</v>
      </c>
      <c r="E55">
        <v>92</v>
      </c>
      <c r="F55" t="s">
        <v>22</v>
      </c>
      <c r="G55">
        <v>59705.999999999993</v>
      </c>
      <c r="H55">
        <v>37876.949999999997</v>
      </c>
    </row>
    <row r="56" spans="1:8" x14ac:dyDescent="0.25">
      <c r="A56">
        <v>2012</v>
      </c>
      <c r="B56">
        <v>3</v>
      </c>
      <c r="C56" t="s">
        <v>9</v>
      </c>
      <c r="D56" t="s">
        <v>10</v>
      </c>
      <c r="E56">
        <v>91</v>
      </c>
      <c r="F56" t="s">
        <v>19</v>
      </c>
      <c r="G56">
        <v>86717.749999999985</v>
      </c>
      <c r="H56">
        <v>41411.4</v>
      </c>
    </row>
    <row r="57" spans="1:8" x14ac:dyDescent="0.25">
      <c r="A57">
        <v>2012</v>
      </c>
      <c r="B57">
        <v>3</v>
      </c>
      <c r="C57" t="s">
        <v>9</v>
      </c>
      <c r="D57" t="s">
        <v>13</v>
      </c>
      <c r="E57">
        <v>94</v>
      </c>
      <c r="F57" t="s">
        <v>14</v>
      </c>
      <c r="G57">
        <v>92924.25</v>
      </c>
      <c r="H57">
        <v>34525.1</v>
      </c>
    </row>
    <row r="58" spans="1:8" x14ac:dyDescent="0.25">
      <c r="A58">
        <v>2012</v>
      </c>
      <c r="B58">
        <v>3</v>
      </c>
      <c r="C58" t="s">
        <v>9</v>
      </c>
      <c r="D58" t="s">
        <v>20</v>
      </c>
      <c r="E58">
        <v>92</v>
      </c>
      <c r="F58" t="s">
        <v>23</v>
      </c>
      <c r="G58">
        <v>370061.45000000007</v>
      </c>
      <c r="H58">
        <v>44787.35</v>
      </c>
    </row>
    <row r="59" spans="1:8" x14ac:dyDescent="0.25">
      <c r="A59">
        <v>2012</v>
      </c>
      <c r="B59">
        <v>3</v>
      </c>
      <c r="C59" t="s">
        <v>9</v>
      </c>
      <c r="D59" t="s">
        <v>13</v>
      </c>
      <c r="E59">
        <v>94</v>
      </c>
      <c r="F59" t="s">
        <v>17</v>
      </c>
      <c r="G59">
        <v>16211.099999999997</v>
      </c>
      <c r="H59">
        <v>0</v>
      </c>
    </row>
    <row r="60" spans="1:8" x14ac:dyDescent="0.25">
      <c r="A60">
        <v>2012</v>
      </c>
      <c r="B60">
        <v>3</v>
      </c>
      <c r="C60" t="s">
        <v>9</v>
      </c>
      <c r="D60" t="s">
        <v>10</v>
      </c>
      <c r="E60">
        <v>91</v>
      </c>
      <c r="F60" t="s">
        <v>19</v>
      </c>
      <c r="G60">
        <v>69695.449999999983</v>
      </c>
      <c r="H60">
        <v>0</v>
      </c>
    </row>
    <row r="61" spans="1:8" x14ac:dyDescent="0.25">
      <c r="A61">
        <v>2012</v>
      </c>
      <c r="B61">
        <v>3</v>
      </c>
      <c r="C61" t="s">
        <v>9</v>
      </c>
      <c r="D61" t="s">
        <v>10</v>
      </c>
      <c r="E61">
        <v>91</v>
      </c>
      <c r="F61" t="s">
        <v>18</v>
      </c>
      <c r="G61">
        <v>76670.450000000012</v>
      </c>
      <c r="H61">
        <v>16599</v>
      </c>
    </row>
    <row r="62" spans="1:8" x14ac:dyDescent="0.25">
      <c r="A62">
        <v>2012</v>
      </c>
      <c r="B62">
        <v>3</v>
      </c>
      <c r="C62" t="s">
        <v>9</v>
      </c>
      <c r="D62" t="s">
        <v>20</v>
      </c>
      <c r="E62">
        <v>92</v>
      </c>
      <c r="F62" t="s">
        <v>25</v>
      </c>
      <c r="G62">
        <v>31523.550000000003</v>
      </c>
      <c r="H62">
        <v>0</v>
      </c>
    </row>
    <row r="63" spans="1:8" x14ac:dyDescent="0.25">
      <c r="A63">
        <v>2012</v>
      </c>
      <c r="B63">
        <v>3</v>
      </c>
      <c r="C63" t="s">
        <v>9</v>
      </c>
      <c r="D63" t="s">
        <v>13</v>
      </c>
      <c r="E63">
        <v>94</v>
      </c>
      <c r="F63" t="s">
        <v>17</v>
      </c>
      <c r="G63">
        <v>8477.0000000000018</v>
      </c>
      <c r="H63">
        <v>0</v>
      </c>
    </row>
    <row r="64" spans="1:8" x14ac:dyDescent="0.25">
      <c r="A64">
        <v>2012</v>
      </c>
      <c r="B64">
        <v>3</v>
      </c>
      <c r="C64" t="s">
        <v>9</v>
      </c>
      <c r="D64" t="s">
        <v>20</v>
      </c>
      <c r="E64">
        <v>92</v>
      </c>
      <c r="F64" t="s">
        <v>21</v>
      </c>
      <c r="G64">
        <v>19219.3</v>
      </c>
      <c r="H64">
        <v>0</v>
      </c>
    </row>
    <row r="65" spans="1:8" x14ac:dyDescent="0.25">
      <c r="A65">
        <v>2012</v>
      </c>
      <c r="B65">
        <v>3</v>
      </c>
      <c r="C65" t="s">
        <v>9</v>
      </c>
      <c r="D65" t="s">
        <v>20</v>
      </c>
      <c r="E65">
        <v>92</v>
      </c>
      <c r="F65" t="s">
        <v>25</v>
      </c>
      <c r="G65">
        <v>15882.4</v>
      </c>
      <c r="H65">
        <v>0</v>
      </c>
    </row>
    <row r="66" spans="1:8" x14ac:dyDescent="0.25">
      <c r="A66">
        <v>2012</v>
      </c>
      <c r="B66">
        <v>3</v>
      </c>
      <c r="C66" t="s">
        <v>9</v>
      </c>
      <c r="D66" t="s">
        <v>20</v>
      </c>
      <c r="E66">
        <v>92</v>
      </c>
      <c r="F66" t="s">
        <v>23</v>
      </c>
      <c r="G66">
        <v>47413</v>
      </c>
      <c r="H66">
        <v>28318.849999999995</v>
      </c>
    </row>
    <row r="67" spans="1:8" x14ac:dyDescent="0.25">
      <c r="A67">
        <v>2012</v>
      </c>
      <c r="B67">
        <v>3</v>
      </c>
      <c r="C67" t="s">
        <v>9</v>
      </c>
      <c r="D67" t="s">
        <v>13</v>
      </c>
      <c r="E67">
        <v>94</v>
      </c>
      <c r="F67" t="s">
        <v>17</v>
      </c>
      <c r="G67">
        <v>44659.149999999994</v>
      </c>
      <c r="H67">
        <v>0</v>
      </c>
    </row>
    <row r="68" spans="1:8" x14ac:dyDescent="0.25">
      <c r="A68">
        <v>2012</v>
      </c>
      <c r="B68">
        <v>3</v>
      </c>
      <c r="C68" t="s">
        <v>9</v>
      </c>
      <c r="D68" t="s">
        <v>10</v>
      </c>
      <c r="E68">
        <v>91</v>
      </c>
      <c r="F68" t="s">
        <v>18</v>
      </c>
      <c r="G68">
        <v>20362.75</v>
      </c>
      <c r="H68">
        <v>0</v>
      </c>
    </row>
    <row r="69" spans="1:8" x14ac:dyDescent="0.25">
      <c r="A69">
        <v>2012</v>
      </c>
      <c r="B69">
        <v>3</v>
      </c>
      <c r="C69" t="s">
        <v>9</v>
      </c>
      <c r="D69" t="s">
        <v>20</v>
      </c>
      <c r="E69">
        <v>92</v>
      </c>
      <c r="F69" t="s">
        <v>21</v>
      </c>
      <c r="G69">
        <v>75737.35000000002</v>
      </c>
      <c r="H69">
        <v>23989.799999999996</v>
      </c>
    </row>
    <row r="70" spans="1:8" x14ac:dyDescent="0.25">
      <c r="A70">
        <v>2012</v>
      </c>
      <c r="B70">
        <v>3</v>
      </c>
      <c r="C70" t="s">
        <v>9</v>
      </c>
      <c r="D70" t="s">
        <v>13</v>
      </c>
      <c r="E70">
        <v>94</v>
      </c>
      <c r="F70" t="s">
        <v>14</v>
      </c>
      <c r="G70">
        <v>120321.55</v>
      </c>
      <c r="H70">
        <v>18150.2</v>
      </c>
    </row>
    <row r="71" spans="1:8" x14ac:dyDescent="0.25">
      <c r="A71">
        <v>2012</v>
      </c>
      <c r="B71">
        <v>3</v>
      </c>
      <c r="C71" t="s">
        <v>9</v>
      </c>
      <c r="D71" t="s">
        <v>20</v>
      </c>
      <c r="E71">
        <v>92</v>
      </c>
      <c r="F71" t="s">
        <v>22</v>
      </c>
      <c r="G71">
        <v>66267.55</v>
      </c>
      <c r="H71">
        <v>0</v>
      </c>
    </row>
    <row r="72" spans="1:8" x14ac:dyDescent="0.25">
      <c r="A72">
        <v>2012</v>
      </c>
      <c r="B72">
        <v>3</v>
      </c>
      <c r="C72" t="s">
        <v>9</v>
      </c>
      <c r="D72" t="s">
        <v>10</v>
      </c>
      <c r="E72">
        <v>91</v>
      </c>
      <c r="F72" t="s">
        <v>18</v>
      </c>
      <c r="G72">
        <v>31326.349999999991</v>
      </c>
      <c r="H72">
        <v>0</v>
      </c>
    </row>
    <row r="73" spans="1:8" x14ac:dyDescent="0.25">
      <c r="A73">
        <v>2012</v>
      </c>
      <c r="B73">
        <v>3</v>
      </c>
      <c r="C73" t="s">
        <v>9</v>
      </c>
      <c r="D73" t="s">
        <v>10</v>
      </c>
      <c r="E73">
        <v>91</v>
      </c>
      <c r="F73" t="s">
        <v>19</v>
      </c>
      <c r="G73">
        <v>11649</v>
      </c>
      <c r="H73">
        <v>0</v>
      </c>
    </row>
    <row r="74" spans="1:8" x14ac:dyDescent="0.25">
      <c r="A74">
        <v>2012</v>
      </c>
      <c r="B74">
        <v>3</v>
      </c>
      <c r="C74" t="s">
        <v>9</v>
      </c>
      <c r="D74" t="s">
        <v>20</v>
      </c>
      <c r="E74">
        <v>92</v>
      </c>
      <c r="F74" t="s">
        <v>21</v>
      </c>
      <c r="G74">
        <v>317709.90000000008</v>
      </c>
      <c r="H74">
        <v>34843.75</v>
      </c>
    </row>
    <row r="75" spans="1:8" x14ac:dyDescent="0.25">
      <c r="A75">
        <v>2012</v>
      </c>
      <c r="B75">
        <v>3</v>
      </c>
      <c r="C75" t="s">
        <v>9</v>
      </c>
      <c r="D75" t="s">
        <v>10</v>
      </c>
      <c r="E75">
        <v>91</v>
      </c>
      <c r="F75" t="s">
        <v>19</v>
      </c>
      <c r="G75">
        <v>5214.5000000000009</v>
      </c>
      <c r="H75">
        <v>0</v>
      </c>
    </row>
    <row r="76" spans="1:8" x14ac:dyDescent="0.25">
      <c r="A76">
        <v>2012</v>
      </c>
      <c r="B76">
        <v>3</v>
      </c>
      <c r="C76" t="s">
        <v>9</v>
      </c>
      <c r="D76" t="s">
        <v>13</v>
      </c>
      <c r="E76">
        <v>94</v>
      </c>
      <c r="F76" t="s">
        <v>15</v>
      </c>
      <c r="G76">
        <v>8241.0500000000011</v>
      </c>
      <c r="H76">
        <v>0</v>
      </c>
    </row>
    <row r="77" spans="1:8" x14ac:dyDescent="0.25">
      <c r="A77">
        <v>2012</v>
      </c>
      <c r="B77">
        <v>3</v>
      </c>
      <c r="C77" t="s">
        <v>9</v>
      </c>
      <c r="D77" t="s">
        <v>20</v>
      </c>
      <c r="E77">
        <v>92</v>
      </c>
      <c r="F77" t="s">
        <v>25</v>
      </c>
      <c r="G77">
        <v>13224.4</v>
      </c>
      <c r="H77">
        <v>0</v>
      </c>
    </row>
    <row r="78" spans="1:8" x14ac:dyDescent="0.25">
      <c r="A78">
        <v>2012</v>
      </c>
      <c r="B78">
        <v>3</v>
      </c>
      <c r="C78" t="s">
        <v>9</v>
      </c>
      <c r="D78" t="s">
        <v>20</v>
      </c>
      <c r="E78">
        <v>92</v>
      </c>
      <c r="F78" t="s">
        <v>24</v>
      </c>
      <c r="G78">
        <v>15869.450000000003</v>
      </c>
      <c r="H78">
        <v>0</v>
      </c>
    </row>
    <row r="79" spans="1:8" x14ac:dyDescent="0.25">
      <c r="A79">
        <v>2012</v>
      </c>
      <c r="B79">
        <v>3</v>
      </c>
      <c r="C79" t="s">
        <v>9</v>
      </c>
      <c r="D79" t="s">
        <v>13</v>
      </c>
      <c r="E79">
        <v>94</v>
      </c>
      <c r="F79" t="s">
        <v>17</v>
      </c>
      <c r="G79">
        <v>11477.849999999999</v>
      </c>
      <c r="H79">
        <v>0</v>
      </c>
    </row>
    <row r="80" spans="1:8" x14ac:dyDescent="0.25">
      <c r="A80">
        <v>2012</v>
      </c>
      <c r="B80">
        <v>3</v>
      </c>
      <c r="C80" t="s">
        <v>9</v>
      </c>
      <c r="D80" t="s">
        <v>20</v>
      </c>
      <c r="E80">
        <v>92</v>
      </c>
      <c r="F80" t="s">
        <v>25</v>
      </c>
      <c r="G80">
        <v>4752.7</v>
      </c>
      <c r="H80">
        <v>0</v>
      </c>
    </row>
    <row r="81" spans="1:8" x14ac:dyDescent="0.25">
      <c r="A81">
        <v>2012</v>
      </c>
      <c r="B81">
        <v>3</v>
      </c>
      <c r="C81" t="s">
        <v>9</v>
      </c>
      <c r="D81" t="s">
        <v>10</v>
      </c>
      <c r="E81">
        <v>91</v>
      </c>
      <c r="F81" t="s">
        <v>19</v>
      </c>
      <c r="G81">
        <v>13523.950000000003</v>
      </c>
      <c r="H81">
        <v>10178.950000000001</v>
      </c>
    </row>
    <row r="82" spans="1:8" x14ac:dyDescent="0.25">
      <c r="A82">
        <v>2013</v>
      </c>
      <c r="B82">
        <v>1</v>
      </c>
      <c r="C82" t="s">
        <v>7</v>
      </c>
      <c r="D82" t="s">
        <v>20</v>
      </c>
      <c r="E82">
        <v>92</v>
      </c>
      <c r="F82" t="s">
        <v>22</v>
      </c>
      <c r="G82">
        <v>84279.700000000026</v>
      </c>
      <c r="H82">
        <v>45015.80000000001</v>
      </c>
    </row>
    <row r="83" spans="1:8" x14ac:dyDescent="0.25">
      <c r="A83">
        <v>2013</v>
      </c>
      <c r="B83">
        <v>1</v>
      </c>
      <c r="C83" t="s">
        <v>7</v>
      </c>
      <c r="D83" t="s">
        <v>10</v>
      </c>
      <c r="E83">
        <v>91</v>
      </c>
      <c r="F83" t="s">
        <v>19</v>
      </c>
      <c r="G83">
        <v>110075.25000000001</v>
      </c>
      <c r="H83">
        <v>48338.55000000001</v>
      </c>
    </row>
    <row r="84" spans="1:8" x14ac:dyDescent="0.25">
      <c r="A84">
        <v>2013</v>
      </c>
      <c r="B84">
        <v>1</v>
      </c>
      <c r="C84" t="s">
        <v>7</v>
      </c>
      <c r="D84" t="s">
        <v>13</v>
      </c>
      <c r="E84">
        <v>94</v>
      </c>
      <c r="F84" t="s">
        <v>16</v>
      </c>
      <c r="G84">
        <v>124970.75000000001</v>
      </c>
      <c r="H84">
        <v>42827.299999999988</v>
      </c>
    </row>
    <row r="85" spans="1:8" x14ac:dyDescent="0.25">
      <c r="A85">
        <v>2013</v>
      </c>
      <c r="B85">
        <v>1</v>
      </c>
      <c r="C85" t="s">
        <v>7</v>
      </c>
      <c r="D85" t="s">
        <v>20</v>
      </c>
      <c r="E85">
        <v>92</v>
      </c>
      <c r="F85" t="s">
        <v>23</v>
      </c>
      <c r="G85">
        <v>316216.75</v>
      </c>
      <c r="H85">
        <v>0</v>
      </c>
    </row>
    <row r="86" spans="1:8" x14ac:dyDescent="0.25">
      <c r="A86">
        <v>2013</v>
      </c>
      <c r="B86">
        <v>1</v>
      </c>
      <c r="C86" t="s">
        <v>7</v>
      </c>
      <c r="D86" t="s">
        <v>13</v>
      </c>
      <c r="E86">
        <v>94</v>
      </c>
      <c r="F86" t="s">
        <v>16</v>
      </c>
      <c r="G86">
        <v>19942.450000000004</v>
      </c>
      <c r="H86">
        <v>0</v>
      </c>
    </row>
    <row r="87" spans="1:8" x14ac:dyDescent="0.25">
      <c r="A87">
        <v>2013</v>
      </c>
      <c r="B87">
        <v>1</v>
      </c>
      <c r="C87" t="s">
        <v>7</v>
      </c>
      <c r="D87" t="s">
        <v>10</v>
      </c>
      <c r="E87">
        <v>91</v>
      </c>
      <c r="F87" t="s">
        <v>19</v>
      </c>
      <c r="G87">
        <v>140329.04999999999</v>
      </c>
      <c r="H87">
        <v>0</v>
      </c>
    </row>
    <row r="88" spans="1:8" x14ac:dyDescent="0.25">
      <c r="A88">
        <v>2013</v>
      </c>
      <c r="B88">
        <v>1</v>
      </c>
      <c r="C88" t="s">
        <v>7</v>
      </c>
      <c r="D88" t="s">
        <v>10</v>
      </c>
      <c r="E88">
        <v>91</v>
      </c>
      <c r="F88" t="s">
        <v>18</v>
      </c>
      <c r="G88">
        <v>90189.550000000017</v>
      </c>
      <c r="H88">
        <v>0</v>
      </c>
    </row>
    <row r="89" spans="1:8" x14ac:dyDescent="0.25">
      <c r="A89">
        <v>2013</v>
      </c>
      <c r="B89">
        <v>1</v>
      </c>
      <c r="C89" t="s">
        <v>7</v>
      </c>
      <c r="D89" t="s">
        <v>20</v>
      </c>
      <c r="E89">
        <v>92</v>
      </c>
      <c r="F89" t="s">
        <v>25</v>
      </c>
      <c r="G89">
        <v>54861.299999999981</v>
      </c>
      <c r="H89">
        <v>0</v>
      </c>
    </row>
    <row r="90" spans="1:8" x14ac:dyDescent="0.25">
      <c r="A90">
        <v>2013</v>
      </c>
      <c r="B90">
        <v>1</v>
      </c>
      <c r="C90" t="s">
        <v>7</v>
      </c>
      <c r="D90" t="s">
        <v>13</v>
      </c>
      <c r="E90">
        <v>94</v>
      </c>
      <c r="F90" t="s">
        <v>15</v>
      </c>
      <c r="G90">
        <v>28888.65</v>
      </c>
      <c r="H90">
        <v>0</v>
      </c>
    </row>
    <row r="91" spans="1:8" x14ac:dyDescent="0.25">
      <c r="A91">
        <v>2013</v>
      </c>
      <c r="B91">
        <v>1</v>
      </c>
      <c r="C91" t="s">
        <v>7</v>
      </c>
      <c r="D91" t="s">
        <v>20</v>
      </c>
      <c r="E91">
        <v>92</v>
      </c>
      <c r="F91" t="s">
        <v>23</v>
      </c>
      <c r="G91">
        <v>22613.449999999997</v>
      </c>
      <c r="H91">
        <v>0</v>
      </c>
    </row>
    <row r="92" spans="1:8" x14ac:dyDescent="0.25">
      <c r="A92">
        <v>2013</v>
      </c>
      <c r="B92">
        <v>1</v>
      </c>
      <c r="C92" t="s">
        <v>7</v>
      </c>
      <c r="D92" t="s">
        <v>20</v>
      </c>
      <c r="E92">
        <v>92</v>
      </c>
      <c r="F92" t="s">
        <v>22</v>
      </c>
      <c r="G92">
        <v>24301.149999999998</v>
      </c>
      <c r="H92">
        <v>0</v>
      </c>
    </row>
    <row r="93" spans="1:8" x14ac:dyDescent="0.25">
      <c r="A93">
        <v>2013</v>
      </c>
      <c r="B93">
        <v>1</v>
      </c>
      <c r="C93" t="s">
        <v>7</v>
      </c>
      <c r="D93" t="s">
        <v>20</v>
      </c>
      <c r="E93">
        <v>92</v>
      </c>
      <c r="F93" t="s">
        <v>24</v>
      </c>
      <c r="G93">
        <v>63730.6</v>
      </c>
      <c r="H93">
        <v>41727.500000000007</v>
      </c>
    </row>
    <row r="94" spans="1:8" x14ac:dyDescent="0.25">
      <c r="A94">
        <v>2013</v>
      </c>
      <c r="B94">
        <v>1</v>
      </c>
      <c r="C94" t="s">
        <v>7</v>
      </c>
      <c r="D94" t="s">
        <v>13</v>
      </c>
      <c r="E94">
        <v>94</v>
      </c>
      <c r="F94" t="s">
        <v>17</v>
      </c>
      <c r="G94">
        <v>45013.8</v>
      </c>
      <c r="H94">
        <v>0</v>
      </c>
    </row>
    <row r="95" spans="1:8" x14ac:dyDescent="0.25">
      <c r="A95">
        <v>2013</v>
      </c>
      <c r="B95">
        <v>1</v>
      </c>
      <c r="C95" t="s">
        <v>7</v>
      </c>
      <c r="D95" t="s">
        <v>10</v>
      </c>
      <c r="E95">
        <v>91</v>
      </c>
      <c r="F95" t="s">
        <v>18</v>
      </c>
      <c r="G95">
        <v>58478.69999999999</v>
      </c>
      <c r="H95">
        <v>0</v>
      </c>
    </row>
    <row r="96" spans="1:8" x14ac:dyDescent="0.25">
      <c r="A96">
        <v>2013</v>
      </c>
      <c r="B96">
        <v>1</v>
      </c>
      <c r="C96" t="s">
        <v>7</v>
      </c>
      <c r="D96" t="s">
        <v>20</v>
      </c>
      <c r="E96">
        <v>92</v>
      </c>
      <c r="F96" t="s">
        <v>21</v>
      </c>
      <c r="G96">
        <v>83306.749999999985</v>
      </c>
      <c r="H96">
        <v>0</v>
      </c>
    </row>
    <row r="97" spans="1:8" x14ac:dyDescent="0.25">
      <c r="A97">
        <v>2013</v>
      </c>
      <c r="B97">
        <v>1</v>
      </c>
      <c r="C97" t="s">
        <v>7</v>
      </c>
      <c r="D97" t="s">
        <v>13</v>
      </c>
      <c r="E97">
        <v>94</v>
      </c>
      <c r="F97" t="s">
        <v>14</v>
      </c>
      <c r="G97">
        <v>305336.09999999998</v>
      </c>
      <c r="H97">
        <v>9498</v>
      </c>
    </row>
    <row r="98" spans="1:8" x14ac:dyDescent="0.25">
      <c r="A98">
        <v>2013</v>
      </c>
      <c r="B98">
        <v>1</v>
      </c>
      <c r="C98" t="s">
        <v>7</v>
      </c>
      <c r="D98" t="s">
        <v>20</v>
      </c>
      <c r="E98">
        <v>92</v>
      </c>
      <c r="F98" t="s">
        <v>25</v>
      </c>
      <c r="G98">
        <v>50351.750000000015</v>
      </c>
      <c r="H98">
        <v>0</v>
      </c>
    </row>
    <row r="99" spans="1:8" x14ac:dyDescent="0.25">
      <c r="A99">
        <v>2013</v>
      </c>
      <c r="B99">
        <v>1</v>
      </c>
      <c r="C99" t="s">
        <v>7</v>
      </c>
      <c r="D99" t="s">
        <v>10</v>
      </c>
      <c r="E99">
        <v>91</v>
      </c>
      <c r="F99" t="s">
        <v>19</v>
      </c>
      <c r="G99">
        <v>42638.3</v>
      </c>
      <c r="H99">
        <v>0</v>
      </c>
    </row>
    <row r="100" spans="1:8" x14ac:dyDescent="0.25">
      <c r="A100">
        <v>2013</v>
      </c>
      <c r="B100">
        <v>1</v>
      </c>
      <c r="C100" t="s">
        <v>7</v>
      </c>
      <c r="D100" t="s">
        <v>13</v>
      </c>
      <c r="E100">
        <v>94</v>
      </c>
      <c r="F100" t="s">
        <v>17</v>
      </c>
      <c r="G100">
        <v>16981.3</v>
      </c>
      <c r="H100">
        <v>0</v>
      </c>
    </row>
    <row r="101" spans="1:8" x14ac:dyDescent="0.25">
      <c r="A101">
        <v>2013</v>
      </c>
      <c r="B101">
        <v>1</v>
      </c>
      <c r="C101" t="s">
        <v>7</v>
      </c>
      <c r="D101" t="s">
        <v>10</v>
      </c>
      <c r="E101">
        <v>75</v>
      </c>
      <c r="F101" t="s">
        <v>11</v>
      </c>
      <c r="G101">
        <v>9791.7499999999982</v>
      </c>
      <c r="H101">
        <v>0</v>
      </c>
    </row>
    <row r="102" spans="1:8" x14ac:dyDescent="0.25">
      <c r="A102">
        <v>2013</v>
      </c>
      <c r="B102">
        <v>1</v>
      </c>
      <c r="C102" t="s">
        <v>7</v>
      </c>
      <c r="D102" t="s">
        <v>13</v>
      </c>
      <c r="E102">
        <v>94</v>
      </c>
      <c r="F102" t="s">
        <v>17</v>
      </c>
      <c r="G102">
        <v>7386.0000000000009</v>
      </c>
      <c r="H102">
        <v>0</v>
      </c>
    </row>
    <row r="103" spans="1:8" x14ac:dyDescent="0.25">
      <c r="A103">
        <v>2013</v>
      </c>
      <c r="B103">
        <v>1</v>
      </c>
      <c r="C103" t="s">
        <v>7</v>
      </c>
      <c r="D103" t="s">
        <v>20</v>
      </c>
      <c r="E103">
        <v>92</v>
      </c>
      <c r="F103" t="s">
        <v>21</v>
      </c>
      <c r="G103">
        <v>423499.04999999987</v>
      </c>
      <c r="H103">
        <v>23296.999999999996</v>
      </c>
    </row>
    <row r="104" spans="1:8" x14ac:dyDescent="0.25">
      <c r="A104">
        <v>2013</v>
      </c>
      <c r="B104">
        <v>1</v>
      </c>
      <c r="C104" t="s">
        <v>7</v>
      </c>
      <c r="D104" t="s">
        <v>10</v>
      </c>
      <c r="E104">
        <v>75</v>
      </c>
      <c r="F104" t="s">
        <v>11</v>
      </c>
      <c r="G104">
        <v>3683.5</v>
      </c>
      <c r="H104">
        <v>0</v>
      </c>
    </row>
    <row r="105" spans="1:8" x14ac:dyDescent="0.25">
      <c r="A105">
        <v>2013</v>
      </c>
      <c r="B105">
        <v>1</v>
      </c>
      <c r="C105" t="s">
        <v>7</v>
      </c>
      <c r="D105" t="s">
        <v>13</v>
      </c>
      <c r="E105">
        <v>94</v>
      </c>
      <c r="F105" t="s">
        <v>15</v>
      </c>
      <c r="G105">
        <v>4205.0499999999993</v>
      </c>
      <c r="H105">
        <v>0</v>
      </c>
    </row>
    <row r="106" spans="1:8" x14ac:dyDescent="0.25">
      <c r="A106">
        <v>2013</v>
      </c>
      <c r="B106">
        <v>1</v>
      </c>
      <c r="C106" t="s">
        <v>7</v>
      </c>
      <c r="D106" t="s">
        <v>20</v>
      </c>
      <c r="E106">
        <v>92</v>
      </c>
      <c r="F106" t="s">
        <v>24</v>
      </c>
      <c r="G106">
        <v>10242.449999999999</v>
      </c>
      <c r="H106">
        <v>0</v>
      </c>
    </row>
  </sheetData>
  <autoFilter ref="A1:H10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workbookViewId="0">
      <selection activeCell="D10" sqref="D10"/>
    </sheetView>
  </sheetViews>
  <sheetFormatPr baseColWidth="10" defaultRowHeight="15" x14ac:dyDescent="0.25"/>
  <cols>
    <col min="10" max="10" width="0" hidden="1" customWidth="1"/>
    <col min="11" max="11" width="9.7109375" hidden="1" customWidth="1"/>
    <col min="12" max="12" width="0" hidden="1" customWidth="1"/>
  </cols>
  <sheetData>
    <row r="1" spans="1:12" x14ac:dyDescent="0.25">
      <c r="A1" s="2" t="s">
        <v>26</v>
      </c>
      <c r="B1" s="2" t="s">
        <v>27</v>
      </c>
      <c r="C1" s="2" t="s">
        <v>28</v>
      </c>
      <c r="J1">
        <f t="array" ref="J1:J15" ca="1">INDEX(Dept,SMALL(IF(NOT(ISNA(MATCH(Dept,Dept,0))),IF((MATCH(Dept,Dept,0)=ROW(INDIRECT("1:"&amp;ROWS(Dept))))*(Dept&gt;0)*(Dept&lt;&gt;""),MATCH(Dept,Dept,0))),ROW(INDIRECT("1:"&amp;ROWS(Dept)))))</f>
        <v>92</v>
      </c>
      <c r="K1" t="str">
        <f t="array" ref="K1:K49" ca="1">INDEX(Ville,SMALL(IF(NOT(ISNA(MATCH(Ville,Ville,0))),IF((MATCH(Ville,Ville,0)=ROW(INDIRECT("1:"&amp;ROWS(Ville))))*(Ville&gt;0)*(Ville&lt;&gt;""),MATCH(Ville,Ville,0))),ROW(INDIRECT("1:"&amp;ROWS(Ville)))))</f>
        <v>BOULOGNE BILLANCOURT</v>
      </c>
      <c r="L1" t="str">
        <f t="array" ref="L1:L15" ca="1">INDEX(Secteur,SMALL(IF(NOT(ISNA(MATCH(Secteur,Secteur,0))),IF((MATCH(Secteur,Secteur,0)=ROW(INDIRECT("1:"&amp;ROWS(Secteur))))*(Secteur&gt;0)*(Secteur&lt;&gt;""),MATCH(Secteur,Secteur,0))),ROW(INDIRECT("1:"&amp;ROWS(Secteur)))))</f>
        <v>P2</v>
      </c>
    </row>
    <row r="2" spans="1:12" x14ac:dyDescent="0.25">
      <c r="A2" s="6">
        <v>94</v>
      </c>
      <c r="B2" s="6" t="s">
        <v>14</v>
      </c>
      <c r="C2" s="6" t="s">
        <v>20</v>
      </c>
      <c r="J2">
        <f ca="1"/>
        <v>75</v>
      </c>
      <c r="K2" t="str">
        <f ca="1"/>
        <v>PARIS</v>
      </c>
      <c r="L2" t="str">
        <f ca="1"/>
        <v>P3</v>
      </c>
    </row>
    <row r="3" spans="1:12" x14ac:dyDescent="0.25">
      <c r="J3">
        <f ca="1"/>
        <v>94</v>
      </c>
      <c r="K3" t="str">
        <f ca="1"/>
        <v>Alfortville</v>
      </c>
      <c r="L3" t="e">
        <f ca="1"/>
        <v>#NUM!</v>
      </c>
    </row>
    <row r="4" spans="1:12" x14ac:dyDescent="0.25">
      <c r="A4" s="1"/>
      <c r="B4" s="3" t="s">
        <v>39</v>
      </c>
      <c r="C4" s="3"/>
      <c r="D4" s="3"/>
      <c r="E4" s="3" t="s">
        <v>40</v>
      </c>
      <c r="F4" s="3"/>
      <c r="G4" s="3"/>
      <c r="J4">
        <f ca="1"/>
        <v>91</v>
      </c>
      <c r="K4" t="str">
        <f ca="1"/>
        <v>ANTONY</v>
      </c>
      <c r="L4" t="e">
        <f ca="1"/>
        <v>#NUM!</v>
      </c>
    </row>
    <row r="5" spans="1:12" x14ac:dyDescent="0.25">
      <c r="A5" s="1"/>
      <c r="B5" s="1">
        <v>2013</v>
      </c>
      <c r="C5" s="1">
        <v>2012</v>
      </c>
      <c r="D5" s="1" t="s">
        <v>38</v>
      </c>
      <c r="E5" s="1">
        <v>2013</v>
      </c>
      <c r="F5" s="1">
        <v>2012</v>
      </c>
      <c r="G5" s="1" t="s">
        <v>38</v>
      </c>
      <c r="J5" t="e">
        <f ca="1"/>
        <v>#NUM!</v>
      </c>
      <c r="K5" t="str">
        <f ca="1"/>
        <v>Maison Alfort</v>
      </c>
      <c r="L5" t="e">
        <f ca="1"/>
        <v>#NUM!</v>
      </c>
    </row>
    <row r="6" spans="1:12" ht="20.100000000000001" customHeight="1" x14ac:dyDescent="0.25">
      <c r="A6" s="1" t="s">
        <v>7</v>
      </c>
      <c r="B6" s="4">
        <f t="array" aca="1" ref="B6" ca="1">SUMPRODUCT((Année=B$5)*(Mois=$A6)*IF($A$2&lt;&gt;"",Dept=$A$2,1)*IF($B$2&lt;&gt;"",Ville=$B$2,1)*IF($C$2&lt;&gt;"",Secteur=$C$2,1)*CA_Mens)</f>
        <v>305336.09999999998</v>
      </c>
      <c r="C6" s="4">
        <f t="array" aca="1" ref="C6" ca="1">SUMPRODUCT((Année=C$5)*(Mois=$A6)*IF($A$2&lt;&gt;"",Dept=$A$2,1)*IF($B$2&lt;&gt;"",Ville=$B$2,1)*IF($C$2&lt;&gt;"",Secteur=$C$2,1)*CA_Mens)</f>
        <v>23181.8</v>
      </c>
      <c r="D6" s="5">
        <f ca="1">B6/C6-1</f>
        <v>12.171371506958044</v>
      </c>
      <c r="E6" s="4">
        <f t="array" aca="1" ref="E6" ca="1">SUMPRODUCT((Année=E$5)*(Mois=$A6)*IF($A$2&lt;&gt;"",Dept=$A$2,1)*IF($B$2&lt;&gt;"",Ville=$B$2,1)*IF($C$2&lt;&gt;"",Secteur=$C$2,1)*CA_CAISSE_1)</f>
        <v>9498</v>
      </c>
      <c r="F6" s="4">
        <f t="array" aca="1" ref="F6" ca="1">SUMPRODUCT((Année=F$5)*(Mois=$A6)*IF($A$2&lt;&gt;"",Dept=$A$2,1)*IF($B$2&lt;&gt;"",Ville=$B$2,1)*IF($C$2&lt;&gt;"",Secteur=$C$2,1)*CA_CAISSE_1)</f>
        <v>9532.5</v>
      </c>
      <c r="G6" s="5">
        <f t="shared" ref="G6:G17" ca="1" si="0">E6/F6-1</f>
        <v>-3.6191974822974426E-3</v>
      </c>
      <c r="J6" t="e">
        <f ca="1"/>
        <v>#NUM!</v>
      </c>
      <c r="K6" t="str">
        <f ca="1"/>
        <v>EVRY</v>
      </c>
      <c r="L6" t="e">
        <f ca="1"/>
        <v>#NUM!</v>
      </c>
    </row>
    <row r="7" spans="1:12" ht="20.100000000000001" customHeight="1" x14ac:dyDescent="0.25">
      <c r="A7" s="1" t="s">
        <v>8</v>
      </c>
      <c r="B7" s="4">
        <f t="array" aca="1" ref="B7" ca="1">SUMPRODUCT((Année=B$5)*(Mois=$A7)*IF($A$2&lt;&gt;"",Dept=$A$2,1)*IF($B$2&lt;&gt;"",Ville=$B$2,1)*IF($C$2&lt;&gt;"",Secteur=$C$2,1)*CA_Mens)</f>
        <v>0</v>
      </c>
      <c r="C7" s="4">
        <f t="array" aca="1" ref="C7" ca="1">SUMPRODUCT((Année=C$5)*(Mois=$A7)*IF($A$2&lt;&gt;"",Dept=$A$2,1)*IF($B$2&lt;&gt;"",Ville=$B$2,1)*IF($C$2&lt;&gt;"",Secteur=$C$2,1)*CA_Mens)</f>
        <v>198871.15</v>
      </c>
      <c r="D7" s="5">
        <f t="shared" ref="D7:D17" ca="1" si="1">B7/C7-1</f>
        <v>-1</v>
      </c>
      <c r="E7" s="4">
        <f t="array" aca="1" ref="E7" ca="1">SUMPRODUCT((Année=E$5)*(Mois=$A7)*IF($A$2&lt;&gt;"",Dept=$A$2,1)*IF($B$2&lt;&gt;"",Ville=$B$2,1)*IF($C$2&lt;&gt;"",Secteur=$C$2,1)*CA_CAISSE_1)</f>
        <v>0</v>
      </c>
      <c r="F7" s="4">
        <f t="array" aca="1" ref="F7" ca="1">SUMPRODUCT((Année=F$5)*(Mois=$A7)*IF($A$2&lt;&gt;"",Dept=$A$2,1)*IF($B$2&lt;&gt;"",Ville=$B$2,1)*IF($C$2&lt;&gt;"",Secteur=$C$2,1)*CA_CAISSE_1)</f>
        <v>52445.2</v>
      </c>
      <c r="G7" s="5">
        <f t="shared" ca="1" si="0"/>
        <v>-1</v>
      </c>
      <c r="J7" t="e">
        <f ca="1"/>
        <v>#NUM!</v>
      </c>
      <c r="K7" t="str">
        <f ca="1"/>
        <v>NANTERRE</v>
      </c>
      <c r="L7" t="e">
        <f ca="1"/>
        <v>#NUM!</v>
      </c>
    </row>
    <row r="8" spans="1:12" ht="20.100000000000001" customHeight="1" x14ac:dyDescent="0.25">
      <c r="A8" s="1" t="s">
        <v>9</v>
      </c>
      <c r="B8" s="4">
        <f t="array" aca="1" ref="B8" ca="1">SUMPRODUCT((Année=B$5)*(Mois=$A8)*IF($A$2&lt;&gt;"",Dept=$A$2,1)*IF($B$2&lt;&gt;"",Ville=$B$2,1)*IF($C$2&lt;&gt;"",Secteur=$C$2,1)*CA_Mens)</f>
        <v>0</v>
      </c>
      <c r="C8" s="4">
        <f t="array" aca="1" ref="C8" ca="1">SUMPRODUCT((Année=C$5)*(Mois=$A8)*IF($A$2&lt;&gt;"",Dept=$A$2,1)*IF($B$2&lt;&gt;"",Ville=$B$2,1)*IF($C$2&lt;&gt;"",Secteur=$C$2,1)*CA_Mens)</f>
        <v>213245.8</v>
      </c>
      <c r="D8" s="5">
        <f t="shared" ca="1" si="1"/>
        <v>-1</v>
      </c>
      <c r="E8" s="4">
        <f t="array" aca="1" ref="E8" ca="1">SUMPRODUCT((Année=E$5)*(Mois=$A8)*IF($A$2&lt;&gt;"",Dept=$A$2,1)*IF($B$2&lt;&gt;"",Ville=$B$2,1)*IF($C$2&lt;&gt;"",Secteur=$C$2,1)*CA_CAISSE_1)</f>
        <v>0</v>
      </c>
      <c r="F8" s="4">
        <f t="array" aca="1" ref="F8" ca="1">SUMPRODUCT((Année=F$5)*(Mois=$A8)*IF($A$2&lt;&gt;"",Dept=$A$2,1)*IF($B$2&lt;&gt;"",Ville=$B$2,1)*IF($C$2&lt;&gt;"",Secteur=$C$2,1)*CA_CAISSE_1)</f>
        <v>52675.3</v>
      </c>
      <c r="G8" s="5">
        <f t="shared" ca="1" si="0"/>
        <v>-1</v>
      </c>
      <c r="J8" t="e">
        <f ca="1"/>
        <v>#NUM!</v>
      </c>
      <c r="K8" t="str">
        <f ca="1"/>
        <v>Créteil</v>
      </c>
      <c r="L8" t="e">
        <f ca="1"/>
        <v>#NUM!</v>
      </c>
    </row>
    <row r="9" spans="1:12" ht="20.100000000000001" customHeight="1" x14ac:dyDescent="0.25">
      <c r="A9" s="1" t="s">
        <v>29</v>
      </c>
      <c r="B9" s="4">
        <f t="array" aca="1" ref="B9" ca="1">SUMPRODUCT((Année=B$5)*(Mois=$A9)*IF($A$2&lt;&gt;"",Dept=$A$2,1)*IF($B$2&lt;&gt;"",Ville=$B$2,1)*IF($C$2&lt;&gt;"",Secteur=$C$2,1)*CA_Mens)</f>
        <v>0</v>
      </c>
      <c r="C9" s="4">
        <f t="array" aca="1" ref="C9" ca="1">SUMPRODUCT((Année=C$5)*(Mois=$A9)*IF($A$2&lt;&gt;"",Dept=$A$2,1)*IF($B$2&lt;&gt;"",Ville=$B$2,1)*IF($C$2&lt;&gt;"",Secteur=$C$2,1)*CA_Mens)</f>
        <v>0</v>
      </c>
      <c r="D9" s="5" t="e">
        <f t="shared" ca="1" si="1"/>
        <v>#DIV/0!</v>
      </c>
      <c r="E9" s="4">
        <f t="array" aca="1" ref="E9" ca="1">SUMPRODUCT((Année=E$5)*(Mois=$A9)*IF($A$2&lt;&gt;"",Dept=$A$2,1)*IF($B$2&lt;&gt;"",Ville=$B$2,1)*IF($C$2&lt;&gt;"",Secteur=$C$2,1)*CA_CAISSE_1)</f>
        <v>0</v>
      </c>
      <c r="F9" s="4">
        <f t="array" aca="1" ref="F9" ca="1">SUMPRODUCT((Année=F$5)*(Mois=$A9)*IF($A$2&lt;&gt;"",Dept=$A$2,1)*IF($B$2&lt;&gt;"",Ville=$B$2,1)*IF($C$2&lt;&gt;"",Secteur=$C$2,1)*CA_CAISSE_1)</f>
        <v>0</v>
      </c>
      <c r="G9" s="5" t="e">
        <f t="shared" ca="1" si="0"/>
        <v>#DIV/0!</v>
      </c>
      <c r="J9" t="e">
        <f ca="1"/>
        <v>#NUM!</v>
      </c>
      <c r="K9" t="str">
        <f ca="1"/>
        <v>RUEIL MALMAISON</v>
      </c>
      <c r="L9" t="e">
        <f ca="1"/>
        <v>#NUM!</v>
      </c>
    </row>
    <row r="10" spans="1:12" ht="20.100000000000001" customHeight="1" x14ac:dyDescent="0.25">
      <c r="A10" s="1" t="s">
        <v>30</v>
      </c>
      <c r="B10" s="4">
        <f t="array" aca="1" ref="B10" ca="1">SUMPRODUCT((Année=B$5)*(Mois=$A10)*IF($A$2&lt;&gt;"",Dept=$A$2,1)*IF($B$2&lt;&gt;"",Ville=$B$2,1)*IF($C$2&lt;&gt;"",Secteur=$C$2,1)*CA_Mens)</f>
        <v>0</v>
      </c>
      <c r="C10" s="4">
        <f t="array" aca="1" ref="C10" ca="1">SUMPRODUCT((Année=C$5)*(Mois=$A10)*IF($A$2&lt;&gt;"",Dept=$A$2,1)*IF($B$2&lt;&gt;"",Ville=$B$2,1)*IF($C$2&lt;&gt;"",Secteur=$C$2,1)*CA_Mens)</f>
        <v>0</v>
      </c>
      <c r="D10" s="5" t="e">
        <f t="shared" ca="1" si="1"/>
        <v>#DIV/0!</v>
      </c>
      <c r="E10" s="4">
        <f t="array" aca="1" ref="E10" ca="1">SUMPRODUCT((Année=E$5)*(Mois=$A10)*IF($A$2&lt;&gt;"",Dept=$A$2,1)*IF($B$2&lt;&gt;"",Ville=$B$2,1)*IF($C$2&lt;&gt;"",Secteur=$C$2,1)*CA_CAISSE_1)</f>
        <v>0</v>
      </c>
      <c r="F10" s="4">
        <f t="array" aca="1" ref="F10" ca="1">SUMPRODUCT((Année=F$5)*(Mois=$A10)*IF($A$2&lt;&gt;"",Dept=$A$2,1)*IF($B$2&lt;&gt;"",Ville=$B$2,1)*IF($C$2&lt;&gt;"",Secteur=$C$2,1)*CA_CAISSE_1)</f>
        <v>0</v>
      </c>
      <c r="G10" s="5" t="e">
        <f t="shared" ca="1" si="0"/>
        <v>#DIV/0!</v>
      </c>
      <c r="J10" t="e">
        <f ca="1"/>
        <v>#NUM!</v>
      </c>
      <c r="K10" t="str">
        <f ca="1"/>
        <v>CLICHY</v>
      </c>
      <c r="L10" t="e">
        <f ca="1"/>
        <v>#NUM!</v>
      </c>
    </row>
    <row r="11" spans="1:12" ht="20.100000000000001" customHeight="1" x14ac:dyDescent="0.25">
      <c r="A11" s="1" t="s">
        <v>31</v>
      </c>
      <c r="B11" s="4">
        <f t="array" aca="1" ref="B11" ca="1">SUMPRODUCT((Année=B$5)*(Mois=$A11)*IF($A$2&lt;&gt;"",Dept=$A$2,1)*IF($B$2&lt;&gt;"",Ville=$B$2,1)*IF($C$2&lt;&gt;"",Secteur=$C$2,1)*CA_Mens)</f>
        <v>0</v>
      </c>
      <c r="C11" s="4">
        <f t="array" aca="1" ref="C11" ca="1">SUMPRODUCT((Année=C$5)*(Mois=$A11)*IF($A$2&lt;&gt;"",Dept=$A$2,1)*IF($B$2&lt;&gt;"",Ville=$B$2,1)*IF($C$2&lt;&gt;"",Secteur=$C$2,1)*CA_Mens)</f>
        <v>0</v>
      </c>
      <c r="D11" s="5" t="e">
        <f t="shared" ca="1" si="1"/>
        <v>#DIV/0!</v>
      </c>
      <c r="E11" s="4">
        <f t="array" aca="1" ref="E11" ca="1">SUMPRODUCT((Année=E$5)*(Mois=$A11)*IF($A$2&lt;&gt;"",Dept=$A$2,1)*IF($B$2&lt;&gt;"",Ville=$B$2,1)*IF($C$2&lt;&gt;"",Secteur=$C$2,1)*CA_CAISSE_1)</f>
        <v>0</v>
      </c>
      <c r="F11" s="4">
        <f t="array" aca="1" ref="F11" ca="1">SUMPRODUCT((Année=F$5)*(Mois=$A11)*IF($A$2&lt;&gt;"",Dept=$A$2,1)*IF($B$2&lt;&gt;"",Ville=$B$2,1)*IF($C$2&lt;&gt;"",Secteur=$C$2,1)*CA_CAISSE_1)</f>
        <v>0</v>
      </c>
      <c r="G11" s="5" t="e">
        <f t="shared" ca="1" si="0"/>
        <v>#DIV/0!</v>
      </c>
      <c r="J11" t="e">
        <f ca="1"/>
        <v>#NUM!</v>
      </c>
      <c r="K11" t="str">
        <f ca="1"/>
        <v>VINCENNES</v>
      </c>
      <c r="L11" t="e">
        <f ca="1"/>
        <v>#NUM!</v>
      </c>
    </row>
    <row r="12" spans="1:12" ht="20.100000000000001" customHeight="1" x14ac:dyDescent="0.25">
      <c r="A12" s="1" t="s">
        <v>32</v>
      </c>
      <c r="B12" s="4">
        <f t="array" aca="1" ref="B12" ca="1">SUMPRODUCT((Année=B$5)*(Mois=$A12)*IF($A$2&lt;&gt;"",Dept=$A$2,1)*IF($B$2&lt;&gt;"",Ville=$B$2,1)*IF($C$2&lt;&gt;"",Secteur=$C$2,1)*CA_Mens)</f>
        <v>0</v>
      </c>
      <c r="C12" s="4">
        <f t="array" aca="1" ref="C12" ca="1">SUMPRODUCT((Année=C$5)*(Mois=$A12)*IF($A$2&lt;&gt;"",Dept=$A$2,1)*IF($B$2&lt;&gt;"",Ville=$B$2,1)*IF($C$2&lt;&gt;"",Secteur=$C$2,1)*CA_Mens)</f>
        <v>0</v>
      </c>
      <c r="D12" s="5" t="e">
        <f t="shared" ca="1" si="1"/>
        <v>#DIV/0!</v>
      </c>
      <c r="E12" s="4">
        <f t="array" aca="1" ref="E12" ca="1">SUMPRODUCT((Année=E$5)*(Mois=$A12)*IF($A$2&lt;&gt;"",Dept=$A$2,1)*IF($B$2&lt;&gt;"",Ville=$B$2,1)*IF($C$2&lt;&gt;"",Secteur=$C$2,1)*CA_CAISSE_1)</f>
        <v>0</v>
      </c>
      <c r="F12" s="4">
        <f t="array" aca="1" ref="F12" ca="1">SUMPRODUCT((Année=F$5)*(Mois=$A12)*IF($A$2&lt;&gt;"",Dept=$A$2,1)*IF($B$2&lt;&gt;"",Ville=$B$2,1)*IF($C$2&lt;&gt;"",Secteur=$C$2,1)*CA_CAISSE_1)</f>
        <v>0</v>
      </c>
      <c r="G12" s="5" t="e">
        <f t="shared" ca="1" si="0"/>
        <v>#DIV/0!</v>
      </c>
      <c r="J12" t="e">
        <f ca="1"/>
        <v>#NUM!</v>
      </c>
      <c r="K12" t="str">
        <f ca="1"/>
        <v>BOISSY</v>
      </c>
      <c r="L12" t="e">
        <f ca="1"/>
        <v>#NUM!</v>
      </c>
    </row>
    <row r="13" spans="1:12" ht="20.100000000000001" customHeight="1" x14ac:dyDescent="0.25">
      <c r="A13" s="1" t="s">
        <v>33</v>
      </c>
      <c r="B13" s="4">
        <f t="array" aca="1" ref="B13" ca="1">SUMPRODUCT((Année=B$5)*(Mois=$A13)*IF($A$2&lt;&gt;"",Dept=$A$2,1)*IF($B$2&lt;&gt;"",Ville=$B$2,1)*IF($C$2&lt;&gt;"",Secteur=$C$2,1)*CA_Mens)</f>
        <v>0</v>
      </c>
      <c r="C13" s="4">
        <f t="array" aca="1" ref="C13" ca="1">SUMPRODUCT((Année=C$5)*(Mois=$A13)*IF($A$2&lt;&gt;"",Dept=$A$2,1)*IF($B$2&lt;&gt;"",Ville=$B$2,1)*IF($C$2&lt;&gt;"",Secteur=$C$2,1)*CA_Mens)</f>
        <v>0</v>
      </c>
      <c r="D13" s="5" t="e">
        <f t="shared" ca="1" si="1"/>
        <v>#DIV/0!</v>
      </c>
      <c r="E13" s="4">
        <f t="array" aca="1" ref="E13" ca="1">SUMPRODUCT((Année=E$5)*(Mois=$A13)*IF($A$2&lt;&gt;"",Dept=$A$2,1)*IF($B$2&lt;&gt;"",Ville=$B$2,1)*IF($C$2&lt;&gt;"",Secteur=$C$2,1)*CA_CAISSE_1)</f>
        <v>0</v>
      </c>
      <c r="F13" s="4">
        <f t="array" aca="1" ref="F13" ca="1">SUMPRODUCT((Année=F$5)*(Mois=$A13)*IF($A$2&lt;&gt;"",Dept=$A$2,1)*IF($B$2&lt;&gt;"",Ville=$B$2,1)*IF($C$2&lt;&gt;"",Secteur=$C$2,1)*CA_CAISSE_1)</f>
        <v>0</v>
      </c>
      <c r="G13" s="5" t="e">
        <f t="shared" ca="1" si="0"/>
        <v>#DIV/0!</v>
      </c>
      <c r="J13" t="e">
        <f ca="1"/>
        <v>#NUM!</v>
      </c>
      <c r="K13" t="e">
        <f ca="1"/>
        <v>#NUM!</v>
      </c>
      <c r="L13" t="e">
        <f ca="1"/>
        <v>#NUM!</v>
      </c>
    </row>
    <row r="14" spans="1:12" ht="20.100000000000001" customHeight="1" x14ac:dyDescent="0.25">
      <c r="A14" s="1" t="s">
        <v>34</v>
      </c>
      <c r="B14" s="4">
        <f t="array" aca="1" ref="B14" ca="1">SUMPRODUCT((Année=B$5)*(Mois=$A14)*IF($A$2&lt;&gt;"",Dept=$A$2,1)*IF($B$2&lt;&gt;"",Ville=$B$2,1)*IF($C$2&lt;&gt;"",Secteur=$C$2,1)*CA_Mens)</f>
        <v>0</v>
      </c>
      <c r="C14" s="4">
        <f t="array" aca="1" ref="C14" ca="1">SUMPRODUCT((Année=C$5)*(Mois=$A14)*IF($A$2&lt;&gt;"",Dept=$A$2,1)*IF($B$2&lt;&gt;"",Ville=$B$2,1)*IF($C$2&lt;&gt;"",Secteur=$C$2,1)*CA_Mens)</f>
        <v>0</v>
      </c>
      <c r="D14" s="5" t="e">
        <f t="shared" ca="1" si="1"/>
        <v>#DIV/0!</v>
      </c>
      <c r="E14" s="4">
        <f t="array" aca="1" ref="E14" ca="1">SUMPRODUCT((Année=E$5)*(Mois=$A14)*IF($A$2&lt;&gt;"",Dept=$A$2,1)*IF($B$2&lt;&gt;"",Ville=$B$2,1)*IF($C$2&lt;&gt;"",Secteur=$C$2,1)*CA_CAISSE_1)</f>
        <v>0</v>
      </c>
      <c r="F14" s="4">
        <f t="array" aca="1" ref="F14" ca="1">SUMPRODUCT((Année=F$5)*(Mois=$A14)*IF($A$2&lt;&gt;"",Dept=$A$2,1)*IF($B$2&lt;&gt;"",Ville=$B$2,1)*IF($C$2&lt;&gt;"",Secteur=$C$2,1)*CA_CAISSE_1)</f>
        <v>0</v>
      </c>
      <c r="G14" s="5" t="e">
        <f t="shared" ca="1" si="0"/>
        <v>#DIV/0!</v>
      </c>
      <c r="J14" t="e">
        <f ca="1"/>
        <v>#NUM!</v>
      </c>
      <c r="K14" t="e">
        <f ca="1"/>
        <v>#NUM!</v>
      </c>
      <c r="L14" t="e">
        <f ca="1"/>
        <v>#NUM!</v>
      </c>
    </row>
    <row r="15" spans="1:12" ht="20.100000000000001" customHeight="1" x14ac:dyDescent="0.25">
      <c r="A15" s="1" t="s">
        <v>35</v>
      </c>
      <c r="B15" s="4">
        <f t="array" aca="1" ref="B15" ca="1">SUMPRODUCT((Année=B$5)*(Mois=$A15)*IF($A$2&lt;&gt;"",Dept=$A$2,1)*IF($B$2&lt;&gt;"",Ville=$B$2,1)*IF($C$2&lt;&gt;"",Secteur=$C$2,1)*CA_Mens)</f>
        <v>0</v>
      </c>
      <c r="C15" s="4">
        <f t="array" aca="1" ref="C15" ca="1">SUMPRODUCT((Année=C$5)*(Mois=$A15)*IF($A$2&lt;&gt;"",Dept=$A$2,1)*IF($B$2&lt;&gt;"",Ville=$B$2,1)*IF($C$2&lt;&gt;"",Secteur=$C$2,1)*CA_Mens)</f>
        <v>0</v>
      </c>
      <c r="D15" s="5" t="e">
        <f t="shared" ca="1" si="1"/>
        <v>#DIV/0!</v>
      </c>
      <c r="E15" s="4">
        <f t="array" aca="1" ref="E15" ca="1">SUMPRODUCT((Année=E$5)*(Mois=$A15)*IF($A$2&lt;&gt;"",Dept=$A$2,1)*IF($B$2&lt;&gt;"",Ville=$B$2,1)*IF($C$2&lt;&gt;"",Secteur=$C$2,1)*CA_CAISSE_1)</f>
        <v>0</v>
      </c>
      <c r="F15" s="4">
        <f t="array" aca="1" ref="F15" ca="1">SUMPRODUCT((Année=F$5)*(Mois=$A15)*IF($A$2&lt;&gt;"",Dept=$A$2,1)*IF($B$2&lt;&gt;"",Ville=$B$2,1)*IF($C$2&lt;&gt;"",Secteur=$C$2,1)*CA_CAISSE_1)</f>
        <v>0</v>
      </c>
      <c r="G15" s="5" t="e">
        <f t="shared" ca="1" si="0"/>
        <v>#DIV/0!</v>
      </c>
      <c r="J15" t="e">
        <f ca="1"/>
        <v>#NUM!</v>
      </c>
      <c r="K15" t="e">
        <f ca="1"/>
        <v>#NUM!</v>
      </c>
      <c r="L15" t="e">
        <f ca="1"/>
        <v>#NUM!</v>
      </c>
    </row>
    <row r="16" spans="1:12" ht="20.100000000000001" customHeight="1" x14ac:dyDescent="0.25">
      <c r="A16" s="1" t="s">
        <v>36</v>
      </c>
      <c r="B16" s="4">
        <f t="array" aca="1" ref="B16" ca="1">SUMPRODUCT((Année=B$5)*(Mois=$A16)*IF($A$2&lt;&gt;"",Dept=$A$2,1)*IF($B$2&lt;&gt;"",Ville=$B$2,1)*IF($C$2&lt;&gt;"",Secteur=$C$2,1)*CA_Mens)</f>
        <v>0</v>
      </c>
      <c r="C16" s="4">
        <f t="array" aca="1" ref="C16" ca="1">SUMPRODUCT((Année=C$5)*(Mois=$A16)*IF($A$2&lt;&gt;"",Dept=$A$2,1)*IF($B$2&lt;&gt;"",Ville=$B$2,1)*IF($C$2&lt;&gt;"",Secteur=$C$2,1)*CA_Mens)</f>
        <v>0</v>
      </c>
      <c r="D16" s="5" t="e">
        <f t="shared" ca="1" si="1"/>
        <v>#DIV/0!</v>
      </c>
      <c r="E16" s="4">
        <f t="array" aca="1" ref="E16" ca="1">SUMPRODUCT((Année=E$5)*(Mois=$A16)*IF($A$2&lt;&gt;"",Dept=$A$2,1)*IF($B$2&lt;&gt;"",Ville=$B$2,1)*IF($C$2&lt;&gt;"",Secteur=$C$2,1)*CA_CAISSE_1)</f>
        <v>0</v>
      </c>
      <c r="F16" s="4">
        <f t="array" aca="1" ref="F16" ca="1">SUMPRODUCT((Année=F$5)*(Mois=$A16)*IF($A$2&lt;&gt;"",Dept=$A$2,1)*IF($B$2&lt;&gt;"",Ville=$B$2,1)*IF($C$2&lt;&gt;"",Secteur=$C$2,1)*CA_CAISSE_1)</f>
        <v>0</v>
      </c>
      <c r="G16" s="5" t="e">
        <f t="shared" ca="1" si="0"/>
        <v>#DIV/0!</v>
      </c>
      <c r="K16" t="e">
        <f ca="1"/>
        <v>#NUM!</v>
      </c>
    </row>
    <row r="17" spans="1:11" ht="20.100000000000001" customHeight="1" x14ac:dyDescent="0.25">
      <c r="A17" s="1" t="s">
        <v>37</v>
      </c>
      <c r="B17" s="4">
        <f t="array" aca="1" ref="B17" ca="1">SUMPRODUCT((Année=B$5)*(Mois=$A17)*IF($A$2&lt;&gt;"",Dept=$A$2,1)*IF($B$2&lt;&gt;"",Ville=$B$2,1)*IF($C$2&lt;&gt;"",Secteur=$C$2,1)*CA_Mens)</f>
        <v>0</v>
      </c>
      <c r="C17" s="4">
        <f t="array" aca="1" ref="C17" ca="1">SUMPRODUCT((Année=C$5)*(Mois=$A17)*IF($A$2&lt;&gt;"",Dept=$A$2,1)*IF($B$2&lt;&gt;"",Ville=$B$2,1)*IF($C$2&lt;&gt;"",Secteur=$C$2,1)*CA_Mens)</f>
        <v>0</v>
      </c>
      <c r="D17" s="5" t="e">
        <f t="shared" ca="1" si="1"/>
        <v>#DIV/0!</v>
      </c>
      <c r="E17" s="4">
        <f t="array" aca="1" ref="E17" ca="1">SUMPRODUCT((Année=E$5)*(Mois=$A17)*IF($A$2&lt;&gt;"",Dept=$A$2,1)*IF($B$2&lt;&gt;"",Ville=$B$2,1)*IF($C$2&lt;&gt;"",Secteur=$C$2,1)*CA_CAISSE_1)</f>
        <v>0</v>
      </c>
      <c r="F17" s="4">
        <f t="array" aca="1" ref="F17" ca="1">SUMPRODUCT((Année=F$5)*(Mois=$A17)*IF($A$2&lt;&gt;"",Dept=$A$2,1)*IF($B$2&lt;&gt;"",Ville=$B$2,1)*IF($C$2&lt;&gt;"",Secteur=$C$2,1)*CA_CAISSE_1)</f>
        <v>0</v>
      </c>
      <c r="G17" s="5" t="e">
        <f t="shared" ca="1" si="0"/>
        <v>#DIV/0!</v>
      </c>
      <c r="K17" t="e">
        <f ca="1"/>
        <v>#NUM!</v>
      </c>
    </row>
    <row r="18" spans="1:11" x14ac:dyDescent="0.25">
      <c r="K18" t="e">
        <f ca="1"/>
        <v>#NUM!</v>
      </c>
    </row>
    <row r="19" spans="1:11" x14ac:dyDescent="0.25">
      <c r="K19" t="e">
        <f ca="1"/>
        <v>#NUM!</v>
      </c>
    </row>
    <row r="20" spans="1:11" x14ac:dyDescent="0.25">
      <c r="K20" t="e">
        <f ca="1"/>
        <v>#NUM!</v>
      </c>
    </row>
    <row r="21" spans="1:11" x14ac:dyDescent="0.25">
      <c r="K21" t="e">
        <f ca="1"/>
        <v>#NUM!</v>
      </c>
    </row>
    <row r="22" spans="1:11" x14ac:dyDescent="0.25">
      <c r="K22" t="e">
        <f ca="1"/>
        <v>#NUM!</v>
      </c>
    </row>
    <row r="23" spans="1:11" x14ac:dyDescent="0.25">
      <c r="K23" t="e">
        <f ca="1"/>
        <v>#NUM!</v>
      </c>
    </row>
    <row r="24" spans="1:11" x14ac:dyDescent="0.25">
      <c r="K24" t="e">
        <f ca="1"/>
        <v>#NUM!</v>
      </c>
    </row>
    <row r="25" spans="1:11" x14ac:dyDescent="0.25">
      <c r="K25" t="e">
        <f ca="1"/>
        <v>#NUM!</v>
      </c>
    </row>
    <row r="26" spans="1:11" x14ac:dyDescent="0.25">
      <c r="K26" t="e">
        <f ca="1"/>
        <v>#NUM!</v>
      </c>
    </row>
    <row r="27" spans="1:11" x14ac:dyDescent="0.25">
      <c r="K27" t="e">
        <f ca="1"/>
        <v>#NUM!</v>
      </c>
    </row>
    <row r="28" spans="1:11" x14ac:dyDescent="0.25">
      <c r="K28" t="e">
        <f ca="1"/>
        <v>#NUM!</v>
      </c>
    </row>
    <row r="29" spans="1:11" x14ac:dyDescent="0.25">
      <c r="K29" t="e">
        <f ca="1"/>
        <v>#NUM!</v>
      </c>
    </row>
    <row r="30" spans="1:11" x14ac:dyDescent="0.25">
      <c r="K30" t="e">
        <f ca="1"/>
        <v>#NUM!</v>
      </c>
    </row>
    <row r="31" spans="1:11" x14ac:dyDescent="0.25">
      <c r="K31" t="e">
        <f ca="1"/>
        <v>#NUM!</v>
      </c>
    </row>
    <row r="32" spans="1:11" x14ac:dyDescent="0.25">
      <c r="K32" t="e">
        <f ca="1"/>
        <v>#NUM!</v>
      </c>
    </row>
    <row r="33" spans="11:11" x14ac:dyDescent="0.25">
      <c r="K33" t="e">
        <f ca="1"/>
        <v>#NUM!</v>
      </c>
    </row>
    <row r="34" spans="11:11" x14ac:dyDescent="0.25">
      <c r="K34" t="e">
        <f ca="1"/>
        <v>#NUM!</v>
      </c>
    </row>
    <row r="35" spans="11:11" x14ac:dyDescent="0.25">
      <c r="K35" t="e">
        <f ca="1"/>
        <v>#NUM!</v>
      </c>
    </row>
    <row r="36" spans="11:11" x14ac:dyDescent="0.25">
      <c r="K36" t="e">
        <f ca="1"/>
        <v>#NUM!</v>
      </c>
    </row>
    <row r="37" spans="11:11" x14ac:dyDescent="0.25">
      <c r="K37" t="e">
        <f ca="1"/>
        <v>#NUM!</v>
      </c>
    </row>
    <row r="38" spans="11:11" x14ac:dyDescent="0.25">
      <c r="K38" t="e">
        <f ca="1"/>
        <v>#NUM!</v>
      </c>
    </row>
    <row r="39" spans="11:11" x14ac:dyDescent="0.25">
      <c r="K39" t="e">
        <f ca="1"/>
        <v>#NUM!</v>
      </c>
    </row>
    <row r="40" spans="11:11" x14ac:dyDescent="0.25">
      <c r="K40" t="e">
        <f ca="1"/>
        <v>#NUM!</v>
      </c>
    </row>
    <row r="41" spans="11:11" x14ac:dyDescent="0.25">
      <c r="K41" t="e">
        <f ca="1"/>
        <v>#NUM!</v>
      </c>
    </row>
    <row r="42" spans="11:11" x14ac:dyDescent="0.25">
      <c r="K42" t="e">
        <f ca="1"/>
        <v>#NUM!</v>
      </c>
    </row>
    <row r="43" spans="11:11" x14ac:dyDescent="0.25">
      <c r="K43" t="e">
        <f ca="1"/>
        <v>#NUM!</v>
      </c>
    </row>
    <row r="44" spans="11:11" x14ac:dyDescent="0.25">
      <c r="K44" t="e">
        <f ca="1"/>
        <v>#NUM!</v>
      </c>
    </row>
    <row r="45" spans="11:11" x14ac:dyDescent="0.25">
      <c r="K45" t="e">
        <f ca="1"/>
        <v>#NUM!</v>
      </c>
    </row>
    <row r="46" spans="11:11" x14ac:dyDescent="0.25">
      <c r="K46" t="e">
        <f ca="1"/>
        <v>#NUM!</v>
      </c>
    </row>
    <row r="47" spans="11:11" x14ac:dyDescent="0.25">
      <c r="K47" t="e">
        <f ca="1"/>
        <v>#NUM!</v>
      </c>
    </row>
    <row r="48" spans="11:11" x14ac:dyDescent="0.25">
      <c r="K48" t="e">
        <f ca="1"/>
        <v>#NUM!</v>
      </c>
    </row>
    <row r="49" spans="11:11" x14ac:dyDescent="0.25">
      <c r="K49" t="e">
        <f ca="1"/>
        <v>#NUM!</v>
      </c>
    </row>
  </sheetData>
  <mergeCells count="2">
    <mergeCell ref="B4:D4"/>
    <mergeCell ref="E4:G4"/>
  </mergeCells>
  <dataValidations count="3">
    <dataValidation type="list" allowBlank="1" showInputMessage="1" showErrorMessage="1" sqref="A2">
      <formula1>OFFSET($J$1,,,COUNTIF($J$1:$J$15,"&lt;&gt;#NOMBRE!"))</formula1>
    </dataValidation>
    <dataValidation type="list" allowBlank="1" showInputMessage="1" showErrorMessage="1" sqref="B2">
      <formula1>OFFSET($K$1,,,COUNTIF($K$1:$K$49,"&lt;&gt;#NOMBRE!"))</formula1>
    </dataValidation>
    <dataValidation type="list" allowBlank="1" showInputMessage="1" showErrorMessage="1" sqref="C2">
      <formula1>OFFSET($L$1,,,COUNTIF($L$1:$L$15,"&lt;&gt;#NOMBRE!"))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</vt:lpstr>
      <vt:lpstr>Feuil3</vt:lpstr>
    </vt:vector>
  </TitlesOfParts>
  <Company>PMU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Barbet Rolande</dc:creator>
  <cp:lastModifiedBy>Xou</cp:lastModifiedBy>
  <dcterms:created xsi:type="dcterms:W3CDTF">2013-01-24T15:57:39Z</dcterms:created>
  <dcterms:modified xsi:type="dcterms:W3CDTF">2013-01-29T23:12:47Z</dcterms:modified>
</cp:coreProperties>
</file>