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18915" windowHeight="11760"/>
  </bookViews>
  <sheets>
    <sheet name="TABLEAU DE RECHERCHE TESTE" sheetId="1" r:id="rId1"/>
    <sheet name="Feuil2" sheetId="2" r:id="rId2"/>
    <sheet name="Feuil3" sheetId="3" r:id="rId3"/>
  </sheets>
  <definedNames>
    <definedName name="AGE">'TABLEAU DE RECHERCHE TESTE'!$D:$D</definedName>
    <definedName name="ColNom">'TABLEAU DE RECHERCHE TESTE'!$A:$A</definedName>
    <definedName name="ColPre">'TABLEAU DE RECHERCHE TESTE'!$B:$B</definedName>
    <definedName name="ENFANT">'TABLEAU DE RECHERCHE TESTE'!$A$5:$G$21</definedName>
    <definedName name="enfantrecherche">'TABLEAU DE RECHERCHE TESTE'!$C$27</definedName>
    <definedName name="listenom">'TABLEAU DE RECHERCHE TESTE'!$A$7:$A$15</definedName>
    <definedName name="NOM">'TABLEAU DE RECHERCHE TESTE'!$A$5:$A$21</definedName>
    <definedName name="patronyme">'TABLEAU DE RECHERCHE TESTE'!$A$5:$A$21</definedName>
    <definedName name="PRENOM">'TABLEAU DE RECHERCHE TESTE'!$B$5:$B$21</definedName>
    <definedName name="PRENOMRECHERCHE">'TABLEAU DE RECHERCHE TESTE'!$C$28</definedName>
    <definedName name="RECHERCHEPRENOM">'TABLEAU DE RECHERCHE TESTE'!$C$26</definedName>
  </definedNames>
  <calcPr calcId="145621"/>
</workbook>
</file>

<file path=xl/calcChain.xml><?xml version="1.0" encoding="utf-8"?>
<calcChain xmlns="http://schemas.openxmlformats.org/spreadsheetml/2006/main">
  <c r="J27" i="1" l="1" a="1"/>
  <c r="J27" i="1" s="1"/>
  <c r="K27" i="1" a="1"/>
  <c r="K27" i="1" s="1"/>
  <c r="J28" i="1" a="1"/>
  <c r="J28" i="1" s="1"/>
  <c r="K28" i="1" a="1"/>
  <c r="K28" i="1" s="1"/>
  <c r="J29" i="1" a="1"/>
  <c r="J29" i="1" s="1"/>
  <c r="K29" i="1" a="1"/>
  <c r="K29" i="1" s="1"/>
  <c r="J30" i="1" a="1"/>
  <c r="J30" i="1" s="1"/>
  <c r="K30" i="1" a="1"/>
  <c r="K30" i="1" s="1"/>
  <c r="J31" i="1" a="1"/>
  <c r="J31" i="1" s="1"/>
  <c r="K31" i="1" a="1"/>
  <c r="K31" i="1" s="1"/>
  <c r="G28" i="1" a="1"/>
  <c r="G28" i="1" s="1"/>
  <c r="G29" i="1" a="1"/>
  <c r="G29" i="1" s="1"/>
  <c r="G30" i="1" a="1"/>
  <c r="G30" i="1" s="1"/>
  <c r="G31" i="1" a="1"/>
  <c r="G31" i="1" s="1"/>
  <c r="G27" i="1" a="1"/>
  <c r="G27" i="1"/>
  <c r="F27" i="1"/>
  <c r="E29" i="1"/>
  <c r="E31" i="1"/>
  <c r="E30" i="1"/>
  <c r="E28" i="1"/>
  <c r="K3" i="1" l="1"/>
  <c r="D7" i="1" l="1"/>
  <c r="D21" i="1"/>
  <c r="H31" i="1" s="1" a="1"/>
  <c r="H31" i="1" s="1"/>
  <c r="D19" i="1"/>
  <c r="H29" i="1" s="1" a="1"/>
  <c r="H29" i="1" s="1"/>
  <c r="D20" i="1"/>
  <c r="H30" i="1" s="1" a="1"/>
  <c r="H30" i="1" s="1"/>
  <c r="D18" i="1"/>
  <c r="H28" i="1" s="1" a="1"/>
  <c r="H28" i="1" s="1"/>
  <c r="D17" i="1"/>
  <c r="H27" i="1" s="1" a="1"/>
  <c r="H27" i="1" s="1"/>
  <c r="D16" i="1"/>
  <c r="D15" i="1"/>
  <c r="D14" i="1"/>
  <c r="D13" i="1"/>
  <c r="D12" i="1"/>
  <c r="D11" i="1"/>
  <c r="D10" i="1"/>
  <c r="D9" i="1"/>
  <c r="D8" i="1"/>
  <c r="E27" i="1"/>
  <c r="F28" i="1" l="1" a="1"/>
  <c r="F28" i="1" s="1"/>
  <c r="F29" i="1" s="1" a="1"/>
  <c r="F29" i="1" s="1"/>
  <c r="E7" i="1"/>
  <c r="F30" i="1" l="1" a="1"/>
  <c r="F30" i="1" s="1"/>
  <c r="F31" i="1" s="1" a="1"/>
  <c r="F31" i="1" s="1"/>
  <c r="E14" i="1"/>
  <c r="E16" i="1"/>
  <c r="E18" i="1"/>
  <c r="I28" i="1" s="1" a="1"/>
  <c r="I28" i="1" s="1"/>
  <c r="E20" i="1"/>
  <c r="I30" i="1" s="1" a="1"/>
  <c r="I30" i="1" s="1"/>
  <c r="E17" i="1"/>
  <c r="I27" i="1" s="1" a="1"/>
  <c r="I27" i="1" s="1"/>
  <c r="E19" i="1"/>
  <c r="I29" i="1" s="1" a="1"/>
  <c r="I29" i="1" s="1"/>
  <c r="E21" i="1"/>
  <c r="I31" i="1" s="1" a="1"/>
  <c r="I31" i="1" s="1"/>
  <c r="E15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<sst xmlns="http://schemas.openxmlformats.org/spreadsheetml/2006/main" count="77" uniqueCount="54">
  <si>
    <t>DUPONT</t>
  </si>
  <si>
    <t>DUPOND</t>
  </si>
  <si>
    <t>ATHURUS</t>
  </si>
  <si>
    <t>BALORIS</t>
  </si>
  <si>
    <t>JORD</t>
  </si>
  <si>
    <t>JULIE</t>
  </si>
  <si>
    <t>MARIUS</t>
  </si>
  <si>
    <t>DAVID</t>
  </si>
  <si>
    <t>ARMANTE</t>
  </si>
  <si>
    <t>JULES</t>
  </si>
  <si>
    <t>FRANCINE</t>
  </si>
  <si>
    <t>DATE</t>
  </si>
  <si>
    <t>NOM</t>
  </si>
  <si>
    <t>AGE</t>
  </si>
  <si>
    <t>GROUPE</t>
  </si>
  <si>
    <t>NAISSANCE</t>
  </si>
  <si>
    <t>SANITAIRE</t>
  </si>
  <si>
    <t>AUTORISATION</t>
  </si>
  <si>
    <t>PRENOM</t>
  </si>
  <si>
    <t>MARCEL</t>
  </si>
  <si>
    <t>PO</t>
  </si>
  <si>
    <t>LOG</t>
  </si>
  <si>
    <t>nom de l'enfant :</t>
  </si>
  <si>
    <t>NON</t>
  </si>
  <si>
    <t>ALL</t>
  </si>
  <si>
    <t>BURE</t>
  </si>
  <si>
    <t>OKNB</t>
  </si>
  <si>
    <t>ASDD</t>
  </si>
  <si>
    <t>FSS</t>
  </si>
  <si>
    <t>ZDFE</t>
  </si>
  <si>
    <t>ADFF3E</t>
  </si>
  <si>
    <t>SFGFD</t>
  </si>
  <si>
    <t>UTSS</t>
  </si>
  <si>
    <t>2R4F</t>
  </si>
  <si>
    <t>PENELOPE</t>
  </si>
  <si>
    <t>THEOPHILE</t>
  </si>
  <si>
    <t>JUDE</t>
  </si>
  <si>
    <t>BARRY</t>
  </si>
  <si>
    <t>GREG</t>
  </si>
  <si>
    <t>cfs</t>
  </si>
  <si>
    <t>ezfze</t>
  </si>
  <si>
    <t>dee</t>
  </si>
  <si>
    <t>t-fc</t>
  </si>
  <si>
    <t>efz</t>
  </si>
  <si>
    <t>zrtt</t>
  </si>
  <si>
    <t>gezd</t>
  </si>
  <si>
    <t>(sdfs</t>
  </si>
  <si>
    <t>z"ff</t>
  </si>
  <si>
    <t>ggtgt</t>
  </si>
  <si>
    <t>DERBY</t>
  </si>
  <si>
    <t>ZARNAL</t>
  </si>
  <si>
    <t>MALORIE</t>
  </si>
  <si>
    <t>HOMER</t>
  </si>
  <si>
    <t>SIMPSON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</si>
</sst>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Fill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/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topLeftCell="A19" workbookViewId="0">
      <selection activeCell="E27" sqref="E27"/>
    </sheetView>
  </sheetViews>
  <sheetFormatPr baseColWidth="10" defaultRowHeight="15" x14ac:dyDescent="0.25"/>
  <cols>
    <col min="3" max="3" width="12.140625" customWidth="1"/>
    <col min="4" max="4" width="6.28515625" customWidth="1"/>
    <col min="7" max="7" width="14.85546875" customWidth="1"/>
    <col min="8" max="8" width="6.140625" customWidth="1"/>
    <col min="9" max="9" width="8.7109375" customWidth="1"/>
    <col min="11" max="11" width="23.28515625" customWidth="1"/>
  </cols>
  <sheetData>
    <row r="1" spans="1:11" x14ac:dyDescent="0.25">
      <c r="B1" s="1"/>
    </row>
    <row r="3" spans="1:11" x14ac:dyDescent="0.25">
      <c r="J3" t="s">
        <v>11</v>
      </c>
      <c r="K3" s="1">
        <f ca="1">TODAY()</f>
        <v>41479</v>
      </c>
    </row>
    <row r="4" spans="1:11" ht="15.75" thickBot="1" x14ac:dyDescent="0.3"/>
    <row r="5" spans="1:11" s="2" customFormat="1" x14ac:dyDescent="0.25">
      <c r="A5" s="11" t="s">
        <v>12</v>
      </c>
      <c r="B5" s="12" t="s">
        <v>18</v>
      </c>
      <c r="C5" s="12" t="s">
        <v>15</v>
      </c>
      <c r="D5" s="12" t="s">
        <v>13</v>
      </c>
      <c r="E5" s="12" t="s">
        <v>14</v>
      </c>
      <c r="F5" s="12" t="s">
        <v>16</v>
      </c>
      <c r="G5" s="13" t="s">
        <v>17</v>
      </c>
    </row>
    <row r="6" spans="1:11" s="2" customFormat="1" x14ac:dyDescent="0.25">
      <c r="A6" s="14"/>
      <c r="B6" s="6"/>
      <c r="C6" s="6"/>
      <c r="D6" s="6"/>
      <c r="E6" s="6"/>
      <c r="F6" s="6"/>
      <c r="G6" s="15"/>
    </row>
    <row r="7" spans="1:11" x14ac:dyDescent="0.25">
      <c r="A7" s="14" t="s">
        <v>0</v>
      </c>
      <c r="B7" s="6" t="s">
        <v>5</v>
      </c>
      <c r="C7" s="7">
        <v>38849</v>
      </c>
      <c r="D7" s="9">
        <f ca="1">YEARFRAC($K$3,C7,2)</f>
        <v>7.3055555555555554</v>
      </c>
      <c r="E7" s="3" t="str">
        <f t="shared" ref="E7:E21" ca="1" si="0">IF(D7&lt;5,"P",IF(D7&gt;=7,"G",IF(D7&gt;=5,"M",IF(D7&lt;=6,"M"))))</f>
        <v>G</v>
      </c>
      <c r="F7" s="6" t="s">
        <v>23</v>
      </c>
      <c r="G7" s="15" t="s">
        <v>25</v>
      </c>
    </row>
    <row r="8" spans="1:11" x14ac:dyDescent="0.25">
      <c r="A8" s="14" t="s">
        <v>1</v>
      </c>
      <c r="B8" s="6" t="s">
        <v>6</v>
      </c>
      <c r="C8" s="7">
        <v>37665</v>
      </c>
      <c r="D8" s="9">
        <f ca="1">YEARFRAC($K$3,C8,2)</f>
        <v>10.594444444444445</v>
      </c>
      <c r="E8" s="3" t="str">
        <f t="shared" ca="1" si="0"/>
        <v>G</v>
      </c>
      <c r="F8" s="6" t="s">
        <v>23</v>
      </c>
      <c r="G8" s="15" t="s">
        <v>26</v>
      </c>
    </row>
    <row r="9" spans="1:11" x14ac:dyDescent="0.25">
      <c r="A9" s="14" t="s">
        <v>49</v>
      </c>
      <c r="B9" s="6" t="s">
        <v>6</v>
      </c>
      <c r="C9" s="7">
        <v>39486</v>
      </c>
      <c r="D9" s="9">
        <f ca="1">YEARFRAC($K$3,C9,2)</f>
        <v>5.5361111111111114</v>
      </c>
      <c r="E9" s="3" t="str">
        <f t="shared" ca="1" si="0"/>
        <v>M</v>
      </c>
      <c r="F9" s="6" t="s">
        <v>24</v>
      </c>
      <c r="G9" s="15" t="s">
        <v>27</v>
      </c>
    </row>
    <row r="10" spans="1:11" x14ac:dyDescent="0.25">
      <c r="A10" s="14" t="s">
        <v>2</v>
      </c>
      <c r="B10" s="6" t="s">
        <v>7</v>
      </c>
      <c r="C10" s="7">
        <v>39023</v>
      </c>
      <c r="D10" s="9">
        <f ca="1">YEARFRAC(K3,C10,2)</f>
        <v>6.822222222222222</v>
      </c>
      <c r="E10" s="3" t="str">
        <f t="shared" ca="1" si="0"/>
        <v>M</v>
      </c>
      <c r="F10" s="6" t="s">
        <v>23</v>
      </c>
      <c r="G10" s="15" t="s">
        <v>28</v>
      </c>
    </row>
    <row r="11" spans="1:11" x14ac:dyDescent="0.25">
      <c r="A11" s="14" t="s">
        <v>3</v>
      </c>
      <c r="B11" s="6" t="s">
        <v>8</v>
      </c>
      <c r="C11" s="7">
        <v>38756</v>
      </c>
      <c r="D11" s="9">
        <f ca="1">YEARFRAC(K3,C11,2)</f>
        <v>7.5638888888888891</v>
      </c>
      <c r="E11" s="3" t="str">
        <f t="shared" ca="1" si="0"/>
        <v>G</v>
      </c>
      <c r="F11" s="6" t="s">
        <v>23</v>
      </c>
      <c r="G11" s="15" t="s">
        <v>29</v>
      </c>
    </row>
    <row r="12" spans="1:11" x14ac:dyDescent="0.25">
      <c r="A12" s="14" t="s">
        <v>4</v>
      </c>
      <c r="B12" s="6" t="s">
        <v>9</v>
      </c>
      <c r="C12" s="7">
        <v>37665</v>
      </c>
      <c r="D12" s="9">
        <f ca="1">YEARFRAC(K3,C12,2)</f>
        <v>10.594444444444445</v>
      </c>
      <c r="E12" s="3" t="str">
        <f t="shared" ca="1" si="0"/>
        <v>G</v>
      </c>
      <c r="F12" s="6" t="s">
        <v>24</v>
      </c>
      <c r="G12" s="15" t="s">
        <v>29</v>
      </c>
    </row>
    <row r="13" spans="1:11" x14ac:dyDescent="0.25">
      <c r="A13" s="14" t="s">
        <v>50</v>
      </c>
      <c r="B13" s="6" t="s">
        <v>10</v>
      </c>
      <c r="C13" s="7">
        <v>39299</v>
      </c>
      <c r="D13" s="9">
        <f ca="1">YEARFRAC(K3,C13,2)</f>
        <v>6.0555555555555554</v>
      </c>
      <c r="E13" s="3" t="str">
        <f t="shared" ca="1" si="0"/>
        <v>M</v>
      </c>
      <c r="F13" s="6" t="s">
        <v>24</v>
      </c>
      <c r="G13" s="15" t="s">
        <v>30</v>
      </c>
    </row>
    <row r="14" spans="1:11" x14ac:dyDescent="0.25">
      <c r="A14" s="14" t="s">
        <v>50</v>
      </c>
      <c r="B14" s="6" t="s">
        <v>19</v>
      </c>
      <c r="C14" s="7">
        <v>39299</v>
      </c>
      <c r="D14" s="9">
        <f ca="1">YEARFRAC(K3,C14,2)</f>
        <v>6.0555555555555554</v>
      </c>
      <c r="E14" s="3" t="str">
        <f t="shared" ca="1" si="0"/>
        <v>M</v>
      </c>
      <c r="F14" s="6" t="s">
        <v>23</v>
      </c>
      <c r="G14" s="15" t="s">
        <v>31</v>
      </c>
    </row>
    <row r="15" spans="1:11" x14ac:dyDescent="0.25">
      <c r="A15" s="14" t="s">
        <v>20</v>
      </c>
      <c r="B15" s="6" t="s">
        <v>21</v>
      </c>
      <c r="C15" s="7">
        <v>40313</v>
      </c>
      <c r="D15" s="9">
        <f ca="1">YEARFRAC(K3,C15,2)</f>
        <v>3.2388888888888889</v>
      </c>
      <c r="E15" s="3" t="str">
        <f t="shared" ca="1" si="0"/>
        <v>P</v>
      </c>
      <c r="F15" s="6" t="s">
        <v>24</v>
      </c>
      <c r="G15" s="15" t="s">
        <v>32</v>
      </c>
    </row>
    <row r="16" spans="1:11" s="10" customFormat="1" x14ac:dyDescent="0.25">
      <c r="A16" s="14" t="s">
        <v>53</v>
      </c>
      <c r="B16" s="6" t="s">
        <v>52</v>
      </c>
      <c r="C16" s="7">
        <v>38638</v>
      </c>
      <c r="D16" s="6">
        <f ca="1">YEARFRAC(K3,C16,2)</f>
        <v>7.8916666666666666</v>
      </c>
      <c r="E16" s="3" t="str">
        <f t="shared" ca="1" si="0"/>
        <v>G</v>
      </c>
      <c r="F16" s="6" t="s">
        <v>23</v>
      </c>
      <c r="G16" s="15" t="s">
        <v>33</v>
      </c>
    </row>
    <row r="17" spans="1:11" x14ac:dyDescent="0.25">
      <c r="A17" s="14" t="s">
        <v>51</v>
      </c>
      <c r="B17" s="6" t="s">
        <v>35</v>
      </c>
      <c r="C17" s="7">
        <v>40081</v>
      </c>
      <c r="D17" s="9">
        <f ca="1">YEARFRAC(K3,C17,2)</f>
        <v>3.8833333333333333</v>
      </c>
      <c r="E17" s="3" t="str">
        <f t="shared" ca="1" si="0"/>
        <v>P</v>
      </c>
      <c r="F17" s="6" t="s">
        <v>39</v>
      </c>
      <c r="G17" s="15" t="s">
        <v>40</v>
      </c>
    </row>
    <row r="18" spans="1:11" x14ac:dyDescent="0.25">
      <c r="A18" s="14" t="s">
        <v>51</v>
      </c>
      <c r="B18" s="6" t="s">
        <v>34</v>
      </c>
      <c r="C18" s="7">
        <v>38450</v>
      </c>
      <c r="D18" s="9">
        <f ca="1">YEARFRAC(K3,C18,2)</f>
        <v>8.4138888888888896</v>
      </c>
      <c r="E18" s="3" t="str">
        <f t="shared" ca="1" si="0"/>
        <v>G</v>
      </c>
      <c r="F18" s="6" t="s">
        <v>41</v>
      </c>
      <c r="G18" s="15" t="s">
        <v>42</v>
      </c>
    </row>
    <row r="19" spans="1:11" x14ac:dyDescent="0.25">
      <c r="A19" s="14" t="s">
        <v>51</v>
      </c>
      <c r="B19" s="6" t="s">
        <v>36</v>
      </c>
      <c r="C19" s="7">
        <v>39205</v>
      </c>
      <c r="D19" s="9">
        <f ca="1">YEARFRAC(K3,C19,2)</f>
        <v>6.3166666666666664</v>
      </c>
      <c r="E19" s="3" t="str">
        <f t="shared" ca="1" si="0"/>
        <v>M</v>
      </c>
      <c r="F19" s="6" t="s">
        <v>43</v>
      </c>
      <c r="G19" s="15" t="s">
        <v>44</v>
      </c>
    </row>
    <row r="20" spans="1:11" x14ac:dyDescent="0.25">
      <c r="A20" s="14" t="s">
        <v>51</v>
      </c>
      <c r="B20" s="6" t="s">
        <v>37</v>
      </c>
      <c r="C20" s="7">
        <v>40537</v>
      </c>
      <c r="D20" s="9">
        <f ca="1">YEARFRAC(K3,C20,2)</f>
        <v>2.6166666666666667</v>
      </c>
      <c r="E20" s="3" t="str">
        <f t="shared" ca="1" si="0"/>
        <v>P</v>
      </c>
      <c r="F20" s="6" t="s">
        <v>45</v>
      </c>
      <c r="G20" s="15" t="s">
        <v>46</v>
      </c>
    </row>
    <row r="21" spans="1:11" ht="15.75" thickBot="1" x14ac:dyDescent="0.3">
      <c r="A21" s="16" t="s">
        <v>51</v>
      </c>
      <c r="B21" s="17" t="s">
        <v>38</v>
      </c>
      <c r="C21" s="18">
        <v>36713</v>
      </c>
      <c r="D21" s="19">
        <f ca="1">YEARFRAC(K3,C21,2)</f>
        <v>13.238888888888889</v>
      </c>
      <c r="E21" s="20" t="str">
        <f t="shared" ca="1" si="0"/>
        <v>G</v>
      </c>
      <c r="F21" s="17" t="s">
        <v>47</v>
      </c>
      <c r="G21" s="21" t="s">
        <v>48</v>
      </c>
    </row>
    <row r="25" spans="1:11" s="5" customFormat="1" x14ac:dyDescent="0.25"/>
    <row r="26" spans="1:11" ht="15.75" thickBot="1" x14ac:dyDescent="0.3">
      <c r="A26" s="22"/>
      <c r="B26" s="23"/>
      <c r="E26" s="6" t="s">
        <v>12</v>
      </c>
      <c r="F26" s="6" t="s">
        <v>18</v>
      </c>
      <c r="G26" s="6" t="s">
        <v>15</v>
      </c>
      <c r="H26" s="6" t="s">
        <v>13</v>
      </c>
      <c r="I26" s="6" t="s">
        <v>14</v>
      </c>
      <c r="J26" s="6" t="s">
        <v>16</v>
      </c>
      <c r="K26" s="6" t="s">
        <v>17</v>
      </c>
    </row>
    <row r="27" spans="1:11" ht="15.75" thickBot="1" x14ac:dyDescent="0.3">
      <c r="A27" s="22" t="s">
        <v>22</v>
      </c>
      <c r="B27" s="23"/>
      <c r="C27" s="4" t="s">
        <v>51</v>
      </c>
      <c r="E27" s="6" t="str">
        <f>VLOOKUP(enfantrecherche,ENFANT,1,FALSE)</f>
        <v>MALORIE</v>
      </c>
      <c r="F27" s="6" t="str">
        <f>VLOOKUP(C27,ENFANT,2,FALSE)</f>
        <v>THEOPHILE</v>
      </c>
      <c r="G27" s="7">
        <f t="array" ref="G27">INDEX(C$7:C$21,MATCH($E27&amp;$F27,$A$7:$A$21&amp;$B$7:$B$21,0))</f>
        <v>40081</v>
      </c>
      <c r="H27" s="24">
        <f t="array" aca="1" ref="H27" ca="1">INDEX(D$7:D$21,MATCH($E27&amp;$F27,$A$7:$A$21&amp;$B$7:$B$21,0))</f>
        <v>3.8833333333333333</v>
      </c>
      <c r="I27" s="24" t="str">
        <f t="array" aca="1" ref="I27" ca="1">INDEX(E$7:E$21,MATCH($E27&amp;$F27,$A$7:$A$21&amp;$B$7:$B$21,0))</f>
        <v>P</v>
      </c>
      <c r="J27" s="24" t="str">
        <f t="array" ref="J27">INDEX(F$7:F$21,MATCH($E27&amp;$F27,$A$7:$A$21&amp;$B$7:$B$21,0))</f>
        <v>cfs</v>
      </c>
      <c r="K27" s="24" t="str">
        <f t="array" ref="K27">INDEX(G$7:G$21,MATCH($E27&amp;$F27,$A$7:$A$21&amp;$B$7:$B$21,0))</f>
        <v>ezfze</v>
      </c>
    </row>
    <row r="28" spans="1:11" x14ac:dyDescent="0.25">
      <c r="A28" s="22"/>
      <c r="B28" s="23"/>
      <c r="C28" s="8"/>
      <c r="E28" s="6" t="str">
        <f>VLOOKUP(enfantrecherche,ENFANT,1,FALSE)</f>
        <v>MALORIE</v>
      </c>
      <c r="F28" s="6" t="str">
        <f t="array" ref="F28">INDEX(ColPre,MIN(IF(NOM=C$27,IF(PRENOM&lt;&gt;"",IF(COUNTIF(C$27:F27,PRENOM)=0,ROW(NOM))))))&amp;""</f>
        <v>PENELOPE</v>
      </c>
      <c r="G28" s="7">
        <f t="array" ref="G28">INDEX(C$7:C$21,MATCH($E28&amp;$F28,$A$7:$A$21&amp;$B$7:$B$21,0))</f>
        <v>38450</v>
      </c>
      <c r="H28" s="24">
        <f t="array" aca="1" ref="H28" ca="1">INDEX(D$7:D$21,MATCH($E28&amp;$F28,$A$7:$A$21&amp;$B$7:$B$21,0))</f>
        <v>8.4138888888888896</v>
      </c>
      <c r="I28" s="24" t="str">
        <f t="array" aca="1" ref="I28" ca="1">INDEX(E$7:E$21,MATCH($E28&amp;$F28,$A$7:$A$21&amp;$B$7:$B$21,0))</f>
        <v>G</v>
      </c>
      <c r="J28" s="24" t="str">
        <f t="array" ref="J28">INDEX(F$7:F$21,MATCH($E28&amp;$F28,$A$7:$A$21&amp;$B$7:$B$21,0))</f>
        <v>dee</v>
      </c>
      <c r="K28" s="24" t="str">
        <f t="array" ref="K28">INDEX(G$7:G$21,MATCH($E28&amp;$F28,$A$7:$A$21&amp;$B$7:$B$21,0))</f>
        <v>t-fc</v>
      </c>
    </row>
    <row r="29" spans="1:11" x14ac:dyDescent="0.25">
      <c r="E29" s="6" t="str">
        <f>VLOOKUP(enfantrecherche,ENFANT,1,FALSE)</f>
        <v>MALORIE</v>
      </c>
      <c r="F29" s="6" t="str">
        <f t="array" ref="F29">INDEX(ColPre,MIN(IF(NOM=C$27,IF(PRENOM&lt;&gt;"",IF(COUNTIF(C$27:F28,PRENOM)=0,ROW(NOM))))))&amp;""</f>
        <v>JUDE</v>
      </c>
      <c r="G29" s="7">
        <f t="array" ref="G29">INDEX(C$7:C$21,MATCH($E29&amp;$F29,$A$7:$A$21&amp;$B$7:$B$21,0))</f>
        <v>39205</v>
      </c>
      <c r="H29" s="24">
        <f t="array" aca="1" ref="H29" ca="1">INDEX(D$7:D$21,MATCH($E29&amp;$F29,$A$7:$A$21&amp;$B$7:$B$21,0))</f>
        <v>6.3166666666666664</v>
      </c>
      <c r="I29" s="24" t="str">
        <f t="array" aca="1" ref="I29" ca="1">INDEX(E$7:E$21,MATCH($E29&amp;$F29,$A$7:$A$21&amp;$B$7:$B$21,0))</f>
        <v>M</v>
      </c>
      <c r="J29" s="24" t="str">
        <f t="array" ref="J29">INDEX(F$7:F$21,MATCH($E29&amp;$F29,$A$7:$A$21&amp;$B$7:$B$21,0))</f>
        <v>efz</v>
      </c>
      <c r="K29" s="24" t="str">
        <f t="array" ref="K29">INDEX(G$7:G$21,MATCH($E29&amp;$F29,$A$7:$A$21&amp;$B$7:$B$21,0))</f>
        <v>zrtt</v>
      </c>
    </row>
    <row r="30" spans="1:11" x14ac:dyDescent="0.25">
      <c r="E30" s="6" t="str">
        <f>VLOOKUP(enfantrecherche,ENFANT,1,FALSE)</f>
        <v>MALORIE</v>
      </c>
      <c r="F30" s="6" t="str">
        <f t="array" ref="F30">INDEX(ColPre,MIN(IF(NOM=C$27,IF(PRENOM&lt;&gt;"",IF(COUNTIF(C$27:F29,PRENOM)=0,ROW(NOM))))))&amp;""</f>
        <v>BARRY</v>
      </c>
      <c r="G30" s="7">
        <f t="array" ref="G30">INDEX(C$7:C$21,MATCH($E30&amp;$F30,$A$7:$A$21&amp;$B$7:$B$21,0))</f>
        <v>40537</v>
      </c>
      <c r="H30" s="24">
        <f t="array" aca="1" ref="H30" ca="1">INDEX(D$7:D$21,MATCH($E30&amp;$F30,$A$7:$A$21&amp;$B$7:$B$21,0))</f>
        <v>2.6166666666666667</v>
      </c>
      <c r="I30" s="24" t="str">
        <f t="array" aca="1" ref="I30" ca="1">INDEX(E$7:E$21,MATCH($E30&amp;$F30,$A$7:$A$21&amp;$B$7:$B$21,0))</f>
        <v>P</v>
      </c>
      <c r="J30" s="24" t="str">
        <f t="array" ref="J30">INDEX(F$7:F$21,MATCH($E30&amp;$F30,$A$7:$A$21&amp;$B$7:$B$21,0))</f>
        <v>gezd</v>
      </c>
      <c r="K30" s="24" t="str">
        <f t="array" ref="K30">INDEX(G$7:G$21,MATCH($E30&amp;$F30,$A$7:$A$21&amp;$B$7:$B$21,0))</f>
        <v>(sdfs</v>
      </c>
    </row>
    <row r="31" spans="1:11" x14ac:dyDescent="0.25">
      <c r="E31" s="6" t="str">
        <f>VLOOKUP(enfantrecherche,ENFANT,1,FALSE)</f>
        <v>MALORIE</v>
      </c>
      <c r="F31" s="6" t="str">
        <f t="array" ref="F31">INDEX(ColPre,MIN(IF(NOM=C$27,IF(PRENOM&lt;&gt;"",IF(COUNTIF(C$27:F30,PRENOM)=0,ROW(NOM))))))&amp;""</f>
        <v>GREG</v>
      </c>
      <c r="G31" s="7">
        <f t="array" ref="G31">INDEX(C$7:C$21,MATCH($E31&amp;$F31,$A$7:$A$21&amp;$B$7:$B$21,0))</f>
        <v>36713</v>
      </c>
      <c r="H31" s="24">
        <f t="array" aca="1" ref="H31" ca="1">INDEX(D$7:D$21,MATCH($E31&amp;$F31,$A$7:$A$21&amp;$B$7:$B$21,0))</f>
        <v>13.238888888888889</v>
      </c>
      <c r="I31" s="24" t="str">
        <f t="array" aca="1" ref="I31" ca="1">INDEX(E$7:E$21,MATCH($E31&amp;$F31,$A$7:$A$21&amp;$B$7:$B$21,0))</f>
        <v>G</v>
      </c>
      <c r="J31" s="24" t="str">
        <f t="array" ref="J31">INDEX(F$7:F$21,MATCH($E31&amp;$F31,$A$7:$A$21&amp;$B$7:$B$21,0))</f>
        <v>z"ff</v>
      </c>
      <c r="K31" s="24" t="str">
        <f t="array" ref="K31">INDEX(G$7:G$21,MATCH($E31&amp;$F31,$A$7:$A$21&amp;$B$7:$B$21,0))</f>
        <v>ggtgt</v>
      </c>
    </row>
  </sheetData>
  <mergeCells count="3">
    <mergeCell ref="A26:B26"/>
    <mergeCell ref="A27:B27"/>
    <mergeCell ref="A28:B28"/>
  </mergeCells>
  <conditionalFormatting sqref="E7:E21">
    <cfRule type="containsText" dxfId="2" priority="1" operator="containsText" text="P">
      <formula>NOT(ISERROR(SEARCH("P",E7)))</formula>
    </cfRule>
    <cfRule type="containsText" dxfId="1" priority="2" operator="containsText" text="M">
      <formula>NOT(ISERROR(SEARCH("M",E7)))</formula>
    </cfRule>
    <cfRule type="containsText" dxfId="0" priority="3" operator="containsText" text="G">
      <formula>NOT(ISERROR(SEARCH("G",E7)))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TABLEAU DE RECHERCHE TESTE</vt:lpstr>
      <vt:lpstr>Feuil2</vt:lpstr>
      <vt:lpstr>Feuil3</vt:lpstr>
      <vt:lpstr>AGE</vt:lpstr>
      <vt:lpstr>ColNom</vt:lpstr>
      <vt:lpstr>ColPre</vt:lpstr>
      <vt:lpstr>ENFANT</vt:lpstr>
      <vt:lpstr>enfantrecherche</vt:lpstr>
      <vt:lpstr>listenom</vt:lpstr>
      <vt:lpstr>NOM</vt:lpstr>
      <vt:lpstr>patronyme</vt:lpstr>
      <vt:lpstr>PRENOM</vt:lpstr>
      <vt:lpstr>PRENOMRECHERCHE</vt:lpstr>
      <vt:lpstr>RECHERCHEPRENOM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</dc:creator>
  <cp:lastModifiedBy>Xou</cp:lastModifiedBy>
  <dcterms:created xsi:type="dcterms:W3CDTF">2013-07-11T08:00:32Z</dcterms:created>
  <dcterms:modified xsi:type="dcterms:W3CDTF">2013-07-24T19:52:02Z</dcterms:modified>
</cp:coreProperties>
</file>