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130" codeName="{AE6600E7-7A62-396C-DE95-9942FA9DD81E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Y:\HZI-ESTI\700-COMMUN\DOSSIERS PERSONNELS\Quentin PERRON\Planning template\"/>
    </mc:Choice>
  </mc:AlternateContent>
  <xr:revisionPtr revIDLastSave="0" documentId="13_ncr:1_{B5119C45-DEFE-4869-BB4C-5EE81A4AF557}" xr6:coauthVersionLast="47" xr6:coauthVersionMax="47" xr10:uidLastSave="{00000000-0000-0000-0000-000000000000}"/>
  <bookViews>
    <workbookView xWindow="28680" yWindow="-120" windowWidth="29040" windowHeight="15840" xr2:uid="{00000000-000D-0000-FFFF-FFFF00000000}"/>
  </bookViews>
  <sheets>
    <sheet name="Planificateur de projet" sheetId="1" r:id="rId1"/>
    <sheet name="Jours fériés" sheetId="2" r:id="rId2"/>
    <sheet name="tab" sheetId="4" r:id="rId3"/>
    <sheet name="Model_empty" sheetId="5" r:id="rId4"/>
  </sheets>
  <definedNames>
    <definedName name="_xlnm.Print_Titles" localSheetId="0">'Planificateur de projet'!$6:$7</definedName>
    <definedName name="période_sélectionnée">'Planificateur de projet'!$E$4</definedName>
    <definedName name="PériodeAvant">'Planificateur de projet'!A$7=MEDIAN('Planificateur de projet'!A$7,'Planificateur de projet'!$I1,IF('Planificateur de projet'!$I1&gt;0,'Planificateur de projet'!$E1-1,0))</definedName>
    <definedName name="PériodeDansPlan">'Planificateur de projet'!A$7=MEDIAN('Planificateur de projet'!A$7,'Planificateur de projet'!$E1,'Planificateur de projet'!$E1+'Planificateur de projet'!$F1-1)</definedName>
    <definedName name="PériodeDansRéel">'Planificateur de projet'!A$7=MEDIAN('Planificateur de projet'!A$7,'Planificateur de projet'!$I1,'Planificateur de projet'!$I1+'Planificateur de projet'!$J1-1)</definedName>
    <definedName name="Plan">PériodeDansPlan*('Planificateur de projet'!$E1&gt;0)</definedName>
    <definedName name="PourcentageAccompli">PourcentageAccompliAuDelà*PériodeDansPlan</definedName>
    <definedName name="PourcentageAccompliAuDelà">('Planificateur de projet'!A$7=MEDIAN('Planificateur de projet'!A$7,'Planificateur de projet'!$I1,'Planificateur de projet'!$I1+'Planificateur de projet'!#REF!)*('Planificateur de projet'!$I1&gt;0))*(('Planificateur de projet'!A$7&lt;(INT('Planificateur de projet'!$I1+'Planificateur de projet'!$J1*'Planificateur de projet'!$M1)))+('Planificateur de projet'!A$7='Planificateur de projet'!$I1))*('Planificateur de projet'!$M1&gt;0)</definedName>
    <definedName name="Réel">(PériodeDansRéel*('Planificateur de projet'!$I1&gt;0))*PériodeDansPlan</definedName>
    <definedName name="RéelAuDelà">PériodeDansRéel*('Planificateur de projet'!$K1&gt;'Planificateur de projet'!$G1)</definedName>
    <definedName name="RéelAvant">PériodeAvant*('Planificateur de projet'!$I1&lt;'Planificateur de projet'!$E1)</definedName>
    <definedName name="TitreRégion..BO60">'Planificateur de projet'!$D$6:$D$7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53" i="1" l="1"/>
  <c r="J53" i="1"/>
  <c r="H53" i="1" a="1"/>
  <c r="H53" i="1" s="1"/>
  <c r="E53" i="1" s="1"/>
  <c r="L52" i="1"/>
  <c r="J52" i="1"/>
  <c r="H52" i="1" a="1"/>
  <c r="H52" i="1" s="1"/>
  <c r="L51" i="1"/>
  <c r="J51" i="1"/>
  <c r="H51" i="1" a="1"/>
  <c r="H51" i="1" s="1"/>
  <c r="L50" i="1"/>
  <c r="J50" i="1"/>
  <c r="H50" i="1" a="1"/>
  <c r="H50" i="1" s="1"/>
  <c r="L49" i="1"/>
  <c r="J49" i="1"/>
  <c r="H49" i="1" a="1"/>
  <c r="H49" i="1" s="1"/>
  <c r="L47" i="1"/>
  <c r="J47" i="1"/>
  <c r="H47" i="1" a="1"/>
  <c r="H47" i="1" s="1"/>
  <c r="E47" i="1" s="1"/>
  <c r="L46" i="1"/>
  <c r="J46" i="1"/>
  <c r="H46" i="1" a="1"/>
  <c r="H46" i="1" s="1"/>
  <c r="L45" i="1"/>
  <c r="J45" i="1"/>
  <c r="H45" i="1" a="1"/>
  <c r="H45" i="1" s="1"/>
  <c r="L44" i="1"/>
  <c r="J44" i="1"/>
  <c r="H44" i="1" a="1"/>
  <c r="H44" i="1" s="1"/>
  <c r="L43" i="1"/>
  <c r="J43" i="1"/>
  <c r="H43" i="1" a="1"/>
  <c r="H43" i="1" s="1"/>
  <c r="L41" i="1"/>
  <c r="J41" i="1"/>
  <c r="H41" i="1" a="1"/>
  <c r="H41" i="1" s="1"/>
  <c r="E41" i="1" s="1"/>
  <c r="L40" i="1"/>
  <c r="J40" i="1"/>
  <c r="H40" i="1" a="1"/>
  <c r="H40" i="1" s="1"/>
  <c r="L39" i="1"/>
  <c r="J39" i="1"/>
  <c r="H39" i="1" a="1"/>
  <c r="H39" i="1" s="1"/>
  <c r="L38" i="1"/>
  <c r="J38" i="1"/>
  <c r="H38" i="1" a="1"/>
  <c r="H38" i="1" s="1"/>
  <c r="L37" i="1"/>
  <c r="J37" i="1"/>
  <c r="H37" i="1" a="1"/>
  <c r="H37" i="1" s="1"/>
  <c r="J19" i="1"/>
  <c r="L35" i="1"/>
  <c r="J35" i="1"/>
  <c r="H35" i="1" a="1"/>
  <c r="H35" i="1" s="1"/>
  <c r="E35" i="1" s="1"/>
  <c r="L34" i="1"/>
  <c r="J34" i="1"/>
  <c r="H34" i="1" a="1"/>
  <c r="H34" i="1" s="1"/>
  <c r="L33" i="1"/>
  <c r="J33" i="1"/>
  <c r="H33" i="1" a="1"/>
  <c r="H33" i="1" s="1"/>
  <c r="L32" i="1"/>
  <c r="J32" i="1"/>
  <c r="H32" i="1" a="1"/>
  <c r="H32" i="1" s="1"/>
  <c r="L31" i="1"/>
  <c r="J31" i="1"/>
  <c r="H31" i="1" a="1"/>
  <c r="H31" i="1" s="1"/>
  <c r="L29" i="1"/>
  <c r="J29" i="1"/>
  <c r="H29" i="1" a="1"/>
  <c r="H29" i="1" s="1"/>
  <c r="E29" i="1" s="1"/>
  <c r="L28" i="1"/>
  <c r="J28" i="1"/>
  <c r="H28" i="1" a="1"/>
  <c r="H28" i="1" s="1"/>
  <c r="L27" i="1"/>
  <c r="J27" i="1"/>
  <c r="H27" i="1" a="1"/>
  <c r="H27" i="1" s="1"/>
  <c r="L26" i="1"/>
  <c r="J26" i="1"/>
  <c r="H26" i="1" a="1"/>
  <c r="H26" i="1" s="1"/>
  <c r="L25" i="1"/>
  <c r="J25" i="1"/>
  <c r="H25" i="1" a="1"/>
  <c r="H25" i="1" s="1"/>
  <c r="L23" i="1"/>
  <c r="J23" i="1"/>
  <c r="H23" i="1" a="1"/>
  <c r="H23" i="1" s="1"/>
  <c r="E23" i="1" s="1"/>
  <c r="L22" i="1"/>
  <c r="J22" i="1"/>
  <c r="H22" i="1" a="1"/>
  <c r="H22" i="1" s="1"/>
  <c r="L21" i="1"/>
  <c r="J21" i="1"/>
  <c r="H21" i="1" a="1"/>
  <c r="H21" i="1" s="1"/>
  <c r="L20" i="1"/>
  <c r="J20" i="1"/>
  <c r="H20" i="1" a="1"/>
  <c r="H20" i="1" s="1"/>
  <c r="L19" i="1"/>
  <c r="H19" i="1" a="1"/>
  <c r="H19" i="1" s="1"/>
  <c r="L17" i="1"/>
  <c r="J17" i="1"/>
  <c r="H17" i="1" a="1"/>
  <c r="H17" i="1" s="1"/>
  <c r="E17" i="1" s="1"/>
  <c r="L16" i="1"/>
  <c r="J16" i="1"/>
  <c r="H16" i="1" a="1"/>
  <c r="H16" i="1" s="1"/>
  <c r="L15" i="1"/>
  <c r="J15" i="1"/>
  <c r="H15" i="1" a="1"/>
  <c r="H15" i="1" s="1"/>
  <c r="L14" i="1"/>
  <c r="J14" i="1"/>
  <c r="H14" i="1" a="1"/>
  <c r="H14" i="1" s="1"/>
  <c r="L13" i="1"/>
  <c r="J13" i="1"/>
  <c r="H13" i="1" a="1"/>
  <c r="H13" i="1" s="1"/>
  <c r="E78" i="4"/>
  <c r="F78" i="4" s="1"/>
  <c r="L17" i="5"/>
  <c r="J17" i="5"/>
  <c r="H17" i="5" a="1"/>
  <c r="H17" i="5" s="1"/>
  <c r="E17" i="5" s="1"/>
  <c r="L16" i="5"/>
  <c r="J16" i="5"/>
  <c r="H16" i="5" a="1"/>
  <c r="H16" i="5" s="1"/>
  <c r="L15" i="5"/>
  <c r="J15" i="5"/>
  <c r="H15" i="5" a="1"/>
  <c r="H15" i="5" s="1"/>
  <c r="L14" i="5"/>
  <c r="J14" i="5"/>
  <c r="H14" i="5" a="1"/>
  <c r="H14" i="5" s="1"/>
  <c r="L13" i="5"/>
  <c r="J13" i="5"/>
  <c r="H13" i="5" a="1"/>
  <c r="H13" i="5" s="1"/>
  <c r="L78" i="4"/>
  <c r="J78" i="4"/>
  <c r="L77" i="4"/>
  <c r="J77" i="4"/>
  <c r="L76" i="4"/>
  <c r="J76" i="4"/>
  <c r="L75" i="4"/>
  <c r="J75" i="4"/>
  <c r="L74" i="4"/>
  <c r="J74" i="4"/>
  <c r="L71" i="4"/>
  <c r="J71" i="4"/>
  <c r="L70" i="4"/>
  <c r="J70" i="4"/>
  <c r="L69" i="4"/>
  <c r="J69" i="4"/>
  <c r="L68" i="4"/>
  <c r="J68" i="4"/>
  <c r="L67" i="4"/>
  <c r="J67" i="4"/>
  <c r="L64" i="4"/>
  <c r="J64" i="4"/>
  <c r="L63" i="4"/>
  <c r="J63" i="4"/>
  <c r="L62" i="4"/>
  <c r="J62" i="4"/>
  <c r="L61" i="4"/>
  <c r="J61" i="4"/>
  <c r="L60" i="4"/>
  <c r="J60" i="4"/>
  <c r="H8" i="5" a="1"/>
  <c r="H8" i="5" s="1"/>
  <c r="E8" i="5" s="1"/>
  <c r="G7" i="5" s="1"/>
  <c r="L29" i="4"/>
  <c r="J29" i="4"/>
  <c r="E29" i="4"/>
  <c r="G28" i="4" s="1"/>
  <c r="L28" i="4"/>
  <c r="J28" i="4"/>
  <c r="L27" i="4"/>
  <c r="J27" i="4"/>
  <c r="L26" i="4"/>
  <c r="J26" i="4"/>
  <c r="L25" i="4"/>
  <c r="J25" i="4"/>
  <c r="L8" i="5"/>
  <c r="L7" i="5"/>
  <c r="L6" i="5"/>
  <c r="L5" i="5"/>
  <c r="L4" i="5"/>
  <c r="J8" i="5"/>
  <c r="J7" i="5"/>
  <c r="H7" i="5" a="1"/>
  <c r="H7" i="5" s="1"/>
  <c r="J6" i="5"/>
  <c r="H6" i="5" a="1"/>
  <c r="H6" i="5" s="1"/>
  <c r="J5" i="5"/>
  <c r="H5" i="5" a="1"/>
  <c r="H5" i="5" s="1"/>
  <c r="J4" i="5"/>
  <c r="H4" i="5" a="1"/>
  <c r="H4" i="5" s="1"/>
  <c r="F53" i="1" l="1"/>
  <c r="G52" i="1"/>
  <c r="F47" i="1"/>
  <c r="G46" i="1"/>
  <c r="F41" i="1"/>
  <c r="G40" i="1"/>
  <c r="E40" i="1" s="1"/>
  <c r="G39" i="1" s="1"/>
  <c r="G34" i="1"/>
  <c r="F35" i="1"/>
  <c r="G28" i="1"/>
  <c r="E28" i="1" s="1"/>
  <c r="G27" i="1" s="1"/>
  <c r="F29" i="1"/>
  <c r="G22" i="1"/>
  <c r="F23" i="1"/>
  <c r="F17" i="1"/>
  <c r="G16" i="1"/>
  <c r="G77" i="4"/>
  <c r="F17" i="5"/>
  <c r="G16" i="5"/>
  <c r="F29" i="4"/>
  <c r="E28" i="4"/>
  <c r="G27" i="4" s="1"/>
  <c r="E7" i="5"/>
  <c r="F8" i="5"/>
  <c r="E52" i="1" l="1"/>
  <c r="G51" i="1" s="1"/>
  <c r="E46" i="1"/>
  <c r="G45" i="1" s="1"/>
  <c r="E39" i="1"/>
  <c r="G38" i="1" s="1"/>
  <c r="F40" i="1"/>
  <c r="E34" i="1"/>
  <c r="G33" i="1" s="1"/>
  <c r="F28" i="1"/>
  <c r="E27" i="1"/>
  <c r="G26" i="1" s="1"/>
  <c r="E22" i="1"/>
  <c r="G21" i="1" s="1"/>
  <c r="E16" i="1"/>
  <c r="G15" i="1" s="1"/>
  <c r="E77" i="4"/>
  <c r="G76" i="4" s="1"/>
  <c r="E16" i="5"/>
  <c r="G15" i="5" s="1"/>
  <c r="E27" i="4"/>
  <c r="G26" i="4" s="1"/>
  <c r="F28" i="4"/>
  <c r="G6" i="5"/>
  <c r="E51" i="1" l="1"/>
  <c r="G50" i="1" s="1"/>
  <c r="F52" i="1"/>
  <c r="E45" i="1"/>
  <c r="G44" i="1" s="1"/>
  <c r="F46" i="1"/>
  <c r="E38" i="1"/>
  <c r="G37" i="1" s="1"/>
  <c r="F39" i="1"/>
  <c r="E33" i="1"/>
  <c r="G32" i="1" s="1"/>
  <c r="F34" i="1"/>
  <c r="E26" i="1"/>
  <c r="G25" i="1" s="1"/>
  <c r="F27" i="1"/>
  <c r="E21" i="1"/>
  <c r="G20" i="1" s="1"/>
  <c r="F22" i="1"/>
  <c r="E15" i="1"/>
  <c r="G14" i="1" s="1"/>
  <c r="F16" i="1"/>
  <c r="F77" i="4"/>
  <c r="E76" i="4"/>
  <c r="G75" i="4" s="1"/>
  <c r="F16" i="5"/>
  <c r="E15" i="5"/>
  <c r="G14" i="5" s="1"/>
  <c r="E6" i="5"/>
  <c r="F6" i="5" s="1"/>
  <c r="E26" i="4"/>
  <c r="G25" i="4" s="1"/>
  <c r="F27" i="4"/>
  <c r="F7" i="5"/>
  <c r="E50" i="1" l="1"/>
  <c r="G49" i="1" s="1"/>
  <c r="F51" i="1"/>
  <c r="E44" i="1"/>
  <c r="G43" i="1" s="1"/>
  <c r="F45" i="1"/>
  <c r="E37" i="1"/>
  <c r="F37" i="1" s="1"/>
  <c r="F38" i="1"/>
  <c r="E32" i="1"/>
  <c r="G31" i="1" s="1"/>
  <c r="F33" i="1"/>
  <c r="F26" i="1"/>
  <c r="E25" i="1"/>
  <c r="F25" i="1" s="1"/>
  <c r="E20" i="1"/>
  <c r="G19" i="1" s="1"/>
  <c r="F21" i="1"/>
  <c r="E14" i="1"/>
  <c r="G13" i="1" s="1"/>
  <c r="F15" i="1"/>
  <c r="E75" i="4"/>
  <c r="G74" i="4" s="1"/>
  <c r="F76" i="4"/>
  <c r="F15" i="5"/>
  <c r="E14" i="5"/>
  <c r="G13" i="5" s="1"/>
  <c r="G5" i="5"/>
  <c r="E5" i="5" s="1"/>
  <c r="G4" i="5" s="1"/>
  <c r="E4" i="5" s="1"/>
  <c r="E25" i="4"/>
  <c r="F25" i="4" s="1"/>
  <c r="F26" i="4"/>
  <c r="E49" i="1" l="1"/>
  <c r="F49" i="1" s="1"/>
  <c r="F50" i="1"/>
  <c r="E43" i="1"/>
  <c r="F43" i="1" s="1"/>
  <c r="F44" i="1"/>
  <c r="E31" i="1"/>
  <c r="F31" i="1" s="1"/>
  <c r="F32" i="1"/>
  <c r="E19" i="1"/>
  <c r="F19" i="1" s="1"/>
  <c r="F20" i="1"/>
  <c r="E13" i="1"/>
  <c r="F13" i="1" s="1"/>
  <c r="F14" i="1"/>
  <c r="F75" i="4"/>
  <c r="E74" i="4"/>
  <c r="E13" i="5"/>
  <c r="F13" i="5" s="1"/>
  <c r="F14" i="5"/>
  <c r="F4" i="5"/>
  <c r="F5" i="5"/>
  <c r="F74" i="4" l="1"/>
  <c r="L57" i="4"/>
  <c r="J57" i="4"/>
  <c r="E57" i="4"/>
  <c r="G56" i="4" s="1"/>
  <c r="L56" i="4"/>
  <c r="J56" i="4"/>
  <c r="L55" i="4"/>
  <c r="J55" i="4"/>
  <c r="L54" i="4"/>
  <c r="J54" i="4"/>
  <c r="L53" i="4"/>
  <c r="J53" i="4"/>
  <c r="F57" i="4" l="1"/>
  <c r="E56" i="4"/>
  <c r="G55" i="4" s="1"/>
  <c r="L85" i="4"/>
  <c r="J85" i="4"/>
  <c r="L84" i="4"/>
  <c r="J84" i="4"/>
  <c r="L83" i="4"/>
  <c r="J83" i="4"/>
  <c r="L82" i="4"/>
  <c r="J82" i="4"/>
  <c r="L81" i="4"/>
  <c r="J81" i="4"/>
  <c r="E71" i="4" l="1"/>
  <c r="G70" i="4" s="1"/>
  <c r="E55" i="4"/>
  <c r="G54" i="4" s="1"/>
  <c r="F56" i="4"/>
  <c r="E70" i="4" l="1"/>
  <c r="G69" i="4" s="1"/>
  <c r="F71" i="4"/>
  <c r="E54" i="4"/>
  <c r="G53" i="4" s="1"/>
  <c r="F55" i="4"/>
  <c r="E69" i="4" l="1"/>
  <c r="G68" i="4" s="1"/>
  <c r="F70" i="4"/>
  <c r="F54" i="4"/>
  <c r="E53" i="4"/>
  <c r="F53" i="4" s="1"/>
  <c r="E68" i="4" l="1"/>
  <c r="G67" i="4" s="1"/>
  <c r="F69" i="4"/>
  <c r="L50" i="4"/>
  <c r="J50" i="4"/>
  <c r="E50" i="4"/>
  <c r="F50" i="4" s="1"/>
  <c r="L49" i="4"/>
  <c r="J49" i="4"/>
  <c r="L48" i="4"/>
  <c r="J48" i="4"/>
  <c r="L47" i="4"/>
  <c r="J47" i="4"/>
  <c r="L46" i="4"/>
  <c r="J46" i="4"/>
  <c r="L43" i="4"/>
  <c r="J43" i="4"/>
  <c r="E43" i="4"/>
  <c r="F43" i="4" s="1"/>
  <c r="L42" i="4"/>
  <c r="J42" i="4"/>
  <c r="L41" i="4"/>
  <c r="J41" i="4"/>
  <c r="L40" i="4"/>
  <c r="J40" i="4"/>
  <c r="L39" i="4"/>
  <c r="J39" i="4"/>
  <c r="L36" i="4"/>
  <c r="J36" i="4"/>
  <c r="E36" i="4"/>
  <c r="F36" i="4" s="1"/>
  <c r="L35" i="4"/>
  <c r="J35" i="4"/>
  <c r="L34" i="4"/>
  <c r="J34" i="4"/>
  <c r="L33" i="4"/>
  <c r="J33" i="4"/>
  <c r="L32" i="4"/>
  <c r="J32" i="4"/>
  <c r="L22" i="4"/>
  <c r="J22" i="4"/>
  <c r="E22" i="4"/>
  <c r="F22" i="4" s="1"/>
  <c r="L21" i="4"/>
  <c r="J21" i="4"/>
  <c r="L20" i="4"/>
  <c r="J20" i="4"/>
  <c r="L19" i="4"/>
  <c r="J19" i="4"/>
  <c r="L18" i="4"/>
  <c r="J18" i="4"/>
  <c r="L15" i="4"/>
  <c r="J15" i="4"/>
  <c r="E15" i="4"/>
  <c r="F15" i="4" s="1"/>
  <c r="L14" i="4"/>
  <c r="J14" i="4"/>
  <c r="L13" i="4"/>
  <c r="J13" i="4"/>
  <c r="L12" i="4"/>
  <c r="J12" i="4"/>
  <c r="L11" i="4"/>
  <c r="J11" i="4"/>
  <c r="L8" i="4"/>
  <c r="L7" i="4"/>
  <c r="L6" i="4"/>
  <c r="L5" i="4"/>
  <c r="L4" i="4"/>
  <c r="E8" i="4"/>
  <c r="G7" i="4" s="1"/>
  <c r="J8" i="4"/>
  <c r="J7" i="4"/>
  <c r="J6" i="4"/>
  <c r="J5" i="4"/>
  <c r="J4" i="4"/>
  <c r="E67" i="4" l="1"/>
  <c r="F68" i="4"/>
  <c r="G21" i="4"/>
  <c r="E21" i="4" s="1"/>
  <c r="G20" i="4" s="1"/>
  <c r="E20" i="4" s="1"/>
  <c r="G19" i="4" s="1"/>
  <c r="G49" i="4"/>
  <c r="G42" i="4"/>
  <c r="G35" i="4"/>
  <c r="G14" i="4"/>
  <c r="E7" i="4"/>
  <c r="G6" i="4" s="1"/>
  <c r="F8" i="4"/>
  <c r="F67" i="4" l="1"/>
  <c r="F21" i="4"/>
  <c r="E49" i="4"/>
  <c r="G48" i="4" s="1"/>
  <c r="E42" i="4"/>
  <c r="G41" i="4" s="1"/>
  <c r="E35" i="4"/>
  <c r="G34" i="4" s="1"/>
  <c r="E19" i="4"/>
  <c r="G18" i="4" s="1"/>
  <c r="F20" i="4"/>
  <c r="E14" i="4"/>
  <c r="G13" i="4" s="1"/>
  <c r="F7" i="4"/>
  <c r="E6" i="4"/>
  <c r="G5" i="4" s="1"/>
  <c r="F14" i="4" l="1"/>
  <c r="F49" i="4"/>
  <c r="E48" i="4"/>
  <c r="G47" i="4" s="1"/>
  <c r="F42" i="4"/>
  <c r="E41" i="4"/>
  <c r="G40" i="4" s="1"/>
  <c r="F35" i="4"/>
  <c r="E34" i="4"/>
  <c r="G33" i="4" s="1"/>
  <c r="E18" i="4"/>
  <c r="F18" i="4" s="1"/>
  <c r="F19" i="4"/>
  <c r="E13" i="4"/>
  <c r="G12" i="4" s="1"/>
  <c r="E5" i="4"/>
  <c r="G4" i="4" s="1"/>
  <c r="E64" i="4" l="1"/>
  <c r="G63" i="4" s="1"/>
  <c r="E47" i="4"/>
  <c r="G46" i="4" s="1"/>
  <c r="F48" i="4"/>
  <c r="E40" i="4"/>
  <c r="G39" i="4" s="1"/>
  <c r="F41" i="4"/>
  <c r="E33" i="4"/>
  <c r="G32" i="4" s="1"/>
  <c r="F34" i="4"/>
  <c r="E12" i="4"/>
  <c r="G11" i="4" s="1"/>
  <c r="F13" i="4"/>
  <c r="F6" i="4"/>
  <c r="F64" i="4" l="1"/>
  <c r="E63" i="4"/>
  <c r="G62" i="4" s="1"/>
  <c r="E46" i="4"/>
  <c r="F46" i="4" s="1"/>
  <c r="F47" i="4"/>
  <c r="E39" i="4"/>
  <c r="F39" i="4" s="1"/>
  <c r="F40" i="4"/>
  <c r="E32" i="4"/>
  <c r="F32" i="4" s="1"/>
  <c r="F33" i="4"/>
  <c r="E11" i="4"/>
  <c r="F11" i="4" s="1"/>
  <c r="F12" i="4"/>
  <c r="E4" i="4"/>
  <c r="F4" i="4" s="1"/>
  <c r="F5" i="4"/>
  <c r="E62" i="4" l="1"/>
  <c r="G61" i="4" s="1"/>
  <c r="F63" i="4"/>
  <c r="E5" i="1"/>
  <c r="E4" i="1" s="1"/>
  <c r="E61" i="4" l="1"/>
  <c r="G60" i="4" s="1"/>
  <c r="F62" i="4"/>
  <c r="E60" i="4" l="1"/>
  <c r="F61" i="4"/>
  <c r="F60" i="4" l="1"/>
  <c r="E85" i="4" l="1"/>
  <c r="G84" i="4" s="1"/>
  <c r="F85" i="4" l="1"/>
  <c r="E84" i="4"/>
  <c r="G83" i="4" s="1"/>
  <c r="E83" i="4" l="1"/>
  <c r="G82" i="4" s="1"/>
  <c r="F84" i="4"/>
  <c r="E82" i="4" l="1"/>
  <c r="G81" i="4" s="1"/>
  <c r="E81" i="4" s="1"/>
  <c r="F81" i="4" s="1"/>
  <c r="F83" i="4"/>
  <c r="F82" i="4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<sst xmlns="http://schemas.openxmlformats.org/spreadsheetml/2006/main" count="253" uniqueCount="64">
  <si>
    <t>PÉRIODES</t>
  </si>
  <si>
    <t>Planning réel dans le prévi</t>
  </si>
  <si>
    <t>Planning prévisionnel</t>
  </si>
  <si>
    <t>Octobre</t>
  </si>
  <si>
    <t>Novembre</t>
  </si>
  <si>
    <t>Décembre</t>
  </si>
  <si>
    <t>Jour actuel</t>
  </si>
  <si>
    <t>Accompli</t>
  </si>
  <si>
    <t>Fin prévi</t>
  </si>
  <si>
    <t>Début réel</t>
  </si>
  <si>
    <t>Fin réelle</t>
  </si>
  <si>
    <t>Commentaire</t>
  </si>
  <si>
    <t>Livraison</t>
  </si>
  <si>
    <t>Famille</t>
  </si>
  <si>
    <t>Etape</t>
  </si>
  <si>
    <t>Peinture</t>
  </si>
  <si>
    <t>Jour de l'an</t>
  </si>
  <si>
    <t>Pâques</t>
  </si>
  <si>
    <t>Fête du Travail</t>
  </si>
  <si>
    <t>Fête nationale du 8 mai 1945</t>
  </si>
  <si>
    <t>Ascension</t>
  </si>
  <si>
    <t>Lundi de Pentecôte</t>
  </si>
  <si>
    <t>Fête Nationale du 14 juillet</t>
  </si>
  <si>
    <t>Assomption</t>
  </si>
  <si>
    <t>Toussaint</t>
  </si>
  <si>
    <t>Armistice</t>
  </si>
  <si>
    <t>Jour de Noël</t>
  </si>
  <si>
    <t>Janvier</t>
  </si>
  <si>
    <t>Février</t>
  </si>
  <si>
    <t>Mars</t>
  </si>
  <si>
    <t>Avril</t>
  </si>
  <si>
    <t>Mai</t>
  </si>
  <si>
    <t>Juin</t>
  </si>
  <si>
    <t>Planning Général Affaires 2023</t>
  </si>
  <si>
    <t>Début prévi</t>
  </si>
  <si>
    <t>Durée prévi</t>
  </si>
  <si>
    <t>Durée réelle</t>
  </si>
  <si>
    <t>ST</t>
  </si>
  <si>
    <t>Juillet</t>
  </si>
  <si>
    <t>Août</t>
  </si>
  <si>
    <t>Septembre</t>
  </si>
  <si>
    <t>Projet</t>
  </si>
  <si>
    <t>Usine</t>
  </si>
  <si>
    <t>Realisation</t>
  </si>
  <si>
    <t>Appro matière</t>
  </si>
  <si>
    <t>Design</t>
  </si>
  <si>
    <t>Planning réel - en avance</t>
  </si>
  <si>
    <t>Planning réel - en retard</t>
  </si>
  <si>
    <t>Familles</t>
  </si>
  <si>
    <t>Nombre personnes</t>
  </si>
  <si>
    <t>.</t>
  </si>
  <si>
    <t>NON</t>
  </si>
  <si>
    <t>Voiture bleue</t>
  </si>
  <si>
    <t>Voiture rouge</t>
  </si>
  <si>
    <t>Voiture noire</t>
  </si>
  <si>
    <t>Voiture blanche</t>
  </si>
  <si>
    <t>Voiture violette</t>
  </si>
  <si>
    <t>Moto bleue</t>
  </si>
  <si>
    <t>Moto rouge</t>
  </si>
  <si>
    <t>Moto noire</t>
  </si>
  <si>
    <t>Moto blanche</t>
  </si>
  <si>
    <t>Camion vert</t>
  </si>
  <si>
    <t>Voiture verte</t>
  </si>
  <si>
    <t>Voiture grise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</si>
</sst>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-* #,##0\ &quot;€&quot;_-;\-* #,##0\ &quot;€&quot;_-;_-* &quot;-&quot;\ &quot;€&quot;_-;_-@_-"/>
    <numFmt numFmtId="165" formatCode="_-* #,##0.00\ &quot;€&quot;_-;\-* #,##0.00\ &quot;€&quot;_-;_-* &quot;-&quot;??\ &quot;€&quot;_-;_-@_-"/>
    <numFmt numFmtId="166" formatCode="_(* #,##0_);_(* \(#,##0\);_(* &quot;-&quot;_);_(@_)"/>
    <numFmt numFmtId="167" formatCode="_(* #,##0.00_);_(* \(#,##0.00\);_(* &quot;-&quot;??_);_(@_)"/>
    <numFmt numFmtId="168" formatCode="#&quot; j&quot;"/>
  </numFmts>
  <fonts count="44" x14ac:knownFonts="1">
    <font>
      <sz val="11"/>
      <color theme="1" tint="0.24994659260841701"/>
      <name val="Corbel"/>
      <family val="2"/>
      <scheme val="major"/>
    </font>
    <font>
      <sz val="11"/>
      <color theme="1"/>
      <name val="Calibri"/>
      <family val="2"/>
      <scheme val="minor"/>
    </font>
    <font>
      <sz val="14"/>
      <color theme="1" tint="0.24994659260841701"/>
      <name val="Calibri"/>
      <family val="2"/>
      <scheme val="minor"/>
    </font>
    <font>
      <b/>
      <sz val="13"/>
      <color theme="1" tint="0.24994659260841701"/>
      <name val="Corbel"/>
      <family val="2"/>
      <scheme val="major"/>
    </font>
    <font>
      <b/>
      <sz val="13"/>
      <color theme="7"/>
      <name val="Corbel"/>
      <family val="2"/>
      <scheme val="major"/>
    </font>
    <font>
      <b/>
      <sz val="13"/>
      <color theme="1" tint="0.24994659260841701"/>
      <name val="Calibri"/>
      <family val="2"/>
    </font>
    <font>
      <sz val="12"/>
      <color theme="1" tint="0.24994659260841701"/>
      <name val="Calibri"/>
      <family val="2"/>
    </font>
    <font>
      <b/>
      <sz val="13"/>
      <color theme="7"/>
      <name val="Calibri"/>
      <family val="2"/>
    </font>
    <font>
      <b/>
      <sz val="42"/>
      <color theme="7"/>
      <name val="Corbel"/>
      <family val="2"/>
      <scheme val="major"/>
    </font>
    <font>
      <b/>
      <sz val="11"/>
      <color theme="1" tint="0.24994659260841701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sz val="11"/>
      <color theme="1" tint="0.24994659260841701"/>
      <name val="Corbel"/>
      <family val="2"/>
      <scheme val="major"/>
    </font>
    <font>
      <i/>
      <sz val="11"/>
      <color theme="7"/>
      <name val="Calibri"/>
      <family val="2"/>
      <scheme val="minor"/>
    </font>
    <font>
      <sz val="12"/>
      <color theme="1" tint="0.24994659260841701"/>
      <name val="Corbel"/>
      <family val="2"/>
      <scheme val="maj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 tint="0.24994659260841701"/>
      <name val="Corbel"/>
      <family val="2"/>
      <scheme val="major"/>
    </font>
    <font>
      <b/>
      <sz val="10"/>
      <color theme="1" tint="0.34998626667073579"/>
      <name val="Calibri"/>
      <family val="2"/>
      <scheme val="minor"/>
    </font>
    <font>
      <b/>
      <sz val="14"/>
      <color theme="1" tint="0.24994659260841701"/>
      <name val="Corbel"/>
      <family val="2"/>
      <scheme val="major"/>
    </font>
    <font>
      <b/>
      <sz val="26"/>
      <name val="Calibri"/>
      <family val="2"/>
      <scheme val="minor"/>
    </font>
    <font>
      <sz val="10"/>
      <color theme="1" tint="0.24994659260841701"/>
      <name val="Calibri"/>
      <family val="2"/>
    </font>
    <font>
      <sz val="11"/>
      <color theme="1" tint="0.24994659260841701"/>
      <name val="Calibri"/>
      <family val="2"/>
      <scheme val="minor"/>
    </font>
    <font>
      <sz val="11"/>
      <name val="Corbel"/>
      <family val="2"/>
      <scheme val="major"/>
    </font>
    <font>
      <b/>
      <sz val="12"/>
      <color theme="1" tint="0.24994659260841701"/>
      <name val="Calibri"/>
      <family val="2"/>
    </font>
    <font>
      <b/>
      <sz val="12"/>
      <color theme="1" tint="0.24994659260841701"/>
      <name val="Corbel"/>
      <family val="2"/>
      <scheme val="major"/>
    </font>
    <font>
      <b/>
      <sz val="14"/>
      <color theme="1"/>
      <name val="Corbel"/>
      <family val="2"/>
      <scheme val="major"/>
    </font>
    <font>
      <sz val="11"/>
      <color theme="1"/>
      <name val="Corbel"/>
      <family val="2"/>
      <scheme val="major"/>
    </font>
    <font>
      <b/>
      <sz val="11"/>
      <color theme="1"/>
      <name val="Corbel"/>
      <family val="2"/>
      <scheme val="major"/>
    </font>
    <font>
      <b/>
      <sz val="13"/>
      <color theme="1"/>
      <name val="Calibri"/>
      <family val="2"/>
    </font>
    <font>
      <sz val="12"/>
      <color theme="1"/>
      <name val="Calibri"/>
      <family val="2"/>
    </font>
    <font>
      <sz val="10"/>
      <color theme="1"/>
      <name val="Calibri"/>
      <family val="2"/>
    </font>
    <font>
      <b/>
      <sz val="13"/>
      <color theme="1"/>
      <name val="Corbel"/>
      <family val="2"/>
      <scheme val="major"/>
    </font>
    <font>
      <sz val="20"/>
      <color rgb="FF404040"/>
      <name val="Corbel"/>
      <family val="2"/>
    </font>
    <font>
      <sz val="8"/>
      <name val="Corbel"/>
      <family val="2"/>
      <scheme val="major"/>
    </font>
    <font>
      <b/>
      <sz val="10"/>
      <color theme="1"/>
      <name val="Calibri"/>
      <family val="2"/>
      <scheme val="minor"/>
    </font>
  </fonts>
  <fills count="46">
    <fill>
      <patternFill patternType="none"/>
    </fill>
    <fill>
      <patternFill patternType="gray125"/>
    </fill>
    <fill>
      <patternFill patternType="lightUp">
        <fgColor theme="7"/>
      </patternFill>
    </fill>
    <fill>
      <patternFill patternType="lightUp">
        <fgColor theme="7"/>
        <bgColor theme="7" tint="0.59996337778862885"/>
      </patternFill>
    </fill>
    <fill>
      <patternFill patternType="solid">
        <fgColor theme="7"/>
        <bgColor auto="1"/>
      </patternFill>
    </fill>
    <fill>
      <patternFill patternType="lightUp">
        <fgColor theme="7"/>
        <bgColor theme="9" tint="0.59996337778862885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lightHorizontal">
        <fgColor theme="7" tint="-0.24994659260841701"/>
        <bgColor indexed="65"/>
      </patternFill>
    </fill>
    <fill>
      <patternFill patternType="solid">
        <fgColor rgb="FF0070C0"/>
        <bgColor indexed="64"/>
      </patternFill>
    </fill>
  </fills>
  <borders count="37">
    <border>
      <left/>
      <right/>
      <top/>
      <bottom/>
      <diagonal/>
    </border>
    <border>
      <left/>
      <right/>
      <top style="thin">
        <color theme="9" tint="-0.24994659260841701"/>
      </top>
      <bottom style="thin">
        <color theme="9" tint="-0.24994659260841701"/>
      </bottom>
      <diagonal/>
    </border>
    <border>
      <left/>
      <right/>
      <top/>
      <bottom style="thin">
        <color theme="7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n">
        <color theme="0"/>
      </top>
      <bottom style="thick">
        <color theme="0"/>
      </bottom>
      <diagonal/>
    </border>
    <border>
      <left style="thick">
        <color theme="0"/>
      </left>
      <right/>
      <top/>
      <bottom/>
      <diagonal/>
    </border>
    <border>
      <left/>
      <right style="thick">
        <color theme="0"/>
      </right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thin">
        <color indexed="64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thin">
        <color indexed="64"/>
      </bottom>
      <diagonal/>
    </border>
    <border>
      <left style="medium">
        <color auto="1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</borders>
  <cellStyleXfs count="59">
    <xf numFmtId="0" fontId="0" fillId="0" borderId="0" applyNumberFormat="0" applyFill="0" applyBorder="0" applyProtection="0">
      <alignment horizontal="center" vertical="center"/>
    </xf>
    <xf numFmtId="0" fontId="8" fillId="0" borderId="0" applyNumberFormat="0" applyFill="0" applyBorder="0" applyAlignment="0" applyProtection="0"/>
    <xf numFmtId="0" fontId="3" fillId="0" borderId="0" applyFill="0" applyBorder="0" applyProtection="0">
      <alignment horizontal="left" wrapText="1"/>
    </xf>
    <xf numFmtId="3" fontId="10" fillId="0" borderId="2" applyFill="0" applyProtection="0">
      <alignment horizontal="center"/>
    </xf>
    <xf numFmtId="0" fontId="10" fillId="0" borderId="0" applyFill="0" applyBorder="0" applyProtection="0">
      <alignment horizontal="center" wrapText="1"/>
    </xf>
    <xf numFmtId="0" fontId="2" fillId="0" borderId="0" applyNumberFormat="0" applyFill="0" applyBorder="0" applyProtection="0">
      <alignment horizontal="left" vertical="center"/>
    </xf>
    <xf numFmtId="9" fontId="4" fillId="0" borderId="0" applyFill="0" applyBorder="0" applyProtection="0">
      <alignment horizontal="center" vertical="center"/>
    </xf>
    <xf numFmtId="0" fontId="9" fillId="6" borderId="1" applyNumberFormat="0" applyProtection="0">
      <alignment horizontal="left" vertical="center"/>
    </xf>
    <xf numFmtId="0" fontId="8" fillId="0" borderId="0" applyNumberFormat="0" applyFill="0" applyBorder="0" applyProtection="0">
      <alignment vertical="center"/>
    </xf>
    <xf numFmtId="0" fontId="10" fillId="0" borderId="0" applyFill="0" applyProtection="0">
      <alignment vertical="center"/>
    </xf>
    <xf numFmtId="0" fontId="10" fillId="0" borderId="0" applyFill="0" applyProtection="0">
      <alignment horizontal="center" vertical="center" wrapText="1"/>
    </xf>
    <xf numFmtId="0" fontId="10" fillId="0" borderId="0" applyFill="0" applyProtection="0">
      <alignment horizontal="left"/>
    </xf>
    <xf numFmtId="0" fontId="12" fillId="0" borderId="0" applyNumberFormat="0" applyFill="0" applyBorder="0" applyProtection="0">
      <alignment vertical="center"/>
    </xf>
    <xf numFmtId="1" fontId="13" fillId="6" borderId="1">
      <alignment horizontal="center" vertical="center"/>
    </xf>
    <xf numFmtId="0" fontId="11" fillId="2" borderId="4" applyNumberFormat="0" applyFont="0" applyAlignment="0">
      <alignment horizontal="center"/>
    </xf>
    <xf numFmtId="0" fontId="11" fillId="3" borderId="3" applyNumberFormat="0" applyFont="0" applyAlignment="0">
      <alignment horizontal="center"/>
    </xf>
    <xf numFmtId="0" fontId="11" fillId="4" borderId="3" applyNumberFormat="0" applyFont="0" applyAlignment="0">
      <alignment horizontal="center"/>
    </xf>
    <xf numFmtId="0" fontId="11" fillId="5" borderId="3" applyNumberFormat="0" applyFont="0" applyAlignment="0">
      <alignment horizontal="center"/>
    </xf>
    <xf numFmtId="0" fontId="11" fillId="7" borderId="3" applyNumberFormat="0" applyFont="0" applyAlignment="0">
      <alignment horizontal="center"/>
    </xf>
    <xf numFmtId="167" fontId="11" fillId="0" borderId="0" applyFont="0" applyFill="0" applyBorder="0" applyAlignment="0" applyProtection="0"/>
    <xf numFmtId="166" fontId="11" fillId="0" borderId="0" applyFont="0" applyFill="0" applyBorder="0" applyAlignment="0" applyProtection="0"/>
    <xf numFmtId="165" fontId="11" fillId="0" borderId="0" applyFont="0" applyFill="0" applyBorder="0" applyAlignment="0" applyProtection="0"/>
    <xf numFmtId="16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4" fillId="8" borderId="0" applyNumberFormat="0" applyBorder="0" applyAlignment="0" applyProtection="0"/>
    <xf numFmtId="0" fontId="15" fillId="9" borderId="0" applyNumberFormat="0" applyBorder="0" applyAlignment="0" applyProtection="0"/>
    <xf numFmtId="0" fontId="16" fillId="10" borderId="0" applyNumberFormat="0" applyBorder="0" applyAlignment="0" applyProtection="0"/>
    <xf numFmtId="0" fontId="17" fillId="11" borderId="7" applyNumberFormat="0" applyAlignment="0" applyProtection="0"/>
    <xf numFmtId="0" fontId="18" fillId="12" borderId="8" applyNumberFormat="0" applyAlignment="0" applyProtection="0"/>
    <xf numFmtId="0" fontId="19" fillId="12" borderId="7" applyNumberFormat="0" applyAlignment="0" applyProtection="0"/>
    <xf numFmtId="0" fontId="20" fillId="0" borderId="9" applyNumberFormat="0" applyFill="0" applyAlignment="0" applyProtection="0"/>
    <xf numFmtId="0" fontId="21" fillId="13" borderId="10" applyNumberFormat="0" applyAlignment="0" applyProtection="0"/>
    <xf numFmtId="0" fontId="22" fillId="0" borderId="0" applyNumberFormat="0" applyFill="0" applyBorder="0" applyAlignment="0" applyProtection="0"/>
    <xf numFmtId="0" fontId="11" fillId="14" borderId="11" applyNumberFormat="0" applyFont="0" applyAlignment="0" applyProtection="0"/>
    <xf numFmtId="0" fontId="23" fillId="0" borderId="12" applyNumberFormat="0" applyFill="0" applyAlignment="0" applyProtection="0"/>
    <xf numFmtId="0" fontId="24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24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24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24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24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24" fillId="35" borderId="0" applyNumberFormat="0" applyBorder="0" applyAlignment="0" applyProtection="0"/>
    <xf numFmtId="0" fontId="1" fillId="36" borderId="0" applyNumberFormat="0" applyBorder="0" applyAlignment="0" applyProtection="0"/>
    <xf numFmtId="0" fontId="1" fillId="37" borderId="0" applyNumberFormat="0" applyBorder="0" applyAlignment="0" applyProtection="0"/>
    <xf numFmtId="0" fontId="1" fillId="38" borderId="0" applyNumberFormat="0" applyBorder="0" applyAlignment="0" applyProtection="0"/>
  </cellStyleXfs>
  <cellXfs count="120">
    <xf numFmtId="0" fontId="0" fillId="0" borderId="0" xfId="0">
      <alignment horizontal="center" vertical="center"/>
    </xf>
    <xf numFmtId="0" fontId="0" fillId="0" borderId="0" xfId="0" applyAlignment="1">
      <alignment horizontal="center"/>
    </xf>
    <xf numFmtId="0" fontId="3" fillId="0" borderId="0" xfId="2">
      <alignment horizontal="left" wrapText="1"/>
    </xf>
    <xf numFmtId="9" fontId="4" fillId="0" borderId="0" xfId="6">
      <alignment horizontal="center" vertical="center"/>
    </xf>
    <xf numFmtId="0" fontId="10" fillId="0" borderId="0" xfId="4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vertical="center" wrapText="1"/>
    </xf>
    <xf numFmtId="0" fontId="10" fillId="0" borderId="0" xfId="11">
      <alignment horizontal="left"/>
    </xf>
    <xf numFmtId="0" fontId="5" fillId="0" borderId="13" xfId="2" applyFont="1" applyBorder="1">
      <alignment horizontal="left" wrapText="1"/>
    </xf>
    <xf numFmtId="0" fontId="26" fillId="0" borderId="0" xfId="10" applyFont="1" applyBorder="1">
      <alignment horizontal="center" vertical="center" wrapText="1"/>
    </xf>
    <xf numFmtId="0" fontId="9" fillId="6" borderId="14" xfId="7" applyBorder="1" applyAlignment="1">
      <alignment horizontal="center" vertical="center"/>
    </xf>
    <xf numFmtId="0" fontId="9" fillId="6" borderId="15" xfId="7" applyBorder="1" applyAlignment="1">
      <alignment horizontal="center" vertical="center"/>
    </xf>
    <xf numFmtId="1" fontId="27" fillId="6" borderId="15" xfId="13" applyFont="1" applyBorder="1" applyAlignment="1">
      <alignment horizontal="center" vertical="center"/>
    </xf>
    <xf numFmtId="0" fontId="0" fillId="41" borderId="0" xfId="0" applyFill="1">
      <alignment horizontal="center" vertical="center"/>
    </xf>
    <xf numFmtId="0" fontId="10" fillId="0" borderId="0" xfId="9" applyBorder="1">
      <alignment vertical="center"/>
    </xf>
    <xf numFmtId="0" fontId="0" fillId="0" borderId="17" xfId="0" applyBorder="1">
      <alignment horizontal="center" vertical="center"/>
    </xf>
    <xf numFmtId="1" fontId="10" fillId="0" borderId="2" xfId="3" applyNumberFormat="1">
      <alignment horizontal="center"/>
    </xf>
    <xf numFmtId="14" fontId="6" fillId="0" borderId="16" xfId="0" applyNumberFormat="1" applyFont="1" applyBorder="1" applyAlignment="1">
      <alignment horizontal="center"/>
    </xf>
    <xf numFmtId="0" fontId="6" fillId="39" borderId="13" xfId="0" applyFont="1" applyFill="1" applyBorder="1" applyAlignment="1">
      <alignment horizontal="center"/>
    </xf>
    <xf numFmtId="0" fontId="28" fillId="0" borderId="0" xfId="0" applyFont="1" applyAlignment="1">
      <alignment horizontal="left" vertical="center"/>
    </xf>
    <xf numFmtId="14" fontId="6" fillId="39" borderId="16" xfId="0" applyNumberFormat="1" applyFont="1" applyFill="1" applyBorder="1" applyAlignment="1">
      <alignment horizontal="center"/>
    </xf>
    <xf numFmtId="9" fontId="7" fillId="0" borderId="20" xfId="6" applyFont="1" applyBorder="1">
      <alignment horizontal="center" vertical="center"/>
    </xf>
    <xf numFmtId="0" fontId="29" fillId="0" borderId="21" xfId="2" applyFont="1" applyBorder="1">
      <alignment horizontal="left" wrapText="1"/>
    </xf>
    <xf numFmtId="14" fontId="9" fillId="6" borderId="18" xfId="7" applyNumberFormat="1" applyBorder="1" applyAlignment="1">
      <alignment horizontal="center" vertical="center"/>
    </xf>
    <xf numFmtId="14" fontId="6" fillId="0" borderId="19" xfId="0" applyNumberFormat="1" applyFont="1" applyFill="1" applyBorder="1" applyAlignment="1">
      <alignment horizontal="center"/>
    </xf>
    <xf numFmtId="14" fontId="6" fillId="0" borderId="19" xfId="0" applyNumberFormat="1" applyFont="1" applyBorder="1" applyAlignment="1">
      <alignment horizontal="center"/>
    </xf>
    <xf numFmtId="168" fontId="6" fillId="39" borderId="13" xfId="0" applyNumberFormat="1" applyFont="1" applyFill="1" applyBorder="1" applyAlignment="1">
      <alignment horizontal="center"/>
    </xf>
    <xf numFmtId="0" fontId="25" fillId="41" borderId="13" xfId="0" applyFont="1" applyFill="1" applyBorder="1">
      <alignment horizontal="center" vertical="center"/>
    </xf>
    <xf numFmtId="0" fontId="3" fillId="0" borderId="23" xfId="2" applyBorder="1">
      <alignment horizontal="left" wrapText="1"/>
    </xf>
    <xf numFmtId="0" fontId="25" fillId="0" borderId="0" xfId="0" applyFont="1">
      <alignment horizontal="center" vertical="center"/>
    </xf>
    <xf numFmtId="0" fontId="25" fillId="0" borderId="0" xfId="0" applyFont="1" applyAlignment="1">
      <alignment horizontal="center"/>
    </xf>
    <xf numFmtId="0" fontId="0" fillId="0" borderId="0" xfId="0" applyBorder="1">
      <alignment horizontal="center" vertical="center"/>
    </xf>
    <xf numFmtId="0" fontId="0" fillId="0" borderId="0" xfId="0" applyBorder="1" applyAlignment="1">
      <alignment vertical="center" wrapText="1"/>
    </xf>
    <xf numFmtId="14" fontId="6" fillId="39" borderId="19" xfId="0" applyNumberFormat="1" applyFont="1" applyFill="1" applyBorder="1" applyAlignment="1">
      <alignment horizontal="center"/>
    </xf>
    <xf numFmtId="0" fontId="30" fillId="0" borderId="0" xfId="0" applyFont="1">
      <alignment horizontal="center" vertical="center"/>
    </xf>
    <xf numFmtId="14" fontId="30" fillId="0" borderId="0" xfId="0" applyNumberFormat="1" applyFont="1">
      <alignment horizontal="center" vertical="center"/>
    </xf>
    <xf numFmtId="3" fontId="10" fillId="0" borderId="17" xfId="3" applyFill="1" applyBorder="1">
      <alignment horizontal="center"/>
    </xf>
    <xf numFmtId="3" fontId="10" fillId="0" borderId="17" xfId="3" applyBorder="1" applyAlignment="1"/>
    <xf numFmtId="3" fontId="10" fillId="0" borderId="26" xfId="3" applyFill="1" applyBorder="1">
      <alignment horizontal="center"/>
    </xf>
    <xf numFmtId="0" fontId="10" fillId="41" borderId="17" xfId="10" applyFill="1" applyBorder="1" applyAlignment="1">
      <alignment horizontal="center" wrapText="1"/>
    </xf>
    <xf numFmtId="14" fontId="0" fillId="0" borderId="0" xfId="0" applyNumberFormat="1">
      <alignment horizontal="center" vertical="center"/>
    </xf>
    <xf numFmtId="9" fontId="7" fillId="0" borderId="21" xfId="6" applyFont="1" applyFill="1" applyBorder="1">
      <alignment horizontal="center" vertical="center"/>
    </xf>
    <xf numFmtId="9" fontId="7" fillId="0" borderId="20" xfId="6" applyFont="1" applyFill="1" applyBorder="1">
      <alignment horizontal="center" vertical="center"/>
    </xf>
    <xf numFmtId="0" fontId="0" fillId="0" borderId="22" xfId="0" applyBorder="1">
      <alignment horizontal="center" vertical="center"/>
    </xf>
    <xf numFmtId="0" fontId="0" fillId="0" borderId="0" xfId="0" applyNumberFormat="1" applyAlignment="1">
      <alignment horizontal="center"/>
    </xf>
    <xf numFmtId="0" fontId="4" fillId="0" borderId="0" xfId="6" applyNumberFormat="1">
      <alignment horizontal="center" vertical="center"/>
    </xf>
    <xf numFmtId="0" fontId="6" fillId="0" borderId="13" xfId="0" applyNumberFormat="1" applyFont="1" applyBorder="1" applyAlignment="1">
      <alignment horizontal="center"/>
    </xf>
    <xf numFmtId="0" fontId="25" fillId="41" borderId="13" xfId="0" applyNumberFormat="1" applyFont="1" applyFill="1" applyBorder="1">
      <alignment horizontal="center" vertical="center"/>
    </xf>
    <xf numFmtId="0" fontId="0" fillId="0" borderId="0" xfId="0" applyFill="1" applyAlignment="1">
      <alignment horizontal="center"/>
    </xf>
    <xf numFmtId="0" fontId="0" fillId="44" borderId="0" xfId="0" applyFill="1" applyAlignment="1">
      <alignment horizontal="center"/>
    </xf>
    <xf numFmtId="0" fontId="31" fillId="43" borderId="0" xfId="0" applyFont="1" applyFill="1">
      <alignment horizontal="center" vertical="center"/>
    </xf>
    <xf numFmtId="0" fontId="0" fillId="42" borderId="0" xfId="0" applyFill="1">
      <alignment horizontal="center" vertical="center"/>
    </xf>
    <xf numFmtId="0" fontId="0" fillId="45" borderId="0" xfId="0" applyFill="1" applyAlignment="1">
      <alignment horizontal="center"/>
    </xf>
    <xf numFmtId="0" fontId="29" fillId="0" borderId="20" xfId="2" applyFont="1" applyBorder="1">
      <alignment horizontal="left" wrapText="1"/>
    </xf>
    <xf numFmtId="0" fontId="25" fillId="0" borderId="32" xfId="0" applyFont="1" applyBorder="1" applyAlignment="1">
      <alignment vertical="center"/>
    </xf>
    <xf numFmtId="0" fontId="25" fillId="0" borderId="32" xfId="0" applyFont="1" applyBorder="1" applyAlignment="1">
      <alignment vertical="center" wrapText="1"/>
    </xf>
    <xf numFmtId="0" fontId="37" fillId="0" borderId="13" xfId="2" applyFont="1" applyBorder="1">
      <alignment horizontal="left" wrapText="1"/>
    </xf>
    <xf numFmtId="14" fontId="38" fillId="39" borderId="16" xfId="0" applyNumberFormat="1" applyFont="1" applyFill="1" applyBorder="1" applyAlignment="1">
      <alignment horizontal="center"/>
    </xf>
    <xf numFmtId="0" fontId="38" fillId="39" borderId="13" xfId="0" applyFont="1" applyFill="1" applyBorder="1" applyAlignment="1">
      <alignment horizontal="center"/>
    </xf>
    <xf numFmtId="14" fontId="38" fillId="39" borderId="19" xfId="0" applyNumberFormat="1" applyFont="1" applyFill="1" applyBorder="1" applyAlignment="1">
      <alignment horizontal="center"/>
    </xf>
    <xf numFmtId="168" fontId="38" fillId="39" borderId="13" xfId="0" applyNumberFormat="1" applyFont="1" applyFill="1" applyBorder="1" applyAlignment="1">
      <alignment horizontal="center"/>
    </xf>
    <xf numFmtId="14" fontId="38" fillId="0" borderId="16" xfId="0" applyNumberFormat="1" applyFont="1" applyBorder="1" applyAlignment="1">
      <alignment horizontal="center"/>
    </xf>
    <xf numFmtId="0" fontId="38" fillId="0" borderId="13" xfId="0" applyNumberFormat="1" applyFont="1" applyBorder="1" applyAlignment="1">
      <alignment horizontal="center"/>
    </xf>
    <xf numFmtId="14" fontId="38" fillId="0" borderId="19" xfId="0" applyNumberFormat="1" applyFont="1" applyBorder="1" applyAlignment="1">
      <alignment horizontal="center"/>
    </xf>
    <xf numFmtId="9" fontId="38" fillId="0" borderId="19" xfId="0" applyNumberFormat="1" applyFont="1" applyBorder="1" applyAlignment="1">
      <alignment horizontal="center"/>
    </xf>
    <xf numFmtId="9" fontId="37" fillId="0" borderId="20" xfId="6" applyFont="1" applyFill="1" applyBorder="1">
      <alignment horizontal="center" vertical="center"/>
    </xf>
    <xf numFmtId="0" fontId="39" fillId="0" borderId="21" xfId="2" applyFont="1" applyBorder="1">
      <alignment horizontal="left" wrapText="1"/>
    </xf>
    <xf numFmtId="0" fontId="35" fillId="0" borderId="13" xfId="0" applyFont="1" applyBorder="1">
      <alignment horizontal="center" vertical="center"/>
    </xf>
    <xf numFmtId="0" fontId="40" fillId="0" borderId="23" xfId="2" applyFont="1" applyBorder="1">
      <alignment horizontal="left" wrapText="1"/>
    </xf>
    <xf numFmtId="14" fontId="38" fillId="0" borderId="19" xfId="0" applyNumberFormat="1" applyFont="1" applyFill="1" applyBorder="1" applyAlignment="1">
      <alignment horizontal="center"/>
    </xf>
    <xf numFmtId="9" fontId="37" fillId="0" borderId="21" xfId="6" applyFont="1" applyFill="1" applyBorder="1">
      <alignment horizontal="center" vertical="center"/>
    </xf>
    <xf numFmtId="0" fontId="35" fillId="0" borderId="22" xfId="0" applyFont="1" applyBorder="1" applyAlignment="1">
      <alignment horizontal="center"/>
    </xf>
    <xf numFmtId="0" fontId="35" fillId="0" borderId="13" xfId="0" applyFont="1" applyBorder="1" applyAlignment="1">
      <alignment horizontal="center"/>
    </xf>
    <xf numFmtId="0" fontId="25" fillId="39" borderId="13" xfId="0" applyFont="1" applyFill="1" applyBorder="1" applyProtection="1">
      <alignment horizontal="center" vertical="center"/>
    </xf>
    <xf numFmtId="0" fontId="0" fillId="39" borderId="13" xfId="0" applyFill="1" applyBorder="1" applyProtection="1">
      <alignment horizontal="center" vertical="center"/>
    </xf>
    <xf numFmtId="0" fontId="0" fillId="39" borderId="0" xfId="0" applyFill="1" applyProtection="1">
      <alignment horizontal="center" vertical="center"/>
    </xf>
    <xf numFmtId="0" fontId="25" fillId="39" borderId="13" xfId="0" applyFont="1" applyFill="1" applyBorder="1" applyAlignment="1" applyProtection="1">
      <alignment horizontal="center" vertical="center" wrapText="1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5" xfId="0" applyBorder="1" applyAlignment="1">
      <alignment horizontal="center" wrapText="1"/>
    </xf>
    <xf numFmtId="0" fontId="0" fillId="0" borderId="36" xfId="0" applyFill="1" applyBorder="1" applyAlignment="1">
      <alignment horizontal="center"/>
    </xf>
    <xf numFmtId="0" fontId="0" fillId="0" borderId="35" xfId="0" applyFill="1" applyBorder="1" applyAlignment="1">
      <alignment horizontal="center"/>
    </xf>
    <xf numFmtId="0" fontId="35" fillId="0" borderId="0" xfId="0" applyFont="1" applyFill="1">
      <alignment horizontal="center" vertical="center"/>
    </xf>
    <xf numFmtId="0" fontId="35" fillId="0" borderId="0" xfId="0" applyNumberFormat="1" applyFont="1" applyFill="1">
      <alignment horizontal="center" vertical="center"/>
    </xf>
    <xf numFmtId="0" fontId="43" fillId="0" borderId="0" xfId="10" applyFont="1" applyFill="1" applyBorder="1">
      <alignment horizontal="center" vertical="center" wrapText="1"/>
    </xf>
    <xf numFmtId="0" fontId="43" fillId="0" borderId="0" xfId="10" applyNumberFormat="1" applyFont="1" applyFill="1" applyBorder="1">
      <alignment horizontal="center" vertical="center" wrapText="1"/>
    </xf>
    <xf numFmtId="0" fontId="35" fillId="0" borderId="0" xfId="0" applyFont="1" applyFill="1" applyAlignment="1">
      <alignment horizontal="center"/>
    </xf>
    <xf numFmtId="0" fontId="35" fillId="0" borderId="0" xfId="0" applyNumberFormat="1" applyFont="1" applyFill="1" applyAlignment="1">
      <alignment horizontal="center"/>
    </xf>
    <xf numFmtId="3" fontId="10" fillId="0" borderId="25" xfId="3" applyBorder="1" applyAlignment="1">
      <alignment horizontal="center"/>
    </xf>
    <xf numFmtId="3" fontId="10" fillId="0" borderId="13" xfId="3" applyBorder="1" applyAlignment="1">
      <alignment horizontal="center"/>
    </xf>
    <xf numFmtId="3" fontId="10" fillId="0" borderId="24" xfId="3" applyBorder="1" applyAlignment="1">
      <alignment horizontal="center"/>
    </xf>
    <xf numFmtId="0" fontId="34" fillId="40" borderId="28" xfId="0" applyFont="1" applyFill="1" applyBorder="1" applyAlignment="1">
      <alignment horizontal="center" vertical="center" textRotation="45" wrapText="1"/>
    </xf>
    <xf numFmtId="0" fontId="34" fillId="40" borderId="27" xfId="0" applyFont="1" applyFill="1" applyBorder="1" applyAlignment="1">
      <alignment horizontal="center" vertical="center" textRotation="45" wrapText="1"/>
    </xf>
    <xf numFmtId="0" fontId="34" fillId="40" borderId="21" xfId="0" applyFont="1" applyFill="1" applyBorder="1" applyAlignment="1">
      <alignment horizontal="center" vertical="center" textRotation="45" wrapText="1"/>
    </xf>
    <xf numFmtId="0" fontId="36" fillId="0" borderId="32" xfId="0" applyFont="1" applyBorder="1" applyAlignment="1">
      <alignment horizontal="center" vertical="center" wrapText="1"/>
    </xf>
    <xf numFmtId="0" fontId="36" fillId="0" borderId="33" xfId="0" applyFont="1" applyBorder="1" applyAlignment="1">
      <alignment horizontal="center" vertical="center" wrapText="1"/>
    </xf>
    <xf numFmtId="0" fontId="36" fillId="0" borderId="26" xfId="0" applyFont="1" applyBorder="1" applyAlignment="1">
      <alignment horizontal="center" vertical="center" wrapText="1"/>
    </xf>
    <xf numFmtId="0" fontId="0" fillId="0" borderId="5" xfId="5" applyFont="1" applyBorder="1" applyAlignment="1">
      <alignment horizontal="left" vertical="center"/>
    </xf>
    <xf numFmtId="0" fontId="0" fillId="0" borderId="0" xfId="5" applyFont="1" applyBorder="1" applyAlignment="1">
      <alignment horizontal="left" vertical="center"/>
    </xf>
    <xf numFmtId="0" fontId="32" fillId="0" borderId="5" xfId="5" applyFont="1" applyBorder="1" applyAlignment="1">
      <alignment horizontal="left" vertical="center" wrapText="1"/>
    </xf>
    <xf numFmtId="0" fontId="32" fillId="0" borderId="0" xfId="5" applyFont="1" applyAlignment="1">
      <alignment horizontal="left" vertical="center" wrapText="1"/>
    </xf>
    <xf numFmtId="0" fontId="32" fillId="0" borderId="6" xfId="5" applyFont="1" applyBorder="1" applyAlignment="1">
      <alignment horizontal="left" vertical="center" wrapText="1"/>
    </xf>
    <xf numFmtId="0" fontId="32" fillId="0" borderId="0" xfId="5" applyFont="1" applyBorder="1" applyAlignment="1">
      <alignment horizontal="left" vertical="center" wrapText="1"/>
    </xf>
    <xf numFmtId="0" fontId="33" fillId="0" borderId="5" xfId="5" applyFont="1" applyBorder="1" applyAlignment="1">
      <alignment horizontal="left" vertical="center" wrapText="1"/>
    </xf>
    <xf numFmtId="0" fontId="33" fillId="0" borderId="0" xfId="5" applyFont="1" applyBorder="1" applyAlignment="1">
      <alignment horizontal="left" vertical="center" wrapText="1"/>
    </xf>
    <xf numFmtId="0" fontId="33" fillId="0" borderId="6" xfId="5" applyFont="1" applyBorder="1" applyAlignment="1">
      <alignment horizontal="left" vertical="center" wrapText="1"/>
    </xf>
    <xf numFmtId="0" fontId="25" fillId="0" borderId="0" xfId="5" applyFont="1" applyBorder="1" applyAlignment="1">
      <alignment horizontal="left" vertical="center" wrapText="1"/>
    </xf>
    <xf numFmtId="0" fontId="25" fillId="0" borderId="6" xfId="5" applyFont="1" applyBorder="1" applyAlignment="1">
      <alignment horizontal="left" vertical="center" wrapText="1"/>
    </xf>
    <xf numFmtId="3" fontId="10" fillId="0" borderId="17" xfId="3" applyBorder="1" applyAlignment="1">
      <alignment horizontal="center"/>
    </xf>
    <xf numFmtId="0" fontId="9" fillId="0" borderId="25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9" fillId="0" borderId="24" xfId="0" applyFont="1" applyBorder="1" applyAlignment="1">
      <alignment horizontal="center" vertical="center"/>
    </xf>
    <xf numFmtId="0" fontId="9" fillId="0" borderId="17" xfId="0" applyFont="1" applyBorder="1" applyAlignment="1">
      <alignment horizontal="center" vertical="center"/>
    </xf>
    <xf numFmtId="0" fontId="34" fillId="40" borderId="28" xfId="0" applyFont="1" applyFill="1" applyBorder="1" applyAlignment="1">
      <alignment horizontal="center" vertical="center" wrapText="1"/>
    </xf>
    <xf numFmtId="0" fontId="34" fillId="40" borderId="27" xfId="0" applyFont="1" applyFill="1" applyBorder="1" applyAlignment="1">
      <alignment horizontal="center" vertical="center" wrapText="1"/>
    </xf>
    <xf numFmtId="0" fontId="34" fillId="40" borderId="21" xfId="0" applyFont="1" applyFill="1" applyBorder="1" applyAlignment="1">
      <alignment horizontal="center" vertical="center" wrapText="1"/>
    </xf>
    <xf numFmtId="0" fontId="25" fillId="40" borderId="31" xfId="0" applyFont="1" applyFill="1" applyBorder="1" applyAlignment="1">
      <alignment horizontal="center" vertical="center" wrapText="1"/>
    </xf>
    <xf numFmtId="0" fontId="25" fillId="40" borderId="29" xfId="0" applyFont="1" applyFill="1" applyBorder="1" applyAlignment="1">
      <alignment horizontal="center" vertical="center" wrapText="1"/>
    </xf>
    <xf numFmtId="0" fontId="25" fillId="40" borderId="30" xfId="0" applyFont="1" applyFill="1" applyBorder="1" applyAlignment="1">
      <alignment horizontal="center" vertical="center" wrapText="1"/>
    </xf>
    <xf numFmtId="0" fontId="0" fillId="0" borderId="17" xfId="0" applyBorder="1" applyAlignment="1">
      <alignment horizontal="center" vertical="center"/>
    </xf>
  </cellXfs>
  <cellStyles count="59">
    <cellStyle name="% achevé" xfId="16" xr:uid="{00000000-0005-0000-0000-000000000000}"/>
    <cellStyle name="20 % - Accent1" xfId="36" builtinId="30" customBuiltin="1"/>
    <cellStyle name="20 % - Accent2" xfId="40" builtinId="34" customBuiltin="1"/>
    <cellStyle name="20 % - Accent3" xfId="44" builtinId="38" customBuiltin="1"/>
    <cellStyle name="20 % - Accent4" xfId="48" builtinId="42" customBuiltin="1"/>
    <cellStyle name="20 % - Accent5" xfId="52" builtinId="46" customBuiltin="1"/>
    <cellStyle name="20 % - Accent6" xfId="56" builtinId="50" customBuiltin="1"/>
    <cellStyle name="40 % - Accent1" xfId="37" builtinId="31" customBuiltin="1"/>
    <cellStyle name="40 % - Accent2" xfId="41" builtinId="35" customBuiltin="1"/>
    <cellStyle name="40 % - Accent3" xfId="45" builtinId="39" customBuiltin="1"/>
    <cellStyle name="40 % - Accent4" xfId="49" builtinId="43" customBuiltin="1"/>
    <cellStyle name="40 % - Accent5" xfId="53" builtinId="47" customBuiltin="1"/>
    <cellStyle name="40 % - Accent6" xfId="57" builtinId="51" customBuiltin="1"/>
    <cellStyle name="60 % - Accent1" xfId="38" builtinId="32" customBuiltin="1"/>
    <cellStyle name="60 % - Accent2" xfId="42" builtinId="36" customBuiltin="1"/>
    <cellStyle name="60 % - Accent3" xfId="46" builtinId="40" customBuiltin="1"/>
    <cellStyle name="60 % - Accent4" xfId="50" builtinId="44" customBuiltin="1"/>
    <cellStyle name="60 % - Accent5" xfId="54" builtinId="48" customBuiltin="1"/>
    <cellStyle name="60 % - Accent6" xfId="58" builtinId="52" customBuiltin="1"/>
    <cellStyle name="Accent1" xfId="35" builtinId="29" customBuiltin="1"/>
    <cellStyle name="Accent2" xfId="39" builtinId="33" customBuiltin="1"/>
    <cellStyle name="Accent3" xfId="43" builtinId="37" customBuiltin="1"/>
    <cellStyle name="Accent4" xfId="47" builtinId="41" customBuiltin="1"/>
    <cellStyle name="Accent5" xfId="51" builtinId="45" customBuiltin="1"/>
    <cellStyle name="Accent6" xfId="55" builtinId="49" customBuiltin="1"/>
    <cellStyle name="Activité" xfId="2" xr:uid="{00000000-0005-0000-0000-000019000000}"/>
    <cellStyle name="Avertissement" xfId="32" builtinId="11" customBuiltin="1"/>
    <cellStyle name="Calcul" xfId="29" builtinId="22" customBuiltin="1"/>
    <cellStyle name="Cellule liée" xfId="30" builtinId="24" customBuiltin="1"/>
    <cellStyle name="Contrôle de mise en évidence de la période" xfId="7" xr:uid="{00000000-0005-0000-0000-00001D000000}"/>
    <cellStyle name="En-têtes de période" xfId="3" xr:uid="{00000000-0005-0000-0000-00001E000000}"/>
    <cellStyle name="En-têtes de projet" xfId="4" xr:uid="{00000000-0005-0000-0000-00001F000000}"/>
    <cellStyle name="Entrée" xfId="27" builtinId="20" customBuiltin="1"/>
    <cellStyle name="Étiquette" xfId="5" xr:uid="{00000000-0005-0000-0000-000021000000}"/>
    <cellStyle name="Insatisfaisant" xfId="25" builtinId="27" customBuiltin="1"/>
    <cellStyle name="Légende de ce qui a été accompli" xfId="15" xr:uid="{00000000-0005-0000-0000-000023000000}"/>
    <cellStyle name="Légende de ce qui a été accompli (au-delà du plan)" xfId="17" xr:uid="{00000000-0005-0000-0000-000024000000}"/>
    <cellStyle name="Légende du % accompli (au-delà du plan)" xfId="18" xr:uid="{00000000-0005-0000-0000-000025000000}"/>
    <cellStyle name="Légende du plan" xfId="14" xr:uid="{00000000-0005-0000-0000-000026000000}"/>
    <cellStyle name="Milliers" xfId="19" builtinId="3" customBuiltin="1"/>
    <cellStyle name="Milliers [0]" xfId="20" builtinId="6" customBuiltin="1"/>
    <cellStyle name="Monétaire" xfId="21" builtinId="4" customBuiltin="1"/>
    <cellStyle name="Monétaire [0]" xfId="22" builtinId="7" customBuiltin="1"/>
    <cellStyle name="Neutre" xfId="26" builtinId="28" customBuiltin="1"/>
    <cellStyle name="Normal" xfId="0" builtinId="0" customBuiltin="1"/>
    <cellStyle name="Note" xfId="33" builtinId="10" customBuiltin="1"/>
    <cellStyle name="Pourcentage" xfId="23" builtinId="5" customBuiltin="1"/>
    <cellStyle name="Pourcentage accompli" xfId="6" xr:uid="{00000000-0005-0000-0000-00002F000000}"/>
    <cellStyle name="Satisfaisant" xfId="24" builtinId="26" customBuiltin="1"/>
    <cellStyle name="Sortie" xfId="28" builtinId="21" customBuiltin="1"/>
    <cellStyle name="Texte explicatif" xfId="12" builtinId="53" customBuiltin="1"/>
    <cellStyle name="Titre" xfId="8" builtinId="15" customBuiltin="1"/>
    <cellStyle name="Titre 1" xfId="1" builtinId="16" customBuiltin="1"/>
    <cellStyle name="Titre 2" xfId="9" builtinId="17" customBuiltin="1"/>
    <cellStyle name="Titre 3" xfId="10" builtinId="18" customBuiltin="1"/>
    <cellStyle name="Titre 4" xfId="11" builtinId="19" customBuiltin="1"/>
    <cellStyle name="Total" xfId="34" builtinId="25" customBuiltin="1"/>
    <cellStyle name="Valeur de la période" xfId="13" xr:uid="{00000000-0005-0000-0000-000039000000}"/>
    <cellStyle name="Vérification" xfId="31" builtinId="23" customBuiltin="1"/>
  </cellStyles>
  <dxfs count="462"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theme="9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rgb="FFFF0000"/>
        </patternFill>
      </fill>
      <border>
        <bottom style="thin">
          <color theme="0"/>
        </bottom>
      </border>
    </dxf>
    <dxf>
      <fill>
        <patternFill>
          <bgColor rgb="FF00B050"/>
        </patternFill>
      </fill>
    </dxf>
    <dxf>
      <fill>
        <patternFill patternType="solid">
          <fgColor auto="1"/>
          <bgColor rgb="FF0070C0"/>
        </patternFill>
      </fill>
      <border>
        <bottom style="thin">
          <color theme="0"/>
        </bottom>
      </border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theme="9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rgb="FFFF0000"/>
        </patternFill>
      </fill>
      <border>
        <bottom style="thin">
          <color theme="0"/>
        </bottom>
      </border>
    </dxf>
    <dxf>
      <fill>
        <patternFill>
          <bgColor rgb="FF00B050"/>
        </patternFill>
      </fill>
    </dxf>
    <dxf>
      <fill>
        <patternFill patternType="solid">
          <fgColor auto="1"/>
          <bgColor rgb="FF0070C0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theme="9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rgb="FFFF0000"/>
        </patternFill>
      </fill>
      <border>
        <bottom style="thin">
          <color theme="0"/>
        </bottom>
      </border>
    </dxf>
    <dxf>
      <fill>
        <patternFill>
          <bgColor rgb="FF00B050"/>
        </patternFill>
      </fill>
    </dxf>
    <dxf>
      <fill>
        <patternFill patternType="solid">
          <fgColor auto="1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theme="9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rgb="FFFF0000"/>
        </patternFill>
      </fill>
      <border>
        <bottom style="thin">
          <color theme="0"/>
        </bottom>
      </border>
    </dxf>
    <dxf>
      <fill>
        <patternFill>
          <bgColor rgb="FF00B050"/>
        </patternFill>
      </fill>
    </dxf>
    <dxf>
      <fill>
        <patternFill patternType="solid">
          <fgColor auto="1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theme="9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rgb="FFFF0000"/>
        </patternFill>
      </fill>
      <border>
        <bottom style="thin">
          <color theme="0"/>
        </bottom>
      </border>
    </dxf>
    <dxf>
      <fill>
        <patternFill>
          <bgColor rgb="FF00B050"/>
        </patternFill>
      </fill>
    </dxf>
    <dxf>
      <fill>
        <patternFill patternType="solid">
          <fgColor auto="1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theme="9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rgb="FFFF0000"/>
        </patternFill>
      </fill>
      <border>
        <bottom style="thin">
          <color theme="0"/>
        </bottom>
      </border>
    </dxf>
    <dxf>
      <fill>
        <patternFill>
          <bgColor rgb="FF00B050"/>
        </patternFill>
      </fill>
    </dxf>
    <dxf>
      <fill>
        <patternFill patternType="solid">
          <fgColor auto="1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theme="9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rgb="FFFF0000"/>
        </patternFill>
      </fill>
      <border>
        <bottom style="thin">
          <color theme="0"/>
        </bottom>
      </border>
    </dxf>
    <dxf>
      <fill>
        <patternFill>
          <bgColor rgb="FF00B050"/>
        </patternFill>
      </fill>
    </dxf>
    <dxf>
      <fill>
        <patternFill patternType="solid">
          <fgColor auto="1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theme="9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rgb="FFFF0000"/>
        </patternFill>
      </fill>
      <border>
        <bottom style="thin">
          <color theme="0"/>
        </bottom>
      </border>
    </dxf>
    <dxf>
      <fill>
        <patternFill>
          <bgColor rgb="FF00B050"/>
        </patternFill>
      </fill>
    </dxf>
    <dxf>
      <fill>
        <patternFill patternType="solid">
          <fgColor auto="1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theme="9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rgb="FFFF0000"/>
        </patternFill>
      </fill>
      <border>
        <bottom style="thin">
          <color theme="0"/>
        </bottom>
      </border>
    </dxf>
    <dxf>
      <fill>
        <patternFill>
          <bgColor rgb="FF00B050"/>
        </patternFill>
      </fill>
    </dxf>
    <dxf>
      <fill>
        <patternFill patternType="solid">
          <fgColor auto="1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theme="9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rgb="FFFF0000"/>
        </patternFill>
      </fill>
      <border>
        <bottom style="thin">
          <color theme="0"/>
        </bottom>
      </border>
    </dxf>
    <dxf>
      <fill>
        <patternFill>
          <bgColor rgb="FF00B050"/>
        </patternFill>
      </fill>
    </dxf>
    <dxf>
      <fill>
        <patternFill patternType="solid">
          <fgColor auto="1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theme="9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rgb="FFFF0000"/>
        </patternFill>
      </fill>
      <border>
        <bottom style="thin">
          <color theme="0"/>
        </bottom>
      </border>
    </dxf>
    <dxf>
      <fill>
        <patternFill>
          <bgColor rgb="FF00B050"/>
        </patternFill>
      </fill>
    </dxf>
    <dxf>
      <fill>
        <patternFill patternType="solid">
          <fgColor auto="1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theme="9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rgb="FFFF0000"/>
        </patternFill>
      </fill>
      <border>
        <bottom style="thin">
          <color theme="0"/>
        </bottom>
      </border>
    </dxf>
    <dxf>
      <fill>
        <patternFill>
          <bgColor rgb="FF00B050"/>
        </patternFill>
      </fill>
    </dxf>
    <dxf>
      <fill>
        <patternFill patternType="solid">
          <fgColor auto="1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theme="9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rgb="FFFF0000"/>
        </patternFill>
      </fill>
      <border>
        <bottom style="thin">
          <color theme="0"/>
        </bottom>
      </border>
    </dxf>
    <dxf>
      <fill>
        <patternFill>
          <bgColor rgb="FF00B050"/>
        </patternFill>
      </fill>
    </dxf>
    <dxf>
      <fill>
        <patternFill patternType="solid">
          <fgColor auto="1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theme="9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rgb="FFFF0000"/>
        </patternFill>
      </fill>
      <border>
        <bottom style="thin">
          <color theme="0"/>
        </bottom>
      </border>
    </dxf>
    <dxf>
      <fill>
        <patternFill>
          <bgColor rgb="FF00B050"/>
        </patternFill>
      </fill>
    </dxf>
    <dxf>
      <fill>
        <patternFill patternType="solid">
          <fgColor auto="1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theme="9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rgb="FFFF0000"/>
        </patternFill>
      </fill>
      <border>
        <bottom style="thin">
          <color theme="0"/>
        </bottom>
      </border>
    </dxf>
    <dxf>
      <fill>
        <patternFill>
          <bgColor rgb="FF00B050"/>
        </patternFill>
      </fill>
    </dxf>
    <dxf>
      <fill>
        <patternFill patternType="solid">
          <fgColor auto="1"/>
          <bgColor rgb="FF0070C0"/>
        </patternFill>
      </fill>
      <border>
        <bottom style="thin">
          <color theme="0"/>
        </bottom>
      </border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rgb="FFFF0000"/>
        </patternFill>
      </fill>
      <border>
        <bottom style="thin">
          <color theme="0"/>
        </bottom>
      </border>
    </dxf>
    <dxf>
      <fill>
        <patternFill>
          <bgColor rgb="FF00B050"/>
        </patternFill>
      </fill>
    </dxf>
    <dxf>
      <fill>
        <patternFill patternType="solid">
          <fgColor auto="1"/>
          <bgColor rgb="FF0070C0"/>
        </patternFill>
      </fill>
      <border>
        <bottom style="thin">
          <color theme="0"/>
        </bottom>
      </border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rgb="FFFF0000"/>
        </patternFill>
      </fill>
      <border>
        <bottom style="thin">
          <color theme="0"/>
        </bottom>
      </border>
    </dxf>
    <dxf>
      <fill>
        <patternFill>
          <bgColor rgb="FF00B050"/>
        </patternFill>
      </fill>
    </dxf>
    <dxf>
      <fill>
        <patternFill patternType="solid">
          <fgColor auto="1"/>
          <bgColor rgb="FF0070C0"/>
        </patternFill>
      </fill>
      <border>
        <bottom style="thin">
          <color theme="0"/>
        </bottom>
      </border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rgb="FFFF0000"/>
        </patternFill>
      </fill>
      <border>
        <bottom style="thin">
          <color theme="0"/>
        </bottom>
      </border>
    </dxf>
    <dxf>
      <fill>
        <patternFill>
          <bgColor rgb="FF00B050"/>
        </patternFill>
      </fill>
    </dxf>
    <dxf>
      <fill>
        <patternFill patternType="solid">
          <fgColor auto="1"/>
          <bgColor rgb="FF0070C0"/>
        </patternFill>
      </fill>
      <border>
        <bottom style="thin">
          <color theme="0"/>
        </bottom>
      </border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rgb="FFFF0000"/>
        </patternFill>
      </fill>
      <border>
        <bottom style="thin">
          <color theme="0"/>
        </bottom>
      </border>
    </dxf>
    <dxf>
      <fill>
        <patternFill>
          <bgColor rgb="FF00B050"/>
        </patternFill>
      </fill>
    </dxf>
    <dxf>
      <fill>
        <patternFill patternType="solid">
          <fgColor auto="1"/>
          <bgColor rgb="FF0070C0"/>
        </patternFill>
      </fill>
      <border>
        <bottom style="thin">
          <color theme="0"/>
        </bottom>
      </border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rgb="FFFF0000"/>
        </patternFill>
      </fill>
      <border>
        <bottom style="thin">
          <color theme="0"/>
        </bottom>
      </border>
    </dxf>
    <dxf>
      <fill>
        <patternFill>
          <bgColor rgb="FF00B050"/>
        </patternFill>
      </fill>
    </dxf>
    <dxf>
      <fill>
        <patternFill patternType="solid">
          <fgColor auto="1"/>
          <bgColor rgb="FF0070C0"/>
        </patternFill>
      </fill>
      <border>
        <bottom style="thin">
          <color theme="0"/>
        </bottom>
      </border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rgb="FFFF0000"/>
        </patternFill>
      </fill>
      <border>
        <bottom style="thin">
          <color theme="0"/>
        </bottom>
      </border>
    </dxf>
    <dxf>
      <fill>
        <patternFill>
          <bgColor rgb="FF00B050"/>
        </patternFill>
      </fill>
    </dxf>
    <dxf>
      <fill>
        <patternFill patternType="solid">
          <fgColor auto="1"/>
          <bgColor rgb="FF0070C0"/>
        </patternFill>
      </fill>
      <border>
        <bottom style="thin">
          <color theme="0"/>
        </bottom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866775</xdr:colOff>
          <xdr:row>5</xdr:row>
          <xdr:rowOff>85725</xdr:rowOff>
        </xdr:from>
        <xdr:to>
          <xdr:col>4</xdr:col>
          <xdr:colOff>1123950</xdr:colOff>
          <xdr:row>8</xdr:row>
          <xdr:rowOff>161925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404040"/>
                  </a:solidFill>
                  <a:latin typeface="Corbel"/>
                </a:rPr>
                <a:t>NOUVEAU PROJET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152">
      <a:dk1>
        <a:sysClr val="windowText" lastClr="000000"/>
      </a:dk1>
      <a:lt1>
        <a:sysClr val="window" lastClr="FFFFFF"/>
      </a:lt1>
      <a:dk2>
        <a:srgbClr val="E6E2DA"/>
      </a:dk2>
      <a:lt2>
        <a:srgbClr val="FFFFFF"/>
      </a:lt2>
      <a:accent1>
        <a:srgbClr val="17618F"/>
      </a:accent1>
      <a:accent2>
        <a:srgbClr val="60A6AC"/>
      </a:accent2>
      <a:accent3>
        <a:srgbClr val="8AB354"/>
      </a:accent3>
      <a:accent4>
        <a:srgbClr val="735773"/>
      </a:accent4>
      <a:accent5>
        <a:srgbClr val="D64F19"/>
      </a:accent5>
      <a:accent6>
        <a:srgbClr val="E9AB51"/>
      </a:accent6>
      <a:hlink>
        <a:srgbClr val="17618F"/>
      </a:hlink>
      <a:folHlink>
        <a:srgbClr val="735773"/>
      </a:folHlink>
    </a:clrScheme>
    <a:fontScheme name="Project Planner Gantt">
      <a:majorFont>
        <a:latin typeface="Corbel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7"/>
    <pageSetUpPr fitToPage="1"/>
  </sheetPr>
  <dimension ref="A1:NU54"/>
  <sheetViews>
    <sheetView showGridLines="0" tabSelected="1" zoomScale="55" zoomScaleNormal="55" zoomScaleSheetLayoutView="80" workbookViewId="0">
      <pane xSplit="13" ySplit="11" topLeftCell="CE12" activePane="bottomRight" state="frozen"/>
      <selection pane="topRight" activeCell="N1" sqref="N1"/>
      <selection pane="bottomLeft" activeCell="A12" sqref="A12"/>
      <selection pane="bottomRight" activeCell="B25" sqref="B25:B26"/>
    </sheetView>
  </sheetViews>
  <sheetFormatPr baseColWidth="10" defaultColWidth="2.75" defaultRowHeight="30" customHeight="1" x14ac:dyDescent="0.3"/>
  <cols>
    <col min="1" max="1" width="11.25" customWidth="1"/>
    <col min="2" max="2" width="23.125" customWidth="1"/>
    <col min="3" max="3" width="22.375" style="29" customWidth="1"/>
    <col min="4" max="4" width="27.5" style="2" customWidth="1"/>
    <col min="5" max="5" width="16.5" style="1" customWidth="1"/>
    <col min="6" max="6" width="5.25" style="1" customWidth="1"/>
    <col min="7" max="7" width="14" style="1" customWidth="1"/>
    <col min="8" max="8" width="7.625" style="1" customWidth="1"/>
    <col min="9" max="9" width="13.625" style="1" customWidth="1"/>
    <col min="10" max="10" width="11.125" style="44" customWidth="1"/>
    <col min="11" max="11" width="15.5" style="1" customWidth="1"/>
    <col min="12" max="12" width="7.625" style="1" customWidth="1"/>
    <col min="13" max="13" width="10.5" style="3" customWidth="1"/>
    <col min="14" max="14" width="7.75" style="3" customWidth="1"/>
    <col min="15" max="15" width="48.125" style="3" customWidth="1"/>
    <col min="16" max="35" width="4.375" style="1" customWidth="1"/>
    <col min="36" max="68" width="4.375" customWidth="1"/>
    <col min="69" max="69" width="4.375" style="31" customWidth="1"/>
    <col min="70" max="385" width="4.375" customWidth="1"/>
    <col min="386" max="391" width="3.625" customWidth="1"/>
  </cols>
  <sheetData>
    <row r="1" spans="1:385" ht="30" customHeight="1" x14ac:dyDescent="0.3">
      <c r="A1" s="19" t="s">
        <v>33</v>
      </c>
    </row>
    <row r="2" spans="1:385" ht="15" customHeight="1" x14ac:dyDescent="0.3"/>
    <row r="3" spans="1:385" ht="30" customHeight="1" thickBot="1" x14ac:dyDescent="0.3">
      <c r="C3" s="30"/>
      <c r="D3" s="1"/>
      <c r="I3" s="3"/>
      <c r="J3" s="45"/>
      <c r="K3" s="3"/>
      <c r="L3" s="3"/>
      <c r="M3" s="1"/>
      <c r="R3" s="48"/>
      <c r="X3" s="48"/>
    </row>
    <row r="4" spans="1:385" ht="30" hidden="1" customHeight="1" thickBot="1" x14ac:dyDescent="0.3">
      <c r="D4" s="10" t="s">
        <v>6</v>
      </c>
      <c r="E4" s="12">
        <f ca="1">E5</f>
        <v>45237</v>
      </c>
      <c r="F4" s="11"/>
      <c r="M4" s="1"/>
      <c r="N4" s="1"/>
    </row>
    <row r="5" spans="1:385" ht="48.6" customHeight="1" thickBot="1" x14ac:dyDescent="0.3">
      <c r="C5" s="30"/>
      <c r="D5" s="10" t="s">
        <v>6</v>
      </c>
      <c r="E5" s="23">
        <f ca="1">TODAY()</f>
        <v>45237</v>
      </c>
      <c r="F5" s="11"/>
      <c r="M5" s="1"/>
      <c r="N5" s="1"/>
      <c r="R5" s="49"/>
      <c r="S5" s="99" t="s">
        <v>2</v>
      </c>
      <c r="T5" s="100"/>
      <c r="U5" s="100"/>
      <c r="V5" s="100"/>
      <c r="W5" s="101"/>
      <c r="X5" s="52"/>
      <c r="Y5" s="99" t="s">
        <v>1</v>
      </c>
      <c r="Z5" s="102"/>
      <c r="AA5" s="102"/>
      <c r="AB5" s="101"/>
      <c r="AC5" s="50"/>
      <c r="AD5" s="103" t="s">
        <v>46</v>
      </c>
      <c r="AE5" s="104"/>
      <c r="AF5" s="104"/>
      <c r="AG5" s="105"/>
      <c r="AH5" s="51"/>
      <c r="AI5" s="99" t="s">
        <v>47</v>
      </c>
      <c r="AJ5" s="106"/>
      <c r="AK5" s="106"/>
      <c r="AL5" s="106"/>
      <c r="AM5" s="106"/>
      <c r="AN5" s="106"/>
      <c r="AO5" s="107"/>
      <c r="AQ5" s="97"/>
      <c r="AR5" s="98"/>
      <c r="AS5" s="98"/>
      <c r="AT5" s="98"/>
      <c r="AU5" s="98"/>
      <c r="AV5" s="98"/>
      <c r="AW5" s="98"/>
      <c r="AX5" s="98"/>
      <c r="AY5" s="98"/>
    </row>
    <row r="6" spans="1:385" s="6" customFormat="1" ht="57.75" customHeight="1" x14ac:dyDescent="0.25">
      <c r="A6"/>
      <c r="B6"/>
      <c r="C6"/>
      <c r="D6"/>
      <c r="E6" s="40"/>
      <c r="F6" s="82"/>
      <c r="G6" s="82"/>
      <c r="H6" s="82"/>
      <c r="I6" s="82"/>
      <c r="J6" s="83"/>
      <c r="K6" s="82"/>
      <c r="L6"/>
      <c r="M6"/>
      <c r="N6"/>
      <c r="O6"/>
      <c r="P6" s="7" t="s">
        <v>0</v>
      </c>
      <c r="Q6" s="4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BQ6" s="32"/>
    </row>
    <row r="7" spans="1:385" ht="15.75" hidden="1" customHeight="1" x14ac:dyDescent="0.25">
      <c r="C7"/>
      <c r="D7"/>
      <c r="E7"/>
      <c r="F7" s="82"/>
      <c r="G7" s="82"/>
      <c r="H7" s="82"/>
      <c r="I7" s="82"/>
      <c r="J7" s="83"/>
      <c r="K7" s="82"/>
      <c r="L7"/>
      <c r="M7"/>
      <c r="N7"/>
      <c r="O7"/>
      <c r="P7" s="16">
        <v>44927</v>
      </c>
      <c r="Q7" s="16">
        <v>44928</v>
      </c>
      <c r="R7" s="16">
        <v>44929</v>
      </c>
      <c r="S7" s="16">
        <v>44930</v>
      </c>
      <c r="T7" s="16">
        <v>44931</v>
      </c>
      <c r="U7" s="16">
        <v>44932</v>
      </c>
      <c r="V7" s="16">
        <v>44933</v>
      </c>
      <c r="W7" s="16">
        <v>44934</v>
      </c>
      <c r="X7" s="16">
        <v>44935</v>
      </c>
      <c r="Y7" s="16">
        <v>44936</v>
      </c>
      <c r="Z7" s="16">
        <v>44937</v>
      </c>
      <c r="AA7" s="16">
        <v>44938</v>
      </c>
      <c r="AB7" s="16">
        <v>44939</v>
      </c>
      <c r="AC7" s="16">
        <v>44940</v>
      </c>
      <c r="AD7" s="16">
        <v>44941</v>
      </c>
      <c r="AE7" s="16">
        <v>44942</v>
      </c>
      <c r="AF7" s="16">
        <v>44943</v>
      </c>
      <c r="AG7" s="16">
        <v>44944</v>
      </c>
      <c r="AH7" s="16">
        <v>44945</v>
      </c>
      <c r="AI7" s="16">
        <v>44946</v>
      </c>
      <c r="AJ7" s="16">
        <v>44947</v>
      </c>
      <c r="AK7" s="16">
        <v>44948</v>
      </c>
      <c r="AL7" s="16">
        <v>44949</v>
      </c>
      <c r="AM7" s="16">
        <v>44950</v>
      </c>
      <c r="AN7" s="16">
        <v>44951</v>
      </c>
      <c r="AO7" s="16">
        <v>44952</v>
      </c>
      <c r="AP7" s="16">
        <v>44953</v>
      </c>
      <c r="AQ7" s="16">
        <v>44954</v>
      </c>
      <c r="AR7" s="16">
        <v>44955</v>
      </c>
      <c r="AS7" s="16">
        <v>44956</v>
      </c>
      <c r="AT7" s="16">
        <v>44957</v>
      </c>
      <c r="AU7" s="16">
        <v>44958</v>
      </c>
      <c r="AV7" s="16">
        <v>44959</v>
      </c>
      <c r="AW7" s="16">
        <v>44960</v>
      </c>
      <c r="AX7" s="16">
        <v>44961</v>
      </c>
      <c r="AY7" s="16">
        <v>44962</v>
      </c>
      <c r="AZ7" s="16">
        <v>44963</v>
      </c>
      <c r="BA7" s="16">
        <v>44964</v>
      </c>
      <c r="BB7" s="16">
        <v>44965</v>
      </c>
      <c r="BC7" s="16">
        <v>44966</v>
      </c>
      <c r="BD7" s="16">
        <v>44967</v>
      </c>
      <c r="BE7" s="16">
        <v>44968</v>
      </c>
      <c r="BF7" s="16">
        <v>44969</v>
      </c>
      <c r="BG7" s="16">
        <v>44970</v>
      </c>
      <c r="BH7" s="16">
        <v>44971</v>
      </c>
      <c r="BI7" s="16">
        <v>44972</v>
      </c>
      <c r="BJ7" s="16">
        <v>44973</v>
      </c>
      <c r="BK7" s="16">
        <v>44974</v>
      </c>
      <c r="BL7" s="16">
        <v>44975</v>
      </c>
      <c r="BM7" s="16">
        <v>44976</v>
      </c>
      <c r="BN7" s="16">
        <v>44977</v>
      </c>
      <c r="BO7" s="16">
        <v>44978</v>
      </c>
      <c r="BP7" s="16">
        <v>44979</v>
      </c>
      <c r="BQ7" s="16">
        <v>44980</v>
      </c>
      <c r="BR7" s="16">
        <v>44981</v>
      </c>
      <c r="BS7" s="16">
        <v>44982</v>
      </c>
      <c r="BT7" s="16">
        <v>44983</v>
      </c>
      <c r="BU7" s="16">
        <v>44984</v>
      </c>
      <c r="BV7" s="16">
        <v>44985</v>
      </c>
      <c r="BW7" s="16">
        <v>44986</v>
      </c>
      <c r="BX7" s="16">
        <v>44987</v>
      </c>
      <c r="BY7" s="16">
        <v>44988</v>
      </c>
      <c r="BZ7" s="16">
        <v>44989</v>
      </c>
      <c r="CA7" s="16">
        <v>44990</v>
      </c>
      <c r="CB7" s="16">
        <v>44991</v>
      </c>
      <c r="CC7" s="16">
        <v>44992</v>
      </c>
      <c r="CD7" s="16">
        <v>44993</v>
      </c>
      <c r="CE7" s="16">
        <v>44994</v>
      </c>
      <c r="CF7" s="16">
        <v>44995</v>
      </c>
      <c r="CG7" s="16">
        <v>44996</v>
      </c>
      <c r="CH7" s="16">
        <v>44997</v>
      </c>
      <c r="CI7" s="16">
        <v>44998</v>
      </c>
      <c r="CJ7" s="16">
        <v>44999</v>
      </c>
      <c r="CK7" s="16">
        <v>45000</v>
      </c>
      <c r="CL7" s="16">
        <v>45001</v>
      </c>
      <c r="CM7" s="16">
        <v>45002</v>
      </c>
      <c r="CN7" s="16">
        <v>45003</v>
      </c>
      <c r="CO7" s="16">
        <v>45004</v>
      </c>
      <c r="CP7" s="16">
        <v>45005</v>
      </c>
      <c r="CQ7" s="16">
        <v>45006</v>
      </c>
      <c r="CR7" s="16">
        <v>45007</v>
      </c>
      <c r="CS7" s="16">
        <v>45008</v>
      </c>
      <c r="CT7" s="16">
        <v>45009</v>
      </c>
      <c r="CU7" s="16">
        <v>45010</v>
      </c>
      <c r="CV7" s="16">
        <v>45011</v>
      </c>
      <c r="CW7" s="16">
        <v>45012</v>
      </c>
      <c r="CX7" s="16">
        <v>45013</v>
      </c>
      <c r="CY7" s="16">
        <v>45014</v>
      </c>
      <c r="CZ7" s="16">
        <v>45015</v>
      </c>
      <c r="DA7" s="16">
        <v>45016</v>
      </c>
      <c r="DB7" s="16">
        <v>45017</v>
      </c>
      <c r="DC7" s="16">
        <v>45018</v>
      </c>
      <c r="DD7" s="16">
        <v>45019</v>
      </c>
      <c r="DE7" s="16">
        <v>45020</v>
      </c>
      <c r="DF7" s="16">
        <v>45021</v>
      </c>
      <c r="DG7" s="16">
        <v>45022</v>
      </c>
      <c r="DH7" s="16">
        <v>45023</v>
      </c>
      <c r="DI7" s="16">
        <v>45024</v>
      </c>
      <c r="DJ7" s="16">
        <v>45025</v>
      </c>
      <c r="DK7" s="16">
        <v>45026</v>
      </c>
      <c r="DL7" s="16">
        <v>45027</v>
      </c>
      <c r="DM7" s="16">
        <v>45028</v>
      </c>
      <c r="DN7" s="16">
        <v>45029</v>
      </c>
      <c r="DO7" s="16">
        <v>45030</v>
      </c>
      <c r="DP7" s="16">
        <v>45031</v>
      </c>
      <c r="DQ7" s="16">
        <v>45032</v>
      </c>
      <c r="DR7" s="16">
        <v>45033</v>
      </c>
      <c r="DS7" s="16">
        <v>45034</v>
      </c>
      <c r="DT7" s="16">
        <v>45035</v>
      </c>
      <c r="DU7" s="16">
        <v>45036</v>
      </c>
      <c r="DV7" s="16">
        <v>45037</v>
      </c>
      <c r="DW7" s="16">
        <v>45038</v>
      </c>
      <c r="DX7" s="16">
        <v>45039</v>
      </c>
      <c r="DY7" s="16">
        <v>45040</v>
      </c>
      <c r="DZ7" s="16">
        <v>45041</v>
      </c>
      <c r="EA7" s="16">
        <v>45042</v>
      </c>
      <c r="EB7" s="16">
        <v>45043</v>
      </c>
      <c r="EC7" s="16">
        <v>45044</v>
      </c>
      <c r="ED7" s="16">
        <v>45045</v>
      </c>
      <c r="EE7" s="16">
        <v>45046</v>
      </c>
      <c r="EF7" s="16">
        <v>45047</v>
      </c>
      <c r="EG7" s="16">
        <v>45048</v>
      </c>
      <c r="EH7" s="16">
        <v>45049</v>
      </c>
      <c r="EI7" s="16">
        <v>45050</v>
      </c>
      <c r="EJ7" s="16">
        <v>45051</v>
      </c>
      <c r="EK7" s="16">
        <v>45052</v>
      </c>
      <c r="EL7" s="16">
        <v>45053</v>
      </c>
      <c r="EM7" s="16">
        <v>45054</v>
      </c>
      <c r="EN7" s="16">
        <v>45055</v>
      </c>
      <c r="EO7" s="16">
        <v>45056</v>
      </c>
      <c r="EP7" s="16">
        <v>45057</v>
      </c>
      <c r="EQ7" s="16">
        <v>45058</v>
      </c>
      <c r="ER7" s="16">
        <v>45059</v>
      </c>
      <c r="ES7" s="16">
        <v>45060</v>
      </c>
      <c r="ET7" s="16">
        <v>45061</v>
      </c>
      <c r="EU7" s="16">
        <v>45062</v>
      </c>
      <c r="EV7" s="16">
        <v>45063</v>
      </c>
      <c r="EW7" s="16">
        <v>45064</v>
      </c>
      <c r="EX7" s="16">
        <v>45065</v>
      </c>
      <c r="EY7" s="16">
        <v>45066</v>
      </c>
      <c r="EZ7" s="16">
        <v>45067</v>
      </c>
      <c r="FA7" s="16">
        <v>45068</v>
      </c>
      <c r="FB7" s="16">
        <v>45069</v>
      </c>
      <c r="FC7" s="16">
        <v>45070</v>
      </c>
      <c r="FD7" s="16">
        <v>45071</v>
      </c>
      <c r="FE7" s="16">
        <v>45072</v>
      </c>
      <c r="FF7" s="16">
        <v>45073</v>
      </c>
      <c r="FG7" s="16">
        <v>45074</v>
      </c>
      <c r="FH7" s="16">
        <v>45075</v>
      </c>
      <c r="FI7" s="16">
        <v>45076</v>
      </c>
      <c r="FJ7" s="16">
        <v>45077</v>
      </c>
      <c r="FK7" s="16">
        <v>45078</v>
      </c>
      <c r="FL7" s="16">
        <v>45079</v>
      </c>
      <c r="FM7" s="16">
        <v>45080</v>
      </c>
      <c r="FN7" s="16">
        <v>45081</v>
      </c>
      <c r="FO7" s="16">
        <v>45082</v>
      </c>
      <c r="FP7" s="16">
        <v>45083</v>
      </c>
      <c r="FQ7" s="16">
        <v>45084</v>
      </c>
      <c r="FR7" s="16">
        <v>45085</v>
      </c>
      <c r="FS7" s="16">
        <v>45086</v>
      </c>
      <c r="FT7" s="16">
        <v>45087</v>
      </c>
      <c r="FU7" s="16">
        <v>45088</v>
      </c>
      <c r="FV7" s="16">
        <v>45089</v>
      </c>
      <c r="FW7" s="16">
        <v>45090</v>
      </c>
      <c r="FX7" s="16">
        <v>45091</v>
      </c>
      <c r="FY7" s="16">
        <v>45092</v>
      </c>
      <c r="FZ7" s="16">
        <v>45093</v>
      </c>
      <c r="GA7" s="16">
        <v>45094</v>
      </c>
      <c r="GB7" s="16">
        <v>45095</v>
      </c>
      <c r="GC7" s="16">
        <v>45096</v>
      </c>
      <c r="GD7" s="16">
        <v>45097</v>
      </c>
      <c r="GE7" s="16">
        <v>45098</v>
      </c>
      <c r="GF7" s="16">
        <v>45099</v>
      </c>
      <c r="GG7" s="16">
        <v>45100</v>
      </c>
      <c r="GH7" s="16">
        <v>45101</v>
      </c>
      <c r="GI7" s="16">
        <v>45102</v>
      </c>
      <c r="GJ7" s="16">
        <v>45103</v>
      </c>
      <c r="GK7" s="16">
        <v>45104</v>
      </c>
      <c r="GL7" s="16">
        <v>45105</v>
      </c>
      <c r="GM7" s="16">
        <v>45106</v>
      </c>
      <c r="GN7" s="16">
        <v>45107</v>
      </c>
      <c r="GO7" s="16">
        <v>45108</v>
      </c>
      <c r="GP7" s="16">
        <v>45109</v>
      </c>
      <c r="GQ7" s="16">
        <v>45110</v>
      </c>
      <c r="GR7" s="16">
        <v>45111</v>
      </c>
      <c r="GS7" s="16">
        <v>45112</v>
      </c>
      <c r="GT7" s="16">
        <v>45113</v>
      </c>
      <c r="GU7" s="16">
        <v>45114</v>
      </c>
      <c r="GV7" s="16">
        <v>45115</v>
      </c>
      <c r="GW7" s="16">
        <v>45116</v>
      </c>
      <c r="GX7" s="16">
        <v>45117</v>
      </c>
      <c r="GY7" s="16">
        <v>45118</v>
      </c>
      <c r="GZ7" s="16">
        <v>45119</v>
      </c>
      <c r="HA7" s="16">
        <v>45120</v>
      </c>
      <c r="HB7" s="16">
        <v>45121</v>
      </c>
      <c r="HC7" s="16">
        <v>45122</v>
      </c>
      <c r="HD7" s="16">
        <v>45123</v>
      </c>
      <c r="HE7" s="16">
        <v>45124</v>
      </c>
      <c r="HF7" s="16">
        <v>45125</v>
      </c>
      <c r="HG7" s="16">
        <v>45126</v>
      </c>
      <c r="HH7" s="16">
        <v>45127</v>
      </c>
      <c r="HI7" s="16">
        <v>45128</v>
      </c>
      <c r="HJ7" s="16">
        <v>45129</v>
      </c>
      <c r="HK7" s="16">
        <v>45130</v>
      </c>
      <c r="HL7" s="16">
        <v>45131</v>
      </c>
      <c r="HM7" s="16">
        <v>45132</v>
      </c>
      <c r="HN7" s="16">
        <v>45133</v>
      </c>
      <c r="HO7" s="16">
        <v>45134</v>
      </c>
      <c r="HP7" s="16">
        <v>45135</v>
      </c>
      <c r="HQ7" s="16">
        <v>45136</v>
      </c>
      <c r="HR7" s="16">
        <v>45137</v>
      </c>
      <c r="HS7" s="16">
        <v>45138</v>
      </c>
      <c r="HT7" s="16">
        <v>45139</v>
      </c>
      <c r="HU7" s="16">
        <v>45140</v>
      </c>
      <c r="HV7" s="16">
        <v>45141</v>
      </c>
      <c r="HW7" s="16">
        <v>45142</v>
      </c>
      <c r="HX7" s="16">
        <v>45143</v>
      </c>
      <c r="HY7" s="16">
        <v>45144</v>
      </c>
      <c r="HZ7" s="16">
        <v>45145</v>
      </c>
      <c r="IA7" s="16">
        <v>45146</v>
      </c>
      <c r="IB7" s="16">
        <v>45147</v>
      </c>
      <c r="IC7" s="16">
        <v>45148</v>
      </c>
      <c r="ID7" s="16">
        <v>45149</v>
      </c>
      <c r="IE7" s="16">
        <v>45150</v>
      </c>
      <c r="IF7" s="16">
        <v>45151</v>
      </c>
      <c r="IG7" s="16">
        <v>45152</v>
      </c>
      <c r="IH7" s="16">
        <v>45153</v>
      </c>
      <c r="II7" s="16">
        <v>45154</v>
      </c>
      <c r="IJ7" s="16">
        <v>45155</v>
      </c>
      <c r="IK7" s="16">
        <v>45156</v>
      </c>
      <c r="IL7" s="16">
        <v>45157</v>
      </c>
      <c r="IM7" s="16">
        <v>45158</v>
      </c>
      <c r="IN7" s="16">
        <v>45159</v>
      </c>
      <c r="IO7" s="16">
        <v>45160</v>
      </c>
      <c r="IP7" s="16">
        <v>45161</v>
      </c>
      <c r="IQ7" s="16">
        <v>45162</v>
      </c>
      <c r="IR7" s="16">
        <v>45163</v>
      </c>
      <c r="IS7" s="16">
        <v>45164</v>
      </c>
      <c r="IT7" s="16">
        <v>45165</v>
      </c>
      <c r="IU7" s="16">
        <v>45166</v>
      </c>
      <c r="IV7" s="16">
        <v>45167</v>
      </c>
      <c r="IW7" s="16">
        <v>45168</v>
      </c>
      <c r="IX7" s="16">
        <v>45169</v>
      </c>
      <c r="IY7" s="16">
        <v>45170</v>
      </c>
      <c r="IZ7" s="16">
        <v>45171</v>
      </c>
      <c r="JA7" s="16">
        <v>45172</v>
      </c>
      <c r="JB7" s="16">
        <v>45173</v>
      </c>
      <c r="JC7" s="16">
        <v>45174</v>
      </c>
      <c r="JD7" s="16">
        <v>45175</v>
      </c>
      <c r="JE7" s="16">
        <v>45176</v>
      </c>
      <c r="JF7" s="16">
        <v>45177</v>
      </c>
      <c r="JG7" s="16">
        <v>45178</v>
      </c>
      <c r="JH7" s="16">
        <v>45179</v>
      </c>
      <c r="JI7" s="16">
        <v>45180</v>
      </c>
      <c r="JJ7" s="16">
        <v>45181</v>
      </c>
      <c r="JK7" s="16">
        <v>45182</v>
      </c>
      <c r="JL7" s="16">
        <v>45183</v>
      </c>
      <c r="JM7" s="16">
        <v>45184</v>
      </c>
      <c r="JN7" s="16">
        <v>45185</v>
      </c>
      <c r="JO7" s="16">
        <v>45186</v>
      </c>
      <c r="JP7" s="16">
        <v>45187</v>
      </c>
      <c r="JQ7" s="16">
        <v>45188</v>
      </c>
      <c r="JR7" s="16">
        <v>45189</v>
      </c>
      <c r="JS7" s="16">
        <v>45190</v>
      </c>
      <c r="JT7" s="16">
        <v>45191</v>
      </c>
      <c r="JU7" s="16">
        <v>45192</v>
      </c>
      <c r="JV7" s="16">
        <v>45193</v>
      </c>
      <c r="JW7" s="16">
        <v>45194</v>
      </c>
      <c r="JX7" s="16">
        <v>45195</v>
      </c>
      <c r="JY7" s="16">
        <v>45196</v>
      </c>
      <c r="JZ7" s="16">
        <v>45197</v>
      </c>
      <c r="KA7" s="16">
        <v>45198</v>
      </c>
      <c r="KB7" s="16">
        <v>45199</v>
      </c>
      <c r="KC7" s="16">
        <v>45200</v>
      </c>
      <c r="KD7" s="16">
        <v>45201</v>
      </c>
      <c r="KE7" s="16">
        <v>45202</v>
      </c>
      <c r="KF7" s="16">
        <v>45203</v>
      </c>
      <c r="KG7" s="16">
        <v>45204</v>
      </c>
      <c r="KH7" s="16">
        <v>45205</v>
      </c>
      <c r="KI7" s="16">
        <v>45206</v>
      </c>
      <c r="KJ7" s="16">
        <v>45207</v>
      </c>
      <c r="KK7" s="16">
        <v>45208</v>
      </c>
      <c r="KL7" s="16">
        <v>45209</v>
      </c>
      <c r="KM7" s="16">
        <v>45210</v>
      </c>
      <c r="KN7" s="16">
        <v>45211</v>
      </c>
      <c r="KO7" s="16">
        <v>45212</v>
      </c>
      <c r="KP7" s="16">
        <v>45213</v>
      </c>
      <c r="KQ7" s="16">
        <v>45214</v>
      </c>
      <c r="KR7" s="16">
        <v>45215</v>
      </c>
      <c r="KS7" s="16">
        <v>45216</v>
      </c>
      <c r="KT7" s="16">
        <v>45217</v>
      </c>
      <c r="KU7" s="16">
        <v>45218</v>
      </c>
      <c r="KV7" s="16">
        <v>45219</v>
      </c>
      <c r="KW7" s="16">
        <v>45220</v>
      </c>
      <c r="KX7" s="16">
        <v>45221</v>
      </c>
      <c r="KY7" s="16">
        <v>45222</v>
      </c>
      <c r="KZ7" s="16">
        <v>45223</v>
      </c>
      <c r="LA7" s="16">
        <v>45224</v>
      </c>
      <c r="LB7" s="16">
        <v>45225</v>
      </c>
      <c r="LC7" s="16">
        <v>45226</v>
      </c>
      <c r="LD7" s="16">
        <v>45227</v>
      </c>
      <c r="LE7" s="16">
        <v>45228</v>
      </c>
      <c r="LF7" s="16">
        <v>45229</v>
      </c>
      <c r="LG7" s="16">
        <v>45230</v>
      </c>
      <c r="LH7" s="16">
        <v>45231</v>
      </c>
      <c r="LI7" s="16">
        <v>45232</v>
      </c>
      <c r="LJ7" s="16">
        <v>45233</v>
      </c>
      <c r="LK7" s="16">
        <v>45234</v>
      </c>
      <c r="LL7" s="16">
        <v>45235</v>
      </c>
      <c r="LM7" s="16">
        <v>45236</v>
      </c>
      <c r="LN7" s="16">
        <v>45237</v>
      </c>
      <c r="LO7" s="16">
        <v>45238</v>
      </c>
      <c r="LP7" s="16">
        <v>45239</v>
      </c>
      <c r="LQ7" s="16">
        <v>45240</v>
      </c>
      <c r="LR7" s="16">
        <v>45241</v>
      </c>
      <c r="LS7" s="16">
        <v>45242</v>
      </c>
      <c r="LT7" s="16">
        <v>45243</v>
      </c>
      <c r="LU7" s="16">
        <v>45244</v>
      </c>
      <c r="LV7" s="16">
        <v>45245</v>
      </c>
      <c r="LW7" s="16">
        <v>45246</v>
      </c>
      <c r="LX7" s="16">
        <v>45247</v>
      </c>
      <c r="LY7" s="16">
        <v>45248</v>
      </c>
      <c r="LZ7" s="16">
        <v>45249</v>
      </c>
      <c r="MA7" s="16">
        <v>45250</v>
      </c>
      <c r="MB7" s="16">
        <v>45251</v>
      </c>
      <c r="MC7" s="16">
        <v>45252</v>
      </c>
      <c r="MD7" s="16">
        <v>45253</v>
      </c>
      <c r="ME7" s="16">
        <v>45254</v>
      </c>
      <c r="MF7" s="16">
        <v>45255</v>
      </c>
      <c r="MG7" s="16">
        <v>45256</v>
      </c>
      <c r="MH7" s="16">
        <v>45257</v>
      </c>
      <c r="MI7" s="16">
        <v>45258</v>
      </c>
      <c r="MJ7" s="16">
        <v>45259</v>
      </c>
      <c r="MK7" s="16">
        <v>45260</v>
      </c>
      <c r="ML7" s="16">
        <v>45261</v>
      </c>
      <c r="MM7" s="16">
        <v>45262</v>
      </c>
      <c r="MN7" s="16">
        <v>45263</v>
      </c>
      <c r="MO7" s="16">
        <v>45264</v>
      </c>
      <c r="MP7" s="16">
        <v>45265</v>
      </c>
      <c r="MQ7" s="16">
        <v>45266</v>
      </c>
      <c r="MR7" s="16">
        <v>45267</v>
      </c>
      <c r="MS7" s="16">
        <v>45268</v>
      </c>
      <c r="MT7" s="16">
        <v>45269</v>
      </c>
      <c r="MU7" s="16">
        <v>45270</v>
      </c>
      <c r="MV7" s="16">
        <v>45271</v>
      </c>
      <c r="MW7" s="16">
        <v>45272</v>
      </c>
      <c r="MX7" s="16">
        <v>45273</v>
      </c>
      <c r="MY7" s="16">
        <v>45274</v>
      </c>
      <c r="MZ7" s="16">
        <v>45275</v>
      </c>
      <c r="NA7" s="16">
        <v>45276</v>
      </c>
      <c r="NB7" s="16">
        <v>45277</v>
      </c>
      <c r="NC7" s="16">
        <v>45278</v>
      </c>
      <c r="ND7" s="16">
        <v>45279</v>
      </c>
      <c r="NE7" s="16">
        <v>45280</v>
      </c>
      <c r="NF7" s="16">
        <v>45281</v>
      </c>
      <c r="NG7" s="16">
        <v>45282</v>
      </c>
      <c r="NH7" s="16">
        <v>45283</v>
      </c>
      <c r="NI7" s="16">
        <v>45284</v>
      </c>
      <c r="NJ7" s="16">
        <v>45285</v>
      </c>
      <c r="NK7" s="16">
        <v>45286</v>
      </c>
      <c r="NL7" s="16">
        <v>45287</v>
      </c>
      <c r="NM7" s="16">
        <v>45288</v>
      </c>
      <c r="NN7" s="16">
        <v>45289</v>
      </c>
      <c r="NO7" s="16">
        <v>45290</v>
      </c>
      <c r="NP7" s="16">
        <v>45291</v>
      </c>
      <c r="NQ7" s="16">
        <v>45292</v>
      </c>
      <c r="NR7" s="16">
        <v>45293</v>
      </c>
      <c r="NS7" s="16">
        <v>45294</v>
      </c>
      <c r="NT7" s="16">
        <v>45295</v>
      </c>
      <c r="NU7" s="16">
        <v>45296</v>
      </c>
    </row>
    <row r="8" spans="1:385" ht="15.75" customHeight="1" x14ac:dyDescent="0.25">
      <c r="C8"/>
      <c r="D8"/>
      <c r="E8"/>
      <c r="F8" s="82"/>
      <c r="G8" s="82"/>
      <c r="H8" s="82"/>
      <c r="I8" s="82"/>
      <c r="J8" s="83"/>
      <c r="K8" s="82"/>
      <c r="L8"/>
      <c r="M8"/>
      <c r="N8"/>
      <c r="O8"/>
      <c r="P8" s="108" t="s">
        <v>27</v>
      </c>
      <c r="Q8" s="108"/>
      <c r="R8" s="108"/>
      <c r="S8" s="108"/>
      <c r="T8" s="108"/>
      <c r="U8" s="108"/>
      <c r="V8" s="108"/>
      <c r="W8" s="108"/>
      <c r="X8" s="108"/>
      <c r="Y8" s="108"/>
      <c r="Z8" s="108"/>
      <c r="AA8" s="108"/>
      <c r="AB8" s="108"/>
      <c r="AC8" s="108"/>
      <c r="AD8" s="108"/>
      <c r="AE8" s="108"/>
      <c r="AF8" s="108"/>
      <c r="AG8" s="108"/>
      <c r="AH8" s="108"/>
      <c r="AI8" s="108"/>
      <c r="AJ8" s="108"/>
      <c r="AK8" s="108"/>
      <c r="AL8" s="108"/>
      <c r="AM8" s="108"/>
      <c r="AN8" s="108"/>
      <c r="AO8" s="108"/>
      <c r="AP8" s="108"/>
      <c r="AQ8" s="108"/>
      <c r="AR8" s="108"/>
      <c r="AS8" s="108"/>
      <c r="AT8" s="108"/>
      <c r="AU8" s="88" t="s">
        <v>28</v>
      </c>
      <c r="AV8" s="89"/>
      <c r="AW8" s="89"/>
      <c r="AX8" s="89"/>
      <c r="AY8" s="89"/>
      <c r="AZ8" s="89"/>
      <c r="BA8" s="89"/>
      <c r="BB8" s="89"/>
      <c r="BC8" s="89"/>
      <c r="BD8" s="89"/>
      <c r="BE8" s="89"/>
      <c r="BF8" s="89"/>
      <c r="BG8" s="89"/>
      <c r="BH8" s="89"/>
      <c r="BI8" s="89"/>
      <c r="BJ8" s="89"/>
      <c r="BK8" s="89"/>
      <c r="BL8" s="89"/>
      <c r="BM8" s="89"/>
      <c r="BN8" s="89"/>
      <c r="BO8" s="89"/>
      <c r="BP8" s="89"/>
      <c r="BQ8" s="89"/>
      <c r="BR8" s="89"/>
      <c r="BS8" s="89"/>
      <c r="BT8" s="89"/>
      <c r="BU8" s="89"/>
      <c r="BV8" s="90"/>
      <c r="BW8" s="88" t="s">
        <v>29</v>
      </c>
      <c r="BX8" s="89"/>
      <c r="BY8" s="89"/>
      <c r="BZ8" s="89"/>
      <c r="CA8" s="89"/>
      <c r="CB8" s="89"/>
      <c r="CC8" s="89"/>
      <c r="CD8" s="89"/>
      <c r="CE8" s="89"/>
      <c r="CF8" s="89"/>
      <c r="CG8" s="89"/>
      <c r="CH8" s="89"/>
      <c r="CI8" s="89"/>
      <c r="CJ8" s="89"/>
      <c r="CK8" s="89"/>
      <c r="CL8" s="89"/>
      <c r="CM8" s="89"/>
      <c r="CN8" s="89"/>
      <c r="CO8" s="89"/>
      <c r="CP8" s="89"/>
      <c r="CQ8" s="89"/>
      <c r="CR8" s="89"/>
      <c r="CS8" s="89"/>
      <c r="CT8" s="89"/>
      <c r="CU8" s="89"/>
      <c r="CV8" s="89"/>
      <c r="CW8" s="89"/>
      <c r="CX8" s="89"/>
      <c r="CY8" s="89"/>
      <c r="CZ8" s="89"/>
      <c r="DA8" s="90"/>
      <c r="DB8" s="112" t="s">
        <v>30</v>
      </c>
      <c r="DC8" s="112"/>
      <c r="DD8" s="112"/>
      <c r="DE8" s="112"/>
      <c r="DF8" s="112"/>
      <c r="DG8" s="112"/>
      <c r="DH8" s="112"/>
      <c r="DI8" s="112"/>
      <c r="DJ8" s="112"/>
      <c r="DK8" s="112"/>
      <c r="DL8" s="112"/>
      <c r="DM8" s="112"/>
      <c r="DN8" s="112"/>
      <c r="DO8" s="112"/>
      <c r="DP8" s="112"/>
      <c r="DQ8" s="112"/>
      <c r="DR8" s="112"/>
      <c r="DS8" s="112"/>
      <c r="DT8" s="112"/>
      <c r="DU8" s="112"/>
      <c r="DV8" s="112"/>
      <c r="DW8" s="112"/>
      <c r="DX8" s="112"/>
      <c r="DY8" s="112"/>
      <c r="DZ8" s="112"/>
      <c r="EA8" s="112"/>
      <c r="EB8" s="112"/>
      <c r="EC8" s="112"/>
      <c r="ED8" s="112"/>
      <c r="EE8" s="112"/>
      <c r="EF8" s="109" t="s">
        <v>31</v>
      </c>
      <c r="EG8" s="110"/>
      <c r="EH8" s="110"/>
      <c r="EI8" s="110"/>
      <c r="EJ8" s="110"/>
      <c r="EK8" s="110"/>
      <c r="EL8" s="110"/>
      <c r="EM8" s="110"/>
      <c r="EN8" s="110"/>
      <c r="EO8" s="110"/>
      <c r="EP8" s="110"/>
      <c r="EQ8" s="110"/>
      <c r="ER8" s="110"/>
      <c r="ES8" s="110"/>
      <c r="ET8" s="110"/>
      <c r="EU8" s="110"/>
      <c r="EV8" s="110"/>
      <c r="EW8" s="110"/>
      <c r="EX8" s="110"/>
      <c r="EY8" s="110"/>
      <c r="EZ8" s="110"/>
      <c r="FA8" s="110"/>
      <c r="FB8" s="110"/>
      <c r="FC8" s="110"/>
      <c r="FD8" s="110"/>
      <c r="FE8" s="110"/>
      <c r="FF8" s="110"/>
      <c r="FG8" s="110"/>
      <c r="FH8" s="110"/>
      <c r="FI8" s="110"/>
      <c r="FJ8" s="111"/>
      <c r="FK8" s="109" t="s">
        <v>32</v>
      </c>
      <c r="FL8" s="110"/>
      <c r="FM8" s="110"/>
      <c r="FN8" s="110"/>
      <c r="FO8" s="110"/>
      <c r="FP8" s="110"/>
      <c r="FQ8" s="110"/>
      <c r="FR8" s="110"/>
      <c r="FS8" s="110"/>
      <c r="FT8" s="110"/>
      <c r="FU8" s="110"/>
      <c r="FV8" s="110"/>
      <c r="FW8" s="110"/>
      <c r="FX8" s="110"/>
      <c r="FY8" s="110"/>
      <c r="FZ8" s="110"/>
      <c r="GA8" s="110"/>
      <c r="GB8" s="110"/>
      <c r="GC8" s="110"/>
      <c r="GD8" s="110"/>
      <c r="GE8" s="110"/>
      <c r="GF8" s="110"/>
      <c r="GG8" s="110"/>
      <c r="GH8" s="110"/>
      <c r="GI8" s="110"/>
      <c r="GJ8" s="110"/>
      <c r="GK8" s="110"/>
      <c r="GL8" s="110"/>
      <c r="GM8" s="110"/>
      <c r="GN8" s="110"/>
      <c r="GO8" s="109" t="s">
        <v>38</v>
      </c>
      <c r="GP8" s="110"/>
      <c r="GQ8" s="110"/>
      <c r="GR8" s="110"/>
      <c r="GS8" s="110"/>
      <c r="GT8" s="110"/>
      <c r="GU8" s="110"/>
      <c r="GV8" s="110"/>
      <c r="GW8" s="110"/>
      <c r="GX8" s="110"/>
      <c r="GY8" s="110"/>
      <c r="GZ8" s="110"/>
      <c r="HA8" s="110"/>
      <c r="HB8" s="110"/>
      <c r="HC8" s="110"/>
      <c r="HD8" s="110"/>
      <c r="HE8" s="110"/>
      <c r="HF8" s="110"/>
      <c r="HG8" s="110"/>
      <c r="HH8" s="110"/>
      <c r="HI8" s="110"/>
      <c r="HJ8" s="110"/>
      <c r="HK8" s="110"/>
      <c r="HL8" s="110"/>
      <c r="HM8" s="110"/>
      <c r="HN8" s="110"/>
      <c r="HO8" s="110"/>
      <c r="HP8" s="110"/>
      <c r="HQ8" s="110"/>
      <c r="HR8" s="110"/>
      <c r="HS8" s="111"/>
      <c r="HT8" s="109" t="s">
        <v>39</v>
      </c>
      <c r="HU8" s="110"/>
      <c r="HV8" s="110"/>
      <c r="HW8" s="110"/>
      <c r="HX8" s="110"/>
      <c r="HY8" s="110"/>
      <c r="HZ8" s="110"/>
      <c r="IA8" s="110"/>
      <c r="IB8" s="110"/>
      <c r="IC8" s="110"/>
      <c r="ID8" s="110"/>
      <c r="IE8" s="110"/>
      <c r="IF8" s="110"/>
      <c r="IG8" s="110"/>
      <c r="IH8" s="110"/>
      <c r="II8" s="110"/>
      <c r="IJ8" s="110"/>
      <c r="IK8" s="110"/>
      <c r="IL8" s="110"/>
      <c r="IM8" s="110"/>
      <c r="IN8" s="110"/>
      <c r="IO8" s="110"/>
      <c r="IP8" s="110"/>
      <c r="IQ8" s="110"/>
      <c r="IR8" s="110"/>
      <c r="IS8" s="110"/>
      <c r="IT8" s="110"/>
      <c r="IU8" s="110"/>
      <c r="IV8" s="110"/>
      <c r="IW8" s="110"/>
      <c r="IX8" s="111"/>
      <c r="IY8" s="109" t="s">
        <v>40</v>
      </c>
      <c r="IZ8" s="110"/>
      <c r="JA8" s="110"/>
      <c r="JB8" s="110"/>
      <c r="JC8" s="110"/>
      <c r="JD8" s="110"/>
      <c r="JE8" s="110"/>
      <c r="JF8" s="110"/>
      <c r="JG8" s="110"/>
      <c r="JH8" s="110"/>
      <c r="JI8" s="110"/>
      <c r="JJ8" s="110"/>
      <c r="JK8" s="110"/>
      <c r="JL8" s="110"/>
      <c r="JM8" s="110"/>
      <c r="JN8" s="110"/>
      <c r="JO8" s="110"/>
      <c r="JP8" s="110"/>
      <c r="JQ8" s="110"/>
      <c r="JR8" s="110"/>
      <c r="JS8" s="110"/>
      <c r="JT8" s="110"/>
      <c r="JU8" s="110"/>
      <c r="JV8" s="110"/>
      <c r="JW8" s="110"/>
      <c r="JX8" s="110"/>
      <c r="JY8" s="110"/>
      <c r="JZ8" s="110"/>
      <c r="KA8" s="110"/>
      <c r="KB8" s="110"/>
      <c r="KC8" s="109" t="s">
        <v>3</v>
      </c>
      <c r="KD8" s="110"/>
      <c r="KE8" s="110"/>
      <c r="KF8" s="110"/>
      <c r="KG8" s="110"/>
      <c r="KH8" s="110"/>
      <c r="KI8" s="110"/>
      <c r="KJ8" s="110"/>
      <c r="KK8" s="110"/>
      <c r="KL8" s="110"/>
      <c r="KM8" s="110"/>
      <c r="KN8" s="110"/>
      <c r="KO8" s="110"/>
      <c r="KP8" s="110"/>
      <c r="KQ8" s="110"/>
      <c r="KR8" s="110"/>
      <c r="KS8" s="110"/>
      <c r="KT8" s="110"/>
      <c r="KU8" s="110"/>
      <c r="KV8" s="110"/>
      <c r="KW8" s="110"/>
      <c r="KX8" s="110"/>
      <c r="KY8" s="110"/>
      <c r="KZ8" s="110"/>
      <c r="LA8" s="110"/>
      <c r="LB8" s="110"/>
      <c r="LC8" s="110"/>
      <c r="LD8" s="110"/>
      <c r="LE8" s="110"/>
      <c r="LF8" s="110"/>
      <c r="LG8" s="111"/>
      <c r="LH8" s="109" t="s">
        <v>4</v>
      </c>
      <c r="LI8" s="110"/>
      <c r="LJ8" s="110"/>
      <c r="LK8" s="110"/>
      <c r="LL8" s="110"/>
      <c r="LM8" s="110"/>
      <c r="LN8" s="110"/>
      <c r="LO8" s="110"/>
      <c r="LP8" s="110"/>
      <c r="LQ8" s="110"/>
      <c r="LR8" s="110"/>
      <c r="LS8" s="110"/>
      <c r="LT8" s="110"/>
      <c r="LU8" s="110"/>
      <c r="LV8" s="110"/>
      <c r="LW8" s="110"/>
      <c r="LX8" s="110"/>
      <c r="LY8" s="110"/>
      <c r="LZ8" s="110"/>
      <c r="MA8" s="110"/>
      <c r="MB8" s="110"/>
      <c r="MC8" s="110"/>
      <c r="MD8" s="110"/>
      <c r="ME8" s="110"/>
      <c r="MF8" s="110"/>
      <c r="MG8" s="110"/>
      <c r="MH8" s="110"/>
      <c r="MI8" s="110"/>
      <c r="MJ8" s="110"/>
      <c r="MK8" s="110"/>
      <c r="ML8" s="109" t="s">
        <v>5</v>
      </c>
      <c r="MM8" s="110"/>
      <c r="MN8" s="110"/>
      <c r="MO8" s="110"/>
      <c r="MP8" s="110"/>
      <c r="MQ8" s="110"/>
      <c r="MR8" s="110"/>
      <c r="MS8" s="110"/>
      <c r="MT8" s="110"/>
      <c r="MU8" s="110"/>
      <c r="MV8" s="110"/>
      <c r="MW8" s="110"/>
      <c r="MX8" s="110"/>
      <c r="MY8" s="110"/>
      <c r="MZ8" s="110"/>
      <c r="NA8" s="110"/>
      <c r="NB8" s="110"/>
      <c r="NC8" s="110"/>
      <c r="ND8" s="110"/>
      <c r="NE8" s="110"/>
      <c r="NF8" s="110"/>
      <c r="NG8" s="110"/>
      <c r="NH8" s="110"/>
      <c r="NI8" s="110"/>
      <c r="NJ8" s="110"/>
      <c r="NK8" s="110"/>
      <c r="NL8" s="110"/>
      <c r="NM8" s="110"/>
      <c r="NN8" s="110"/>
      <c r="NO8" s="110"/>
      <c r="NP8" s="111"/>
    </row>
    <row r="9" spans="1:385" ht="15.75" customHeight="1" x14ac:dyDescent="0.25">
      <c r="D9" s="14"/>
      <c r="E9" s="9"/>
      <c r="F9" s="84"/>
      <c r="G9" s="84"/>
      <c r="H9" s="84"/>
      <c r="I9" s="84"/>
      <c r="J9" s="85"/>
      <c r="K9" s="84"/>
      <c r="L9" s="9"/>
      <c r="M9" s="9"/>
      <c r="N9" s="9"/>
      <c r="O9" s="9"/>
      <c r="P9" s="37"/>
      <c r="Q9" s="88">
        <v>1</v>
      </c>
      <c r="R9" s="89"/>
      <c r="S9" s="89"/>
      <c r="T9" s="89"/>
      <c r="U9" s="89"/>
      <c r="V9" s="89"/>
      <c r="W9" s="90"/>
      <c r="X9" s="88">
        <v>2</v>
      </c>
      <c r="Y9" s="89"/>
      <c r="Z9" s="89"/>
      <c r="AA9" s="89"/>
      <c r="AB9" s="89"/>
      <c r="AC9" s="89"/>
      <c r="AD9" s="90"/>
      <c r="AE9" s="88">
        <v>3</v>
      </c>
      <c r="AF9" s="89"/>
      <c r="AG9" s="89"/>
      <c r="AH9" s="89"/>
      <c r="AI9" s="89"/>
      <c r="AJ9" s="89"/>
      <c r="AK9" s="90"/>
      <c r="AL9" s="88">
        <v>4</v>
      </c>
      <c r="AM9" s="89"/>
      <c r="AN9" s="89"/>
      <c r="AO9" s="89"/>
      <c r="AP9" s="89"/>
      <c r="AQ9" s="89"/>
      <c r="AR9" s="90"/>
      <c r="AS9" s="88">
        <v>5</v>
      </c>
      <c r="AT9" s="89"/>
      <c r="AU9" s="89"/>
      <c r="AV9" s="89"/>
      <c r="AW9" s="89"/>
      <c r="AX9" s="89"/>
      <c r="AY9" s="90"/>
      <c r="AZ9" s="88">
        <v>6</v>
      </c>
      <c r="BA9" s="89"/>
      <c r="BB9" s="89"/>
      <c r="BC9" s="89"/>
      <c r="BD9" s="89"/>
      <c r="BE9" s="89"/>
      <c r="BF9" s="90"/>
      <c r="BG9" s="88">
        <v>7</v>
      </c>
      <c r="BH9" s="89"/>
      <c r="BI9" s="89"/>
      <c r="BJ9" s="89"/>
      <c r="BK9" s="89"/>
      <c r="BL9" s="89"/>
      <c r="BM9" s="90"/>
      <c r="BN9" s="88">
        <v>8</v>
      </c>
      <c r="BO9" s="89"/>
      <c r="BP9" s="89"/>
      <c r="BQ9" s="89"/>
      <c r="BR9" s="89"/>
      <c r="BS9" s="89"/>
      <c r="BT9" s="90"/>
      <c r="BU9" s="88">
        <v>9</v>
      </c>
      <c r="BV9" s="89"/>
      <c r="BW9" s="89"/>
      <c r="BX9" s="89"/>
      <c r="BY9" s="89"/>
      <c r="BZ9" s="89"/>
      <c r="CA9" s="90"/>
      <c r="CB9" s="88">
        <v>10</v>
      </c>
      <c r="CC9" s="89"/>
      <c r="CD9" s="89"/>
      <c r="CE9" s="89"/>
      <c r="CF9" s="89"/>
      <c r="CG9" s="89"/>
      <c r="CH9" s="90"/>
      <c r="CI9" s="88">
        <v>11</v>
      </c>
      <c r="CJ9" s="89"/>
      <c r="CK9" s="89"/>
      <c r="CL9" s="89"/>
      <c r="CM9" s="89"/>
      <c r="CN9" s="89"/>
      <c r="CO9" s="90"/>
      <c r="CP9" s="88">
        <v>12</v>
      </c>
      <c r="CQ9" s="89"/>
      <c r="CR9" s="89"/>
      <c r="CS9" s="89"/>
      <c r="CT9" s="89"/>
      <c r="CU9" s="89"/>
      <c r="CV9" s="90"/>
      <c r="CW9" s="88">
        <v>13</v>
      </c>
      <c r="CX9" s="89"/>
      <c r="CY9" s="89"/>
      <c r="CZ9" s="89"/>
      <c r="DA9" s="89"/>
      <c r="DB9" s="89"/>
      <c r="DC9" s="90"/>
      <c r="DD9" s="88">
        <v>14</v>
      </c>
      <c r="DE9" s="89"/>
      <c r="DF9" s="89"/>
      <c r="DG9" s="89"/>
      <c r="DH9" s="89"/>
      <c r="DI9" s="89"/>
      <c r="DJ9" s="90"/>
      <c r="DK9" s="88">
        <v>15</v>
      </c>
      <c r="DL9" s="89"/>
      <c r="DM9" s="89"/>
      <c r="DN9" s="89"/>
      <c r="DO9" s="89"/>
      <c r="DP9" s="89"/>
      <c r="DQ9" s="90"/>
      <c r="DR9" s="88">
        <v>16</v>
      </c>
      <c r="DS9" s="89"/>
      <c r="DT9" s="89"/>
      <c r="DU9" s="89"/>
      <c r="DV9" s="89"/>
      <c r="DW9" s="89"/>
      <c r="DX9" s="90"/>
      <c r="DY9" s="88">
        <v>17</v>
      </c>
      <c r="DZ9" s="89"/>
      <c r="EA9" s="89"/>
      <c r="EB9" s="89"/>
      <c r="EC9" s="89"/>
      <c r="ED9" s="89"/>
      <c r="EE9" s="90"/>
      <c r="EF9" s="88">
        <v>18</v>
      </c>
      <c r="EG9" s="89"/>
      <c r="EH9" s="89"/>
      <c r="EI9" s="89"/>
      <c r="EJ9" s="89"/>
      <c r="EK9" s="89"/>
      <c r="EL9" s="90"/>
      <c r="EM9" s="88">
        <v>19</v>
      </c>
      <c r="EN9" s="89"/>
      <c r="EO9" s="89"/>
      <c r="EP9" s="89"/>
      <c r="EQ9" s="89"/>
      <c r="ER9" s="89"/>
      <c r="ES9" s="90"/>
      <c r="ET9" s="88">
        <v>20</v>
      </c>
      <c r="EU9" s="89"/>
      <c r="EV9" s="89"/>
      <c r="EW9" s="89"/>
      <c r="EX9" s="89"/>
      <c r="EY9" s="89"/>
      <c r="EZ9" s="90"/>
      <c r="FA9" s="88">
        <v>21</v>
      </c>
      <c r="FB9" s="89"/>
      <c r="FC9" s="89"/>
      <c r="FD9" s="89"/>
      <c r="FE9" s="89"/>
      <c r="FF9" s="89"/>
      <c r="FG9" s="90"/>
      <c r="FH9" s="88">
        <v>22</v>
      </c>
      <c r="FI9" s="89"/>
      <c r="FJ9" s="89"/>
      <c r="FK9" s="89"/>
      <c r="FL9" s="89"/>
      <c r="FM9" s="89"/>
      <c r="FN9" s="90"/>
      <c r="FO9" s="88">
        <v>23</v>
      </c>
      <c r="FP9" s="89"/>
      <c r="FQ9" s="89"/>
      <c r="FR9" s="89"/>
      <c r="FS9" s="89"/>
      <c r="FT9" s="89"/>
      <c r="FU9" s="90"/>
      <c r="FV9" s="88">
        <v>24</v>
      </c>
      <c r="FW9" s="89"/>
      <c r="FX9" s="89"/>
      <c r="FY9" s="89"/>
      <c r="FZ9" s="89"/>
      <c r="GA9" s="89"/>
      <c r="GB9" s="90"/>
      <c r="GC9" s="88">
        <v>25</v>
      </c>
      <c r="GD9" s="89"/>
      <c r="GE9" s="89"/>
      <c r="GF9" s="89"/>
      <c r="GG9" s="89"/>
      <c r="GH9" s="89"/>
      <c r="GI9" s="90"/>
      <c r="GJ9" s="88">
        <v>26</v>
      </c>
      <c r="GK9" s="89"/>
      <c r="GL9" s="89"/>
      <c r="GM9" s="89"/>
      <c r="GN9" s="89"/>
      <c r="GO9" s="89"/>
      <c r="GP9" s="90"/>
      <c r="GQ9" s="88">
        <v>27</v>
      </c>
      <c r="GR9" s="89"/>
      <c r="GS9" s="89"/>
      <c r="GT9" s="89"/>
      <c r="GU9" s="89"/>
      <c r="GV9" s="89"/>
      <c r="GW9" s="90"/>
      <c r="GX9" s="88">
        <v>28</v>
      </c>
      <c r="GY9" s="89"/>
      <c r="GZ9" s="89"/>
      <c r="HA9" s="89"/>
      <c r="HB9" s="89"/>
      <c r="HC9" s="89"/>
      <c r="HD9" s="90"/>
      <c r="HE9" s="88">
        <v>29</v>
      </c>
      <c r="HF9" s="89"/>
      <c r="HG9" s="89"/>
      <c r="HH9" s="89"/>
      <c r="HI9" s="89"/>
      <c r="HJ9" s="89"/>
      <c r="HK9" s="90"/>
      <c r="HL9" s="88">
        <v>30</v>
      </c>
      <c r="HM9" s="89"/>
      <c r="HN9" s="89"/>
      <c r="HO9" s="89"/>
      <c r="HP9" s="89"/>
      <c r="HQ9" s="89"/>
      <c r="HR9" s="90"/>
      <c r="HS9" s="88">
        <v>31</v>
      </c>
      <c r="HT9" s="89"/>
      <c r="HU9" s="89"/>
      <c r="HV9" s="89"/>
      <c r="HW9" s="89"/>
      <c r="HX9" s="89"/>
      <c r="HY9" s="90"/>
      <c r="HZ9" s="88">
        <v>32</v>
      </c>
      <c r="IA9" s="89"/>
      <c r="IB9" s="89"/>
      <c r="IC9" s="89"/>
      <c r="ID9" s="89"/>
      <c r="IE9" s="89"/>
      <c r="IF9" s="90"/>
      <c r="IG9" s="88">
        <v>33</v>
      </c>
      <c r="IH9" s="89"/>
      <c r="II9" s="89"/>
      <c r="IJ9" s="89"/>
      <c r="IK9" s="89"/>
      <c r="IL9" s="89"/>
      <c r="IM9" s="90"/>
      <c r="IN9" s="88">
        <v>34</v>
      </c>
      <c r="IO9" s="89"/>
      <c r="IP9" s="89"/>
      <c r="IQ9" s="89"/>
      <c r="IR9" s="89"/>
      <c r="IS9" s="89"/>
      <c r="IT9" s="90"/>
      <c r="IU9" s="88">
        <v>35</v>
      </c>
      <c r="IV9" s="89"/>
      <c r="IW9" s="89"/>
      <c r="IX9" s="89"/>
      <c r="IY9" s="89"/>
      <c r="IZ9" s="89"/>
      <c r="JA9" s="90"/>
      <c r="JB9" s="88">
        <v>36</v>
      </c>
      <c r="JC9" s="89"/>
      <c r="JD9" s="89"/>
      <c r="JE9" s="89"/>
      <c r="JF9" s="89"/>
      <c r="JG9" s="89"/>
      <c r="JH9" s="90"/>
      <c r="JI9" s="88">
        <v>37</v>
      </c>
      <c r="JJ9" s="89"/>
      <c r="JK9" s="89"/>
      <c r="JL9" s="89"/>
      <c r="JM9" s="89"/>
      <c r="JN9" s="89"/>
      <c r="JO9" s="90"/>
      <c r="JP9" s="88">
        <v>38</v>
      </c>
      <c r="JQ9" s="89"/>
      <c r="JR9" s="89"/>
      <c r="JS9" s="89"/>
      <c r="JT9" s="89"/>
      <c r="JU9" s="89"/>
      <c r="JV9" s="90"/>
      <c r="JW9" s="88">
        <v>39</v>
      </c>
      <c r="JX9" s="89"/>
      <c r="JY9" s="89"/>
      <c r="JZ9" s="89"/>
      <c r="KA9" s="89"/>
      <c r="KB9" s="89"/>
      <c r="KC9" s="90"/>
      <c r="KD9" s="88">
        <v>40</v>
      </c>
      <c r="KE9" s="89"/>
      <c r="KF9" s="89"/>
      <c r="KG9" s="89"/>
      <c r="KH9" s="89"/>
      <c r="KI9" s="89"/>
      <c r="KJ9" s="90"/>
      <c r="KK9" s="88">
        <v>41</v>
      </c>
      <c r="KL9" s="89"/>
      <c r="KM9" s="89"/>
      <c r="KN9" s="89"/>
      <c r="KO9" s="89"/>
      <c r="KP9" s="89"/>
      <c r="KQ9" s="90"/>
      <c r="KR9" s="88">
        <v>42</v>
      </c>
      <c r="KS9" s="89"/>
      <c r="KT9" s="89"/>
      <c r="KU9" s="89"/>
      <c r="KV9" s="89"/>
      <c r="KW9" s="89"/>
      <c r="KX9" s="90"/>
      <c r="KY9" s="88">
        <v>43</v>
      </c>
      <c r="KZ9" s="89"/>
      <c r="LA9" s="89"/>
      <c r="LB9" s="89"/>
      <c r="LC9" s="89"/>
      <c r="LD9" s="89"/>
      <c r="LE9" s="90"/>
      <c r="LF9" s="88">
        <v>44</v>
      </c>
      <c r="LG9" s="89"/>
      <c r="LH9" s="89"/>
      <c r="LI9" s="89"/>
      <c r="LJ9" s="89"/>
      <c r="LK9" s="89"/>
      <c r="LL9" s="90"/>
      <c r="LM9" s="88">
        <v>45</v>
      </c>
      <c r="LN9" s="89"/>
      <c r="LO9" s="89"/>
      <c r="LP9" s="89"/>
      <c r="LQ9" s="89"/>
      <c r="LR9" s="89"/>
      <c r="LS9" s="90"/>
      <c r="LT9" s="88">
        <v>46</v>
      </c>
      <c r="LU9" s="89"/>
      <c r="LV9" s="89"/>
      <c r="LW9" s="89"/>
      <c r="LX9" s="89"/>
      <c r="LY9" s="89"/>
      <c r="LZ9" s="90"/>
      <c r="MA9" s="88">
        <v>47</v>
      </c>
      <c r="MB9" s="89"/>
      <c r="MC9" s="89"/>
      <c r="MD9" s="89"/>
      <c r="ME9" s="89"/>
      <c r="MF9" s="89"/>
      <c r="MG9" s="90"/>
      <c r="MH9" s="88">
        <v>48</v>
      </c>
      <c r="MI9" s="89"/>
      <c r="MJ9" s="89"/>
      <c r="MK9" s="89"/>
      <c r="ML9" s="89"/>
      <c r="MM9" s="89"/>
      <c r="MN9" s="90"/>
      <c r="MO9" s="88">
        <v>49</v>
      </c>
      <c r="MP9" s="89"/>
      <c r="MQ9" s="89"/>
      <c r="MR9" s="89"/>
      <c r="MS9" s="89"/>
      <c r="MT9" s="89"/>
      <c r="MU9" s="90"/>
      <c r="MV9" s="88">
        <v>50</v>
      </c>
      <c r="MW9" s="89"/>
      <c r="MX9" s="89"/>
      <c r="MY9" s="89"/>
      <c r="MZ9" s="89"/>
      <c r="NA9" s="89"/>
      <c r="NB9" s="90"/>
      <c r="NC9" s="88">
        <v>51</v>
      </c>
      <c r="ND9" s="89"/>
      <c r="NE9" s="89"/>
      <c r="NF9" s="89"/>
      <c r="NG9" s="89"/>
      <c r="NH9" s="89"/>
      <c r="NI9" s="90"/>
      <c r="NJ9" s="88">
        <v>52</v>
      </c>
      <c r="NK9" s="89"/>
      <c r="NL9" s="89"/>
      <c r="NM9" s="89"/>
      <c r="NN9" s="89"/>
      <c r="NO9" s="89"/>
      <c r="NP9" s="90"/>
      <c r="NQ9" s="15"/>
      <c r="NR9" s="15"/>
      <c r="NS9" s="15"/>
      <c r="NT9" s="15"/>
      <c r="NU9" s="15"/>
    </row>
    <row r="10" spans="1:385" ht="30" customHeight="1" x14ac:dyDescent="0.25">
      <c r="C10"/>
      <c r="D10"/>
      <c r="F10" s="86"/>
      <c r="G10" s="86"/>
      <c r="H10" s="86"/>
      <c r="I10" s="86"/>
      <c r="J10" s="87"/>
      <c r="K10" s="86"/>
      <c r="P10" s="39">
        <v>1</v>
      </c>
      <c r="Q10" s="36">
        <v>2</v>
      </c>
      <c r="R10" s="36">
        <v>3</v>
      </c>
      <c r="S10" s="36">
        <v>4</v>
      </c>
      <c r="T10" s="36">
        <v>5</v>
      </c>
      <c r="U10" s="36">
        <v>6</v>
      </c>
      <c r="V10" s="39">
        <v>7</v>
      </c>
      <c r="W10" s="39">
        <v>8</v>
      </c>
      <c r="X10" s="36">
        <v>9</v>
      </c>
      <c r="Y10" s="36">
        <v>10</v>
      </c>
      <c r="Z10" s="36">
        <v>11</v>
      </c>
      <c r="AA10" s="36">
        <v>12</v>
      </c>
      <c r="AB10" s="36">
        <v>13</v>
      </c>
      <c r="AC10" s="39">
        <v>14</v>
      </c>
      <c r="AD10" s="39">
        <v>15</v>
      </c>
      <c r="AE10" s="36">
        <v>16</v>
      </c>
      <c r="AF10" s="36">
        <v>17</v>
      </c>
      <c r="AG10" s="36">
        <v>18</v>
      </c>
      <c r="AH10" s="36">
        <v>19</v>
      </c>
      <c r="AI10" s="36">
        <v>20</v>
      </c>
      <c r="AJ10" s="39">
        <v>21</v>
      </c>
      <c r="AK10" s="39">
        <v>22</v>
      </c>
      <c r="AL10" s="36">
        <v>23</v>
      </c>
      <c r="AM10" s="36">
        <v>24</v>
      </c>
      <c r="AN10" s="36">
        <v>25</v>
      </c>
      <c r="AO10" s="36">
        <v>26</v>
      </c>
      <c r="AP10" s="36">
        <v>27</v>
      </c>
      <c r="AQ10" s="39">
        <v>28</v>
      </c>
      <c r="AR10" s="39">
        <v>29</v>
      </c>
      <c r="AS10" s="36">
        <v>30</v>
      </c>
      <c r="AT10" s="36">
        <v>31</v>
      </c>
      <c r="AU10" s="36">
        <v>1</v>
      </c>
      <c r="AV10" s="36">
        <v>2</v>
      </c>
      <c r="AW10" s="36">
        <v>3</v>
      </c>
      <c r="AX10" s="39">
        <v>4</v>
      </c>
      <c r="AY10" s="39">
        <v>5</v>
      </c>
      <c r="AZ10" s="36">
        <v>6</v>
      </c>
      <c r="BA10" s="36">
        <v>7</v>
      </c>
      <c r="BB10" s="36">
        <v>8</v>
      </c>
      <c r="BC10" s="36">
        <v>9</v>
      </c>
      <c r="BD10" s="36">
        <v>10</v>
      </c>
      <c r="BE10" s="39">
        <v>11</v>
      </c>
      <c r="BF10" s="39">
        <v>12</v>
      </c>
      <c r="BG10" s="36">
        <v>13</v>
      </c>
      <c r="BH10" s="36">
        <v>14</v>
      </c>
      <c r="BI10" s="36">
        <v>15</v>
      </c>
      <c r="BJ10" s="36">
        <v>16</v>
      </c>
      <c r="BK10" s="36">
        <v>17</v>
      </c>
      <c r="BL10" s="39">
        <v>18</v>
      </c>
      <c r="BM10" s="39">
        <v>19</v>
      </c>
      <c r="BN10" s="36">
        <v>20</v>
      </c>
      <c r="BO10" s="36">
        <v>21</v>
      </c>
      <c r="BP10" s="36">
        <v>22</v>
      </c>
      <c r="BQ10" s="36">
        <v>23</v>
      </c>
      <c r="BR10" s="36">
        <v>24</v>
      </c>
      <c r="BS10" s="39">
        <v>25</v>
      </c>
      <c r="BT10" s="39">
        <v>26</v>
      </c>
      <c r="BU10" s="36">
        <v>27</v>
      </c>
      <c r="BV10" s="36">
        <v>28</v>
      </c>
      <c r="BW10" s="36">
        <v>1</v>
      </c>
      <c r="BX10" s="36">
        <v>2</v>
      </c>
      <c r="BY10" s="36">
        <v>3</v>
      </c>
      <c r="BZ10" s="39">
        <v>4</v>
      </c>
      <c r="CA10" s="39">
        <v>5</v>
      </c>
      <c r="CB10" s="36">
        <v>6</v>
      </c>
      <c r="CC10" s="36">
        <v>7</v>
      </c>
      <c r="CD10" s="36">
        <v>8</v>
      </c>
      <c r="CE10" s="36">
        <v>9</v>
      </c>
      <c r="CF10" s="36">
        <v>10</v>
      </c>
      <c r="CG10" s="39">
        <v>11</v>
      </c>
      <c r="CH10" s="39">
        <v>12</v>
      </c>
      <c r="CI10" s="36">
        <v>13</v>
      </c>
      <c r="CJ10" s="36">
        <v>14</v>
      </c>
      <c r="CK10" s="36">
        <v>15</v>
      </c>
      <c r="CL10" s="36">
        <v>16</v>
      </c>
      <c r="CM10" s="36">
        <v>17</v>
      </c>
      <c r="CN10" s="39">
        <v>18</v>
      </c>
      <c r="CO10" s="39">
        <v>19</v>
      </c>
      <c r="CP10" s="36">
        <v>20</v>
      </c>
      <c r="CQ10" s="36">
        <v>21</v>
      </c>
      <c r="CR10" s="36">
        <v>22</v>
      </c>
      <c r="CS10" s="36">
        <v>23</v>
      </c>
      <c r="CT10" s="36">
        <v>24</v>
      </c>
      <c r="CU10" s="39">
        <v>25</v>
      </c>
      <c r="CV10" s="39">
        <v>26</v>
      </c>
      <c r="CW10" s="36">
        <v>27</v>
      </c>
      <c r="CX10" s="36">
        <v>28</v>
      </c>
      <c r="CY10" s="36">
        <v>29</v>
      </c>
      <c r="CZ10" s="36">
        <v>30</v>
      </c>
      <c r="DA10" s="36">
        <v>31</v>
      </c>
      <c r="DB10" s="39">
        <v>1</v>
      </c>
      <c r="DC10" s="39">
        <v>2</v>
      </c>
      <c r="DD10" s="36">
        <v>3</v>
      </c>
      <c r="DE10" s="36">
        <v>4</v>
      </c>
      <c r="DF10" s="36">
        <v>5</v>
      </c>
      <c r="DG10" s="36">
        <v>6</v>
      </c>
      <c r="DH10" s="36">
        <v>7</v>
      </c>
      <c r="DI10" s="39">
        <v>8</v>
      </c>
      <c r="DJ10" s="39">
        <v>9</v>
      </c>
      <c r="DK10" s="36">
        <v>10</v>
      </c>
      <c r="DL10" s="36">
        <v>11</v>
      </c>
      <c r="DM10" s="36">
        <v>12</v>
      </c>
      <c r="DN10" s="36">
        <v>13</v>
      </c>
      <c r="DO10" s="36">
        <v>14</v>
      </c>
      <c r="DP10" s="39">
        <v>15</v>
      </c>
      <c r="DQ10" s="39">
        <v>16</v>
      </c>
      <c r="DR10" s="36">
        <v>17</v>
      </c>
      <c r="DS10" s="36">
        <v>18</v>
      </c>
      <c r="DT10" s="36">
        <v>19</v>
      </c>
      <c r="DU10" s="36">
        <v>20</v>
      </c>
      <c r="DV10" s="36">
        <v>21</v>
      </c>
      <c r="DW10" s="39">
        <v>22</v>
      </c>
      <c r="DX10" s="39">
        <v>23</v>
      </c>
      <c r="DY10" s="36">
        <v>24</v>
      </c>
      <c r="DZ10" s="36">
        <v>25</v>
      </c>
      <c r="EA10" s="36">
        <v>26</v>
      </c>
      <c r="EB10" s="36">
        <v>27</v>
      </c>
      <c r="EC10" s="36">
        <v>28</v>
      </c>
      <c r="ED10" s="39">
        <v>29</v>
      </c>
      <c r="EE10" s="39">
        <v>30</v>
      </c>
      <c r="EF10" s="36">
        <v>1</v>
      </c>
      <c r="EG10" s="36">
        <v>2</v>
      </c>
      <c r="EH10" s="36">
        <v>3</v>
      </c>
      <c r="EI10" s="36">
        <v>4</v>
      </c>
      <c r="EJ10" s="36">
        <v>5</v>
      </c>
      <c r="EK10" s="39">
        <v>6</v>
      </c>
      <c r="EL10" s="39">
        <v>7</v>
      </c>
      <c r="EM10" s="36">
        <v>8</v>
      </c>
      <c r="EN10" s="36">
        <v>9</v>
      </c>
      <c r="EO10" s="36">
        <v>10</v>
      </c>
      <c r="EP10" s="36">
        <v>11</v>
      </c>
      <c r="EQ10" s="36">
        <v>12</v>
      </c>
      <c r="ER10" s="39">
        <v>13</v>
      </c>
      <c r="ES10" s="39">
        <v>14</v>
      </c>
      <c r="ET10" s="36">
        <v>15</v>
      </c>
      <c r="EU10" s="36">
        <v>16</v>
      </c>
      <c r="EV10" s="36">
        <v>17</v>
      </c>
      <c r="EW10" s="36">
        <v>18</v>
      </c>
      <c r="EX10" s="36">
        <v>19</v>
      </c>
      <c r="EY10" s="39">
        <v>20</v>
      </c>
      <c r="EZ10" s="39">
        <v>21</v>
      </c>
      <c r="FA10" s="36">
        <v>22</v>
      </c>
      <c r="FB10" s="36">
        <v>23</v>
      </c>
      <c r="FC10" s="36">
        <v>24</v>
      </c>
      <c r="FD10" s="36">
        <v>25</v>
      </c>
      <c r="FE10" s="36">
        <v>26</v>
      </c>
      <c r="FF10" s="39">
        <v>27</v>
      </c>
      <c r="FG10" s="39">
        <v>28</v>
      </c>
      <c r="FH10" s="36">
        <v>29</v>
      </c>
      <c r="FI10" s="36">
        <v>30</v>
      </c>
      <c r="FJ10" s="36">
        <v>31</v>
      </c>
      <c r="FK10" s="36">
        <v>1</v>
      </c>
      <c r="FL10" s="36">
        <v>2</v>
      </c>
      <c r="FM10" s="39">
        <v>3</v>
      </c>
      <c r="FN10" s="39">
        <v>4</v>
      </c>
      <c r="FO10" s="36">
        <v>5</v>
      </c>
      <c r="FP10" s="36">
        <v>6</v>
      </c>
      <c r="FQ10" s="36">
        <v>7</v>
      </c>
      <c r="FR10" s="36">
        <v>8</v>
      </c>
      <c r="FS10" s="36">
        <v>9</v>
      </c>
      <c r="FT10" s="39">
        <v>10</v>
      </c>
      <c r="FU10" s="39">
        <v>11</v>
      </c>
      <c r="FV10" s="36">
        <v>12</v>
      </c>
      <c r="FW10" s="36">
        <v>13</v>
      </c>
      <c r="FX10" s="36">
        <v>14</v>
      </c>
      <c r="FY10" s="36">
        <v>15</v>
      </c>
      <c r="FZ10" s="36">
        <v>16</v>
      </c>
      <c r="GA10" s="39">
        <v>17</v>
      </c>
      <c r="GB10" s="39">
        <v>18</v>
      </c>
      <c r="GC10" s="36">
        <v>19</v>
      </c>
      <c r="GD10" s="36">
        <v>20</v>
      </c>
      <c r="GE10" s="36">
        <v>21</v>
      </c>
      <c r="GF10" s="36">
        <v>22</v>
      </c>
      <c r="GG10" s="36">
        <v>23</v>
      </c>
      <c r="GH10" s="39">
        <v>24</v>
      </c>
      <c r="GI10" s="39">
        <v>25</v>
      </c>
      <c r="GJ10" s="36">
        <v>26</v>
      </c>
      <c r="GK10" s="36">
        <v>27</v>
      </c>
      <c r="GL10" s="36">
        <v>28</v>
      </c>
      <c r="GM10" s="36">
        <v>29</v>
      </c>
      <c r="GN10" s="36">
        <v>30</v>
      </c>
      <c r="GO10" s="39">
        <v>1</v>
      </c>
      <c r="GP10" s="39">
        <v>2</v>
      </c>
      <c r="GQ10" s="36">
        <v>3</v>
      </c>
      <c r="GR10" s="36">
        <v>4</v>
      </c>
      <c r="GS10" s="36">
        <v>5</v>
      </c>
      <c r="GT10" s="36">
        <v>6</v>
      </c>
      <c r="GU10" s="36">
        <v>7</v>
      </c>
      <c r="GV10" s="39">
        <v>8</v>
      </c>
      <c r="GW10" s="39">
        <v>9</v>
      </c>
      <c r="GX10" s="36">
        <v>10</v>
      </c>
      <c r="GY10" s="36">
        <v>11</v>
      </c>
      <c r="GZ10" s="36">
        <v>12</v>
      </c>
      <c r="HA10" s="36">
        <v>13</v>
      </c>
      <c r="HB10" s="36">
        <v>14</v>
      </c>
      <c r="HC10" s="39">
        <v>15</v>
      </c>
      <c r="HD10" s="39">
        <v>16</v>
      </c>
      <c r="HE10" s="36">
        <v>17</v>
      </c>
      <c r="HF10" s="36">
        <v>18</v>
      </c>
      <c r="HG10" s="36">
        <v>19</v>
      </c>
      <c r="HH10" s="36">
        <v>20</v>
      </c>
      <c r="HI10" s="36">
        <v>21</v>
      </c>
      <c r="HJ10" s="39">
        <v>22</v>
      </c>
      <c r="HK10" s="39">
        <v>23</v>
      </c>
      <c r="HL10" s="36">
        <v>24</v>
      </c>
      <c r="HM10" s="36">
        <v>25</v>
      </c>
      <c r="HN10" s="36">
        <v>26</v>
      </c>
      <c r="HO10" s="36">
        <v>27</v>
      </c>
      <c r="HP10" s="36">
        <v>28</v>
      </c>
      <c r="HQ10" s="39">
        <v>29</v>
      </c>
      <c r="HR10" s="39">
        <v>30</v>
      </c>
      <c r="HS10" s="36">
        <v>31</v>
      </c>
      <c r="HT10" s="36">
        <v>1</v>
      </c>
      <c r="HU10" s="36">
        <v>2</v>
      </c>
      <c r="HV10" s="36">
        <v>3</v>
      </c>
      <c r="HW10" s="36">
        <v>4</v>
      </c>
      <c r="HX10" s="39">
        <v>5</v>
      </c>
      <c r="HY10" s="39">
        <v>6</v>
      </c>
      <c r="HZ10" s="36">
        <v>7</v>
      </c>
      <c r="IA10" s="36">
        <v>8</v>
      </c>
      <c r="IB10" s="36">
        <v>9</v>
      </c>
      <c r="IC10" s="36">
        <v>10</v>
      </c>
      <c r="ID10" s="36">
        <v>11</v>
      </c>
      <c r="IE10" s="39">
        <v>12</v>
      </c>
      <c r="IF10" s="39">
        <v>13</v>
      </c>
      <c r="IG10" s="36">
        <v>14</v>
      </c>
      <c r="IH10" s="36">
        <v>15</v>
      </c>
      <c r="II10" s="36">
        <v>16</v>
      </c>
      <c r="IJ10" s="36">
        <v>17</v>
      </c>
      <c r="IK10" s="36">
        <v>18</v>
      </c>
      <c r="IL10" s="39">
        <v>19</v>
      </c>
      <c r="IM10" s="39">
        <v>20</v>
      </c>
      <c r="IN10" s="36">
        <v>21</v>
      </c>
      <c r="IO10" s="36">
        <v>22</v>
      </c>
      <c r="IP10" s="36">
        <v>23</v>
      </c>
      <c r="IQ10" s="36">
        <v>24</v>
      </c>
      <c r="IR10" s="36">
        <v>25</v>
      </c>
      <c r="IS10" s="39">
        <v>26</v>
      </c>
      <c r="IT10" s="39">
        <v>27</v>
      </c>
      <c r="IU10" s="36">
        <v>28</v>
      </c>
      <c r="IV10" s="36">
        <v>29</v>
      </c>
      <c r="IW10" s="36">
        <v>30</v>
      </c>
      <c r="IX10" s="36">
        <v>31</v>
      </c>
      <c r="IY10" s="36">
        <v>1</v>
      </c>
      <c r="IZ10" s="39">
        <v>2</v>
      </c>
      <c r="JA10" s="39">
        <v>3</v>
      </c>
      <c r="JB10" s="36">
        <v>4</v>
      </c>
      <c r="JC10" s="36">
        <v>5</v>
      </c>
      <c r="JD10" s="36">
        <v>6</v>
      </c>
      <c r="JE10" s="36">
        <v>7</v>
      </c>
      <c r="JF10" s="36">
        <v>8</v>
      </c>
      <c r="JG10" s="39">
        <v>9</v>
      </c>
      <c r="JH10" s="39">
        <v>10</v>
      </c>
      <c r="JI10" s="36">
        <v>11</v>
      </c>
      <c r="JJ10" s="36">
        <v>12</v>
      </c>
      <c r="JK10" s="36">
        <v>13</v>
      </c>
      <c r="JL10" s="36">
        <v>14</v>
      </c>
      <c r="JM10" s="36">
        <v>15</v>
      </c>
      <c r="JN10" s="39">
        <v>16</v>
      </c>
      <c r="JO10" s="39">
        <v>17</v>
      </c>
      <c r="JP10" s="36">
        <v>18</v>
      </c>
      <c r="JQ10" s="36">
        <v>19</v>
      </c>
      <c r="JR10" s="36">
        <v>20</v>
      </c>
      <c r="JS10" s="36">
        <v>21</v>
      </c>
      <c r="JT10" s="36">
        <v>22</v>
      </c>
      <c r="JU10" s="39">
        <v>23</v>
      </c>
      <c r="JV10" s="39">
        <v>24</v>
      </c>
      <c r="JW10" s="36">
        <v>25</v>
      </c>
      <c r="JX10" s="36">
        <v>26</v>
      </c>
      <c r="JY10" s="36">
        <v>27</v>
      </c>
      <c r="JZ10" s="36">
        <v>28</v>
      </c>
      <c r="KA10" s="36">
        <v>29</v>
      </c>
      <c r="KB10" s="39">
        <v>30</v>
      </c>
      <c r="KC10" s="39">
        <v>1</v>
      </c>
      <c r="KD10" s="36">
        <v>2</v>
      </c>
      <c r="KE10" s="36">
        <v>3</v>
      </c>
      <c r="KF10" s="36">
        <v>4</v>
      </c>
      <c r="KG10" s="36">
        <v>5</v>
      </c>
      <c r="KH10" s="36">
        <v>6</v>
      </c>
      <c r="KI10" s="39">
        <v>7</v>
      </c>
      <c r="KJ10" s="39">
        <v>8</v>
      </c>
      <c r="KK10" s="36">
        <v>9</v>
      </c>
      <c r="KL10" s="36">
        <v>10</v>
      </c>
      <c r="KM10" s="36">
        <v>11</v>
      </c>
      <c r="KN10" s="36">
        <v>12</v>
      </c>
      <c r="KO10" s="36">
        <v>13</v>
      </c>
      <c r="KP10" s="39">
        <v>14</v>
      </c>
      <c r="KQ10" s="39">
        <v>15</v>
      </c>
      <c r="KR10" s="36">
        <v>16</v>
      </c>
      <c r="KS10" s="36">
        <v>17</v>
      </c>
      <c r="KT10" s="36">
        <v>18</v>
      </c>
      <c r="KU10" s="36">
        <v>19</v>
      </c>
      <c r="KV10" s="36">
        <v>20</v>
      </c>
      <c r="KW10" s="39">
        <v>21</v>
      </c>
      <c r="KX10" s="39">
        <v>22</v>
      </c>
      <c r="KY10" s="36">
        <v>23</v>
      </c>
      <c r="KZ10" s="36">
        <v>24</v>
      </c>
      <c r="LA10" s="36">
        <v>25</v>
      </c>
      <c r="LB10" s="36">
        <v>26</v>
      </c>
      <c r="LC10" s="36">
        <v>27</v>
      </c>
      <c r="LD10" s="39">
        <v>28</v>
      </c>
      <c r="LE10" s="39">
        <v>29</v>
      </c>
      <c r="LF10" s="36">
        <v>30</v>
      </c>
      <c r="LG10" s="36">
        <v>31</v>
      </c>
      <c r="LH10" s="36">
        <v>1</v>
      </c>
      <c r="LI10" s="36">
        <v>2</v>
      </c>
      <c r="LJ10" s="36">
        <v>3</v>
      </c>
      <c r="LK10" s="39">
        <v>4</v>
      </c>
      <c r="LL10" s="39">
        <v>5</v>
      </c>
      <c r="LM10" s="36">
        <v>6</v>
      </c>
      <c r="LN10" s="36">
        <v>7</v>
      </c>
      <c r="LO10" s="36">
        <v>8</v>
      </c>
      <c r="LP10" s="36">
        <v>9</v>
      </c>
      <c r="LQ10" s="36">
        <v>10</v>
      </c>
      <c r="LR10" s="39">
        <v>11</v>
      </c>
      <c r="LS10" s="39">
        <v>12</v>
      </c>
      <c r="LT10" s="36">
        <v>13</v>
      </c>
      <c r="LU10" s="36">
        <v>14</v>
      </c>
      <c r="LV10" s="36">
        <v>15</v>
      </c>
      <c r="LW10" s="36">
        <v>16</v>
      </c>
      <c r="LX10" s="36">
        <v>17</v>
      </c>
      <c r="LY10" s="39">
        <v>18</v>
      </c>
      <c r="LZ10" s="39">
        <v>19</v>
      </c>
      <c r="MA10" s="36">
        <v>20</v>
      </c>
      <c r="MB10" s="36">
        <v>21</v>
      </c>
      <c r="MC10" s="36">
        <v>22</v>
      </c>
      <c r="MD10" s="36">
        <v>23</v>
      </c>
      <c r="ME10" s="36">
        <v>24</v>
      </c>
      <c r="MF10" s="39">
        <v>25</v>
      </c>
      <c r="MG10" s="39">
        <v>26</v>
      </c>
      <c r="MH10" s="36">
        <v>27</v>
      </c>
      <c r="MI10" s="36">
        <v>28</v>
      </c>
      <c r="MJ10" s="36">
        <v>29</v>
      </c>
      <c r="MK10" s="36">
        <v>30</v>
      </c>
      <c r="ML10" s="36">
        <v>1</v>
      </c>
      <c r="MM10" s="39">
        <v>2</v>
      </c>
      <c r="MN10" s="39">
        <v>3</v>
      </c>
      <c r="MO10" s="36">
        <v>4</v>
      </c>
      <c r="MP10" s="36">
        <v>5</v>
      </c>
      <c r="MQ10" s="36">
        <v>6</v>
      </c>
      <c r="MR10" s="36">
        <v>7</v>
      </c>
      <c r="MS10" s="36">
        <v>8</v>
      </c>
      <c r="MT10" s="39">
        <v>9</v>
      </c>
      <c r="MU10" s="39">
        <v>10</v>
      </c>
      <c r="MV10" s="36">
        <v>11</v>
      </c>
      <c r="MW10" s="36">
        <v>12</v>
      </c>
      <c r="MX10" s="36">
        <v>13</v>
      </c>
      <c r="MY10" s="36">
        <v>14</v>
      </c>
      <c r="MZ10" s="36">
        <v>15</v>
      </c>
      <c r="NA10" s="39">
        <v>16</v>
      </c>
      <c r="NB10" s="39">
        <v>17</v>
      </c>
      <c r="NC10" s="36">
        <v>18</v>
      </c>
      <c r="ND10" s="36">
        <v>19</v>
      </c>
      <c r="NE10" s="36">
        <v>20</v>
      </c>
      <c r="NF10" s="36">
        <v>21</v>
      </c>
      <c r="NG10" s="36">
        <v>22</v>
      </c>
      <c r="NH10" s="39">
        <v>23</v>
      </c>
      <c r="NI10" s="39">
        <v>24</v>
      </c>
      <c r="NJ10" s="36">
        <v>25</v>
      </c>
      <c r="NK10" s="36">
        <v>26</v>
      </c>
      <c r="NL10" s="36">
        <v>27</v>
      </c>
      <c r="NM10" s="36">
        <v>28</v>
      </c>
      <c r="NN10" s="36">
        <v>29</v>
      </c>
      <c r="NO10" s="39">
        <v>30</v>
      </c>
      <c r="NP10" s="39">
        <v>31</v>
      </c>
      <c r="NQ10" s="38">
        <v>1</v>
      </c>
      <c r="NR10" s="38">
        <v>2</v>
      </c>
      <c r="NS10" s="38">
        <v>3</v>
      </c>
      <c r="NT10" s="38">
        <v>4</v>
      </c>
      <c r="NU10" s="38">
        <v>5</v>
      </c>
    </row>
    <row r="11" spans="1:385" s="75" customFormat="1" x14ac:dyDescent="0.25">
      <c r="A11" s="73" t="s">
        <v>41</v>
      </c>
      <c r="B11" s="73" t="s">
        <v>42</v>
      </c>
      <c r="C11" s="73" t="s">
        <v>13</v>
      </c>
      <c r="D11" s="73" t="s">
        <v>14</v>
      </c>
      <c r="E11" s="73" t="s">
        <v>34</v>
      </c>
      <c r="F11" s="73"/>
      <c r="G11" s="73" t="s">
        <v>8</v>
      </c>
      <c r="H11" s="76" t="s">
        <v>35</v>
      </c>
      <c r="I11" s="73" t="s">
        <v>9</v>
      </c>
      <c r="J11" s="73"/>
      <c r="K11" s="73" t="s">
        <v>10</v>
      </c>
      <c r="L11" s="76" t="s">
        <v>36</v>
      </c>
      <c r="M11" s="76" t="s">
        <v>7</v>
      </c>
      <c r="N11" s="73" t="s">
        <v>37</v>
      </c>
      <c r="O11" s="73" t="s">
        <v>11</v>
      </c>
      <c r="P11" s="74"/>
      <c r="Q11" s="74"/>
      <c r="R11" s="74"/>
      <c r="S11" s="74"/>
      <c r="T11" s="74"/>
      <c r="U11" s="74"/>
      <c r="V11" s="74"/>
      <c r="W11" s="74"/>
      <c r="X11" s="74"/>
      <c r="Y11" s="74"/>
      <c r="Z11" s="74"/>
      <c r="AA11" s="74"/>
      <c r="AB11" s="74"/>
      <c r="AC11" s="74"/>
      <c r="AD11" s="74"/>
      <c r="AE11" s="74"/>
      <c r="AF11" s="74"/>
      <c r="AG11" s="74"/>
      <c r="AH11" s="74"/>
      <c r="AI11" s="74"/>
      <c r="AJ11" s="74"/>
      <c r="AK11" s="74"/>
      <c r="AL11" s="74"/>
      <c r="AM11" s="74"/>
      <c r="AN11" s="74"/>
      <c r="AO11" s="74"/>
      <c r="AP11" s="74"/>
      <c r="AQ11" s="74"/>
      <c r="AR11" s="74"/>
      <c r="AS11" s="74"/>
      <c r="AT11" s="74"/>
      <c r="AU11" s="74"/>
      <c r="AV11" s="74"/>
      <c r="AW11" s="74"/>
      <c r="AX11" s="74"/>
      <c r="AY11" s="74"/>
      <c r="AZ11" s="74"/>
      <c r="BA11" s="74"/>
      <c r="BB11" s="74"/>
      <c r="BC11" s="74"/>
      <c r="BD11" s="74"/>
      <c r="BE11" s="74"/>
      <c r="BF11" s="74"/>
      <c r="BG11" s="74"/>
      <c r="BH11" s="74"/>
      <c r="BI11" s="74"/>
      <c r="BJ11" s="74"/>
      <c r="BK11" s="74"/>
      <c r="BL11" s="74"/>
      <c r="BM11" s="74"/>
      <c r="BN11" s="74"/>
      <c r="BO11" s="74"/>
      <c r="BP11" s="74"/>
      <c r="BQ11" s="74"/>
      <c r="BR11" s="74"/>
      <c r="BS11" s="74"/>
      <c r="BT11" s="74"/>
      <c r="BU11" s="74"/>
      <c r="BV11" s="74"/>
      <c r="BW11" s="74"/>
      <c r="BX11" s="74"/>
      <c r="BY11" s="74"/>
      <c r="BZ11" s="74"/>
      <c r="CA11" s="74"/>
      <c r="CB11" s="74"/>
      <c r="CC11" s="74"/>
      <c r="CD11" s="74"/>
      <c r="CE11" s="74"/>
      <c r="CF11" s="74"/>
      <c r="CG11" s="74"/>
      <c r="CH11" s="74"/>
      <c r="CI11" s="74"/>
      <c r="CJ11" s="74"/>
      <c r="CK11" s="74"/>
      <c r="CL11" s="74"/>
      <c r="CM11" s="74"/>
      <c r="CN11" s="74"/>
      <c r="CO11" s="74"/>
      <c r="CP11" s="74"/>
      <c r="CQ11" s="74"/>
      <c r="CR11" s="74"/>
      <c r="CS11" s="74"/>
      <c r="CT11" s="74"/>
      <c r="CU11" s="74"/>
      <c r="CV11" s="74"/>
      <c r="CW11" s="74"/>
      <c r="CX11" s="74"/>
      <c r="CY11" s="74"/>
      <c r="CZ11" s="74"/>
      <c r="DA11" s="74"/>
      <c r="DB11" s="74"/>
      <c r="DC11" s="74"/>
      <c r="DD11" s="74"/>
      <c r="DE11" s="74"/>
      <c r="DF11" s="74"/>
      <c r="DG11" s="74"/>
      <c r="DH11" s="74"/>
      <c r="DI11" s="74"/>
      <c r="DJ11" s="74"/>
      <c r="DK11" s="74"/>
      <c r="DL11" s="74"/>
      <c r="DM11" s="74"/>
      <c r="DN11" s="74"/>
      <c r="DO11" s="74"/>
      <c r="DP11" s="74"/>
      <c r="DQ11" s="74"/>
      <c r="DR11" s="74"/>
      <c r="DS11" s="74"/>
      <c r="DT11" s="74"/>
      <c r="DU11" s="74"/>
      <c r="DV11" s="74"/>
      <c r="DW11" s="74"/>
      <c r="DX11" s="74"/>
      <c r="DY11" s="74"/>
      <c r="DZ11" s="74"/>
      <c r="EA11" s="74"/>
      <c r="EB11" s="74"/>
      <c r="EC11" s="74"/>
      <c r="ED11" s="74"/>
      <c r="EE11" s="74"/>
      <c r="EF11" s="74"/>
      <c r="EG11" s="74"/>
      <c r="EH11" s="74"/>
      <c r="EI11" s="74"/>
      <c r="EJ11" s="74"/>
      <c r="EK11" s="74"/>
      <c r="EL11" s="74"/>
      <c r="EM11" s="74"/>
      <c r="EN11" s="74"/>
      <c r="EO11" s="74"/>
      <c r="EP11" s="74"/>
      <c r="EQ11" s="74"/>
      <c r="ER11" s="74"/>
      <c r="ES11" s="74"/>
      <c r="ET11" s="74"/>
      <c r="EU11" s="74"/>
      <c r="EV11" s="74"/>
      <c r="EW11" s="74"/>
      <c r="EX11" s="74"/>
      <c r="EY11" s="74"/>
      <c r="EZ11" s="74"/>
      <c r="FA11" s="74"/>
      <c r="FB11" s="74"/>
      <c r="FC11" s="74"/>
      <c r="FD11" s="74"/>
      <c r="FE11" s="74"/>
      <c r="FF11" s="74"/>
      <c r="FG11" s="74"/>
      <c r="FH11" s="74"/>
      <c r="FI11" s="74"/>
      <c r="FJ11" s="74"/>
      <c r="FK11" s="74"/>
      <c r="FL11" s="74"/>
      <c r="FM11" s="74"/>
      <c r="FN11" s="74"/>
      <c r="FO11" s="74"/>
      <c r="FP11" s="74"/>
      <c r="FQ11" s="74"/>
      <c r="FR11" s="74"/>
      <c r="FS11" s="74"/>
      <c r="FT11" s="74"/>
      <c r="FU11" s="74"/>
      <c r="FV11" s="74"/>
      <c r="FW11" s="74"/>
      <c r="FX11" s="74"/>
      <c r="FY11" s="74"/>
      <c r="FZ11" s="74"/>
      <c r="GA11" s="74"/>
      <c r="GB11" s="74"/>
      <c r="GC11" s="74"/>
      <c r="GD11" s="74"/>
      <c r="GE11" s="74"/>
      <c r="GF11" s="74"/>
      <c r="GG11" s="74"/>
      <c r="GH11" s="74"/>
      <c r="GI11" s="74"/>
      <c r="GJ11" s="74"/>
      <c r="GK11" s="74"/>
      <c r="GL11" s="74"/>
      <c r="GM11" s="74"/>
      <c r="GN11" s="74"/>
      <c r="GO11" s="74"/>
      <c r="GP11" s="74"/>
      <c r="GQ11" s="74"/>
      <c r="GR11" s="74"/>
      <c r="GS11" s="74"/>
      <c r="GT11" s="74"/>
      <c r="GU11" s="74"/>
      <c r="GV11" s="74"/>
      <c r="GW11" s="74"/>
      <c r="GX11" s="74"/>
      <c r="GY11" s="74"/>
      <c r="GZ11" s="74"/>
      <c r="HA11" s="74"/>
      <c r="HB11" s="74"/>
      <c r="HC11" s="74"/>
      <c r="HD11" s="74"/>
      <c r="HE11" s="74"/>
      <c r="HF11" s="74"/>
      <c r="HG11" s="74"/>
      <c r="HH11" s="74"/>
      <c r="HI11" s="74"/>
      <c r="HJ11" s="74"/>
      <c r="HK11" s="74"/>
      <c r="HL11" s="74"/>
      <c r="HM11" s="74"/>
      <c r="HN11" s="74"/>
      <c r="HO11" s="74"/>
      <c r="HP11" s="74"/>
      <c r="HQ11" s="74"/>
      <c r="HR11" s="74"/>
      <c r="HS11" s="74"/>
      <c r="HT11" s="74"/>
      <c r="HU11" s="74"/>
      <c r="HV11" s="74"/>
      <c r="HW11" s="74"/>
      <c r="HX11" s="74"/>
      <c r="HY11" s="74"/>
      <c r="HZ11" s="74"/>
      <c r="IA11" s="74"/>
      <c r="IB11" s="74"/>
      <c r="IC11" s="74"/>
      <c r="ID11" s="74"/>
      <c r="IE11" s="74"/>
      <c r="IF11" s="74"/>
      <c r="IG11" s="74"/>
      <c r="IH11" s="74"/>
      <c r="II11" s="74"/>
      <c r="IJ11" s="74"/>
      <c r="IK11" s="74"/>
      <c r="IL11" s="74"/>
      <c r="IM11" s="74"/>
      <c r="IN11" s="74"/>
      <c r="IO11" s="74"/>
      <c r="IP11" s="74"/>
      <c r="IQ11" s="74"/>
      <c r="IR11" s="74"/>
      <c r="IS11" s="74"/>
      <c r="IT11" s="74"/>
      <c r="IU11" s="74"/>
      <c r="IV11" s="74"/>
      <c r="IW11" s="74"/>
      <c r="IX11" s="74"/>
      <c r="IY11" s="74"/>
      <c r="IZ11" s="74"/>
      <c r="JA11" s="74"/>
      <c r="JB11" s="74"/>
      <c r="JC11" s="74"/>
      <c r="JD11" s="74"/>
      <c r="JE11" s="74"/>
      <c r="JF11" s="74"/>
      <c r="JG11" s="74"/>
      <c r="JH11" s="74"/>
      <c r="JI11" s="74"/>
      <c r="JJ11" s="74"/>
      <c r="JK11" s="74"/>
      <c r="JL11" s="74"/>
      <c r="JM11" s="74"/>
      <c r="JN11" s="74"/>
      <c r="JO11" s="74"/>
      <c r="JP11" s="74"/>
      <c r="JQ11" s="74"/>
      <c r="JR11" s="74"/>
      <c r="JS11" s="74"/>
      <c r="JT11" s="74"/>
      <c r="JU11" s="74"/>
      <c r="JV11" s="74"/>
      <c r="JW11" s="74"/>
      <c r="JX11" s="74"/>
      <c r="JY11" s="74"/>
      <c r="JZ11" s="74"/>
      <c r="KA11" s="74"/>
      <c r="KB11" s="74"/>
      <c r="KC11" s="74"/>
      <c r="KD11" s="74"/>
      <c r="KE11" s="74"/>
      <c r="KF11" s="74"/>
      <c r="KG11" s="74"/>
      <c r="KH11" s="74"/>
      <c r="KI11" s="74"/>
      <c r="KJ11" s="74"/>
      <c r="KK11" s="74"/>
      <c r="KL11" s="74"/>
      <c r="KM11" s="74"/>
      <c r="KN11" s="74"/>
      <c r="KO11" s="74"/>
      <c r="KP11" s="74"/>
      <c r="KQ11" s="74"/>
      <c r="KR11" s="74"/>
      <c r="KS11" s="74"/>
      <c r="KT11" s="74"/>
      <c r="KU11" s="74"/>
      <c r="KV11" s="74"/>
      <c r="KW11" s="74"/>
      <c r="KX11" s="74"/>
      <c r="KY11" s="74"/>
      <c r="KZ11" s="74"/>
      <c r="LA11" s="74"/>
      <c r="LB11" s="74"/>
      <c r="LC11" s="74"/>
      <c r="LD11" s="74"/>
      <c r="LE11" s="74"/>
      <c r="LF11" s="74"/>
      <c r="LG11" s="74"/>
      <c r="LH11" s="74"/>
      <c r="LI11" s="74"/>
      <c r="LJ11" s="74"/>
      <c r="LK11" s="74"/>
      <c r="LL11" s="74"/>
      <c r="LM11" s="74"/>
      <c r="LN11" s="74"/>
      <c r="LO11" s="74"/>
      <c r="LP11" s="74"/>
      <c r="LQ11" s="74"/>
      <c r="LR11" s="74"/>
      <c r="LS11" s="74"/>
      <c r="LT11" s="74"/>
      <c r="LU11" s="74"/>
      <c r="LV11" s="74"/>
      <c r="LW11" s="74"/>
      <c r="LX11" s="74"/>
      <c r="LY11" s="74"/>
      <c r="LZ11" s="74"/>
      <c r="MA11" s="74"/>
      <c r="MB11" s="74"/>
      <c r="MC11" s="74"/>
      <c r="MD11" s="74"/>
      <c r="ME11" s="74"/>
      <c r="MF11" s="74"/>
      <c r="MG11" s="74"/>
      <c r="MH11" s="74"/>
      <c r="MI11" s="74"/>
      <c r="MJ11" s="74"/>
      <c r="MK11" s="74"/>
      <c r="ML11" s="74"/>
      <c r="MM11" s="74"/>
      <c r="MN11" s="74"/>
      <c r="MO11" s="74"/>
      <c r="MP11" s="74"/>
      <c r="MQ11" s="74"/>
      <c r="MR11" s="74"/>
      <c r="MS11" s="74"/>
      <c r="MT11" s="74"/>
      <c r="MU11" s="74"/>
      <c r="MV11" s="74"/>
      <c r="MW11" s="74"/>
      <c r="MX11" s="74"/>
      <c r="MY11" s="74"/>
      <c r="MZ11" s="74"/>
      <c r="NA11" s="74"/>
      <c r="NB11" s="74"/>
      <c r="NC11" s="74"/>
      <c r="ND11" s="74"/>
      <c r="NE11" s="74"/>
      <c r="NF11" s="74"/>
      <c r="NG11" s="74"/>
      <c r="NH11" s="74"/>
      <c r="NI11" s="74"/>
      <c r="NJ11" s="74"/>
      <c r="NK11" s="74"/>
      <c r="NL11" s="74"/>
      <c r="NM11" s="74"/>
      <c r="NN11" s="74"/>
      <c r="NO11" s="74"/>
      <c r="NP11" s="74"/>
      <c r="NQ11" s="74"/>
      <c r="NR11" s="74"/>
      <c r="NS11" s="74"/>
      <c r="NT11" s="74"/>
      <c r="NU11" s="74"/>
    </row>
    <row r="12" spans="1:385" s="13" customFormat="1" ht="7.9" customHeight="1" x14ac:dyDescent="0.25">
      <c r="A12" s="27" t="s">
        <v>50</v>
      </c>
      <c r="B12" s="27"/>
      <c r="C12" s="27"/>
      <c r="D12" s="27"/>
      <c r="E12" s="27"/>
      <c r="F12" s="27"/>
      <c r="G12" s="27"/>
      <c r="H12" s="27"/>
      <c r="I12" s="27"/>
      <c r="J12" s="27"/>
      <c r="K12" s="27"/>
      <c r="L12" s="27"/>
      <c r="M12" s="27"/>
      <c r="N12" s="27"/>
      <c r="O12" s="27"/>
    </row>
    <row r="13" spans="1:385" ht="20.100000000000001" customHeight="1" x14ac:dyDescent="0.3">
      <c r="A13" s="91"/>
      <c r="B13" s="77"/>
      <c r="C13" s="94" t="s">
        <v>63</v>
      </c>
      <c r="D13" s="56" t="s">
        <v>45</v>
      </c>
      <c r="E13" s="57">
        <f>WORKDAY(G13,-H13+1,'Jours fériés'!F14:F24)</f>
        <v>45162</v>
      </c>
      <c r="F13" s="58">
        <f>(G13-E13)+1</f>
        <v>12</v>
      </c>
      <c r="G13" s="59">
        <f>WORKDAY(E14,-1,'Jours fériés'!F14:F24)</f>
        <v>45173</v>
      </c>
      <c r="H13" s="60" cm="1">
        <f t="array" ref="H13">IF(C13=0,0,INDEX((tab!$H$4:$H$85),MATCH(1,(tab!$C$4:$C$85=C13)*(tab!$D$4:$D$85=D13),0)*1))</f>
        <v>8</v>
      </c>
      <c r="I13" s="61"/>
      <c r="J13" s="62">
        <f>K13-I13+1</f>
        <v>1</v>
      </c>
      <c r="K13" s="63"/>
      <c r="L13" s="60">
        <f>NETWORKDAYS(I13,K13,'Jours fériés'!F14:F24)</f>
        <v>0</v>
      </c>
      <c r="M13" s="64">
        <v>0</v>
      </c>
      <c r="N13" s="65" t="s">
        <v>51</v>
      </c>
      <c r="O13" s="66"/>
      <c r="DE13" s="1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FF13" s="31"/>
      <c r="GT13" s="1"/>
      <c r="GU13" s="1"/>
      <c r="GV13" s="1"/>
      <c r="GW13" s="1"/>
      <c r="GX13" s="1"/>
      <c r="GY13" s="1"/>
      <c r="GZ13" s="1"/>
      <c r="HA13" s="1"/>
      <c r="HB13" s="1"/>
      <c r="HC13" s="1"/>
      <c r="HD13" s="1"/>
      <c r="HE13" s="1"/>
      <c r="HF13" s="1"/>
      <c r="HG13" s="1"/>
      <c r="HH13" s="1"/>
      <c r="HI13" s="1"/>
      <c r="HJ13" s="1"/>
      <c r="HK13" s="1"/>
      <c r="HL13" s="1"/>
      <c r="HM13" s="1"/>
      <c r="IU13" s="31"/>
      <c r="KI13" s="1"/>
      <c r="KJ13" s="1"/>
      <c r="KK13" s="1"/>
      <c r="KL13" s="1"/>
      <c r="KM13" s="1"/>
      <c r="KN13" s="1"/>
      <c r="KO13" s="1"/>
      <c r="KP13" s="1"/>
      <c r="KQ13" s="1"/>
      <c r="KR13" s="1"/>
      <c r="KS13" s="1"/>
      <c r="KT13" s="1"/>
      <c r="KU13" s="1"/>
      <c r="KV13" s="1"/>
      <c r="KW13" s="1"/>
      <c r="KX13" s="1"/>
      <c r="KY13" s="1"/>
      <c r="KZ13" s="1"/>
      <c r="LA13" s="1"/>
      <c r="LB13" s="1"/>
      <c r="MJ13" s="31"/>
    </row>
    <row r="14" spans="1:385" ht="20.100000000000001" customHeight="1" x14ac:dyDescent="0.3">
      <c r="A14" s="92"/>
      <c r="B14" s="77"/>
      <c r="C14" s="95"/>
      <c r="D14" s="56" t="s">
        <v>44</v>
      </c>
      <c r="E14" s="57">
        <f>WORKDAY(G14,-H14+1,'Jours fériés'!F14:F24)</f>
        <v>45174</v>
      </c>
      <c r="F14" s="58">
        <f>(G14-E14)+1</f>
        <v>21</v>
      </c>
      <c r="G14" s="59">
        <f>WORKDAY(E15,-1,'Jours fériés'!F14:F24)</f>
        <v>45194</v>
      </c>
      <c r="H14" s="60" cm="1">
        <f t="array" ref="H14">IF(C13=0,0,INDEX((tab!$H$4:$H$85),MATCH(1,(tab!$C$4:$C$85=C13)*(tab!$D$4:$D$85=D14),0)*1))</f>
        <v>15</v>
      </c>
      <c r="I14" s="61"/>
      <c r="J14" s="62">
        <f t="shared" ref="J14:J17" si="0">K14-I14+1</f>
        <v>1</v>
      </c>
      <c r="K14" s="63"/>
      <c r="L14" s="60">
        <f>NETWORKDAYS(I14,K14,'Jours fériés'!F14:F24)</f>
        <v>0</v>
      </c>
      <c r="M14" s="64">
        <v>0</v>
      </c>
      <c r="N14" s="65"/>
      <c r="O14" s="66"/>
      <c r="DE14" s="1"/>
      <c r="DF14" s="1"/>
      <c r="DG14" s="1"/>
      <c r="DH14" s="1"/>
      <c r="DI14" s="1"/>
      <c r="DJ14" s="1"/>
      <c r="DK14" s="1"/>
      <c r="DL14" s="1"/>
      <c r="DM14" s="1"/>
      <c r="DN14" s="1"/>
      <c r="DO14" s="1"/>
      <c r="DP14" s="1"/>
      <c r="DQ14" s="1"/>
      <c r="DR14" s="1"/>
      <c r="DS14" s="1"/>
      <c r="DT14" s="1"/>
      <c r="DU14" s="1"/>
      <c r="DV14" s="1"/>
      <c r="DW14" s="1"/>
      <c r="DX14" s="1"/>
      <c r="FF14" s="31"/>
      <c r="GT14" s="1"/>
      <c r="GU14" s="1"/>
      <c r="GV14" s="1"/>
      <c r="GW14" s="1"/>
      <c r="GX14" s="1"/>
      <c r="GY14" s="1"/>
      <c r="GZ14" s="1"/>
      <c r="HA14" s="1"/>
      <c r="HB14" s="1"/>
      <c r="HC14" s="1"/>
      <c r="HD14" s="1"/>
      <c r="HE14" s="1"/>
      <c r="HF14" s="1"/>
      <c r="HG14" s="1"/>
      <c r="HH14" s="1"/>
      <c r="HI14" s="1"/>
      <c r="HJ14" s="1"/>
      <c r="HK14" s="1"/>
      <c r="HL14" s="1"/>
      <c r="HM14" s="1"/>
      <c r="IU14" s="31"/>
      <c r="KI14" s="1"/>
      <c r="KJ14" s="1"/>
      <c r="KK14" s="1"/>
      <c r="KL14" s="1"/>
      <c r="KM14" s="1"/>
      <c r="KN14" s="1"/>
      <c r="KO14" s="1"/>
      <c r="KP14" s="1"/>
      <c r="KQ14" s="1"/>
      <c r="KR14" s="1"/>
      <c r="KS14" s="1"/>
      <c r="KT14" s="1"/>
      <c r="KU14" s="1"/>
      <c r="KV14" s="1"/>
      <c r="KW14" s="1"/>
      <c r="KX14" s="1"/>
      <c r="KY14" s="1"/>
      <c r="KZ14" s="1"/>
      <c r="LA14" s="1"/>
      <c r="LB14" s="1"/>
      <c r="MJ14" s="31"/>
    </row>
    <row r="15" spans="1:385" ht="19.899999999999999" customHeight="1" x14ac:dyDescent="0.3">
      <c r="A15" s="92"/>
      <c r="B15" s="72"/>
      <c r="C15" s="95"/>
      <c r="D15" s="56" t="s">
        <v>43</v>
      </c>
      <c r="E15" s="57">
        <f>WORKDAY(G15,-H15+1,'Jours fériés'!F14:F24)</f>
        <v>45195</v>
      </c>
      <c r="F15" s="58">
        <f>(G15-E15)+1</f>
        <v>17</v>
      </c>
      <c r="G15" s="59">
        <f>WORKDAY(E16,-1,'Jours fériés'!F14:F24)</f>
        <v>45211</v>
      </c>
      <c r="H15" s="60" cm="1">
        <f t="array" ref="H15">IF(C13=0,0,INDEX((tab!$H$4:$H$85),MATCH(1,(tab!$C$4:$C$85=C13)*(tab!$D$4:$D$85=D15),0)*1))/B17</f>
        <v>13</v>
      </c>
      <c r="I15" s="61"/>
      <c r="J15" s="62">
        <f t="shared" si="0"/>
        <v>1</v>
      </c>
      <c r="K15" s="63"/>
      <c r="L15" s="60">
        <f>NETWORKDAYS(I15,K15,'Jours fériés'!F14:F24)</f>
        <v>0</v>
      </c>
      <c r="M15" s="64">
        <v>0</v>
      </c>
      <c r="N15" s="65"/>
      <c r="O15" s="66"/>
      <c r="DE15" s="1"/>
      <c r="DF15" s="1"/>
      <c r="DG15" s="1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1"/>
      <c r="DT15" s="1"/>
      <c r="DU15" s="1"/>
      <c r="DV15" s="1"/>
      <c r="DW15" s="1"/>
      <c r="DX15" s="1"/>
      <c r="FF15" s="31"/>
      <c r="GT15" s="1"/>
      <c r="GU15" s="1"/>
      <c r="GV15" s="1"/>
      <c r="GW15" s="1"/>
      <c r="GX15" s="1"/>
      <c r="GY15" s="1"/>
      <c r="GZ15" s="1"/>
      <c r="HA15" s="1"/>
      <c r="HB15" s="1"/>
      <c r="HC15" s="1"/>
      <c r="HD15" s="1"/>
      <c r="HE15" s="1"/>
      <c r="HF15" s="1"/>
      <c r="HG15" s="1"/>
      <c r="HH15" s="1"/>
      <c r="HI15" s="1"/>
      <c r="HJ15" s="1"/>
      <c r="HK15" s="1"/>
      <c r="HL15" s="1"/>
      <c r="HM15" s="1"/>
      <c r="IU15" s="31"/>
      <c r="KI15" s="1"/>
      <c r="KJ15" s="1"/>
      <c r="KK15" s="1"/>
      <c r="KL15" s="1"/>
      <c r="KM15" s="1"/>
      <c r="KN15" s="1"/>
      <c r="KO15" s="1"/>
      <c r="KP15" s="1"/>
      <c r="KQ15" s="1"/>
      <c r="KR15" s="1"/>
      <c r="KS15" s="1"/>
      <c r="KT15" s="1"/>
      <c r="KU15" s="1"/>
      <c r="KV15" s="1"/>
      <c r="KW15" s="1"/>
      <c r="KX15" s="1"/>
      <c r="KY15" s="1"/>
      <c r="KZ15" s="1"/>
      <c r="LA15" s="1"/>
      <c r="LB15" s="1"/>
      <c r="MJ15" s="31"/>
    </row>
    <row r="16" spans="1:385" ht="19.5" customHeight="1" x14ac:dyDescent="0.3">
      <c r="A16" s="92"/>
      <c r="B16" s="57" t="s">
        <v>49</v>
      </c>
      <c r="C16" s="95"/>
      <c r="D16" s="68" t="s">
        <v>15</v>
      </c>
      <c r="E16" s="57">
        <f>WORKDAY(G16,-H16+1,'Jours fériés'!F14:F24)</f>
        <v>45212</v>
      </c>
      <c r="F16" s="58">
        <f>(G16-E16)+1</f>
        <v>1</v>
      </c>
      <c r="G16" s="59">
        <f>WORKDAY(E17,-1,'Jours fériés'!F14:F24)</f>
        <v>45212</v>
      </c>
      <c r="H16" s="60" cm="1">
        <f t="array" ref="H16">IF(C13=0,0,INDEX((tab!$H$4:$H$85),MATCH(1,(tab!$C$4:$C$85=C13)*(tab!$D$4:$D$85=D16),0)*1))</f>
        <v>1</v>
      </c>
      <c r="I16" s="61"/>
      <c r="J16" s="62">
        <f t="shared" si="0"/>
        <v>1</v>
      </c>
      <c r="K16" s="63"/>
      <c r="L16" s="60">
        <f>NETWORKDAYS(I16,K16,'Jours fériés'!F14:F24)</f>
        <v>0</v>
      </c>
      <c r="M16" s="64">
        <v>0</v>
      </c>
      <c r="N16" s="65"/>
      <c r="O16" s="66"/>
      <c r="DE16" s="1"/>
      <c r="DF16" s="1"/>
      <c r="DG16" s="1"/>
      <c r="DH16" s="1"/>
      <c r="DI16" s="1"/>
      <c r="DJ16" s="1"/>
      <c r="DK16" s="1"/>
      <c r="DL16" s="1"/>
      <c r="DM16" s="1"/>
      <c r="DN16" s="1"/>
      <c r="DO16" s="1"/>
      <c r="DP16" s="1"/>
      <c r="DQ16" s="1"/>
      <c r="DR16" s="1"/>
      <c r="DS16" s="1"/>
      <c r="DT16" s="1"/>
      <c r="DU16" s="1"/>
      <c r="DV16" s="1"/>
      <c r="DW16" s="1"/>
      <c r="DX16" s="1"/>
      <c r="FF16" s="31"/>
      <c r="GT16" s="1"/>
      <c r="GU16" s="1"/>
      <c r="GV16" s="1"/>
      <c r="GW16" s="1"/>
      <c r="GX16" s="1"/>
      <c r="GY16" s="1"/>
      <c r="GZ16" s="1"/>
      <c r="HA16" s="1"/>
      <c r="HB16" s="1"/>
      <c r="HC16" s="1"/>
      <c r="HD16" s="1"/>
      <c r="HE16" s="1"/>
      <c r="HF16" s="1"/>
      <c r="HG16" s="1"/>
      <c r="HH16" s="1"/>
      <c r="HI16" s="1"/>
      <c r="HJ16" s="1"/>
      <c r="HK16" s="1"/>
      <c r="HL16" s="1"/>
      <c r="HM16" s="1"/>
      <c r="IU16" s="31"/>
      <c r="KI16" s="1"/>
      <c r="KJ16" s="1"/>
      <c r="KK16" s="1"/>
      <c r="KL16" s="1"/>
      <c r="KM16" s="1"/>
      <c r="KN16" s="1"/>
      <c r="KO16" s="1"/>
      <c r="KP16" s="1"/>
      <c r="KQ16" s="1"/>
      <c r="KR16" s="1"/>
      <c r="KS16" s="1"/>
      <c r="KT16" s="1"/>
      <c r="KU16" s="1"/>
      <c r="KV16" s="1"/>
      <c r="KW16" s="1"/>
      <c r="KX16" s="1"/>
      <c r="KY16" s="1"/>
      <c r="KZ16" s="1"/>
      <c r="LA16" s="1"/>
      <c r="LB16" s="1"/>
      <c r="MJ16" s="31"/>
    </row>
    <row r="17" spans="1:348" ht="19.5" customHeight="1" x14ac:dyDescent="0.3">
      <c r="A17" s="93"/>
      <c r="B17" s="67">
        <v>1</v>
      </c>
      <c r="C17" s="96"/>
      <c r="D17" s="68" t="s">
        <v>12</v>
      </c>
      <c r="E17" s="57">
        <f>WORKDAY(G17,-H17+1,'Jours fériés'!F14:F24)</f>
        <v>45215</v>
      </c>
      <c r="F17" s="58">
        <f>(G17-E17)+1</f>
        <v>2</v>
      </c>
      <c r="G17" s="69">
        <v>45216</v>
      </c>
      <c r="H17" s="60" cm="1">
        <f t="array" ref="H17">IF(C13=0,0,INDEX((tab!$H$4:$H$85),MATCH(1,(tab!$C$4:$C$85=C13)*(tab!$D$4:$D$85=D17),0)*1))</f>
        <v>2</v>
      </c>
      <c r="I17" s="61"/>
      <c r="J17" s="62">
        <f t="shared" si="0"/>
        <v>1</v>
      </c>
      <c r="K17" s="63"/>
      <c r="L17" s="60">
        <f>NETWORKDAYS(I17,K17,'Jours fériés'!F14:F24)</f>
        <v>0</v>
      </c>
      <c r="M17" s="64">
        <v>0</v>
      </c>
      <c r="N17" s="70"/>
      <c r="O17" s="66"/>
      <c r="DE17" s="1"/>
      <c r="DF17" s="1"/>
      <c r="DG17" s="1"/>
      <c r="DH17" s="1"/>
      <c r="DI17" s="1"/>
      <c r="DJ17" s="1"/>
      <c r="DK17" s="1"/>
      <c r="DL17" s="1"/>
      <c r="DM17" s="1"/>
      <c r="DN17" s="1"/>
      <c r="DO17" s="1"/>
      <c r="DP17" s="1"/>
      <c r="DQ17" s="1"/>
      <c r="DR17" s="1"/>
      <c r="DS17" s="1"/>
      <c r="DT17" s="1"/>
      <c r="DU17" s="1"/>
      <c r="DV17" s="1"/>
      <c r="DW17" s="1"/>
      <c r="DX17" s="1"/>
      <c r="FF17" s="31"/>
      <c r="GT17" s="1"/>
      <c r="GU17" s="1"/>
      <c r="GV17" s="1"/>
      <c r="GW17" s="1"/>
      <c r="GX17" s="1"/>
      <c r="GY17" s="1"/>
      <c r="GZ17" s="1"/>
      <c r="HA17" s="1"/>
      <c r="HB17" s="1"/>
      <c r="HC17" s="1"/>
      <c r="HD17" s="1"/>
      <c r="HE17" s="1"/>
      <c r="HF17" s="1"/>
      <c r="HG17" s="1"/>
      <c r="HH17" s="1"/>
      <c r="HI17" s="1"/>
      <c r="HJ17" s="1"/>
      <c r="HK17" s="1"/>
      <c r="HL17" s="1"/>
      <c r="HM17" s="1"/>
      <c r="IU17" s="31"/>
      <c r="KI17" s="1"/>
      <c r="KJ17" s="1"/>
      <c r="KK17" s="1"/>
      <c r="KL17" s="1"/>
      <c r="KM17" s="1"/>
      <c r="KN17" s="1"/>
      <c r="KO17" s="1"/>
      <c r="KP17" s="1"/>
      <c r="KQ17" s="1"/>
      <c r="KR17" s="1"/>
      <c r="KS17" s="1"/>
      <c r="KT17" s="1"/>
      <c r="KU17" s="1"/>
      <c r="KV17" s="1"/>
      <c r="KW17" s="1"/>
      <c r="KX17" s="1"/>
      <c r="KY17" s="1"/>
      <c r="KZ17" s="1"/>
      <c r="LA17" s="1"/>
      <c r="LB17" s="1"/>
      <c r="MJ17" s="31"/>
    </row>
    <row r="18" spans="1:348" s="13" customFormat="1" ht="7.9" customHeight="1" x14ac:dyDescent="0.25">
      <c r="A18" s="27" t="s">
        <v>50</v>
      </c>
      <c r="B18" s="27"/>
      <c r="C18" s="27"/>
      <c r="D18" s="27"/>
      <c r="E18" s="27"/>
      <c r="F18" s="27"/>
      <c r="G18" s="27"/>
      <c r="H18" s="27"/>
      <c r="I18" s="27"/>
      <c r="J18" s="27"/>
      <c r="K18" s="27"/>
      <c r="L18" s="27"/>
      <c r="M18" s="27"/>
      <c r="N18" s="27"/>
      <c r="O18" s="27"/>
    </row>
    <row r="19" spans="1:348" ht="20.100000000000001" customHeight="1" x14ac:dyDescent="0.3">
      <c r="A19" s="91"/>
      <c r="B19" s="77"/>
      <c r="C19" s="94" t="s">
        <v>63</v>
      </c>
      <c r="D19" s="56" t="s">
        <v>45</v>
      </c>
      <c r="E19" s="57">
        <f>WORKDAY(G19,-H19+1,'Jours fériés'!F20:F30)</f>
        <v>45162</v>
      </c>
      <c r="F19" s="58">
        <f>(G19-E19)+1</f>
        <v>12</v>
      </c>
      <c r="G19" s="59">
        <f>WORKDAY(E20,-1,'Jours fériés'!F20:F30)</f>
        <v>45173</v>
      </c>
      <c r="H19" s="60" cm="1">
        <f t="array" ref="H19">IF(C19=0,0,INDEX((tab!$H$4:$H$85),MATCH(1,(tab!$C$4:$C$85=C19)*(tab!$D$4:$D$85=D19),0)*1))</f>
        <v>8</v>
      </c>
      <c r="I19" s="61"/>
      <c r="J19" s="62">
        <f>K19-I19+1</f>
        <v>1</v>
      </c>
      <c r="K19" s="63"/>
      <c r="L19" s="60">
        <f>NETWORKDAYS(I19,K19,'Jours fériés'!F20:F30)</f>
        <v>0</v>
      </c>
      <c r="M19" s="64">
        <v>0</v>
      </c>
      <c r="N19" s="65"/>
      <c r="O19" s="66"/>
      <c r="DE19" s="1"/>
      <c r="DF19" s="1"/>
      <c r="DG19" s="1"/>
      <c r="DH19" s="1"/>
      <c r="DI19" s="1"/>
      <c r="DJ19" s="1"/>
      <c r="DK19" s="1"/>
      <c r="DL19" s="1"/>
      <c r="DM19" s="1"/>
      <c r="DN19" s="1"/>
      <c r="DO19" s="1"/>
      <c r="DP19" s="1"/>
      <c r="DQ19" s="1"/>
      <c r="DR19" s="1"/>
      <c r="DS19" s="1"/>
      <c r="DT19" s="1"/>
      <c r="DU19" s="1"/>
      <c r="DV19" s="1"/>
      <c r="DW19" s="1"/>
      <c r="DX19" s="1"/>
      <c r="FF19" s="31"/>
      <c r="GT19" s="1"/>
      <c r="GU19" s="1"/>
      <c r="GV19" s="1"/>
      <c r="GW19" s="1"/>
      <c r="GX19" s="1"/>
      <c r="GY19" s="1"/>
      <c r="GZ19" s="1"/>
      <c r="HA19" s="1"/>
      <c r="HB19" s="1"/>
      <c r="HC19" s="1"/>
      <c r="HD19" s="1"/>
      <c r="HE19" s="1"/>
      <c r="HF19" s="1"/>
      <c r="HG19" s="1"/>
      <c r="HH19" s="1"/>
      <c r="HI19" s="1"/>
      <c r="HJ19" s="1"/>
      <c r="HK19" s="1"/>
      <c r="HL19" s="1"/>
      <c r="HM19" s="1"/>
      <c r="IU19" s="31"/>
      <c r="KI19" s="1"/>
      <c r="KJ19" s="1"/>
      <c r="KK19" s="1"/>
      <c r="KL19" s="1"/>
      <c r="KM19" s="1"/>
      <c r="KN19" s="1"/>
      <c r="KO19" s="1"/>
      <c r="KP19" s="1"/>
      <c r="KQ19" s="1"/>
      <c r="KR19" s="1"/>
      <c r="KS19" s="1"/>
      <c r="KT19" s="1"/>
      <c r="KU19" s="1"/>
      <c r="KV19" s="1"/>
      <c r="KW19" s="1"/>
      <c r="KX19" s="1"/>
      <c r="KY19" s="1"/>
      <c r="KZ19" s="1"/>
      <c r="LA19" s="1"/>
      <c r="LB19" s="1"/>
      <c r="MJ19" s="31"/>
    </row>
    <row r="20" spans="1:348" ht="20.100000000000001" customHeight="1" x14ac:dyDescent="0.3">
      <c r="A20" s="92"/>
      <c r="B20" s="78"/>
      <c r="C20" s="95"/>
      <c r="D20" s="56" t="s">
        <v>44</v>
      </c>
      <c r="E20" s="57">
        <f>WORKDAY(G20,-H20+1,'Jours fériés'!F20:F30)</f>
        <v>45174</v>
      </c>
      <c r="F20" s="58">
        <f>(G20-E20)+1</f>
        <v>21</v>
      </c>
      <c r="G20" s="59">
        <f>WORKDAY(E21,-1,'Jours fériés'!F20:F30)</f>
        <v>45194</v>
      </c>
      <c r="H20" s="60" cm="1">
        <f t="array" ref="H20">IF(C19=0,0,INDEX((tab!$H$4:$H$85),MATCH(1,(tab!$C$4:$C$85=C19)*(tab!$D$4:$D$85=D20),0)*1))</f>
        <v>15</v>
      </c>
      <c r="I20" s="61"/>
      <c r="J20" s="62">
        <f t="shared" ref="J20:J23" si="1">K20-I20+1</f>
        <v>1</v>
      </c>
      <c r="K20" s="63"/>
      <c r="L20" s="60">
        <f>NETWORKDAYS(I20,K20,'Jours fériés'!F20:F30)</f>
        <v>0</v>
      </c>
      <c r="M20" s="64">
        <v>0</v>
      </c>
      <c r="N20" s="65"/>
      <c r="O20" s="66"/>
      <c r="DE20" s="1"/>
      <c r="DF20" s="1"/>
      <c r="DG20" s="1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1"/>
      <c r="DT20" s="1"/>
      <c r="DU20" s="1"/>
      <c r="DV20" s="1"/>
      <c r="DW20" s="1"/>
      <c r="DX20" s="1"/>
      <c r="FF20" s="31"/>
      <c r="GT20" s="1"/>
      <c r="GU20" s="1"/>
      <c r="GV20" s="1"/>
      <c r="GW20" s="1"/>
      <c r="GX20" s="1"/>
      <c r="GY20" s="1"/>
      <c r="GZ20" s="1"/>
      <c r="HA20" s="1"/>
      <c r="HB20" s="1"/>
      <c r="HC20" s="1"/>
      <c r="HD20" s="1"/>
      <c r="HE20" s="1"/>
      <c r="HF20" s="1"/>
      <c r="HG20" s="1"/>
      <c r="HH20" s="1"/>
      <c r="HI20" s="1"/>
      <c r="HJ20" s="1"/>
      <c r="HK20" s="1"/>
      <c r="HL20" s="1"/>
      <c r="HM20" s="1"/>
      <c r="IU20" s="31"/>
      <c r="KI20" s="1"/>
      <c r="KJ20" s="1"/>
      <c r="KK20" s="1"/>
      <c r="KL20" s="1"/>
      <c r="KM20" s="1"/>
      <c r="KN20" s="1"/>
      <c r="KO20" s="1"/>
      <c r="KP20" s="1"/>
      <c r="KQ20" s="1"/>
      <c r="KR20" s="1"/>
      <c r="KS20" s="1"/>
      <c r="KT20" s="1"/>
      <c r="KU20" s="1"/>
      <c r="KV20" s="1"/>
      <c r="KW20" s="1"/>
      <c r="KX20" s="1"/>
      <c r="KY20" s="1"/>
      <c r="KZ20" s="1"/>
      <c r="LA20" s="1"/>
      <c r="LB20" s="1"/>
      <c r="MJ20" s="31"/>
    </row>
    <row r="21" spans="1:348" ht="19.899999999999999" customHeight="1" x14ac:dyDescent="0.3">
      <c r="A21" s="92"/>
      <c r="B21" s="72"/>
      <c r="C21" s="95"/>
      <c r="D21" s="56" t="s">
        <v>43</v>
      </c>
      <c r="E21" s="57">
        <f>WORKDAY(G21,-H21+1,'Jours fériés'!F20:F30)</f>
        <v>45195</v>
      </c>
      <c r="F21" s="58">
        <f>(G21-E21)+1</f>
        <v>17</v>
      </c>
      <c r="G21" s="59">
        <f>WORKDAY(E22,-1,'Jours fériés'!F20:F30)</f>
        <v>45211</v>
      </c>
      <c r="H21" s="60" cm="1">
        <f t="array" ref="H21">IF(C19=0,0,INDEX((tab!$H$4:$H$85),MATCH(1,(tab!$C$4:$C$85=C19)*(tab!$D$4:$D$85=D21),0)*1))/B23</f>
        <v>13</v>
      </c>
      <c r="I21" s="61"/>
      <c r="J21" s="62">
        <f t="shared" si="1"/>
        <v>1</v>
      </c>
      <c r="K21" s="63"/>
      <c r="L21" s="60">
        <f>NETWORKDAYS(I21,K21,'Jours fériés'!F20:F30)</f>
        <v>0</v>
      </c>
      <c r="M21" s="64">
        <v>0</v>
      </c>
      <c r="N21" s="65"/>
      <c r="O21" s="66"/>
      <c r="DE21" s="1"/>
      <c r="DF21" s="1"/>
      <c r="DG21" s="1"/>
      <c r="DH21" s="1"/>
      <c r="DI21" s="1"/>
      <c r="DJ21" s="1"/>
      <c r="DK21" s="1"/>
      <c r="DL21" s="1"/>
      <c r="DM21" s="1"/>
      <c r="DN21" s="1"/>
      <c r="DO21" s="1"/>
      <c r="DP21" s="1"/>
      <c r="DQ21" s="1"/>
      <c r="DR21" s="1"/>
      <c r="DS21" s="1"/>
      <c r="DT21" s="1"/>
      <c r="DU21" s="1"/>
      <c r="DV21" s="1"/>
      <c r="DW21" s="1"/>
      <c r="DX21" s="1"/>
      <c r="FF21" s="31"/>
      <c r="GT21" s="1"/>
      <c r="GU21" s="1"/>
      <c r="GV21" s="1"/>
      <c r="GW21" s="1"/>
      <c r="GX21" s="1"/>
      <c r="GY21" s="1"/>
      <c r="GZ21" s="1"/>
      <c r="HA21" s="1"/>
      <c r="HB21" s="1"/>
      <c r="HC21" s="1"/>
      <c r="HD21" s="1"/>
      <c r="HE21" s="1"/>
      <c r="HF21" s="1"/>
      <c r="HG21" s="1"/>
      <c r="HH21" s="1"/>
      <c r="HI21" s="1"/>
      <c r="HJ21" s="1"/>
      <c r="HK21" s="1"/>
      <c r="HL21" s="1"/>
      <c r="HM21" s="1"/>
      <c r="IU21" s="31"/>
      <c r="KI21" s="1"/>
      <c r="KJ21" s="1"/>
      <c r="KK21" s="1"/>
      <c r="KL21" s="1"/>
      <c r="KM21" s="1"/>
      <c r="KN21" s="1"/>
      <c r="KO21" s="1"/>
      <c r="KP21" s="1"/>
      <c r="KQ21" s="1"/>
      <c r="KR21" s="1"/>
      <c r="KS21" s="1"/>
      <c r="KT21" s="1"/>
      <c r="KU21" s="1"/>
      <c r="KV21" s="1"/>
      <c r="KW21" s="1"/>
      <c r="KX21" s="1"/>
      <c r="KY21" s="1"/>
      <c r="KZ21" s="1"/>
      <c r="LA21" s="1"/>
      <c r="LB21" s="1"/>
      <c r="MJ21" s="31"/>
    </row>
    <row r="22" spans="1:348" ht="20.100000000000001" customHeight="1" x14ac:dyDescent="0.3">
      <c r="A22" s="92"/>
      <c r="B22" s="57" t="s">
        <v>49</v>
      </c>
      <c r="C22" s="95"/>
      <c r="D22" s="68" t="s">
        <v>15</v>
      </c>
      <c r="E22" s="57">
        <f>WORKDAY(G22,-H22+1,'Jours fériés'!F20:F30)</f>
        <v>45212</v>
      </c>
      <c r="F22" s="58">
        <f>(G22-E22)+1</f>
        <v>1</v>
      </c>
      <c r="G22" s="59">
        <f>WORKDAY(E23,-1,'Jours fériés'!F20:F30)</f>
        <v>45212</v>
      </c>
      <c r="H22" s="60" cm="1">
        <f t="array" ref="H22">IF(C19=0,0,INDEX((tab!$H$4:$H$85),MATCH(1,(tab!$C$4:$C$85=C19)*(tab!$D$4:$D$85=D22),0)*1))</f>
        <v>1</v>
      </c>
      <c r="I22" s="61"/>
      <c r="J22" s="62">
        <f t="shared" si="1"/>
        <v>1</v>
      </c>
      <c r="K22" s="63"/>
      <c r="L22" s="60">
        <f>NETWORKDAYS(I22,K22,'Jours fériés'!F20:F30)</f>
        <v>0</v>
      </c>
      <c r="M22" s="64">
        <v>0</v>
      </c>
      <c r="N22" s="65"/>
      <c r="O22" s="66"/>
      <c r="DE22" s="1"/>
      <c r="DF22" s="1"/>
      <c r="DG22" s="1"/>
      <c r="DH22" s="1"/>
      <c r="DI22" s="1"/>
      <c r="DJ22" s="1"/>
      <c r="DK22" s="1"/>
      <c r="DL22" s="1"/>
      <c r="DM22" s="1"/>
      <c r="DN22" s="1"/>
      <c r="DO22" s="1"/>
      <c r="DP22" s="1"/>
      <c r="DQ22" s="1"/>
      <c r="DR22" s="1"/>
      <c r="DS22" s="1"/>
      <c r="DT22" s="1"/>
      <c r="DU22" s="1"/>
      <c r="DV22" s="1"/>
      <c r="DW22" s="1"/>
      <c r="DX22" s="1"/>
      <c r="FF22" s="31"/>
      <c r="GT22" s="1"/>
      <c r="GU22" s="1"/>
      <c r="GV22" s="1"/>
      <c r="GW22" s="1"/>
      <c r="GX22" s="1"/>
      <c r="GY22" s="1"/>
      <c r="GZ22" s="1"/>
      <c r="HA22" s="1"/>
      <c r="HB22" s="1"/>
      <c r="HC22" s="1"/>
      <c r="HD22" s="1"/>
      <c r="HE22" s="1"/>
      <c r="HF22" s="1"/>
      <c r="HG22" s="1"/>
      <c r="HH22" s="1"/>
      <c r="HI22" s="1"/>
      <c r="HJ22" s="1"/>
      <c r="HK22" s="1"/>
      <c r="HL22" s="1"/>
      <c r="HM22" s="1"/>
      <c r="IU22" s="31"/>
      <c r="KI22" s="1"/>
      <c r="KJ22" s="1"/>
      <c r="KK22" s="1"/>
      <c r="KL22" s="1"/>
      <c r="KM22" s="1"/>
      <c r="KN22" s="1"/>
      <c r="KO22" s="1"/>
      <c r="KP22" s="1"/>
      <c r="KQ22" s="1"/>
      <c r="KR22" s="1"/>
      <c r="KS22" s="1"/>
      <c r="KT22" s="1"/>
      <c r="KU22" s="1"/>
      <c r="KV22" s="1"/>
      <c r="KW22" s="1"/>
      <c r="KX22" s="1"/>
      <c r="KY22" s="1"/>
      <c r="KZ22" s="1"/>
      <c r="LA22" s="1"/>
      <c r="LB22" s="1"/>
      <c r="MJ22" s="31"/>
    </row>
    <row r="23" spans="1:348" ht="20.100000000000001" customHeight="1" x14ac:dyDescent="0.3">
      <c r="A23" s="93"/>
      <c r="B23" s="67">
        <v>1</v>
      </c>
      <c r="C23" s="96"/>
      <c r="D23" s="68" t="s">
        <v>12</v>
      </c>
      <c r="E23" s="57">
        <f>WORKDAY(G23,-H23+1,'Jours fériés'!F20:F30)</f>
        <v>45215</v>
      </c>
      <c r="F23" s="58">
        <f>(G23-E23)+1</f>
        <v>2</v>
      </c>
      <c r="G23" s="69">
        <v>45216</v>
      </c>
      <c r="H23" s="60" cm="1">
        <f t="array" ref="H23">IF(C19=0,0,INDEX((tab!$H$4:$H$85),MATCH(1,(tab!$C$4:$C$85=C19)*(tab!$D$4:$D$85=D23),0)*1))</f>
        <v>2</v>
      </c>
      <c r="I23" s="61"/>
      <c r="J23" s="62">
        <f t="shared" si="1"/>
        <v>1</v>
      </c>
      <c r="K23" s="63"/>
      <c r="L23" s="60">
        <f>NETWORKDAYS(I23,K23,'Jours fériés'!F20:F30)</f>
        <v>0</v>
      </c>
      <c r="M23" s="64">
        <v>0</v>
      </c>
      <c r="N23" s="70"/>
      <c r="O23" s="66"/>
      <c r="DE23" s="1"/>
      <c r="DF23" s="1"/>
      <c r="DG23" s="1"/>
      <c r="DH23" s="1"/>
      <c r="DI23" s="1"/>
      <c r="DJ23" s="1"/>
      <c r="DK23" s="1"/>
      <c r="DL23" s="1"/>
      <c r="DM23" s="1"/>
      <c r="DN23" s="1"/>
      <c r="DO23" s="1"/>
      <c r="DP23" s="1"/>
      <c r="DQ23" s="1"/>
      <c r="DR23" s="1"/>
      <c r="DS23" s="1"/>
      <c r="DT23" s="1"/>
      <c r="DU23" s="1"/>
      <c r="DV23" s="1"/>
      <c r="DW23" s="1"/>
      <c r="DX23" s="1"/>
      <c r="FF23" s="31"/>
      <c r="GT23" s="1"/>
      <c r="GU23" s="1"/>
      <c r="GV23" s="1"/>
      <c r="GW23" s="1"/>
      <c r="GX23" s="1"/>
      <c r="GY23" s="1"/>
      <c r="GZ23" s="1"/>
      <c r="HA23" s="1"/>
      <c r="HB23" s="1"/>
      <c r="HC23" s="1"/>
      <c r="HD23" s="1"/>
      <c r="HE23" s="1"/>
      <c r="HF23" s="1"/>
      <c r="HG23" s="1"/>
      <c r="HH23" s="1"/>
      <c r="HI23" s="1"/>
      <c r="HJ23" s="1"/>
      <c r="HK23" s="1"/>
      <c r="HL23" s="1"/>
      <c r="HM23" s="1"/>
      <c r="IU23" s="31"/>
      <c r="KI23" s="1"/>
      <c r="KJ23" s="1"/>
      <c r="KK23" s="1"/>
      <c r="KL23" s="1"/>
      <c r="KM23" s="1"/>
      <c r="KN23" s="1"/>
      <c r="KO23" s="1"/>
      <c r="KP23" s="1"/>
      <c r="KQ23" s="1"/>
      <c r="KR23" s="1"/>
      <c r="KS23" s="1"/>
      <c r="KT23" s="1"/>
      <c r="KU23" s="1"/>
      <c r="KV23" s="1"/>
      <c r="KW23" s="1"/>
      <c r="KX23" s="1"/>
      <c r="KY23" s="1"/>
      <c r="KZ23" s="1"/>
      <c r="LA23" s="1"/>
      <c r="LB23" s="1"/>
      <c r="MJ23" s="31"/>
    </row>
    <row r="24" spans="1:348" s="13" customFormat="1" ht="7.9" customHeight="1" x14ac:dyDescent="0.25">
      <c r="A24" s="27" t="s">
        <v>50</v>
      </c>
      <c r="B24" s="27"/>
      <c r="C24" s="27"/>
      <c r="D24" s="27"/>
      <c r="E24" s="27"/>
      <c r="F24" s="27"/>
      <c r="G24" s="27"/>
      <c r="H24" s="27"/>
      <c r="I24" s="27"/>
      <c r="J24" s="27"/>
      <c r="K24" s="27"/>
      <c r="L24" s="27"/>
      <c r="M24" s="27"/>
      <c r="N24" s="27"/>
      <c r="O24" s="27"/>
    </row>
    <row r="25" spans="1:348" ht="20.100000000000001" customHeight="1" x14ac:dyDescent="0.3">
      <c r="A25" s="91"/>
      <c r="B25" s="77"/>
      <c r="C25" s="94" t="s">
        <v>52</v>
      </c>
      <c r="D25" s="56" t="s">
        <v>45</v>
      </c>
      <c r="E25" s="57">
        <f>WORKDAY(G25,-H25+1,'Jours fériés'!F26:F36)</f>
        <v>45016</v>
      </c>
      <c r="F25" s="58">
        <f>(G25-E25)+1</f>
        <v>42</v>
      </c>
      <c r="G25" s="59">
        <f>WORKDAY(E26,-1,'Jours fériés'!F26:F36)</f>
        <v>45057</v>
      </c>
      <c r="H25" s="60" cm="1">
        <f t="array" ref="H25">IF(C25=0,0,INDEX((tab!$H$4:$H$85),MATCH(1,(tab!$C$4:$C$85=C25)*(tab!$D$4:$D$85=D25),0)*1))</f>
        <v>30</v>
      </c>
      <c r="I25" s="61"/>
      <c r="J25" s="62">
        <f>K25-I25+1</f>
        <v>1</v>
      </c>
      <c r="K25" s="63"/>
      <c r="L25" s="60">
        <f>NETWORKDAYS(I25,K25,'Jours fériés'!F26:F36)</f>
        <v>0</v>
      </c>
      <c r="M25" s="64">
        <v>0</v>
      </c>
      <c r="N25" s="65"/>
      <c r="O25" s="66"/>
      <c r="DE25" s="1"/>
      <c r="DF25" s="1"/>
      <c r="DG25" s="1"/>
      <c r="DH25" s="1"/>
      <c r="DI25" s="1"/>
      <c r="DJ25" s="1"/>
      <c r="DK25" s="1"/>
      <c r="DL25" s="1"/>
      <c r="DM25" s="1"/>
      <c r="DN25" s="1"/>
      <c r="DO25" s="1"/>
      <c r="DP25" s="1"/>
      <c r="DQ25" s="1"/>
      <c r="DR25" s="1"/>
      <c r="DS25" s="1"/>
      <c r="DT25" s="1"/>
      <c r="DU25" s="1"/>
      <c r="DV25" s="1"/>
      <c r="DW25" s="1"/>
      <c r="DX25" s="1"/>
      <c r="FF25" s="31"/>
      <c r="GT25" s="1"/>
      <c r="GU25" s="1"/>
      <c r="GV25" s="1"/>
      <c r="GW25" s="1"/>
      <c r="GX25" s="1"/>
      <c r="GY25" s="1"/>
      <c r="GZ25" s="1"/>
      <c r="HA25" s="1"/>
      <c r="HB25" s="1"/>
      <c r="HC25" s="1"/>
      <c r="HD25" s="1"/>
      <c r="HE25" s="1"/>
      <c r="HF25" s="1"/>
      <c r="HG25" s="1"/>
      <c r="HH25" s="1"/>
      <c r="HI25" s="1"/>
      <c r="HJ25" s="1"/>
      <c r="HK25" s="1"/>
      <c r="HL25" s="1"/>
      <c r="HM25" s="1"/>
      <c r="IU25" s="31"/>
      <c r="KI25" s="1"/>
      <c r="KJ25" s="1"/>
      <c r="KK25" s="1"/>
      <c r="KL25" s="1"/>
      <c r="KM25" s="1"/>
      <c r="KN25" s="1"/>
      <c r="KO25" s="1"/>
      <c r="KP25" s="1"/>
      <c r="KQ25" s="1"/>
      <c r="KR25" s="1"/>
      <c r="KS25" s="1"/>
      <c r="KT25" s="1"/>
      <c r="KU25" s="1"/>
      <c r="KV25" s="1"/>
      <c r="KW25" s="1"/>
      <c r="KX25" s="1"/>
      <c r="KY25" s="1"/>
      <c r="KZ25" s="1"/>
      <c r="LA25" s="1"/>
      <c r="LB25" s="1"/>
      <c r="MJ25" s="31"/>
    </row>
    <row r="26" spans="1:348" ht="20.100000000000001" customHeight="1" x14ac:dyDescent="0.3">
      <c r="A26" s="92"/>
      <c r="B26" s="79"/>
      <c r="C26" s="95"/>
      <c r="D26" s="56" t="s">
        <v>44</v>
      </c>
      <c r="E26" s="57">
        <f>WORKDAY(G26,-H26+1,'Jours fériés'!F26:F36)</f>
        <v>45058</v>
      </c>
      <c r="F26" s="58">
        <f>(G26-E26)+1</f>
        <v>35</v>
      </c>
      <c r="G26" s="59">
        <f>WORKDAY(E27,-1,'Jours fériés'!F26:F36)</f>
        <v>45092</v>
      </c>
      <c r="H26" s="60" cm="1">
        <f t="array" ref="H26">IF(C25=0,0,INDEX((tab!$H$4:$H$85),MATCH(1,(tab!$C$4:$C$85=C25)*(tab!$D$4:$D$85=D26),0)*1))</f>
        <v>25</v>
      </c>
      <c r="I26" s="61"/>
      <c r="J26" s="62">
        <f t="shared" ref="J26:J29" si="2">K26-I26+1</f>
        <v>1</v>
      </c>
      <c r="K26" s="63"/>
      <c r="L26" s="60">
        <f>NETWORKDAYS(I26,K26,'Jours fériés'!F26:F36)</f>
        <v>0</v>
      </c>
      <c r="M26" s="64">
        <v>0</v>
      </c>
      <c r="N26" s="65"/>
      <c r="O26" s="66"/>
      <c r="DE26" s="1"/>
      <c r="DF26" s="1"/>
      <c r="DG26" s="1"/>
      <c r="DH26" s="1"/>
      <c r="DI26" s="1"/>
      <c r="DJ26" s="1"/>
      <c r="DK26" s="1"/>
      <c r="DL26" s="1"/>
      <c r="DM26" s="1"/>
      <c r="DN26" s="1"/>
      <c r="DO26" s="1"/>
      <c r="DP26" s="1"/>
      <c r="DQ26" s="1"/>
      <c r="DR26" s="1"/>
      <c r="DS26" s="1"/>
      <c r="DT26" s="1"/>
      <c r="DU26" s="1"/>
      <c r="DV26" s="1"/>
      <c r="DW26" s="1"/>
      <c r="DX26" s="1"/>
      <c r="FF26" s="31"/>
      <c r="GT26" s="1"/>
      <c r="GU26" s="1"/>
      <c r="GV26" s="1"/>
      <c r="GW26" s="1"/>
      <c r="GX26" s="1"/>
      <c r="GY26" s="1"/>
      <c r="GZ26" s="1"/>
      <c r="HA26" s="1"/>
      <c r="HB26" s="1"/>
      <c r="HC26" s="1"/>
      <c r="HD26" s="1"/>
      <c r="HE26" s="1"/>
      <c r="HF26" s="1"/>
      <c r="HG26" s="1"/>
      <c r="HH26" s="1"/>
      <c r="HI26" s="1"/>
      <c r="HJ26" s="1"/>
      <c r="HK26" s="1"/>
      <c r="HL26" s="1"/>
      <c r="HM26" s="1"/>
      <c r="IU26" s="31"/>
      <c r="KI26" s="1"/>
      <c r="KJ26" s="1"/>
      <c r="KK26" s="1"/>
      <c r="KL26" s="1"/>
      <c r="KM26" s="1"/>
      <c r="KN26" s="1"/>
      <c r="KO26" s="1"/>
      <c r="KP26" s="1"/>
      <c r="KQ26" s="1"/>
      <c r="KR26" s="1"/>
      <c r="KS26" s="1"/>
      <c r="KT26" s="1"/>
      <c r="KU26" s="1"/>
      <c r="KV26" s="1"/>
      <c r="KW26" s="1"/>
      <c r="KX26" s="1"/>
      <c r="KY26" s="1"/>
      <c r="KZ26" s="1"/>
      <c r="LA26" s="1"/>
      <c r="LB26" s="1"/>
      <c r="MJ26" s="31"/>
    </row>
    <row r="27" spans="1:348" ht="19.899999999999999" customHeight="1" x14ac:dyDescent="0.3">
      <c r="A27" s="92"/>
      <c r="B27" s="72"/>
      <c r="C27" s="95"/>
      <c r="D27" s="56" t="s">
        <v>43</v>
      </c>
      <c r="E27" s="57">
        <f>WORKDAY(G27,-H27+1,'Jours fériés'!F26:F36)</f>
        <v>45093</v>
      </c>
      <c r="F27" s="58">
        <f>(G27-E27)+1</f>
        <v>161</v>
      </c>
      <c r="G27" s="59">
        <f>WORKDAY(E28,-1,'Jours fériés'!F26:F36)</f>
        <v>45253</v>
      </c>
      <c r="H27" s="60" cm="1">
        <f t="array" ref="H27">IF(C25=0,0,INDEX((tab!$H$4:$H$85),MATCH(1,(tab!$C$4:$C$85=C25)*(tab!$D$4:$D$85=D27),0)*1))/B29</f>
        <v>115</v>
      </c>
      <c r="I27" s="61"/>
      <c r="J27" s="62">
        <f t="shared" si="2"/>
        <v>1</v>
      </c>
      <c r="K27" s="63"/>
      <c r="L27" s="60">
        <f>NETWORKDAYS(I27,K27,'Jours fériés'!F26:F36)</f>
        <v>0</v>
      </c>
      <c r="M27" s="64">
        <v>0</v>
      </c>
      <c r="N27" s="65"/>
      <c r="O27" s="66"/>
      <c r="DE27" s="1"/>
      <c r="DF27" s="1"/>
      <c r="DG27" s="1"/>
      <c r="DH27" s="1"/>
      <c r="DI27" s="1"/>
      <c r="DJ27" s="1"/>
      <c r="DK27" s="1"/>
      <c r="DL27" s="1"/>
      <c r="DM27" s="1"/>
      <c r="DN27" s="1"/>
      <c r="DO27" s="1"/>
      <c r="DP27" s="1"/>
      <c r="DQ27" s="1"/>
      <c r="DR27" s="1"/>
      <c r="DS27" s="1"/>
      <c r="DT27" s="1"/>
      <c r="DU27" s="1"/>
      <c r="DV27" s="1"/>
      <c r="DW27" s="1"/>
      <c r="DX27" s="1"/>
      <c r="FF27" s="31"/>
      <c r="GT27" s="1"/>
      <c r="GU27" s="1"/>
      <c r="GV27" s="1"/>
      <c r="GW27" s="1"/>
      <c r="GX27" s="1"/>
      <c r="GY27" s="1"/>
      <c r="GZ27" s="1"/>
      <c r="HA27" s="1"/>
      <c r="HB27" s="1"/>
      <c r="HC27" s="1"/>
      <c r="HD27" s="1"/>
      <c r="HE27" s="1"/>
      <c r="HF27" s="1"/>
      <c r="HG27" s="1"/>
      <c r="HH27" s="1"/>
      <c r="HI27" s="1"/>
      <c r="HJ27" s="1"/>
      <c r="HK27" s="1"/>
      <c r="HL27" s="1"/>
      <c r="HM27" s="1"/>
      <c r="IU27" s="31"/>
      <c r="KI27" s="1"/>
      <c r="KJ27" s="1"/>
      <c r="KK27" s="1"/>
      <c r="KL27" s="1"/>
      <c r="KM27" s="1"/>
      <c r="KN27" s="1"/>
      <c r="KO27" s="1"/>
      <c r="KP27" s="1"/>
      <c r="KQ27" s="1"/>
      <c r="KR27" s="1"/>
      <c r="KS27" s="1"/>
      <c r="KT27" s="1"/>
      <c r="KU27" s="1"/>
      <c r="KV27" s="1"/>
      <c r="KW27" s="1"/>
      <c r="KX27" s="1"/>
      <c r="KY27" s="1"/>
      <c r="KZ27" s="1"/>
      <c r="LA27" s="1"/>
      <c r="LB27" s="1"/>
      <c r="MJ27" s="31"/>
    </row>
    <row r="28" spans="1:348" ht="20.100000000000001" customHeight="1" x14ac:dyDescent="0.3">
      <c r="A28" s="92"/>
      <c r="B28" s="57" t="s">
        <v>49</v>
      </c>
      <c r="C28" s="95"/>
      <c r="D28" s="68" t="s">
        <v>15</v>
      </c>
      <c r="E28" s="57">
        <f>WORKDAY(G28,-H28+1,'Jours fériés'!F26:F36)</f>
        <v>45254</v>
      </c>
      <c r="F28" s="58">
        <f>(G28-E28)+1</f>
        <v>1</v>
      </c>
      <c r="G28" s="59">
        <f>WORKDAY(E29,-1,'Jours fériés'!F26:F36)</f>
        <v>45254</v>
      </c>
      <c r="H28" s="60" cm="1">
        <f t="array" ref="H28">IF(C25=0,0,INDEX((tab!$H$4:$H$85),MATCH(1,(tab!$C$4:$C$85=C25)*(tab!$D$4:$D$85=D28),0)*1))</f>
        <v>1</v>
      </c>
      <c r="I28" s="61"/>
      <c r="J28" s="62">
        <f t="shared" si="2"/>
        <v>1</v>
      </c>
      <c r="K28" s="63"/>
      <c r="L28" s="60">
        <f>NETWORKDAYS(I28,K28,'Jours fériés'!F26:F36)</f>
        <v>0</v>
      </c>
      <c r="M28" s="64">
        <v>0</v>
      </c>
      <c r="N28" s="65"/>
      <c r="O28" s="66"/>
      <c r="DE28" s="1"/>
      <c r="DF28" s="1"/>
      <c r="DG28" s="1"/>
      <c r="DH28" s="1"/>
      <c r="DI28" s="1"/>
      <c r="DJ28" s="1"/>
      <c r="DK28" s="1"/>
      <c r="DL28" s="1"/>
      <c r="DM28" s="1"/>
      <c r="DN28" s="1"/>
      <c r="DO28" s="1"/>
      <c r="DP28" s="1"/>
      <c r="DQ28" s="1"/>
      <c r="DR28" s="1"/>
      <c r="DS28" s="1"/>
      <c r="DT28" s="1"/>
      <c r="DU28" s="1"/>
      <c r="DV28" s="1"/>
      <c r="DW28" s="1"/>
      <c r="DX28" s="1"/>
      <c r="FF28" s="31"/>
      <c r="GT28" s="1"/>
      <c r="GU28" s="1"/>
      <c r="GV28" s="1"/>
      <c r="GW28" s="1"/>
      <c r="GX28" s="1"/>
      <c r="GY28" s="1"/>
      <c r="GZ28" s="1"/>
      <c r="HA28" s="1"/>
      <c r="HB28" s="1"/>
      <c r="HC28" s="1"/>
      <c r="HD28" s="1"/>
      <c r="HE28" s="1"/>
      <c r="HF28" s="1"/>
      <c r="HG28" s="1"/>
      <c r="HH28" s="1"/>
      <c r="HI28" s="1"/>
      <c r="HJ28" s="1"/>
      <c r="HK28" s="1"/>
      <c r="HL28" s="1"/>
      <c r="HM28" s="1"/>
      <c r="IU28" s="31"/>
      <c r="KI28" s="1"/>
      <c r="KJ28" s="1"/>
      <c r="KK28" s="1"/>
      <c r="KL28" s="1"/>
      <c r="KM28" s="1"/>
      <c r="KN28" s="1"/>
      <c r="KO28" s="1"/>
      <c r="KP28" s="1"/>
      <c r="KQ28" s="1"/>
      <c r="KR28" s="1"/>
      <c r="KS28" s="1"/>
      <c r="KT28" s="1"/>
      <c r="KU28" s="1"/>
      <c r="KV28" s="1"/>
      <c r="KW28" s="1"/>
      <c r="KX28" s="1"/>
      <c r="KY28" s="1"/>
      <c r="KZ28" s="1"/>
      <c r="LA28" s="1"/>
      <c r="LB28" s="1"/>
      <c r="MJ28" s="31"/>
    </row>
    <row r="29" spans="1:348" ht="20.100000000000001" customHeight="1" x14ac:dyDescent="0.3">
      <c r="A29" s="93"/>
      <c r="B29" s="67">
        <v>1</v>
      </c>
      <c r="C29" s="96"/>
      <c r="D29" s="68" t="s">
        <v>12</v>
      </c>
      <c r="E29" s="57">
        <f>WORKDAY(G29,-H29+1,'Jours fériés'!F26:F36)</f>
        <v>45257</v>
      </c>
      <c r="F29" s="58">
        <f>(G29-E29)+1</f>
        <v>2</v>
      </c>
      <c r="G29" s="69">
        <v>45258</v>
      </c>
      <c r="H29" s="60" cm="1">
        <f t="array" ref="H29">IF(C25=0,0,INDEX((tab!$H$4:$H$85),MATCH(1,(tab!$C$4:$C$85=C25)*(tab!$D$4:$D$85=D29),0)*1))</f>
        <v>2</v>
      </c>
      <c r="I29" s="61"/>
      <c r="J29" s="62">
        <f t="shared" si="2"/>
        <v>1</v>
      </c>
      <c r="K29" s="63"/>
      <c r="L29" s="60">
        <f>NETWORKDAYS(I29,K29,'Jours fériés'!F26:F36)</f>
        <v>0</v>
      </c>
      <c r="M29" s="64">
        <v>0</v>
      </c>
      <c r="N29" s="70"/>
      <c r="O29" s="66"/>
      <c r="DE29" s="1"/>
      <c r="DF29" s="1"/>
      <c r="DG29" s="1"/>
      <c r="DH29" s="1"/>
      <c r="DI29" s="1"/>
      <c r="DJ29" s="1"/>
      <c r="DK29" s="1"/>
      <c r="DL29" s="1"/>
      <c r="DM29" s="1"/>
      <c r="DN29" s="1"/>
      <c r="DO29" s="1"/>
      <c r="DP29" s="1"/>
      <c r="DQ29" s="1"/>
      <c r="DR29" s="1"/>
      <c r="DS29" s="1"/>
      <c r="DT29" s="1"/>
      <c r="DU29" s="1"/>
      <c r="DV29" s="1"/>
      <c r="DW29" s="1"/>
      <c r="DX29" s="1"/>
      <c r="FF29" s="31"/>
      <c r="GT29" s="1"/>
      <c r="GU29" s="1"/>
      <c r="GV29" s="1"/>
      <c r="GW29" s="1"/>
      <c r="GX29" s="1"/>
      <c r="GY29" s="1"/>
      <c r="GZ29" s="1"/>
      <c r="HA29" s="1"/>
      <c r="HB29" s="1"/>
      <c r="HC29" s="1"/>
      <c r="HD29" s="1"/>
      <c r="HE29" s="1"/>
      <c r="HF29" s="1"/>
      <c r="HG29" s="1"/>
      <c r="HH29" s="1"/>
      <c r="HI29" s="1"/>
      <c r="HJ29" s="1"/>
      <c r="HK29" s="1"/>
      <c r="HL29" s="1"/>
      <c r="HM29" s="1"/>
      <c r="IU29" s="31"/>
      <c r="KI29" s="1"/>
      <c r="KJ29" s="1"/>
      <c r="KK29" s="1"/>
      <c r="KL29" s="1"/>
      <c r="KM29" s="1"/>
      <c r="KN29" s="1"/>
      <c r="KO29" s="1"/>
      <c r="KP29" s="1"/>
      <c r="KQ29" s="1"/>
      <c r="KR29" s="1"/>
      <c r="KS29" s="1"/>
      <c r="KT29" s="1"/>
      <c r="KU29" s="1"/>
      <c r="KV29" s="1"/>
      <c r="KW29" s="1"/>
      <c r="KX29" s="1"/>
      <c r="KY29" s="1"/>
      <c r="KZ29" s="1"/>
      <c r="LA29" s="1"/>
      <c r="LB29" s="1"/>
      <c r="MJ29" s="31"/>
    </row>
    <row r="30" spans="1:348" s="13" customFormat="1" ht="7.9" customHeight="1" x14ac:dyDescent="0.25">
      <c r="A30" s="27" t="s">
        <v>50</v>
      </c>
      <c r="B30" s="27"/>
      <c r="C30" s="27"/>
      <c r="D30" s="27"/>
      <c r="E30" s="27"/>
      <c r="F30" s="27"/>
      <c r="G30" s="27"/>
      <c r="H30" s="27"/>
      <c r="I30" s="27"/>
      <c r="J30" s="27"/>
      <c r="K30" s="27"/>
      <c r="L30" s="27"/>
      <c r="M30" s="27"/>
      <c r="N30" s="27"/>
      <c r="O30" s="27"/>
    </row>
    <row r="31" spans="1:348" ht="20.100000000000001" customHeight="1" x14ac:dyDescent="0.3">
      <c r="A31" s="91"/>
      <c r="B31" s="71"/>
      <c r="C31" s="94" t="s">
        <v>56</v>
      </c>
      <c r="D31" s="56" t="s">
        <v>45</v>
      </c>
      <c r="E31" s="57">
        <f>WORKDAY(G31,-H31+1,'Jours fériés'!F32:F42)</f>
        <v>45238</v>
      </c>
      <c r="F31" s="58">
        <f>(G31-E31)+1</f>
        <v>2</v>
      </c>
      <c r="G31" s="59">
        <f>WORKDAY(E32,-1,'Jours fériés'!F32:F42)</f>
        <v>45239</v>
      </c>
      <c r="H31" s="60" cm="1">
        <f t="array" ref="H31">IF(C31=0,0,INDEX((tab!$H$4:$H$85),MATCH(1,(tab!$C$4:$C$85=C31)*(tab!$D$4:$D$85=D31),0)*1))</f>
        <v>2</v>
      </c>
      <c r="I31" s="61"/>
      <c r="J31" s="62">
        <f>K31-I31+1</f>
        <v>1</v>
      </c>
      <c r="K31" s="63"/>
      <c r="L31" s="60">
        <f>NETWORKDAYS(I31,K31,'Jours fériés'!F32:F42)</f>
        <v>0</v>
      </c>
      <c r="M31" s="64">
        <v>0</v>
      </c>
      <c r="N31" s="65"/>
      <c r="O31" s="66"/>
      <c r="DE31" s="1"/>
      <c r="DF31" s="1"/>
      <c r="DG31" s="1"/>
      <c r="DH31" s="1"/>
      <c r="DI31" s="1"/>
      <c r="DJ31" s="1"/>
      <c r="DK31" s="1"/>
      <c r="DL31" s="1"/>
      <c r="DM31" s="1"/>
      <c r="DN31" s="1"/>
      <c r="DO31" s="1"/>
      <c r="DP31" s="1"/>
      <c r="DQ31" s="1"/>
      <c r="DR31" s="1"/>
      <c r="DS31" s="1"/>
      <c r="DT31" s="1"/>
      <c r="DU31" s="1"/>
      <c r="DV31" s="1"/>
      <c r="DW31" s="1"/>
      <c r="DX31" s="1"/>
      <c r="FF31" s="31"/>
      <c r="GT31" s="1"/>
      <c r="GU31" s="1"/>
      <c r="GV31" s="1"/>
      <c r="GW31" s="1"/>
      <c r="GX31" s="1"/>
      <c r="GY31" s="1"/>
      <c r="GZ31" s="1"/>
      <c r="HA31" s="1"/>
      <c r="HB31" s="1"/>
      <c r="HC31" s="1"/>
      <c r="HD31" s="1"/>
      <c r="HE31" s="1"/>
      <c r="HF31" s="1"/>
      <c r="HG31" s="1"/>
      <c r="HH31" s="1"/>
      <c r="HI31" s="1"/>
      <c r="HJ31" s="1"/>
      <c r="HK31" s="1"/>
      <c r="HL31" s="1"/>
      <c r="HM31" s="1"/>
      <c r="IU31" s="31"/>
      <c r="KI31" s="1"/>
      <c r="KJ31" s="1"/>
      <c r="KK31" s="1"/>
      <c r="KL31" s="1"/>
      <c r="KM31" s="1"/>
      <c r="KN31" s="1"/>
      <c r="KO31" s="1"/>
      <c r="KP31" s="1"/>
      <c r="KQ31" s="1"/>
      <c r="KR31" s="1"/>
      <c r="KS31" s="1"/>
      <c r="KT31" s="1"/>
      <c r="KU31" s="1"/>
      <c r="KV31" s="1"/>
      <c r="KW31" s="1"/>
      <c r="KX31" s="1"/>
      <c r="KY31" s="1"/>
      <c r="KZ31" s="1"/>
      <c r="LA31" s="1"/>
      <c r="LB31" s="1"/>
      <c r="MJ31" s="31"/>
    </row>
    <row r="32" spans="1:348" ht="20.100000000000001" customHeight="1" x14ac:dyDescent="0.3">
      <c r="A32" s="92"/>
      <c r="B32" s="72"/>
      <c r="C32" s="95"/>
      <c r="D32" s="56" t="s">
        <v>44</v>
      </c>
      <c r="E32" s="57">
        <f>WORKDAY(G32,-H32+1,'Jours fériés'!F32:F42)</f>
        <v>45240</v>
      </c>
      <c r="F32" s="58">
        <f>(G32-E32)+1</f>
        <v>7</v>
      </c>
      <c r="G32" s="59">
        <f>WORKDAY(E33,-1,'Jours fériés'!F32:F42)</f>
        <v>45246</v>
      </c>
      <c r="H32" s="60" cm="1">
        <f t="array" ref="H32">IF(C31=0,0,INDEX((tab!$H$4:$H$85),MATCH(1,(tab!$C$4:$C$85=C31)*(tab!$D$4:$D$85=D32),0)*1))</f>
        <v>5</v>
      </c>
      <c r="I32" s="61"/>
      <c r="J32" s="62">
        <f t="shared" ref="J32:J35" si="3">K32-I32+1</f>
        <v>1</v>
      </c>
      <c r="K32" s="63"/>
      <c r="L32" s="60">
        <f>NETWORKDAYS(I32,K32,'Jours fériés'!F32:F42)</f>
        <v>0</v>
      </c>
      <c r="M32" s="64">
        <v>0</v>
      </c>
      <c r="N32" s="65"/>
      <c r="O32" s="66"/>
      <c r="DE32" s="1"/>
      <c r="DF32" s="1"/>
      <c r="DG32" s="1"/>
      <c r="DH32" s="1"/>
      <c r="DI32" s="1"/>
      <c r="DJ32" s="1"/>
      <c r="DK32" s="1"/>
      <c r="DL32" s="1"/>
      <c r="DM32" s="1"/>
      <c r="DN32" s="1"/>
      <c r="DO32" s="1"/>
      <c r="DP32" s="1"/>
      <c r="DQ32" s="1"/>
      <c r="DR32" s="1"/>
      <c r="DS32" s="1"/>
      <c r="DT32" s="1"/>
      <c r="DU32" s="1"/>
      <c r="DV32" s="1"/>
      <c r="DW32" s="1"/>
      <c r="DX32" s="1"/>
      <c r="FF32" s="31"/>
      <c r="GT32" s="1"/>
      <c r="GU32" s="1"/>
      <c r="GV32" s="1"/>
      <c r="GW32" s="1"/>
      <c r="GX32" s="1"/>
      <c r="GY32" s="1"/>
      <c r="GZ32" s="1"/>
      <c r="HA32" s="1"/>
      <c r="HB32" s="1"/>
      <c r="HC32" s="1"/>
      <c r="HD32" s="1"/>
      <c r="HE32" s="1"/>
      <c r="HF32" s="1"/>
      <c r="HG32" s="1"/>
      <c r="HH32" s="1"/>
      <c r="HI32" s="1"/>
      <c r="HJ32" s="1"/>
      <c r="HK32" s="1"/>
      <c r="HL32" s="1"/>
      <c r="HM32" s="1"/>
      <c r="IU32" s="31"/>
      <c r="KI32" s="1"/>
      <c r="KJ32" s="1"/>
      <c r="KK32" s="1"/>
      <c r="KL32" s="1"/>
      <c r="KM32" s="1"/>
      <c r="KN32" s="1"/>
      <c r="KO32" s="1"/>
      <c r="KP32" s="1"/>
      <c r="KQ32" s="1"/>
      <c r="KR32" s="1"/>
      <c r="KS32" s="1"/>
      <c r="KT32" s="1"/>
      <c r="KU32" s="1"/>
      <c r="KV32" s="1"/>
      <c r="KW32" s="1"/>
      <c r="KX32" s="1"/>
      <c r="KY32" s="1"/>
      <c r="KZ32" s="1"/>
      <c r="LA32" s="1"/>
      <c r="LB32" s="1"/>
      <c r="MJ32" s="31"/>
    </row>
    <row r="33" spans="1:348" ht="19.899999999999999" customHeight="1" x14ac:dyDescent="0.3">
      <c r="A33" s="92"/>
      <c r="B33" s="72"/>
      <c r="C33" s="95"/>
      <c r="D33" s="56" t="s">
        <v>43</v>
      </c>
      <c r="E33" s="57">
        <f>WORKDAY(G33,-H33+1,'Jours fériés'!F32:F42)</f>
        <v>45247</v>
      </c>
      <c r="F33" s="58">
        <f>(G33-E33)+1</f>
        <v>4</v>
      </c>
      <c r="G33" s="59">
        <f>WORKDAY(E34,-1,'Jours fériés'!F32:F42)</f>
        <v>45250</v>
      </c>
      <c r="H33" s="60" cm="1">
        <f t="array" ref="H33">IF(C31=0,0,INDEX((tab!$H$4:$H$85),MATCH(1,(tab!$C$4:$C$85=C31)*(tab!$D$4:$D$85=D33),0)*1))/B35</f>
        <v>2</v>
      </c>
      <c r="I33" s="61"/>
      <c r="J33" s="62">
        <f t="shared" si="3"/>
        <v>1</v>
      </c>
      <c r="K33" s="63"/>
      <c r="L33" s="60">
        <f>NETWORKDAYS(I33,K33,'Jours fériés'!F32:F42)</f>
        <v>0</v>
      </c>
      <c r="M33" s="64">
        <v>0</v>
      </c>
      <c r="N33" s="65"/>
      <c r="O33" s="66"/>
      <c r="DE33" s="1"/>
      <c r="DF33" s="1"/>
      <c r="DG33" s="1"/>
      <c r="DH33" s="1"/>
      <c r="DI33" s="1"/>
      <c r="DJ33" s="1"/>
      <c r="DK33" s="1"/>
      <c r="DL33" s="1"/>
      <c r="DM33" s="1"/>
      <c r="DN33" s="1"/>
      <c r="DO33" s="1"/>
      <c r="DP33" s="1"/>
      <c r="DQ33" s="1"/>
      <c r="DR33" s="1"/>
      <c r="DS33" s="1"/>
      <c r="DT33" s="1"/>
      <c r="DU33" s="1"/>
      <c r="DV33" s="1"/>
      <c r="DW33" s="1"/>
      <c r="DX33" s="1"/>
      <c r="FF33" s="31"/>
      <c r="GT33" s="1"/>
      <c r="GU33" s="1"/>
      <c r="GV33" s="1"/>
      <c r="GW33" s="1"/>
      <c r="GX33" s="1"/>
      <c r="GY33" s="1"/>
      <c r="GZ33" s="1"/>
      <c r="HA33" s="1"/>
      <c r="HB33" s="1"/>
      <c r="HC33" s="1"/>
      <c r="HD33" s="1"/>
      <c r="HE33" s="1"/>
      <c r="HF33" s="1"/>
      <c r="HG33" s="1"/>
      <c r="HH33" s="1"/>
      <c r="HI33" s="1"/>
      <c r="HJ33" s="1"/>
      <c r="HK33" s="1"/>
      <c r="HL33" s="1"/>
      <c r="HM33" s="1"/>
      <c r="IU33" s="31"/>
      <c r="KI33" s="1"/>
      <c r="KJ33" s="1"/>
      <c r="KK33" s="1"/>
      <c r="KL33" s="1"/>
      <c r="KM33" s="1"/>
      <c r="KN33" s="1"/>
      <c r="KO33" s="1"/>
      <c r="KP33" s="1"/>
      <c r="KQ33" s="1"/>
      <c r="KR33" s="1"/>
      <c r="KS33" s="1"/>
      <c r="KT33" s="1"/>
      <c r="KU33" s="1"/>
      <c r="KV33" s="1"/>
      <c r="KW33" s="1"/>
      <c r="KX33" s="1"/>
      <c r="KY33" s="1"/>
      <c r="KZ33" s="1"/>
      <c r="LA33" s="1"/>
      <c r="LB33" s="1"/>
      <c r="MJ33" s="31"/>
    </row>
    <row r="34" spans="1:348" ht="20.100000000000001" customHeight="1" x14ac:dyDescent="0.3">
      <c r="A34" s="92"/>
      <c r="B34" s="57" t="s">
        <v>49</v>
      </c>
      <c r="C34" s="95"/>
      <c r="D34" s="68" t="s">
        <v>15</v>
      </c>
      <c r="E34" s="57">
        <f>WORKDAY(G34,-H34+1,'Jours fériés'!F32:F42)</f>
        <v>45251</v>
      </c>
      <c r="F34" s="58">
        <f>(G34-E34)+1</f>
        <v>1</v>
      </c>
      <c r="G34" s="59">
        <f>WORKDAY(E35,-1,'Jours fériés'!F32:F42)</f>
        <v>45251</v>
      </c>
      <c r="H34" s="60" cm="1">
        <f t="array" ref="H34">IF(C31=0,0,INDEX((tab!$H$4:$H$85),MATCH(1,(tab!$C$4:$C$85=C31)*(tab!$D$4:$D$85=D34),0)*1))</f>
        <v>1</v>
      </c>
      <c r="I34" s="61"/>
      <c r="J34" s="62">
        <f t="shared" si="3"/>
        <v>1</v>
      </c>
      <c r="K34" s="63"/>
      <c r="L34" s="60">
        <f>NETWORKDAYS(I34,K34,'Jours fériés'!F32:F42)</f>
        <v>0</v>
      </c>
      <c r="M34" s="64">
        <v>0</v>
      </c>
      <c r="N34" s="65"/>
      <c r="O34" s="66"/>
      <c r="DE34" s="1"/>
      <c r="DF34" s="1"/>
      <c r="DG34" s="1"/>
      <c r="DH34" s="1"/>
      <c r="DI34" s="1"/>
      <c r="DJ34" s="1"/>
      <c r="DK34" s="1"/>
      <c r="DL34" s="1"/>
      <c r="DM34" s="1"/>
      <c r="DN34" s="1"/>
      <c r="DO34" s="1"/>
      <c r="DP34" s="1"/>
      <c r="DQ34" s="1"/>
      <c r="DR34" s="1"/>
      <c r="DS34" s="1"/>
      <c r="DT34" s="1"/>
      <c r="DU34" s="1"/>
      <c r="DV34" s="1"/>
      <c r="DW34" s="1"/>
      <c r="DX34" s="1"/>
      <c r="FF34" s="31"/>
      <c r="GT34" s="1"/>
      <c r="GU34" s="1"/>
      <c r="GV34" s="1"/>
      <c r="GW34" s="1"/>
      <c r="GX34" s="1"/>
      <c r="GY34" s="1"/>
      <c r="GZ34" s="1"/>
      <c r="HA34" s="1"/>
      <c r="HB34" s="1"/>
      <c r="HC34" s="1"/>
      <c r="HD34" s="1"/>
      <c r="HE34" s="1"/>
      <c r="HF34" s="1"/>
      <c r="HG34" s="1"/>
      <c r="HH34" s="1"/>
      <c r="HI34" s="1"/>
      <c r="HJ34" s="1"/>
      <c r="HK34" s="1"/>
      <c r="HL34" s="1"/>
      <c r="HM34" s="1"/>
      <c r="IU34" s="31"/>
      <c r="KI34" s="1"/>
      <c r="KJ34" s="1"/>
      <c r="KK34" s="1"/>
      <c r="KL34" s="1"/>
      <c r="KM34" s="1"/>
      <c r="KN34" s="1"/>
      <c r="KO34" s="1"/>
      <c r="KP34" s="1"/>
      <c r="KQ34" s="1"/>
      <c r="KR34" s="1"/>
      <c r="KS34" s="1"/>
      <c r="KT34" s="1"/>
      <c r="KU34" s="1"/>
      <c r="KV34" s="1"/>
      <c r="KW34" s="1"/>
      <c r="KX34" s="1"/>
      <c r="KY34" s="1"/>
      <c r="KZ34" s="1"/>
      <c r="LA34" s="1"/>
      <c r="LB34" s="1"/>
      <c r="MJ34" s="31"/>
    </row>
    <row r="35" spans="1:348" ht="20.100000000000001" customHeight="1" x14ac:dyDescent="0.3">
      <c r="A35" s="93"/>
      <c r="B35" s="67">
        <v>1</v>
      </c>
      <c r="C35" s="96"/>
      <c r="D35" s="68" t="s">
        <v>12</v>
      </c>
      <c r="E35" s="57">
        <f>WORKDAY(G35,-H35+1,'Jours fériés'!F32:F42)</f>
        <v>45252</v>
      </c>
      <c r="F35" s="58">
        <f>(G35-E35)+1</f>
        <v>2</v>
      </c>
      <c r="G35" s="69">
        <v>45253</v>
      </c>
      <c r="H35" s="60" cm="1">
        <f t="array" ref="H35">IF(C31=0,0,INDEX((tab!$H$4:$H$85),MATCH(1,(tab!$C$4:$C$85=C31)*(tab!$D$4:$D$85=D35),0)*1))</f>
        <v>2</v>
      </c>
      <c r="I35" s="61"/>
      <c r="J35" s="62">
        <f t="shared" si="3"/>
        <v>1</v>
      </c>
      <c r="K35" s="63"/>
      <c r="L35" s="60">
        <f>NETWORKDAYS(I35,K35,'Jours fériés'!F32:F42)</f>
        <v>0</v>
      </c>
      <c r="M35" s="64">
        <v>0</v>
      </c>
      <c r="N35" s="70"/>
      <c r="O35" s="66"/>
      <c r="DE35" s="1"/>
      <c r="DF35" s="1"/>
      <c r="DG35" s="1"/>
      <c r="DH35" s="1"/>
      <c r="DI35" s="1"/>
      <c r="DJ35" s="1"/>
      <c r="DK35" s="1"/>
      <c r="DL35" s="1"/>
      <c r="DM35" s="1"/>
      <c r="DN35" s="1"/>
      <c r="DO35" s="1"/>
      <c r="DP35" s="1"/>
      <c r="DQ35" s="1"/>
      <c r="DR35" s="1"/>
      <c r="DS35" s="1"/>
      <c r="DT35" s="1"/>
      <c r="DU35" s="1"/>
      <c r="DV35" s="1"/>
      <c r="DW35" s="1"/>
      <c r="DX35" s="1"/>
      <c r="FF35" s="31"/>
      <c r="GT35" s="1"/>
      <c r="GU35" s="1"/>
      <c r="GV35" s="1"/>
      <c r="GW35" s="1"/>
      <c r="GX35" s="1"/>
      <c r="GY35" s="1"/>
      <c r="GZ35" s="1"/>
      <c r="HA35" s="1"/>
      <c r="HB35" s="1"/>
      <c r="HC35" s="1"/>
      <c r="HD35" s="1"/>
      <c r="HE35" s="1"/>
      <c r="HF35" s="1"/>
      <c r="HG35" s="1"/>
      <c r="HH35" s="1"/>
      <c r="HI35" s="1"/>
      <c r="HJ35" s="1"/>
      <c r="HK35" s="1"/>
      <c r="HL35" s="1"/>
      <c r="HM35" s="1"/>
      <c r="IU35" s="31"/>
      <c r="KI35" s="1"/>
      <c r="KJ35" s="1"/>
      <c r="KK35" s="1"/>
      <c r="KL35" s="1"/>
      <c r="KM35" s="1"/>
      <c r="KN35" s="1"/>
      <c r="KO35" s="1"/>
      <c r="KP35" s="1"/>
      <c r="KQ35" s="1"/>
      <c r="KR35" s="1"/>
      <c r="KS35" s="1"/>
      <c r="KT35" s="1"/>
      <c r="KU35" s="1"/>
      <c r="KV35" s="1"/>
      <c r="KW35" s="1"/>
      <c r="KX35" s="1"/>
      <c r="KY35" s="1"/>
      <c r="KZ35" s="1"/>
      <c r="LA35" s="1"/>
      <c r="LB35" s="1"/>
      <c r="MJ35" s="31"/>
    </row>
    <row r="36" spans="1:348" s="13" customFormat="1" ht="7.9" customHeight="1" x14ac:dyDescent="0.25">
      <c r="A36" s="27" t="s">
        <v>50</v>
      </c>
      <c r="B36" s="27"/>
      <c r="C36" s="27"/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27"/>
    </row>
    <row r="37" spans="1:348" ht="20.100000000000001" customHeight="1" x14ac:dyDescent="0.3">
      <c r="A37" s="91"/>
      <c r="B37" s="77"/>
      <c r="C37" s="94" t="s">
        <v>54</v>
      </c>
      <c r="D37" s="56" t="s">
        <v>45</v>
      </c>
      <c r="E37" s="57">
        <f>WORKDAY(G37,-H37+1,'Jours fériés'!F38:F48)</f>
        <v>45061</v>
      </c>
      <c r="F37" s="58">
        <f>(G37-E37)+1</f>
        <v>26</v>
      </c>
      <c r="G37" s="59">
        <f>WORKDAY(E38,-1,'Jours fériés'!F38:F48)</f>
        <v>45086</v>
      </c>
      <c r="H37" s="60" cm="1">
        <f t="array" ref="H37">IF(C37=0,0,INDEX((tab!$H$4:$H$85),MATCH(1,(tab!$C$4:$C$85=C37)*(tab!$D$4:$D$85=D37),0)*1))</f>
        <v>20</v>
      </c>
      <c r="I37" s="61"/>
      <c r="J37" s="62">
        <f>K37-I37+1</f>
        <v>1</v>
      </c>
      <c r="K37" s="63"/>
      <c r="L37" s="60">
        <f>NETWORKDAYS(I37,K37,'Jours fériés'!F38:F48)</f>
        <v>0</v>
      </c>
      <c r="M37" s="64">
        <v>0</v>
      </c>
      <c r="N37" s="65"/>
      <c r="O37" s="66"/>
      <c r="DE37" s="1"/>
      <c r="DF37" s="1"/>
      <c r="DG37" s="1"/>
      <c r="DH37" s="1"/>
      <c r="DI37" s="1"/>
      <c r="DJ37" s="1"/>
      <c r="DK37" s="1"/>
      <c r="DL37" s="1"/>
      <c r="DM37" s="1"/>
      <c r="DN37" s="1"/>
      <c r="DO37" s="1"/>
      <c r="DP37" s="1"/>
      <c r="DQ37" s="1"/>
      <c r="DR37" s="1"/>
      <c r="DS37" s="1"/>
      <c r="DT37" s="1"/>
      <c r="DU37" s="1"/>
      <c r="DV37" s="1"/>
      <c r="DW37" s="1"/>
      <c r="DX37" s="1"/>
      <c r="FF37" s="31"/>
      <c r="GT37" s="1"/>
      <c r="GU37" s="1"/>
      <c r="GV37" s="1"/>
      <c r="GW37" s="1"/>
      <c r="GX37" s="1"/>
      <c r="GY37" s="1"/>
      <c r="GZ37" s="1"/>
      <c r="HA37" s="1"/>
      <c r="HB37" s="1"/>
      <c r="HC37" s="1"/>
      <c r="HD37" s="1"/>
      <c r="HE37" s="1"/>
      <c r="HF37" s="1"/>
      <c r="HG37" s="1"/>
      <c r="HH37" s="1"/>
      <c r="HI37" s="1"/>
      <c r="HJ37" s="1"/>
      <c r="HK37" s="1"/>
      <c r="HL37" s="1"/>
      <c r="HM37" s="1"/>
      <c r="IU37" s="31"/>
      <c r="KI37" s="1"/>
      <c r="KJ37" s="1"/>
      <c r="KK37" s="1"/>
      <c r="KL37" s="1"/>
      <c r="KM37" s="1"/>
      <c r="KN37" s="1"/>
      <c r="KO37" s="1"/>
      <c r="KP37" s="1"/>
      <c r="KQ37" s="1"/>
      <c r="KR37" s="1"/>
      <c r="KS37" s="1"/>
      <c r="KT37" s="1"/>
      <c r="KU37" s="1"/>
      <c r="KV37" s="1"/>
      <c r="KW37" s="1"/>
      <c r="KX37" s="1"/>
      <c r="KY37" s="1"/>
      <c r="KZ37" s="1"/>
      <c r="LA37" s="1"/>
      <c r="LB37" s="1"/>
      <c r="MJ37" s="31"/>
    </row>
    <row r="38" spans="1:348" ht="20.100000000000001" customHeight="1" x14ac:dyDescent="0.3">
      <c r="A38" s="92"/>
      <c r="B38" s="72"/>
      <c r="C38" s="95"/>
      <c r="D38" s="56" t="s">
        <v>44</v>
      </c>
      <c r="E38" s="57">
        <f>WORKDAY(G38,-H38+1,'Jours fériés'!F38:F48)</f>
        <v>45089</v>
      </c>
      <c r="F38" s="58">
        <f>(G38-E38)+1</f>
        <v>33</v>
      </c>
      <c r="G38" s="59">
        <f>WORKDAY(E39,-1,'Jours fériés'!F38:F48)</f>
        <v>45121</v>
      </c>
      <c r="H38" s="60" cm="1">
        <f t="array" ref="H38">IF(C37=0,0,INDEX((tab!$H$4:$H$85),MATCH(1,(tab!$C$4:$C$85=C37)*(tab!$D$4:$D$85=D38),0)*1))</f>
        <v>25</v>
      </c>
      <c r="I38" s="61"/>
      <c r="J38" s="62">
        <f t="shared" ref="J38:J41" si="4">K38-I38+1</f>
        <v>1</v>
      </c>
      <c r="K38" s="63"/>
      <c r="L38" s="60">
        <f>NETWORKDAYS(I38,K38,'Jours fériés'!F38:F48)</f>
        <v>0</v>
      </c>
      <c r="M38" s="64">
        <v>0</v>
      </c>
      <c r="N38" s="65"/>
      <c r="O38" s="66"/>
      <c r="DE38" s="1"/>
      <c r="DF38" s="1"/>
      <c r="DG38" s="1"/>
      <c r="DH38" s="1"/>
      <c r="DI38" s="1"/>
      <c r="DJ38" s="1"/>
      <c r="DK38" s="1"/>
      <c r="DL38" s="1"/>
      <c r="DM38" s="1"/>
      <c r="DN38" s="1"/>
      <c r="DO38" s="1"/>
      <c r="DP38" s="1"/>
      <c r="DQ38" s="1"/>
      <c r="DR38" s="1"/>
      <c r="DS38" s="1"/>
      <c r="DT38" s="1"/>
      <c r="DU38" s="1"/>
      <c r="DV38" s="1"/>
      <c r="DW38" s="1"/>
      <c r="DX38" s="1"/>
      <c r="FF38" s="31"/>
      <c r="GT38" s="1"/>
      <c r="GU38" s="1"/>
      <c r="GV38" s="1"/>
      <c r="GW38" s="1"/>
      <c r="GX38" s="1"/>
      <c r="GY38" s="1"/>
      <c r="GZ38" s="1"/>
      <c r="HA38" s="1"/>
      <c r="HB38" s="1"/>
      <c r="HC38" s="1"/>
      <c r="HD38" s="1"/>
      <c r="HE38" s="1"/>
      <c r="HF38" s="1"/>
      <c r="HG38" s="1"/>
      <c r="HH38" s="1"/>
      <c r="HI38" s="1"/>
      <c r="HJ38" s="1"/>
      <c r="HK38" s="1"/>
      <c r="HL38" s="1"/>
      <c r="HM38" s="1"/>
      <c r="IU38" s="31"/>
      <c r="KI38" s="1"/>
      <c r="KJ38" s="1"/>
      <c r="KK38" s="1"/>
      <c r="KL38" s="1"/>
      <c r="KM38" s="1"/>
      <c r="KN38" s="1"/>
      <c r="KO38" s="1"/>
      <c r="KP38" s="1"/>
      <c r="KQ38" s="1"/>
      <c r="KR38" s="1"/>
      <c r="KS38" s="1"/>
      <c r="KT38" s="1"/>
      <c r="KU38" s="1"/>
      <c r="KV38" s="1"/>
      <c r="KW38" s="1"/>
      <c r="KX38" s="1"/>
      <c r="KY38" s="1"/>
      <c r="KZ38" s="1"/>
      <c r="LA38" s="1"/>
      <c r="LB38" s="1"/>
      <c r="MJ38" s="31"/>
    </row>
    <row r="39" spans="1:348" ht="19.899999999999999" customHeight="1" x14ac:dyDescent="0.3">
      <c r="A39" s="92"/>
      <c r="B39" s="72"/>
      <c r="C39" s="95"/>
      <c r="D39" s="56" t="s">
        <v>43</v>
      </c>
      <c r="E39" s="57">
        <f>WORKDAY(G39,-H39+1,'Jours fériés'!F38:F48)</f>
        <v>45124</v>
      </c>
      <c r="F39" s="58">
        <f>(G39-E39)+1</f>
        <v>89</v>
      </c>
      <c r="G39" s="59">
        <f>WORKDAY(E40,-1,'Jours fériés'!F38:F48)</f>
        <v>45212</v>
      </c>
      <c r="H39" s="60" cm="1">
        <f t="array" ref="H39">IF(C37=0,0,INDEX((tab!$H$4:$H$85),MATCH(1,(tab!$C$4:$C$85=C37)*(tab!$D$4:$D$85=D39),0)*1))/B41</f>
        <v>65</v>
      </c>
      <c r="I39" s="61"/>
      <c r="J39" s="62">
        <f t="shared" si="4"/>
        <v>1</v>
      </c>
      <c r="K39" s="63"/>
      <c r="L39" s="60">
        <f>NETWORKDAYS(I39,K39,'Jours fériés'!F38:F48)</f>
        <v>0</v>
      </c>
      <c r="M39" s="64">
        <v>0</v>
      </c>
      <c r="N39" s="65"/>
      <c r="O39" s="66"/>
      <c r="DE39" s="1"/>
      <c r="DF39" s="1"/>
      <c r="DG39" s="1"/>
      <c r="DH39" s="1"/>
      <c r="DI39" s="1"/>
      <c r="DJ39" s="1"/>
      <c r="DK39" s="1"/>
      <c r="DL39" s="1"/>
      <c r="DM39" s="1"/>
      <c r="DN39" s="1"/>
      <c r="DO39" s="1"/>
      <c r="DP39" s="1"/>
      <c r="DQ39" s="1"/>
      <c r="DR39" s="1"/>
      <c r="DS39" s="1"/>
      <c r="DT39" s="1"/>
      <c r="DU39" s="1"/>
      <c r="DV39" s="1"/>
      <c r="DW39" s="1"/>
      <c r="DX39" s="1"/>
      <c r="FF39" s="31"/>
      <c r="GT39" s="1"/>
      <c r="GU39" s="1"/>
      <c r="GV39" s="1"/>
      <c r="GW39" s="1"/>
      <c r="GX39" s="1"/>
      <c r="GY39" s="1"/>
      <c r="GZ39" s="1"/>
      <c r="HA39" s="1"/>
      <c r="HB39" s="1"/>
      <c r="HC39" s="1"/>
      <c r="HD39" s="1"/>
      <c r="HE39" s="1"/>
      <c r="HF39" s="1"/>
      <c r="HG39" s="1"/>
      <c r="HH39" s="1"/>
      <c r="HI39" s="1"/>
      <c r="HJ39" s="1"/>
      <c r="HK39" s="1"/>
      <c r="HL39" s="1"/>
      <c r="HM39" s="1"/>
      <c r="IU39" s="31"/>
      <c r="KI39" s="1"/>
      <c r="KJ39" s="1"/>
      <c r="KK39" s="1"/>
      <c r="KL39" s="1"/>
      <c r="KM39" s="1"/>
      <c r="KN39" s="1"/>
      <c r="KO39" s="1"/>
      <c r="KP39" s="1"/>
      <c r="KQ39" s="1"/>
      <c r="KR39" s="1"/>
      <c r="KS39" s="1"/>
      <c r="KT39" s="1"/>
      <c r="KU39" s="1"/>
      <c r="KV39" s="1"/>
      <c r="KW39" s="1"/>
      <c r="KX39" s="1"/>
      <c r="KY39" s="1"/>
      <c r="KZ39" s="1"/>
      <c r="LA39" s="1"/>
      <c r="LB39" s="1"/>
      <c r="MJ39" s="31"/>
    </row>
    <row r="40" spans="1:348" ht="20.100000000000001" customHeight="1" x14ac:dyDescent="0.3">
      <c r="A40" s="92"/>
      <c r="B40" s="57" t="s">
        <v>49</v>
      </c>
      <c r="C40" s="95"/>
      <c r="D40" s="68" t="s">
        <v>15</v>
      </c>
      <c r="E40" s="57">
        <f>WORKDAY(G40,-H40+1,'Jours fériés'!F38:F48)</f>
        <v>45215</v>
      </c>
      <c r="F40" s="58">
        <f>(G40-E40)+1</f>
        <v>1</v>
      </c>
      <c r="G40" s="59">
        <f>WORKDAY(E41,-1,'Jours fériés'!F38:F48)</f>
        <v>45215</v>
      </c>
      <c r="H40" s="60" cm="1">
        <f t="array" ref="H40">IF(C37=0,0,INDEX((tab!$H$4:$H$85),MATCH(1,(tab!$C$4:$C$85=C37)*(tab!$D$4:$D$85=D40),0)*1))</f>
        <v>1</v>
      </c>
      <c r="I40" s="61"/>
      <c r="J40" s="62">
        <f t="shared" si="4"/>
        <v>1</v>
      </c>
      <c r="K40" s="63"/>
      <c r="L40" s="60">
        <f>NETWORKDAYS(I40,K40,'Jours fériés'!F38:F48)</f>
        <v>0</v>
      </c>
      <c r="M40" s="64">
        <v>0</v>
      </c>
      <c r="N40" s="65"/>
      <c r="O40" s="66"/>
      <c r="DE40" s="1"/>
      <c r="DF40" s="1"/>
      <c r="DG40" s="1"/>
      <c r="DH40" s="1"/>
      <c r="DI40" s="1"/>
      <c r="DJ40" s="1"/>
      <c r="DK40" s="1"/>
      <c r="DL40" s="1"/>
      <c r="DM40" s="1"/>
      <c r="DN40" s="1"/>
      <c r="DO40" s="1"/>
      <c r="DP40" s="1"/>
      <c r="DQ40" s="1"/>
      <c r="DR40" s="1"/>
      <c r="DS40" s="1"/>
      <c r="DT40" s="1"/>
      <c r="DU40" s="1"/>
      <c r="DV40" s="1"/>
      <c r="DW40" s="1"/>
      <c r="DX40" s="1"/>
      <c r="FF40" s="31"/>
      <c r="GT40" s="1"/>
      <c r="GU40" s="1"/>
      <c r="GV40" s="1"/>
      <c r="GW40" s="1"/>
      <c r="GX40" s="1"/>
      <c r="GY40" s="1"/>
      <c r="GZ40" s="1"/>
      <c r="HA40" s="1"/>
      <c r="HB40" s="1"/>
      <c r="HC40" s="1"/>
      <c r="HD40" s="1"/>
      <c r="HE40" s="1"/>
      <c r="HF40" s="1"/>
      <c r="HG40" s="1"/>
      <c r="HH40" s="1"/>
      <c r="HI40" s="1"/>
      <c r="HJ40" s="1"/>
      <c r="HK40" s="1"/>
      <c r="HL40" s="1"/>
      <c r="HM40" s="1"/>
      <c r="IU40" s="31"/>
      <c r="KI40" s="1"/>
      <c r="KJ40" s="1"/>
      <c r="KK40" s="1"/>
      <c r="KL40" s="1"/>
      <c r="KM40" s="1"/>
      <c r="KN40" s="1"/>
      <c r="KO40" s="1"/>
      <c r="KP40" s="1"/>
      <c r="KQ40" s="1"/>
      <c r="KR40" s="1"/>
      <c r="KS40" s="1"/>
      <c r="KT40" s="1"/>
      <c r="KU40" s="1"/>
      <c r="KV40" s="1"/>
      <c r="KW40" s="1"/>
      <c r="KX40" s="1"/>
      <c r="KY40" s="1"/>
      <c r="KZ40" s="1"/>
      <c r="LA40" s="1"/>
      <c r="LB40" s="1"/>
      <c r="MJ40" s="31"/>
    </row>
    <row r="41" spans="1:348" ht="20.100000000000001" customHeight="1" x14ac:dyDescent="0.3">
      <c r="A41" s="93"/>
      <c r="B41" s="67">
        <v>1</v>
      </c>
      <c r="C41" s="96"/>
      <c r="D41" s="68" t="s">
        <v>12</v>
      </c>
      <c r="E41" s="57">
        <f>WORKDAY(G41,-H41+1,'Jours fériés'!F38:F48)</f>
        <v>45216</v>
      </c>
      <c r="F41" s="58">
        <f>(G41-E41)+1</f>
        <v>2</v>
      </c>
      <c r="G41" s="69">
        <v>45217</v>
      </c>
      <c r="H41" s="60" cm="1">
        <f t="array" ref="H41">IF(C37=0,0,INDEX((tab!$H$4:$H$85),MATCH(1,(tab!$C$4:$C$85=C37)*(tab!$D$4:$D$85=D41),0)*1))</f>
        <v>2</v>
      </c>
      <c r="I41" s="61"/>
      <c r="J41" s="62">
        <f t="shared" si="4"/>
        <v>1</v>
      </c>
      <c r="K41" s="63"/>
      <c r="L41" s="60">
        <f>NETWORKDAYS(I41,K41,'Jours fériés'!F38:F48)</f>
        <v>0</v>
      </c>
      <c r="M41" s="64">
        <v>0</v>
      </c>
      <c r="N41" s="70"/>
      <c r="O41" s="66"/>
      <c r="DE41" s="1"/>
      <c r="DF41" s="1"/>
      <c r="DG41" s="1"/>
      <c r="DH41" s="1"/>
      <c r="DI41" s="1"/>
      <c r="DJ41" s="1"/>
      <c r="DK41" s="1"/>
      <c r="DL41" s="1"/>
      <c r="DM41" s="1"/>
      <c r="DN41" s="1"/>
      <c r="DO41" s="1"/>
      <c r="DP41" s="1"/>
      <c r="DQ41" s="1"/>
      <c r="DR41" s="1"/>
      <c r="DS41" s="1"/>
      <c r="DT41" s="1"/>
      <c r="DU41" s="1"/>
      <c r="DV41" s="1"/>
      <c r="DW41" s="1"/>
      <c r="DX41" s="1"/>
      <c r="FF41" s="31"/>
      <c r="GT41" s="1"/>
      <c r="GU41" s="1"/>
      <c r="GV41" s="1"/>
      <c r="GW41" s="1"/>
      <c r="GX41" s="1"/>
      <c r="GY41" s="1"/>
      <c r="GZ41" s="1"/>
      <c r="HA41" s="1"/>
      <c r="HB41" s="1"/>
      <c r="HC41" s="1"/>
      <c r="HD41" s="1"/>
      <c r="HE41" s="1"/>
      <c r="HF41" s="1"/>
      <c r="HG41" s="1"/>
      <c r="HH41" s="1"/>
      <c r="HI41" s="1"/>
      <c r="HJ41" s="1"/>
      <c r="HK41" s="1"/>
      <c r="HL41" s="1"/>
      <c r="HM41" s="1"/>
      <c r="IU41" s="31"/>
      <c r="KI41" s="1"/>
      <c r="KJ41" s="1"/>
      <c r="KK41" s="1"/>
      <c r="KL41" s="1"/>
      <c r="KM41" s="1"/>
      <c r="KN41" s="1"/>
      <c r="KO41" s="1"/>
      <c r="KP41" s="1"/>
      <c r="KQ41" s="1"/>
      <c r="KR41" s="1"/>
      <c r="KS41" s="1"/>
      <c r="KT41" s="1"/>
      <c r="KU41" s="1"/>
      <c r="KV41" s="1"/>
      <c r="KW41" s="1"/>
      <c r="KX41" s="1"/>
      <c r="KY41" s="1"/>
      <c r="KZ41" s="1"/>
      <c r="LA41" s="1"/>
      <c r="LB41" s="1"/>
      <c r="MJ41" s="31"/>
    </row>
    <row r="42" spans="1:348" s="13" customFormat="1" ht="7.9" customHeight="1" x14ac:dyDescent="0.25">
      <c r="A42" s="27" t="s">
        <v>50</v>
      </c>
      <c r="B42" s="27"/>
      <c r="C42" s="27"/>
      <c r="D42" s="27"/>
      <c r="E42" s="27"/>
      <c r="F42" s="27"/>
      <c r="G42" s="27"/>
      <c r="H42" s="27"/>
      <c r="I42" s="27"/>
      <c r="J42" s="27"/>
      <c r="K42" s="27"/>
      <c r="L42" s="27"/>
      <c r="M42" s="27"/>
      <c r="N42" s="27"/>
      <c r="O42" s="27"/>
    </row>
    <row r="43" spans="1:348" ht="20.100000000000001" customHeight="1" x14ac:dyDescent="0.3">
      <c r="A43" s="113"/>
      <c r="B43" s="81"/>
      <c r="C43" s="94" t="s">
        <v>52</v>
      </c>
      <c r="D43" s="56" t="s">
        <v>45</v>
      </c>
      <c r="E43" s="57">
        <f>WORKDAY(G43,-H43+1,'Jours fériés'!F44:F54)</f>
        <v>45016</v>
      </c>
      <c r="F43" s="58">
        <f>(G43-E43)+1</f>
        <v>42</v>
      </c>
      <c r="G43" s="59">
        <f>WORKDAY(E44,-1,'Jours fériés'!F44:F54)</f>
        <v>45057</v>
      </c>
      <c r="H43" s="60" cm="1">
        <f t="array" ref="H43">IF(C43=0,0,INDEX((tab!$H$4:$H$85),MATCH(1,(tab!$C$4:$C$85=C43)*(tab!$D$4:$D$85=D43),0)*1))</f>
        <v>30</v>
      </c>
      <c r="I43" s="61"/>
      <c r="J43" s="62">
        <f>K43-I43+1</f>
        <v>1</v>
      </c>
      <c r="K43" s="63"/>
      <c r="L43" s="60">
        <f>NETWORKDAYS(I43,K43,'Jours fériés'!F44:F54)</f>
        <v>0</v>
      </c>
      <c r="M43" s="64">
        <v>0</v>
      </c>
      <c r="N43" s="65"/>
      <c r="O43" s="66"/>
      <c r="DE43" s="1"/>
      <c r="DF43" s="1"/>
      <c r="DG43" s="1"/>
      <c r="DH43" s="1"/>
      <c r="DI43" s="1"/>
      <c r="DJ43" s="1"/>
      <c r="DK43" s="1"/>
      <c r="DL43" s="1"/>
      <c r="DM43" s="1"/>
      <c r="DN43" s="1"/>
      <c r="DO43" s="1"/>
      <c r="DP43" s="1"/>
      <c r="DQ43" s="1"/>
      <c r="DR43" s="1"/>
      <c r="DS43" s="1"/>
      <c r="DT43" s="1"/>
      <c r="DU43" s="1"/>
      <c r="DV43" s="1"/>
      <c r="DW43" s="1"/>
      <c r="DX43" s="1"/>
      <c r="FF43" s="31"/>
      <c r="GT43" s="1"/>
      <c r="GU43" s="1"/>
      <c r="GV43" s="1"/>
      <c r="GW43" s="1"/>
      <c r="GX43" s="1"/>
      <c r="GY43" s="1"/>
      <c r="GZ43" s="1"/>
      <c r="HA43" s="1"/>
      <c r="HB43" s="1"/>
      <c r="HC43" s="1"/>
      <c r="HD43" s="1"/>
      <c r="HE43" s="1"/>
      <c r="HF43" s="1"/>
      <c r="HG43" s="1"/>
      <c r="HH43" s="1"/>
      <c r="HI43" s="1"/>
      <c r="HJ43" s="1"/>
      <c r="HK43" s="1"/>
      <c r="HL43" s="1"/>
      <c r="HM43" s="1"/>
      <c r="IU43" s="31"/>
      <c r="KI43" s="1"/>
      <c r="KJ43" s="1"/>
      <c r="KK43" s="1"/>
      <c r="KL43" s="1"/>
      <c r="KM43" s="1"/>
      <c r="KN43" s="1"/>
      <c r="KO43" s="1"/>
      <c r="KP43" s="1"/>
      <c r="KQ43" s="1"/>
      <c r="KR43" s="1"/>
      <c r="KS43" s="1"/>
      <c r="KT43" s="1"/>
      <c r="KU43" s="1"/>
      <c r="KV43" s="1"/>
      <c r="KW43" s="1"/>
      <c r="KX43" s="1"/>
      <c r="KY43" s="1"/>
      <c r="KZ43" s="1"/>
      <c r="LA43" s="1"/>
      <c r="LB43" s="1"/>
      <c r="MJ43" s="31"/>
    </row>
    <row r="44" spans="1:348" ht="20.100000000000001" customHeight="1" x14ac:dyDescent="0.3">
      <c r="A44" s="114"/>
      <c r="B44" s="80"/>
      <c r="C44" s="95"/>
      <c r="D44" s="56" t="s">
        <v>44</v>
      </c>
      <c r="E44" s="57">
        <f>WORKDAY(G44,-H44+1,'Jours fériés'!F44:F54)</f>
        <v>45058</v>
      </c>
      <c r="F44" s="58">
        <f>(G44-E44)+1</f>
        <v>35</v>
      </c>
      <c r="G44" s="59">
        <f>WORKDAY(E45,-1,'Jours fériés'!F44:F54)</f>
        <v>45092</v>
      </c>
      <c r="H44" s="60" cm="1">
        <f t="array" ref="H44">IF(C43=0,0,INDEX((tab!$H$4:$H$85),MATCH(1,(tab!$C$4:$C$85=C43)*(tab!$D$4:$D$85=D44),0)*1))</f>
        <v>25</v>
      </c>
      <c r="I44" s="61"/>
      <c r="J44" s="62">
        <f t="shared" ref="J44:J47" si="5">K44-I44+1</f>
        <v>1</v>
      </c>
      <c r="K44" s="63"/>
      <c r="L44" s="60">
        <f>NETWORKDAYS(I44,K44,'Jours fériés'!F44:F54)</f>
        <v>0</v>
      </c>
      <c r="M44" s="64">
        <v>0</v>
      </c>
      <c r="N44" s="65"/>
      <c r="O44" s="66"/>
      <c r="DE44" s="1"/>
      <c r="DF44" s="1"/>
      <c r="DG44" s="1"/>
      <c r="DH44" s="1"/>
      <c r="DI44" s="1"/>
      <c r="DJ44" s="1"/>
      <c r="DK44" s="1"/>
      <c r="DL44" s="1"/>
      <c r="DM44" s="1"/>
      <c r="DN44" s="1"/>
      <c r="DO44" s="1"/>
      <c r="DP44" s="1"/>
      <c r="DQ44" s="1"/>
      <c r="DR44" s="1"/>
      <c r="DS44" s="1"/>
      <c r="DT44" s="1"/>
      <c r="DU44" s="1"/>
      <c r="DV44" s="1"/>
      <c r="DW44" s="1"/>
      <c r="DX44" s="1"/>
      <c r="FF44" s="31"/>
      <c r="GT44" s="1"/>
      <c r="GU44" s="1"/>
      <c r="GV44" s="1"/>
      <c r="GW44" s="1"/>
      <c r="GX44" s="1"/>
      <c r="GY44" s="1"/>
      <c r="GZ44" s="1"/>
      <c r="HA44" s="1"/>
      <c r="HB44" s="1"/>
      <c r="HC44" s="1"/>
      <c r="HD44" s="1"/>
      <c r="HE44" s="1"/>
      <c r="HF44" s="1"/>
      <c r="HG44" s="1"/>
      <c r="HH44" s="1"/>
      <c r="HI44" s="1"/>
      <c r="HJ44" s="1"/>
      <c r="HK44" s="1"/>
      <c r="HL44" s="1"/>
      <c r="HM44" s="1"/>
      <c r="IU44" s="31"/>
      <c r="KI44" s="1"/>
      <c r="KJ44" s="1"/>
      <c r="KK44" s="1"/>
      <c r="KL44" s="1"/>
      <c r="KM44" s="1"/>
      <c r="KN44" s="1"/>
      <c r="KO44" s="1"/>
      <c r="KP44" s="1"/>
      <c r="KQ44" s="1"/>
      <c r="KR44" s="1"/>
      <c r="KS44" s="1"/>
      <c r="KT44" s="1"/>
      <c r="KU44" s="1"/>
      <c r="KV44" s="1"/>
      <c r="KW44" s="1"/>
      <c r="KX44" s="1"/>
      <c r="KY44" s="1"/>
      <c r="KZ44" s="1"/>
      <c r="LA44" s="1"/>
      <c r="LB44" s="1"/>
      <c r="MJ44" s="31"/>
    </row>
    <row r="45" spans="1:348" ht="19.899999999999999" customHeight="1" x14ac:dyDescent="0.3">
      <c r="A45" s="114"/>
      <c r="B45" s="72"/>
      <c r="C45" s="95"/>
      <c r="D45" s="56" t="s">
        <v>43</v>
      </c>
      <c r="E45" s="57">
        <f>WORKDAY(G45,-H45+1,'Jours fériés'!F44:F54)</f>
        <v>45093</v>
      </c>
      <c r="F45" s="58">
        <f>(G45-E45)+1</f>
        <v>161</v>
      </c>
      <c r="G45" s="59">
        <f>WORKDAY(E46,-1,'Jours fériés'!F44:F54)</f>
        <v>45253</v>
      </c>
      <c r="H45" s="60" cm="1">
        <f t="array" ref="H45">IF(C43=0,0,INDEX((tab!$H$4:$H$85),MATCH(1,(tab!$C$4:$C$85=C43)*(tab!$D$4:$D$85=D45),0)*1))/B47</f>
        <v>115</v>
      </c>
      <c r="I45" s="61"/>
      <c r="J45" s="62">
        <f t="shared" si="5"/>
        <v>1</v>
      </c>
      <c r="K45" s="63"/>
      <c r="L45" s="60">
        <f>NETWORKDAYS(I45,K45,'Jours fériés'!F44:F54)</f>
        <v>0</v>
      </c>
      <c r="M45" s="64">
        <v>0</v>
      </c>
      <c r="N45" s="65"/>
      <c r="O45" s="66"/>
      <c r="DE45" s="1"/>
      <c r="DF45" s="1"/>
      <c r="DG45" s="1"/>
      <c r="DH45" s="1"/>
      <c r="DI45" s="1"/>
      <c r="DJ45" s="1"/>
      <c r="DK45" s="1"/>
      <c r="DL45" s="1"/>
      <c r="DM45" s="1"/>
      <c r="DN45" s="1"/>
      <c r="DO45" s="1"/>
      <c r="DP45" s="1"/>
      <c r="DQ45" s="1"/>
      <c r="DR45" s="1"/>
      <c r="DS45" s="1"/>
      <c r="DT45" s="1"/>
      <c r="DU45" s="1"/>
      <c r="DV45" s="1"/>
      <c r="DW45" s="1"/>
      <c r="DX45" s="1"/>
      <c r="FF45" s="31"/>
      <c r="GT45" s="1"/>
      <c r="GU45" s="1"/>
      <c r="GV45" s="1"/>
      <c r="GW45" s="1"/>
      <c r="GX45" s="1"/>
      <c r="GY45" s="1"/>
      <c r="GZ45" s="1"/>
      <c r="HA45" s="1"/>
      <c r="HB45" s="1"/>
      <c r="HC45" s="1"/>
      <c r="HD45" s="1"/>
      <c r="HE45" s="1"/>
      <c r="HF45" s="1"/>
      <c r="HG45" s="1"/>
      <c r="HH45" s="1"/>
      <c r="HI45" s="1"/>
      <c r="HJ45" s="1"/>
      <c r="HK45" s="1"/>
      <c r="HL45" s="1"/>
      <c r="HM45" s="1"/>
      <c r="IU45" s="31"/>
      <c r="KI45" s="1"/>
      <c r="KJ45" s="1"/>
      <c r="KK45" s="1"/>
      <c r="KL45" s="1"/>
      <c r="KM45" s="1"/>
      <c r="KN45" s="1"/>
      <c r="KO45" s="1"/>
      <c r="KP45" s="1"/>
      <c r="KQ45" s="1"/>
      <c r="KR45" s="1"/>
      <c r="KS45" s="1"/>
      <c r="KT45" s="1"/>
      <c r="KU45" s="1"/>
      <c r="KV45" s="1"/>
      <c r="KW45" s="1"/>
      <c r="KX45" s="1"/>
      <c r="KY45" s="1"/>
      <c r="KZ45" s="1"/>
      <c r="LA45" s="1"/>
      <c r="LB45" s="1"/>
      <c r="MJ45" s="31"/>
    </row>
    <row r="46" spans="1:348" ht="20.100000000000001" customHeight="1" x14ac:dyDescent="0.3">
      <c r="A46" s="114"/>
      <c r="B46" s="57" t="s">
        <v>49</v>
      </c>
      <c r="C46" s="95"/>
      <c r="D46" s="68" t="s">
        <v>15</v>
      </c>
      <c r="E46" s="57">
        <f>WORKDAY(G46,-H46+1,'Jours fériés'!F44:F54)</f>
        <v>45254</v>
      </c>
      <c r="F46" s="58">
        <f>(G46-E46)+1</f>
        <v>1</v>
      </c>
      <c r="G46" s="59">
        <f>WORKDAY(E47,-1,'Jours fériés'!F44:F54)</f>
        <v>45254</v>
      </c>
      <c r="H46" s="60" cm="1">
        <f t="array" ref="H46">IF(C43=0,0,INDEX((tab!$H$4:$H$85),MATCH(1,(tab!$C$4:$C$85=C43)*(tab!$D$4:$D$85=D46),0)*1))</f>
        <v>1</v>
      </c>
      <c r="I46" s="61"/>
      <c r="J46" s="62">
        <f t="shared" si="5"/>
        <v>1</v>
      </c>
      <c r="K46" s="63"/>
      <c r="L46" s="60">
        <f>NETWORKDAYS(I46,K46,'Jours fériés'!F44:F54)</f>
        <v>0</v>
      </c>
      <c r="M46" s="64">
        <v>0</v>
      </c>
      <c r="N46" s="65"/>
      <c r="O46" s="66"/>
      <c r="DE46" s="1"/>
      <c r="DF46" s="1"/>
      <c r="DG46" s="1"/>
      <c r="DH46" s="1"/>
      <c r="DI46" s="1"/>
      <c r="DJ46" s="1"/>
      <c r="DK46" s="1"/>
      <c r="DL46" s="1"/>
      <c r="DM46" s="1"/>
      <c r="DN46" s="1"/>
      <c r="DO46" s="1"/>
      <c r="DP46" s="1"/>
      <c r="DQ46" s="1"/>
      <c r="DR46" s="1"/>
      <c r="DS46" s="1"/>
      <c r="DT46" s="1"/>
      <c r="DU46" s="1"/>
      <c r="DV46" s="1"/>
      <c r="DW46" s="1"/>
      <c r="DX46" s="1"/>
      <c r="FF46" s="31"/>
      <c r="GT46" s="1"/>
      <c r="GU46" s="1"/>
      <c r="GV46" s="1"/>
      <c r="GW46" s="1"/>
      <c r="GX46" s="1"/>
      <c r="GY46" s="1"/>
      <c r="GZ46" s="1"/>
      <c r="HA46" s="1"/>
      <c r="HB46" s="1"/>
      <c r="HC46" s="1"/>
      <c r="HD46" s="1"/>
      <c r="HE46" s="1"/>
      <c r="HF46" s="1"/>
      <c r="HG46" s="1"/>
      <c r="HH46" s="1"/>
      <c r="HI46" s="1"/>
      <c r="HJ46" s="1"/>
      <c r="HK46" s="1"/>
      <c r="HL46" s="1"/>
      <c r="HM46" s="1"/>
      <c r="IU46" s="31"/>
      <c r="KI46" s="1"/>
      <c r="KJ46" s="1"/>
      <c r="KK46" s="1"/>
      <c r="KL46" s="1"/>
      <c r="KM46" s="1"/>
      <c r="KN46" s="1"/>
      <c r="KO46" s="1"/>
      <c r="KP46" s="1"/>
      <c r="KQ46" s="1"/>
      <c r="KR46" s="1"/>
      <c r="KS46" s="1"/>
      <c r="KT46" s="1"/>
      <c r="KU46" s="1"/>
      <c r="KV46" s="1"/>
      <c r="KW46" s="1"/>
      <c r="KX46" s="1"/>
      <c r="KY46" s="1"/>
      <c r="KZ46" s="1"/>
      <c r="LA46" s="1"/>
      <c r="LB46" s="1"/>
      <c r="MJ46" s="31"/>
    </row>
    <row r="47" spans="1:348" ht="20.100000000000001" customHeight="1" x14ac:dyDescent="0.3">
      <c r="A47" s="115"/>
      <c r="B47" s="67">
        <v>1</v>
      </c>
      <c r="C47" s="96"/>
      <c r="D47" s="68" t="s">
        <v>12</v>
      </c>
      <c r="E47" s="57">
        <f>WORKDAY(G47,-H47+1,'Jours fériés'!F44:F54)</f>
        <v>45257</v>
      </c>
      <c r="F47" s="58">
        <f>(G47-E47)+1</f>
        <v>2</v>
      </c>
      <c r="G47" s="69">
        <v>45258</v>
      </c>
      <c r="H47" s="60" cm="1">
        <f t="array" ref="H47">IF(C43=0,0,INDEX((tab!$H$4:$H$85),MATCH(1,(tab!$C$4:$C$85=C43)*(tab!$D$4:$D$85=D47),0)*1))</f>
        <v>2</v>
      </c>
      <c r="I47" s="61"/>
      <c r="J47" s="62">
        <f t="shared" si="5"/>
        <v>1</v>
      </c>
      <c r="K47" s="63"/>
      <c r="L47" s="60">
        <f>NETWORKDAYS(I47,K47,'Jours fériés'!F44:F54)</f>
        <v>0</v>
      </c>
      <c r="M47" s="64">
        <v>0</v>
      </c>
      <c r="N47" s="70"/>
      <c r="O47" s="66"/>
      <c r="DE47" s="1"/>
      <c r="DF47" s="1"/>
      <c r="DG47" s="1"/>
      <c r="DH47" s="1"/>
      <c r="DI47" s="1"/>
      <c r="DJ47" s="1"/>
      <c r="DK47" s="1"/>
      <c r="DL47" s="1"/>
      <c r="DM47" s="1"/>
      <c r="DN47" s="1"/>
      <c r="DO47" s="1"/>
      <c r="DP47" s="1"/>
      <c r="DQ47" s="1"/>
      <c r="DR47" s="1"/>
      <c r="DS47" s="1"/>
      <c r="DT47" s="1"/>
      <c r="DU47" s="1"/>
      <c r="DV47" s="1"/>
      <c r="DW47" s="1"/>
      <c r="DX47" s="1"/>
      <c r="FF47" s="31"/>
      <c r="GT47" s="1"/>
      <c r="GU47" s="1"/>
      <c r="GV47" s="1"/>
      <c r="GW47" s="1"/>
      <c r="GX47" s="1"/>
      <c r="GY47" s="1"/>
      <c r="GZ47" s="1"/>
      <c r="HA47" s="1"/>
      <c r="HB47" s="1"/>
      <c r="HC47" s="1"/>
      <c r="HD47" s="1"/>
      <c r="HE47" s="1"/>
      <c r="HF47" s="1"/>
      <c r="HG47" s="1"/>
      <c r="HH47" s="1"/>
      <c r="HI47" s="1"/>
      <c r="HJ47" s="1"/>
      <c r="HK47" s="1"/>
      <c r="HL47" s="1"/>
      <c r="HM47" s="1"/>
      <c r="IU47" s="31"/>
      <c r="KI47" s="1"/>
      <c r="KJ47" s="1"/>
      <c r="KK47" s="1"/>
      <c r="KL47" s="1"/>
      <c r="KM47" s="1"/>
      <c r="KN47" s="1"/>
      <c r="KO47" s="1"/>
      <c r="KP47" s="1"/>
      <c r="KQ47" s="1"/>
      <c r="KR47" s="1"/>
      <c r="KS47" s="1"/>
      <c r="KT47" s="1"/>
      <c r="KU47" s="1"/>
      <c r="KV47" s="1"/>
      <c r="KW47" s="1"/>
      <c r="KX47" s="1"/>
      <c r="KY47" s="1"/>
      <c r="KZ47" s="1"/>
      <c r="LA47" s="1"/>
      <c r="LB47" s="1"/>
      <c r="MJ47" s="31"/>
    </row>
    <row r="48" spans="1:348" s="13" customFormat="1" ht="7.9" customHeight="1" x14ac:dyDescent="0.25">
      <c r="A48" s="27" t="s">
        <v>50</v>
      </c>
      <c r="B48" s="27"/>
      <c r="C48" s="27"/>
      <c r="D48" s="27"/>
      <c r="E48" s="27"/>
      <c r="F48" s="27"/>
      <c r="G48" s="27"/>
      <c r="H48" s="27"/>
      <c r="I48" s="27"/>
      <c r="J48" s="27"/>
      <c r="K48" s="27"/>
      <c r="L48" s="27"/>
      <c r="M48" s="27"/>
      <c r="N48" s="27"/>
      <c r="O48" s="27"/>
    </row>
    <row r="49" spans="1:385" ht="20.100000000000001" customHeight="1" x14ac:dyDescent="0.3">
      <c r="A49" s="113"/>
      <c r="B49" s="71"/>
      <c r="C49" s="94" t="s">
        <v>52</v>
      </c>
      <c r="D49" s="56" t="s">
        <v>45</v>
      </c>
      <c r="E49" s="57">
        <f>WORKDAY(G49,-H49+1,'Jours fériés'!F50:F60)</f>
        <v>45016</v>
      </c>
      <c r="F49" s="58">
        <f>(G49-E49)+1</f>
        <v>42</v>
      </c>
      <c r="G49" s="59">
        <f>WORKDAY(E50,-1,'Jours fériés'!F50:F60)</f>
        <v>45057</v>
      </c>
      <c r="H49" s="60" cm="1">
        <f t="array" ref="H49">IF(C49=0,0,INDEX((tab!$H$4:$H$85),MATCH(1,(tab!$C$4:$C$85=C49)*(tab!$D$4:$D$85=D49),0)*1))</f>
        <v>30</v>
      </c>
      <c r="I49" s="61"/>
      <c r="J49" s="62">
        <f>K49-I49+1</f>
        <v>1</v>
      </c>
      <c r="K49" s="63"/>
      <c r="L49" s="60">
        <f>NETWORKDAYS(I49,K49,'Jours fériés'!F50:F60)</f>
        <v>0</v>
      </c>
      <c r="M49" s="64">
        <v>0</v>
      </c>
      <c r="N49" s="65"/>
      <c r="O49" s="66"/>
      <c r="DE49" s="1"/>
      <c r="DF49" s="1"/>
      <c r="DG49" s="1"/>
      <c r="DH49" s="1"/>
      <c r="DI49" s="1"/>
      <c r="DJ49" s="1"/>
      <c r="DK49" s="1"/>
      <c r="DL49" s="1"/>
      <c r="DM49" s="1"/>
      <c r="DN49" s="1"/>
      <c r="DO49" s="1"/>
      <c r="DP49" s="1"/>
      <c r="DQ49" s="1"/>
      <c r="DR49" s="1"/>
      <c r="DS49" s="1"/>
      <c r="DT49" s="1"/>
      <c r="DU49" s="1"/>
      <c r="DV49" s="1"/>
      <c r="DW49" s="1"/>
      <c r="DX49" s="1"/>
      <c r="FF49" s="31"/>
      <c r="GT49" s="1"/>
      <c r="GU49" s="1"/>
      <c r="GV49" s="1"/>
      <c r="GW49" s="1"/>
      <c r="GX49" s="1"/>
      <c r="GY49" s="1"/>
      <c r="GZ49" s="1"/>
      <c r="HA49" s="1"/>
      <c r="HB49" s="1"/>
      <c r="HC49" s="1"/>
      <c r="HD49" s="1"/>
      <c r="HE49" s="1"/>
      <c r="HF49" s="1"/>
      <c r="HG49" s="1"/>
      <c r="HH49" s="1"/>
      <c r="HI49" s="1"/>
      <c r="HJ49" s="1"/>
      <c r="HK49" s="1"/>
      <c r="HL49" s="1"/>
      <c r="HM49" s="1"/>
      <c r="IU49" s="31"/>
      <c r="KI49" s="1"/>
      <c r="KJ49" s="1"/>
      <c r="KK49" s="1"/>
      <c r="KL49" s="1"/>
      <c r="KM49" s="1"/>
      <c r="KN49" s="1"/>
      <c r="KO49" s="1"/>
      <c r="KP49" s="1"/>
      <c r="KQ49" s="1"/>
      <c r="KR49" s="1"/>
      <c r="KS49" s="1"/>
      <c r="KT49" s="1"/>
      <c r="KU49" s="1"/>
      <c r="KV49" s="1"/>
      <c r="KW49" s="1"/>
      <c r="KX49" s="1"/>
      <c r="KY49" s="1"/>
      <c r="KZ49" s="1"/>
      <c r="LA49" s="1"/>
      <c r="LB49" s="1"/>
      <c r="MJ49" s="31"/>
    </row>
    <row r="50" spans="1:385" ht="20.100000000000001" customHeight="1" x14ac:dyDescent="0.3">
      <c r="A50" s="114"/>
      <c r="B50" s="72"/>
      <c r="C50" s="95"/>
      <c r="D50" s="56" t="s">
        <v>44</v>
      </c>
      <c r="E50" s="57">
        <f>WORKDAY(G50,-H50+1,'Jours fériés'!F50:F60)</f>
        <v>45058</v>
      </c>
      <c r="F50" s="58">
        <f>(G50-E50)+1</f>
        <v>35</v>
      </c>
      <c r="G50" s="59">
        <f>WORKDAY(E51,-1,'Jours fériés'!F50:F60)</f>
        <v>45092</v>
      </c>
      <c r="H50" s="60" cm="1">
        <f t="array" ref="H50">IF(C49=0,0,INDEX((tab!$H$4:$H$85),MATCH(1,(tab!$C$4:$C$85=C49)*(tab!$D$4:$D$85=D50),0)*1))</f>
        <v>25</v>
      </c>
      <c r="I50" s="61"/>
      <c r="J50" s="62">
        <f t="shared" ref="J50:J53" si="6">K50-I50+1</f>
        <v>1</v>
      </c>
      <c r="K50" s="63"/>
      <c r="L50" s="60">
        <f>NETWORKDAYS(I50,K50,'Jours fériés'!F50:F60)</f>
        <v>0</v>
      </c>
      <c r="M50" s="64">
        <v>0</v>
      </c>
      <c r="N50" s="65"/>
      <c r="O50" s="66"/>
      <c r="DE50" s="1"/>
      <c r="DF50" s="1"/>
      <c r="DG50" s="1"/>
      <c r="DH50" s="1"/>
      <c r="DI50" s="1"/>
      <c r="DJ50" s="1"/>
      <c r="DK50" s="1"/>
      <c r="DL50" s="1"/>
      <c r="DM50" s="1"/>
      <c r="DN50" s="1"/>
      <c r="DO50" s="1"/>
      <c r="DP50" s="1"/>
      <c r="DQ50" s="1"/>
      <c r="DR50" s="1"/>
      <c r="DS50" s="1"/>
      <c r="DT50" s="1"/>
      <c r="DU50" s="1"/>
      <c r="DV50" s="1"/>
      <c r="DW50" s="1"/>
      <c r="DX50" s="1"/>
      <c r="FF50" s="31"/>
      <c r="GT50" s="1"/>
      <c r="GU50" s="1"/>
      <c r="GV50" s="1"/>
      <c r="GW50" s="1"/>
      <c r="GX50" s="1"/>
      <c r="GY50" s="1"/>
      <c r="GZ50" s="1"/>
      <c r="HA50" s="1"/>
      <c r="HB50" s="1"/>
      <c r="HC50" s="1"/>
      <c r="HD50" s="1"/>
      <c r="HE50" s="1"/>
      <c r="HF50" s="1"/>
      <c r="HG50" s="1"/>
      <c r="HH50" s="1"/>
      <c r="HI50" s="1"/>
      <c r="HJ50" s="1"/>
      <c r="HK50" s="1"/>
      <c r="HL50" s="1"/>
      <c r="HM50" s="1"/>
      <c r="IU50" s="31"/>
      <c r="KI50" s="1"/>
      <c r="KJ50" s="1"/>
      <c r="KK50" s="1"/>
      <c r="KL50" s="1"/>
      <c r="KM50" s="1"/>
      <c r="KN50" s="1"/>
      <c r="KO50" s="1"/>
      <c r="KP50" s="1"/>
      <c r="KQ50" s="1"/>
      <c r="KR50" s="1"/>
      <c r="KS50" s="1"/>
      <c r="KT50" s="1"/>
      <c r="KU50" s="1"/>
      <c r="KV50" s="1"/>
      <c r="KW50" s="1"/>
      <c r="KX50" s="1"/>
      <c r="KY50" s="1"/>
      <c r="KZ50" s="1"/>
      <c r="LA50" s="1"/>
      <c r="LB50" s="1"/>
      <c r="MJ50" s="31"/>
    </row>
    <row r="51" spans="1:385" ht="19.899999999999999" customHeight="1" x14ac:dyDescent="0.3">
      <c r="A51" s="114"/>
      <c r="B51" s="72"/>
      <c r="C51" s="95"/>
      <c r="D51" s="56" t="s">
        <v>43</v>
      </c>
      <c r="E51" s="57">
        <f>WORKDAY(G51,-H51+1,'Jours fériés'!F50:F60)</f>
        <v>45093</v>
      </c>
      <c r="F51" s="58">
        <f>(G51-E51)+1</f>
        <v>161</v>
      </c>
      <c r="G51" s="59">
        <f>WORKDAY(E52,-1,'Jours fériés'!F50:F60)</f>
        <v>45253</v>
      </c>
      <c r="H51" s="60" cm="1">
        <f t="array" ref="H51">IF(C49=0,0,INDEX((tab!$H$4:$H$85),MATCH(1,(tab!$C$4:$C$85=C49)*(tab!$D$4:$D$85=D51),0)*1))/B53</f>
        <v>115</v>
      </c>
      <c r="I51" s="61"/>
      <c r="J51" s="62">
        <f t="shared" si="6"/>
        <v>1</v>
      </c>
      <c r="K51" s="63"/>
      <c r="L51" s="60">
        <f>NETWORKDAYS(I51,K51,'Jours fériés'!F50:F60)</f>
        <v>0</v>
      </c>
      <c r="M51" s="64">
        <v>0</v>
      </c>
      <c r="N51" s="65"/>
      <c r="O51" s="66"/>
      <c r="DE51" s="1"/>
      <c r="DF51" s="1"/>
      <c r="DG51" s="1"/>
      <c r="DH51" s="1"/>
      <c r="DI51" s="1"/>
      <c r="DJ51" s="1"/>
      <c r="DK51" s="1"/>
      <c r="DL51" s="1"/>
      <c r="DM51" s="1"/>
      <c r="DN51" s="1"/>
      <c r="DO51" s="1"/>
      <c r="DP51" s="1"/>
      <c r="DQ51" s="1"/>
      <c r="DR51" s="1"/>
      <c r="DS51" s="1"/>
      <c r="DT51" s="1"/>
      <c r="DU51" s="1"/>
      <c r="DV51" s="1"/>
      <c r="DW51" s="1"/>
      <c r="DX51" s="1"/>
      <c r="FF51" s="31"/>
      <c r="GT51" s="1"/>
      <c r="GU51" s="1"/>
      <c r="GV51" s="1"/>
      <c r="GW51" s="1"/>
      <c r="GX51" s="1"/>
      <c r="GY51" s="1"/>
      <c r="GZ51" s="1"/>
      <c r="HA51" s="1"/>
      <c r="HB51" s="1"/>
      <c r="HC51" s="1"/>
      <c r="HD51" s="1"/>
      <c r="HE51" s="1"/>
      <c r="HF51" s="1"/>
      <c r="HG51" s="1"/>
      <c r="HH51" s="1"/>
      <c r="HI51" s="1"/>
      <c r="HJ51" s="1"/>
      <c r="HK51" s="1"/>
      <c r="HL51" s="1"/>
      <c r="HM51" s="1"/>
      <c r="IU51" s="31"/>
      <c r="KI51" s="1"/>
      <c r="KJ51" s="1"/>
      <c r="KK51" s="1"/>
      <c r="KL51" s="1"/>
      <c r="KM51" s="1"/>
      <c r="KN51" s="1"/>
      <c r="KO51" s="1"/>
      <c r="KP51" s="1"/>
      <c r="KQ51" s="1"/>
      <c r="KR51" s="1"/>
      <c r="KS51" s="1"/>
      <c r="KT51" s="1"/>
      <c r="KU51" s="1"/>
      <c r="KV51" s="1"/>
      <c r="KW51" s="1"/>
      <c r="KX51" s="1"/>
      <c r="KY51" s="1"/>
      <c r="KZ51" s="1"/>
      <c r="LA51" s="1"/>
      <c r="LB51" s="1"/>
      <c r="MJ51" s="31"/>
    </row>
    <row r="52" spans="1:385" ht="20.100000000000001" customHeight="1" x14ac:dyDescent="0.3">
      <c r="A52" s="114"/>
      <c r="B52" s="57" t="s">
        <v>49</v>
      </c>
      <c r="C52" s="95"/>
      <c r="D52" s="68" t="s">
        <v>15</v>
      </c>
      <c r="E52" s="57">
        <f>WORKDAY(G52,-H52+1,'Jours fériés'!F50:F60)</f>
        <v>45254</v>
      </c>
      <c r="F52" s="58">
        <f>(G52-E52)+1</f>
        <v>1</v>
      </c>
      <c r="G52" s="59">
        <f>WORKDAY(E53,-1,'Jours fériés'!F50:F60)</f>
        <v>45254</v>
      </c>
      <c r="H52" s="60" cm="1">
        <f t="array" ref="H52">IF(C49=0,0,INDEX((tab!$H$4:$H$85),MATCH(1,(tab!$C$4:$C$85=C49)*(tab!$D$4:$D$85=D52),0)*1))</f>
        <v>1</v>
      </c>
      <c r="I52" s="61"/>
      <c r="J52" s="62">
        <f t="shared" si="6"/>
        <v>1</v>
      </c>
      <c r="K52" s="63"/>
      <c r="L52" s="60">
        <f>NETWORKDAYS(I52,K52,'Jours fériés'!F50:F60)</f>
        <v>0</v>
      </c>
      <c r="M52" s="64">
        <v>0</v>
      </c>
      <c r="N52" s="65"/>
      <c r="O52" s="66"/>
      <c r="DE52" s="1"/>
      <c r="DF52" s="1"/>
      <c r="DG52" s="1"/>
      <c r="DH52" s="1"/>
      <c r="DI52" s="1"/>
      <c r="DJ52" s="1"/>
      <c r="DK52" s="1"/>
      <c r="DL52" s="1"/>
      <c r="DM52" s="1"/>
      <c r="DN52" s="1"/>
      <c r="DO52" s="1"/>
      <c r="DP52" s="1"/>
      <c r="DQ52" s="1"/>
      <c r="DR52" s="1"/>
      <c r="DS52" s="1"/>
      <c r="DT52" s="1"/>
      <c r="DU52" s="1"/>
      <c r="DV52" s="1"/>
      <c r="DW52" s="1"/>
      <c r="DX52" s="1"/>
      <c r="FF52" s="31"/>
      <c r="GT52" s="1"/>
      <c r="GU52" s="1"/>
      <c r="GV52" s="1"/>
      <c r="GW52" s="1"/>
      <c r="GX52" s="1"/>
      <c r="GY52" s="1"/>
      <c r="GZ52" s="1"/>
      <c r="HA52" s="1"/>
      <c r="HB52" s="1"/>
      <c r="HC52" s="1"/>
      <c r="HD52" s="1"/>
      <c r="HE52" s="1"/>
      <c r="HF52" s="1"/>
      <c r="HG52" s="1"/>
      <c r="HH52" s="1"/>
      <c r="HI52" s="1"/>
      <c r="HJ52" s="1"/>
      <c r="HK52" s="1"/>
      <c r="HL52" s="1"/>
      <c r="HM52" s="1"/>
      <c r="IU52" s="31"/>
      <c r="KI52" s="1"/>
      <c r="KJ52" s="1"/>
      <c r="KK52" s="1"/>
      <c r="KL52" s="1"/>
      <c r="KM52" s="1"/>
      <c r="KN52" s="1"/>
      <c r="KO52" s="1"/>
      <c r="KP52" s="1"/>
      <c r="KQ52" s="1"/>
      <c r="KR52" s="1"/>
      <c r="KS52" s="1"/>
      <c r="KT52" s="1"/>
      <c r="KU52" s="1"/>
      <c r="KV52" s="1"/>
      <c r="KW52" s="1"/>
      <c r="KX52" s="1"/>
      <c r="KY52" s="1"/>
      <c r="KZ52" s="1"/>
      <c r="LA52" s="1"/>
      <c r="LB52" s="1"/>
      <c r="MJ52" s="31"/>
    </row>
    <row r="53" spans="1:385" ht="20.100000000000001" customHeight="1" x14ac:dyDescent="0.3">
      <c r="A53" s="115"/>
      <c r="B53" s="67">
        <v>1</v>
      </c>
      <c r="C53" s="96"/>
      <c r="D53" s="68" t="s">
        <v>12</v>
      </c>
      <c r="E53" s="57">
        <f>WORKDAY(G53,-H53+1,'Jours fériés'!F50:F60)</f>
        <v>45257</v>
      </c>
      <c r="F53" s="58">
        <f>(G53-E53)+1</f>
        <v>2</v>
      </c>
      <c r="G53" s="69">
        <v>45258</v>
      </c>
      <c r="H53" s="60" cm="1">
        <f t="array" ref="H53">IF(C49=0,0,INDEX((tab!$H$4:$H$85),MATCH(1,(tab!$C$4:$C$85=C49)*(tab!$D$4:$D$85=D53),0)*1))</f>
        <v>2</v>
      </c>
      <c r="I53" s="61"/>
      <c r="J53" s="62">
        <f t="shared" si="6"/>
        <v>1</v>
      </c>
      <c r="K53" s="63"/>
      <c r="L53" s="60">
        <f>NETWORKDAYS(I53,K53,'Jours fériés'!F50:F60)</f>
        <v>0</v>
      </c>
      <c r="M53" s="64">
        <v>0</v>
      </c>
      <c r="N53" s="70"/>
      <c r="O53" s="66"/>
      <c r="DE53" s="1"/>
      <c r="DF53" s="1"/>
      <c r="DG53" s="1"/>
      <c r="DH53" s="1"/>
      <c r="DI53" s="1"/>
      <c r="DJ53" s="1"/>
      <c r="DK53" s="1"/>
      <c r="DL53" s="1"/>
      <c r="DM53" s="1"/>
      <c r="DN53" s="1"/>
      <c r="DO53" s="1"/>
      <c r="DP53" s="1"/>
      <c r="DQ53" s="1"/>
      <c r="DR53" s="1"/>
      <c r="DS53" s="1"/>
      <c r="DT53" s="1"/>
      <c r="DU53" s="1"/>
      <c r="DV53" s="1"/>
      <c r="DW53" s="1"/>
      <c r="DX53" s="1"/>
      <c r="FF53" s="31"/>
      <c r="GT53" s="1"/>
      <c r="GU53" s="1"/>
      <c r="GV53" s="1"/>
      <c r="GW53" s="1"/>
      <c r="GX53" s="1"/>
      <c r="GY53" s="1"/>
      <c r="GZ53" s="1"/>
      <c r="HA53" s="1"/>
      <c r="HB53" s="1"/>
      <c r="HC53" s="1"/>
      <c r="HD53" s="1"/>
      <c r="HE53" s="1"/>
      <c r="HF53" s="1"/>
      <c r="HG53" s="1"/>
      <c r="HH53" s="1"/>
      <c r="HI53" s="1"/>
      <c r="HJ53" s="1"/>
      <c r="HK53" s="1"/>
      <c r="HL53" s="1"/>
      <c r="HM53" s="1"/>
      <c r="IU53" s="31"/>
      <c r="KI53" s="1"/>
      <c r="KJ53" s="1"/>
      <c r="KK53" s="1"/>
      <c r="KL53" s="1"/>
      <c r="KM53" s="1"/>
      <c r="KN53" s="1"/>
      <c r="KO53" s="1"/>
      <c r="KP53" s="1"/>
      <c r="KQ53" s="1"/>
      <c r="KR53" s="1"/>
      <c r="KS53" s="1"/>
      <c r="KT53" s="1"/>
      <c r="KU53" s="1"/>
      <c r="KV53" s="1"/>
      <c r="KW53" s="1"/>
      <c r="KX53" s="1"/>
      <c r="KY53" s="1"/>
      <c r="KZ53" s="1"/>
      <c r="LA53" s="1"/>
      <c r="LB53" s="1"/>
      <c r="MJ53" s="31"/>
    </row>
    <row r="54" spans="1:385" ht="8.25" customHeight="1" x14ac:dyDescent="0.25">
      <c r="A54" s="27" t="s">
        <v>50</v>
      </c>
      <c r="B54" s="27"/>
      <c r="C54" s="27"/>
      <c r="D54" s="27"/>
      <c r="E54" s="27"/>
      <c r="F54" s="27"/>
      <c r="G54" s="27"/>
      <c r="H54" s="27"/>
      <c r="I54" s="27"/>
      <c r="J54" s="47"/>
      <c r="K54" s="27"/>
      <c r="L54" s="27"/>
      <c r="M54" s="27"/>
      <c r="N54" s="27"/>
      <c r="O54" s="27"/>
      <c r="P54" s="27"/>
      <c r="Q54" s="27"/>
      <c r="R54" s="27"/>
      <c r="S54" s="27"/>
      <c r="T54" s="27"/>
      <c r="U54" s="27"/>
      <c r="V54" s="27"/>
      <c r="W54" s="27"/>
      <c r="X54" s="27"/>
      <c r="Y54" s="27"/>
      <c r="Z54" s="27"/>
      <c r="AA54" s="27"/>
      <c r="AB54" s="27"/>
      <c r="AC54" s="27"/>
      <c r="AD54" s="27"/>
      <c r="AE54" s="27"/>
      <c r="AF54" s="27"/>
      <c r="AG54" s="27"/>
      <c r="AH54" s="27"/>
      <c r="AI54" s="27"/>
      <c r="AJ54" s="27"/>
      <c r="AK54" s="27"/>
      <c r="AL54" s="27"/>
      <c r="AM54" s="27"/>
      <c r="AN54" s="27"/>
      <c r="AO54" s="27"/>
      <c r="AP54" s="27"/>
      <c r="AQ54" s="27"/>
      <c r="AR54" s="27"/>
      <c r="AS54" s="27"/>
      <c r="AT54" s="27"/>
      <c r="AU54" s="27"/>
      <c r="AV54" s="27"/>
      <c r="AW54" s="27"/>
      <c r="AX54" s="27"/>
      <c r="AY54" s="27"/>
      <c r="AZ54" s="27"/>
      <c r="BA54" s="27"/>
      <c r="BB54" s="27"/>
      <c r="BC54" s="27"/>
      <c r="BD54" s="27"/>
      <c r="BE54" s="27"/>
      <c r="BF54" s="27"/>
      <c r="BG54" s="27"/>
      <c r="BH54" s="27"/>
      <c r="BI54" s="27"/>
      <c r="BJ54" s="27"/>
      <c r="BK54" s="27"/>
      <c r="BL54" s="27"/>
      <c r="BM54" s="27"/>
      <c r="BN54" s="27"/>
      <c r="BO54" s="27"/>
      <c r="BP54" s="27"/>
      <c r="BQ54" s="27"/>
      <c r="BR54" s="27"/>
      <c r="BS54" s="27"/>
      <c r="BT54" s="27"/>
      <c r="BU54" s="27"/>
      <c r="BV54" s="27"/>
      <c r="BW54" s="27"/>
      <c r="BX54" s="27"/>
      <c r="BY54" s="27"/>
      <c r="BZ54" s="27"/>
      <c r="CA54" s="27"/>
      <c r="CB54" s="27"/>
      <c r="CC54" s="27"/>
      <c r="CD54" s="27"/>
      <c r="CE54" s="27"/>
      <c r="CF54" s="27"/>
      <c r="CG54" s="27"/>
      <c r="CH54" s="27"/>
      <c r="CI54" s="27"/>
      <c r="CJ54" s="27"/>
      <c r="CK54" s="27"/>
      <c r="CL54" s="27"/>
      <c r="CM54" s="27"/>
      <c r="CN54" s="27"/>
      <c r="CO54" s="27"/>
      <c r="CP54" s="27"/>
      <c r="CQ54" s="27"/>
      <c r="CR54" s="27"/>
      <c r="CS54" s="27"/>
      <c r="CT54" s="27"/>
      <c r="CU54" s="27"/>
      <c r="CV54" s="27"/>
      <c r="CW54" s="27"/>
      <c r="CX54" s="27"/>
      <c r="CY54" s="27"/>
      <c r="CZ54" s="27"/>
      <c r="DA54" s="27"/>
      <c r="DB54" s="27"/>
      <c r="DC54" s="27"/>
      <c r="DD54" s="27"/>
      <c r="DE54" s="27"/>
      <c r="DF54" s="27"/>
      <c r="DG54" s="27"/>
      <c r="DH54" s="27"/>
      <c r="DI54" s="27"/>
      <c r="DJ54" s="27"/>
      <c r="DK54" s="27"/>
      <c r="DL54" s="27"/>
      <c r="DM54" s="27"/>
      <c r="DN54" s="27"/>
      <c r="DO54" s="27"/>
      <c r="DP54" s="27"/>
      <c r="DQ54" s="27"/>
      <c r="DR54" s="27"/>
      <c r="DS54" s="27"/>
      <c r="DT54" s="27"/>
      <c r="DU54" s="27"/>
      <c r="DV54" s="27"/>
      <c r="DW54" s="27"/>
      <c r="DX54" s="27"/>
      <c r="DY54" s="27"/>
      <c r="DZ54" s="27"/>
      <c r="EA54" s="27"/>
      <c r="EB54" s="27"/>
      <c r="EC54" s="27"/>
      <c r="ED54" s="27"/>
      <c r="EE54" s="27"/>
      <c r="EF54" s="27"/>
      <c r="EG54" s="27"/>
      <c r="EH54" s="27"/>
      <c r="EI54" s="27"/>
      <c r="EJ54" s="27"/>
      <c r="EK54" s="27"/>
      <c r="EL54" s="27"/>
      <c r="EM54" s="27"/>
      <c r="EN54" s="27"/>
      <c r="EO54" s="27"/>
      <c r="EP54" s="27"/>
      <c r="EQ54" s="27"/>
      <c r="ER54" s="27"/>
      <c r="ES54" s="27"/>
      <c r="ET54" s="27"/>
      <c r="EU54" s="27"/>
      <c r="EV54" s="27"/>
      <c r="EW54" s="27"/>
      <c r="EX54" s="27"/>
      <c r="EY54" s="27"/>
      <c r="EZ54" s="27"/>
      <c r="FA54" s="27"/>
      <c r="FB54" s="27"/>
      <c r="FC54" s="27"/>
      <c r="FD54" s="27"/>
      <c r="FE54" s="27"/>
      <c r="FF54" s="27"/>
      <c r="FG54" s="27"/>
      <c r="FH54" s="27"/>
      <c r="FI54" s="27"/>
      <c r="FJ54" s="27"/>
      <c r="FK54" s="27"/>
      <c r="FL54" s="27"/>
      <c r="FM54" s="27"/>
      <c r="FN54" s="27"/>
      <c r="FO54" s="27"/>
      <c r="FP54" s="27"/>
      <c r="FQ54" s="27"/>
      <c r="FR54" s="27"/>
      <c r="FS54" s="27"/>
      <c r="FT54" s="27"/>
      <c r="FU54" s="27"/>
      <c r="FV54" s="27"/>
      <c r="FW54" s="27"/>
      <c r="FX54" s="27"/>
      <c r="FY54" s="27"/>
      <c r="FZ54" s="27"/>
      <c r="GA54" s="27"/>
      <c r="GB54" s="27"/>
      <c r="GC54" s="27"/>
      <c r="GD54" s="27"/>
      <c r="GE54" s="27"/>
      <c r="GF54" s="27"/>
      <c r="GG54" s="27"/>
      <c r="GH54" s="27"/>
      <c r="GI54" s="27"/>
      <c r="GJ54" s="27"/>
      <c r="GK54" s="27"/>
      <c r="GL54" s="27"/>
      <c r="GM54" s="27"/>
      <c r="GN54" s="27"/>
      <c r="GO54" s="27"/>
      <c r="GP54" s="27"/>
      <c r="GQ54" s="27"/>
      <c r="GR54" s="27"/>
      <c r="GS54" s="27"/>
      <c r="GT54" s="27"/>
      <c r="GU54" s="27"/>
      <c r="GV54" s="27"/>
      <c r="GW54" s="27"/>
      <c r="GX54" s="27"/>
      <c r="GY54" s="27"/>
      <c r="GZ54" s="27"/>
      <c r="HA54" s="27"/>
      <c r="HB54" s="27"/>
      <c r="HC54" s="27"/>
      <c r="HD54" s="27"/>
      <c r="HE54" s="27"/>
      <c r="HF54" s="27"/>
      <c r="HG54" s="27"/>
      <c r="HH54" s="27"/>
      <c r="HI54" s="27"/>
      <c r="HJ54" s="27"/>
      <c r="HK54" s="27"/>
      <c r="HL54" s="27"/>
      <c r="HM54" s="27"/>
      <c r="HN54" s="27"/>
      <c r="HO54" s="27"/>
      <c r="HP54" s="27"/>
      <c r="HQ54" s="27"/>
      <c r="HR54" s="27"/>
      <c r="HS54" s="27"/>
      <c r="HT54" s="27"/>
      <c r="HU54" s="27"/>
      <c r="HV54" s="27"/>
      <c r="HW54" s="27"/>
      <c r="HX54" s="27"/>
      <c r="HY54" s="27"/>
      <c r="HZ54" s="27"/>
      <c r="IA54" s="27"/>
      <c r="IB54" s="27"/>
      <c r="IC54" s="27"/>
      <c r="ID54" s="27"/>
      <c r="IE54" s="27"/>
      <c r="IF54" s="27"/>
      <c r="IG54" s="27"/>
      <c r="IH54" s="27"/>
      <c r="II54" s="27"/>
      <c r="IJ54" s="27"/>
      <c r="IK54" s="27"/>
      <c r="IL54" s="27"/>
      <c r="IM54" s="27"/>
      <c r="IN54" s="27"/>
      <c r="IO54" s="27"/>
      <c r="IP54" s="27"/>
      <c r="IQ54" s="27"/>
      <c r="IR54" s="27"/>
      <c r="IS54" s="27"/>
      <c r="IT54" s="27"/>
      <c r="IU54" s="27"/>
      <c r="IV54" s="27"/>
      <c r="IW54" s="27"/>
      <c r="IX54" s="27"/>
      <c r="IY54" s="27"/>
      <c r="IZ54" s="27"/>
      <c r="JA54" s="27"/>
      <c r="JB54" s="27"/>
      <c r="JC54" s="27"/>
      <c r="JD54" s="27"/>
      <c r="JE54" s="27"/>
      <c r="JF54" s="27"/>
      <c r="JG54" s="27"/>
      <c r="JH54" s="27"/>
      <c r="JI54" s="27"/>
      <c r="JJ54" s="27"/>
      <c r="JK54" s="27"/>
      <c r="JL54" s="27"/>
      <c r="JM54" s="27"/>
      <c r="JN54" s="27"/>
      <c r="JO54" s="27"/>
      <c r="JP54" s="27"/>
      <c r="JQ54" s="27"/>
      <c r="JR54" s="27"/>
      <c r="JS54" s="27"/>
      <c r="JT54" s="27"/>
      <c r="JU54" s="27"/>
      <c r="JV54" s="27"/>
      <c r="JW54" s="27"/>
      <c r="JX54" s="27"/>
      <c r="JY54" s="27"/>
      <c r="JZ54" s="27"/>
      <c r="KA54" s="27"/>
      <c r="KB54" s="27"/>
      <c r="KC54" s="27"/>
      <c r="KD54" s="27"/>
      <c r="KE54" s="27"/>
      <c r="KF54" s="27"/>
      <c r="KG54" s="27"/>
      <c r="KH54" s="27"/>
      <c r="KI54" s="27"/>
      <c r="KJ54" s="27"/>
      <c r="KK54" s="27"/>
      <c r="KL54" s="27"/>
      <c r="KM54" s="27"/>
      <c r="KN54" s="27"/>
      <c r="KO54" s="27"/>
      <c r="KP54" s="27"/>
      <c r="KQ54" s="27"/>
      <c r="KR54" s="27"/>
      <c r="KS54" s="27"/>
      <c r="KT54" s="27"/>
      <c r="KU54" s="27"/>
      <c r="KV54" s="27"/>
      <c r="KW54" s="27"/>
      <c r="KX54" s="27"/>
      <c r="KY54" s="27"/>
      <c r="KZ54" s="27"/>
      <c r="LA54" s="27"/>
      <c r="LB54" s="27"/>
      <c r="LC54" s="27"/>
      <c r="LD54" s="27"/>
      <c r="LE54" s="27"/>
      <c r="LF54" s="27"/>
      <c r="LG54" s="27"/>
      <c r="LH54" s="27"/>
      <c r="LI54" s="27"/>
      <c r="LJ54" s="27"/>
      <c r="LK54" s="27"/>
      <c r="LL54" s="27"/>
      <c r="LM54" s="27"/>
      <c r="LN54" s="27"/>
      <c r="LO54" s="27"/>
      <c r="LP54" s="27"/>
      <c r="LQ54" s="27"/>
      <c r="LR54" s="27"/>
      <c r="LS54" s="27"/>
      <c r="LT54" s="27"/>
      <c r="LU54" s="27"/>
      <c r="LV54" s="27"/>
      <c r="LW54" s="27"/>
      <c r="LX54" s="27"/>
      <c r="LY54" s="27"/>
      <c r="LZ54" s="27"/>
      <c r="MA54" s="27"/>
      <c r="MB54" s="27"/>
      <c r="MC54" s="27"/>
      <c r="MD54" s="27"/>
      <c r="ME54" s="27"/>
      <c r="MF54" s="27"/>
      <c r="MG54" s="27"/>
      <c r="MH54" s="27"/>
      <c r="MI54" s="27"/>
      <c r="MJ54" s="27"/>
      <c r="MK54" s="27"/>
      <c r="ML54" s="27"/>
      <c r="MM54" s="27"/>
      <c r="MN54" s="27"/>
      <c r="MO54" s="27"/>
      <c r="MP54" s="27"/>
      <c r="MQ54" s="27"/>
      <c r="MR54" s="27"/>
      <c r="MS54" s="27"/>
      <c r="MT54" s="27"/>
      <c r="MU54" s="27"/>
      <c r="MV54" s="27"/>
      <c r="MW54" s="27"/>
      <c r="MX54" s="27"/>
      <c r="MY54" s="27"/>
      <c r="MZ54" s="27"/>
      <c r="NA54" s="27"/>
      <c r="NB54" s="27"/>
      <c r="NC54" s="27"/>
      <c r="ND54" s="27"/>
      <c r="NE54" s="27"/>
      <c r="NF54" s="27"/>
      <c r="NG54" s="27"/>
      <c r="NH54" s="27"/>
      <c r="NI54" s="27"/>
      <c r="NJ54" s="27"/>
      <c r="NK54" s="27"/>
      <c r="NL54" s="27"/>
      <c r="NM54" s="27"/>
      <c r="NN54" s="27"/>
      <c r="NO54" s="27"/>
      <c r="NP54" s="27"/>
      <c r="NQ54" s="27"/>
      <c r="NR54" s="27"/>
      <c r="NS54" s="27"/>
      <c r="NT54" s="27"/>
      <c r="NU54" s="27"/>
    </row>
  </sheetData>
  <mergeCells count="83">
    <mergeCell ref="A49:A53"/>
    <mergeCell ref="C49:C53"/>
    <mergeCell ref="A13:A17"/>
    <mergeCell ref="C13:C17"/>
    <mergeCell ref="BW8:DA8"/>
    <mergeCell ref="BU9:CA9"/>
    <mergeCell ref="CB9:CH9"/>
    <mergeCell ref="A43:A47"/>
    <mergeCell ref="C43:C47"/>
    <mergeCell ref="DB8:EE8"/>
    <mergeCell ref="EF9:EL9"/>
    <mergeCell ref="CI9:CO9"/>
    <mergeCell ref="CP9:CV9"/>
    <mergeCell ref="CW9:DC9"/>
    <mergeCell ref="DD9:DJ9"/>
    <mergeCell ref="DK9:DQ9"/>
    <mergeCell ref="DR9:DX9"/>
    <mergeCell ref="KC8:LG8"/>
    <mergeCell ref="LH8:MK8"/>
    <mergeCell ref="ML8:NP8"/>
    <mergeCell ref="FK8:GN8"/>
    <mergeCell ref="GO8:HS8"/>
    <mergeCell ref="HT8:IX8"/>
    <mergeCell ref="IY8:KB8"/>
    <mergeCell ref="FA9:FG9"/>
    <mergeCell ref="HE9:HK9"/>
    <mergeCell ref="FH9:FN9"/>
    <mergeCell ref="AQ5:AY5"/>
    <mergeCell ref="S5:W5"/>
    <mergeCell ref="Y5:AB5"/>
    <mergeCell ref="AD5:AG5"/>
    <mergeCell ref="AI5:AO5"/>
    <mergeCell ref="P8:AT8"/>
    <mergeCell ref="Q9:W9"/>
    <mergeCell ref="X9:AD9"/>
    <mergeCell ref="AE9:AK9"/>
    <mergeCell ref="AL9:AR9"/>
    <mergeCell ref="AS9:AY9"/>
    <mergeCell ref="AU8:BV8"/>
    <mergeCell ref="EF8:FJ8"/>
    <mergeCell ref="NJ9:NP9"/>
    <mergeCell ref="KY9:LE9"/>
    <mergeCell ref="LF9:LL9"/>
    <mergeCell ref="LM9:LS9"/>
    <mergeCell ref="LT9:LZ9"/>
    <mergeCell ref="MA9:MG9"/>
    <mergeCell ref="MH9:MN9"/>
    <mergeCell ref="MO9:MU9"/>
    <mergeCell ref="MV9:NB9"/>
    <mergeCell ref="JW9:KC9"/>
    <mergeCell ref="KD9:KJ9"/>
    <mergeCell ref="KK9:KQ9"/>
    <mergeCell ref="KR9:KX9"/>
    <mergeCell ref="NC9:NI9"/>
    <mergeCell ref="IN9:IT9"/>
    <mergeCell ref="IU9:JA9"/>
    <mergeCell ref="JB9:JH9"/>
    <mergeCell ref="JI9:JO9"/>
    <mergeCell ref="JP9:JV9"/>
    <mergeCell ref="IG9:IM9"/>
    <mergeCell ref="HL9:HR9"/>
    <mergeCell ref="HS9:HY9"/>
    <mergeCell ref="HZ9:IF9"/>
    <mergeCell ref="FO9:FU9"/>
    <mergeCell ref="FV9:GB9"/>
    <mergeCell ref="GC9:GI9"/>
    <mergeCell ref="GJ9:GP9"/>
    <mergeCell ref="GQ9:GW9"/>
    <mergeCell ref="GX9:HD9"/>
    <mergeCell ref="EM9:ES9"/>
    <mergeCell ref="ET9:EZ9"/>
    <mergeCell ref="A37:A41"/>
    <mergeCell ref="C37:C41"/>
    <mergeCell ref="DY9:EE9"/>
    <mergeCell ref="A25:A29"/>
    <mergeCell ref="C25:C29"/>
    <mergeCell ref="A31:A35"/>
    <mergeCell ref="C31:C35"/>
    <mergeCell ref="AZ9:BF9"/>
    <mergeCell ref="BG9:BM9"/>
    <mergeCell ref="BN9:BT9"/>
    <mergeCell ref="A19:A23"/>
    <mergeCell ref="C19:C23"/>
  </mergeCells>
  <phoneticPr fontId="42" type="noConversion"/>
  <conditionalFormatting sqref="P8:P9 AU8 Q10:U10 X10:AB10 AE10:AI10 NQ10:NU10 P7:NU7">
    <cfRule type="expression" dxfId="461" priority="3850">
      <formula>P$7=période_sélectionnée</formula>
    </cfRule>
  </conditionalFormatting>
  <conditionalFormatting sqref="P10">
    <cfRule type="expression" dxfId="460" priority="3316">
      <formula>P$7=période_sélectionnée</formula>
    </cfRule>
  </conditionalFormatting>
  <conditionalFormatting sqref="V10:W10">
    <cfRule type="expression" dxfId="459" priority="3315">
      <formula>V$7=période_sélectionnée</formula>
    </cfRule>
  </conditionalFormatting>
  <conditionalFormatting sqref="AC10:AD10">
    <cfRule type="expression" dxfId="458" priority="3314">
      <formula>AC$7=période_sélectionnée</formula>
    </cfRule>
  </conditionalFormatting>
  <conditionalFormatting sqref="AJ10:AK10">
    <cfRule type="expression" dxfId="457" priority="3313">
      <formula>AJ$7=période_sélectionnée</formula>
    </cfRule>
  </conditionalFormatting>
  <conditionalFormatting sqref="AL10:AP10 AZ10:BD10 BN10:BR10 CB10:CF10 CP10:CT10 DD10:DH10 DR10:DV10 EF10:EJ10 ET10:EX10 FH10:FL10 FV10:FZ10 GJ10:GN10 GX10:HB10 HL10:HP10 HZ10:ID10 IN10:IR10 JB10:JF10 JP10:JT10 KD10:KH10 KR10:KV10 LF10:LJ10 LT10:LX10 MH10:ML10 MV10:MZ10 NJ10:NN10 AS10:AW10 BG10:BK10 BU10:BY10 CI10:CM10 CW10:DA10 DK10:DO10 DY10:EC10 EM10:EQ10 FA10:FE10 FO10:FS10 GC10:GG10 GQ10:GU10 HE10:HI10 HS10:HW10 IG10:IK10 IU10:IY10 JI10:JM10 JW10:KA10 KK10:KO10 KY10:LC10 LM10:LQ10 MA10:ME10 MO10:MS10 NC10:NG10">
    <cfRule type="expression" dxfId="456" priority="3312">
      <formula>AL$7=période_sélectionnée</formula>
    </cfRule>
  </conditionalFormatting>
  <conditionalFormatting sqref="AQ10:AR10 BE10:BF10 BS10:BT10 CG10:CH10 CU10:CV10 DI10:DJ10 DW10:DX10 EK10:EL10 EY10:EZ10 FM10:FN10 GA10:GB10 GO10:GP10 HC10:HD10 HQ10:HR10 IE10:IF10 IS10:IT10 JG10:JH10 JU10:JV10 KI10:KJ10 KW10:KX10 LK10:LL10 LY10:LZ10 MM10:MN10 NA10:NB10 NO10:NP10">
    <cfRule type="expression" dxfId="455" priority="3311">
      <formula>AQ$7=période_sélectionnée</formula>
    </cfRule>
  </conditionalFormatting>
  <conditionalFormatting sqref="AX10:AY10 BL10:BM10 BZ10:CA10 CN10:CO10 DB10:DC10 DP10:DQ10 ED10:EE10 ER10:ES10 FF10:FG10 FT10:FU10 GH10:GI10 GV10:GW10 HJ10:HK10 HX10:HY10 IL10:IM10 IZ10:JA10 JN10:JO10 KB10:KC10 KP10:KQ10 LD10:LE10 LR10:LS10 MF10:MG10 MT10:MU10 NH10:NI10">
    <cfRule type="expression" dxfId="454" priority="3310">
      <formula>AX$7=période_sélectionnée</formula>
    </cfRule>
  </conditionalFormatting>
  <conditionalFormatting sqref="P13:NY17">
    <cfRule type="expression" dxfId="453" priority="2435">
      <formula>Réel</formula>
    </cfRule>
    <cfRule type="expression" dxfId="452" priority="2436">
      <formula>RéelAvant</formula>
    </cfRule>
    <cfRule type="expression" dxfId="451" priority="2437">
      <formula>RéelAuDelà</formula>
    </cfRule>
    <cfRule type="expression" dxfId="450" priority="2438">
      <formula>Plan</formula>
    </cfRule>
    <cfRule type="expression" dxfId="449" priority="2439">
      <formula>P$7=période_sélectionnée</formula>
    </cfRule>
    <cfRule type="expression" dxfId="448" priority="2440">
      <formula>MOD(COLUMN(),2)</formula>
    </cfRule>
    <cfRule type="expression" dxfId="447" priority="2441">
      <formula>MOD(COLUMN(),2)=0</formula>
    </cfRule>
  </conditionalFormatting>
  <conditionalFormatting sqref="L13">
    <cfRule type="expression" dxfId="446" priority="2426">
      <formula>L13&gt;H13</formula>
    </cfRule>
  </conditionalFormatting>
  <conditionalFormatting sqref="L14">
    <cfRule type="expression" dxfId="445" priority="2425">
      <formula>L14&gt;H14</formula>
    </cfRule>
  </conditionalFormatting>
  <conditionalFormatting sqref="L15">
    <cfRule type="expression" dxfId="444" priority="2424">
      <formula>L15&gt;H15</formula>
    </cfRule>
  </conditionalFormatting>
  <conditionalFormatting sqref="L16">
    <cfRule type="expression" dxfId="443" priority="2423">
      <formula>L16&gt;H16</formula>
    </cfRule>
  </conditionalFormatting>
  <conditionalFormatting sqref="L17">
    <cfRule type="expression" dxfId="442" priority="2422">
      <formula>L17&gt;H17</formula>
    </cfRule>
  </conditionalFormatting>
  <conditionalFormatting sqref="G17">
    <cfRule type="expression" dxfId="441" priority="2421">
      <formula>OR(L13&gt;H13,L14&gt;H14,L15&gt;H15,L16&gt;H16,L17&gt;H17)</formula>
    </cfRule>
  </conditionalFormatting>
  <conditionalFormatting sqref="D13:O13">
    <cfRule type="expression" dxfId="440" priority="2420">
      <formula>OR($M13=1)</formula>
    </cfRule>
  </conditionalFormatting>
  <conditionalFormatting sqref="D14:O14">
    <cfRule type="expression" dxfId="439" priority="2419">
      <formula>OR($M14=1)</formula>
    </cfRule>
  </conditionalFormatting>
  <conditionalFormatting sqref="D15:O15">
    <cfRule type="expression" dxfId="438" priority="2418">
      <formula>OR($M15=1)</formula>
    </cfRule>
  </conditionalFormatting>
  <conditionalFormatting sqref="D16:O16">
    <cfRule type="expression" dxfId="437" priority="2417">
      <formula>OR($M16=1)</formula>
    </cfRule>
  </conditionalFormatting>
  <conditionalFormatting sqref="A17:O17">
    <cfRule type="expression" dxfId="436" priority="2416">
      <formula>OR($M17=1)</formula>
    </cfRule>
  </conditionalFormatting>
  <conditionalFormatting sqref="A13:O14 B31:O32 B37:O38 A43:O44">
    <cfRule type="expression" dxfId="435" priority="2415">
      <formula>$M13+$M14+$M15+$M16+$M17=5</formula>
    </cfRule>
  </conditionalFormatting>
  <conditionalFormatting sqref="B17">
    <cfRule type="expression" dxfId="434" priority="2414">
      <formula>$M13+$M14+$M15+$M16+$M17=5</formula>
    </cfRule>
  </conditionalFormatting>
  <conditionalFormatting sqref="B14">
    <cfRule type="expression" dxfId="433" priority="2413">
      <formula>$M13+$M14+$M15+$M16+$M17=5</formula>
    </cfRule>
  </conditionalFormatting>
  <conditionalFormatting sqref="B15">
    <cfRule type="expression" dxfId="432" priority="2412">
      <formula>$M13+$M14+$M15+$M16+$M17=5</formula>
    </cfRule>
  </conditionalFormatting>
  <conditionalFormatting sqref="A16:O16 B34:O34">
    <cfRule type="expression" dxfId="431" priority="3853">
      <formula>$M16+$M17+$M18+#REF!+#REF!=5</formula>
    </cfRule>
  </conditionalFormatting>
  <conditionalFormatting sqref="A15:O15 B33:O33">
    <cfRule type="expression" dxfId="430" priority="3854">
      <formula>$M15+$M16+$M17+$M18+#REF!=5</formula>
    </cfRule>
  </conditionalFormatting>
  <conditionalFormatting sqref="A17:O17 B35:O35">
    <cfRule type="expression" dxfId="429" priority="3855">
      <formula>$M17+$M18+#REF!+#REF!+#REF!=5</formula>
    </cfRule>
  </conditionalFormatting>
  <conditionalFormatting sqref="P19:NY23">
    <cfRule type="expression" dxfId="428" priority="2032">
      <formula>Réel</formula>
    </cfRule>
    <cfRule type="expression" dxfId="427" priority="2033">
      <formula>RéelAvant</formula>
    </cfRule>
    <cfRule type="expression" dxfId="426" priority="2034">
      <formula>RéelAuDelà</formula>
    </cfRule>
    <cfRule type="expression" dxfId="425" priority="2035">
      <formula>Plan</formula>
    </cfRule>
    <cfRule type="expression" dxfId="424" priority="2036">
      <formula>P$7=période_sélectionnée</formula>
    </cfRule>
    <cfRule type="expression" dxfId="423" priority="2037">
      <formula>MOD(COLUMN(),2)</formula>
    </cfRule>
    <cfRule type="expression" dxfId="422" priority="2038">
      <formula>MOD(COLUMN(),2)=0</formula>
    </cfRule>
  </conditionalFormatting>
  <conditionalFormatting sqref="L19">
    <cfRule type="expression" dxfId="421" priority="2023">
      <formula>L19&gt;H19</formula>
    </cfRule>
  </conditionalFormatting>
  <conditionalFormatting sqref="L20">
    <cfRule type="expression" dxfId="420" priority="2022">
      <formula>L20&gt;H20</formula>
    </cfRule>
  </conditionalFormatting>
  <conditionalFormatting sqref="L21">
    <cfRule type="expression" dxfId="419" priority="2021">
      <formula>L21&gt;H21</formula>
    </cfRule>
  </conditionalFormatting>
  <conditionalFormatting sqref="L22">
    <cfRule type="expression" dxfId="418" priority="2020">
      <formula>L22&gt;H22</formula>
    </cfRule>
  </conditionalFormatting>
  <conditionalFormatting sqref="L23">
    <cfRule type="expression" dxfId="417" priority="2019">
      <formula>L23&gt;H23</formula>
    </cfRule>
  </conditionalFormatting>
  <conditionalFormatting sqref="G23">
    <cfRule type="expression" dxfId="416" priority="2018">
      <formula>OR(L19&gt;H19,L20&gt;H20,L21&gt;H21,L22&gt;H22,L23&gt;H23)</formula>
    </cfRule>
  </conditionalFormatting>
  <conditionalFormatting sqref="D19:O19">
    <cfRule type="expression" dxfId="415" priority="2017">
      <formula>OR($M19=1)</formula>
    </cfRule>
  </conditionalFormatting>
  <conditionalFormatting sqref="D20:O20">
    <cfRule type="expression" dxfId="414" priority="2016">
      <formula>OR($M20=1)</formula>
    </cfRule>
  </conditionalFormatting>
  <conditionalFormatting sqref="D21:O21">
    <cfRule type="expression" dxfId="413" priority="2015">
      <formula>OR($M21=1)</formula>
    </cfRule>
  </conditionalFormatting>
  <conditionalFormatting sqref="D22:O22">
    <cfRule type="expression" dxfId="412" priority="2014">
      <formula>OR($M22=1)</formula>
    </cfRule>
  </conditionalFormatting>
  <conditionalFormatting sqref="B23:O23">
    <cfRule type="expression" dxfId="411" priority="2013">
      <formula>OR($M23=1)</formula>
    </cfRule>
  </conditionalFormatting>
  <conditionalFormatting sqref="B19:O22">
    <cfRule type="expression" dxfId="410" priority="2012">
      <formula>$M19+$M20+$M21+$M22+$M23=5</formula>
    </cfRule>
  </conditionalFormatting>
  <conditionalFormatting sqref="B23">
    <cfRule type="expression" dxfId="409" priority="2011">
      <formula>$M19+$M20+$M21+$M22+$M23=5</formula>
    </cfRule>
  </conditionalFormatting>
  <conditionalFormatting sqref="B20">
    <cfRule type="expression" dxfId="408" priority="2010">
      <formula>$M19+$M20+$M21+$M22+$M23=5</formula>
    </cfRule>
  </conditionalFormatting>
  <conditionalFormatting sqref="B21">
    <cfRule type="expression" dxfId="407" priority="2009">
      <formula>$M19+$M20+$M21+$M22+$M23=5</formula>
    </cfRule>
  </conditionalFormatting>
  <conditionalFormatting sqref="B23:O23">
    <cfRule type="expression" dxfId="406" priority="2039">
      <formula>$M23+$M24+$M25+$M26+$M34=5</formula>
    </cfRule>
  </conditionalFormatting>
  <conditionalFormatting sqref="P25:NY29">
    <cfRule type="expression" dxfId="405" priority="2001">
      <formula>Réel</formula>
    </cfRule>
    <cfRule type="expression" dxfId="404" priority="2002">
      <formula>RéelAvant</formula>
    </cfRule>
    <cfRule type="expression" dxfId="403" priority="2003">
      <formula>RéelAuDelà</formula>
    </cfRule>
    <cfRule type="expression" dxfId="402" priority="2004">
      <formula>Plan</formula>
    </cfRule>
    <cfRule type="expression" dxfId="401" priority="2005">
      <formula>P$7=période_sélectionnée</formula>
    </cfRule>
    <cfRule type="expression" dxfId="400" priority="2006">
      <formula>MOD(COLUMN(),2)</formula>
    </cfRule>
    <cfRule type="expression" dxfId="399" priority="2007">
      <formula>MOD(COLUMN(),2)=0</formula>
    </cfRule>
  </conditionalFormatting>
  <conditionalFormatting sqref="L25">
    <cfRule type="expression" dxfId="398" priority="1992">
      <formula>L25&gt;H25</formula>
    </cfRule>
  </conditionalFormatting>
  <conditionalFormatting sqref="L26">
    <cfRule type="expression" dxfId="397" priority="1991">
      <formula>L26&gt;H26</formula>
    </cfRule>
  </conditionalFormatting>
  <conditionalFormatting sqref="L27">
    <cfRule type="expression" dxfId="396" priority="1990">
      <formula>L27&gt;H27</formula>
    </cfRule>
  </conditionalFormatting>
  <conditionalFormatting sqref="L28">
    <cfRule type="expression" dxfId="395" priority="1989">
      <formula>L28&gt;H28</formula>
    </cfRule>
  </conditionalFormatting>
  <conditionalFormatting sqref="L29">
    <cfRule type="expression" dxfId="394" priority="1988">
      <formula>L29&gt;H29</formula>
    </cfRule>
  </conditionalFormatting>
  <conditionalFormatting sqref="G29">
    <cfRule type="expression" dxfId="393" priority="1987">
      <formula>OR(L25&gt;H25,L26&gt;H26,L27&gt;H27,L28&gt;H28,L29&gt;H29)</formula>
    </cfRule>
  </conditionalFormatting>
  <conditionalFormatting sqref="D25:O25">
    <cfRule type="expression" dxfId="392" priority="1986">
      <formula>OR($M25=1)</formula>
    </cfRule>
  </conditionalFormatting>
  <conditionalFormatting sqref="D26:O26">
    <cfRule type="expression" dxfId="391" priority="1985">
      <formula>OR($M26=1)</formula>
    </cfRule>
  </conditionalFormatting>
  <conditionalFormatting sqref="D27:O27">
    <cfRule type="expression" dxfId="390" priority="1984">
      <formula>OR($M27=1)</formula>
    </cfRule>
  </conditionalFormatting>
  <conditionalFormatting sqref="D28:O28">
    <cfRule type="expression" dxfId="389" priority="1983">
      <formula>OR($M28=1)</formula>
    </cfRule>
  </conditionalFormatting>
  <conditionalFormatting sqref="B29:O29">
    <cfRule type="expression" dxfId="388" priority="1982">
      <formula>OR($M29=1)</formula>
    </cfRule>
  </conditionalFormatting>
  <conditionalFormatting sqref="B25:O28">
    <cfRule type="expression" dxfId="387" priority="1981">
      <formula>$M25+$M26+$M27+$M28+$M29=5</formula>
    </cfRule>
  </conditionalFormatting>
  <conditionalFormatting sqref="B29">
    <cfRule type="expression" dxfId="386" priority="1980">
      <formula>$M25+$M26+$M27+$M28+$M29=5</formula>
    </cfRule>
  </conditionalFormatting>
  <conditionalFormatting sqref="B26">
    <cfRule type="expression" dxfId="385" priority="1979">
      <formula>$M25+$M26+$M27+$M28+$M29=5</formula>
    </cfRule>
  </conditionalFormatting>
  <conditionalFormatting sqref="B27">
    <cfRule type="expression" dxfId="384" priority="1978">
      <formula>$M25+$M26+$M27+$M28+$M29=5</formula>
    </cfRule>
  </conditionalFormatting>
  <conditionalFormatting sqref="A23">
    <cfRule type="expression" dxfId="383" priority="1974">
      <formula>OR($M23=1)</formula>
    </cfRule>
  </conditionalFormatting>
  <conditionalFormatting sqref="A19:A20">
    <cfRule type="expression" dxfId="382" priority="1973">
      <formula>$M19+$M20+$M21+$M22+$M23=5</formula>
    </cfRule>
  </conditionalFormatting>
  <conditionalFormatting sqref="A22">
    <cfRule type="expression" dxfId="381" priority="1975">
      <formula>$M22+$M23+$M24+#REF!+#REF!=5</formula>
    </cfRule>
  </conditionalFormatting>
  <conditionalFormatting sqref="A21">
    <cfRule type="expression" dxfId="380" priority="1976">
      <formula>$M21+$M22+$M23+$M24+#REF!=5</formula>
    </cfRule>
  </conditionalFormatting>
  <conditionalFormatting sqref="A23">
    <cfRule type="expression" dxfId="379" priority="1977">
      <formula>$M23+$M24+#REF!+#REF!+#REF!=5</formula>
    </cfRule>
  </conditionalFormatting>
  <conditionalFormatting sqref="A29">
    <cfRule type="expression" dxfId="378" priority="1969">
      <formula>OR($M29=1)</formula>
    </cfRule>
  </conditionalFormatting>
  <conditionalFormatting sqref="A25:A26">
    <cfRule type="expression" dxfId="377" priority="1968">
      <formula>$M25+$M26+$M27+$M28+$M29=5</formula>
    </cfRule>
  </conditionalFormatting>
  <conditionalFormatting sqref="A28">
    <cfRule type="expression" dxfId="376" priority="1970">
      <formula>$M28+$M29+$M30+#REF!+#REF!=5</formula>
    </cfRule>
  </conditionalFormatting>
  <conditionalFormatting sqref="A27">
    <cfRule type="expression" dxfId="375" priority="1971">
      <formula>$M27+$M28+$M29+$M30+#REF!=5</formula>
    </cfRule>
  </conditionalFormatting>
  <conditionalFormatting sqref="A29">
    <cfRule type="expression" dxfId="374" priority="1972">
      <formula>$M29+$M30+#REF!+#REF!+#REF!=5</formula>
    </cfRule>
  </conditionalFormatting>
  <conditionalFormatting sqref="P31:NY35">
    <cfRule type="expression" dxfId="373" priority="1960">
      <formula>Réel</formula>
    </cfRule>
    <cfRule type="expression" dxfId="372" priority="1961">
      <formula>RéelAvant</formula>
    </cfRule>
    <cfRule type="expression" dxfId="371" priority="1962">
      <formula>RéelAuDelà</formula>
    </cfRule>
    <cfRule type="expression" dxfId="370" priority="1963">
      <formula>Plan</formula>
    </cfRule>
    <cfRule type="expression" dxfId="369" priority="1964">
      <formula>P$7=période_sélectionnée</formula>
    </cfRule>
    <cfRule type="expression" dxfId="368" priority="1965">
      <formula>MOD(COLUMN(),2)</formula>
    </cfRule>
    <cfRule type="expression" dxfId="367" priority="1966">
      <formula>MOD(COLUMN(),2)=0</formula>
    </cfRule>
  </conditionalFormatting>
  <conditionalFormatting sqref="L31">
    <cfRule type="expression" dxfId="366" priority="1951">
      <formula>L31&gt;H31</formula>
    </cfRule>
  </conditionalFormatting>
  <conditionalFormatting sqref="L32">
    <cfRule type="expression" dxfId="365" priority="1950">
      <formula>L32&gt;H32</formula>
    </cfRule>
  </conditionalFormatting>
  <conditionalFormatting sqref="L33">
    <cfRule type="expression" dxfId="364" priority="1949">
      <formula>L33&gt;H33</formula>
    </cfRule>
  </conditionalFormatting>
  <conditionalFormatting sqref="L34">
    <cfRule type="expression" dxfId="363" priority="1948">
      <formula>L34&gt;H34</formula>
    </cfRule>
  </conditionalFormatting>
  <conditionalFormatting sqref="L35">
    <cfRule type="expression" dxfId="362" priority="1947">
      <formula>L35&gt;H35</formula>
    </cfRule>
  </conditionalFormatting>
  <conditionalFormatting sqref="G35">
    <cfRule type="expression" dxfId="361" priority="1946">
      <formula>OR(L31&gt;H31,L32&gt;H32,L33&gt;H33,L34&gt;H34,L35&gt;H35)</formula>
    </cfRule>
  </conditionalFormatting>
  <conditionalFormatting sqref="D31:O31">
    <cfRule type="expression" dxfId="360" priority="1945">
      <formula>OR($M31=1)</formula>
    </cfRule>
  </conditionalFormatting>
  <conditionalFormatting sqref="D32:O32">
    <cfRule type="expression" dxfId="359" priority="1944">
      <formula>OR($M32=1)</formula>
    </cfRule>
  </conditionalFormatting>
  <conditionalFormatting sqref="D33:O33">
    <cfRule type="expression" dxfId="358" priority="1943">
      <formula>OR($M33=1)</formula>
    </cfRule>
  </conditionalFormatting>
  <conditionalFormatting sqref="D34:O34">
    <cfRule type="expression" dxfId="357" priority="1942">
      <formula>OR($M34=1)</formula>
    </cfRule>
  </conditionalFormatting>
  <conditionalFormatting sqref="B35:O35">
    <cfRule type="expression" dxfId="356" priority="1941">
      <formula>OR($M35=1)</formula>
    </cfRule>
  </conditionalFormatting>
  <conditionalFormatting sqref="B35">
    <cfRule type="expression" dxfId="355" priority="1939">
      <formula>$M31+$M32+$M33+$M34+$M35=5</formula>
    </cfRule>
  </conditionalFormatting>
  <conditionalFormatting sqref="B32">
    <cfRule type="expression" dxfId="354" priority="1938">
      <formula>$M31+$M32+$M33+$M34+$M35=5</formula>
    </cfRule>
  </conditionalFormatting>
  <conditionalFormatting sqref="B33">
    <cfRule type="expression" dxfId="353" priority="1937">
      <formula>$M31+$M32+$M33+$M34+$M35=5</formula>
    </cfRule>
  </conditionalFormatting>
  <conditionalFormatting sqref="B29:O29">
    <cfRule type="expression" dxfId="352" priority="3856">
      <formula>$M29+$M30+$M31+$M32+#REF!=5</formula>
    </cfRule>
  </conditionalFormatting>
  <conditionalFormatting sqref="M13:M17 M19:M23 M25:M29 M31:M35">
    <cfRule type="dataBar" priority="715">
      <dataBar>
        <cfvo type="num" val="0"/>
        <cfvo type="num" val="1"/>
        <color rgb="FF00B050"/>
      </dataBar>
      <extLst>
        <ext xmlns:x14="http://schemas.microsoft.com/office/spreadsheetml/2009/9/main" uri="{B025F937-C7B1-47D3-B67F-A62EFF666E3E}">
          <x14:id>{32FC1883-611A-4EF3-B7F5-716297D41394}</x14:id>
        </ext>
      </extLst>
    </cfRule>
    <cfRule type="dataBar" priority="716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{3BBDEBBB-A102-43B4-B9FE-EB574B1CD51A}</x14:id>
        </ext>
      </extLst>
    </cfRule>
  </conditionalFormatting>
  <conditionalFormatting sqref="P37:NY41">
    <cfRule type="expression" dxfId="351" priority="675">
      <formula>Réel</formula>
    </cfRule>
    <cfRule type="expression" dxfId="350" priority="676">
      <formula>RéelAvant</formula>
    </cfRule>
    <cfRule type="expression" dxfId="349" priority="677">
      <formula>RéelAuDelà</formula>
    </cfRule>
    <cfRule type="expression" dxfId="348" priority="678">
      <formula>Plan</formula>
    </cfRule>
    <cfRule type="expression" dxfId="347" priority="679">
      <formula>P$7=période_sélectionnée</formula>
    </cfRule>
    <cfRule type="expression" dxfId="346" priority="680">
      <formula>MOD(COLUMN(),2)</formula>
    </cfRule>
    <cfRule type="expression" dxfId="345" priority="681">
      <formula>MOD(COLUMN(),2)=0</formula>
    </cfRule>
  </conditionalFormatting>
  <conditionalFormatting sqref="L37">
    <cfRule type="expression" dxfId="344" priority="666">
      <formula>L37&gt;H37</formula>
    </cfRule>
  </conditionalFormatting>
  <conditionalFormatting sqref="L38">
    <cfRule type="expression" dxfId="343" priority="665">
      <formula>L38&gt;H38</formula>
    </cfRule>
  </conditionalFormatting>
  <conditionalFormatting sqref="L39">
    <cfRule type="expression" dxfId="342" priority="664">
      <formula>L39&gt;H39</formula>
    </cfRule>
  </conditionalFormatting>
  <conditionalFormatting sqref="L40">
    <cfRule type="expression" dxfId="341" priority="663">
      <formula>L40&gt;H40</formula>
    </cfRule>
  </conditionalFormatting>
  <conditionalFormatting sqref="L41">
    <cfRule type="expression" dxfId="340" priority="662">
      <formula>L41&gt;H41</formula>
    </cfRule>
  </conditionalFormatting>
  <conditionalFormatting sqref="G41">
    <cfRule type="expression" dxfId="339" priority="661">
      <formula>OR(L37&gt;H37,L38&gt;H38,L39&gt;H39,L40&gt;H40,L41&gt;H41)</formula>
    </cfRule>
  </conditionalFormatting>
  <conditionalFormatting sqref="D37:O37">
    <cfRule type="expression" dxfId="338" priority="660">
      <formula>OR($M37=1)</formula>
    </cfRule>
  </conditionalFormatting>
  <conditionalFormatting sqref="D38:O38">
    <cfRule type="expression" dxfId="337" priority="659">
      <formula>OR($M38=1)</formula>
    </cfRule>
  </conditionalFormatting>
  <conditionalFormatting sqref="D39:O39">
    <cfRule type="expression" dxfId="336" priority="658">
      <formula>OR($M39=1)</formula>
    </cfRule>
  </conditionalFormatting>
  <conditionalFormatting sqref="D40:O40">
    <cfRule type="expression" dxfId="335" priority="657">
      <formula>OR($M40=1)</formula>
    </cfRule>
  </conditionalFormatting>
  <conditionalFormatting sqref="B41:O41">
    <cfRule type="expression" dxfId="334" priority="656">
      <formula>OR($M41=1)</formula>
    </cfRule>
  </conditionalFormatting>
  <conditionalFormatting sqref="B41">
    <cfRule type="expression" dxfId="333" priority="654">
      <formula>$M37+$M38+$M39+$M40+$M41=5</formula>
    </cfRule>
  </conditionalFormatting>
  <conditionalFormatting sqref="B38">
    <cfRule type="expression" dxfId="332" priority="653">
      <formula>$M37+$M38+$M39+$M40+$M41=5</formula>
    </cfRule>
  </conditionalFormatting>
  <conditionalFormatting sqref="B39">
    <cfRule type="expression" dxfId="331" priority="652">
      <formula>$M37+$M38+$M39+$M40+$M41=5</formula>
    </cfRule>
  </conditionalFormatting>
  <conditionalFormatting sqref="M37:M41">
    <cfRule type="dataBar" priority="651">
      <dataBar>
        <cfvo type="num" val="0"/>
        <cfvo type="num" val="1"/>
        <color rgb="FF00B050"/>
      </dataBar>
      <extLst>
        <ext xmlns:x14="http://schemas.microsoft.com/office/spreadsheetml/2009/9/main" uri="{B025F937-C7B1-47D3-B67F-A62EFF666E3E}">
          <x14:id>{57DAAE27-F13C-43EE-A68C-5A379D25AE01}</x14:id>
        </ext>
      </extLst>
    </cfRule>
  </conditionalFormatting>
  <conditionalFormatting sqref="A41">
    <cfRule type="expression" dxfId="330" priority="295">
      <formula>OR($M41=1)</formula>
    </cfRule>
  </conditionalFormatting>
  <conditionalFormatting sqref="A37:A38">
    <cfRule type="expression" dxfId="329" priority="294">
      <formula>$M37+$M38+$M39+$M40+$M41=5</formula>
    </cfRule>
  </conditionalFormatting>
  <conditionalFormatting sqref="A40">
    <cfRule type="expression" dxfId="328" priority="296">
      <formula>$M40+$M41+$M42+#REF!+#REF!=5</formula>
    </cfRule>
  </conditionalFormatting>
  <conditionalFormatting sqref="A39">
    <cfRule type="expression" dxfId="327" priority="297">
      <formula>$M39+$M40+$M41+$M42+#REF!=5</formula>
    </cfRule>
  </conditionalFormatting>
  <conditionalFormatting sqref="A41">
    <cfRule type="expression" dxfId="326" priority="298">
      <formula>$M41+$M42+#REF!+#REF!+#REF!=5</formula>
    </cfRule>
  </conditionalFormatting>
  <conditionalFormatting sqref="A35">
    <cfRule type="expression" dxfId="325" priority="290">
      <formula>OR($M35=1)</formula>
    </cfRule>
  </conditionalFormatting>
  <conditionalFormatting sqref="A31:A32">
    <cfRule type="expression" dxfId="324" priority="289">
      <formula>$M31+$M32+$M33+$M34+$M35=5</formula>
    </cfRule>
  </conditionalFormatting>
  <conditionalFormatting sqref="A34">
    <cfRule type="expression" dxfId="323" priority="291">
      <formula>$M34+$M35+$M36+#REF!+#REF!=5</formula>
    </cfRule>
  </conditionalFormatting>
  <conditionalFormatting sqref="A33">
    <cfRule type="expression" dxfId="322" priority="292">
      <formula>$M33+$M34+$M35+$M36+#REF!=5</formula>
    </cfRule>
  </conditionalFormatting>
  <conditionalFormatting sqref="A35">
    <cfRule type="expression" dxfId="321" priority="293">
      <formula>$M35+$M36+#REF!+#REF!+#REF!=5</formula>
    </cfRule>
  </conditionalFormatting>
  <conditionalFormatting sqref="B40:O40 A46:O46">
    <cfRule type="expression" dxfId="320" priority="3858">
      <formula>$M40+$M41+$M42+#REF!+#REF!=5</formula>
    </cfRule>
  </conditionalFormatting>
  <conditionalFormatting sqref="B39:O39 A45:O45">
    <cfRule type="expression" dxfId="319" priority="3859">
      <formula>$M39+$M40+$M41+$M42+#REF!=5</formula>
    </cfRule>
  </conditionalFormatting>
  <conditionalFormatting sqref="B41:O41 A47:O47">
    <cfRule type="expression" dxfId="318" priority="3860">
      <formula>$M41+$M42+#REF!+#REF!+#REF!=5</formula>
    </cfRule>
  </conditionalFormatting>
  <conditionalFormatting sqref="P43:NY47">
    <cfRule type="expression" dxfId="317" priority="281">
      <formula>Réel</formula>
    </cfRule>
    <cfRule type="expression" dxfId="316" priority="282">
      <formula>RéelAvant</formula>
    </cfRule>
    <cfRule type="expression" dxfId="315" priority="283">
      <formula>RéelAuDelà</formula>
    </cfRule>
    <cfRule type="expression" dxfId="314" priority="284">
      <formula>Plan</formula>
    </cfRule>
    <cfRule type="expression" dxfId="313" priority="285">
      <formula>P$7=période_sélectionnée</formula>
    </cfRule>
    <cfRule type="expression" dxfId="312" priority="286">
      <formula>MOD(COLUMN(),2)</formula>
    </cfRule>
    <cfRule type="expression" dxfId="311" priority="287">
      <formula>MOD(COLUMN(),2)=0</formula>
    </cfRule>
  </conditionalFormatting>
  <conditionalFormatting sqref="L43">
    <cfRule type="expression" dxfId="310" priority="272">
      <formula>L43&gt;H43</formula>
    </cfRule>
  </conditionalFormatting>
  <conditionalFormatting sqref="L44">
    <cfRule type="expression" dxfId="309" priority="271">
      <formula>L44&gt;H44</formula>
    </cfRule>
  </conditionalFormatting>
  <conditionalFormatting sqref="L45">
    <cfRule type="expression" dxfId="308" priority="270">
      <formula>L45&gt;H45</formula>
    </cfRule>
  </conditionalFormatting>
  <conditionalFormatting sqref="L46">
    <cfRule type="expression" dxfId="307" priority="269">
      <formula>L46&gt;H46</formula>
    </cfRule>
  </conditionalFormatting>
  <conditionalFormatting sqref="L47">
    <cfRule type="expression" dxfId="306" priority="268">
      <formula>L47&gt;H47</formula>
    </cfRule>
  </conditionalFormatting>
  <conditionalFormatting sqref="G47">
    <cfRule type="expression" dxfId="305" priority="267">
      <formula>OR(L43&gt;H43,L44&gt;H44,L45&gt;H45,L46&gt;H46,L47&gt;H47)</formula>
    </cfRule>
  </conditionalFormatting>
  <conditionalFormatting sqref="D43:O43">
    <cfRule type="expression" dxfId="304" priority="266">
      <formula>OR($M43=1)</formula>
    </cfRule>
  </conditionalFormatting>
  <conditionalFormatting sqref="D44:O44">
    <cfRule type="expression" dxfId="303" priority="265">
      <formula>OR($M44=1)</formula>
    </cfRule>
  </conditionalFormatting>
  <conditionalFormatting sqref="D45:O45">
    <cfRule type="expression" dxfId="302" priority="264">
      <formula>OR($M45=1)</formula>
    </cfRule>
  </conditionalFormatting>
  <conditionalFormatting sqref="D46:O46">
    <cfRule type="expression" dxfId="301" priority="263">
      <formula>OR($M46=1)</formula>
    </cfRule>
  </conditionalFormatting>
  <conditionalFormatting sqref="A47:O47">
    <cfRule type="expression" dxfId="300" priority="262">
      <formula>OR($M47=1)</formula>
    </cfRule>
  </conditionalFormatting>
  <conditionalFormatting sqref="B47">
    <cfRule type="expression" dxfId="299" priority="260">
      <formula>$M43+$M44+$M45+$M46+$M47=5</formula>
    </cfRule>
  </conditionalFormatting>
  <conditionalFormatting sqref="B44">
    <cfRule type="expression" dxfId="298" priority="259">
      <formula>$M43+$M44+$M45+$M46+$M47=5</formula>
    </cfRule>
  </conditionalFormatting>
  <conditionalFormatting sqref="B45">
    <cfRule type="expression" dxfId="297" priority="258">
      <formula>$M43+$M44+$M45+$M46+$M47=5</formula>
    </cfRule>
  </conditionalFormatting>
  <conditionalFormatting sqref="M43:M47">
    <cfRule type="dataBar" priority="257">
      <dataBar>
        <cfvo type="num" val="0"/>
        <cfvo type="num" val="1"/>
        <color rgb="FF00B050"/>
      </dataBar>
      <extLst>
        <ext xmlns:x14="http://schemas.microsoft.com/office/spreadsheetml/2009/9/main" uri="{B025F937-C7B1-47D3-B67F-A62EFF666E3E}">
          <x14:id>{3B6F41C3-8ACB-4F89-B686-7EC411FB0162}</x14:id>
        </ext>
      </extLst>
    </cfRule>
  </conditionalFormatting>
  <conditionalFormatting sqref="P49:NY53">
    <cfRule type="expression" dxfId="296" priority="25">
      <formula>Réel</formula>
    </cfRule>
    <cfRule type="expression" dxfId="295" priority="26">
      <formula>RéelAvant</formula>
    </cfRule>
    <cfRule type="expression" dxfId="294" priority="27">
      <formula>RéelAuDelà</formula>
    </cfRule>
    <cfRule type="expression" dxfId="293" priority="28">
      <formula>Plan</formula>
    </cfRule>
    <cfRule type="expression" dxfId="292" priority="29">
      <formula>P$7=période_sélectionnée</formula>
    </cfRule>
    <cfRule type="expression" dxfId="291" priority="30">
      <formula>MOD(COLUMN(),2)</formula>
    </cfRule>
    <cfRule type="expression" dxfId="290" priority="31">
      <formula>MOD(COLUMN(),2)=0</formula>
    </cfRule>
  </conditionalFormatting>
  <conditionalFormatting sqref="NV54:NY54">
    <cfRule type="expression" dxfId="289" priority="17">
      <formula>PourcentageAccompli</formula>
    </cfRule>
    <cfRule type="expression" dxfId="288" priority="18">
      <formula>PourcentageAccompliAuDelà</formula>
    </cfRule>
    <cfRule type="expression" dxfId="287" priority="19">
      <formula>Réel</formula>
    </cfRule>
    <cfRule type="expression" dxfId="286" priority="20">
      <formula>RéelAuDelà</formula>
    </cfRule>
    <cfRule type="expression" dxfId="285" priority="21">
      <formula>Plan</formula>
    </cfRule>
    <cfRule type="expression" dxfId="284" priority="22">
      <formula>NV$7=période_sélectionnée</formula>
    </cfRule>
    <cfRule type="expression" dxfId="283" priority="23">
      <formula>MOD(COLUMN(),2)</formula>
    </cfRule>
    <cfRule type="expression" dxfId="282" priority="24">
      <formula>MOD(COLUMN(),2)=0</formula>
    </cfRule>
  </conditionalFormatting>
  <conditionalFormatting sqref="L49">
    <cfRule type="expression" dxfId="281" priority="16">
      <formula>L49&gt;H49</formula>
    </cfRule>
  </conditionalFormatting>
  <conditionalFormatting sqref="L50">
    <cfRule type="expression" dxfId="280" priority="15">
      <formula>L50&gt;H50</formula>
    </cfRule>
  </conditionalFormatting>
  <conditionalFormatting sqref="L51">
    <cfRule type="expression" dxfId="279" priority="14">
      <formula>L51&gt;H51</formula>
    </cfRule>
  </conditionalFormatting>
  <conditionalFormatting sqref="L52">
    <cfRule type="expression" dxfId="278" priority="13">
      <formula>L52&gt;H52</formula>
    </cfRule>
  </conditionalFormatting>
  <conditionalFormatting sqref="L53">
    <cfRule type="expression" dxfId="277" priority="12">
      <formula>L53&gt;H53</formula>
    </cfRule>
  </conditionalFormatting>
  <conditionalFormatting sqref="G53">
    <cfRule type="expression" dxfId="276" priority="11">
      <formula>OR(L49&gt;H49,L50&gt;H50,L51&gt;H51,L52&gt;H52,L53&gt;H53)</formula>
    </cfRule>
  </conditionalFormatting>
  <conditionalFormatting sqref="D49:O49">
    <cfRule type="expression" dxfId="275" priority="10">
      <formula>OR($M49=1)</formula>
    </cfRule>
  </conditionalFormatting>
  <conditionalFormatting sqref="D50:O50">
    <cfRule type="expression" dxfId="274" priority="9">
      <formula>OR($M50=1)</formula>
    </cfRule>
  </conditionalFormatting>
  <conditionalFormatting sqref="D51:O51">
    <cfRule type="expression" dxfId="273" priority="8">
      <formula>OR($M51=1)</formula>
    </cfRule>
  </conditionalFormatting>
  <conditionalFormatting sqref="D52:O52">
    <cfRule type="expression" dxfId="272" priority="7">
      <formula>OR($M52=1)</formula>
    </cfRule>
  </conditionalFormatting>
  <conditionalFormatting sqref="A53:O53">
    <cfRule type="expression" dxfId="271" priority="6">
      <formula>OR($M53=1)</formula>
    </cfRule>
  </conditionalFormatting>
  <conditionalFormatting sqref="A49:O52">
    <cfRule type="expression" dxfId="270" priority="5">
      <formula>$M49+$M50+$M51+$M52+$M53=5</formula>
    </cfRule>
  </conditionalFormatting>
  <conditionalFormatting sqref="B53">
    <cfRule type="expression" dxfId="269" priority="4">
      <formula>$M49+$M50+$M51+$M52+$M53=5</formula>
    </cfRule>
  </conditionalFormatting>
  <conditionalFormatting sqref="B50">
    <cfRule type="expression" dxfId="268" priority="3">
      <formula>$M49+$M50+$M51+$M52+$M53=5</formula>
    </cfRule>
  </conditionalFormatting>
  <conditionalFormatting sqref="B51">
    <cfRule type="expression" dxfId="267" priority="2">
      <formula>$M49+$M50+$M51+$M52+$M53=5</formula>
    </cfRule>
  </conditionalFormatting>
  <conditionalFormatting sqref="A53:O53">
    <cfRule type="expression" dxfId="266" priority="32">
      <formula>$M53+$M54+$M55+$M56+$M64=5</formula>
    </cfRule>
  </conditionalFormatting>
  <conditionalFormatting sqref="M49:M53">
    <cfRule type="dataBar" priority="1">
      <dataBar>
        <cfvo type="num" val="0"/>
        <cfvo type="num" val="1"/>
        <color rgb="FF00B050"/>
      </dataBar>
      <extLst>
        <ext xmlns:x14="http://schemas.microsoft.com/office/spreadsheetml/2009/9/main" uri="{B025F937-C7B1-47D3-B67F-A62EFF666E3E}">
          <x14:id>{740BD994-6166-42F2-BB75-13F6F8A83FA3}</x14:id>
        </ext>
      </extLst>
    </cfRule>
  </conditionalFormatting>
  <dataValidations xWindow="659" yWindow="279" count="8">
    <dataValidation allowBlank="1" showInputMessage="1" showErrorMessage="1" prompt="Les périodes sont représentées de 1 à 60, de la cellule H4 à la cellule BO4 " sqref="P6" xr:uid="{00000000-0002-0000-0000-000007000000}"/>
    <dataValidation allowBlank="1" showInputMessage="1" showErrorMessage="1" prompt="Entrez l’activité dans la colonne B, en commençant par la cellule B5_x000a_" sqref="D9" xr:uid="{00000000-0002-0000-0000-000008000000}"/>
    <dataValidation allowBlank="1" showInputMessage="1" showErrorMessage="1" prompt="Entrez la période de début du plan dans la colonne C, en commençant par la cellule C5" sqref="E9" xr:uid="{00000000-0002-0000-0000-000009000000}"/>
    <dataValidation allowBlank="1" showInputMessage="1" showErrorMessage="1" prompt="Entrez la durée du plan dans la colonne D, en commençant par la cellule D5" sqref="F9:H9" xr:uid="{00000000-0002-0000-0000-00000A000000}"/>
    <dataValidation allowBlank="1" showInputMessage="1" showErrorMessage="1" prompt="Entrez la période de début réelle dans la colonne E, en commençant par la cellule E5" sqref="I9:J9" xr:uid="{00000000-0002-0000-0000-00000B000000}"/>
    <dataValidation allowBlank="1" showInputMessage="1" showErrorMessage="1" prompt="Entrez le pourcentage d’achèvement du projet dans la colonne G, en commençant par la cellule G5" sqref="M9:O9" xr:uid="{00000000-0002-0000-0000-00000D000000}"/>
    <dataValidation allowBlank="1" showInputMessage="1" showErrorMessage="1" prompt="Entrez la durée réelle dans la colonne F, en commençant par la cellule F5" sqref="K9:L9" xr:uid="{00000000-0002-0000-0000-00000C000000}"/>
    <dataValidation type="list" allowBlank="1" showInputMessage="1" showErrorMessage="1" sqref="N13:N16 N19:N22 N25:N28 N31:N34 N37:N40 N43:N46 N49:N52" xr:uid="{39D667AD-1F9C-44E6-9438-4665AE006A7F}">
      <formula1>"OUI,NON"</formula1>
    </dataValidation>
  </dataValidations>
  <printOptions horizontalCentered="1"/>
  <pageMargins left="0.43307086614173229" right="0.43307086614173229" top="0.51181102362204722" bottom="0.51181102362204722" header="0.31496062992125984" footer="0.31496062992125984"/>
  <pageSetup paperSize="8" scale="35" fitToHeight="3" orientation="landscape" r:id="rId1"/>
  <headerFooter differentFirst="1">
    <oddFooter>Page &amp;P of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Nouveau_projet">
                <anchor moveWithCells="1" sizeWithCells="1">
                  <from>
                    <xdr:col>3</xdr:col>
                    <xdr:colOff>866775</xdr:colOff>
                    <xdr:row>5</xdr:row>
                    <xdr:rowOff>85725</xdr:rowOff>
                  </from>
                  <to>
                    <xdr:col>4</xdr:col>
                    <xdr:colOff>1123950</xdr:colOff>
                    <xdr:row>8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32FC1883-611A-4EF3-B7F5-716297D41394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14:cfRule type="dataBar" id="{3BBDEBBB-A102-43B4-B9FE-EB574B1CD51A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M13:M17 M19:M23 M25:M29 M31:M35</xm:sqref>
        </x14:conditionalFormatting>
        <x14:conditionalFormatting xmlns:xm="http://schemas.microsoft.com/office/excel/2006/main">
          <x14:cfRule type="dataBar" id="{57DAAE27-F13C-43EE-A68C-5A379D25AE01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M37:M41</xm:sqref>
        </x14:conditionalFormatting>
        <x14:conditionalFormatting xmlns:xm="http://schemas.microsoft.com/office/excel/2006/main">
          <x14:cfRule type="dataBar" id="{3B6F41C3-8ACB-4F89-B686-7EC411FB0162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M43:M47</xm:sqref>
        </x14:conditionalFormatting>
        <x14:conditionalFormatting xmlns:xm="http://schemas.microsoft.com/office/excel/2006/main">
          <x14:cfRule type="dataBar" id="{740BD994-6166-42F2-BB75-13F6F8A83FA3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M49:M53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xWindow="659" yWindow="279" count="1">
        <x14:dataValidation type="list" allowBlank="1" showInputMessage="1" showErrorMessage="1" xr:uid="{C8664727-811B-4429-9A83-F7D4B434E6FB}">
          <x14:formula1>
            <xm:f>tab!$C$94:$C$105</xm:f>
          </x14:formula1>
          <xm:sqref>C13:C17 C19:C23 C25:C29 C31:C35 C37:C41 C43:C47 C49:C53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FCF869-5154-481B-A4D1-34D08B065523}">
  <sheetPr codeName="Feuil2"/>
  <dimension ref="E5:F15"/>
  <sheetViews>
    <sheetView workbookViewId="0">
      <selection activeCell="F5" sqref="F5:F15"/>
    </sheetView>
  </sheetViews>
  <sheetFormatPr baseColWidth="10" defaultColWidth="11" defaultRowHeight="15" x14ac:dyDescent="0.25"/>
  <cols>
    <col min="1" max="4" width="11" style="34"/>
    <col min="5" max="5" width="25.375" style="34" customWidth="1"/>
    <col min="6" max="6" width="15.5" style="34" customWidth="1"/>
    <col min="7" max="16384" width="11" style="34"/>
  </cols>
  <sheetData>
    <row r="5" spans="5:6" x14ac:dyDescent="0.25">
      <c r="E5" s="34" t="s">
        <v>16</v>
      </c>
      <c r="F5" s="35">
        <v>44927</v>
      </c>
    </row>
    <row r="6" spans="5:6" x14ac:dyDescent="0.25">
      <c r="E6" s="34" t="s">
        <v>17</v>
      </c>
      <c r="F6" s="35">
        <v>45026</v>
      </c>
    </row>
    <row r="7" spans="5:6" x14ac:dyDescent="0.25">
      <c r="E7" s="34" t="s">
        <v>18</v>
      </c>
      <c r="F7" s="35">
        <v>45047</v>
      </c>
    </row>
    <row r="8" spans="5:6" x14ac:dyDescent="0.25">
      <c r="E8" s="34" t="s">
        <v>19</v>
      </c>
      <c r="F8" s="35">
        <v>45054</v>
      </c>
    </row>
    <row r="9" spans="5:6" x14ac:dyDescent="0.25">
      <c r="E9" s="34" t="s">
        <v>20</v>
      </c>
      <c r="F9" s="35">
        <v>45064</v>
      </c>
    </row>
    <row r="10" spans="5:6" x14ac:dyDescent="0.25">
      <c r="E10" s="34" t="s">
        <v>21</v>
      </c>
      <c r="F10" s="35">
        <v>45075</v>
      </c>
    </row>
    <row r="11" spans="5:6" x14ac:dyDescent="0.25">
      <c r="E11" s="34" t="s">
        <v>22</v>
      </c>
      <c r="F11" s="35">
        <v>45121</v>
      </c>
    </row>
    <row r="12" spans="5:6" x14ac:dyDescent="0.25">
      <c r="E12" s="34" t="s">
        <v>23</v>
      </c>
      <c r="F12" s="35">
        <v>45153</v>
      </c>
    </row>
    <row r="13" spans="5:6" x14ac:dyDescent="0.25">
      <c r="E13" s="34" t="s">
        <v>24</v>
      </c>
      <c r="F13" s="35">
        <v>45231</v>
      </c>
    </row>
    <row r="14" spans="5:6" x14ac:dyDescent="0.25">
      <c r="E14" s="34" t="s">
        <v>25</v>
      </c>
      <c r="F14" s="35">
        <v>45241</v>
      </c>
    </row>
    <row r="15" spans="5:6" x14ac:dyDescent="0.25">
      <c r="E15" s="34" t="s">
        <v>26</v>
      </c>
      <c r="F15" s="35">
        <v>45285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BAF0A8-6EAD-40D4-B367-0447D3DE0BDE}">
  <sheetPr codeName="Feuil3"/>
  <dimension ref="A3:NU105"/>
  <sheetViews>
    <sheetView zoomScale="70" zoomScaleNormal="70" workbookViewId="0">
      <selection activeCell="D100" sqref="D100"/>
    </sheetView>
  </sheetViews>
  <sheetFormatPr baseColWidth="10" defaultRowHeight="15" x14ac:dyDescent="0.25"/>
  <cols>
    <col min="3" max="3" width="14.5" customWidth="1"/>
    <col min="4" max="4" width="13.375" customWidth="1"/>
    <col min="5" max="5" width="13" customWidth="1"/>
    <col min="7" max="7" width="14.25" customWidth="1"/>
  </cols>
  <sheetData>
    <row r="3" spans="1:385" x14ac:dyDescent="0.25">
      <c r="O3" s="43"/>
    </row>
    <row r="4" spans="1:385" ht="20.100000000000001" customHeight="1" x14ac:dyDescent="0.3">
      <c r="A4" s="116"/>
      <c r="B4" s="119"/>
      <c r="C4" s="54" t="s">
        <v>52</v>
      </c>
      <c r="D4" s="8" t="s">
        <v>45</v>
      </c>
      <c r="E4" s="20">
        <f>WORKDAY(G4,-H4+1,'Jours fériés'!$F$5:$F$15)</f>
        <v>44776</v>
      </c>
      <c r="F4" s="18">
        <f>(G4-E4)+1</f>
        <v>42</v>
      </c>
      <c r="G4" s="33">
        <f>WORKDAY(E5,-1,'Jours fériés'!$F$5:$F$15)</f>
        <v>44817</v>
      </c>
      <c r="H4" s="26">
        <v>30</v>
      </c>
      <c r="I4" s="17"/>
      <c r="J4" s="46">
        <f>K4-I4+1</f>
        <v>1</v>
      </c>
      <c r="K4" s="25"/>
      <c r="L4" s="26">
        <f>NETWORKDAYS(I4,K4,'Jours fériés'!$F$5:$F$15)</f>
        <v>0</v>
      </c>
      <c r="M4" s="21"/>
      <c r="N4" s="42"/>
      <c r="O4" s="22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BQ4" s="31"/>
      <c r="DE4" s="1"/>
      <c r="DF4" s="1"/>
      <c r="DG4" s="1"/>
      <c r="DH4" s="1"/>
      <c r="DI4" s="1"/>
      <c r="DJ4" s="1"/>
      <c r="DK4" s="1"/>
      <c r="DL4" s="1"/>
      <c r="DM4" s="1"/>
      <c r="DN4" s="1"/>
      <c r="DO4" s="1"/>
      <c r="DP4" s="1"/>
      <c r="DQ4" s="1"/>
      <c r="DR4" s="1"/>
      <c r="DS4" s="1"/>
      <c r="DT4" s="1"/>
      <c r="DU4" s="1"/>
      <c r="DV4" s="1"/>
      <c r="DW4" s="1"/>
      <c r="DX4" s="1"/>
      <c r="FF4" s="31"/>
      <c r="GT4" s="1"/>
      <c r="GU4" s="1"/>
      <c r="GV4" s="1"/>
      <c r="GW4" s="1"/>
      <c r="GX4" s="1"/>
      <c r="GY4" s="1"/>
      <c r="GZ4" s="1"/>
      <c r="HA4" s="1"/>
      <c r="HB4" s="1"/>
      <c r="HC4" s="1"/>
      <c r="HD4" s="1"/>
      <c r="HE4" s="1"/>
      <c r="HF4" s="1"/>
      <c r="HG4" s="1"/>
      <c r="HH4" s="1"/>
      <c r="HI4" s="1"/>
      <c r="HJ4" s="1"/>
      <c r="HK4" s="1"/>
      <c r="HL4" s="1"/>
      <c r="HM4" s="1"/>
      <c r="IU4" s="31"/>
      <c r="KI4" s="1"/>
      <c r="KJ4" s="1"/>
      <c r="KK4" s="1"/>
      <c r="KL4" s="1"/>
      <c r="KM4" s="1"/>
      <c r="KN4" s="1"/>
      <c r="KO4" s="1"/>
      <c r="KP4" s="1"/>
      <c r="KQ4" s="1"/>
      <c r="KR4" s="1"/>
      <c r="KS4" s="1"/>
      <c r="KT4" s="1"/>
      <c r="KU4" s="1"/>
      <c r="KV4" s="1"/>
      <c r="KW4" s="1"/>
      <c r="KX4" s="1"/>
      <c r="KY4" s="1"/>
      <c r="KZ4" s="1"/>
      <c r="LA4" s="1"/>
      <c r="LB4" s="1"/>
      <c r="MJ4" s="31"/>
    </row>
    <row r="5" spans="1:385" ht="20.100000000000001" customHeight="1" x14ac:dyDescent="0.3">
      <c r="A5" s="117"/>
      <c r="B5" s="119"/>
      <c r="C5" s="54" t="s">
        <v>52</v>
      </c>
      <c r="D5" s="8" t="s">
        <v>44</v>
      </c>
      <c r="E5" s="20">
        <f>WORKDAY(G5,-H5+1,'Jours fériés'!$F$5:$F$15)</f>
        <v>44818</v>
      </c>
      <c r="F5" s="18">
        <f>(G5-E5)+1</f>
        <v>35</v>
      </c>
      <c r="G5" s="33">
        <f>WORKDAY(E6,-1,'Jours fériés'!$F$5:$F$15)</f>
        <v>44852</v>
      </c>
      <c r="H5" s="26">
        <v>25</v>
      </c>
      <c r="I5" s="17"/>
      <c r="J5" s="46">
        <f t="shared" ref="J5:J8" si="0">K5-I5+1</f>
        <v>1</v>
      </c>
      <c r="K5" s="25"/>
      <c r="L5" s="26">
        <f>NETWORKDAYS(I5,K5,'Jours fériés'!$F$5:$F$15)</f>
        <v>0</v>
      </c>
      <c r="M5" s="21"/>
      <c r="N5" s="42"/>
      <c r="O5" s="22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BQ5" s="31"/>
      <c r="DE5" s="1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FF5" s="31"/>
      <c r="GT5" s="1"/>
      <c r="GU5" s="1"/>
      <c r="GV5" s="1"/>
      <c r="GW5" s="1"/>
      <c r="GX5" s="1"/>
      <c r="GY5" s="1"/>
      <c r="GZ5" s="1"/>
      <c r="HA5" s="1"/>
      <c r="HB5" s="1"/>
      <c r="HC5" s="1"/>
      <c r="HD5" s="1"/>
      <c r="HE5" s="1"/>
      <c r="HF5" s="1"/>
      <c r="HG5" s="1"/>
      <c r="HH5" s="1"/>
      <c r="HI5" s="1"/>
      <c r="HJ5" s="1"/>
      <c r="HK5" s="1"/>
      <c r="HL5" s="1"/>
      <c r="HM5" s="1"/>
      <c r="IU5" s="31"/>
      <c r="KI5" s="1"/>
      <c r="KJ5" s="1"/>
      <c r="KK5" s="1"/>
      <c r="KL5" s="1"/>
      <c r="KM5" s="1"/>
      <c r="KN5" s="1"/>
      <c r="KO5" s="1"/>
      <c r="KP5" s="1"/>
      <c r="KQ5" s="1"/>
      <c r="KR5" s="1"/>
      <c r="KS5" s="1"/>
      <c r="KT5" s="1"/>
      <c r="KU5" s="1"/>
      <c r="KV5" s="1"/>
      <c r="KW5" s="1"/>
      <c r="KX5" s="1"/>
      <c r="KY5" s="1"/>
      <c r="KZ5" s="1"/>
      <c r="LA5" s="1"/>
      <c r="LB5" s="1"/>
      <c r="MJ5" s="31"/>
    </row>
    <row r="6" spans="1:385" ht="20.100000000000001" customHeight="1" x14ac:dyDescent="0.3">
      <c r="A6" s="117"/>
      <c r="B6" s="119"/>
      <c r="C6" s="54" t="s">
        <v>52</v>
      </c>
      <c r="D6" s="8" t="s">
        <v>43</v>
      </c>
      <c r="E6" s="20">
        <f>WORKDAY(G6,-H6+1,'Jours fériés'!$F$5:$F$15)</f>
        <v>44853</v>
      </c>
      <c r="F6" s="18">
        <f>(G6-E6)+1</f>
        <v>161</v>
      </c>
      <c r="G6" s="33">
        <f>WORKDAY(E7,-1,'Jours fériés'!$F$5:$F$15)</f>
        <v>45013</v>
      </c>
      <c r="H6" s="26">
        <v>115</v>
      </c>
      <c r="I6" s="17"/>
      <c r="J6" s="46">
        <f t="shared" si="0"/>
        <v>1</v>
      </c>
      <c r="K6" s="25"/>
      <c r="L6" s="26">
        <f>NETWORKDAYS(I6,K6,'Jours fériés'!$F$5:$F$15)</f>
        <v>0</v>
      </c>
      <c r="M6" s="21"/>
      <c r="N6" s="42"/>
      <c r="O6" s="22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BQ6" s="31"/>
      <c r="DE6" s="1"/>
      <c r="DF6" s="1"/>
      <c r="DG6" s="1"/>
      <c r="DH6" s="1"/>
      <c r="DI6" s="1"/>
      <c r="DJ6" s="1"/>
      <c r="DK6" s="1"/>
      <c r="DL6" s="1"/>
      <c r="DM6" s="1"/>
      <c r="DN6" s="1"/>
      <c r="DO6" s="1"/>
      <c r="DP6" s="1"/>
      <c r="DQ6" s="1"/>
      <c r="DR6" s="1"/>
      <c r="DS6" s="1"/>
      <c r="DT6" s="1"/>
      <c r="DU6" s="1"/>
      <c r="DV6" s="1"/>
      <c r="DW6" s="1"/>
      <c r="DX6" s="1"/>
      <c r="FF6" s="31"/>
      <c r="GT6" s="1"/>
      <c r="GU6" s="1"/>
      <c r="GV6" s="1"/>
      <c r="GW6" s="1"/>
      <c r="GX6" s="1"/>
      <c r="GY6" s="1"/>
      <c r="GZ6" s="1"/>
      <c r="HA6" s="1"/>
      <c r="HB6" s="1"/>
      <c r="HC6" s="1"/>
      <c r="HD6" s="1"/>
      <c r="HE6" s="1"/>
      <c r="HF6" s="1"/>
      <c r="HG6" s="1"/>
      <c r="HH6" s="1"/>
      <c r="HI6" s="1"/>
      <c r="HJ6" s="1"/>
      <c r="HK6" s="1"/>
      <c r="HL6" s="1"/>
      <c r="HM6" s="1"/>
      <c r="IU6" s="31"/>
      <c r="KI6" s="1"/>
      <c r="KJ6" s="1"/>
      <c r="KK6" s="1"/>
      <c r="KL6" s="1"/>
      <c r="KM6" s="1"/>
      <c r="KN6" s="1"/>
      <c r="KO6" s="1"/>
      <c r="KP6" s="1"/>
      <c r="KQ6" s="1"/>
      <c r="KR6" s="1"/>
      <c r="KS6" s="1"/>
      <c r="KT6" s="1"/>
      <c r="KU6" s="1"/>
      <c r="KV6" s="1"/>
      <c r="KW6" s="1"/>
      <c r="KX6" s="1"/>
      <c r="KY6" s="1"/>
      <c r="KZ6" s="1"/>
      <c r="LA6" s="1"/>
      <c r="LB6" s="1"/>
      <c r="MJ6" s="31"/>
    </row>
    <row r="7" spans="1:385" ht="20.100000000000001" customHeight="1" x14ac:dyDescent="0.3">
      <c r="A7" s="117"/>
      <c r="B7" s="119"/>
      <c r="C7" s="54" t="s">
        <v>52</v>
      </c>
      <c r="D7" s="28" t="s">
        <v>15</v>
      </c>
      <c r="E7" s="20">
        <f>WORKDAY(G7,-H7+1,'Jours fériés'!$F$5:$F$15)</f>
        <v>45014</v>
      </c>
      <c r="F7" s="18">
        <f>(G7-E7)+1</f>
        <v>1</v>
      </c>
      <c r="G7" s="33">
        <f>WORKDAY(E8,-1,'Jours fériés'!$F$5:$F$15)</f>
        <v>45014</v>
      </c>
      <c r="H7" s="26">
        <v>1</v>
      </c>
      <c r="I7" s="17"/>
      <c r="J7" s="46">
        <f t="shared" si="0"/>
        <v>1</v>
      </c>
      <c r="K7" s="25"/>
      <c r="L7" s="26">
        <f>NETWORKDAYS(I7,K7,'Jours fériés'!$F$5:$F$15)</f>
        <v>0</v>
      </c>
      <c r="M7" s="21"/>
      <c r="N7" s="42"/>
      <c r="O7" s="22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BQ7" s="31"/>
      <c r="DE7" s="1"/>
      <c r="DF7" s="1"/>
      <c r="DG7" s="1"/>
      <c r="DH7" s="1"/>
      <c r="DI7" s="1"/>
      <c r="DJ7" s="1"/>
      <c r="DK7" s="1"/>
      <c r="DL7" s="1"/>
      <c r="DM7" s="1"/>
      <c r="DN7" s="1"/>
      <c r="DO7" s="1"/>
      <c r="DP7" s="1"/>
      <c r="DQ7" s="1"/>
      <c r="DR7" s="1"/>
      <c r="DS7" s="1"/>
      <c r="DT7" s="1"/>
      <c r="DU7" s="1"/>
      <c r="DV7" s="1"/>
      <c r="DW7" s="1"/>
      <c r="DX7" s="1"/>
      <c r="FF7" s="31"/>
      <c r="GT7" s="1"/>
      <c r="GU7" s="1"/>
      <c r="GV7" s="1"/>
      <c r="GW7" s="1"/>
      <c r="GX7" s="1"/>
      <c r="GY7" s="1"/>
      <c r="GZ7" s="1"/>
      <c r="HA7" s="1"/>
      <c r="HB7" s="1"/>
      <c r="HC7" s="1"/>
      <c r="HD7" s="1"/>
      <c r="HE7" s="1"/>
      <c r="HF7" s="1"/>
      <c r="HG7" s="1"/>
      <c r="HH7" s="1"/>
      <c r="HI7" s="1"/>
      <c r="HJ7" s="1"/>
      <c r="HK7" s="1"/>
      <c r="HL7" s="1"/>
      <c r="HM7" s="1"/>
      <c r="IU7" s="31"/>
      <c r="KI7" s="1"/>
      <c r="KJ7" s="1"/>
      <c r="KK7" s="1"/>
      <c r="KL7" s="1"/>
      <c r="KM7" s="1"/>
      <c r="KN7" s="1"/>
      <c r="KO7" s="1"/>
      <c r="KP7" s="1"/>
      <c r="KQ7" s="1"/>
      <c r="KR7" s="1"/>
      <c r="KS7" s="1"/>
      <c r="KT7" s="1"/>
      <c r="KU7" s="1"/>
      <c r="KV7" s="1"/>
      <c r="KW7" s="1"/>
      <c r="KX7" s="1"/>
      <c r="KY7" s="1"/>
      <c r="KZ7" s="1"/>
      <c r="LA7" s="1"/>
      <c r="LB7" s="1"/>
      <c r="MJ7" s="31"/>
    </row>
    <row r="8" spans="1:385" ht="19.5" customHeight="1" x14ac:dyDescent="0.3">
      <c r="A8" s="118"/>
      <c r="B8" s="119"/>
      <c r="C8" s="54" t="s">
        <v>52</v>
      </c>
      <c r="D8" s="28" t="s">
        <v>12</v>
      </c>
      <c r="E8" s="20">
        <f>WORKDAY(G8,-H8+1,'Jours fériés'!$F$5:$F$15)</f>
        <v>45015</v>
      </c>
      <c r="F8" s="18">
        <f>(G8-E8)+1</f>
        <v>2</v>
      </c>
      <c r="G8" s="24">
        <v>45016</v>
      </c>
      <c r="H8" s="26">
        <v>2</v>
      </c>
      <c r="I8" s="17"/>
      <c r="J8" s="46">
        <f t="shared" si="0"/>
        <v>1</v>
      </c>
      <c r="K8" s="25"/>
      <c r="L8" s="26">
        <f>NETWORKDAYS(I8,K8,'Jours fériés'!$F$5:$F$15)</f>
        <v>0</v>
      </c>
      <c r="M8" s="21"/>
      <c r="N8" s="41"/>
      <c r="O8" s="22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BQ8" s="31"/>
      <c r="DE8" s="1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FF8" s="31"/>
      <c r="GT8" s="1"/>
      <c r="GU8" s="1"/>
      <c r="GV8" s="1"/>
      <c r="GW8" s="1"/>
      <c r="GX8" s="1"/>
      <c r="GY8" s="1"/>
      <c r="GZ8" s="1"/>
      <c r="HA8" s="1"/>
      <c r="HB8" s="1"/>
      <c r="HC8" s="1"/>
      <c r="HD8" s="1"/>
      <c r="HE8" s="1"/>
      <c r="HF8" s="1"/>
      <c r="HG8" s="1"/>
      <c r="HH8" s="1"/>
      <c r="HI8" s="1"/>
      <c r="HJ8" s="1"/>
      <c r="HK8" s="1"/>
      <c r="HL8" s="1"/>
      <c r="HM8" s="1"/>
      <c r="IU8" s="31"/>
      <c r="KI8" s="1"/>
      <c r="KJ8" s="1"/>
      <c r="KK8" s="1"/>
      <c r="KL8" s="1"/>
      <c r="KM8" s="1"/>
      <c r="KN8" s="1"/>
      <c r="KO8" s="1"/>
      <c r="KP8" s="1"/>
      <c r="KQ8" s="1"/>
      <c r="KR8" s="1"/>
      <c r="KS8" s="1"/>
      <c r="KT8" s="1"/>
      <c r="KU8" s="1"/>
      <c r="KV8" s="1"/>
      <c r="KW8" s="1"/>
      <c r="KX8" s="1"/>
      <c r="KY8" s="1"/>
      <c r="KZ8" s="1"/>
      <c r="LA8" s="1"/>
      <c r="LB8" s="1"/>
      <c r="MJ8" s="31"/>
    </row>
    <row r="9" spans="1:385" ht="8.25" customHeight="1" x14ac:dyDescent="0.25">
      <c r="A9" s="27"/>
      <c r="B9" s="27"/>
      <c r="C9" s="27"/>
      <c r="D9" s="27"/>
      <c r="E9" s="27"/>
      <c r="F9" s="27"/>
      <c r="G9" s="27"/>
      <c r="H9" s="27"/>
      <c r="I9" s="27"/>
      <c r="J9" s="47"/>
      <c r="K9" s="27"/>
      <c r="L9" s="27"/>
      <c r="M9" s="27"/>
      <c r="N9" s="27"/>
      <c r="O9" s="27"/>
      <c r="P9" s="27"/>
      <c r="Q9" s="27"/>
      <c r="R9" s="27"/>
      <c r="S9" s="27"/>
      <c r="T9" s="27"/>
      <c r="U9" s="27"/>
      <c r="V9" s="27"/>
      <c r="W9" s="27"/>
      <c r="X9" s="27"/>
      <c r="Y9" s="27"/>
      <c r="Z9" s="27"/>
      <c r="AA9" s="27"/>
      <c r="AB9" s="27"/>
      <c r="AC9" s="27"/>
      <c r="AD9" s="27"/>
      <c r="AE9" s="27"/>
      <c r="AF9" s="27"/>
      <c r="AG9" s="27"/>
      <c r="AH9" s="27"/>
      <c r="AI9" s="27"/>
      <c r="AJ9" s="27"/>
      <c r="AK9" s="27"/>
      <c r="AL9" s="27"/>
      <c r="AM9" s="27"/>
      <c r="AN9" s="27"/>
      <c r="AO9" s="27"/>
      <c r="AP9" s="27"/>
      <c r="AQ9" s="27"/>
      <c r="AR9" s="27"/>
      <c r="AS9" s="27"/>
      <c r="AT9" s="27"/>
      <c r="AU9" s="27"/>
      <c r="AV9" s="27"/>
      <c r="AW9" s="27"/>
      <c r="AX9" s="27"/>
      <c r="AY9" s="27"/>
      <c r="AZ9" s="27"/>
      <c r="BA9" s="27"/>
      <c r="BB9" s="27"/>
      <c r="BC9" s="27"/>
      <c r="BD9" s="27"/>
      <c r="BE9" s="27"/>
      <c r="BF9" s="27"/>
      <c r="BG9" s="27"/>
      <c r="BH9" s="27"/>
      <c r="BI9" s="27"/>
      <c r="BJ9" s="27"/>
      <c r="BK9" s="27"/>
      <c r="BL9" s="27"/>
      <c r="BM9" s="27"/>
      <c r="BN9" s="27"/>
      <c r="BO9" s="27"/>
      <c r="BP9" s="27"/>
      <c r="BQ9" s="27"/>
      <c r="BR9" s="27"/>
      <c r="BS9" s="27"/>
      <c r="BT9" s="27"/>
      <c r="BU9" s="27"/>
      <c r="BV9" s="27"/>
      <c r="BW9" s="27"/>
      <c r="BX9" s="27"/>
      <c r="BY9" s="27"/>
      <c r="BZ9" s="27"/>
      <c r="CA9" s="27"/>
      <c r="CB9" s="27"/>
      <c r="CC9" s="27"/>
      <c r="CD9" s="27"/>
      <c r="CE9" s="27"/>
      <c r="CF9" s="27"/>
      <c r="CG9" s="27"/>
      <c r="CH9" s="27"/>
      <c r="CI9" s="27"/>
      <c r="CJ9" s="27"/>
      <c r="CK9" s="27"/>
      <c r="CL9" s="27"/>
      <c r="CM9" s="27"/>
      <c r="CN9" s="27"/>
      <c r="CO9" s="27"/>
      <c r="CP9" s="27"/>
      <c r="CQ9" s="27"/>
      <c r="CR9" s="27"/>
      <c r="CS9" s="27"/>
      <c r="CT9" s="27"/>
      <c r="CU9" s="27"/>
      <c r="CV9" s="27"/>
      <c r="CW9" s="27"/>
      <c r="CX9" s="27"/>
      <c r="CY9" s="27"/>
      <c r="CZ9" s="27"/>
      <c r="DA9" s="27"/>
      <c r="DB9" s="27"/>
      <c r="DC9" s="27"/>
      <c r="DD9" s="27"/>
      <c r="DE9" s="27"/>
      <c r="DF9" s="27"/>
      <c r="DG9" s="27"/>
      <c r="DH9" s="27"/>
      <c r="DI9" s="27"/>
      <c r="DJ9" s="27"/>
      <c r="DK9" s="27"/>
      <c r="DL9" s="27"/>
      <c r="DM9" s="27"/>
      <c r="DN9" s="27"/>
      <c r="DO9" s="27"/>
      <c r="DP9" s="27"/>
      <c r="DQ9" s="27"/>
      <c r="DR9" s="27"/>
      <c r="DS9" s="27"/>
      <c r="DT9" s="27"/>
      <c r="DU9" s="27"/>
      <c r="DV9" s="27"/>
      <c r="DW9" s="27"/>
      <c r="DX9" s="27"/>
      <c r="DY9" s="27"/>
      <c r="DZ9" s="27"/>
      <c r="EA9" s="27"/>
      <c r="EB9" s="27"/>
      <c r="EC9" s="27"/>
      <c r="ED9" s="27"/>
      <c r="EE9" s="27"/>
      <c r="EF9" s="27"/>
      <c r="EG9" s="27"/>
      <c r="EH9" s="27"/>
      <c r="EI9" s="27"/>
      <c r="EJ9" s="27"/>
      <c r="EK9" s="27"/>
      <c r="EL9" s="27"/>
      <c r="EM9" s="27"/>
      <c r="EN9" s="27"/>
      <c r="EO9" s="27"/>
      <c r="EP9" s="27"/>
      <c r="EQ9" s="27"/>
      <c r="ER9" s="27"/>
      <c r="ES9" s="27"/>
      <c r="ET9" s="27"/>
      <c r="EU9" s="27"/>
      <c r="EV9" s="27"/>
      <c r="EW9" s="27"/>
      <c r="EX9" s="27"/>
      <c r="EY9" s="27"/>
      <c r="EZ9" s="27"/>
      <c r="FA9" s="27"/>
      <c r="FB9" s="27"/>
      <c r="FC9" s="27"/>
      <c r="FD9" s="27"/>
      <c r="FE9" s="27"/>
      <c r="FF9" s="27"/>
      <c r="FG9" s="27"/>
      <c r="FH9" s="27"/>
      <c r="FI9" s="27"/>
      <c r="FJ9" s="27"/>
      <c r="FK9" s="27"/>
      <c r="FL9" s="27"/>
      <c r="FM9" s="27"/>
      <c r="FN9" s="27"/>
      <c r="FO9" s="27"/>
      <c r="FP9" s="27"/>
      <c r="FQ9" s="27"/>
      <c r="FR9" s="27"/>
      <c r="FS9" s="27"/>
      <c r="FT9" s="27"/>
      <c r="FU9" s="27"/>
      <c r="FV9" s="27"/>
      <c r="FW9" s="27"/>
      <c r="FX9" s="27"/>
      <c r="FY9" s="27"/>
      <c r="FZ9" s="27"/>
      <c r="GA9" s="27"/>
      <c r="GB9" s="27"/>
      <c r="GC9" s="27"/>
      <c r="GD9" s="27"/>
      <c r="GE9" s="27"/>
      <c r="GF9" s="27"/>
      <c r="GG9" s="27"/>
      <c r="GH9" s="27"/>
      <c r="GI9" s="27"/>
      <c r="GJ9" s="27"/>
      <c r="GK9" s="27"/>
      <c r="GL9" s="27"/>
      <c r="GM9" s="27"/>
      <c r="GN9" s="27"/>
      <c r="GO9" s="27"/>
      <c r="GP9" s="27"/>
      <c r="GQ9" s="27"/>
      <c r="GR9" s="27"/>
      <c r="GS9" s="27"/>
      <c r="GT9" s="27"/>
      <c r="GU9" s="27"/>
      <c r="GV9" s="27"/>
      <c r="GW9" s="27"/>
      <c r="GX9" s="27"/>
      <c r="GY9" s="27"/>
      <c r="GZ9" s="27"/>
      <c r="HA9" s="27"/>
      <c r="HB9" s="27"/>
      <c r="HC9" s="27"/>
      <c r="HD9" s="27"/>
      <c r="HE9" s="27"/>
      <c r="HF9" s="27"/>
      <c r="HG9" s="27"/>
      <c r="HH9" s="27"/>
      <c r="HI9" s="27"/>
      <c r="HJ9" s="27"/>
      <c r="HK9" s="27"/>
      <c r="HL9" s="27"/>
      <c r="HM9" s="27"/>
      <c r="HN9" s="27"/>
      <c r="HO9" s="27"/>
      <c r="HP9" s="27"/>
      <c r="HQ9" s="27"/>
      <c r="HR9" s="27"/>
      <c r="HS9" s="27"/>
      <c r="HT9" s="27"/>
      <c r="HU9" s="27"/>
      <c r="HV9" s="27"/>
      <c r="HW9" s="27"/>
      <c r="HX9" s="27"/>
      <c r="HY9" s="27"/>
      <c r="HZ9" s="27"/>
      <c r="IA9" s="27"/>
      <c r="IB9" s="27"/>
      <c r="IC9" s="27"/>
      <c r="ID9" s="27"/>
      <c r="IE9" s="27"/>
      <c r="IF9" s="27"/>
      <c r="IG9" s="27"/>
      <c r="IH9" s="27"/>
      <c r="II9" s="27"/>
      <c r="IJ9" s="27"/>
      <c r="IK9" s="27"/>
      <c r="IL9" s="27"/>
      <c r="IM9" s="27"/>
      <c r="IN9" s="27"/>
      <c r="IO9" s="27"/>
      <c r="IP9" s="27"/>
      <c r="IQ9" s="27"/>
      <c r="IR9" s="27"/>
      <c r="IS9" s="27"/>
      <c r="IT9" s="27"/>
      <c r="IU9" s="27"/>
      <c r="IV9" s="27"/>
      <c r="IW9" s="27"/>
      <c r="IX9" s="27"/>
      <c r="IY9" s="27"/>
      <c r="IZ9" s="27"/>
      <c r="JA9" s="27"/>
      <c r="JB9" s="27"/>
      <c r="JC9" s="27"/>
      <c r="JD9" s="27"/>
      <c r="JE9" s="27"/>
      <c r="JF9" s="27"/>
      <c r="JG9" s="27"/>
      <c r="JH9" s="27"/>
      <c r="JI9" s="27"/>
      <c r="JJ9" s="27"/>
      <c r="JK9" s="27"/>
      <c r="JL9" s="27"/>
      <c r="JM9" s="27"/>
      <c r="JN9" s="27"/>
      <c r="JO9" s="27"/>
      <c r="JP9" s="27"/>
      <c r="JQ9" s="27"/>
      <c r="JR9" s="27"/>
      <c r="JS9" s="27"/>
      <c r="JT9" s="27"/>
      <c r="JU9" s="27"/>
      <c r="JV9" s="27"/>
      <c r="JW9" s="27"/>
      <c r="JX9" s="27"/>
      <c r="JY9" s="27"/>
      <c r="JZ9" s="27"/>
      <c r="KA9" s="27"/>
      <c r="KB9" s="27"/>
      <c r="KC9" s="27"/>
      <c r="KD9" s="27"/>
      <c r="KE9" s="27"/>
      <c r="KF9" s="27"/>
      <c r="KG9" s="27"/>
      <c r="KH9" s="27"/>
      <c r="KI9" s="27"/>
      <c r="KJ9" s="27"/>
      <c r="KK9" s="27"/>
      <c r="KL9" s="27"/>
      <c r="KM9" s="27"/>
      <c r="KN9" s="27"/>
      <c r="KO9" s="27"/>
      <c r="KP9" s="27"/>
      <c r="KQ9" s="27"/>
      <c r="KR9" s="27"/>
      <c r="KS9" s="27"/>
      <c r="KT9" s="27"/>
      <c r="KU9" s="27"/>
      <c r="KV9" s="27"/>
      <c r="KW9" s="27"/>
      <c r="KX9" s="27"/>
      <c r="KY9" s="27"/>
      <c r="KZ9" s="27"/>
      <c r="LA9" s="27"/>
      <c r="LB9" s="27"/>
      <c r="LC9" s="27"/>
      <c r="LD9" s="27"/>
      <c r="LE9" s="27"/>
      <c r="LF9" s="27"/>
      <c r="LG9" s="27"/>
      <c r="LH9" s="27"/>
      <c r="LI9" s="27"/>
      <c r="LJ9" s="27"/>
      <c r="LK9" s="27"/>
      <c r="LL9" s="27"/>
      <c r="LM9" s="27"/>
      <c r="LN9" s="27"/>
      <c r="LO9" s="27"/>
      <c r="LP9" s="27"/>
      <c r="LQ9" s="27"/>
      <c r="LR9" s="27"/>
      <c r="LS9" s="27"/>
      <c r="LT9" s="27"/>
      <c r="LU9" s="27"/>
      <c r="LV9" s="27"/>
      <c r="LW9" s="27"/>
      <c r="LX9" s="27"/>
      <c r="LY9" s="27"/>
      <c r="LZ9" s="27"/>
      <c r="MA9" s="27"/>
      <c r="MB9" s="27"/>
      <c r="MC9" s="27"/>
      <c r="MD9" s="27"/>
      <c r="ME9" s="27"/>
      <c r="MF9" s="27"/>
      <c r="MG9" s="27"/>
      <c r="MH9" s="27"/>
      <c r="MI9" s="27"/>
      <c r="MJ9" s="27"/>
      <c r="MK9" s="27"/>
      <c r="ML9" s="27"/>
      <c r="MM9" s="27"/>
      <c r="MN9" s="27"/>
      <c r="MO9" s="27"/>
      <c r="MP9" s="27"/>
      <c r="MQ9" s="27"/>
      <c r="MR9" s="27"/>
      <c r="MS9" s="27"/>
      <c r="MT9" s="27"/>
      <c r="MU9" s="27"/>
      <c r="MV9" s="27"/>
      <c r="MW9" s="27"/>
      <c r="MX9" s="27"/>
      <c r="MY9" s="27"/>
      <c r="MZ9" s="27"/>
      <c r="NA9" s="27"/>
      <c r="NB9" s="27"/>
      <c r="NC9" s="27"/>
      <c r="ND9" s="27"/>
      <c r="NE9" s="27"/>
      <c r="NF9" s="27"/>
      <c r="NG9" s="27"/>
      <c r="NH9" s="27"/>
      <c r="NI9" s="27"/>
      <c r="NJ9" s="27"/>
      <c r="NK9" s="27"/>
      <c r="NL9" s="27"/>
      <c r="NM9" s="27"/>
      <c r="NN9" s="27"/>
      <c r="NO9" s="27"/>
      <c r="NP9" s="27"/>
      <c r="NQ9" s="27"/>
      <c r="NR9" s="27"/>
      <c r="NS9" s="27"/>
      <c r="NT9" s="27"/>
      <c r="NU9" s="27"/>
    </row>
    <row r="11" spans="1:385" ht="20.100000000000001" customHeight="1" x14ac:dyDescent="0.3">
      <c r="A11" s="116"/>
      <c r="B11" s="119"/>
      <c r="C11" s="54" t="s">
        <v>53</v>
      </c>
      <c r="D11" s="8" t="s">
        <v>45</v>
      </c>
      <c r="E11" s="20">
        <f>WORKDAY(G11,-H11+1,'Jours fériés'!$F$5:$F$15)</f>
        <v>44932</v>
      </c>
      <c r="F11" s="18">
        <f>(G11-E11)+1</f>
        <v>19</v>
      </c>
      <c r="G11" s="33">
        <f>WORKDAY(E12,-1,'Jours fériés'!$F$5:$F$15)</f>
        <v>44950</v>
      </c>
      <c r="H11" s="26">
        <v>13</v>
      </c>
      <c r="I11" s="17"/>
      <c r="J11" s="46">
        <f>K11-I11+1</f>
        <v>1</v>
      </c>
      <c r="K11" s="25"/>
      <c r="L11" s="26">
        <f>NETWORKDAYS(I11,K11,'Jours fériés'!$F$5:$F$15)</f>
        <v>0</v>
      </c>
      <c r="M11" s="21"/>
      <c r="N11" s="42"/>
      <c r="O11" s="53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BQ11" s="31"/>
      <c r="DE11" s="1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FF11" s="31"/>
      <c r="GT11" s="1"/>
      <c r="GU11" s="1"/>
      <c r="GV11" s="1"/>
      <c r="GW11" s="1"/>
      <c r="GX11" s="1"/>
      <c r="GY11" s="1"/>
      <c r="GZ11" s="1"/>
      <c r="HA11" s="1"/>
      <c r="HB11" s="1"/>
      <c r="HC11" s="1"/>
      <c r="HD11" s="1"/>
      <c r="HE11" s="1"/>
      <c r="HF11" s="1"/>
      <c r="HG11" s="1"/>
      <c r="HH11" s="1"/>
      <c r="HI11" s="1"/>
      <c r="HJ11" s="1"/>
      <c r="HK11" s="1"/>
      <c r="HL11" s="1"/>
      <c r="HM11" s="1"/>
      <c r="IU11" s="31"/>
      <c r="KI11" s="1"/>
      <c r="KJ11" s="1"/>
      <c r="KK11" s="1"/>
      <c r="KL11" s="1"/>
      <c r="KM11" s="1"/>
      <c r="KN11" s="1"/>
      <c r="KO11" s="1"/>
      <c r="KP11" s="1"/>
      <c r="KQ11" s="1"/>
      <c r="KR11" s="1"/>
      <c r="KS11" s="1"/>
      <c r="KT11" s="1"/>
      <c r="KU11" s="1"/>
      <c r="KV11" s="1"/>
      <c r="KW11" s="1"/>
      <c r="KX11" s="1"/>
      <c r="KY11" s="1"/>
      <c r="KZ11" s="1"/>
      <c r="LA11" s="1"/>
      <c r="LB11" s="1"/>
      <c r="MJ11" s="31"/>
    </row>
    <row r="12" spans="1:385" ht="20.100000000000001" customHeight="1" x14ac:dyDescent="0.3">
      <c r="A12" s="117"/>
      <c r="B12" s="119"/>
      <c r="C12" s="54" t="s">
        <v>53</v>
      </c>
      <c r="D12" s="8" t="s">
        <v>44</v>
      </c>
      <c r="E12" s="20">
        <f>WORKDAY(G12,-H12+1,'Jours fériés'!$F$5:$F$15)</f>
        <v>44951</v>
      </c>
      <c r="F12" s="18">
        <f>(G12-E12)+1</f>
        <v>28</v>
      </c>
      <c r="G12" s="33">
        <f>WORKDAY(E13,-1,'Jours fériés'!$F$5:$F$15)</f>
        <v>44978</v>
      </c>
      <c r="H12" s="26">
        <v>20</v>
      </c>
      <c r="I12" s="17"/>
      <c r="J12" s="46">
        <f t="shared" ref="J12:J15" si="1">K12-I12+1</f>
        <v>1</v>
      </c>
      <c r="K12" s="25"/>
      <c r="L12" s="26">
        <f>NETWORKDAYS(I12,K12,'Jours fériés'!$F$5:$F$15)</f>
        <v>0</v>
      </c>
      <c r="M12" s="21"/>
      <c r="N12" s="42"/>
      <c r="O12" s="22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BQ12" s="31"/>
      <c r="DE12" s="1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FF12" s="31"/>
      <c r="GT12" s="1"/>
      <c r="GU12" s="1"/>
      <c r="GV12" s="1"/>
      <c r="GW12" s="1"/>
      <c r="GX12" s="1"/>
      <c r="GY12" s="1"/>
      <c r="GZ12" s="1"/>
      <c r="HA12" s="1"/>
      <c r="HB12" s="1"/>
      <c r="HC12" s="1"/>
      <c r="HD12" s="1"/>
      <c r="HE12" s="1"/>
      <c r="HF12" s="1"/>
      <c r="HG12" s="1"/>
      <c r="HH12" s="1"/>
      <c r="HI12" s="1"/>
      <c r="HJ12" s="1"/>
      <c r="HK12" s="1"/>
      <c r="HL12" s="1"/>
      <c r="HM12" s="1"/>
      <c r="IU12" s="31"/>
      <c r="KI12" s="1"/>
      <c r="KJ12" s="1"/>
      <c r="KK12" s="1"/>
      <c r="KL12" s="1"/>
      <c r="KM12" s="1"/>
      <c r="KN12" s="1"/>
      <c r="KO12" s="1"/>
      <c r="KP12" s="1"/>
      <c r="KQ12" s="1"/>
      <c r="KR12" s="1"/>
      <c r="KS12" s="1"/>
      <c r="KT12" s="1"/>
      <c r="KU12" s="1"/>
      <c r="KV12" s="1"/>
      <c r="KW12" s="1"/>
      <c r="KX12" s="1"/>
      <c r="KY12" s="1"/>
      <c r="KZ12" s="1"/>
      <c r="LA12" s="1"/>
      <c r="LB12" s="1"/>
      <c r="MJ12" s="31"/>
    </row>
    <row r="13" spans="1:385" ht="20.100000000000001" customHeight="1" x14ac:dyDescent="0.3">
      <c r="A13" s="117"/>
      <c r="B13" s="119"/>
      <c r="C13" s="54" t="s">
        <v>53</v>
      </c>
      <c r="D13" s="8" t="s">
        <v>43</v>
      </c>
      <c r="E13" s="20">
        <f>WORKDAY(G13,-H13+1,'Jours fériés'!$F$5:$F$15)</f>
        <v>44979</v>
      </c>
      <c r="F13" s="18">
        <f>(G13-E13)+1</f>
        <v>35</v>
      </c>
      <c r="G13" s="33">
        <f>WORKDAY(E14,-1,'Jours fériés'!$F$5:$F$15)</f>
        <v>45013</v>
      </c>
      <c r="H13" s="26">
        <v>25</v>
      </c>
      <c r="I13" s="17"/>
      <c r="J13" s="46">
        <f t="shared" si="1"/>
        <v>1</v>
      </c>
      <c r="K13" s="25"/>
      <c r="L13" s="26">
        <f>NETWORKDAYS(I13,K13,'Jours fériés'!$F$5:$F$15)</f>
        <v>0</v>
      </c>
      <c r="M13" s="21"/>
      <c r="N13" s="42"/>
      <c r="O13" s="22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BQ13" s="31"/>
      <c r="DE13" s="1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FF13" s="31"/>
      <c r="GT13" s="1"/>
      <c r="GU13" s="1"/>
      <c r="GV13" s="1"/>
      <c r="GW13" s="1"/>
      <c r="GX13" s="1"/>
      <c r="GY13" s="1"/>
      <c r="GZ13" s="1"/>
      <c r="HA13" s="1"/>
      <c r="HB13" s="1"/>
      <c r="HC13" s="1"/>
      <c r="HD13" s="1"/>
      <c r="HE13" s="1"/>
      <c r="HF13" s="1"/>
      <c r="HG13" s="1"/>
      <c r="HH13" s="1"/>
      <c r="HI13" s="1"/>
      <c r="HJ13" s="1"/>
      <c r="HK13" s="1"/>
      <c r="HL13" s="1"/>
      <c r="HM13" s="1"/>
      <c r="IU13" s="31"/>
      <c r="KI13" s="1"/>
      <c r="KJ13" s="1"/>
      <c r="KK13" s="1"/>
      <c r="KL13" s="1"/>
      <c r="KM13" s="1"/>
      <c r="KN13" s="1"/>
      <c r="KO13" s="1"/>
      <c r="KP13" s="1"/>
      <c r="KQ13" s="1"/>
      <c r="KR13" s="1"/>
      <c r="KS13" s="1"/>
      <c r="KT13" s="1"/>
      <c r="KU13" s="1"/>
      <c r="KV13" s="1"/>
      <c r="KW13" s="1"/>
      <c r="KX13" s="1"/>
      <c r="KY13" s="1"/>
      <c r="KZ13" s="1"/>
      <c r="LA13" s="1"/>
      <c r="LB13" s="1"/>
      <c r="MJ13" s="31"/>
    </row>
    <row r="14" spans="1:385" ht="20.100000000000001" customHeight="1" x14ac:dyDescent="0.3">
      <c r="A14" s="117"/>
      <c r="B14" s="119"/>
      <c r="C14" s="54" t="s">
        <v>53</v>
      </c>
      <c r="D14" s="28" t="s">
        <v>15</v>
      </c>
      <c r="E14" s="20">
        <f>WORKDAY(G14,-H14+1,'Jours fériés'!$F$5:$F$15)</f>
        <v>45014</v>
      </c>
      <c r="F14" s="18">
        <f>(G14-E14)+1</f>
        <v>1</v>
      </c>
      <c r="G14" s="33">
        <f>WORKDAY(E15,-1,'Jours fériés'!$F$5:$F$15)</f>
        <v>45014</v>
      </c>
      <c r="H14" s="26">
        <v>1</v>
      </c>
      <c r="I14" s="17"/>
      <c r="J14" s="46">
        <f t="shared" si="1"/>
        <v>1</v>
      </c>
      <c r="K14" s="25"/>
      <c r="L14" s="26">
        <f>NETWORKDAYS(I14,K14,'Jours fériés'!$F$5:$F$15)</f>
        <v>0</v>
      </c>
      <c r="M14" s="21"/>
      <c r="N14" s="42"/>
      <c r="O14" s="22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BQ14" s="31"/>
      <c r="DE14" s="1"/>
      <c r="DF14" s="1"/>
      <c r="DG14" s="1"/>
      <c r="DH14" s="1"/>
      <c r="DI14" s="1"/>
      <c r="DJ14" s="1"/>
      <c r="DK14" s="1"/>
      <c r="DL14" s="1"/>
      <c r="DM14" s="1"/>
      <c r="DN14" s="1"/>
      <c r="DO14" s="1"/>
      <c r="DP14" s="1"/>
      <c r="DQ14" s="1"/>
      <c r="DR14" s="1"/>
      <c r="DS14" s="1"/>
      <c r="DT14" s="1"/>
      <c r="DU14" s="1"/>
      <c r="DV14" s="1"/>
      <c r="DW14" s="1"/>
      <c r="DX14" s="1"/>
      <c r="FF14" s="31"/>
      <c r="GT14" s="1"/>
      <c r="GU14" s="1"/>
      <c r="GV14" s="1"/>
      <c r="GW14" s="1"/>
      <c r="GX14" s="1"/>
      <c r="GY14" s="1"/>
      <c r="GZ14" s="1"/>
      <c r="HA14" s="1"/>
      <c r="HB14" s="1"/>
      <c r="HC14" s="1"/>
      <c r="HD14" s="1"/>
      <c r="HE14" s="1"/>
      <c r="HF14" s="1"/>
      <c r="HG14" s="1"/>
      <c r="HH14" s="1"/>
      <c r="HI14" s="1"/>
      <c r="HJ14" s="1"/>
      <c r="HK14" s="1"/>
      <c r="HL14" s="1"/>
      <c r="HM14" s="1"/>
      <c r="IU14" s="31"/>
      <c r="KI14" s="1"/>
      <c r="KJ14" s="1"/>
      <c r="KK14" s="1"/>
      <c r="KL14" s="1"/>
      <c r="KM14" s="1"/>
      <c r="KN14" s="1"/>
      <c r="KO14" s="1"/>
      <c r="KP14" s="1"/>
      <c r="KQ14" s="1"/>
      <c r="KR14" s="1"/>
      <c r="KS14" s="1"/>
      <c r="KT14" s="1"/>
      <c r="KU14" s="1"/>
      <c r="KV14" s="1"/>
      <c r="KW14" s="1"/>
      <c r="KX14" s="1"/>
      <c r="KY14" s="1"/>
      <c r="KZ14" s="1"/>
      <c r="LA14" s="1"/>
      <c r="LB14" s="1"/>
      <c r="MJ14" s="31"/>
    </row>
    <row r="15" spans="1:385" ht="20.100000000000001" customHeight="1" x14ac:dyDescent="0.3">
      <c r="A15" s="118"/>
      <c r="B15" s="119"/>
      <c r="C15" s="54" t="s">
        <v>53</v>
      </c>
      <c r="D15" s="28" t="s">
        <v>12</v>
      </c>
      <c r="E15" s="20">
        <f>WORKDAY(G15,-H15+1,'Jours fériés'!$F$5:$F$15)</f>
        <v>45015</v>
      </c>
      <c r="F15" s="18">
        <f>(G15-E15)+1</f>
        <v>2</v>
      </c>
      <c r="G15" s="24">
        <v>45016</v>
      </c>
      <c r="H15" s="26">
        <v>2</v>
      </c>
      <c r="I15" s="17"/>
      <c r="J15" s="46">
        <f t="shared" si="1"/>
        <v>1</v>
      </c>
      <c r="K15" s="25"/>
      <c r="L15" s="26">
        <f>NETWORKDAYS(I15,K15,'Jours fériés'!$F$5:$F$15)</f>
        <v>0</v>
      </c>
      <c r="M15" s="21"/>
      <c r="N15" s="41"/>
      <c r="O15" s="22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BQ15" s="31"/>
      <c r="DE15" s="1"/>
      <c r="DF15" s="1"/>
      <c r="DG15" s="1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1"/>
      <c r="DT15" s="1"/>
      <c r="DU15" s="1"/>
      <c r="DV15" s="1"/>
      <c r="DW15" s="1"/>
      <c r="DX15" s="1"/>
      <c r="FF15" s="31"/>
      <c r="GT15" s="1"/>
      <c r="GU15" s="1"/>
      <c r="GV15" s="1"/>
      <c r="GW15" s="1"/>
      <c r="GX15" s="1"/>
      <c r="GY15" s="1"/>
      <c r="GZ15" s="1"/>
      <c r="HA15" s="1"/>
      <c r="HB15" s="1"/>
      <c r="HC15" s="1"/>
      <c r="HD15" s="1"/>
      <c r="HE15" s="1"/>
      <c r="HF15" s="1"/>
      <c r="HG15" s="1"/>
      <c r="HH15" s="1"/>
      <c r="HI15" s="1"/>
      <c r="HJ15" s="1"/>
      <c r="HK15" s="1"/>
      <c r="HL15" s="1"/>
      <c r="HM15" s="1"/>
      <c r="IU15" s="31"/>
      <c r="KI15" s="1"/>
      <c r="KJ15" s="1"/>
      <c r="KK15" s="1"/>
      <c r="KL15" s="1"/>
      <c r="KM15" s="1"/>
      <c r="KN15" s="1"/>
      <c r="KO15" s="1"/>
      <c r="KP15" s="1"/>
      <c r="KQ15" s="1"/>
      <c r="KR15" s="1"/>
      <c r="KS15" s="1"/>
      <c r="KT15" s="1"/>
      <c r="KU15" s="1"/>
      <c r="KV15" s="1"/>
      <c r="KW15" s="1"/>
      <c r="KX15" s="1"/>
      <c r="KY15" s="1"/>
      <c r="KZ15" s="1"/>
      <c r="LA15" s="1"/>
      <c r="LB15" s="1"/>
      <c r="MJ15" s="31"/>
    </row>
    <row r="16" spans="1:385" ht="8.25" customHeight="1" x14ac:dyDescent="0.25">
      <c r="A16" s="27"/>
      <c r="B16" s="27"/>
      <c r="C16" s="27"/>
      <c r="D16" s="27"/>
      <c r="E16" s="27"/>
      <c r="F16" s="27"/>
      <c r="G16" s="27"/>
      <c r="H16" s="27"/>
      <c r="I16" s="27"/>
      <c r="J16" s="47"/>
      <c r="K16" s="27"/>
      <c r="L16" s="27"/>
      <c r="M16" s="27"/>
      <c r="N16" s="27"/>
      <c r="O16" s="27"/>
      <c r="P16" s="27"/>
      <c r="Q16" s="27"/>
      <c r="R16" s="27"/>
      <c r="S16" s="27"/>
      <c r="T16" s="27"/>
      <c r="U16" s="27"/>
      <c r="V16" s="27"/>
      <c r="W16" s="27"/>
      <c r="X16" s="27"/>
      <c r="Y16" s="27"/>
      <c r="Z16" s="27"/>
      <c r="AA16" s="27"/>
      <c r="AB16" s="27"/>
      <c r="AC16" s="27"/>
      <c r="AD16" s="27"/>
      <c r="AE16" s="27"/>
      <c r="AF16" s="27"/>
      <c r="AG16" s="27"/>
      <c r="AH16" s="27"/>
      <c r="AI16" s="27"/>
      <c r="AJ16" s="27"/>
      <c r="AK16" s="27"/>
      <c r="AL16" s="27"/>
      <c r="AM16" s="27"/>
      <c r="AN16" s="27"/>
      <c r="AO16" s="27"/>
      <c r="AP16" s="27"/>
      <c r="AQ16" s="27"/>
      <c r="AR16" s="27"/>
      <c r="AS16" s="27"/>
      <c r="AT16" s="27"/>
      <c r="AU16" s="27"/>
      <c r="AV16" s="27"/>
      <c r="AW16" s="27"/>
      <c r="AX16" s="27"/>
      <c r="AY16" s="27"/>
      <c r="AZ16" s="27"/>
      <c r="BA16" s="27"/>
      <c r="BB16" s="27"/>
      <c r="BC16" s="27"/>
      <c r="BD16" s="27"/>
      <c r="BE16" s="27"/>
      <c r="BF16" s="27"/>
      <c r="BG16" s="27"/>
      <c r="BH16" s="27"/>
      <c r="BI16" s="27"/>
      <c r="BJ16" s="27"/>
      <c r="BK16" s="27"/>
      <c r="BL16" s="27"/>
      <c r="BM16" s="27"/>
      <c r="BN16" s="27"/>
      <c r="BO16" s="27"/>
      <c r="BP16" s="27"/>
      <c r="BQ16" s="27"/>
      <c r="BR16" s="27"/>
      <c r="BS16" s="27"/>
      <c r="BT16" s="27"/>
      <c r="BU16" s="27"/>
      <c r="BV16" s="27"/>
      <c r="BW16" s="27"/>
      <c r="BX16" s="27"/>
      <c r="BY16" s="27"/>
      <c r="BZ16" s="27"/>
      <c r="CA16" s="27"/>
      <c r="CB16" s="27"/>
      <c r="CC16" s="27"/>
      <c r="CD16" s="27"/>
      <c r="CE16" s="27"/>
      <c r="CF16" s="27"/>
      <c r="CG16" s="27"/>
      <c r="CH16" s="27"/>
      <c r="CI16" s="27"/>
      <c r="CJ16" s="27"/>
      <c r="CK16" s="27"/>
      <c r="CL16" s="27"/>
      <c r="CM16" s="27"/>
      <c r="CN16" s="27"/>
      <c r="CO16" s="27"/>
      <c r="CP16" s="27"/>
      <c r="CQ16" s="27"/>
      <c r="CR16" s="27"/>
      <c r="CS16" s="27"/>
      <c r="CT16" s="27"/>
      <c r="CU16" s="27"/>
      <c r="CV16" s="27"/>
      <c r="CW16" s="27"/>
      <c r="CX16" s="27"/>
      <c r="CY16" s="27"/>
      <c r="CZ16" s="27"/>
      <c r="DA16" s="27"/>
      <c r="DB16" s="27"/>
      <c r="DC16" s="27"/>
      <c r="DD16" s="27"/>
      <c r="DE16" s="27"/>
      <c r="DF16" s="27"/>
      <c r="DG16" s="27"/>
      <c r="DH16" s="27"/>
      <c r="DI16" s="27"/>
      <c r="DJ16" s="27"/>
      <c r="DK16" s="27"/>
      <c r="DL16" s="27"/>
      <c r="DM16" s="27"/>
      <c r="DN16" s="27"/>
      <c r="DO16" s="27"/>
      <c r="DP16" s="27"/>
      <c r="DQ16" s="27"/>
      <c r="DR16" s="27"/>
      <c r="DS16" s="27"/>
      <c r="DT16" s="27"/>
      <c r="DU16" s="27"/>
      <c r="DV16" s="27"/>
      <c r="DW16" s="27"/>
      <c r="DX16" s="27"/>
      <c r="DY16" s="27"/>
      <c r="DZ16" s="27"/>
      <c r="EA16" s="27"/>
      <c r="EB16" s="27"/>
      <c r="EC16" s="27"/>
      <c r="ED16" s="27"/>
      <c r="EE16" s="27"/>
      <c r="EF16" s="27"/>
      <c r="EG16" s="27"/>
      <c r="EH16" s="27"/>
      <c r="EI16" s="27"/>
      <c r="EJ16" s="27"/>
      <c r="EK16" s="27"/>
      <c r="EL16" s="27"/>
      <c r="EM16" s="27"/>
      <c r="EN16" s="27"/>
      <c r="EO16" s="27"/>
      <c r="EP16" s="27"/>
      <c r="EQ16" s="27"/>
      <c r="ER16" s="27"/>
      <c r="ES16" s="27"/>
      <c r="ET16" s="27"/>
      <c r="EU16" s="27"/>
      <c r="EV16" s="27"/>
      <c r="EW16" s="27"/>
      <c r="EX16" s="27"/>
      <c r="EY16" s="27"/>
      <c r="EZ16" s="27"/>
      <c r="FA16" s="27"/>
      <c r="FB16" s="27"/>
      <c r="FC16" s="27"/>
      <c r="FD16" s="27"/>
      <c r="FE16" s="27"/>
      <c r="FF16" s="27"/>
      <c r="FG16" s="27"/>
      <c r="FH16" s="27"/>
      <c r="FI16" s="27"/>
      <c r="FJ16" s="27"/>
      <c r="FK16" s="27"/>
      <c r="FL16" s="27"/>
      <c r="FM16" s="27"/>
      <c r="FN16" s="27"/>
      <c r="FO16" s="27"/>
      <c r="FP16" s="27"/>
      <c r="FQ16" s="27"/>
      <c r="FR16" s="27"/>
      <c r="FS16" s="27"/>
      <c r="FT16" s="27"/>
      <c r="FU16" s="27"/>
      <c r="FV16" s="27"/>
      <c r="FW16" s="27"/>
      <c r="FX16" s="27"/>
      <c r="FY16" s="27"/>
      <c r="FZ16" s="27"/>
      <c r="GA16" s="27"/>
      <c r="GB16" s="27"/>
      <c r="GC16" s="27"/>
      <c r="GD16" s="27"/>
      <c r="GE16" s="27"/>
      <c r="GF16" s="27"/>
      <c r="GG16" s="27"/>
      <c r="GH16" s="27"/>
      <c r="GI16" s="27"/>
      <c r="GJ16" s="27"/>
      <c r="GK16" s="27"/>
      <c r="GL16" s="27"/>
      <c r="GM16" s="27"/>
      <c r="GN16" s="27"/>
      <c r="GO16" s="27"/>
      <c r="GP16" s="27"/>
      <c r="GQ16" s="27"/>
      <c r="GR16" s="27"/>
      <c r="GS16" s="27"/>
      <c r="GT16" s="27"/>
      <c r="GU16" s="27"/>
      <c r="GV16" s="27"/>
      <c r="GW16" s="27"/>
      <c r="GX16" s="27"/>
      <c r="GY16" s="27"/>
      <c r="GZ16" s="27"/>
      <c r="HA16" s="27"/>
      <c r="HB16" s="27"/>
      <c r="HC16" s="27"/>
      <c r="HD16" s="27"/>
      <c r="HE16" s="27"/>
      <c r="HF16" s="27"/>
      <c r="HG16" s="27"/>
      <c r="HH16" s="27"/>
      <c r="HI16" s="27"/>
      <c r="HJ16" s="27"/>
      <c r="HK16" s="27"/>
      <c r="HL16" s="27"/>
      <c r="HM16" s="27"/>
      <c r="HN16" s="27"/>
      <c r="HO16" s="27"/>
      <c r="HP16" s="27"/>
      <c r="HQ16" s="27"/>
      <c r="HR16" s="27"/>
      <c r="HS16" s="27"/>
      <c r="HT16" s="27"/>
      <c r="HU16" s="27"/>
      <c r="HV16" s="27"/>
      <c r="HW16" s="27"/>
      <c r="HX16" s="27"/>
      <c r="HY16" s="27"/>
      <c r="HZ16" s="27"/>
      <c r="IA16" s="27"/>
      <c r="IB16" s="27"/>
      <c r="IC16" s="27"/>
      <c r="ID16" s="27"/>
      <c r="IE16" s="27"/>
      <c r="IF16" s="27"/>
      <c r="IG16" s="27"/>
      <c r="IH16" s="27"/>
      <c r="II16" s="27"/>
      <c r="IJ16" s="27"/>
      <c r="IK16" s="27"/>
      <c r="IL16" s="27"/>
      <c r="IM16" s="27"/>
      <c r="IN16" s="27"/>
      <c r="IO16" s="27"/>
      <c r="IP16" s="27"/>
      <c r="IQ16" s="27"/>
      <c r="IR16" s="27"/>
      <c r="IS16" s="27"/>
      <c r="IT16" s="27"/>
      <c r="IU16" s="27"/>
      <c r="IV16" s="27"/>
      <c r="IW16" s="27"/>
      <c r="IX16" s="27"/>
      <c r="IY16" s="27"/>
      <c r="IZ16" s="27"/>
      <c r="JA16" s="27"/>
      <c r="JB16" s="27"/>
      <c r="JC16" s="27"/>
      <c r="JD16" s="27"/>
      <c r="JE16" s="27"/>
      <c r="JF16" s="27"/>
      <c r="JG16" s="27"/>
      <c r="JH16" s="27"/>
      <c r="JI16" s="27"/>
      <c r="JJ16" s="27"/>
      <c r="JK16" s="27"/>
      <c r="JL16" s="27"/>
      <c r="JM16" s="27"/>
      <c r="JN16" s="27"/>
      <c r="JO16" s="27"/>
      <c r="JP16" s="27"/>
      <c r="JQ16" s="27"/>
      <c r="JR16" s="27"/>
      <c r="JS16" s="27"/>
      <c r="JT16" s="27"/>
      <c r="JU16" s="27"/>
      <c r="JV16" s="27"/>
      <c r="JW16" s="27"/>
      <c r="JX16" s="27"/>
      <c r="JY16" s="27"/>
      <c r="JZ16" s="27"/>
      <c r="KA16" s="27"/>
      <c r="KB16" s="27"/>
      <c r="KC16" s="27"/>
      <c r="KD16" s="27"/>
      <c r="KE16" s="27"/>
      <c r="KF16" s="27"/>
      <c r="KG16" s="27"/>
      <c r="KH16" s="27"/>
      <c r="KI16" s="27"/>
      <c r="KJ16" s="27"/>
      <c r="KK16" s="27"/>
      <c r="KL16" s="27"/>
      <c r="KM16" s="27"/>
      <c r="KN16" s="27"/>
      <c r="KO16" s="27"/>
      <c r="KP16" s="27"/>
      <c r="KQ16" s="27"/>
      <c r="KR16" s="27"/>
      <c r="KS16" s="27"/>
      <c r="KT16" s="27"/>
      <c r="KU16" s="27"/>
      <c r="KV16" s="27"/>
      <c r="KW16" s="27"/>
      <c r="KX16" s="27"/>
      <c r="KY16" s="27"/>
      <c r="KZ16" s="27"/>
      <c r="LA16" s="27"/>
      <c r="LB16" s="27"/>
      <c r="LC16" s="27"/>
      <c r="LD16" s="27"/>
      <c r="LE16" s="27"/>
      <c r="LF16" s="27"/>
      <c r="LG16" s="27"/>
      <c r="LH16" s="27"/>
      <c r="LI16" s="27"/>
      <c r="LJ16" s="27"/>
      <c r="LK16" s="27"/>
      <c r="LL16" s="27"/>
      <c r="LM16" s="27"/>
      <c r="LN16" s="27"/>
      <c r="LO16" s="27"/>
      <c r="LP16" s="27"/>
      <c r="LQ16" s="27"/>
      <c r="LR16" s="27"/>
      <c r="LS16" s="27"/>
      <c r="LT16" s="27"/>
      <c r="LU16" s="27"/>
      <c r="LV16" s="27"/>
      <c r="LW16" s="27"/>
      <c r="LX16" s="27"/>
      <c r="LY16" s="27"/>
      <c r="LZ16" s="27"/>
      <c r="MA16" s="27"/>
      <c r="MB16" s="27"/>
      <c r="MC16" s="27"/>
      <c r="MD16" s="27"/>
      <c r="ME16" s="27"/>
      <c r="MF16" s="27"/>
      <c r="MG16" s="27"/>
      <c r="MH16" s="27"/>
      <c r="MI16" s="27"/>
      <c r="MJ16" s="27"/>
      <c r="MK16" s="27"/>
      <c r="ML16" s="27"/>
      <c r="MM16" s="27"/>
      <c r="MN16" s="27"/>
      <c r="MO16" s="27"/>
      <c r="MP16" s="27"/>
      <c r="MQ16" s="27"/>
      <c r="MR16" s="27"/>
      <c r="MS16" s="27"/>
      <c r="MT16" s="27"/>
      <c r="MU16" s="27"/>
      <c r="MV16" s="27"/>
      <c r="MW16" s="27"/>
      <c r="MX16" s="27"/>
      <c r="MY16" s="27"/>
      <c r="MZ16" s="27"/>
      <c r="NA16" s="27"/>
      <c r="NB16" s="27"/>
      <c r="NC16" s="27"/>
      <c r="ND16" s="27"/>
      <c r="NE16" s="27"/>
      <c r="NF16" s="27"/>
      <c r="NG16" s="27"/>
      <c r="NH16" s="27"/>
      <c r="NI16" s="27"/>
      <c r="NJ16" s="27"/>
      <c r="NK16" s="27"/>
      <c r="NL16" s="27"/>
      <c r="NM16" s="27"/>
      <c r="NN16" s="27"/>
      <c r="NO16" s="27"/>
      <c r="NP16" s="27"/>
      <c r="NQ16" s="27"/>
      <c r="NR16" s="27"/>
      <c r="NS16" s="27"/>
      <c r="NT16" s="27"/>
      <c r="NU16" s="27"/>
    </row>
    <row r="18" spans="1:385" ht="20.100000000000001" customHeight="1" x14ac:dyDescent="0.3">
      <c r="A18" s="116"/>
      <c r="B18" s="119"/>
      <c r="C18" s="54" t="s">
        <v>54</v>
      </c>
      <c r="D18" s="8" t="s">
        <v>45</v>
      </c>
      <c r="E18" s="20">
        <f>WORKDAY(G18,-H18+1,'Jours fériés'!$F$5:$F$15)</f>
        <v>44860</v>
      </c>
      <c r="F18" s="18">
        <f>(G18-E18)+1</f>
        <v>28</v>
      </c>
      <c r="G18" s="33">
        <f>WORKDAY(E19,-1,'Jours fériés'!$F$5:$F$15)</f>
        <v>44887</v>
      </c>
      <c r="H18" s="26">
        <v>20</v>
      </c>
      <c r="I18" s="17"/>
      <c r="J18" s="46">
        <f>K18-I18+1</f>
        <v>1</v>
      </c>
      <c r="K18" s="25"/>
      <c r="L18" s="26">
        <f>NETWORKDAYS(I18,K18,'Jours fériés'!$F$5:$F$15)</f>
        <v>0</v>
      </c>
      <c r="M18" s="21"/>
      <c r="N18" s="42"/>
      <c r="O18" s="53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BQ18" s="31"/>
      <c r="DE18" s="1"/>
      <c r="DF18" s="1"/>
      <c r="DG18" s="1"/>
      <c r="DH18" s="1"/>
      <c r="DI18" s="1"/>
      <c r="DJ18" s="1"/>
      <c r="DK18" s="1"/>
      <c r="DL18" s="1"/>
      <c r="DM18" s="1"/>
      <c r="DN18" s="1"/>
      <c r="DO18" s="1"/>
      <c r="DP18" s="1"/>
      <c r="DQ18" s="1"/>
      <c r="DR18" s="1"/>
      <c r="DS18" s="1"/>
      <c r="DT18" s="1"/>
      <c r="DU18" s="1"/>
      <c r="DV18" s="1"/>
      <c r="DW18" s="1"/>
      <c r="DX18" s="1"/>
      <c r="FF18" s="31"/>
      <c r="GT18" s="1"/>
      <c r="GU18" s="1"/>
      <c r="GV18" s="1"/>
      <c r="GW18" s="1"/>
      <c r="GX18" s="1"/>
      <c r="GY18" s="1"/>
      <c r="GZ18" s="1"/>
      <c r="HA18" s="1"/>
      <c r="HB18" s="1"/>
      <c r="HC18" s="1"/>
      <c r="HD18" s="1"/>
      <c r="HE18" s="1"/>
      <c r="HF18" s="1"/>
      <c r="HG18" s="1"/>
      <c r="HH18" s="1"/>
      <c r="HI18" s="1"/>
      <c r="HJ18" s="1"/>
      <c r="HK18" s="1"/>
      <c r="HL18" s="1"/>
      <c r="HM18" s="1"/>
      <c r="IU18" s="31"/>
      <c r="KI18" s="1"/>
      <c r="KJ18" s="1"/>
      <c r="KK18" s="1"/>
      <c r="KL18" s="1"/>
      <c r="KM18" s="1"/>
      <c r="KN18" s="1"/>
      <c r="KO18" s="1"/>
      <c r="KP18" s="1"/>
      <c r="KQ18" s="1"/>
      <c r="KR18" s="1"/>
      <c r="KS18" s="1"/>
      <c r="KT18" s="1"/>
      <c r="KU18" s="1"/>
      <c r="KV18" s="1"/>
      <c r="KW18" s="1"/>
      <c r="KX18" s="1"/>
      <c r="KY18" s="1"/>
      <c r="KZ18" s="1"/>
      <c r="LA18" s="1"/>
      <c r="LB18" s="1"/>
      <c r="MJ18" s="31"/>
    </row>
    <row r="19" spans="1:385" ht="20.100000000000001" customHeight="1" x14ac:dyDescent="0.3">
      <c r="A19" s="117"/>
      <c r="B19" s="119"/>
      <c r="C19" s="54" t="s">
        <v>54</v>
      </c>
      <c r="D19" s="8" t="s">
        <v>44</v>
      </c>
      <c r="E19" s="20">
        <f>WORKDAY(G19,-H19+1,'Jours fériés'!$F$5:$F$15)</f>
        <v>44888</v>
      </c>
      <c r="F19" s="18">
        <f>(G19-E19)+1</f>
        <v>35</v>
      </c>
      <c r="G19" s="33">
        <f>WORKDAY(E20,-1,'Jours fériés'!$F$5:$F$15)</f>
        <v>44922</v>
      </c>
      <c r="H19" s="26">
        <v>25</v>
      </c>
      <c r="I19" s="17"/>
      <c r="J19" s="46">
        <f t="shared" ref="J19:J22" si="2">K19-I19+1</f>
        <v>1</v>
      </c>
      <c r="K19" s="25"/>
      <c r="L19" s="26">
        <f>NETWORKDAYS(I19,K19,'Jours fériés'!$F$5:$F$15)</f>
        <v>0</v>
      </c>
      <c r="M19" s="21"/>
      <c r="N19" s="42"/>
      <c r="O19" s="22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BQ19" s="31"/>
      <c r="DE19" s="1"/>
      <c r="DF19" s="1"/>
      <c r="DG19" s="1"/>
      <c r="DH19" s="1"/>
      <c r="DI19" s="1"/>
      <c r="DJ19" s="1"/>
      <c r="DK19" s="1"/>
      <c r="DL19" s="1"/>
      <c r="DM19" s="1"/>
      <c r="DN19" s="1"/>
      <c r="DO19" s="1"/>
      <c r="DP19" s="1"/>
      <c r="DQ19" s="1"/>
      <c r="DR19" s="1"/>
      <c r="DS19" s="1"/>
      <c r="DT19" s="1"/>
      <c r="DU19" s="1"/>
      <c r="DV19" s="1"/>
      <c r="DW19" s="1"/>
      <c r="DX19" s="1"/>
      <c r="FF19" s="31"/>
      <c r="GT19" s="1"/>
      <c r="GU19" s="1"/>
      <c r="GV19" s="1"/>
      <c r="GW19" s="1"/>
      <c r="GX19" s="1"/>
      <c r="GY19" s="1"/>
      <c r="GZ19" s="1"/>
      <c r="HA19" s="1"/>
      <c r="HB19" s="1"/>
      <c r="HC19" s="1"/>
      <c r="HD19" s="1"/>
      <c r="HE19" s="1"/>
      <c r="HF19" s="1"/>
      <c r="HG19" s="1"/>
      <c r="HH19" s="1"/>
      <c r="HI19" s="1"/>
      <c r="HJ19" s="1"/>
      <c r="HK19" s="1"/>
      <c r="HL19" s="1"/>
      <c r="HM19" s="1"/>
      <c r="IU19" s="31"/>
      <c r="KI19" s="1"/>
      <c r="KJ19" s="1"/>
      <c r="KK19" s="1"/>
      <c r="KL19" s="1"/>
      <c r="KM19" s="1"/>
      <c r="KN19" s="1"/>
      <c r="KO19" s="1"/>
      <c r="KP19" s="1"/>
      <c r="KQ19" s="1"/>
      <c r="KR19" s="1"/>
      <c r="KS19" s="1"/>
      <c r="KT19" s="1"/>
      <c r="KU19" s="1"/>
      <c r="KV19" s="1"/>
      <c r="KW19" s="1"/>
      <c r="KX19" s="1"/>
      <c r="KY19" s="1"/>
      <c r="KZ19" s="1"/>
      <c r="LA19" s="1"/>
      <c r="LB19" s="1"/>
      <c r="MJ19" s="31"/>
    </row>
    <row r="20" spans="1:385" ht="20.100000000000001" customHeight="1" x14ac:dyDescent="0.3">
      <c r="A20" s="117"/>
      <c r="B20" s="119"/>
      <c r="C20" s="54" t="s">
        <v>54</v>
      </c>
      <c r="D20" s="8" t="s">
        <v>43</v>
      </c>
      <c r="E20" s="20">
        <f>WORKDAY(G20,-H20+1,'Jours fériés'!$F$5:$F$15)</f>
        <v>44923</v>
      </c>
      <c r="F20" s="18">
        <f>(G20-E20)+1</f>
        <v>91</v>
      </c>
      <c r="G20" s="33">
        <f>WORKDAY(E21,-1,'Jours fériés'!$F$5:$F$15)</f>
        <v>45013</v>
      </c>
      <c r="H20" s="26">
        <v>65</v>
      </c>
      <c r="I20" s="17"/>
      <c r="J20" s="46">
        <f t="shared" si="2"/>
        <v>1</v>
      </c>
      <c r="K20" s="25"/>
      <c r="L20" s="26">
        <f>NETWORKDAYS(I20,K20,'Jours fériés'!$F$5:$F$15)</f>
        <v>0</v>
      </c>
      <c r="M20" s="21"/>
      <c r="N20" s="42"/>
      <c r="O20" s="22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BQ20" s="31"/>
      <c r="DE20" s="1"/>
      <c r="DF20" s="1"/>
      <c r="DG20" s="1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1"/>
      <c r="DT20" s="1"/>
      <c r="DU20" s="1"/>
      <c r="DV20" s="1"/>
      <c r="DW20" s="1"/>
      <c r="DX20" s="1"/>
      <c r="FF20" s="31"/>
      <c r="GT20" s="1"/>
      <c r="GU20" s="1"/>
      <c r="GV20" s="1"/>
      <c r="GW20" s="1"/>
      <c r="GX20" s="1"/>
      <c r="GY20" s="1"/>
      <c r="GZ20" s="1"/>
      <c r="HA20" s="1"/>
      <c r="HB20" s="1"/>
      <c r="HC20" s="1"/>
      <c r="HD20" s="1"/>
      <c r="HE20" s="1"/>
      <c r="HF20" s="1"/>
      <c r="HG20" s="1"/>
      <c r="HH20" s="1"/>
      <c r="HI20" s="1"/>
      <c r="HJ20" s="1"/>
      <c r="HK20" s="1"/>
      <c r="HL20" s="1"/>
      <c r="HM20" s="1"/>
      <c r="IU20" s="31"/>
      <c r="KI20" s="1"/>
      <c r="KJ20" s="1"/>
      <c r="KK20" s="1"/>
      <c r="KL20" s="1"/>
      <c r="KM20" s="1"/>
      <c r="KN20" s="1"/>
      <c r="KO20" s="1"/>
      <c r="KP20" s="1"/>
      <c r="KQ20" s="1"/>
      <c r="KR20" s="1"/>
      <c r="KS20" s="1"/>
      <c r="KT20" s="1"/>
      <c r="KU20" s="1"/>
      <c r="KV20" s="1"/>
      <c r="KW20" s="1"/>
      <c r="KX20" s="1"/>
      <c r="KY20" s="1"/>
      <c r="KZ20" s="1"/>
      <c r="LA20" s="1"/>
      <c r="LB20" s="1"/>
      <c r="MJ20" s="31"/>
    </row>
    <row r="21" spans="1:385" ht="20.100000000000001" customHeight="1" x14ac:dyDescent="0.3">
      <c r="A21" s="117"/>
      <c r="B21" s="119"/>
      <c r="C21" s="54" t="s">
        <v>54</v>
      </c>
      <c r="D21" s="28" t="s">
        <v>15</v>
      </c>
      <c r="E21" s="20">
        <f>WORKDAY(G21,-H21+1,'Jours fériés'!$F$5:$F$15)</f>
        <v>45014</v>
      </c>
      <c r="F21" s="18">
        <f>(G21-E21)+1</f>
        <v>1</v>
      </c>
      <c r="G21" s="33">
        <f>WORKDAY(E22,-1,'Jours fériés'!$F$5:$F$15)</f>
        <v>45014</v>
      </c>
      <c r="H21" s="26">
        <v>1</v>
      </c>
      <c r="I21" s="17"/>
      <c r="J21" s="46">
        <f t="shared" si="2"/>
        <v>1</v>
      </c>
      <c r="K21" s="25"/>
      <c r="L21" s="26">
        <f>NETWORKDAYS(I21,K21,'Jours fériés'!$F$5:$F$15)</f>
        <v>0</v>
      </c>
      <c r="M21" s="21"/>
      <c r="N21" s="42"/>
      <c r="O21" s="22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BQ21" s="31"/>
      <c r="DE21" s="1"/>
      <c r="DF21" s="1"/>
      <c r="DG21" s="1"/>
      <c r="DH21" s="1"/>
      <c r="DI21" s="1"/>
      <c r="DJ21" s="1"/>
      <c r="DK21" s="1"/>
      <c r="DL21" s="1"/>
      <c r="DM21" s="1"/>
      <c r="DN21" s="1"/>
      <c r="DO21" s="1"/>
      <c r="DP21" s="1"/>
      <c r="DQ21" s="1"/>
      <c r="DR21" s="1"/>
      <c r="DS21" s="1"/>
      <c r="DT21" s="1"/>
      <c r="DU21" s="1"/>
      <c r="DV21" s="1"/>
      <c r="DW21" s="1"/>
      <c r="DX21" s="1"/>
      <c r="FF21" s="31"/>
      <c r="GT21" s="1"/>
      <c r="GU21" s="1"/>
      <c r="GV21" s="1"/>
      <c r="GW21" s="1"/>
      <c r="GX21" s="1"/>
      <c r="GY21" s="1"/>
      <c r="GZ21" s="1"/>
      <c r="HA21" s="1"/>
      <c r="HB21" s="1"/>
      <c r="HC21" s="1"/>
      <c r="HD21" s="1"/>
      <c r="HE21" s="1"/>
      <c r="HF21" s="1"/>
      <c r="HG21" s="1"/>
      <c r="HH21" s="1"/>
      <c r="HI21" s="1"/>
      <c r="HJ21" s="1"/>
      <c r="HK21" s="1"/>
      <c r="HL21" s="1"/>
      <c r="HM21" s="1"/>
      <c r="IU21" s="31"/>
      <c r="KI21" s="1"/>
      <c r="KJ21" s="1"/>
      <c r="KK21" s="1"/>
      <c r="KL21" s="1"/>
      <c r="KM21" s="1"/>
      <c r="KN21" s="1"/>
      <c r="KO21" s="1"/>
      <c r="KP21" s="1"/>
      <c r="KQ21" s="1"/>
      <c r="KR21" s="1"/>
      <c r="KS21" s="1"/>
      <c r="KT21" s="1"/>
      <c r="KU21" s="1"/>
      <c r="KV21" s="1"/>
      <c r="KW21" s="1"/>
      <c r="KX21" s="1"/>
      <c r="KY21" s="1"/>
      <c r="KZ21" s="1"/>
      <c r="LA21" s="1"/>
      <c r="LB21" s="1"/>
      <c r="MJ21" s="31"/>
    </row>
    <row r="22" spans="1:385" ht="19.5" customHeight="1" x14ac:dyDescent="0.3">
      <c r="A22" s="118"/>
      <c r="B22" s="119"/>
      <c r="C22" s="54" t="s">
        <v>54</v>
      </c>
      <c r="D22" s="28" t="s">
        <v>12</v>
      </c>
      <c r="E22" s="20">
        <f>WORKDAY(G22,-H22+1,'Jours fériés'!$F$5:$F$15)</f>
        <v>45015</v>
      </c>
      <c r="F22" s="18">
        <f>(G22-E22)+1</f>
        <v>2</v>
      </c>
      <c r="G22" s="24">
        <v>45016</v>
      </c>
      <c r="H22" s="26">
        <v>2</v>
      </c>
      <c r="I22" s="17"/>
      <c r="J22" s="46">
        <f t="shared" si="2"/>
        <v>1</v>
      </c>
      <c r="K22" s="25"/>
      <c r="L22" s="26">
        <f>NETWORKDAYS(I22,K22,'Jours fériés'!$F$5:$F$15)</f>
        <v>0</v>
      </c>
      <c r="M22" s="21"/>
      <c r="N22" s="41"/>
      <c r="O22" s="22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BQ22" s="31"/>
      <c r="DE22" s="1"/>
      <c r="DF22" s="1"/>
      <c r="DG22" s="1"/>
      <c r="DH22" s="1"/>
      <c r="DI22" s="1"/>
      <c r="DJ22" s="1"/>
      <c r="DK22" s="1"/>
      <c r="DL22" s="1"/>
      <c r="DM22" s="1"/>
      <c r="DN22" s="1"/>
      <c r="DO22" s="1"/>
      <c r="DP22" s="1"/>
      <c r="DQ22" s="1"/>
      <c r="DR22" s="1"/>
      <c r="DS22" s="1"/>
      <c r="DT22" s="1"/>
      <c r="DU22" s="1"/>
      <c r="DV22" s="1"/>
      <c r="DW22" s="1"/>
      <c r="DX22" s="1"/>
      <c r="FF22" s="31"/>
      <c r="GT22" s="1"/>
      <c r="GU22" s="1"/>
      <c r="GV22" s="1"/>
      <c r="GW22" s="1"/>
      <c r="GX22" s="1"/>
      <c r="GY22" s="1"/>
      <c r="GZ22" s="1"/>
      <c r="HA22" s="1"/>
      <c r="HB22" s="1"/>
      <c r="HC22" s="1"/>
      <c r="HD22" s="1"/>
      <c r="HE22" s="1"/>
      <c r="HF22" s="1"/>
      <c r="HG22" s="1"/>
      <c r="HH22" s="1"/>
      <c r="HI22" s="1"/>
      <c r="HJ22" s="1"/>
      <c r="HK22" s="1"/>
      <c r="HL22" s="1"/>
      <c r="HM22" s="1"/>
      <c r="IU22" s="31"/>
      <c r="KI22" s="1"/>
      <c r="KJ22" s="1"/>
      <c r="KK22" s="1"/>
      <c r="KL22" s="1"/>
      <c r="KM22" s="1"/>
      <c r="KN22" s="1"/>
      <c r="KO22" s="1"/>
      <c r="KP22" s="1"/>
      <c r="KQ22" s="1"/>
      <c r="KR22" s="1"/>
      <c r="KS22" s="1"/>
      <c r="KT22" s="1"/>
      <c r="KU22" s="1"/>
      <c r="KV22" s="1"/>
      <c r="KW22" s="1"/>
      <c r="KX22" s="1"/>
      <c r="KY22" s="1"/>
      <c r="KZ22" s="1"/>
      <c r="LA22" s="1"/>
      <c r="LB22" s="1"/>
      <c r="MJ22" s="31"/>
    </row>
    <row r="23" spans="1:385" ht="8.25" customHeight="1" x14ac:dyDescent="0.25">
      <c r="A23" s="27"/>
      <c r="B23" s="27"/>
      <c r="C23" s="27"/>
      <c r="D23" s="27"/>
      <c r="E23" s="27"/>
      <c r="F23" s="27"/>
      <c r="G23" s="27"/>
      <c r="H23" s="27"/>
      <c r="I23" s="27"/>
      <c r="J23" s="47"/>
      <c r="K23" s="27"/>
      <c r="L23" s="27"/>
      <c r="M23" s="27"/>
      <c r="N23" s="27"/>
      <c r="O23" s="27"/>
      <c r="P23" s="27"/>
      <c r="Q23" s="27"/>
      <c r="R23" s="27"/>
      <c r="S23" s="27"/>
      <c r="T23" s="27"/>
      <c r="U23" s="27"/>
      <c r="V23" s="27"/>
      <c r="W23" s="27"/>
      <c r="X23" s="27"/>
      <c r="Y23" s="27"/>
      <c r="Z23" s="27"/>
      <c r="AA23" s="27"/>
      <c r="AB23" s="27"/>
      <c r="AC23" s="27"/>
      <c r="AD23" s="27"/>
      <c r="AE23" s="27"/>
      <c r="AF23" s="27"/>
      <c r="AG23" s="27"/>
      <c r="AH23" s="27"/>
      <c r="AI23" s="27"/>
      <c r="AJ23" s="27"/>
      <c r="AK23" s="27"/>
      <c r="AL23" s="27"/>
      <c r="AM23" s="27"/>
      <c r="AN23" s="27"/>
      <c r="AO23" s="27"/>
      <c r="AP23" s="27"/>
      <c r="AQ23" s="27"/>
      <c r="AR23" s="27"/>
      <c r="AS23" s="27"/>
      <c r="AT23" s="27"/>
      <c r="AU23" s="27"/>
      <c r="AV23" s="27"/>
      <c r="AW23" s="27"/>
      <c r="AX23" s="27"/>
      <c r="AY23" s="27"/>
      <c r="AZ23" s="27"/>
      <c r="BA23" s="27"/>
      <c r="BB23" s="27"/>
      <c r="BC23" s="27"/>
      <c r="BD23" s="27"/>
      <c r="BE23" s="27"/>
      <c r="BF23" s="27"/>
      <c r="BG23" s="27"/>
      <c r="BH23" s="27"/>
      <c r="BI23" s="27"/>
      <c r="BJ23" s="27"/>
      <c r="BK23" s="27"/>
      <c r="BL23" s="27"/>
      <c r="BM23" s="27"/>
      <c r="BN23" s="27"/>
      <c r="BO23" s="27"/>
      <c r="BP23" s="27"/>
      <c r="BQ23" s="27"/>
      <c r="BR23" s="27"/>
      <c r="BS23" s="27"/>
      <c r="BT23" s="27"/>
      <c r="BU23" s="27"/>
      <c r="BV23" s="27"/>
      <c r="BW23" s="27"/>
      <c r="BX23" s="27"/>
      <c r="BY23" s="27"/>
      <c r="BZ23" s="27"/>
      <c r="CA23" s="27"/>
      <c r="CB23" s="27"/>
      <c r="CC23" s="27"/>
      <c r="CD23" s="27"/>
      <c r="CE23" s="27"/>
      <c r="CF23" s="27"/>
      <c r="CG23" s="27"/>
      <c r="CH23" s="27"/>
      <c r="CI23" s="27"/>
      <c r="CJ23" s="27"/>
      <c r="CK23" s="27"/>
      <c r="CL23" s="27"/>
      <c r="CM23" s="27"/>
      <c r="CN23" s="27"/>
      <c r="CO23" s="27"/>
      <c r="CP23" s="27"/>
      <c r="CQ23" s="27"/>
      <c r="CR23" s="27"/>
      <c r="CS23" s="27"/>
      <c r="CT23" s="27"/>
      <c r="CU23" s="27"/>
      <c r="CV23" s="27"/>
      <c r="CW23" s="27"/>
      <c r="CX23" s="27"/>
      <c r="CY23" s="27"/>
      <c r="CZ23" s="27"/>
      <c r="DA23" s="27"/>
      <c r="DB23" s="27"/>
      <c r="DC23" s="27"/>
      <c r="DD23" s="27"/>
      <c r="DE23" s="27"/>
      <c r="DF23" s="27"/>
      <c r="DG23" s="27"/>
      <c r="DH23" s="27"/>
      <c r="DI23" s="27"/>
      <c r="DJ23" s="27"/>
      <c r="DK23" s="27"/>
      <c r="DL23" s="27"/>
      <c r="DM23" s="27"/>
      <c r="DN23" s="27"/>
      <c r="DO23" s="27"/>
      <c r="DP23" s="27"/>
      <c r="DQ23" s="27"/>
      <c r="DR23" s="27"/>
      <c r="DS23" s="27"/>
      <c r="DT23" s="27"/>
      <c r="DU23" s="27"/>
      <c r="DV23" s="27"/>
      <c r="DW23" s="27"/>
      <c r="DX23" s="27"/>
      <c r="DY23" s="27"/>
      <c r="DZ23" s="27"/>
      <c r="EA23" s="27"/>
      <c r="EB23" s="27"/>
      <c r="EC23" s="27"/>
      <c r="ED23" s="27"/>
      <c r="EE23" s="27"/>
      <c r="EF23" s="27"/>
      <c r="EG23" s="27"/>
      <c r="EH23" s="27"/>
      <c r="EI23" s="27"/>
      <c r="EJ23" s="27"/>
      <c r="EK23" s="27"/>
      <c r="EL23" s="27"/>
      <c r="EM23" s="27"/>
      <c r="EN23" s="27"/>
      <c r="EO23" s="27"/>
      <c r="EP23" s="27"/>
      <c r="EQ23" s="27"/>
      <c r="ER23" s="27"/>
      <c r="ES23" s="27"/>
      <c r="ET23" s="27"/>
      <c r="EU23" s="27"/>
      <c r="EV23" s="27"/>
      <c r="EW23" s="27"/>
      <c r="EX23" s="27"/>
      <c r="EY23" s="27"/>
      <c r="EZ23" s="27"/>
      <c r="FA23" s="27"/>
      <c r="FB23" s="27"/>
      <c r="FC23" s="27"/>
      <c r="FD23" s="27"/>
      <c r="FE23" s="27"/>
      <c r="FF23" s="27"/>
      <c r="FG23" s="27"/>
      <c r="FH23" s="27"/>
      <c r="FI23" s="27"/>
      <c r="FJ23" s="27"/>
      <c r="FK23" s="27"/>
      <c r="FL23" s="27"/>
      <c r="FM23" s="27"/>
      <c r="FN23" s="27"/>
      <c r="FO23" s="27"/>
      <c r="FP23" s="27"/>
      <c r="FQ23" s="27"/>
      <c r="FR23" s="27"/>
      <c r="FS23" s="27"/>
      <c r="FT23" s="27"/>
      <c r="FU23" s="27"/>
      <c r="FV23" s="27"/>
      <c r="FW23" s="27"/>
      <c r="FX23" s="27"/>
      <c r="FY23" s="27"/>
      <c r="FZ23" s="27"/>
      <c r="GA23" s="27"/>
      <c r="GB23" s="27"/>
      <c r="GC23" s="27"/>
      <c r="GD23" s="27"/>
      <c r="GE23" s="27"/>
      <c r="GF23" s="27"/>
      <c r="GG23" s="27"/>
      <c r="GH23" s="27"/>
      <c r="GI23" s="27"/>
      <c r="GJ23" s="27"/>
      <c r="GK23" s="27"/>
      <c r="GL23" s="27"/>
      <c r="GM23" s="27"/>
      <c r="GN23" s="27"/>
      <c r="GO23" s="27"/>
      <c r="GP23" s="27"/>
      <c r="GQ23" s="27"/>
      <c r="GR23" s="27"/>
      <c r="GS23" s="27"/>
      <c r="GT23" s="27"/>
      <c r="GU23" s="27"/>
      <c r="GV23" s="27"/>
      <c r="GW23" s="27"/>
      <c r="GX23" s="27"/>
      <c r="GY23" s="27"/>
      <c r="GZ23" s="27"/>
      <c r="HA23" s="27"/>
      <c r="HB23" s="27"/>
      <c r="HC23" s="27"/>
      <c r="HD23" s="27"/>
      <c r="HE23" s="27"/>
      <c r="HF23" s="27"/>
      <c r="HG23" s="27"/>
      <c r="HH23" s="27"/>
      <c r="HI23" s="27"/>
      <c r="HJ23" s="27"/>
      <c r="HK23" s="27"/>
      <c r="HL23" s="27"/>
      <c r="HM23" s="27"/>
      <c r="HN23" s="27"/>
      <c r="HO23" s="27"/>
      <c r="HP23" s="27"/>
      <c r="HQ23" s="27"/>
      <c r="HR23" s="27"/>
      <c r="HS23" s="27"/>
      <c r="HT23" s="27"/>
      <c r="HU23" s="27"/>
      <c r="HV23" s="27"/>
      <c r="HW23" s="27"/>
      <c r="HX23" s="27"/>
      <c r="HY23" s="27"/>
      <c r="HZ23" s="27"/>
      <c r="IA23" s="27"/>
      <c r="IB23" s="27"/>
      <c r="IC23" s="27"/>
      <c r="ID23" s="27"/>
      <c r="IE23" s="27"/>
      <c r="IF23" s="27"/>
      <c r="IG23" s="27"/>
      <c r="IH23" s="27"/>
      <c r="II23" s="27"/>
      <c r="IJ23" s="27"/>
      <c r="IK23" s="27"/>
      <c r="IL23" s="27"/>
      <c r="IM23" s="27"/>
      <c r="IN23" s="27"/>
      <c r="IO23" s="27"/>
      <c r="IP23" s="27"/>
      <c r="IQ23" s="27"/>
      <c r="IR23" s="27"/>
      <c r="IS23" s="27"/>
      <c r="IT23" s="27"/>
      <c r="IU23" s="27"/>
      <c r="IV23" s="27"/>
      <c r="IW23" s="27"/>
      <c r="IX23" s="27"/>
      <c r="IY23" s="27"/>
      <c r="IZ23" s="27"/>
      <c r="JA23" s="27"/>
      <c r="JB23" s="27"/>
      <c r="JC23" s="27"/>
      <c r="JD23" s="27"/>
      <c r="JE23" s="27"/>
      <c r="JF23" s="27"/>
      <c r="JG23" s="27"/>
      <c r="JH23" s="27"/>
      <c r="JI23" s="27"/>
      <c r="JJ23" s="27"/>
      <c r="JK23" s="27"/>
      <c r="JL23" s="27"/>
      <c r="JM23" s="27"/>
      <c r="JN23" s="27"/>
      <c r="JO23" s="27"/>
      <c r="JP23" s="27"/>
      <c r="JQ23" s="27"/>
      <c r="JR23" s="27"/>
      <c r="JS23" s="27"/>
      <c r="JT23" s="27"/>
      <c r="JU23" s="27"/>
      <c r="JV23" s="27"/>
      <c r="JW23" s="27"/>
      <c r="JX23" s="27"/>
      <c r="JY23" s="27"/>
      <c r="JZ23" s="27"/>
      <c r="KA23" s="27"/>
      <c r="KB23" s="27"/>
      <c r="KC23" s="27"/>
      <c r="KD23" s="27"/>
      <c r="KE23" s="27"/>
      <c r="KF23" s="27"/>
      <c r="KG23" s="27"/>
      <c r="KH23" s="27"/>
      <c r="KI23" s="27"/>
      <c r="KJ23" s="27"/>
      <c r="KK23" s="27"/>
      <c r="KL23" s="27"/>
      <c r="KM23" s="27"/>
      <c r="KN23" s="27"/>
      <c r="KO23" s="27"/>
      <c r="KP23" s="27"/>
      <c r="KQ23" s="27"/>
      <c r="KR23" s="27"/>
      <c r="KS23" s="27"/>
      <c r="KT23" s="27"/>
      <c r="KU23" s="27"/>
      <c r="KV23" s="27"/>
      <c r="KW23" s="27"/>
      <c r="KX23" s="27"/>
      <c r="KY23" s="27"/>
      <c r="KZ23" s="27"/>
      <c r="LA23" s="27"/>
      <c r="LB23" s="27"/>
      <c r="LC23" s="27"/>
      <c r="LD23" s="27"/>
      <c r="LE23" s="27"/>
      <c r="LF23" s="27"/>
      <c r="LG23" s="27"/>
      <c r="LH23" s="27"/>
      <c r="LI23" s="27"/>
      <c r="LJ23" s="27"/>
      <c r="LK23" s="27"/>
      <c r="LL23" s="27"/>
      <c r="LM23" s="27"/>
      <c r="LN23" s="27"/>
      <c r="LO23" s="27"/>
      <c r="LP23" s="27"/>
      <c r="LQ23" s="27"/>
      <c r="LR23" s="27"/>
      <c r="LS23" s="27"/>
      <c r="LT23" s="27"/>
      <c r="LU23" s="27"/>
      <c r="LV23" s="27"/>
      <c r="LW23" s="27"/>
      <c r="LX23" s="27"/>
      <c r="LY23" s="27"/>
      <c r="LZ23" s="27"/>
      <c r="MA23" s="27"/>
      <c r="MB23" s="27"/>
      <c r="MC23" s="27"/>
      <c r="MD23" s="27"/>
      <c r="ME23" s="27"/>
      <c r="MF23" s="27"/>
      <c r="MG23" s="27"/>
      <c r="MH23" s="27"/>
      <c r="MI23" s="27"/>
      <c r="MJ23" s="27"/>
      <c r="MK23" s="27"/>
      <c r="ML23" s="27"/>
      <c r="MM23" s="27"/>
      <c r="MN23" s="27"/>
      <c r="MO23" s="27"/>
      <c r="MP23" s="27"/>
      <c r="MQ23" s="27"/>
      <c r="MR23" s="27"/>
      <c r="MS23" s="27"/>
      <c r="MT23" s="27"/>
      <c r="MU23" s="27"/>
      <c r="MV23" s="27"/>
      <c r="MW23" s="27"/>
      <c r="MX23" s="27"/>
      <c r="MY23" s="27"/>
      <c r="MZ23" s="27"/>
      <c r="NA23" s="27"/>
      <c r="NB23" s="27"/>
      <c r="NC23" s="27"/>
      <c r="ND23" s="27"/>
      <c r="NE23" s="27"/>
      <c r="NF23" s="27"/>
      <c r="NG23" s="27"/>
      <c r="NH23" s="27"/>
      <c r="NI23" s="27"/>
      <c r="NJ23" s="27"/>
      <c r="NK23" s="27"/>
      <c r="NL23" s="27"/>
      <c r="NM23" s="27"/>
      <c r="NN23" s="27"/>
      <c r="NO23" s="27"/>
      <c r="NP23" s="27"/>
      <c r="NQ23" s="27"/>
      <c r="NR23" s="27"/>
      <c r="NS23" s="27"/>
      <c r="NT23" s="27"/>
      <c r="NU23" s="27"/>
    </row>
    <row r="25" spans="1:385" ht="20.100000000000001" customHeight="1" x14ac:dyDescent="0.3">
      <c r="A25" s="116"/>
      <c r="B25" s="119"/>
      <c r="C25" s="55" t="s">
        <v>55</v>
      </c>
      <c r="D25" s="8" t="s">
        <v>45</v>
      </c>
      <c r="E25" s="20">
        <f>WORKDAY(G25,-H25+1,'Jours fériés'!$F$5:$F$15)</f>
        <v>44811</v>
      </c>
      <c r="F25" s="18">
        <f>(G25-E25)+1</f>
        <v>28</v>
      </c>
      <c r="G25" s="33">
        <f>WORKDAY(E26,-1,'Jours fériés'!$F$5:$F$15)</f>
        <v>44838</v>
      </c>
      <c r="H25" s="26">
        <v>20</v>
      </c>
      <c r="I25" s="17"/>
      <c r="J25" s="46">
        <f>K25-I25+1</f>
        <v>1</v>
      </c>
      <c r="K25" s="25"/>
      <c r="L25" s="26">
        <f>NETWORKDAYS(I25,K25,'Jours fériés'!$F$5:$F$15)</f>
        <v>0</v>
      </c>
      <c r="M25" s="21"/>
      <c r="N25" s="42"/>
      <c r="O25" s="53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BQ25" s="31"/>
      <c r="DE25" s="1"/>
      <c r="DF25" s="1"/>
      <c r="DG25" s="1"/>
      <c r="DH25" s="1"/>
      <c r="DI25" s="1"/>
      <c r="DJ25" s="1"/>
      <c r="DK25" s="1"/>
      <c r="DL25" s="1"/>
      <c r="DM25" s="1"/>
      <c r="DN25" s="1"/>
      <c r="DO25" s="1"/>
      <c r="DP25" s="1"/>
      <c r="DQ25" s="1"/>
      <c r="DR25" s="1"/>
      <c r="DS25" s="1"/>
      <c r="DT25" s="1"/>
      <c r="DU25" s="1"/>
      <c r="DV25" s="1"/>
      <c r="DW25" s="1"/>
      <c r="DX25" s="1"/>
      <c r="FF25" s="31"/>
      <c r="GT25" s="1"/>
      <c r="GU25" s="1"/>
      <c r="GV25" s="1"/>
      <c r="GW25" s="1"/>
      <c r="GX25" s="1"/>
      <c r="GY25" s="1"/>
      <c r="GZ25" s="1"/>
      <c r="HA25" s="1"/>
      <c r="HB25" s="1"/>
      <c r="HC25" s="1"/>
      <c r="HD25" s="1"/>
      <c r="HE25" s="1"/>
      <c r="HF25" s="1"/>
      <c r="HG25" s="1"/>
      <c r="HH25" s="1"/>
      <c r="HI25" s="1"/>
      <c r="HJ25" s="1"/>
      <c r="HK25" s="1"/>
      <c r="HL25" s="1"/>
      <c r="HM25" s="1"/>
      <c r="IU25" s="31"/>
      <c r="KI25" s="1"/>
      <c r="KJ25" s="1"/>
      <c r="KK25" s="1"/>
      <c r="KL25" s="1"/>
      <c r="KM25" s="1"/>
      <c r="KN25" s="1"/>
      <c r="KO25" s="1"/>
      <c r="KP25" s="1"/>
      <c r="KQ25" s="1"/>
      <c r="KR25" s="1"/>
      <c r="KS25" s="1"/>
      <c r="KT25" s="1"/>
      <c r="KU25" s="1"/>
      <c r="KV25" s="1"/>
      <c r="KW25" s="1"/>
      <c r="KX25" s="1"/>
      <c r="KY25" s="1"/>
      <c r="KZ25" s="1"/>
      <c r="LA25" s="1"/>
      <c r="LB25" s="1"/>
      <c r="MJ25" s="31"/>
    </row>
    <row r="26" spans="1:385" ht="20.100000000000001" customHeight="1" x14ac:dyDescent="0.3">
      <c r="A26" s="117"/>
      <c r="B26" s="119"/>
      <c r="C26" s="55" t="s">
        <v>55</v>
      </c>
      <c r="D26" s="8" t="s">
        <v>44</v>
      </c>
      <c r="E26" s="20">
        <f>WORKDAY(G26,-H26+1,'Jours fériés'!$F$5:$F$15)</f>
        <v>44839</v>
      </c>
      <c r="F26" s="18">
        <f>(G26-E26)+1</f>
        <v>35</v>
      </c>
      <c r="G26" s="33">
        <f>WORKDAY(E27,-1,'Jours fériés'!$F$5:$F$15)</f>
        <v>44873</v>
      </c>
      <c r="H26" s="26">
        <v>25</v>
      </c>
      <c r="I26" s="17"/>
      <c r="J26" s="46">
        <f t="shared" ref="J26:J29" si="3">K26-I26+1</f>
        <v>1</v>
      </c>
      <c r="K26" s="25"/>
      <c r="L26" s="26">
        <f>NETWORKDAYS(I26,K26,'Jours fériés'!$F$5:$F$15)</f>
        <v>0</v>
      </c>
      <c r="M26" s="21"/>
      <c r="N26" s="42"/>
      <c r="O26" s="22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BQ26" s="31"/>
      <c r="DE26" s="1"/>
      <c r="DF26" s="1"/>
      <c r="DG26" s="1"/>
      <c r="DH26" s="1"/>
      <c r="DI26" s="1"/>
      <c r="DJ26" s="1"/>
      <c r="DK26" s="1"/>
      <c r="DL26" s="1"/>
      <c r="DM26" s="1"/>
      <c r="DN26" s="1"/>
      <c r="DO26" s="1"/>
      <c r="DP26" s="1"/>
      <c r="DQ26" s="1"/>
      <c r="DR26" s="1"/>
      <c r="DS26" s="1"/>
      <c r="DT26" s="1"/>
      <c r="DU26" s="1"/>
      <c r="DV26" s="1"/>
      <c r="DW26" s="1"/>
      <c r="DX26" s="1"/>
      <c r="FF26" s="31"/>
      <c r="GT26" s="1"/>
      <c r="GU26" s="1"/>
      <c r="GV26" s="1"/>
      <c r="GW26" s="1"/>
      <c r="GX26" s="1"/>
      <c r="GY26" s="1"/>
      <c r="GZ26" s="1"/>
      <c r="HA26" s="1"/>
      <c r="HB26" s="1"/>
      <c r="HC26" s="1"/>
      <c r="HD26" s="1"/>
      <c r="HE26" s="1"/>
      <c r="HF26" s="1"/>
      <c r="HG26" s="1"/>
      <c r="HH26" s="1"/>
      <c r="HI26" s="1"/>
      <c r="HJ26" s="1"/>
      <c r="HK26" s="1"/>
      <c r="HL26" s="1"/>
      <c r="HM26" s="1"/>
      <c r="IU26" s="31"/>
      <c r="KI26" s="1"/>
      <c r="KJ26" s="1"/>
      <c r="KK26" s="1"/>
      <c r="KL26" s="1"/>
      <c r="KM26" s="1"/>
      <c r="KN26" s="1"/>
      <c r="KO26" s="1"/>
      <c r="KP26" s="1"/>
      <c r="KQ26" s="1"/>
      <c r="KR26" s="1"/>
      <c r="KS26" s="1"/>
      <c r="KT26" s="1"/>
      <c r="KU26" s="1"/>
      <c r="KV26" s="1"/>
      <c r="KW26" s="1"/>
      <c r="KX26" s="1"/>
      <c r="KY26" s="1"/>
      <c r="KZ26" s="1"/>
      <c r="LA26" s="1"/>
      <c r="LB26" s="1"/>
      <c r="MJ26" s="31"/>
    </row>
    <row r="27" spans="1:385" ht="20.100000000000001" customHeight="1" x14ac:dyDescent="0.3">
      <c r="A27" s="117"/>
      <c r="B27" s="119"/>
      <c r="C27" s="55" t="s">
        <v>55</v>
      </c>
      <c r="D27" s="8" t="s">
        <v>43</v>
      </c>
      <c r="E27" s="20">
        <f>WORKDAY(G27,-H27+1,'Jours fériés'!$F$5:$F$15)</f>
        <v>44874</v>
      </c>
      <c r="F27" s="18">
        <f>(G27-E27)+1</f>
        <v>140</v>
      </c>
      <c r="G27" s="33">
        <f>WORKDAY(E28,-1,'Jours fériés'!$F$5:$F$15)</f>
        <v>45013</v>
      </c>
      <c r="H27" s="26">
        <v>100</v>
      </c>
      <c r="I27" s="17"/>
      <c r="J27" s="46">
        <f t="shared" si="3"/>
        <v>1</v>
      </c>
      <c r="K27" s="25"/>
      <c r="L27" s="26">
        <f>NETWORKDAYS(I27,K27,'Jours fériés'!$F$5:$F$15)</f>
        <v>0</v>
      </c>
      <c r="M27" s="21"/>
      <c r="N27" s="42"/>
      <c r="O27" s="22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BQ27" s="31"/>
      <c r="DE27" s="1"/>
      <c r="DF27" s="1"/>
      <c r="DG27" s="1"/>
      <c r="DH27" s="1"/>
      <c r="DI27" s="1"/>
      <c r="DJ27" s="1"/>
      <c r="DK27" s="1"/>
      <c r="DL27" s="1"/>
      <c r="DM27" s="1"/>
      <c r="DN27" s="1"/>
      <c r="DO27" s="1"/>
      <c r="DP27" s="1"/>
      <c r="DQ27" s="1"/>
      <c r="DR27" s="1"/>
      <c r="DS27" s="1"/>
      <c r="DT27" s="1"/>
      <c r="DU27" s="1"/>
      <c r="DV27" s="1"/>
      <c r="DW27" s="1"/>
      <c r="DX27" s="1"/>
      <c r="FF27" s="31"/>
      <c r="GT27" s="1"/>
      <c r="GU27" s="1"/>
      <c r="GV27" s="1"/>
      <c r="GW27" s="1"/>
      <c r="GX27" s="1"/>
      <c r="GY27" s="1"/>
      <c r="GZ27" s="1"/>
      <c r="HA27" s="1"/>
      <c r="HB27" s="1"/>
      <c r="HC27" s="1"/>
      <c r="HD27" s="1"/>
      <c r="HE27" s="1"/>
      <c r="HF27" s="1"/>
      <c r="HG27" s="1"/>
      <c r="HH27" s="1"/>
      <c r="HI27" s="1"/>
      <c r="HJ27" s="1"/>
      <c r="HK27" s="1"/>
      <c r="HL27" s="1"/>
      <c r="HM27" s="1"/>
      <c r="IU27" s="31"/>
      <c r="KI27" s="1"/>
      <c r="KJ27" s="1"/>
      <c r="KK27" s="1"/>
      <c r="KL27" s="1"/>
      <c r="KM27" s="1"/>
      <c r="KN27" s="1"/>
      <c r="KO27" s="1"/>
      <c r="KP27" s="1"/>
      <c r="KQ27" s="1"/>
      <c r="KR27" s="1"/>
      <c r="KS27" s="1"/>
      <c r="KT27" s="1"/>
      <c r="KU27" s="1"/>
      <c r="KV27" s="1"/>
      <c r="KW27" s="1"/>
      <c r="KX27" s="1"/>
      <c r="KY27" s="1"/>
      <c r="KZ27" s="1"/>
      <c r="LA27" s="1"/>
      <c r="LB27" s="1"/>
      <c r="MJ27" s="31"/>
    </row>
    <row r="28" spans="1:385" ht="20.100000000000001" customHeight="1" x14ac:dyDescent="0.3">
      <c r="A28" s="117"/>
      <c r="B28" s="119"/>
      <c r="C28" s="55" t="s">
        <v>55</v>
      </c>
      <c r="D28" s="28" t="s">
        <v>15</v>
      </c>
      <c r="E28" s="20">
        <f>WORKDAY(G28,-H28+1,'Jours fériés'!$F$5:$F$15)</f>
        <v>45014</v>
      </c>
      <c r="F28" s="18">
        <f>(G28-E28)+1</f>
        <v>1</v>
      </c>
      <c r="G28" s="33">
        <f>WORKDAY(E29,-1,'Jours fériés'!$F$5:$F$15)</f>
        <v>45014</v>
      </c>
      <c r="H28" s="26">
        <v>1</v>
      </c>
      <c r="I28" s="17"/>
      <c r="J28" s="46">
        <f t="shared" si="3"/>
        <v>1</v>
      </c>
      <c r="K28" s="25"/>
      <c r="L28" s="26">
        <f>NETWORKDAYS(I28,K28,'Jours fériés'!$F$5:$F$15)</f>
        <v>0</v>
      </c>
      <c r="M28" s="21"/>
      <c r="N28" s="42"/>
      <c r="O28" s="22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BQ28" s="31"/>
      <c r="DE28" s="1"/>
      <c r="DF28" s="1"/>
      <c r="DG28" s="1"/>
      <c r="DH28" s="1"/>
      <c r="DI28" s="1"/>
      <c r="DJ28" s="1"/>
      <c r="DK28" s="1"/>
      <c r="DL28" s="1"/>
      <c r="DM28" s="1"/>
      <c r="DN28" s="1"/>
      <c r="DO28" s="1"/>
      <c r="DP28" s="1"/>
      <c r="DQ28" s="1"/>
      <c r="DR28" s="1"/>
      <c r="DS28" s="1"/>
      <c r="DT28" s="1"/>
      <c r="DU28" s="1"/>
      <c r="DV28" s="1"/>
      <c r="DW28" s="1"/>
      <c r="DX28" s="1"/>
      <c r="FF28" s="31"/>
      <c r="GT28" s="1"/>
      <c r="GU28" s="1"/>
      <c r="GV28" s="1"/>
      <c r="GW28" s="1"/>
      <c r="GX28" s="1"/>
      <c r="GY28" s="1"/>
      <c r="GZ28" s="1"/>
      <c r="HA28" s="1"/>
      <c r="HB28" s="1"/>
      <c r="HC28" s="1"/>
      <c r="HD28" s="1"/>
      <c r="HE28" s="1"/>
      <c r="HF28" s="1"/>
      <c r="HG28" s="1"/>
      <c r="HH28" s="1"/>
      <c r="HI28" s="1"/>
      <c r="HJ28" s="1"/>
      <c r="HK28" s="1"/>
      <c r="HL28" s="1"/>
      <c r="HM28" s="1"/>
      <c r="IU28" s="31"/>
      <c r="KI28" s="1"/>
      <c r="KJ28" s="1"/>
      <c r="KK28" s="1"/>
      <c r="KL28" s="1"/>
      <c r="KM28" s="1"/>
      <c r="KN28" s="1"/>
      <c r="KO28" s="1"/>
      <c r="KP28" s="1"/>
      <c r="KQ28" s="1"/>
      <c r="KR28" s="1"/>
      <c r="KS28" s="1"/>
      <c r="KT28" s="1"/>
      <c r="KU28" s="1"/>
      <c r="KV28" s="1"/>
      <c r="KW28" s="1"/>
      <c r="KX28" s="1"/>
      <c r="KY28" s="1"/>
      <c r="KZ28" s="1"/>
      <c r="LA28" s="1"/>
      <c r="LB28" s="1"/>
      <c r="MJ28" s="31"/>
    </row>
    <row r="29" spans="1:385" ht="20.100000000000001" customHeight="1" x14ac:dyDescent="0.3">
      <c r="A29" s="118"/>
      <c r="B29" s="119"/>
      <c r="C29" s="55" t="s">
        <v>55</v>
      </c>
      <c r="D29" s="28" t="s">
        <v>12</v>
      </c>
      <c r="E29" s="20">
        <f>WORKDAY(G29,-H29+1,'Jours fériés'!$F$5:$F$15)</f>
        <v>45015</v>
      </c>
      <c r="F29" s="18">
        <f>(G29-E29)+1</f>
        <v>2</v>
      </c>
      <c r="G29" s="24">
        <v>45016</v>
      </c>
      <c r="H29" s="26">
        <v>2</v>
      </c>
      <c r="I29" s="17"/>
      <c r="J29" s="46">
        <f t="shared" si="3"/>
        <v>1</v>
      </c>
      <c r="K29" s="25"/>
      <c r="L29" s="26">
        <f>NETWORKDAYS(I29,K29,'Jours fériés'!$F$5:$F$15)</f>
        <v>0</v>
      </c>
      <c r="M29" s="21"/>
      <c r="N29" s="41"/>
      <c r="O29" s="22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BQ29" s="31"/>
      <c r="DE29" s="1"/>
      <c r="DF29" s="1"/>
      <c r="DG29" s="1"/>
      <c r="DH29" s="1"/>
      <c r="DI29" s="1"/>
      <c r="DJ29" s="1"/>
      <c r="DK29" s="1"/>
      <c r="DL29" s="1"/>
      <c r="DM29" s="1"/>
      <c r="DN29" s="1"/>
      <c r="DO29" s="1"/>
      <c r="DP29" s="1"/>
      <c r="DQ29" s="1"/>
      <c r="DR29" s="1"/>
      <c r="DS29" s="1"/>
      <c r="DT29" s="1"/>
      <c r="DU29" s="1"/>
      <c r="DV29" s="1"/>
      <c r="DW29" s="1"/>
      <c r="DX29" s="1"/>
      <c r="FF29" s="31"/>
      <c r="GT29" s="1"/>
      <c r="GU29" s="1"/>
      <c r="GV29" s="1"/>
      <c r="GW29" s="1"/>
      <c r="GX29" s="1"/>
      <c r="GY29" s="1"/>
      <c r="GZ29" s="1"/>
      <c r="HA29" s="1"/>
      <c r="HB29" s="1"/>
      <c r="HC29" s="1"/>
      <c r="HD29" s="1"/>
      <c r="HE29" s="1"/>
      <c r="HF29" s="1"/>
      <c r="HG29" s="1"/>
      <c r="HH29" s="1"/>
      <c r="HI29" s="1"/>
      <c r="HJ29" s="1"/>
      <c r="HK29" s="1"/>
      <c r="HL29" s="1"/>
      <c r="HM29" s="1"/>
      <c r="IU29" s="31"/>
      <c r="KI29" s="1"/>
      <c r="KJ29" s="1"/>
      <c r="KK29" s="1"/>
      <c r="KL29" s="1"/>
      <c r="KM29" s="1"/>
      <c r="KN29" s="1"/>
      <c r="KO29" s="1"/>
      <c r="KP29" s="1"/>
      <c r="KQ29" s="1"/>
      <c r="KR29" s="1"/>
      <c r="KS29" s="1"/>
      <c r="KT29" s="1"/>
      <c r="KU29" s="1"/>
      <c r="KV29" s="1"/>
      <c r="KW29" s="1"/>
      <c r="KX29" s="1"/>
      <c r="KY29" s="1"/>
      <c r="KZ29" s="1"/>
      <c r="LA29" s="1"/>
      <c r="LB29" s="1"/>
      <c r="MJ29" s="31"/>
    </row>
    <row r="30" spans="1:385" ht="8.25" customHeight="1" x14ac:dyDescent="0.25">
      <c r="A30" s="27"/>
      <c r="B30" s="27"/>
      <c r="C30" s="27"/>
      <c r="D30" s="27"/>
      <c r="E30" s="27"/>
      <c r="F30" s="27"/>
      <c r="G30" s="27"/>
      <c r="H30" s="27"/>
      <c r="I30" s="27"/>
      <c r="J30" s="47"/>
      <c r="K30" s="27"/>
      <c r="L30" s="27"/>
      <c r="M30" s="27"/>
      <c r="N30" s="27"/>
      <c r="O30" s="27"/>
      <c r="P30" s="27"/>
      <c r="Q30" s="27"/>
      <c r="R30" s="27"/>
      <c r="S30" s="27"/>
      <c r="T30" s="27"/>
      <c r="U30" s="27"/>
      <c r="V30" s="27"/>
      <c r="W30" s="27"/>
      <c r="X30" s="27"/>
      <c r="Y30" s="27"/>
      <c r="Z30" s="27"/>
      <c r="AA30" s="27"/>
      <c r="AB30" s="27"/>
      <c r="AC30" s="27"/>
      <c r="AD30" s="27"/>
      <c r="AE30" s="27"/>
      <c r="AF30" s="27"/>
      <c r="AG30" s="27"/>
      <c r="AH30" s="27"/>
      <c r="AI30" s="27"/>
      <c r="AJ30" s="27"/>
      <c r="AK30" s="27"/>
      <c r="AL30" s="27"/>
      <c r="AM30" s="27"/>
      <c r="AN30" s="27"/>
      <c r="AO30" s="27"/>
      <c r="AP30" s="27"/>
      <c r="AQ30" s="27"/>
      <c r="AR30" s="27"/>
      <c r="AS30" s="27"/>
      <c r="AT30" s="27"/>
      <c r="AU30" s="27"/>
      <c r="AV30" s="27"/>
      <c r="AW30" s="27"/>
      <c r="AX30" s="27"/>
      <c r="AY30" s="27"/>
      <c r="AZ30" s="27"/>
      <c r="BA30" s="27"/>
      <c r="BB30" s="27"/>
      <c r="BC30" s="27"/>
      <c r="BD30" s="27"/>
      <c r="BE30" s="27"/>
      <c r="BF30" s="27"/>
      <c r="BG30" s="27"/>
      <c r="BH30" s="27"/>
      <c r="BI30" s="27"/>
      <c r="BJ30" s="27"/>
      <c r="BK30" s="27"/>
      <c r="BL30" s="27"/>
      <c r="BM30" s="27"/>
      <c r="BN30" s="27"/>
      <c r="BO30" s="27"/>
      <c r="BP30" s="27"/>
      <c r="BQ30" s="27"/>
      <c r="BR30" s="27"/>
      <c r="BS30" s="27"/>
      <c r="BT30" s="27"/>
      <c r="BU30" s="27"/>
      <c r="BV30" s="27"/>
      <c r="BW30" s="27"/>
      <c r="BX30" s="27"/>
      <c r="BY30" s="27"/>
      <c r="BZ30" s="27"/>
      <c r="CA30" s="27"/>
      <c r="CB30" s="27"/>
      <c r="CC30" s="27"/>
      <c r="CD30" s="27"/>
      <c r="CE30" s="27"/>
      <c r="CF30" s="27"/>
      <c r="CG30" s="27"/>
      <c r="CH30" s="27"/>
      <c r="CI30" s="27"/>
      <c r="CJ30" s="27"/>
      <c r="CK30" s="27"/>
      <c r="CL30" s="27"/>
      <c r="CM30" s="27"/>
      <c r="CN30" s="27"/>
      <c r="CO30" s="27"/>
      <c r="CP30" s="27"/>
      <c r="CQ30" s="27"/>
      <c r="CR30" s="27"/>
      <c r="CS30" s="27"/>
      <c r="CT30" s="27"/>
      <c r="CU30" s="27"/>
      <c r="CV30" s="27"/>
      <c r="CW30" s="27"/>
      <c r="CX30" s="27"/>
      <c r="CY30" s="27"/>
      <c r="CZ30" s="27"/>
      <c r="DA30" s="27"/>
      <c r="DB30" s="27"/>
      <c r="DC30" s="27"/>
      <c r="DD30" s="27"/>
      <c r="DE30" s="27"/>
      <c r="DF30" s="27"/>
      <c r="DG30" s="27"/>
      <c r="DH30" s="27"/>
      <c r="DI30" s="27"/>
      <c r="DJ30" s="27"/>
      <c r="DK30" s="27"/>
      <c r="DL30" s="27"/>
      <c r="DM30" s="27"/>
      <c r="DN30" s="27"/>
      <c r="DO30" s="27"/>
      <c r="DP30" s="27"/>
      <c r="DQ30" s="27"/>
      <c r="DR30" s="27"/>
      <c r="DS30" s="27"/>
      <c r="DT30" s="27"/>
      <c r="DU30" s="27"/>
      <c r="DV30" s="27"/>
      <c r="DW30" s="27"/>
      <c r="DX30" s="27"/>
      <c r="DY30" s="27"/>
      <c r="DZ30" s="27"/>
      <c r="EA30" s="27"/>
      <c r="EB30" s="27"/>
      <c r="EC30" s="27"/>
      <c r="ED30" s="27"/>
      <c r="EE30" s="27"/>
      <c r="EF30" s="27"/>
      <c r="EG30" s="27"/>
      <c r="EH30" s="27"/>
      <c r="EI30" s="27"/>
      <c r="EJ30" s="27"/>
      <c r="EK30" s="27"/>
      <c r="EL30" s="27"/>
      <c r="EM30" s="27"/>
      <c r="EN30" s="27"/>
      <c r="EO30" s="27"/>
      <c r="EP30" s="27"/>
      <c r="EQ30" s="27"/>
      <c r="ER30" s="27"/>
      <c r="ES30" s="27"/>
      <c r="ET30" s="27"/>
      <c r="EU30" s="27"/>
      <c r="EV30" s="27"/>
      <c r="EW30" s="27"/>
      <c r="EX30" s="27"/>
      <c r="EY30" s="27"/>
      <c r="EZ30" s="27"/>
      <c r="FA30" s="27"/>
      <c r="FB30" s="27"/>
      <c r="FC30" s="27"/>
      <c r="FD30" s="27"/>
      <c r="FE30" s="27"/>
      <c r="FF30" s="27"/>
      <c r="FG30" s="27"/>
      <c r="FH30" s="27"/>
      <c r="FI30" s="27"/>
      <c r="FJ30" s="27"/>
      <c r="FK30" s="27"/>
      <c r="FL30" s="27"/>
      <c r="FM30" s="27"/>
      <c r="FN30" s="27"/>
      <c r="FO30" s="27"/>
      <c r="FP30" s="27"/>
      <c r="FQ30" s="27"/>
      <c r="FR30" s="27"/>
      <c r="FS30" s="27"/>
      <c r="FT30" s="27"/>
      <c r="FU30" s="27"/>
      <c r="FV30" s="27"/>
      <c r="FW30" s="27"/>
      <c r="FX30" s="27"/>
      <c r="FY30" s="27"/>
      <c r="FZ30" s="27"/>
      <c r="GA30" s="27"/>
      <c r="GB30" s="27"/>
      <c r="GC30" s="27"/>
      <c r="GD30" s="27"/>
      <c r="GE30" s="27"/>
      <c r="GF30" s="27"/>
      <c r="GG30" s="27"/>
      <c r="GH30" s="27"/>
      <c r="GI30" s="27"/>
      <c r="GJ30" s="27"/>
      <c r="GK30" s="27"/>
      <c r="GL30" s="27"/>
      <c r="GM30" s="27"/>
      <c r="GN30" s="27"/>
      <c r="GO30" s="27"/>
      <c r="GP30" s="27"/>
      <c r="GQ30" s="27"/>
      <c r="GR30" s="27"/>
      <c r="GS30" s="27"/>
      <c r="GT30" s="27"/>
      <c r="GU30" s="27"/>
      <c r="GV30" s="27"/>
      <c r="GW30" s="27"/>
      <c r="GX30" s="27"/>
      <c r="GY30" s="27"/>
      <c r="GZ30" s="27"/>
      <c r="HA30" s="27"/>
      <c r="HB30" s="27"/>
      <c r="HC30" s="27"/>
      <c r="HD30" s="27"/>
      <c r="HE30" s="27"/>
      <c r="HF30" s="27"/>
      <c r="HG30" s="27"/>
      <c r="HH30" s="27"/>
      <c r="HI30" s="27"/>
      <c r="HJ30" s="27"/>
      <c r="HK30" s="27"/>
      <c r="HL30" s="27"/>
      <c r="HM30" s="27"/>
      <c r="HN30" s="27"/>
      <c r="HO30" s="27"/>
      <c r="HP30" s="27"/>
      <c r="HQ30" s="27"/>
      <c r="HR30" s="27"/>
      <c r="HS30" s="27"/>
      <c r="HT30" s="27"/>
      <c r="HU30" s="27"/>
      <c r="HV30" s="27"/>
      <c r="HW30" s="27"/>
      <c r="HX30" s="27"/>
      <c r="HY30" s="27"/>
      <c r="HZ30" s="27"/>
      <c r="IA30" s="27"/>
      <c r="IB30" s="27"/>
      <c r="IC30" s="27"/>
      <c r="ID30" s="27"/>
      <c r="IE30" s="27"/>
      <c r="IF30" s="27"/>
      <c r="IG30" s="27"/>
      <c r="IH30" s="27"/>
      <c r="II30" s="27"/>
      <c r="IJ30" s="27"/>
      <c r="IK30" s="27"/>
      <c r="IL30" s="27"/>
      <c r="IM30" s="27"/>
      <c r="IN30" s="27"/>
      <c r="IO30" s="27"/>
      <c r="IP30" s="27"/>
      <c r="IQ30" s="27"/>
      <c r="IR30" s="27"/>
      <c r="IS30" s="27"/>
      <c r="IT30" s="27"/>
      <c r="IU30" s="27"/>
      <c r="IV30" s="27"/>
      <c r="IW30" s="27"/>
      <c r="IX30" s="27"/>
      <c r="IY30" s="27"/>
      <c r="IZ30" s="27"/>
      <c r="JA30" s="27"/>
      <c r="JB30" s="27"/>
      <c r="JC30" s="27"/>
      <c r="JD30" s="27"/>
      <c r="JE30" s="27"/>
      <c r="JF30" s="27"/>
      <c r="JG30" s="27"/>
      <c r="JH30" s="27"/>
      <c r="JI30" s="27"/>
      <c r="JJ30" s="27"/>
      <c r="JK30" s="27"/>
      <c r="JL30" s="27"/>
      <c r="JM30" s="27"/>
      <c r="JN30" s="27"/>
      <c r="JO30" s="27"/>
      <c r="JP30" s="27"/>
      <c r="JQ30" s="27"/>
      <c r="JR30" s="27"/>
      <c r="JS30" s="27"/>
      <c r="JT30" s="27"/>
      <c r="JU30" s="27"/>
      <c r="JV30" s="27"/>
      <c r="JW30" s="27"/>
      <c r="JX30" s="27"/>
      <c r="JY30" s="27"/>
      <c r="JZ30" s="27"/>
      <c r="KA30" s="27"/>
      <c r="KB30" s="27"/>
      <c r="KC30" s="27"/>
      <c r="KD30" s="27"/>
      <c r="KE30" s="27"/>
      <c r="KF30" s="27"/>
      <c r="KG30" s="27"/>
      <c r="KH30" s="27"/>
      <c r="KI30" s="27"/>
      <c r="KJ30" s="27"/>
      <c r="KK30" s="27"/>
      <c r="KL30" s="27"/>
      <c r="KM30" s="27"/>
      <c r="KN30" s="27"/>
      <c r="KO30" s="27"/>
      <c r="KP30" s="27"/>
      <c r="KQ30" s="27"/>
      <c r="KR30" s="27"/>
      <c r="KS30" s="27"/>
      <c r="KT30" s="27"/>
      <c r="KU30" s="27"/>
      <c r="KV30" s="27"/>
      <c r="KW30" s="27"/>
      <c r="KX30" s="27"/>
      <c r="KY30" s="27"/>
      <c r="KZ30" s="27"/>
      <c r="LA30" s="27"/>
      <c r="LB30" s="27"/>
      <c r="LC30" s="27"/>
      <c r="LD30" s="27"/>
      <c r="LE30" s="27"/>
      <c r="LF30" s="27"/>
      <c r="LG30" s="27"/>
      <c r="LH30" s="27"/>
      <c r="LI30" s="27"/>
      <c r="LJ30" s="27"/>
      <c r="LK30" s="27"/>
      <c r="LL30" s="27"/>
      <c r="LM30" s="27"/>
      <c r="LN30" s="27"/>
      <c r="LO30" s="27"/>
      <c r="LP30" s="27"/>
      <c r="LQ30" s="27"/>
      <c r="LR30" s="27"/>
      <c r="LS30" s="27"/>
      <c r="LT30" s="27"/>
      <c r="LU30" s="27"/>
      <c r="LV30" s="27"/>
      <c r="LW30" s="27"/>
      <c r="LX30" s="27"/>
      <c r="LY30" s="27"/>
      <c r="LZ30" s="27"/>
      <c r="MA30" s="27"/>
      <c r="MB30" s="27"/>
      <c r="MC30" s="27"/>
      <c r="MD30" s="27"/>
      <c r="ME30" s="27"/>
      <c r="MF30" s="27"/>
      <c r="MG30" s="27"/>
      <c r="MH30" s="27"/>
      <c r="MI30" s="27"/>
      <c r="MJ30" s="27"/>
      <c r="MK30" s="27"/>
      <c r="ML30" s="27"/>
      <c r="MM30" s="27"/>
      <c r="MN30" s="27"/>
      <c r="MO30" s="27"/>
      <c r="MP30" s="27"/>
      <c r="MQ30" s="27"/>
      <c r="MR30" s="27"/>
      <c r="MS30" s="27"/>
      <c r="MT30" s="27"/>
      <c r="MU30" s="27"/>
      <c r="MV30" s="27"/>
      <c r="MW30" s="27"/>
      <c r="MX30" s="27"/>
      <c r="MY30" s="27"/>
      <c r="MZ30" s="27"/>
      <c r="NA30" s="27"/>
      <c r="NB30" s="27"/>
      <c r="NC30" s="27"/>
      <c r="ND30" s="27"/>
      <c r="NE30" s="27"/>
      <c r="NF30" s="27"/>
      <c r="NG30" s="27"/>
      <c r="NH30" s="27"/>
      <c r="NI30" s="27"/>
      <c r="NJ30" s="27"/>
      <c r="NK30" s="27"/>
      <c r="NL30" s="27"/>
      <c r="NM30" s="27"/>
      <c r="NN30" s="27"/>
      <c r="NO30" s="27"/>
      <c r="NP30" s="27"/>
      <c r="NQ30" s="27"/>
      <c r="NR30" s="27"/>
      <c r="NS30" s="27"/>
      <c r="NT30" s="27"/>
      <c r="NU30" s="27"/>
    </row>
    <row r="32" spans="1:385" ht="20.100000000000001" customHeight="1" x14ac:dyDescent="0.3">
      <c r="A32" s="116"/>
      <c r="B32" s="119"/>
      <c r="C32" s="55" t="s">
        <v>56</v>
      </c>
      <c r="D32" s="8" t="s">
        <v>45</v>
      </c>
      <c r="E32" s="20">
        <f>WORKDAY(G32,-H32+1,'Jours fériés'!$F$5:$F$15)</f>
        <v>45001</v>
      </c>
      <c r="F32" s="18">
        <f>(G32-E32)+1</f>
        <v>2</v>
      </c>
      <c r="G32" s="33">
        <f>WORKDAY(E33,-1,'Jours fériés'!$F$5:$F$15)</f>
        <v>45002</v>
      </c>
      <c r="H32" s="26">
        <v>2</v>
      </c>
      <c r="I32" s="17"/>
      <c r="J32" s="46">
        <f>K32-I32+1</f>
        <v>1</v>
      </c>
      <c r="K32" s="25"/>
      <c r="L32" s="26">
        <f>NETWORKDAYS(I32,K32,'Jours fériés'!$F$5:$F$15)</f>
        <v>0</v>
      </c>
      <c r="M32" s="21"/>
      <c r="N32" s="42"/>
      <c r="O32" s="53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BQ32" s="31"/>
      <c r="DE32" s="1"/>
      <c r="DF32" s="1"/>
      <c r="DG32" s="1"/>
      <c r="DH32" s="1"/>
      <c r="DI32" s="1"/>
      <c r="DJ32" s="1"/>
      <c r="DK32" s="1"/>
      <c r="DL32" s="1"/>
      <c r="DM32" s="1"/>
      <c r="DN32" s="1"/>
      <c r="DO32" s="1"/>
      <c r="DP32" s="1"/>
      <c r="DQ32" s="1"/>
      <c r="DR32" s="1"/>
      <c r="DS32" s="1"/>
      <c r="DT32" s="1"/>
      <c r="DU32" s="1"/>
      <c r="DV32" s="1"/>
      <c r="DW32" s="1"/>
      <c r="DX32" s="1"/>
      <c r="FF32" s="31"/>
      <c r="GT32" s="1"/>
      <c r="GU32" s="1"/>
      <c r="GV32" s="1"/>
      <c r="GW32" s="1"/>
      <c r="GX32" s="1"/>
      <c r="GY32" s="1"/>
      <c r="GZ32" s="1"/>
      <c r="HA32" s="1"/>
      <c r="HB32" s="1"/>
      <c r="HC32" s="1"/>
      <c r="HD32" s="1"/>
      <c r="HE32" s="1"/>
      <c r="HF32" s="1"/>
      <c r="HG32" s="1"/>
      <c r="HH32" s="1"/>
      <c r="HI32" s="1"/>
      <c r="HJ32" s="1"/>
      <c r="HK32" s="1"/>
      <c r="HL32" s="1"/>
      <c r="HM32" s="1"/>
      <c r="IU32" s="31"/>
      <c r="KI32" s="1"/>
      <c r="KJ32" s="1"/>
      <c r="KK32" s="1"/>
      <c r="KL32" s="1"/>
      <c r="KM32" s="1"/>
      <c r="KN32" s="1"/>
      <c r="KO32" s="1"/>
      <c r="KP32" s="1"/>
      <c r="KQ32" s="1"/>
      <c r="KR32" s="1"/>
      <c r="KS32" s="1"/>
      <c r="KT32" s="1"/>
      <c r="KU32" s="1"/>
      <c r="KV32" s="1"/>
      <c r="KW32" s="1"/>
      <c r="KX32" s="1"/>
      <c r="KY32" s="1"/>
      <c r="KZ32" s="1"/>
      <c r="LA32" s="1"/>
      <c r="LB32" s="1"/>
      <c r="MJ32" s="31"/>
    </row>
    <row r="33" spans="1:385" ht="20.100000000000001" customHeight="1" x14ac:dyDescent="0.3">
      <c r="A33" s="117"/>
      <c r="B33" s="119"/>
      <c r="C33" s="55" t="s">
        <v>56</v>
      </c>
      <c r="D33" s="8" t="s">
        <v>44</v>
      </c>
      <c r="E33" s="20">
        <f>WORKDAY(G33,-H33+1,'Jours fériés'!$F$5:$F$15)</f>
        <v>45005</v>
      </c>
      <c r="F33" s="18">
        <f>(G33-E33)+1</f>
        <v>5</v>
      </c>
      <c r="G33" s="33">
        <f>WORKDAY(E34,-1,'Jours fériés'!$F$5:$F$15)</f>
        <v>45009</v>
      </c>
      <c r="H33" s="26">
        <v>5</v>
      </c>
      <c r="I33" s="17"/>
      <c r="J33" s="46">
        <f t="shared" ref="J33:J36" si="4">K33-I33+1</f>
        <v>1</v>
      </c>
      <c r="K33" s="25"/>
      <c r="L33" s="26">
        <f>NETWORKDAYS(I33,K33,'Jours fériés'!$F$5:$F$15)</f>
        <v>0</v>
      </c>
      <c r="M33" s="21"/>
      <c r="N33" s="42"/>
      <c r="O33" s="22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BQ33" s="31"/>
      <c r="DE33" s="1"/>
      <c r="DF33" s="1"/>
      <c r="DG33" s="1"/>
      <c r="DH33" s="1"/>
      <c r="DI33" s="1"/>
      <c r="DJ33" s="1"/>
      <c r="DK33" s="1"/>
      <c r="DL33" s="1"/>
      <c r="DM33" s="1"/>
      <c r="DN33" s="1"/>
      <c r="DO33" s="1"/>
      <c r="DP33" s="1"/>
      <c r="DQ33" s="1"/>
      <c r="DR33" s="1"/>
      <c r="DS33" s="1"/>
      <c r="DT33" s="1"/>
      <c r="DU33" s="1"/>
      <c r="DV33" s="1"/>
      <c r="DW33" s="1"/>
      <c r="DX33" s="1"/>
      <c r="FF33" s="31"/>
      <c r="GT33" s="1"/>
      <c r="GU33" s="1"/>
      <c r="GV33" s="1"/>
      <c r="GW33" s="1"/>
      <c r="GX33" s="1"/>
      <c r="GY33" s="1"/>
      <c r="GZ33" s="1"/>
      <c r="HA33" s="1"/>
      <c r="HB33" s="1"/>
      <c r="HC33" s="1"/>
      <c r="HD33" s="1"/>
      <c r="HE33" s="1"/>
      <c r="HF33" s="1"/>
      <c r="HG33" s="1"/>
      <c r="HH33" s="1"/>
      <c r="HI33" s="1"/>
      <c r="HJ33" s="1"/>
      <c r="HK33" s="1"/>
      <c r="HL33" s="1"/>
      <c r="HM33" s="1"/>
      <c r="IU33" s="31"/>
      <c r="KI33" s="1"/>
      <c r="KJ33" s="1"/>
      <c r="KK33" s="1"/>
      <c r="KL33" s="1"/>
      <c r="KM33" s="1"/>
      <c r="KN33" s="1"/>
      <c r="KO33" s="1"/>
      <c r="KP33" s="1"/>
      <c r="KQ33" s="1"/>
      <c r="KR33" s="1"/>
      <c r="KS33" s="1"/>
      <c r="KT33" s="1"/>
      <c r="KU33" s="1"/>
      <c r="KV33" s="1"/>
      <c r="KW33" s="1"/>
      <c r="KX33" s="1"/>
      <c r="KY33" s="1"/>
      <c r="KZ33" s="1"/>
      <c r="LA33" s="1"/>
      <c r="LB33" s="1"/>
      <c r="MJ33" s="31"/>
    </row>
    <row r="34" spans="1:385" ht="20.100000000000001" customHeight="1" x14ac:dyDescent="0.3">
      <c r="A34" s="117"/>
      <c r="B34" s="119"/>
      <c r="C34" s="55" t="s">
        <v>56</v>
      </c>
      <c r="D34" s="8" t="s">
        <v>43</v>
      </c>
      <c r="E34" s="20">
        <f>WORKDAY(G34,-H34+1,'Jours fériés'!$F$5:$F$15)</f>
        <v>45012</v>
      </c>
      <c r="F34" s="18">
        <f>(G34-E34)+1</f>
        <v>2</v>
      </c>
      <c r="G34" s="33">
        <f>WORKDAY(E35,-1,'Jours fériés'!$F$5:$F$15)</f>
        <v>45013</v>
      </c>
      <c r="H34" s="26">
        <v>2</v>
      </c>
      <c r="I34" s="17"/>
      <c r="J34" s="46">
        <f t="shared" si="4"/>
        <v>1</v>
      </c>
      <c r="K34" s="25"/>
      <c r="L34" s="26">
        <f>NETWORKDAYS(I34,K34,'Jours fériés'!$F$5:$F$15)</f>
        <v>0</v>
      </c>
      <c r="M34" s="21"/>
      <c r="N34" s="42"/>
      <c r="O34" s="22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BQ34" s="31"/>
      <c r="DE34" s="1"/>
      <c r="DF34" s="1"/>
      <c r="DG34" s="1"/>
      <c r="DH34" s="1"/>
      <c r="DI34" s="1"/>
      <c r="DJ34" s="1"/>
      <c r="DK34" s="1"/>
      <c r="DL34" s="1"/>
      <c r="DM34" s="1"/>
      <c r="DN34" s="1"/>
      <c r="DO34" s="1"/>
      <c r="DP34" s="1"/>
      <c r="DQ34" s="1"/>
      <c r="DR34" s="1"/>
      <c r="DS34" s="1"/>
      <c r="DT34" s="1"/>
      <c r="DU34" s="1"/>
      <c r="DV34" s="1"/>
      <c r="DW34" s="1"/>
      <c r="DX34" s="1"/>
      <c r="FF34" s="31"/>
      <c r="GT34" s="1"/>
      <c r="GU34" s="1"/>
      <c r="GV34" s="1"/>
      <c r="GW34" s="1"/>
      <c r="GX34" s="1"/>
      <c r="GY34" s="1"/>
      <c r="GZ34" s="1"/>
      <c r="HA34" s="1"/>
      <c r="HB34" s="1"/>
      <c r="HC34" s="1"/>
      <c r="HD34" s="1"/>
      <c r="HE34" s="1"/>
      <c r="HF34" s="1"/>
      <c r="HG34" s="1"/>
      <c r="HH34" s="1"/>
      <c r="HI34" s="1"/>
      <c r="HJ34" s="1"/>
      <c r="HK34" s="1"/>
      <c r="HL34" s="1"/>
      <c r="HM34" s="1"/>
      <c r="IU34" s="31"/>
      <c r="KI34" s="1"/>
      <c r="KJ34" s="1"/>
      <c r="KK34" s="1"/>
      <c r="KL34" s="1"/>
      <c r="KM34" s="1"/>
      <c r="KN34" s="1"/>
      <c r="KO34" s="1"/>
      <c r="KP34" s="1"/>
      <c r="KQ34" s="1"/>
      <c r="KR34" s="1"/>
      <c r="KS34" s="1"/>
      <c r="KT34" s="1"/>
      <c r="KU34" s="1"/>
      <c r="KV34" s="1"/>
      <c r="KW34" s="1"/>
      <c r="KX34" s="1"/>
      <c r="KY34" s="1"/>
      <c r="KZ34" s="1"/>
      <c r="LA34" s="1"/>
      <c r="LB34" s="1"/>
      <c r="MJ34" s="31"/>
    </row>
    <row r="35" spans="1:385" ht="20.100000000000001" customHeight="1" x14ac:dyDescent="0.3">
      <c r="A35" s="117"/>
      <c r="B35" s="119"/>
      <c r="C35" s="55" t="s">
        <v>56</v>
      </c>
      <c r="D35" s="28" t="s">
        <v>15</v>
      </c>
      <c r="E35" s="20">
        <f>WORKDAY(G35,-H35+1,'Jours fériés'!$F$5:$F$15)</f>
        <v>45014</v>
      </c>
      <c r="F35" s="18">
        <f>(G35-E35)+1</f>
        <v>1</v>
      </c>
      <c r="G35" s="33">
        <f>WORKDAY(E36,-1,'Jours fériés'!$F$5:$F$15)</f>
        <v>45014</v>
      </c>
      <c r="H35" s="26">
        <v>1</v>
      </c>
      <c r="I35" s="17"/>
      <c r="J35" s="46">
        <f t="shared" si="4"/>
        <v>1</v>
      </c>
      <c r="K35" s="25"/>
      <c r="L35" s="26">
        <f>NETWORKDAYS(I35,K35,'Jours fériés'!$F$5:$F$15)</f>
        <v>0</v>
      </c>
      <c r="M35" s="21"/>
      <c r="N35" s="42"/>
      <c r="O35" s="22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BQ35" s="31"/>
      <c r="DE35" s="1"/>
      <c r="DF35" s="1"/>
      <c r="DG35" s="1"/>
      <c r="DH35" s="1"/>
      <c r="DI35" s="1"/>
      <c r="DJ35" s="1"/>
      <c r="DK35" s="1"/>
      <c r="DL35" s="1"/>
      <c r="DM35" s="1"/>
      <c r="DN35" s="1"/>
      <c r="DO35" s="1"/>
      <c r="DP35" s="1"/>
      <c r="DQ35" s="1"/>
      <c r="DR35" s="1"/>
      <c r="DS35" s="1"/>
      <c r="DT35" s="1"/>
      <c r="DU35" s="1"/>
      <c r="DV35" s="1"/>
      <c r="DW35" s="1"/>
      <c r="DX35" s="1"/>
      <c r="FF35" s="31"/>
      <c r="GT35" s="1"/>
      <c r="GU35" s="1"/>
      <c r="GV35" s="1"/>
      <c r="GW35" s="1"/>
      <c r="GX35" s="1"/>
      <c r="GY35" s="1"/>
      <c r="GZ35" s="1"/>
      <c r="HA35" s="1"/>
      <c r="HB35" s="1"/>
      <c r="HC35" s="1"/>
      <c r="HD35" s="1"/>
      <c r="HE35" s="1"/>
      <c r="HF35" s="1"/>
      <c r="HG35" s="1"/>
      <c r="HH35" s="1"/>
      <c r="HI35" s="1"/>
      <c r="HJ35" s="1"/>
      <c r="HK35" s="1"/>
      <c r="HL35" s="1"/>
      <c r="HM35" s="1"/>
      <c r="IU35" s="31"/>
      <c r="KI35" s="1"/>
      <c r="KJ35" s="1"/>
      <c r="KK35" s="1"/>
      <c r="KL35" s="1"/>
      <c r="KM35" s="1"/>
      <c r="KN35" s="1"/>
      <c r="KO35" s="1"/>
      <c r="KP35" s="1"/>
      <c r="KQ35" s="1"/>
      <c r="KR35" s="1"/>
      <c r="KS35" s="1"/>
      <c r="KT35" s="1"/>
      <c r="KU35" s="1"/>
      <c r="KV35" s="1"/>
      <c r="KW35" s="1"/>
      <c r="KX35" s="1"/>
      <c r="KY35" s="1"/>
      <c r="KZ35" s="1"/>
      <c r="LA35" s="1"/>
      <c r="LB35" s="1"/>
      <c r="MJ35" s="31"/>
    </row>
    <row r="36" spans="1:385" ht="20.100000000000001" customHeight="1" x14ac:dyDescent="0.3">
      <c r="A36" s="118"/>
      <c r="B36" s="119"/>
      <c r="C36" s="55" t="s">
        <v>56</v>
      </c>
      <c r="D36" s="28" t="s">
        <v>12</v>
      </c>
      <c r="E36" s="20">
        <f>WORKDAY(G36,-H36+1,'Jours fériés'!$F$5:$F$15)</f>
        <v>45015</v>
      </c>
      <c r="F36" s="18">
        <f>(G36-E36)+1</f>
        <v>2</v>
      </c>
      <c r="G36" s="24">
        <v>45016</v>
      </c>
      <c r="H36" s="26">
        <v>2</v>
      </c>
      <c r="I36" s="17"/>
      <c r="J36" s="46">
        <f t="shared" si="4"/>
        <v>1</v>
      </c>
      <c r="K36" s="25"/>
      <c r="L36" s="26">
        <f>NETWORKDAYS(I36,K36,'Jours fériés'!$F$5:$F$15)</f>
        <v>0</v>
      </c>
      <c r="M36" s="21"/>
      <c r="N36" s="41"/>
      <c r="O36" s="22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BQ36" s="31"/>
      <c r="DE36" s="1"/>
      <c r="DF36" s="1"/>
      <c r="DG36" s="1"/>
      <c r="DH36" s="1"/>
      <c r="DI36" s="1"/>
      <c r="DJ36" s="1"/>
      <c r="DK36" s="1"/>
      <c r="DL36" s="1"/>
      <c r="DM36" s="1"/>
      <c r="DN36" s="1"/>
      <c r="DO36" s="1"/>
      <c r="DP36" s="1"/>
      <c r="DQ36" s="1"/>
      <c r="DR36" s="1"/>
      <c r="DS36" s="1"/>
      <c r="DT36" s="1"/>
      <c r="DU36" s="1"/>
      <c r="DV36" s="1"/>
      <c r="DW36" s="1"/>
      <c r="DX36" s="1"/>
      <c r="FF36" s="31"/>
      <c r="GT36" s="1"/>
      <c r="GU36" s="1"/>
      <c r="GV36" s="1"/>
      <c r="GW36" s="1"/>
      <c r="GX36" s="1"/>
      <c r="GY36" s="1"/>
      <c r="GZ36" s="1"/>
      <c r="HA36" s="1"/>
      <c r="HB36" s="1"/>
      <c r="HC36" s="1"/>
      <c r="HD36" s="1"/>
      <c r="HE36" s="1"/>
      <c r="HF36" s="1"/>
      <c r="HG36" s="1"/>
      <c r="HH36" s="1"/>
      <c r="HI36" s="1"/>
      <c r="HJ36" s="1"/>
      <c r="HK36" s="1"/>
      <c r="HL36" s="1"/>
      <c r="HM36" s="1"/>
      <c r="IU36" s="31"/>
      <c r="KI36" s="1"/>
      <c r="KJ36" s="1"/>
      <c r="KK36" s="1"/>
      <c r="KL36" s="1"/>
      <c r="KM36" s="1"/>
      <c r="KN36" s="1"/>
      <c r="KO36" s="1"/>
      <c r="KP36" s="1"/>
      <c r="KQ36" s="1"/>
      <c r="KR36" s="1"/>
      <c r="KS36" s="1"/>
      <c r="KT36" s="1"/>
      <c r="KU36" s="1"/>
      <c r="KV36" s="1"/>
      <c r="KW36" s="1"/>
      <c r="KX36" s="1"/>
      <c r="KY36" s="1"/>
      <c r="KZ36" s="1"/>
      <c r="LA36" s="1"/>
      <c r="LB36" s="1"/>
      <c r="MJ36" s="31"/>
    </row>
    <row r="37" spans="1:385" ht="8.25" customHeight="1" x14ac:dyDescent="0.25">
      <c r="A37" s="27"/>
      <c r="B37" s="27"/>
      <c r="C37" s="27"/>
      <c r="D37" s="27"/>
      <c r="E37" s="27"/>
      <c r="F37" s="27"/>
      <c r="G37" s="27"/>
      <c r="H37" s="27"/>
      <c r="I37" s="27"/>
      <c r="J37" s="47"/>
      <c r="K37" s="27"/>
      <c r="L37" s="27"/>
      <c r="M37" s="27"/>
      <c r="N37" s="27"/>
      <c r="O37" s="27"/>
      <c r="P37" s="27"/>
      <c r="Q37" s="27"/>
      <c r="R37" s="27"/>
      <c r="S37" s="27"/>
      <c r="T37" s="27"/>
      <c r="U37" s="27"/>
      <c r="V37" s="27"/>
      <c r="W37" s="27"/>
      <c r="X37" s="27"/>
      <c r="Y37" s="27"/>
      <c r="Z37" s="27"/>
      <c r="AA37" s="27"/>
      <c r="AB37" s="27"/>
      <c r="AC37" s="27"/>
      <c r="AD37" s="27"/>
      <c r="AE37" s="27"/>
      <c r="AF37" s="27"/>
      <c r="AG37" s="27"/>
      <c r="AH37" s="27"/>
      <c r="AI37" s="27"/>
      <c r="AJ37" s="27"/>
      <c r="AK37" s="27"/>
      <c r="AL37" s="27"/>
      <c r="AM37" s="27"/>
      <c r="AN37" s="27"/>
      <c r="AO37" s="27"/>
      <c r="AP37" s="27"/>
      <c r="AQ37" s="27"/>
      <c r="AR37" s="27"/>
      <c r="AS37" s="27"/>
      <c r="AT37" s="27"/>
      <c r="AU37" s="27"/>
      <c r="AV37" s="27"/>
      <c r="AW37" s="27"/>
      <c r="AX37" s="27"/>
      <c r="AY37" s="27"/>
      <c r="AZ37" s="27"/>
      <c r="BA37" s="27"/>
      <c r="BB37" s="27"/>
      <c r="BC37" s="27"/>
      <c r="BD37" s="27"/>
      <c r="BE37" s="27"/>
      <c r="BF37" s="27"/>
      <c r="BG37" s="27"/>
      <c r="BH37" s="27"/>
      <c r="BI37" s="27"/>
      <c r="BJ37" s="27"/>
      <c r="BK37" s="27"/>
      <c r="BL37" s="27"/>
      <c r="BM37" s="27"/>
      <c r="BN37" s="27"/>
      <c r="BO37" s="27"/>
      <c r="BP37" s="27"/>
      <c r="BQ37" s="27"/>
      <c r="BR37" s="27"/>
      <c r="BS37" s="27"/>
      <c r="BT37" s="27"/>
      <c r="BU37" s="27"/>
      <c r="BV37" s="27"/>
      <c r="BW37" s="27"/>
      <c r="BX37" s="27"/>
      <c r="BY37" s="27"/>
      <c r="BZ37" s="27"/>
      <c r="CA37" s="27"/>
      <c r="CB37" s="27"/>
      <c r="CC37" s="27"/>
      <c r="CD37" s="27"/>
      <c r="CE37" s="27"/>
      <c r="CF37" s="27"/>
      <c r="CG37" s="27"/>
      <c r="CH37" s="27"/>
      <c r="CI37" s="27"/>
      <c r="CJ37" s="27"/>
      <c r="CK37" s="27"/>
      <c r="CL37" s="27"/>
      <c r="CM37" s="27"/>
      <c r="CN37" s="27"/>
      <c r="CO37" s="27"/>
      <c r="CP37" s="27"/>
      <c r="CQ37" s="27"/>
      <c r="CR37" s="27"/>
      <c r="CS37" s="27"/>
      <c r="CT37" s="27"/>
      <c r="CU37" s="27"/>
      <c r="CV37" s="27"/>
      <c r="CW37" s="27"/>
      <c r="CX37" s="27"/>
      <c r="CY37" s="27"/>
      <c r="CZ37" s="27"/>
      <c r="DA37" s="27"/>
      <c r="DB37" s="27"/>
      <c r="DC37" s="27"/>
      <c r="DD37" s="27"/>
      <c r="DE37" s="27"/>
      <c r="DF37" s="27"/>
      <c r="DG37" s="27"/>
      <c r="DH37" s="27"/>
      <c r="DI37" s="27"/>
      <c r="DJ37" s="27"/>
      <c r="DK37" s="27"/>
      <c r="DL37" s="27"/>
      <c r="DM37" s="27"/>
      <c r="DN37" s="27"/>
      <c r="DO37" s="27"/>
      <c r="DP37" s="27"/>
      <c r="DQ37" s="27"/>
      <c r="DR37" s="27"/>
      <c r="DS37" s="27"/>
      <c r="DT37" s="27"/>
      <c r="DU37" s="27"/>
      <c r="DV37" s="27"/>
      <c r="DW37" s="27"/>
      <c r="DX37" s="27"/>
      <c r="DY37" s="27"/>
      <c r="DZ37" s="27"/>
      <c r="EA37" s="27"/>
      <c r="EB37" s="27"/>
      <c r="EC37" s="27"/>
      <c r="ED37" s="27"/>
      <c r="EE37" s="27"/>
      <c r="EF37" s="27"/>
      <c r="EG37" s="27"/>
      <c r="EH37" s="27"/>
      <c r="EI37" s="27"/>
      <c r="EJ37" s="27"/>
      <c r="EK37" s="27"/>
      <c r="EL37" s="27"/>
      <c r="EM37" s="27"/>
      <c r="EN37" s="27"/>
      <c r="EO37" s="27"/>
      <c r="EP37" s="27"/>
      <c r="EQ37" s="27"/>
      <c r="ER37" s="27"/>
      <c r="ES37" s="27"/>
      <c r="ET37" s="27"/>
      <c r="EU37" s="27"/>
      <c r="EV37" s="27"/>
      <c r="EW37" s="27"/>
      <c r="EX37" s="27"/>
      <c r="EY37" s="27"/>
      <c r="EZ37" s="27"/>
      <c r="FA37" s="27"/>
      <c r="FB37" s="27"/>
      <c r="FC37" s="27"/>
      <c r="FD37" s="27"/>
      <c r="FE37" s="27"/>
      <c r="FF37" s="27"/>
      <c r="FG37" s="27"/>
      <c r="FH37" s="27"/>
      <c r="FI37" s="27"/>
      <c r="FJ37" s="27"/>
      <c r="FK37" s="27"/>
      <c r="FL37" s="27"/>
      <c r="FM37" s="27"/>
      <c r="FN37" s="27"/>
      <c r="FO37" s="27"/>
      <c r="FP37" s="27"/>
      <c r="FQ37" s="27"/>
      <c r="FR37" s="27"/>
      <c r="FS37" s="27"/>
      <c r="FT37" s="27"/>
      <c r="FU37" s="27"/>
      <c r="FV37" s="27"/>
      <c r="FW37" s="27"/>
      <c r="FX37" s="27"/>
      <c r="FY37" s="27"/>
      <c r="FZ37" s="27"/>
      <c r="GA37" s="27"/>
      <c r="GB37" s="27"/>
      <c r="GC37" s="27"/>
      <c r="GD37" s="27"/>
      <c r="GE37" s="27"/>
      <c r="GF37" s="27"/>
      <c r="GG37" s="27"/>
      <c r="GH37" s="27"/>
      <c r="GI37" s="27"/>
      <c r="GJ37" s="27"/>
      <c r="GK37" s="27"/>
      <c r="GL37" s="27"/>
      <c r="GM37" s="27"/>
      <c r="GN37" s="27"/>
      <c r="GO37" s="27"/>
      <c r="GP37" s="27"/>
      <c r="GQ37" s="27"/>
      <c r="GR37" s="27"/>
      <c r="GS37" s="27"/>
      <c r="GT37" s="27"/>
      <c r="GU37" s="27"/>
      <c r="GV37" s="27"/>
      <c r="GW37" s="27"/>
      <c r="GX37" s="27"/>
      <c r="GY37" s="27"/>
      <c r="GZ37" s="27"/>
      <c r="HA37" s="27"/>
      <c r="HB37" s="27"/>
      <c r="HC37" s="27"/>
      <c r="HD37" s="27"/>
      <c r="HE37" s="27"/>
      <c r="HF37" s="27"/>
      <c r="HG37" s="27"/>
      <c r="HH37" s="27"/>
      <c r="HI37" s="27"/>
      <c r="HJ37" s="27"/>
      <c r="HK37" s="27"/>
      <c r="HL37" s="27"/>
      <c r="HM37" s="27"/>
      <c r="HN37" s="27"/>
      <c r="HO37" s="27"/>
      <c r="HP37" s="27"/>
      <c r="HQ37" s="27"/>
      <c r="HR37" s="27"/>
      <c r="HS37" s="27"/>
      <c r="HT37" s="27"/>
      <c r="HU37" s="27"/>
      <c r="HV37" s="27"/>
      <c r="HW37" s="27"/>
      <c r="HX37" s="27"/>
      <c r="HY37" s="27"/>
      <c r="HZ37" s="27"/>
      <c r="IA37" s="27"/>
      <c r="IB37" s="27"/>
      <c r="IC37" s="27"/>
      <c r="ID37" s="27"/>
      <c r="IE37" s="27"/>
      <c r="IF37" s="27"/>
      <c r="IG37" s="27"/>
      <c r="IH37" s="27"/>
      <c r="II37" s="27"/>
      <c r="IJ37" s="27"/>
      <c r="IK37" s="27"/>
      <c r="IL37" s="27"/>
      <c r="IM37" s="27"/>
      <c r="IN37" s="27"/>
      <c r="IO37" s="27"/>
      <c r="IP37" s="27"/>
      <c r="IQ37" s="27"/>
      <c r="IR37" s="27"/>
      <c r="IS37" s="27"/>
      <c r="IT37" s="27"/>
      <c r="IU37" s="27"/>
      <c r="IV37" s="27"/>
      <c r="IW37" s="27"/>
      <c r="IX37" s="27"/>
      <c r="IY37" s="27"/>
      <c r="IZ37" s="27"/>
      <c r="JA37" s="27"/>
      <c r="JB37" s="27"/>
      <c r="JC37" s="27"/>
      <c r="JD37" s="27"/>
      <c r="JE37" s="27"/>
      <c r="JF37" s="27"/>
      <c r="JG37" s="27"/>
      <c r="JH37" s="27"/>
      <c r="JI37" s="27"/>
      <c r="JJ37" s="27"/>
      <c r="JK37" s="27"/>
      <c r="JL37" s="27"/>
      <c r="JM37" s="27"/>
      <c r="JN37" s="27"/>
      <c r="JO37" s="27"/>
      <c r="JP37" s="27"/>
      <c r="JQ37" s="27"/>
      <c r="JR37" s="27"/>
      <c r="JS37" s="27"/>
      <c r="JT37" s="27"/>
      <c r="JU37" s="27"/>
      <c r="JV37" s="27"/>
      <c r="JW37" s="27"/>
      <c r="JX37" s="27"/>
      <c r="JY37" s="27"/>
      <c r="JZ37" s="27"/>
      <c r="KA37" s="27"/>
      <c r="KB37" s="27"/>
      <c r="KC37" s="27"/>
      <c r="KD37" s="27"/>
      <c r="KE37" s="27"/>
      <c r="KF37" s="27"/>
      <c r="KG37" s="27"/>
      <c r="KH37" s="27"/>
      <c r="KI37" s="27"/>
      <c r="KJ37" s="27"/>
      <c r="KK37" s="27"/>
      <c r="KL37" s="27"/>
      <c r="KM37" s="27"/>
      <c r="KN37" s="27"/>
      <c r="KO37" s="27"/>
      <c r="KP37" s="27"/>
      <c r="KQ37" s="27"/>
      <c r="KR37" s="27"/>
      <c r="KS37" s="27"/>
      <c r="KT37" s="27"/>
      <c r="KU37" s="27"/>
      <c r="KV37" s="27"/>
      <c r="KW37" s="27"/>
      <c r="KX37" s="27"/>
      <c r="KY37" s="27"/>
      <c r="KZ37" s="27"/>
      <c r="LA37" s="27"/>
      <c r="LB37" s="27"/>
      <c r="LC37" s="27"/>
      <c r="LD37" s="27"/>
      <c r="LE37" s="27"/>
      <c r="LF37" s="27"/>
      <c r="LG37" s="27"/>
      <c r="LH37" s="27"/>
      <c r="LI37" s="27"/>
      <c r="LJ37" s="27"/>
      <c r="LK37" s="27"/>
      <c r="LL37" s="27"/>
      <c r="LM37" s="27"/>
      <c r="LN37" s="27"/>
      <c r="LO37" s="27"/>
      <c r="LP37" s="27"/>
      <c r="LQ37" s="27"/>
      <c r="LR37" s="27"/>
      <c r="LS37" s="27"/>
      <c r="LT37" s="27"/>
      <c r="LU37" s="27"/>
      <c r="LV37" s="27"/>
      <c r="LW37" s="27"/>
      <c r="LX37" s="27"/>
      <c r="LY37" s="27"/>
      <c r="LZ37" s="27"/>
      <c r="MA37" s="27"/>
      <c r="MB37" s="27"/>
      <c r="MC37" s="27"/>
      <c r="MD37" s="27"/>
      <c r="ME37" s="27"/>
      <c r="MF37" s="27"/>
      <c r="MG37" s="27"/>
      <c r="MH37" s="27"/>
      <c r="MI37" s="27"/>
      <c r="MJ37" s="27"/>
      <c r="MK37" s="27"/>
      <c r="ML37" s="27"/>
      <c r="MM37" s="27"/>
      <c r="MN37" s="27"/>
      <c r="MO37" s="27"/>
      <c r="MP37" s="27"/>
      <c r="MQ37" s="27"/>
      <c r="MR37" s="27"/>
      <c r="MS37" s="27"/>
      <c r="MT37" s="27"/>
      <c r="MU37" s="27"/>
      <c r="MV37" s="27"/>
      <c r="MW37" s="27"/>
      <c r="MX37" s="27"/>
      <c r="MY37" s="27"/>
      <c r="MZ37" s="27"/>
      <c r="NA37" s="27"/>
      <c r="NB37" s="27"/>
      <c r="NC37" s="27"/>
      <c r="ND37" s="27"/>
      <c r="NE37" s="27"/>
      <c r="NF37" s="27"/>
      <c r="NG37" s="27"/>
      <c r="NH37" s="27"/>
      <c r="NI37" s="27"/>
      <c r="NJ37" s="27"/>
      <c r="NK37" s="27"/>
      <c r="NL37" s="27"/>
      <c r="NM37" s="27"/>
      <c r="NN37" s="27"/>
      <c r="NO37" s="27"/>
      <c r="NP37" s="27"/>
      <c r="NQ37" s="27"/>
      <c r="NR37" s="27"/>
      <c r="NS37" s="27"/>
      <c r="NT37" s="27"/>
      <c r="NU37" s="27"/>
    </row>
    <row r="39" spans="1:385" ht="20.100000000000001" customHeight="1" x14ac:dyDescent="0.3">
      <c r="A39" s="116"/>
      <c r="B39" s="119"/>
      <c r="C39" s="55" t="s">
        <v>57</v>
      </c>
      <c r="D39" s="8" t="s">
        <v>45</v>
      </c>
      <c r="E39" s="20">
        <f>WORKDAY(G39,-H39+1,'Jours fériés'!$F$5:$F$15)</f>
        <v>44986</v>
      </c>
      <c r="F39" s="18">
        <f>(G39-E39)+1</f>
        <v>7</v>
      </c>
      <c r="G39" s="33">
        <f>WORKDAY(E40,-1,'Jours fériés'!$F$5:$F$15)</f>
        <v>44992</v>
      </c>
      <c r="H39" s="26">
        <v>5</v>
      </c>
      <c r="I39" s="17"/>
      <c r="J39" s="46">
        <f>K39-I39+1</f>
        <v>1</v>
      </c>
      <c r="K39" s="25"/>
      <c r="L39" s="26">
        <f>NETWORKDAYS(I39,K39,'Jours fériés'!$F$5:$F$15)</f>
        <v>0</v>
      </c>
      <c r="M39" s="21"/>
      <c r="N39" s="42"/>
      <c r="O39" s="53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BQ39" s="31"/>
      <c r="DE39" s="1"/>
      <c r="DF39" s="1"/>
      <c r="DG39" s="1"/>
      <c r="DH39" s="1"/>
      <c r="DI39" s="1"/>
      <c r="DJ39" s="1"/>
      <c r="DK39" s="1"/>
      <c r="DL39" s="1"/>
      <c r="DM39" s="1"/>
      <c r="DN39" s="1"/>
      <c r="DO39" s="1"/>
      <c r="DP39" s="1"/>
      <c r="DQ39" s="1"/>
      <c r="DR39" s="1"/>
      <c r="DS39" s="1"/>
      <c r="DT39" s="1"/>
      <c r="DU39" s="1"/>
      <c r="DV39" s="1"/>
      <c r="DW39" s="1"/>
      <c r="DX39" s="1"/>
      <c r="FF39" s="31"/>
      <c r="GT39" s="1"/>
      <c r="GU39" s="1"/>
      <c r="GV39" s="1"/>
      <c r="GW39" s="1"/>
      <c r="GX39" s="1"/>
      <c r="GY39" s="1"/>
      <c r="GZ39" s="1"/>
      <c r="HA39" s="1"/>
      <c r="HB39" s="1"/>
      <c r="HC39" s="1"/>
      <c r="HD39" s="1"/>
      <c r="HE39" s="1"/>
      <c r="HF39" s="1"/>
      <c r="HG39" s="1"/>
      <c r="HH39" s="1"/>
      <c r="HI39" s="1"/>
      <c r="HJ39" s="1"/>
      <c r="HK39" s="1"/>
      <c r="HL39" s="1"/>
      <c r="HM39" s="1"/>
      <c r="IU39" s="31"/>
      <c r="KI39" s="1"/>
      <c r="KJ39" s="1"/>
      <c r="KK39" s="1"/>
      <c r="KL39" s="1"/>
      <c r="KM39" s="1"/>
      <c r="KN39" s="1"/>
      <c r="KO39" s="1"/>
      <c r="KP39" s="1"/>
      <c r="KQ39" s="1"/>
      <c r="KR39" s="1"/>
      <c r="KS39" s="1"/>
      <c r="KT39" s="1"/>
      <c r="KU39" s="1"/>
      <c r="KV39" s="1"/>
      <c r="KW39" s="1"/>
      <c r="KX39" s="1"/>
      <c r="KY39" s="1"/>
      <c r="KZ39" s="1"/>
      <c r="LA39" s="1"/>
      <c r="LB39" s="1"/>
      <c r="MJ39" s="31"/>
    </row>
    <row r="40" spans="1:385" ht="20.100000000000001" customHeight="1" x14ac:dyDescent="0.3">
      <c r="A40" s="117"/>
      <c r="B40" s="119"/>
      <c r="C40" s="55" t="s">
        <v>57</v>
      </c>
      <c r="D40" s="8" t="s">
        <v>44</v>
      </c>
      <c r="E40" s="20">
        <f>WORKDAY(G40,-H40+1,'Jours fériés'!$F$5:$F$15)</f>
        <v>44993</v>
      </c>
      <c r="F40" s="18">
        <f>(G40-E40)+1</f>
        <v>14</v>
      </c>
      <c r="G40" s="33">
        <f>WORKDAY(E41,-1,'Jours fériés'!$F$5:$F$15)</f>
        <v>45006</v>
      </c>
      <c r="H40" s="26">
        <v>10</v>
      </c>
      <c r="I40" s="17"/>
      <c r="J40" s="46">
        <f t="shared" ref="J40:J43" si="5">K40-I40+1</f>
        <v>1</v>
      </c>
      <c r="K40" s="25"/>
      <c r="L40" s="26">
        <f>NETWORKDAYS(I40,K40,'Jours fériés'!$F$5:$F$15)</f>
        <v>0</v>
      </c>
      <c r="M40" s="21"/>
      <c r="N40" s="42"/>
      <c r="O40" s="22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BQ40" s="31"/>
      <c r="DE40" s="1"/>
      <c r="DF40" s="1"/>
      <c r="DG40" s="1"/>
      <c r="DH40" s="1"/>
      <c r="DI40" s="1"/>
      <c r="DJ40" s="1"/>
      <c r="DK40" s="1"/>
      <c r="DL40" s="1"/>
      <c r="DM40" s="1"/>
      <c r="DN40" s="1"/>
      <c r="DO40" s="1"/>
      <c r="DP40" s="1"/>
      <c r="DQ40" s="1"/>
      <c r="DR40" s="1"/>
      <c r="DS40" s="1"/>
      <c r="DT40" s="1"/>
      <c r="DU40" s="1"/>
      <c r="DV40" s="1"/>
      <c r="DW40" s="1"/>
      <c r="DX40" s="1"/>
      <c r="FF40" s="31"/>
      <c r="GT40" s="1"/>
      <c r="GU40" s="1"/>
      <c r="GV40" s="1"/>
      <c r="GW40" s="1"/>
      <c r="GX40" s="1"/>
      <c r="GY40" s="1"/>
      <c r="GZ40" s="1"/>
      <c r="HA40" s="1"/>
      <c r="HB40" s="1"/>
      <c r="HC40" s="1"/>
      <c r="HD40" s="1"/>
      <c r="HE40" s="1"/>
      <c r="HF40" s="1"/>
      <c r="HG40" s="1"/>
      <c r="HH40" s="1"/>
      <c r="HI40" s="1"/>
      <c r="HJ40" s="1"/>
      <c r="HK40" s="1"/>
      <c r="HL40" s="1"/>
      <c r="HM40" s="1"/>
      <c r="IU40" s="31"/>
      <c r="KI40" s="1"/>
      <c r="KJ40" s="1"/>
      <c r="KK40" s="1"/>
      <c r="KL40" s="1"/>
      <c r="KM40" s="1"/>
      <c r="KN40" s="1"/>
      <c r="KO40" s="1"/>
      <c r="KP40" s="1"/>
      <c r="KQ40" s="1"/>
      <c r="KR40" s="1"/>
      <c r="KS40" s="1"/>
      <c r="KT40" s="1"/>
      <c r="KU40" s="1"/>
      <c r="KV40" s="1"/>
      <c r="KW40" s="1"/>
      <c r="KX40" s="1"/>
      <c r="KY40" s="1"/>
      <c r="KZ40" s="1"/>
      <c r="LA40" s="1"/>
      <c r="LB40" s="1"/>
      <c r="MJ40" s="31"/>
    </row>
    <row r="41" spans="1:385" ht="20.100000000000001" customHeight="1" x14ac:dyDescent="0.3">
      <c r="A41" s="117"/>
      <c r="B41" s="119"/>
      <c r="C41" s="55" t="s">
        <v>57</v>
      </c>
      <c r="D41" s="8" t="s">
        <v>43</v>
      </c>
      <c r="E41" s="20">
        <f>WORKDAY(G41,-H41+1,'Jours fériés'!$F$5:$F$15)</f>
        <v>45007</v>
      </c>
      <c r="F41" s="18">
        <f>(G41-E41)+1</f>
        <v>7</v>
      </c>
      <c r="G41" s="33">
        <f>WORKDAY(E42,-1,'Jours fériés'!$F$5:$F$15)</f>
        <v>45013</v>
      </c>
      <c r="H41" s="26">
        <v>5</v>
      </c>
      <c r="I41" s="17"/>
      <c r="J41" s="46">
        <f t="shared" si="5"/>
        <v>1</v>
      </c>
      <c r="K41" s="25"/>
      <c r="L41" s="26">
        <f>NETWORKDAYS(I41,K41,'Jours fériés'!$F$5:$F$15)</f>
        <v>0</v>
      </c>
      <c r="M41" s="21"/>
      <c r="N41" s="42"/>
      <c r="O41" s="22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BQ41" s="31"/>
      <c r="DE41" s="1"/>
      <c r="DF41" s="1"/>
      <c r="DG41" s="1"/>
      <c r="DH41" s="1"/>
      <c r="DI41" s="1"/>
      <c r="DJ41" s="1"/>
      <c r="DK41" s="1"/>
      <c r="DL41" s="1"/>
      <c r="DM41" s="1"/>
      <c r="DN41" s="1"/>
      <c r="DO41" s="1"/>
      <c r="DP41" s="1"/>
      <c r="DQ41" s="1"/>
      <c r="DR41" s="1"/>
      <c r="DS41" s="1"/>
      <c r="DT41" s="1"/>
      <c r="DU41" s="1"/>
      <c r="DV41" s="1"/>
      <c r="DW41" s="1"/>
      <c r="DX41" s="1"/>
      <c r="FF41" s="31"/>
      <c r="GT41" s="1"/>
      <c r="GU41" s="1"/>
      <c r="GV41" s="1"/>
      <c r="GW41" s="1"/>
      <c r="GX41" s="1"/>
      <c r="GY41" s="1"/>
      <c r="GZ41" s="1"/>
      <c r="HA41" s="1"/>
      <c r="HB41" s="1"/>
      <c r="HC41" s="1"/>
      <c r="HD41" s="1"/>
      <c r="HE41" s="1"/>
      <c r="HF41" s="1"/>
      <c r="HG41" s="1"/>
      <c r="HH41" s="1"/>
      <c r="HI41" s="1"/>
      <c r="HJ41" s="1"/>
      <c r="HK41" s="1"/>
      <c r="HL41" s="1"/>
      <c r="HM41" s="1"/>
      <c r="IU41" s="31"/>
      <c r="KI41" s="1"/>
      <c r="KJ41" s="1"/>
      <c r="KK41" s="1"/>
      <c r="KL41" s="1"/>
      <c r="KM41" s="1"/>
      <c r="KN41" s="1"/>
      <c r="KO41" s="1"/>
      <c r="KP41" s="1"/>
      <c r="KQ41" s="1"/>
      <c r="KR41" s="1"/>
      <c r="KS41" s="1"/>
      <c r="KT41" s="1"/>
      <c r="KU41" s="1"/>
      <c r="KV41" s="1"/>
      <c r="KW41" s="1"/>
      <c r="KX41" s="1"/>
      <c r="KY41" s="1"/>
      <c r="KZ41" s="1"/>
      <c r="LA41" s="1"/>
      <c r="LB41" s="1"/>
      <c r="MJ41" s="31"/>
    </row>
    <row r="42" spans="1:385" ht="20.100000000000001" customHeight="1" x14ac:dyDescent="0.3">
      <c r="A42" s="117"/>
      <c r="B42" s="119"/>
      <c r="C42" s="55" t="s">
        <v>57</v>
      </c>
      <c r="D42" s="28" t="s">
        <v>15</v>
      </c>
      <c r="E42" s="20">
        <f>WORKDAY(G42,-H42+1,'Jours fériés'!$F$5:$F$15)</f>
        <v>45014</v>
      </c>
      <c r="F42" s="18">
        <f>(G42-E42)+1</f>
        <v>1</v>
      </c>
      <c r="G42" s="33">
        <f>WORKDAY(E43,-1,'Jours fériés'!$F$5:$F$15)</f>
        <v>45014</v>
      </c>
      <c r="H42" s="26">
        <v>1</v>
      </c>
      <c r="I42" s="17"/>
      <c r="J42" s="46">
        <f t="shared" si="5"/>
        <v>1</v>
      </c>
      <c r="K42" s="25"/>
      <c r="L42" s="26">
        <f>NETWORKDAYS(I42,K42,'Jours fériés'!$F$5:$F$15)</f>
        <v>0</v>
      </c>
      <c r="M42" s="21"/>
      <c r="N42" s="42"/>
      <c r="O42" s="22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BQ42" s="31"/>
      <c r="DE42" s="1"/>
      <c r="DF42" s="1"/>
      <c r="DG42" s="1"/>
      <c r="DH42" s="1"/>
      <c r="DI42" s="1"/>
      <c r="DJ42" s="1"/>
      <c r="DK42" s="1"/>
      <c r="DL42" s="1"/>
      <c r="DM42" s="1"/>
      <c r="DN42" s="1"/>
      <c r="DO42" s="1"/>
      <c r="DP42" s="1"/>
      <c r="DQ42" s="1"/>
      <c r="DR42" s="1"/>
      <c r="DS42" s="1"/>
      <c r="DT42" s="1"/>
      <c r="DU42" s="1"/>
      <c r="DV42" s="1"/>
      <c r="DW42" s="1"/>
      <c r="DX42" s="1"/>
      <c r="FF42" s="31"/>
      <c r="GT42" s="1"/>
      <c r="GU42" s="1"/>
      <c r="GV42" s="1"/>
      <c r="GW42" s="1"/>
      <c r="GX42" s="1"/>
      <c r="GY42" s="1"/>
      <c r="GZ42" s="1"/>
      <c r="HA42" s="1"/>
      <c r="HB42" s="1"/>
      <c r="HC42" s="1"/>
      <c r="HD42" s="1"/>
      <c r="HE42" s="1"/>
      <c r="HF42" s="1"/>
      <c r="HG42" s="1"/>
      <c r="HH42" s="1"/>
      <c r="HI42" s="1"/>
      <c r="HJ42" s="1"/>
      <c r="HK42" s="1"/>
      <c r="HL42" s="1"/>
      <c r="HM42" s="1"/>
      <c r="IU42" s="31"/>
      <c r="KI42" s="1"/>
      <c r="KJ42" s="1"/>
      <c r="KK42" s="1"/>
      <c r="KL42" s="1"/>
      <c r="KM42" s="1"/>
      <c r="KN42" s="1"/>
      <c r="KO42" s="1"/>
      <c r="KP42" s="1"/>
      <c r="KQ42" s="1"/>
      <c r="KR42" s="1"/>
      <c r="KS42" s="1"/>
      <c r="KT42" s="1"/>
      <c r="KU42" s="1"/>
      <c r="KV42" s="1"/>
      <c r="KW42" s="1"/>
      <c r="KX42" s="1"/>
      <c r="KY42" s="1"/>
      <c r="KZ42" s="1"/>
      <c r="LA42" s="1"/>
      <c r="LB42" s="1"/>
      <c r="MJ42" s="31"/>
    </row>
    <row r="43" spans="1:385" ht="20.100000000000001" customHeight="1" x14ac:dyDescent="0.3">
      <c r="A43" s="118"/>
      <c r="B43" s="119"/>
      <c r="C43" s="55" t="s">
        <v>57</v>
      </c>
      <c r="D43" s="28" t="s">
        <v>12</v>
      </c>
      <c r="E43" s="20">
        <f>WORKDAY(G43,-H43+1,'Jours fériés'!$F$5:$F$15)</f>
        <v>45015</v>
      </c>
      <c r="F43" s="18">
        <f>(G43-E43)+1</f>
        <v>2</v>
      </c>
      <c r="G43" s="24">
        <v>45016</v>
      </c>
      <c r="H43" s="26">
        <v>2</v>
      </c>
      <c r="I43" s="17"/>
      <c r="J43" s="46">
        <f t="shared" si="5"/>
        <v>1</v>
      </c>
      <c r="K43" s="25"/>
      <c r="L43" s="26">
        <f>NETWORKDAYS(I43,K43,'Jours fériés'!$F$5:$F$15)</f>
        <v>0</v>
      </c>
      <c r="M43" s="21"/>
      <c r="N43" s="41"/>
      <c r="O43" s="22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BQ43" s="31"/>
      <c r="DE43" s="1"/>
      <c r="DF43" s="1"/>
      <c r="DG43" s="1"/>
      <c r="DH43" s="1"/>
      <c r="DI43" s="1"/>
      <c r="DJ43" s="1"/>
      <c r="DK43" s="1"/>
      <c r="DL43" s="1"/>
      <c r="DM43" s="1"/>
      <c r="DN43" s="1"/>
      <c r="DO43" s="1"/>
      <c r="DP43" s="1"/>
      <c r="DQ43" s="1"/>
      <c r="DR43" s="1"/>
      <c r="DS43" s="1"/>
      <c r="DT43" s="1"/>
      <c r="DU43" s="1"/>
      <c r="DV43" s="1"/>
      <c r="DW43" s="1"/>
      <c r="DX43" s="1"/>
      <c r="FF43" s="31"/>
      <c r="GT43" s="1"/>
      <c r="GU43" s="1"/>
      <c r="GV43" s="1"/>
      <c r="GW43" s="1"/>
      <c r="GX43" s="1"/>
      <c r="GY43" s="1"/>
      <c r="GZ43" s="1"/>
      <c r="HA43" s="1"/>
      <c r="HB43" s="1"/>
      <c r="HC43" s="1"/>
      <c r="HD43" s="1"/>
      <c r="HE43" s="1"/>
      <c r="HF43" s="1"/>
      <c r="HG43" s="1"/>
      <c r="HH43" s="1"/>
      <c r="HI43" s="1"/>
      <c r="HJ43" s="1"/>
      <c r="HK43" s="1"/>
      <c r="HL43" s="1"/>
      <c r="HM43" s="1"/>
      <c r="IU43" s="31"/>
      <c r="KI43" s="1"/>
      <c r="KJ43" s="1"/>
      <c r="KK43" s="1"/>
      <c r="KL43" s="1"/>
      <c r="KM43" s="1"/>
      <c r="KN43" s="1"/>
      <c r="KO43" s="1"/>
      <c r="KP43" s="1"/>
      <c r="KQ43" s="1"/>
      <c r="KR43" s="1"/>
      <c r="KS43" s="1"/>
      <c r="KT43" s="1"/>
      <c r="KU43" s="1"/>
      <c r="KV43" s="1"/>
      <c r="KW43" s="1"/>
      <c r="KX43" s="1"/>
      <c r="KY43" s="1"/>
      <c r="KZ43" s="1"/>
      <c r="LA43" s="1"/>
      <c r="LB43" s="1"/>
      <c r="MJ43" s="31"/>
    </row>
    <row r="44" spans="1:385" ht="8.25" customHeight="1" x14ac:dyDescent="0.25">
      <c r="A44" s="27"/>
      <c r="B44" s="27"/>
      <c r="C44" s="27"/>
      <c r="D44" s="27"/>
      <c r="E44" s="27"/>
      <c r="F44" s="27"/>
      <c r="G44" s="27"/>
      <c r="H44" s="27"/>
      <c r="I44" s="27"/>
      <c r="J44" s="47"/>
      <c r="K44" s="27"/>
      <c r="L44" s="27"/>
      <c r="M44" s="27"/>
      <c r="N44" s="27"/>
      <c r="O44" s="27"/>
      <c r="P44" s="27"/>
      <c r="Q44" s="27"/>
      <c r="R44" s="27"/>
      <c r="S44" s="27"/>
      <c r="T44" s="27"/>
      <c r="U44" s="27"/>
      <c r="V44" s="27"/>
      <c r="W44" s="27"/>
      <c r="X44" s="27"/>
      <c r="Y44" s="27"/>
      <c r="Z44" s="27"/>
      <c r="AA44" s="27"/>
      <c r="AB44" s="27"/>
      <c r="AC44" s="27"/>
      <c r="AD44" s="27"/>
      <c r="AE44" s="27"/>
      <c r="AF44" s="27"/>
      <c r="AG44" s="27"/>
      <c r="AH44" s="27"/>
      <c r="AI44" s="27"/>
      <c r="AJ44" s="27"/>
      <c r="AK44" s="27"/>
      <c r="AL44" s="27"/>
      <c r="AM44" s="27"/>
      <c r="AN44" s="27"/>
      <c r="AO44" s="27"/>
      <c r="AP44" s="27"/>
      <c r="AQ44" s="27"/>
      <c r="AR44" s="27"/>
      <c r="AS44" s="27"/>
      <c r="AT44" s="27"/>
      <c r="AU44" s="27"/>
      <c r="AV44" s="27"/>
      <c r="AW44" s="27"/>
      <c r="AX44" s="27"/>
      <c r="AY44" s="27"/>
      <c r="AZ44" s="27"/>
      <c r="BA44" s="27"/>
      <c r="BB44" s="27"/>
      <c r="BC44" s="27"/>
      <c r="BD44" s="27"/>
      <c r="BE44" s="27"/>
      <c r="BF44" s="27"/>
      <c r="BG44" s="27"/>
      <c r="BH44" s="27"/>
      <c r="BI44" s="27"/>
      <c r="BJ44" s="27"/>
      <c r="BK44" s="27"/>
      <c r="BL44" s="27"/>
      <c r="BM44" s="27"/>
      <c r="BN44" s="27"/>
      <c r="BO44" s="27"/>
      <c r="BP44" s="27"/>
      <c r="BQ44" s="27"/>
      <c r="BR44" s="27"/>
      <c r="BS44" s="27"/>
      <c r="BT44" s="27"/>
      <c r="BU44" s="27"/>
      <c r="BV44" s="27"/>
      <c r="BW44" s="27"/>
      <c r="BX44" s="27"/>
      <c r="BY44" s="27"/>
      <c r="BZ44" s="27"/>
      <c r="CA44" s="27"/>
      <c r="CB44" s="27"/>
      <c r="CC44" s="27"/>
      <c r="CD44" s="27"/>
      <c r="CE44" s="27"/>
      <c r="CF44" s="27"/>
      <c r="CG44" s="27"/>
      <c r="CH44" s="27"/>
      <c r="CI44" s="27"/>
      <c r="CJ44" s="27"/>
      <c r="CK44" s="27"/>
      <c r="CL44" s="27"/>
      <c r="CM44" s="27"/>
      <c r="CN44" s="27"/>
      <c r="CO44" s="27"/>
      <c r="CP44" s="27"/>
      <c r="CQ44" s="27"/>
      <c r="CR44" s="27"/>
      <c r="CS44" s="27"/>
      <c r="CT44" s="27"/>
      <c r="CU44" s="27"/>
      <c r="CV44" s="27"/>
      <c r="CW44" s="27"/>
      <c r="CX44" s="27"/>
      <c r="CY44" s="27"/>
      <c r="CZ44" s="27"/>
      <c r="DA44" s="27"/>
      <c r="DB44" s="27"/>
      <c r="DC44" s="27"/>
      <c r="DD44" s="27"/>
      <c r="DE44" s="27"/>
      <c r="DF44" s="27"/>
      <c r="DG44" s="27"/>
      <c r="DH44" s="27"/>
      <c r="DI44" s="27"/>
      <c r="DJ44" s="27"/>
      <c r="DK44" s="27"/>
      <c r="DL44" s="27"/>
      <c r="DM44" s="27"/>
      <c r="DN44" s="27"/>
      <c r="DO44" s="27"/>
      <c r="DP44" s="27"/>
      <c r="DQ44" s="27"/>
      <c r="DR44" s="27"/>
      <c r="DS44" s="27"/>
      <c r="DT44" s="27"/>
      <c r="DU44" s="27"/>
      <c r="DV44" s="27"/>
      <c r="DW44" s="27"/>
      <c r="DX44" s="27"/>
      <c r="DY44" s="27"/>
      <c r="DZ44" s="27"/>
      <c r="EA44" s="27"/>
      <c r="EB44" s="27"/>
      <c r="EC44" s="27"/>
      <c r="ED44" s="27"/>
      <c r="EE44" s="27"/>
      <c r="EF44" s="27"/>
      <c r="EG44" s="27"/>
      <c r="EH44" s="27"/>
      <c r="EI44" s="27"/>
      <c r="EJ44" s="27"/>
      <c r="EK44" s="27"/>
      <c r="EL44" s="27"/>
      <c r="EM44" s="27"/>
      <c r="EN44" s="27"/>
      <c r="EO44" s="27"/>
      <c r="EP44" s="27"/>
      <c r="EQ44" s="27"/>
      <c r="ER44" s="27"/>
      <c r="ES44" s="27"/>
      <c r="ET44" s="27"/>
      <c r="EU44" s="27"/>
      <c r="EV44" s="27"/>
      <c r="EW44" s="27"/>
      <c r="EX44" s="27"/>
      <c r="EY44" s="27"/>
      <c r="EZ44" s="27"/>
      <c r="FA44" s="27"/>
      <c r="FB44" s="27"/>
      <c r="FC44" s="27"/>
      <c r="FD44" s="27"/>
      <c r="FE44" s="27"/>
      <c r="FF44" s="27"/>
      <c r="FG44" s="27"/>
      <c r="FH44" s="27"/>
      <c r="FI44" s="27"/>
      <c r="FJ44" s="27"/>
      <c r="FK44" s="27"/>
      <c r="FL44" s="27"/>
      <c r="FM44" s="27"/>
      <c r="FN44" s="27"/>
      <c r="FO44" s="27"/>
      <c r="FP44" s="27"/>
      <c r="FQ44" s="27"/>
      <c r="FR44" s="27"/>
      <c r="FS44" s="27"/>
      <c r="FT44" s="27"/>
      <c r="FU44" s="27"/>
      <c r="FV44" s="27"/>
      <c r="FW44" s="27"/>
      <c r="FX44" s="27"/>
      <c r="FY44" s="27"/>
      <c r="FZ44" s="27"/>
      <c r="GA44" s="27"/>
      <c r="GB44" s="27"/>
      <c r="GC44" s="27"/>
      <c r="GD44" s="27"/>
      <c r="GE44" s="27"/>
      <c r="GF44" s="27"/>
      <c r="GG44" s="27"/>
      <c r="GH44" s="27"/>
      <c r="GI44" s="27"/>
      <c r="GJ44" s="27"/>
      <c r="GK44" s="27"/>
      <c r="GL44" s="27"/>
      <c r="GM44" s="27"/>
      <c r="GN44" s="27"/>
      <c r="GO44" s="27"/>
      <c r="GP44" s="27"/>
      <c r="GQ44" s="27"/>
      <c r="GR44" s="27"/>
      <c r="GS44" s="27"/>
      <c r="GT44" s="27"/>
      <c r="GU44" s="27"/>
      <c r="GV44" s="27"/>
      <c r="GW44" s="27"/>
      <c r="GX44" s="27"/>
      <c r="GY44" s="27"/>
      <c r="GZ44" s="27"/>
      <c r="HA44" s="27"/>
      <c r="HB44" s="27"/>
      <c r="HC44" s="27"/>
      <c r="HD44" s="27"/>
      <c r="HE44" s="27"/>
      <c r="HF44" s="27"/>
      <c r="HG44" s="27"/>
      <c r="HH44" s="27"/>
      <c r="HI44" s="27"/>
      <c r="HJ44" s="27"/>
      <c r="HK44" s="27"/>
      <c r="HL44" s="27"/>
      <c r="HM44" s="27"/>
      <c r="HN44" s="27"/>
      <c r="HO44" s="27"/>
      <c r="HP44" s="27"/>
      <c r="HQ44" s="27"/>
      <c r="HR44" s="27"/>
      <c r="HS44" s="27"/>
      <c r="HT44" s="27"/>
      <c r="HU44" s="27"/>
      <c r="HV44" s="27"/>
      <c r="HW44" s="27"/>
      <c r="HX44" s="27"/>
      <c r="HY44" s="27"/>
      <c r="HZ44" s="27"/>
      <c r="IA44" s="27"/>
      <c r="IB44" s="27"/>
      <c r="IC44" s="27"/>
      <c r="ID44" s="27"/>
      <c r="IE44" s="27"/>
      <c r="IF44" s="27"/>
      <c r="IG44" s="27"/>
      <c r="IH44" s="27"/>
      <c r="II44" s="27"/>
      <c r="IJ44" s="27"/>
      <c r="IK44" s="27"/>
      <c r="IL44" s="27"/>
      <c r="IM44" s="27"/>
      <c r="IN44" s="27"/>
      <c r="IO44" s="27"/>
      <c r="IP44" s="27"/>
      <c r="IQ44" s="27"/>
      <c r="IR44" s="27"/>
      <c r="IS44" s="27"/>
      <c r="IT44" s="27"/>
      <c r="IU44" s="27"/>
      <c r="IV44" s="27"/>
      <c r="IW44" s="27"/>
      <c r="IX44" s="27"/>
      <c r="IY44" s="27"/>
      <c r="IZ44" s="27"/>
      <c r="JA44" s="27"/>
      <c r="JB44" s="27"/>
      <c r="JC44" s="27"/>
      <c r="JD44" s="27"/>
      <c r="JE44" s="27"/>
      <c r="JF44" s="27"/>
      <c r="JG44" s="27"/>
      <c r="JH44" s="27"/>
      <c r="JI44" s="27"/>
      <c r="JJ44" s="27"/>
      <c r="JK44" s="27"/>
      <c r="JL44" s="27"/>
      <c r="JM44" s="27"/>
      <c r="JN44" s="27"/>
      <c r="JO44" s="27"/>
      <c r="JP44" s="27"/>
      <c r="JQ44" s="27"/>
      <c r="JR44" s="27"/>
      <c r="JS44" s="27"/>
      <c r="JT44" s="27"/>
      <c r="JU44" s="27"/>
      <c r="JV44" s="27"/>
      <c r="JW44" s="27"/>
      <c r="JX44" s="27"/>
      <c r="JY44" s="27"/>
      <c r="JZ44" s="27"/>
      <c r="KA44" s="27"/>
      <c r="KB44" s="27"/>
      <c r="KC44" s="27"/>
      <c r="KD44" s="27"/>
      <c r="KE44" s="27"/>
      <c r="KF44" s="27"/>
      <c r="KG44" s="27"/>
      <c r="KH44" s="27"/>
      <c r="KI44" s="27"/>
      <c r="KJ44" s="27"/>
      <c r="KK44" s="27"/>
      <c r="KL44" s="27"/>
      <c r="KM44" s="27"/>
      <c r="KN44" s="27"/>
      <c r="KO44" s="27"/>
      <c r="KP44" s="27"/>
      <c r="KQ44" s="27"/>
      <c r="KR44" s="27"/>
      <c r="KS44" s="27"/>
      <c r="KT44" s="27"/>
      <c r="KU44" s="27"/>
      <c r="KV44" s="27"/>
      <c r="KW44" s="27"/>
      <c r="KX44" s="27"/>
      <c r="KY44" s="27"/>
      <c r="KZ44" s="27"/>
      <c r="LA44" s="27"/>
      <c r="LB44" s="27"/>
      <c r="LC44" s="27"/>
      <c r="LD44" s="27"/>
      <c r="LE44" s="27"/>
      <c r="LF44" s="27"/>
      <c r="LG44" s="27"/>
      <c r="LH44" s="27"/>
      <c r="LI44" s="27"/>
      <c r="LJ44" s="27"/>
      <c r="LK44" s="27"/>
      <c r="LL44" s="27"/>
      <c r="LM44" s="27"/>
      <c r="LN44" s="27"/>
      <c r="LO44" s="27"/>
      <c r="LP44" s="27"/>
      <c r="LQ44" s="27"/>
      <c r="LR44" s="27"/>
      <c r="LS44" s="27"/>
      <c r="LT44" s="27"/>
      <c r="LU44" s="27"/>
      <c r="LV44" s="27"/>
      <c r="LW44" s="27"/>
      <c r="LX44" s="27"/>
      <c r="LY44" s="27"/>
      <c r="LZ44" s="27"/>
      <c r="MA44" s="27"/>
      <c r="MB44" s="27"/>
      <c r="MC44" s="27"/>
      <c r="MD44" s="27"/>
      <c r="ME44" s="27"/>
      <c r="MF44" s="27"/>
      <c r="MG44" s="27"/>
      <c r="MH44" s="27"/>
      <c r="MI44" s="27"/>
      <c r="MJ44" s="27"/>
      <c r="MK44" s="27"/>
      <c r="ML44" s="27"/>
      <c r="MM44" s="27"/>
      <c r="MN44" s="27"/>
      <c r="MO44" s="27"/>
      <c r="MP44" s="27"/>
      <c r="MQ44" s="27"/>
      <c r="MR44" s="27"/>
      <c r="MS44" s="27"/>
      <c r="MT44" s="27"/>
      <c r="MU44" s="27"/>
      <c r="MV44" s="27"/>
      <c r="MW44" s="27"/>
      <c r="MX44" s="27"/>
      <c r="MY44" s="27"/>
      <c r="MZ44" s="27"/>
      <c r="NA44" s="27"/>
      <c r="NB44" s="27"/>
      <c r="NC44" s="27"/>
      <c r="ND44" s="27"/>
      <c r="NE44" s="27"/>
      <c r="NF44" s="27"/>
      <c r="NG44" s="27"/>
      <c r="NH44" s="27"/>
      <c r="NI44" s="27"/>
      <c r="NJ44" s="27"/>
      <c r="NK44" s="27"/>
      <c r="NL44" s="27"/>
      <c r="NM44" s="27"/>
      <c r="NN44" s="27"/>
      <c r="NO44" s="27"/>
      <c r="NP44" s="27"/>
      <c r="NQ44" s="27"/>
      <c r="NR44" s="27"/>
      <c r="NS44" s="27"/>
      <c r="NT44" s="27"/>
      <c r="NU44" s="27"/>
    </row>
    <row r="46" spans="1:385" ht="20.100000000000001" customHeight="1" x14ac:dyDescent="0.3">
      <c r="A46" s="116"/>
      <c r="B46" s="119"/>
      <c r="C46" s="55" t="s">
        <v>58</v>
      </c>
      <c r="D46" s="8" t="s">
        <v>45</v>
      </c>
      <c r="E46" s="20">
        <f>WORKDAY(G46,-H46+1,'Jours fériés'!$F$5:$F$15)</f>
        <v>44950</v>
      </c>
      <c r="F46" s="18">
        <f>(G46-E46)+1</f>
        <v>17</v>
      </c>
      <c r="G46" s="33">
        <f>WORKDAY(E47,-1,'Jours fériés'!$F$5:$F$15)</f>
        <v>44966</v>
      </c>
      <c r="H46" s="26">
        <v>13</v>
      </c>
      <c r="I46" s="17"/>
      <c r="J46" s="46">
        <f>K46-I46+1</f>
        <v>1</v>
      </c>
      <c r="K46" s="25"/>
      <c r="L46" s="26">
        <f>NETWORKDAYS(I46,K46,'Jours fériés'!$F$5:$F$15)</f>
        <v>0</v>
      </c>
      <c r="M46" s="21"/>
      <c r="N46" s="42"/>
      <c r="O46" s="53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BQ46" s="31"/>
      <c r="DE46" s="1"/>
      <c r="DF46" s="1"/>
      <c r="DG46" s="1"/>
      <c r="DH46" s="1"/>
      <c r="DI46" s="1"/>
      <c r="DJ46" s="1"/>
      <c r="DK46" s="1"/>
      <c r="DL46" s="1"/>
      <c r="DM46" s="1"/>
      <c r="DN46" s="1"/>
      <c r="DO46" s="1"/>
      <c r="DP46" s="1"/>
      <c r="DQ46" s="1"/>
      <c r="DR46" s="1"/>
      <c r="DS46" s="1"/>
      <c r="DT46" s="1"/>
      <c r="DU46" s="1"/>
      <c r="DV46" s="1"/>
      <c r="DW46" s="1"/>
      <c r="DX46" s="1"/>
      <c r="FF46" s="31"/>
      <c r="GT46" s="1"/>
      <c r="GU46" s="1"/>
      <c r="GV46" s="1"/>
      <c r="GW46" s="1"/>
      <c r="GX46" s="1"/>
      <c r="GY46" s="1"/>
      <c r="GZ46" s="1"/>
      <c r="HA46" s="1"/>
      <c r="HB46" s="1"/>
      <c r="HC46" s="1"/>
      <c r="HD46" s="1"/>
      <c r="HE46" s="1"/>
      <c r="HF46" s="1"/>
      <c r="HG46" s="1"/>
      <c r="HH46" s="1"/>
      <c r="HI46" s="1"/>
      <c r="HJ46" s="1"/>
      <c r="HK46" s="1"/>
      <c r="HL46" s="1"/>
      <c r="HM46" s="1"/>
      <c r="IU46" s="31"/>
      <c r="KI46" s="1"/>
      <c r="KJ46" s="1"/>
      <c r="KK46" s="1"/>
      <c r="KL46" s="1"/>
      <c r="KM46" s="1"/>
      <c r="KN46" s="1"/>
      <c r="KO46" s="1"/>
      <c r="KP46" s="1"/>
      <c r="KQ46" s="1"/>
      <c r="KR46" s="1"/>
      <c r="KS46" s="1"/>
      <c r="KT46" s="1"/>
      <c r="KU46" s="1"/>
      <c r="KV46" s="1"/>
      <c r="KW46" s="1"/>
      <c r="KX46" s="1"/>
      <c r="KY46" s="1"/>
      <c r="KZ46" s="1"/>
      <c r="LA46" s="1"/>
      <c r="LB46" s="1"/>
      <c r="MJ46" s="31"/>
    </row>
    <row r="47" spans="1:385" ht="20.100000000000001" customHeight="1" x14ac:dyDescent="0.3">
      <c r="A47" s="117"/>
      <c r="B47" s="119"/>
      <c r="C47" s="55" t="s">
        <v>58</v>
      </c>
      <c r="D47" s="8" t="s">
        <v>44</v>
      </c>
      <c r="E47" s="20">
        <f>WORKDAY(G47,-H47+1,'Jours fériés'!$F$5:$F$15)</f>
        <v>44967</v>
      </c>
      <c r="F47" s="18">
        <f>(G47-E47)+1</f>
        <v>28</v>
      </c>
      <c r="G47" s="33">
        <f>WORKDAY(E48,-1,'Jours fériés'!$F$5:$F$15)</f>
        <v>44994</v>
      </c>
      <c r="H47" s="26">
        <v>20</v>
      </c>
      <c r="I47" s="17"/>
      <c r="J47" s="46">
        <f t="shared" ref="J47:J50" si="6">K47-I47+1</f>
        <v>1</v>
      </c>
      <c r="K47" s="25"/>
      <c r="L47" s="26">
        <f>NETWORKDAYS(I47,K47,'Jours fériés'!$F$5:$F$15)</f>
        <v>0</v>
      </c>
      <c r="M47" s="21"/>
      <c r="N47" s="42"/>
      <c r="O47" s="22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BQ47" s="31"/>
      <c r="DE47" s="1"/>
      <c r="DF47" s="1"/>
      <c r="DG47" s="1"/>
      <c r="DH47" s="1"/>
      <c r="DI47" s="1"/>
      <c r="DJ47" s="1"/>
      <c r="DK47" s="1"/>
      <c r="DL47" s="1"/>
      <c r="DM47" s="1"/>
      <c r="DN47" s="1"/>
      <c r="DO47" s="1"/>
      <c r="DP47" s="1"/>
      <c r="DQ47" s="1"/>
      <c r="DR47" s="1"/>
      <c r="DS47" s="1"/>
      <c r="DT47" s="1"/>
      <c r="DU47" s="1"/>
      <c r="DV47" s="1"/>
      <c r="DW47" s="1"/>
      <c r="DX47" s="1"/>
      <c r="FF47" s="31"/>
      <c r="GT47" s="1"/>
      <c r="GU47" s="1"/>
      <c r="GV47" s="1"/>
      <c r="GW47" s="1"/>
      <c r="GX47" s="1"/>
      <c r="GY47" s="1"/>
      <c r="GZ47" s="1"/>
      <c r="HA47" s="1"/>
      <c r="HB47" s="1"/>
      <c r="HC47" s="1"/>
      <c r="HD47" s="1"/>
      <c r="HE47" s="1"/>
      <c r="HF47" s="1"/>
      <c r="HG47" s="1"/>
      <c r="HH47" s="1"/>
      <c r="HI47" s="1"/>
      <c r="HJ47" s="1"/>
      <c r="HK47" s="1"/>
      <c r="HL47" s="1"/>
      <c r="HM47" s="1"/>
      <c r="IU47" s="31"/>
      <c r="KI47" s="1"/>
      <c r="KJ47" s="1"/>
      <c r="KK47" s="1"/>
      <c r="KL47" s="1"/>
      <c r="KM47" s="1"/>
      <c r="KN47" s="1"/>
      <c r="KO47" s="1"/>
      <c r="KP47" s="1"/>
      <c r="KQ47" s="1"/>
      <c r="KR47" s="1"/>
      <c r="KS47" s="1"/>
      <c r="KT47" s="1"/>
      <c r="KU47" s="1"/>
      <c r="KV47" s="1"/>
      <c r="KW47" s="1"/>
      <c r="KX47" s="1"/>
      <c r="KY47" s="1"/>
      <c r="KZ47" s="1"/>
      <c r="LA47" s="1"/>
      <c r="LB47" s="1"/>
      <c r="MJ47" s="31"/>
    </row>
    <row r="48" spans="1:385" ht="20.100000000000001" customHeight="1" x14ac:dyDescent="0.3">
      <c r="A48" s="117"/>
      <c r="B48" s="119"/>
      <c r="C48" s="55" t="s">
        <v>58</v>
      </c>
      <c r="D48" s="8" t="s">
        <v>43</v>
      </c>
      <c r="E48" s="20">
        <f>WORKDAY(G48,-H48+1,'Jours fériés'!$F$5:$F$15)</f>
        <v>44995</v>
      </c>
      <c r="F48" s="18">
        <f>(G48-E48)+1</f>
        <v>19</v>
      </c>
      <c r="G48" s="33">
        <f>WORKDAY(E49,-1,'Jours fériés'!$F$5:$F$15)</f>
        <v>45013</v>
      </c>
      <c r="H48" s="26">
        <v>13</v>
      </c>
      <c r="I48" s="17"/>
      <c r="J48" s="46">
        <f t="shared" si="6"/>
        <v>1</v>
      </c>
      <c r="K48" s="25"/>
      <c r="L48" s="26">
        <f>NETWORKDAYS(I48,K48,'Jours fériés'!$F$5:$F$15)</f>
        <v>0</v>
      </c>
      <c r="M48" s="21"/>
      <c r="N48" s="42"/>
      <c r="O48" s="22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BQ48" s="31"/>
      <c r="DE48" s="1"/>
      <c r="DF48" s="1"/>
      <c r="DG48" s="1"/>
      <c r="DH48" s="1"/>
      <c r="DI48" s="1"/>
      <c r="DJ48" s="1"/>
      <c r="DK48" s="1"/>
      <c r="DL48" s="1"/>
      <c r="DM48" s="1"/>
      <c r="DN48" s="1"/>
      <c r="DO48" s="1"/>
      <c r="DP48" s="1"/>
      <c r="DQ48" s="1"/>
      <c r="DR48" s="1"/>
      <c r="DS48" s="1"/>
      <c r="DT48" s="1"/>
      <c r="DU48" s="1"/>
      <c r="DV48" s="1"/>
      <c r="DW48" s="1"/>
      <c r="DX48" s="1"/>
      <c r="FF48" s="31"/>
      <c r="GT48" s="1"/>
      <c r="GU48" s="1"/>
      <c r="GV48" s="1"/>
      <c r="GW48" s="1"/>
      <c r="GX48" s="1"/>
      <c r="GY48" s="1"/>
      <c r="GZ48" s="1"/>
      <c r="HA48" s="1"/>
      <c r="HB48" s="1"/>
      <c r="HC48" s="1"/>
      <c r="HD48" s="1"/>
      <c r="HE48" s="1"/>
      <c r="HF48" s="1"/>
      <c r="HG48" s="1"/>
      <c r="HH48" s="1"/>
      <c r="HI48" s="1"/>
      <c r="HJ48" s="1"/>
      <c r="HK48" s="1"/>
      <c r="HL48" s="1"/>
      <c r="HM48" s="1"/>
      <c r="IU48" s="31"/>
      <c r="KI48" s="1"/>
      <c r="KJ48" s="1"/>
      <c r="KK48" s="1"/>
      <c r="KL48" s="1"/>
      <c r="KM48" s="1"/>
      <c r="KN48" s="1"/>
      <c r="KO48" s="1"/>
      <c r="KP48" s="1"/>
      <c r="KQ48" s="1"/>
      <c r="KR48" s="1"/>
      <c r="KS48" s="1"/>
      <c r="KT48" s="1"/>
      <c r="KU48" s="1"/>
      <c r="KV48" s="1"/>
      <c r="KW48" s="1"/>
      <c r="KX48" s="1"/>
      <c r="KY48" s="1"/>
      <c r="KZ48" s="1"/>
      <c r="LA48" s="1"/>
      <c r="LB48" s="1"/>
      <c r="MJ48" s="31"/>
    </row>
    <row r="49" spans="1:385" ht="20.100000000000001" customHeight="1" x14ac:dyDescent="0.3">
      <c r="A49" s="117"/>
      <c r="B49" s="119"/>
      <c r="C49" s="55" t="s">
        <v>58</v>
      </c>
      <c r="D49" s="28" t="s">
        <v>15</v>
      </c>
      <c r="E49" s="20">
        <f>WORKDAY(G49,-H49+1,'Jours fériés'!$F$5:$F$15)</f>
        <v>45014</v>
      </c>
      <c r="F49" s="18">
        <f>(G49-E49)+1</f>
        <v>1</v>
      </c>
      <c r="G49" s="33">
        <f>WORKDAY(E50,-1,'Jours fériés'!$F$5:$F$15)</f>
        <v>45014</v>
      </c>
      <c r="H49" s="26">
        <v>1</v>
      </c>
      <c r="I49" s="17"/>
      <c r="J49" s="46">
        <f t="shared" si="6"/>
        <v>1</v>
      </c>
      <c r="K49" s="25"/>
      <c r="L49" s="26">
        <f>NETWORKDAYS(I49,K49,'Jours fériés'!$F$5:$F$15)</f>
        <v>0</v>
      </c>
      <c r="M49" s="21"/>
      <c r="N49" s="42"/>
      <c r="O49" s="22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BQ49" s="31"/>
      <c r="DE49" s="1"/>
      <c r="DF49" s="1"/>
      <c r="DG49" s="1"/>
      <c r="DH49" s="1"/>
      <c r="DI49" s="1"/>
      <c r="DJ49" s="1"/>
      <c r="DK49" s="1"/>
      <c r="DL49" s="1"/>
      <c r="DM49" s="1"/>
      <c r="DN49" s="1"/>
      <c r="DO49" s="1"/>
      <c r="DP49" s="1"/>
      <c r="DQ49" s="1"/>
      <c r="DR49" s="1"/>
      <c r="DS49" s="1"/>
      <c r="DT49" s="1"/>
      <c r="DU49" s="1"/>
      <c r="DV49" s="1"/>
      <c r="DW49" s="1"/>
      <c r="DX49" s="1"/>
      <c r="FF49" s="31"/>
      <c r="GT49" s="1"/>
      <c r="GU49" s="1"/>
      <c r="GV49" s="1"/>
      <c r="GW49" s="1"/>
      <c r="GX49" s="1"/>
      <c r="GY49" s="1"/>
      <c r="GZ49" s="1"/>
      <c r="HA49" s="1"/>
      <c r="HB49" s="1"/>
      <c r="HC49" s="1"/>
      <c r="HD49" s="1"/>
      <c r="HE49" s="1"/>
      <c r="HF49" s="1"/>
      <c r="HG49" s="1"/>
      <c r="HH49" s="1"/>
      <c r="HI49" s="1"/>
      <c r="HJ49" s="1"/>
      <c r="HK49" s="1"/>
      <c r="HL49" s="1"/>
      <c r="HM49" s="1"/>
      <c r="IU49" s="31"/>
      <c r="KI49" s="1"/>
      <c r="KJ49" s="1"/>
      <c r="KK49" s="1"/>
      <c r="KL49" s="1"/>
      <c r="KM49" s="1"/>
      <c r="KN49" s="1"/>
      <c r="KO49" s="1"/>
      <c r="KP49" s="1"/>
      <c r="KQ49" s="1"/>
      <c r="KR49" s="1"/>
      <c r="KS49" s="1"/>
      <c r="KT49" s="1"/>
      <c r="KU49" s="1"/>
      <c r="KV49" s="1"/>
      <c r="KW49" s="1"/>
      <c r="KX49" s="1"/>
      <c r="KY49" s="1"/>
      <c r="KZ49" s="1"/>
      <c r="LA49" s="1"/>
      <c r="LB49" s="1"/>
      <c r="MJ49" s="31"/>
    </row>
    <row r="50" spans="1:385" ht="20.100000000000001" customHeight="1" x14ac:dyDescent="0.3">
      <c r="A50" s="118"/>
      <c r="B50" s="119"/>
      <c r="C50" s="55" t="s">
        <v>58</v>
      </c>
      <c r="D50" s="28" t="s">
        <v>12</v>
      </c>
      <c r="E50" s="20">
        <f>WORKDAY(G50,-H50+1,'Jours fériés'!$F$5:$F$15)</f>
        <v>45015</v>
      </c>
      <c r="F50" s="18">
        <f>(G50-E50)+1</f>
        <v>2</v>
      </c>
      <c r="G50" s="24">
        <v>45016</v>
      </c>
      <c r="H50" s="26">
        <v>2</v>
      </c>
      <c r="I50" s="17"/>
      <c r="J50" s="46">
        <f t="shared" si="6"/>
        <v>1</v>
      </c>
      <c r="K50" s="25"/>
      <c r="L50" s="26">
        <f>NETWORKDAYS(I50,K50,'Jours fériés'!$F$5:$F$15)</f>
        <v>0</v>
      </c>
      <c r="M50" s="21"/>
      <c r="N50" s="41"/>
      <c r="O50" s="22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BQ50" s="31"/>
      <c r="DE50" s="1"/>
      <c r="DF50" s="1"/>
      <c r="DG50" s="1"/>
      <c r="DH50" s="1"/>
      <c r="DI50" s="1"/>
      <c r="DJ50" s="1"/>
      <c r="DK50" s="1"/>
      <c r="DL50" s="1"/>
      <c r="DM50" s="1"/>
      <c r="DN50" s="1"/>
      <c r="DO50" s="1"/>
      <c r="DP50" s="1"/>
      <c r="DQ50" s="1"/>
      <c r="DR50" s="1"/>
      <c r="DS50" s="1"/>
      <c r="DT50" s="1"/>
      <c r="DU50" s="1"/>
      <c r="DV50" s="1"/>
      <c r="DW50" s="1"/>
      <c r="DX50" s="1"/>
      <c r="FF50" s="31"/>
      <c r="GT50" s="1"/>
      <c r="GU50" s="1"/>
      <c r="GV50" s="1"/>
      <c r="GW50" s="1"/>
      <c r="GX50" s="1"/>
      <c r="GY50" s="1"/>
      <c r="GZ50" s="1"/>
      <c r="HA50" s="1"/>
      <c r="HB50" s="1"/>
      <c r="HC50" s="1"/>
      <c r="HD50" s="1"/>
      <c r="HE50" s="1"/>
      <c r="HF50" s="1"/>
      <c r="HG50" s="1"/>
      <c r="HH50" s="1"/>
      <c r="HI50" s="1"/>
      <c r="HJ50" s="1"/>
      <c r="HK50" s="1"/>
      <c r="HL50" s="1"/>
      <c r="HM50" s="1"/>
      <c r="IU50" s="31"/>
      <c r="KI50" s="1"/>
      <c r="KJ50" s="1"/>
      <c r="KK50" s="1"/>
      <c r="KL50" s="1"/>
      <c r="KM50" s="1"/>
      <c r="KN50" s="1"/>
      <c r="KO50" s="1"/>
      <c r="KP50" s="1"/>
      <c r="KQ50" s="1"/>
      <c r="KR50" s="1"/>
      <c r="KS50" s="1"/>
      <c r="KT50" s="1"/>
      <c r="KU50" s="1"/>
      <c r="KV50" s="1"/>
      <c r="KW50" s="1"/>
      <c r="KX50" s="1"/>
      <c r="KY50" s="1"/>
      <c r="KZ50" s="1"/>
      <c r="LA50" s="1"/>
      <c r="LB50" s="1"/>
      <c r="MJ50" s="31"/>
    </row>
    <row r="51" spans="1:385" ht="8.25" customHeight="1" x14ac:dyDescent="0.25">
      <c r="A51" s="27"/>
      <c r="B51" s="27"/>
      <c r="C51" s="27"/>
      <c r="D51" s="27"/>
      <c r="E51" s="27"/>
      <c r="F51" s="27"/>
      <c r="G51" s="27"/>
      <c r="H51" s="27"/>
      <c r="I51" s="27"/>
      <c r="J51" s="47"/>
      <c r="K51" s="27"/>
      <c r="L51" s="27"/>
      <c r="M51" s="27"/>
      <c r="N51" s="27"/>
      <c r="O51" s="27"/>
      <c r="P51" s="27"/>
      <c r="Q51" s="27"/>
      <c r="R51" s="27"/>
      <c r="S51" s="27"/>
      <c r="T51" s="27"/>
      <c r="U51" s="27"/>
      <c r="V51" s="27"/>
      <c r="W51" s="27"/>
      <c r="X51" s="27"/>
      <c r="Y51" s="27"/>
      <c r="Z51" s="27"/>
      <c r="AA51" s="27"/>
      <c r="AB51" s="27"/>
      <c r="AC51" s="27"/>
      <c r="AD51" s="27"/>
      <c r="AE51" s="27"/>
      <c r="AF51" s="27"/>
      <c r="AG51" s="27"/>
      <c r="AH51" s="27"/>
      <c r="AI51" s="27"/>
      <c r="AJ51" s="27"/>
      <c r="AK51" s="27"/>
      <c r="AL51" s="27"/>
      <c r="AM51" s="27"/>
      <c r="AN51" s="27"/>
      <c r="AO51" s="27"/>
      <c r="AP51" s="27"/>
      <c r="AQ51" s="27"/>
      <c r="AR51" s="27"/>
      <c r="AS51" s="27"/>
      <c r="AT51" s="27"/>
      <c r="AU51" s="27"/>
      <c r="AV51" s="27"/>
      <c r="AW51" s="27"/>
      <c r="AX51" s="27"/>
      <c r="AY51" s="27"/>
      <c r="AZ51" s="27"/>
      <c r="BA51" s="27"/>
      <c r="BB51" s="27"/>
      <c r="BC51" s="27"/>
      <c r="BD51" s="27"/>
      <c r="BE51" s="27"/>
      <c r="BF51" s="27"/>
      <c r="BG51" s="27"/>
      <c r="BH51" s="27"/>
      <c r="BI51" s="27"/>
      <c r="BJ51" s="27"/>
      <c r="BK51" s="27"/>
      <c r="BL51" s="27"/>
      <c r="BM51" s="27"/>
      <c r="BN51" s="27"/>
      <c r="BO51" s="27"/>
      <c r="BP51" s="27"/>
      <c r="BQ51" s="27"/>
      <c r="BR51" s="27"/>
      <c r="BS51" s="27"/>
      <c r="BT51" s="27"/>
      <c r="BU51" s="27"/>
      <c r="BV51" s="27"/>
      <c r="BW51" s="27"/>
      <c r="BX51" s="27"/>
      <c r="BY51" s="27"/>
      <c r="BZ51" s="27"/>
      <c r="CA51" s="27"/>
      <c r="CB51" s="27"/>
      <c r="CC51" s="27"/>
      <c r="CD51" s="27"/>
      <c r="CE51" s="27"/>
      <c r="CF51" s="27"/>
      <c r="CG51" s="27"/>
      <c r="CH51" s="27"/>
      <c r="CI51" s="27"/>
      <c r="CJ51" s="27"/>
      <c r="CK51" s="27"/>
      <c r="CL51" s="27"/>
      <c r="CM51" s="27"/>
      <c r="CN51" s="27"/>
      <c r="CO51" s="27"/>
      <c r="CP51" s="27"/>
      <c r="CQ51" s="27"/>
      <c r="CR51" s="27"/>
      <c r="CS51" s="27"/>
      <c r="CT51" s="27"/>
      <c r="CU51" s="27"/>
      <c r="CV51" s="27"/>
      <c r="CW51" s="27"/>
      <c r="CX51" s="27"/>
      <c r="CY51" s="27"/>
      <c r="CZ51" s="27"/>
      <c r="DA51" s="27"/>
      <c r="DB51" s="27"/>
      <c r="DC51" s="27"/>
      <c r="DD51" s="27"/>
      <c r="DE51" s="27"/>
      <c r="DF51" s="27"/>
      <c r="DG51" s="27"/>
      <c r="DH51" s="27"/>
      <c r="DI51" s="27"/>
      <c r="DJ51" s="27"/>
      <c r="DK51" s="27"/>
      <c r="DL51" s="27"/>
      <c r="DM51" s="27"/>
      <c r="DN51" s="27"/>
      <c r="DO51" s="27"/>
      <c r="DP51" s="27"/>
      <c r="DQ51" s="27"/>
      <c r="DR51" s="27"/>
      <c r="DS51" s="27"/>
      <c r="DT51" s="27"/>
      <c r="DU51" s="27"/>
      <c r="DV51" s="27"/>
      <c r="DW51" s="27"/>
      <c r="DX51" s="27"/>
      <c r="DY51" s="27"/>
      <c r="DZ51" s="27"/>
      <c r="EA51" s="27"/>
      <c r="EB51" s="27"/>
      <c r="EC51" s="27"/>
      <c r="ED51" s="27"/>
      <c r="EE51" s="27"/>
      <c r="EF51" s="27"/>
      <c r="EG51" s="27"/>
      <c r="EH51" s="27"/>
      <c r="EI51" s="27"/>
      <c r="EJ51" s="27"/>
      <c r="EK51" s="27"/>
      <c r="EL51" s="27"/>
      <c r="EM51" s="27"/>
      <c r="EN51" s="27"/>
      <c r="EO51" s="27"/>
      <c r="EP51" s="27"/>
      <c r="EQ51" s="27"/>
      <c r="ER51" s="27"/>
      <c r="ES51" s="27"/>
      <c r="ET51" s="27"/>
      <c r="EU51" s="27"/>
      <c r="EV51" s="27"/>
      <c r="EW51" s="27"/>
      <c r="EX51" s="27"/>
      <c r="EY51" s="27"/>
      <c r="EZ51" s="27"/>
      <c r="FA51" s="27"/>
      <c r="FB51" s="27"/>
      <c r="FC51" s="27"/>
      <c r="FD51" s="27"/>
      <c r="FE51" s="27"/>
      <c r="FF51" s="27"/>
      <c r="FG51" s="27"/>
      <c r="FH51" s="27"/>
      <c r="FI51" s="27"/>
      <c r="FJ51" s="27"/>
      <c r="FK51" s="27"/>
      <c r="FL51" s="27"/>
      <c r="FM51" s="27"/>
      <c r="FN51" s="27"/>
      <c r="FO51" s="27"/>
      <c r="FP51" s="27"/>
      <c r="FQ51" s="27"/>
      <c r="FR51" s="27"/>
      <c r="FS51" s="27"/>
      <c r="FT51" s="27"/>
      <c r="FU51" s="27"/>
      <c r="FV51" s="27"/>
      <c r="FW51" s="27"/>
      <c r="FX51" s="27"/>
      <c r="FY51" s="27"/>
      <c r="FZ51" s="27"/>
      <c r="GA51" s="27"/>
      <c r="GB51" s="27"/>
      <c r="GC51" s="27"/>
      <c r="GD51" s="27"/>
      <c r="GE51" s="27"/>
      <c r="GF51" s="27"/>
      <c r="GG51" s="27"/>
      <c r="GH51" s="27"/>
      <c r="GI51" s="27"/>
      <c r="GJ51" s="27"/>
      <c r="GK51" s="27"/>
      <c r="GL51" s="27"/>
      <c r="GM51" s="27"/>
      <c r="GN51" s="27"/>
      <c r="GO51" s="27"/>
      <c r="GP51" s="27"/>
      <c r="GQ51" s="27"/>
      <c r="GR51" s="27"/>
      <c r="GS51" s="27"/>
      <c r="GT51" s="27"/>
      <c r="GU51" s="27"/>
      <c r="GV51" s="27"/>
      <c r="GW51" s="27"/>
      <c r="GX51" s="27"/>
      <c r="GY51" s="27"/>
      <c r="GZ51" s="27"/>
      <c r="HA51" s="27"/>
      <c r="HB51" s="27"/>
      <c r="HC51" s="27"/>
      <c r="HD51" s="27"/>
      <c r="HE51" s="27"/>
      <c r="HF51" s="27"/>
      <c r="HG51" s="27"/>
      <c r="HH51" s="27"/>
      <c r="HI51" s="27"/>
      <c r="HJ51" s="27"/>
      <c r="HK51" s="27"/>
      <c r="HL51" s="27"/>
      <c r="HM51" s="27"/>
      <c r="HN51" s="27"/>
      <c r="HO51" s="27"/>
      <c r="HP51" s="27"/>
      <c r="HQ51" s="27"/>
      <c r="HR51" s="27"/>
      <c r="HS51" s="27"/>
      <c r="HT51" s="27"/>
      <c r="HU51" s="27"/>
      <c r="HV51" s="27"/>
      <c r="HW51" s="27"/>
      <c r="HX51" s="27"/>
      <c r="HY51" s="27"/>
      <c r="HZ51" s="27"/>
      <c r="IA51" s="27"/>
      <c r="IB51" s="27"/>
      <c r="IC51" s="27"/>
      <c r="ID51" s="27"/>
      <c r="IE51" s="27"/>
      <c r="IF51" s="27"/>
      <c r="IG51" s="27"/>
      <c r="IH51" s="27"/>
      <c r="II51" s="27"/>
      <c r="IJ51" s="27"/>
      <c r="IK51" s="27"/>
      <c r="IL51" s="27"/>
      <c r="IM51" s="27"/>
      <c r="IN51" s="27"/>
      <c r="IO51" s="27"/>
      <c r="IP51" s="27"/>
      <c r="IQ51" s="27"/>
      <c r="IR51" s="27"/>
      <c r="IS51" s="27"/>
      <c r="IT51" s="27"/>
      <c r="IU51" s="27"/>
      <c r="IV51" s="27"/>
      <c r="IW51" s="27"/>
      <c r="IX51" s="27"/>
      <c r="IY51" s="27"/>
      <c r="IZ51" s="27"/>
      <c r="JA51" s="27"/>
      <c r="JB51" s="27"/>
      <c r="JC51" s="27"/>
      <c r="JD51" s="27"/>
      <c r="JE51" s="27"/>
      <c r="JF51" s="27"/>
      <c r="JG51" s="27"/>
      <c r="JH51" s="27"/>
      <c r="JI51" s="27"/>
      <c r="JJ51" s="27"/>
      <c r="JK51" s="27"/>
      <c r="JL51" s="27"/>
      <c r="JM51" s="27"/>
      <c r="JN51" s="27"/>
      <c r="JO51" s="27"/>
      <c r="JP51" s="27"/>
      <c r="JQ51" s="27"/>
      <c r="JR51" s="27"/>
      <c r="JS51" s="27"/>
      <c r="JT51" s="27"/>
      <c r="JU51" s="27"/>
      <c r="JV51" s="27"/>
      <c r="JW51" s="27"/>
      <c r="JX51" s="27"/>
      <c r="JY51" s="27"/>
      <c r="JZ51" s="27"/>
      <c r="KA51" s="27"/>
      <c r="KB51" s="27"/>
      <c r="KC51" s="27"/>
      <c r="KD51" s="27"/>
      <c r="KE51" s="27"/>
      <c r="KF51" s="27"/>
      <c r="KG51" s="27"/>
      <c r="KH51" s="27"/>
      <c r="KI51" s="27"/>
      <c r="KJ51" s="27"/>
      <c r="KK51" s="27"/>
      <c r="KL51" s="27"/>
      <c r="KM51" s="27"/>
      <c r="KN51" s="27"/>
      <c r="KO51" s="27"/>
      <c r="KP51" s="27"/>
      <c r="KQ51" s="27"/>
      <c r="KR51" s="27"/>
      <c r="KS51" s="27"/>
      <c r="KT51" s="27"/>
      <c r="KU51" s="27"/>
      <c r="KV51" s="27"/>
      <c r="KW51" s="27"/>
      <c r="KX51" s="27"/>
      <c r="KY51" s="27"/>
      <c r="KZ51" s="27"/>
      <c r="LA51" s="27"/>
      <c r="LB51" s="27"/>
      <c r="LC51" s="27"/>
      <c r="LD51" s="27"/>
      <c r="LE51" s="27"/>
      <c r="LF51" s="27"/>
      <c r="LG51" s="27"/>
      <c r="LH51" s="27"/>
      <c r="LI51" s="27"/>
      <c r="LJ51" s="27"/>
      <c r="LK51" s="27"/>
      <c r="LL51" s="27"/>
      <c r="LM51" s="27"/>
      <c r="LN51" s="27"/>
      <c r="LO51" s="27"/>
      <c r="LP51" s="27"/>
      <c r="LQ51" s="27"/>
      <c r="LR51" s="27"/>
      <c r="LS51" s="27"/>
      <c r="LT51" s="27"/>
      <c r="LU51" s="27"/>
      <c r="LV51" s="27"/>
      <c r="LW51" s="27"/>
      <c r="LX51" s="27"/>
      <c r="LY51" s="27"/>
      <c r="LZ51" s="27"/>
      <c r="MA51" s="27"/>
      <c r="MB51" s="27"/>
      <c r="MC51" s="27"/>
      <c r="MD51" s="27"/>
      <c r="ME51" s="27"/>
      <c r="MF51" s="27"/>
      <c r="MG51" s="27"/>
      <c r="MH51" s="27"/>
      <c r="MI51" s="27"/>
      <c r="MJ51" s="27"/>
      <c r="MK51" s="27"/>
      <c r="ML51" s="27"/>
      <c r="MM51" s="27"/>
      <c r="MN51" s="27"/>
      <c r="MO51" s="27"/>
      <c r="MP51" s="27"/>
      <c r="MQ51" s="27"/>
      <c r="MR51" s="27"/>
      <c r="MS51" s="27"/>
      <c r="MT51" s="27"/>
      <c r="MU51" s="27"/>
      <c r="MV51" s="27"/>
      <c r="MW51" s="27"/>
      <c r="MX51" s="27"/>
      <c r="MY51" s="27"/>
      <c r="MZ51" s="27"/>
      <c r="NA51" s="27"/>
      <c r="NB51" s="27"/>
      <c r="NC51" s="27"/>
      <c r="ND51" s="27"/>
      <c r="NE51" s="27"/>
      <c r="NF51" s="27"/>
      <c r="NG51" s="27"/>
      <c r="NH51" s="27"/>
      <c r="NI51" s="27"/>
      <c r="NJ51" s="27"/>
      <c r="NK51" s="27"/>
      <c r="NL51" s="27"/>
      <c r="NM51" s="27"/>
      <c r="NN51" s="27"/>
      <c r="NO51" s="27"/>
      <c r="NP51" s="27"/>
      <c r="NQ51" s="27"/>
      <c r="NR51" s="27"/>
      <c r="NS51" s="27"/>
      <c r="NT51" s="27"/>
      <c r="NU51" s="27"/>
    </row>
    <row r="53" spans="1:385" ht="20.100000000000001" customHeight="1" x14ac:dyDescent="0.3">
      <c r="A53" s="116"/>
      <c r="B53" s="119"/>
      <c r="C53" s="55" t="s">
        <v>59</v>
      </c>
      <c r="D53" s="8" t="s">
        <v>45</v>
      </c>
      <c r="E53" s="20">
        <f>WORKDAY(G53,-H53+1,'Jours fériés'!$F$5:$F$15)</f>
        <v>44915</v>
      </c>
      <c r="F53" s="18">
        <f>(G53-E53)+1</f>
        <v>17</v>
      </c>
      <c r="G53" s="33">
        <f>WORKDAY(E54,-1,'Jours fériés'!$F$5:$F$15)</f>
        <v>44931</v>
      </c>
      <c r="H53" s="26">
        <v>13</v>
      </c>
      <c r="I53" s="17"/>
      <c r="J53" s="46">
        <f>K53-I53+1</f>
        <v>1</v>
      </c>
      <c r="K53" s="25"/>
      <c r="L53" s="26">
        <f>NETWORKDAYS(I53,K53,'Jours fériés'!$F$5:$F$15)</f>
        <v>0</v>
      </c>
      <c r="M53" s="21"/>
      <c r="N53" s="42"/>
      <c r="O53" s="22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BQ53" s="31"/>
      <c r="DE53" s="1"/>
      <c r="DF53" s="1"/>
      <c r="DG53" s="1"/>
      <c r="DH53" s="1"/>
      <c r="DI53" s="1"/>
      <c r="DJ53" s="1"/>
      <c r="DK53" s="1"/>
      <c r="DL53" s="1"/>
      <c r="DM53" s="1"/>
      <c r="DN53" s="1"/>
      <c r="DO53" s="1"/>
      <c r="DP53" s="1"/>
      <c r="DQ53" s="1"/>
      <c r="DR53" s="1"/>
      <c r="DS53" s="1"/>
      <c r="DT53" s="1"/>
      <c r="DU53" s="1"/>
      <c r="DV53" s="1"/>
      <c r="DW53" s="1"/>
      <c r="DX53" s="1"/>
      <c r="FF53" s="31"/>
      <c r="GT53" s="1"/>
      <c r="GU53" s="1"/>
      <c r="GV53" s="1"/>
      <c r="GW53" s="1"/>
      <c r="GX53" s="1"/>
      <c r="GY53" s="1"/>
      <c r="GZ53" s="1"/>
      <c r="HA53" s="1"/>
      <c r="HB53" s="1"/>
      <c r="HC53" s="1"/>
      <c r="HD53" s="1"/>
      <c r="HE53" s="1"/>
      <c r="HF53" s="1"/>
      <c r="HG53" s="1"/>
      <c r="HH53" s="1"/>
      <c r="HI53" s="1"/>
      <c r="HJ53" s="1"/>
      <c r="HK53" s="1"/>
      <c r="HL53" s="1"/>
      <c r="HM53" s="1"/>
      <c r="IU53" s="31"/>
      <c r="KI53" s="1"/>
      <c r="KJ53" s="1"/>
      <c r="KK53" s="1"/>
      <c r="KL53" s="1"/>
      <c r="KM53" s="1"/>
      <c r="KN53" s="1"/>
      <c r="KO53" s="1"/>
      <c r="KP53" s="1"/>
      <c r="KQ53" s="1"/>
      <c r="KR53" s="1"/>
      <c r="KS53" s="1"/>
      <c r="KT53" s="1"/>
      <c r="KU53" s="1"/>
      <c r="KV53" s="1"/>
      <c r="KW53" s="1"/>
      <c r="KX53" s="1"/>
      <c r="KY53" s="1"/>
      <c r="KZ53" s="1"/>
      <c r="LA53" s="1"/>
      <c r="LB53" s="1"/>
      <c r="MJ53" s="31"/>
    </row>
    <row r="54" spans="1:385" ht="20.100000000000001" customHeight="1" x14ac:dyDescent="0.3">
      <c r="A54" s="117"/>
      <c r="B54" s="119"/>
      <c r="C54" s="55" t="s">
        <v>59</v>
      </c>
      <c r="D54" s="8" t="s">
        <v>44</v>
      </c>
      <c r="E54" s="20">
        <f>WORKDAY(G54,-H54+1,'Jours fériés'!$F$5:$F$15)</f>
        <v>44932</v>
      </c>
      <c r="F54" s="18">
        <f>(G54-E54)+1</f>
        <v>35</v>
      </c>
      <c r="G54" s="33">
        <f>WORKDAY(E55,-1,'Jours fériés'!$F$5:$F$15)</f>
        <v>44966</v>
      </c>
      <c r="H54" s="26">
        <v>25</v>
      </c>
      <c r="I54" s="17"/>
      <c r="J54" s="46">
        <f t="shared" ref="J54:J57" si="7">K54-I54+1</f>
        <v>1</v>
      </c>
      <c r="K54" s="25"/>
      <c r="L54" s="26">
        <f>NETWORKDAYS(I54,K54,'Jours fériés'!$F$5:$F$15)</f>
        <v>0</v>
      </c>
      <c r="M54" s="21"/>
      <c r="N54" s="42"/>
      <c r="O54" s="22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BQ54" s="31"/>
      <c r="DE54" s="1"/>
      <c r="DF54" s="1"/>
      <c r="DG54" s="1"/>
      <c r="DH54" s="1"/>
      <c r="DI54" s="1"/>
      <c r="DJ54" s="1"/>
      <c r="DK54" s="1"/>
      <c r="DL54" s="1"/>
      <c r="DM54" s="1"/>
      <c r="DN54" s="1"/>
      <c r="DO54" s="1"/>
      <c r="DP54" s="1"/>
      <c r="DQ54" s="1"/>
      <c r="DR54" s="1"/>
      <c r="DS54" s="1"/>
      <c r="DT54" s="1"/>
      <c r="DU54" s="1"/>
      <c r="DV54" s="1"/>
      <c r="DW54" s="1"/>
      <c r="DX54" s="1"/>
      <c r="FF54" s="31"/>
      <c r="GT54" s="1"/>
      <c r="GU54" s="1"/>
      <c r="GV54" s="1"/>
      <c r="GW54" s="1"/>
      <c r="GX54" s="1"/>
      <c r="GY54" s="1"/>
      <c r="GZ54" s="1"/>
      <c r="HA54" s="1"/>
      <c r="HB54" s="1"/>
      <c r="HC54" s="1"/>
      <c r="HD54" s="1"/>
      <c r="HE54" s="1"/>
      <c r="HF54" s="1"/>
      <c r="HG54" s="1"/>
      <c r="HH54" s="1"/>
      <c r="HI54" s="1"/>
      <c r="HJ54" s="1"/>
      <c r="HK54" s="1"/>
      <c r="HL54" s="1"/>
      <c r="HM54" s="1"/>
      <c r="IU54" s="31"/>
      <c r="KI54" s="1"/>
      <c r="KJ54" s="1"/>
      <c r="KK54" s="1"/>
      <c r="KL54" s="1"/>
      <c r="KM54" s="1"/>
      <c r="KN54" s="1"/>
      <c r="KO54" s="1"/>
      <c r="KP54" s="1"/>
      <c r="KQ54" s="1"/>
      <c r="KR54" s="1"/>
      <c r="KS54" s="1"/>
      <c r="KT54" s="1"/>
      <c r="KU54" s="1"/>
      <c r="KV54" s="1"/>
      <c r="KW54" s="1"/>
      <c r="KX54" s="1"/>
      <c r="KY54" s="1"/>
      <c r="KZ54" s="1"/>
      <c r="LA54" s="1"/>
      <c r="LB54" s="1"/>
      <c r="MJ54" s="31"/>
    </row>
    <row r="55" spans="1:385" ht="20.100000000000001" customHeight="1" x14ac:dyDescent="0.3">
      <c r="A55" s="117"/>
      <c r="B55" s="119"/>
      <c r="C55" s="55" t="s">
        <v>59</v>
      </c>
      <c r="D55" s="8" t="s">
        <v>43</v>
      </c>
      <c r="E55" s="20">
        <f>WORKDAY(G55,-H55+1,'Jours fériés'!$F$5:$F$15)</f>
        <v>44967</v>
      </c>
      <c r="F55" s="18">
        <f>(G55-E55)+1</f>
        <v>47</v>
      </c>
      <c r="G55" s="33">
        <f>WORKDAY(E56,-1,'Jours fériés'!$F$5:$F$15)</f>
        <v>45013</v>
      </c>
      <c r="H55" s="26">
        <v>33</v>
      </c>
      <c r="I55" s="17"/>
      <c r="J55" s="46">
        <f t="shared" si="7"/>
        <v>1</v>
      </c>
      <c r="K55" s="25"/>
      <c r="L55" s="26">
        <f>NETWORKDAYS(I55,K55,'Jours fériés'!$F$5:$F$15)</f>
        <v>0</v>
      </c>
      <c r="M55" s="21"/>
      <c r="N55" s="42"/>
      <c r="O55" s="22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BQ55" s="31"/>
      <c r="DE55" s="1"/>
      <c r="DF55" s="1"/>
      <c r="DG55" s="1"/>
      <c r="DH55" s="1"/>
      <c r="DI55" s="1"/>
      <c r="DJ55" s="1"/>
      <c r="DK55" s="1"/>
      <c r="DL55" s="1"/>
      <c r="DM55" s="1"/>
      <c r="DN55" s="1"/>
      <c r="DO55" s="1"/>
      <c r="DP55" s="1"/>
      <c r="DQ55" s="1"/>
      <c r="DR55" s="1"/>
      <c r="DS55" s="1"/>
      <c r="DT55" s="1"/>
      <c r="DU55" s="1"/>
      <c r="DV55" s="1"/>
      <c r="DW55" s="1"/>
      <c r="DX55" s="1"/>
      <c r="FF55" s="31"/>
      <c r="GT55" s="1"/>
      <c r="GU55" s="1"/>
      <c r="GV55" s="1"/>
      <c r="GW55" s="1"/>
      <c r="GX55" s="1"/>
      <c r="GY55" s="1"/>
      <c r="GZ55" s="1"/>
      <c r="HA55" s="1"/>
      <c r="HB55" s="1"/>
      <c r="HC55" s="1"/>
      <c r="HD55" s="1"/>
      <c r="HE55" s="1"/>
      <c r="HF55" s="1"/>
      <c r="HG55" s="1"/>
      <c r="HH55" s="1"/>
      <c r="HI55" s="1"/>
      <c r="HJ55" s="1"/>
      <c r="HK55" s="1"/>
      <c r="HL55" s="1"/>
      <c r="HM55" s="1"/>
      <c r="IU55" s="31"/>
      <c r="KI55" s="1"/>
      <c r="KJ55" s="1"/>
      <c r="KK55" s="1"/>
      <c r="KL55" s="1"/>
      <c r="KM55" s="1"/>
      <c r="KN55" s="1"/>
      <c r="KO55" s="1"/>
      <c r="KP55" s="1"/>
      <c r="KQ55" s="1"/>
      <c r="KR55" s="1"/>
      <c r="KS55" s="1"/>
      <c r="KT55" s="1"/>
      <c r="KU55" s="1"/>
      <c r="KV55" s="1"/>
      <c r="KW55" s="1"/>
      <c r="KX55" s="1"/>
      <c r="KY55" s="1"/>
      <c r="KZ55" s="1"/>
      <c r="LA55" s="1"/>
      <c r="LB55" s="1"/>
      <c r="MJ55" s="31"/>
    </row>
    <row r="56" spans="1:385" ht="20.100000000000001" customHeight="1" x14ac:dyDescent="0.3">
      <c r="A56" s="117"/>
      <c r="B56" s="119"/>
      <c r="C56" s="55" t="s">
        <v>59</v>
      </c>
      <c r="D56" s="28" t="s">
        <v>15</v>
      </c>
      <c r="E56" s="20">
        <f>WORKDAY(G56,-H56+1,'Jours fériés'!$F$5:$F$15)</f>
        <v>45014</v>
      </c>
      <c r="F56" s="18">
        <f>(G56-E56)+1</f>
        <v>1</v>
      </c>
      <c r="G56" s="33">
        <f>WORKDAY(E57,-1,'Jours fériés'!$F$5:$F$15)</f>
        <v>45014</v>
      </c>
      <c r="H56" s="26">
        <v>1</v>
      </c>
      <c r="I56" s="17"/>
      <c r="J56" s="46">
        <f t="shared" si="7"/>
        <v>1</v>
      </c>
      <c r="K56" s="25"/>
      <c r="L56" s="26">
        <f>NETWORKDAYS(I56,K56,'Jours fériés'!$F$5:$F$15)</f>
        <v>0</v>
      </c>
      <c r="M56" s="21"/>
      <c r="N56" s="42"/>
      <c r="O56" s="22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BQ56" s="31"/>
      <c r="DE56" s="1"/>
      <c r="DF56" s="1"/>
      <c r="DG56" s="1"/>
      <c r="DH56" s="1"/>
      <c r="DI56" s="1"/>
      <c r="DJ56" s="1"/>
      <c r="DK56" s="1"/>
      <c r="DL56" s="1"/>
      <c r="DM56" s="1"/>
      <c r="DN56" s="1"/>
      <c r="DO56" s="1"/>
      <c r="DP56" s="1"/>
      <c r="DQ56" s="1"/>
      <c r="DR56" s="1"/>
      <c r="DS56" s="1"/>
      <c r="DT56" s="1"/>
      <c r="DU56" s="1"/>
      <c r="DV56" s="1"/>
      <c r="DW56" s="1"/>
      <c r="DX56" s="1"/>
      <c r="FF56" s="31"/>
      <c r="GT56" s="1"/>
      <c r="GU56" s="1"/>
      <c r="GV56" s="1"/>
      <c r="GW56" s="1"/>
      <c r="GX56" s="1"/>
      <c r="GY56" s="1"/>
      <c r="GZ56" s="1"/>
      <c r="HA56" s="1"/>
      <c r="HB56" s="1"/>
      <c r="HC56" s="1"/>
      <c r="HD56" s="1"/>
      <c r="HE56" s="1"/>
      <c r="HF56" s="1"/>
      <c r="HG56" s="1"/>
      <c r="HH56" s="1"/>
      <c r="HI56" s="1"/>
      <c r="HJ56" s="1"/>
      <c r="HK56" s="1"/>
      <c r="HL56" s="1"/>
      <c r="HM56" s="1"/>
      <c r="IU56" s="31"/>
      <c r="KI56" s="1"/>
      <c r="KJ56" s="1"/>
      <c r="KK56" s="1"/>
      <c r="KL56" s="1"/>
      <c r="KM56" s="1"/>
      <c r="KN56" s="1"/>
      <c r="KO56" s="1"/>
      <c r="KP56" s="1"/>
      <c r="KQ56" s="1"/>
      <c r="KR56" s="1"/>
      <c r="KS56" s="1"/>
      <c r="KT56" s="1"/>
      <c r="KU56" s="1"/>
      <c r="KV56" s="1"/>
      <c r="KW56" s="1"/>
      <c r="KX56" s="1"/>
      <c r="KY56" s="1"/>
      <c r="KZ56" s="1"/>
      <c r="LA56" s="1"/>
      <c r="LB56" s="1"/>
      <c r="MJ56" s="31"/>
    </row>
    <row r="57" spans="1:385" ht="20.100000000000001" customHeight="1" x14ac:dyDescent="0.3">
      <c r="A57" s="118"/>
      <c r="B57" s="119"/>
      <c r="C57" s="55" t="s">
        <v>59</v>
      </c>
      <c r="D57" s="28" t="s">
        <v>12</v>
      </c>
      <c r="E57" s="20">
        <f>WORKDAY(G57,-H57+1,'Jours fériés'!$F$5:$F$15)</f>
        <v>45015</v>
      </c>
      <c r="F57" s="18">
        <f>(G57-E57)+1</f>
        <v>2</v>
      </c>
      <c r="G57" s="24">
        <v>45016</v>
      </c>
      <c r="H57" s="26">
        <v>2</v>
      </c>
      <c r="I57" s="17"/>
      <c r="J57" s="46">
        <f t="shared" si="7"/>
        <v>1</v>
      </c>
      <c r="K57" s="25"/>
      <c r="L57" s="26">
        <f>NETWORKDAYS(I57,K57,'Jours fériés'!$F$5:$F$15)</f>
        <v>0</v>
      </c>
      <c r="M57" s="21"/>
      <c r="N57" s="41"/>
      <c r="O57" s="22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BQ57" s="31"/>
      <c r="DE57" s="1"/>
      <c r="DF57" s="1"/>
      <c r="DG57" s="1"/>
      <c r="DH57" s="1"/>
      <c r="DI57" s="1"/>
      <c r="DJ57" s="1"/>
      <c r="DK57" s="1"/>
      <c r="DL57" s="1"/>
      <c r="DM57" s="1"/>
      <c r="DN57" s="1"/>
      <c r="DO57" s="1"/>
      <c r="DP57" s="1"/>
      <c r="DQ57" s="1"/>
      <c r="DR57" s="1"/>
      <c r="DS57" s="1"/>
      <c r="DT57" s="1"/>
      <c r="DU57" s="1"/>
      <c r="DV57" s="1"/>
      <c r="DW57" s="1"/>
      <c r="DX57" s="1"/>
      <c r="FF57" s="31"/>
      <c r="GT57" s="1"/>
      <c r="GU57" s="1"/>
      <c r="GV57" s="1"/>
      <c r="GW57" s="1"/>
      <c r="GX57" s="1"/>
      <c r="GY57" s="1"/>
      <c r="GZ57" s="1"/>
      <c r="HA57" s="1"/>
      <c r="HB57" s="1"/>
      <c r="HC57" s="1"/>
      <c r="HD57" s="1"/>
      <c r="HE57" s="1"/>
      <c r="HF57" s="1"/>
      <c r="HG57" s="1"/>
      <c r="HH57" s="1"/>
      <c r="HI57" s="1"/>
      <c r="HJ57" s="1"/>
      <c r="HK57" s="1"/>
      <c r="HL57" s="1"/>
      <c r="HM57" s="1"/>
      <c r="IU57" s="31"/>
      <c r="KI57" s="1"/>
      <c r="KJ57" s="1"/>
      <c r="KK57" s="1"/>
      <c r="KL57" s="1"/>
      <c r="KM57" s="1"/>
      <c r="KN57" s="1"/>
      <c r="KO57" s="1"/>
      <c r="KP57" s="1"/>
      <c r="KQ57" s="1"/>
      <c r="KR57" s="1"/>
      <c r="KS57" s="1"/>
      <c r="KT57" s="1"/>
      <c r="KU57" s="1"/>
      <c r="KV57" s="1"/>
      <c r="KW57" s="1"/>
      <c r="KX57" s="1"/>
      <c r="KY57" s="1"/>
      <c r="KZ57" s="1"/>
      <c r="LA57" s="1"/>
      <c r="LB57" s="1"/>
      <c r="MJ57" s="31"/>
    </row>
    <row r="58" spans="1:385" ht="8.25" customHeight="1" x14ac:dyDescent="0.25">
      <c r="A58" s="27"/>
      <c r="B58" s="27"/>
      <c r="C58" s="27"/>
      <c r="D58" s="27"/>
      <c r="E58" s="27"/>
      <c r="F58" s="27"/>
      <c r="G58" s="27"/>
      <c r="H58" s="27"/>
      <c r="I58" s="27"/>
      <c r="J58" s="47"/>
      <c r="K58" s="27"/>
      <c r="L58" s="27"/>
      <c r="M58" s="27"/>
      <c r="N58" s="27"/>
      <c r="O58" s="27"/>
      <c r="P58" s="27"/>
      <c r="Q58" s="27"/>
      <c r="R58" s="27"/>
      <c r="S58" s="27"/>
      <c r="T58" s="27"/>
      <c r="U58" s="27"/>
      <c r="V58" s="27"/>
      <c r="W58" s="27"/>
      <c r="X58" s="27"/>
      <c r="Y58" s="27"/>
      <c r="Z58" s="27"/>
      <c r="AA58" s="27"/>
      <c r="AB58" s="27"/>
      <c r="AC58" s="27"/>
      <c r="AD58" s="27"/>
      <c r="AE58" s="27"/>
      <c r="AF58" s="27"/>
      <c r="AG58" s="27"/>
      <c r="AH58" s="27"/>
      <c r="AI58" s="27"/>
      <c r="AJ58" s="27"/>
      <c r="AK58" s="27"/>
      <c r="AL58" s="27"/>
      <c r="AM58" s="27"/>
      <c r="AN58" s="27"/>
      <c r="AO58" s="27"/>
      <c r="AP58" s="27"/>
      <c r="AQ58" s="27"/>
      <c r="AR58" s="27"/>
      <c r="AS58" s="27"/>
      <c r="AT58" s="27"/>
      <c r="AU58" s="27"/>
      <c r="AV58" s="27"/>
      <c r="AW58" s="27"/>
      <c r="AX58" s="27"/>
      <c r="AY58" s="27"/>
      <c r="AZ58" s="27"/>
      <c r="BA58" s="27"/>
      <c r="BB58" s="27"/>
      <c r="BC58" s="27"/>
      <c r="BD58" s="27"/>
      <c r="BE58" s="27"/>
      <c r="BF58" s="27"/>
      <c r="BG58" s="27"/>
      <c r="BH58" s="27"/>
      <c r="BI58" s="27"/>
      <c r="BJ58" s="27"/>
      <c r="BK58" s="27"/>
      <c r="BL58" s="27"/>
      <c r="BM58" s="27"/>
      <c r="BN58" s="27"/>
      <c r="BO58" s="27"/>
      <c r="BP58" s="27"/>
      <c r="BQ58" s="27"/>
      <c r="BR58" s="27"/>
      <c r="BS58" s="27"/>
      <c r="BT58" s="27"/>
      <c r="BU58" s="27"/>
      <c r="BV58" s="27"/>
      <c r="BW58" s="27"/>
      <c r="BX58" s="27"/>
      <c r="BY58" s="27"/>
      <c r="BZ58" s="27"/>
      <c r="CA58" s="27"/>
      <c r="CB58" s="27"/>
      <c r="CC58" s="27"/>
      <c r="CD58" s="27"/>
      <c r="CE58" s="27"/>
      <c r="CF58" s="27"/>
      <c r="CG58" s="27"/>
      <c r="CH58" s="27"/>
      <c r="CI58" s="27"/>
      <c r="CJ58" s="27"/>
      <c r="CK58" s="27"/>
      <c r="CL58" s="27"/>
      <c r="CM58" s="27"/>
      <c r="CN58" s="27"/>
      <c r="CO58" s="27"/>
      <c r="CP58" s="27"/>
      <c r="CQ58" s="27"/>
      <c r="CR58" s="27"/>
      <c r="CS58" s="27"/>
      <c r="CT58" s="27"/>
      <c r="CU58" s="27"/>
      <c r="CV58" s="27"/>
      <c r="CW58" s="27"/>
      <c r="CX58" s="27"/>
      <c r="CY58" s="27"/>
      <c r="CZ58" s="27"/>
      <c r="DA58" s="27"/>
      <c r="DB58" s="27"/>
      <c r="DC58" s="27"/>
      <c r="DD58" s="27"/>
      <c r="DE58" s="27"/>
      <c r="DF58" s="27"/>
      <c r="DG58" s="27"/>
      <c r="DH58" s="27"/>
      <c r="DI58" s="27"/>
      <c r="DJ58" s="27"/>
      <c r="DK58" s="27"/>
      <c r="DL58" s="27"/>
      <c r="DM58" s="27"/>
      <c r="DN58" s="27"/>
      <c r="DO58" s="27"/>
      <c r="DP58" s="27"/>
      <c r="DQ58" s="27"/>
      <c r="DR58" s="27"/>
      <c r="DS58" s="27"/>
      <c r="DT58" s="27"/>
      <c r="DU58" s="27"/>
      <c r="DV58" s="27"/>
      <c r="DW58" s="27"/>
      <c r="DX58" s="27"/>
      <c r="DY58" s="27"/>
      <c r="DZ58" s="27"/>
      <c r="EA58" s="27"/>
      <c r="EB58" s="27"/>
      <c r="EC58" s="27"/>
      <c r="ED58" s="27"/>
      <c r="EE58" s="27"/>
      <c r="EF58" s="27"/>
      <c r="EG58" s="27"/>
      <c r="EH58" s="27"/>
      <c r="EI58" s="27"/>
      <c r="EJ58" s="27"/>
      <c r="EK58" s="27"/>
      <c r="EL58" s="27"/>
      <c r="EM58" s="27"/>
      <c r="EN58" s="27"/>
      <c r="EO58" s="27"/>
      <c r="EP58" s="27"/>
      <c r="EQ58" s="27"/>
      <c r="ER58" s="27"/>
      <c r="ES58" s="27"/>
      <c r="ET58" s="27"/>
      <c r="EU58" s="27"/>
      <c r="EV58" s="27"/>
      <c r="EW58" s="27"/>
      <c r="EX58" s="27"/>
      <c r="EY58" s="27"/>
      <c r="EZ58" s="27"/>
      <c r="FA58" s="27"/>
      <c r="FB58" s="27"/>
      <c r="FC58" s="27"/>
      <c r="FD58" s="27"/>
      <c r="FE58" s="27"/>
      <c r="FF58" s="27"/>
      <c r="FG58" s="27"/>
      <c r="FH58" s="27"/>
      <c r="FI58" s="27"/>
      <c r="FJ58" s="27"/>
      <c r="FK58" s="27"/>
      <c r="FL58" s="27"/>
      <c r="FM58" s="27"/>
      <c r="FN58" s="27"/>
      <c r="FO58" s="27"/>
      <c r="FP58" s="27"/>
      <c r="FQ58" s="27"/>
      <c r="FR58" s="27"/>
      <c r="FS58" s="27"/>
      <c r="FT58" s="27"/>
      <c r="FU58" s="27"/>
      <c r="FV58" s="27"/>
      <c r="FW58" s="27"/>
      <c r="FX58" s="27"/>
      <c r="FY58" s="27"/>
      <c r="FZ58" s="27"/>
      <c r="GA58" s="27"/>
      <c r="GB58" s="27"/>
      <c r="GC58" s="27"/>
      <c r="GD58" s="27"/>
      <c r="GE58" s="27"/>
      <c r="GF58" s="27"/>
      <c r="GG58" s="27"/>
      <c r="GH58" s="27"/>
      <c r="GI58" s="27"/>
      <c r="GJ58" s="27"/>
      <c r="GK58" s="27"/>
      <c r="GL58" s="27"/>
      <c r="GM58" s="27"/>
      <c r="GN58" s="27"/>
      <c r="GO58" s="27"/>
      <c r="GP58" s="27"/>
      <c r="GQ58" s="27"/>
      <c r="GR58" s="27"/>
      <c r="GS58" s="27"/>
      <c r="GT58" s="27"/>
      <c r="GU58" s="27"/>
      <c r="GV58" s="27"/>
      <c r="GW58" s="27"/>
      <c r="GX58" s="27"/>
      <c r="GY58" s="27"/>
      <c r="GZ58" s="27"/>
      <c r="HA58" s="27"/>
      <c r="HB58" s="27"/>
      <c r="HC58" s="27"/>
      <c r="HD58" s="27"/>
      <c r="HE58" s="27"/>
      <c r="HF58" s="27"/>
      <c r="HG58" s="27"/>
      <c r="HH58" s="27"/>
      <c r="HI58" s="27"/>
      <c r="HJ58" s="27"/>
      <c r="HK58" s="27"/>
      <c r="HL58" s="27"/>
      <c r="HM58" s="27"/>
      <c r="HN58" s="27"/>
      <c r="HO58" s="27"/>
      <c r="HP58" s="27"/>
      <c r="HQ58" s="27"/>
      <c r="HR58" s="27"/>
      <c r="HS58" s="27"/>
      <c r="HT58" s="27"/>
      <c r="HU58" s="27"/>
      <c r="HV58" s="27"/>
      <c r="HW58" s="27"/>
      <c r="HX58" s="27"/>
      <c r="HY58" s="27"/>
      <c r="HZ58" s="27"/>
      <c r="IA58" s="27"/>
      <c r="IB58" s="27"/>
      <c r="IC58" s="27"/>
      <c r="ID58" s="27"/>
      <c r="IE58" s="27"/>
      <c r="IF58" s="27"/>
      <c r="IG58" s="27"/>
      <c r="IH58" s="27"/>
      <c r="II58" s="27"/>
      <c r="IJ58" s="27"/>
      <c r="IK58" s="27"/>
      <c r="IL58" s="27"/>
      <c r="IM58" s="27"/>
      <c r="IN58" s="27"/>
      <c r="IO58" s="27"/>
      <c r="IP58" s="27"/>
      <c r="IQ58" s="27"/>
      <c r="IR58" s="27"/>
      <c r="IS58" s="27"/>
      <c r="IT58" s="27"/>
      <c r="IU58" s="27"/>
      <c r="IV58" s="27"/>
      <c r="IW58" s="27"/>
      <c r="IX58" s="27"/>
      <c r="IY58" s="27"/>
      <c r="IZ58" s="27"/>
      <c r="JA58" s="27"/>
      <c r="JB58" s="27"/>
      <c r="JC58" s="27"/>
      <c r="JD58" s="27"/>
      <c r="JE58" s="27"/>
      <c r="JF58" s="27"/>
      <c r="JG58" s="27"/>
      <c r="JH58" s="27"/>
      <c r="JI58" s="27"/>
      <c r="JJ58" s="27"/>
      <c r="JK58" s="27"/>
      <c r="JL58" s="27"/>
      <c r="JM58" s="27"/>
      <c r="JN58" s="27"/>
      <c r="JO58" s="27"/>
      <c r="JP58" s="27"/>
      <c r="JQ58" s="27"/>
      <c r="JR58" s="27"/>
      <c r="JS58" s="27"/>
      <c r="JT58" s="27"/>
      <c r="JU58" s="27"/>
      <c r="JV58" s="27"/>
      <c r="JW58" s="27"/>
      <c r="JX58" s="27"/>
      <c r="JY58" s="27"/>
      <c r="JZ58" s="27"/>
      <c r="KA58" s="27"/>
      <c r="KB58" s="27"/>
      <c r="KC58" s="27"/>
      <c r="KD58" s="27"/>
      <c r="KE58" s="27"/>
      <c r="KF58" s="27"/>
      <c r="KG58" s="27"/>
      <c r="KH58" s="27"/>
      <c r="KI58" s="27"/>
      <c r="KJ58" s="27"/>
      <c r="KK58" s="27"/>
      <c r="KL58" s="27"/>
      <c r="KM58" s="27"/>
      <c r="KN58" s="27"/>
      <c r="KO58" s="27"/>
      <c r="KP58" s="27"/>
      <c r="KQ58" s="27"/>
      <c r="KR58" s="27"/>
      <c r="KS58" s="27"/>
      <c r="KT58" s="27"/>
      <c r="KU58" s="27"/>
      <c r="KV58" s="27"/>
      <c r="KW58" s="27"/>
      <c r="KX58" s="27"/>
      <c r="KY58" s="27"/>
      <c r="KZ58" s="27"/>
      <c r="LA58" s="27"/>
      <c r="LB58" s="27"/>
      <c r="LC58" s="27"/>
      <c r="LD58" s="27"/>
      <c r="LE58" s="27"/>
      <c r="LF58" s="27"/>
      <c r="LG58" s="27"/>
      <c r="LH58" s="27"/>
      <c r="LI58" s="27"/>
      <c r="LJ58" s="27"/>
      <c r="LK58" s="27"/>
      <c r="LL58" s="27"/>
      <c r="LM58" s="27"/>
      <c r="LN58" s="27"/>
      <c r="LO58" s="27"/>
      <c r="LP58" s="27"/>
      <c r="LQ58" s="27"/>
      <c r="LR58" s="27"/>
      <c r="LS58" s="27"/>
      <c r="LT58" s="27"/>
      <c r="LU58" s="27"/>
      <c r="LV58" s="27"/>
      <c r="LW58" s="27"/>
      <c r="LX58" s="27"/>
      <c r="LY58" s="27"/>
      <c r="LZ58" s="27"/>
      <c r="MA58" s="27"/>
      <c r="MB58" s="27"/>
      <c r="MC58" s="27"/>
      <c r="MD58" s="27"/>
      <c r="ME58" s="27"/>
      <c r="MF58" s="27"/>
      <c r="MG58" s="27"/>
      <c r="MH58" s="27"/>
      <c r="MI58" s="27"/>
      <c r="MJ58" s="27"/>
      <c r="MK58" s="27"/>
      <c r="ML58" s="27"/>
      <c r="MM58" s="27"/>
      <c r="MN58" s="27"/>
      <c r="MO58" s="27"/>
      <c r="MP58" s="27"/>
      <c r="MQ58" s="27"/>
      <c r="MR58" s="27"/>
      <c r="MS58" s="27"/>
      <c r="MT58" s="27"/>
      <c r="MU58" s="27"/>
      <c r="MV58" s="27"/>
      <c r="MW58" s="27"/>
      <c r="MX58" s="27"/>
      <c r="MY58" s="27"/>
      <c r="MZ58" s="27"/>
      <c r="NA58" s="27"/>
      <c r="NB58" s="27"/>
      <c r="NC58" s="27"/>
      <c r="ND58" s="27"/>
      <c r="NE58" s="27"/>
      <c r="NF58" s="27"/>
      <c r="NG58" s="27"/>
      <c r="NH58" s="27"/>
      <c r="NI58" s="27"/>
      <c r="NJ58" s="27"/>
      <c r="NK58" s="27"/>
      <c r="NL58" s="27"/>
      <c r="NM58" s="27"/>
      <c r="NN58" s="27"/>
      <c r="NO58" s="27"/>
      <c r="NP58" s="27"/>
      <c r="NQ58" s="27"/>
      <c r="NR58" s="27"/>
      <c r="NS58" s="27"/>
      <c r="NT58" s="27"/>
      <c r="NU58" s="27"/>
    </row>
    <row r="60" spans="1:385" ht="20.100000000000001" customHeight="1" x14ac:dyDescent="0.3">
      <c r="A60" s="116"/>
      <c r="B60" s="119"/>
      <c r="C60" s="55" t="s">
        <v>60</v>
      </c>
      <c r="D60" s="8" t="s">
        <v>45</v>
      </c>
      <c r="E60" s="20">
        <f>WORKDAY(G60,-H60+1,'Jours fériés'!$F$5:$F$15)</f>
        <v>44964</v>
      </c>
      <c r="F60" s="18">
        <f>(G60-E60)+1</f>
        <v>10</v>
      </c>
      <c r="G60" s="33">
        <f>WORKDAY(E61,-1,'Jours fériés'!$F$5:$F$15)</f>
        <v>44973</v>
      </c>
      <c r="H60" s="26">
        <v>8</v>
      </c>
      <c r="I60" s="17"/>
      <c r="J60" s="46">
        <f>K60-I60+1</f>
        <v>1</v>
      </c>
      <c r="K60" s="25"/>
      <c r="L60" s="26">
        <f>NETWORKDAYS(I60,K60,'Jours fériés'!$F$5:$F$15)</f>
        <v>0</v>
      </c>
      <c r="M60" s="21"/>
      <c r="N60" s="42"/>
      <c r="O60" s="22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BQ60" s="31"/>
      <c r="DE60" s="1"/>
      <c r="DF60" s="1"/>
      <c r="DG60" s="1"/>
      <c r="DH60" s="1"/>
      <c r="DI60" s="1"/>
      <c r="DJ60" s="1"/>
      <c r="DK60" s="1"/>
      <c r="DL60" s="1"/>
      <c r="DM60" s="1"/>
      <c r="DN60" s="1"/>
      <c r="DO60" s="1"/>
      <c r="DP60" s="1"/>
      <c r="DQ60" s="1"/>
      <c r="DR60" s="1"/>
      <c r="DS60" s="1"/>
      <c r="DT60" s="1"/>
      <c r="DU60" s="1"/>
      <c r="DV60" s="1"/>
      <c r="DW60" s="1"/>
      <c r="DX60" s="1"/>
      <c r="FF60" s="31"/>
      <c r="GT60" s="1"/>
      <c r="GU60" s="1"/>
      <c r="GV60" s="1"/>
      <c r="GW60" s="1"/>
      <c r="GX60" s="1"/>
      <c r="GY60" s="1"/>
      <c r="GZ60" s="1"/>
      <c r="HA60" s="1"/>
      <c r="HB60" s="1"/>
      <c r="HC60" s="1"/>
      <c r="HD60" s="1"/>
      <c r="HE60" s="1"/>
      <c r="HF60" s="1"/>
      <c r="HG60" s="1"/>
      <c r="HH60" s="1"/>
      <c r="HI60" s="1"/>
      <c r="HJ60" s="1"/>
      <c r="HK60" s="1"/>
      <c r="HL60" s="1"/>
      <c r="HM60" s="1"/>
      <c r="IU60" s="31"/>
      <c r="KI60" s="1"/>
      <c r="KJ60" s="1"/>
      <c r="KK60" s="1"/>
      <c r="KL60" s="1"/>
      <c r="KM60" s="1"/>
      <c r="KN60" s="1"/>
      <c r="KO60" s="1"/>
      <c r="KP60" s="1"/>
      <c r="KQ60" s="1"/>
      <c r="KR60" s="1"/>
      <c r="KS60" s="1"/>
      <c r="KT60" s="1"/>
      <c r="KU60" s="1"/>
      <c r="KV60" s="1"/>
      <c r="KW60" s="1"/>
      <c r="KX60" s="1"/>
      <c r="KY60" s="1"/>
      <c r="KZ60" s="1"/>
      <c r="LA60" s="1"/>
      <c r="LB60" s="1"/>
      <c r="MJ60" s="31"/>
    </row>
    <row r="61" spans="1:385" ht="20.100000000000001" customHeight="1" x14ac:dyDescent="0.3">
      <c r="A61" s="117"/>
      <c r="B61" s="119"/>
      <c r="C61" s="55" t="s">
        <v>60</v>
      </c>
      <c r="D61" s="8" t="s">
        <v>44</v>
      </c>
      <c r="E61" s="20">
        <f>WORKDAY(G61,-H61+1,'Jours fériés'!$F$5:$F$15)</f>
        <v>44974</v>
      </c>
      <c r="F61" s="18">
        <f>(G61-E61)+1</f>
        <v>21</v>
      </c>
      <c r="G61" s="33">
        <f>WORKDAY(E62,-1,'Jours fériés'!$F$5:$F$15)</f>
        <v>44994</v>
      </c>
      <c r="H61" s="26">
        <v>15</v>
      </c>
      <c r="I61" s="17"/>
      <c r="J61" s="46">
        <f t="shared" ref="J61:J64" si="8">K61-I61+1</f>
        <v>1</v>
      </c>
      <c r="K61" s="25"/>
      <c r="L61" s="26">
        <f>NETWORKDAYS(I61,K61,'Jours fériés'!$F$5:$F$15)</f>
        <v>0</v>
      </c>
      <c r="M61" s="21"/>
      <c r="N61" s="42"/>
      <c r="O61" s="22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BQ61" s="31"/>
      <c r="DE61" s="1"/>
      <c r="DF61" s="1"/>
      <c r="DG61" s="1"/>
      <c r="DH61" s="1"/>
      <c r="DI61" s="1"/>
      <c r="DJ61" s="1"/>
      <c r="DK61" s="1"/>
      <c r="DL61" s="1"/>
      <c r="DM61" s="1"/>
      <c r="DN61" s="1"/>
      <c r="DO61" s="1"/>
      <c r="DP61" s="1"/>
      <c r="DQ61" s="1"/>
      <c r="DR61" s="1"/>
      <c r="DS61" s="1"/>
      <c r="DT61" s="1"/>
      <c r="DU61" s="1"/>
      <c r="DV61" s="1"/>
      <c r="DW61" s="1"/>
      <c r="DX61" s="1"/>
      <c r="FF61" s="31"/>
      <c r="GT61" s="1"/>
      <c r="GU61" s="1"/>
      <c r="GV61" s="1"/>
      <c r="GW61" s="1"/>
      <c r="GX61" s="1"/>
      <c r="GY61" s="1"/>
      <c r="GZ61" s="1"/>
      <c r="HA61" s="1"/>
      <c r="HB61" s="1"/>
      <c r="HC61" s="1"/>
      <c r="HD61" s="1"/>
      <c r="HE61" s="1"/>
      <c r="HF61" s="1"/>
      <c r="HG61" s="1"/>
      <c r="HH61" s="1"/>
      <c r="HI61" s="1"/>
      <c r="HJ61" s="1"/>
      <c r="HK61" s="1"/>
      <c r="HL61" s="1"/>
      <c r="HM61" s="1"/>
      <c r="IU61" s="31"/>
      <c r="KI61" s="1"/>
      <c r="KJ61" s="1"/>
      <c r="KK61" s="1"/>
      <c r="KL61" s="1"/>
      <c r="KM61" s="1"/>
      <c r="KN61" s="1"/>
      <c r="KO61" s="1"/>
      <c r="KP61" s="1"/>
      <c r="KQ61" s="1"/>
      <c r="KR61" s="1"/>
      <c r="KS61" s="1"/>
      <c r="KT61" s="1"/>
      <c r="KU61" s="1"/>
      <c r="KV61" s="1"/>
      <c r="KW61" s="1"/>
      <c r="KX61" s="1"/>
      <c r="KY61" s="1"/>
      <c r="KZ61" s="1"/>
      <c r="LA61" s="1"/>
      <c r="LB61" s="1"/>
      <c r="MJ61" s="31"/>
    </row>
    <row r="62" spans="1:385" ht="19.5" customHeight="1" x14ac:dyDescent="0.3">
      <c r="A62" s="117"/>
      <c r="B62" s="119"/>
      <c r="C62" s="55" t="s">
        <v>60</v>
      </c>
      <c r="D62" s="8" t="s">
        <v>43</v>
      </c>
      <c r="E62" s="20">
        <f>WORKDAY(G62,-H62+1,'Jours fériés'!$F$5:$F$15)</f>
        <v>44995</v>
      </c>
      <c r="F62" s="18">
        <f>(G62-E62)+1</f>
        <v>19</v>
      </c>
      <c r="G62" s="33">
        <f>WORKDAY(E63,-1,'Jours fériés'!$F$5:$F$15)</f>
        <v>45013</v>
      </c>
      <c r="H62" s="26">
        <v>13</v>
      </c>
      <c r="I62" s="17"/>
      <c r="J62" s="46">
        <f t="shared" si="8"/>
        <v>1</v>
      </c>
      <c r="K62" s="25"/>
      <c r="L62" s="26">
        <f>NETWORKDAYS(I62,K62,'Jours fériés'!$F$5:$F$15)</f>
        <v>0</v>
      </c>
      <c r="M62" s="21"/>
      <c r="N62" s="42"/>
      <c r="O62" s="22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BQ62" s="31"/>
      <c r="DE62" s="1"/>
      <c r="DF62" s="1"/>
      <c r="DG62" s="1"/>
      <c r="DH62" s="1"/>
      <c r="DI62" s="1"/>
      <c r="DJ62" s="1"/>
      <c r="DK62" s="1"/>
      <c r="DL62" s="1"/>
      <c r="DM62" s="1"/>
      <c r="DN62" s="1"/>
      <c r="DO62" s="1"/>
      <c r="DP62" s="1"/>
      <c r="DQ62" s="1"/>
      <c r="DR62" s="1"/>
      <c r="DS62" s="1"/>
      <c r="DT62" s="1"/>
      <c r="DU62" s="1"/>
      <c r="DV62" s="1"/>
      <c r="DW62" s="1"/>
      <c r="DX62" s="1"/>
      <c r="FF62" s="31"/>
      <c r="GT62" s="1"/>
      <c r="GU62" s="1"/>
      <c r="GV62" s="1"/>
      <c r="GW62" s="1"/>
      <c r="GX62" s="1"/>
      <c r="GY62" s="1"/>
      <c r="GZ62" s="1"/>
      <c r="HA62" s="1"/>
      <c r="HB62" s="1"/>
      <c r="HC62" s="1"/>
      <c r="HD62" s="1"/>
      <c r="HE62" s="1"/>
      <c r="HF62" s="1"/>
      <c r="HG62" s="1"/>
      <c r="HH62" s="1"/>
      <c r="HI62" s="1"/>
      <c r="HJ62" s="1"/>
      <c r="HK62" s="1"/>
      <c r="HL62" s="1"/>
      <c r="HM62" s="1"/>
      <c r="IU62" s="31"/>
      <c r="KI62" s="1"/>
      <c r="KJ62" s="1"/>
      <c r="KK62" s="1"/>
      <c r="KL62" s="1"/>
      <c r="KM62" s="1"/>
      <c r="KN62" s="1"/>
      <c r="KO62" s="1"/>
      <c r="KP62" s="1"/>
      <c r="KQ62" s="1"/>
      <c r="KR62" s="1"/>
      <c r="KS62" s="1"/>
      <c r="KT62" s="1"/>
      <c r="KU62" s="1"/>
      <c r="KV62" s="1"/>
      <c r="KW62" s="1"/>
      <c r="KX62" s="1"/>
      <c r="KY62" s="1"/>
      <c r="KZ62" s="1"/>
      <c r="LA62" s="1"/>
      <c r="LB62" s="1"/>
      <c r="MJ62" s="31"/>
    </row>
    <row r="63" spans="1:385" ht="19.5" customHeight="1" x14ac:dyDescent="0.3">
      <c r="A63" s="117"/>
      <c r="B63" s="119"/>
      <c r="C63" s="55" t="s">
        <v>60</v>
      </c>
      <c r="D63" s="28" t="s">
        <v>15</v>
      </c>
      <c r="E63" s="20">
        <f>WORKDAY(G63,-H63+1,'Jours fériés'!$F$5:$F$15)</f>
        <v>45014</v>
      </c>
      <c r="F63" s="18">
        <f>(G63-E63)+1</f>
        <v>1</v>
      </c>
      <c r="G63" s="33">
        <f>WORKDAY(E64,-1,'Jours fériés'!$F$5:$F$15)</f>
        <v>45014</v>
      </c>
      <c r="H63" s="26">
        <v>1</v>
      </c>
      <c r="I63" s="17"/>
      <c r="J63" s="46">
        <f t="shared" si="8"/>
        <v>1</v>
      </c>
      <c r="K63" s="25"/>
      <c r="L63" s="26">
        <f>NETWORKDAYS(I63,K63,'Jours fériés'!$F$5:$F$15)</f>
        <v>0</v>
      </c>
      <c r="M63" s="21"/>
      <c r="N63" s="42"/>
      <c r="O63" s="22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BQ63" s="31"/>
      <c r="DE63" s="1"/>
      <c r="DF63" s="1"/>
      <c r="DG63" s="1"/>
      <c r="DH63" s="1"/>
      <c r="DI63" s="1"/>
      <c r="DJ63" s="1"/>
      <c r="DK63" s="1"/>
      <c r="DL63" s="1"/>
      <c r="DM63" s="1"/>
      <c r="DN63" s="1"/>
      <c r="DO63" s="1"/>
      <c r="DP63" s="1"/>
      <c r="DQ63" s="1"/>
      <c r="DR63" s="1"/>
      <c r="DS63" s="1"/>
      <c r="DT63" s="1"/>
      <c r="DU63" s="1"/>
      <c r="DV63" s="1"/>
      <c r="DW63" s="1"/>
      <c r="DX63" s="1"/>
      <c r="FF63" s="31"/>
      <c r="GT63" s="1"/>
      <c r="GU63" s="1"/>
      <c r="GV63" s="1"/>
      <c r="GW63" s="1"/>
      <c r="GX63" s="1"/>
      <c r="GY63" s="1"/>
      <c r="GZ63" s="1"/>
      <c r="HA63" s="1"/>
      <c r="HB63" s="1"/>
      <c r="HC63" s="1"/>
      <c r="HD63" s="1"/>
      <c r="HE63" s="1"/>
      <c r="HF63" s="1"/>
      <c r="HG63" s="1"/>
      <c r="HH63" s="1"/>
      <c r="HI63" s="1"/>
      <c r="HJ63" s="1"/>
      <c r="HK63" s="1"/>
      <c r="HL63" s="1"/>
      <c r="HM63" s="1"/>
      <c r="IU63" s="31"/>
      <c r="KI63" s="1"/>
      <c r="KJ63" s="1"/>
      <c r="KK63" s="1"/>
      <c r="KL63" s="1"/>
      <c r="KM63" s="1"/>
      <c r="KN63" s="1"/>
      <c r="KO63" s="1"/>
      <c r="KP63" s="1"/>
      <c r="KQ63" s="1"/>
      <c r="KR63" s="1"/>
      <c r="KS63" s="1"/>
      <c r="KT63" s="1"/>
      <c r="KU63" s="1"/>
      <c r="KV63" s="1"/>
      <c r="KW63" s="1"/>
      <c r="KX63" s="1"/>
      <c r="KY63" s="1"/>
      <c r="KZ63" s="1"/>
      <c r="LA63" s="1"/>
      <c r="LB63" s="1"/>
      <c r="MJ63" s="31"/>
    </row>
    <row r="64" spans="1:385" ht="19.5" customHeight="1" x14ac:dyDescent="0.3">
      <c r="A64" s="118"/>
      <c r="B64" s="119"/>
      <c r="C64" s="55" t="s">
        <v>60</v>
      </c>
      <c r="D64" s="28" t="s">
        <v>12</v>
      </c>
      <c r="E64" s="20">
        <f>WORKDAY(G64,-H64+1,'Jours fériés'!$F$5:$F$15)</f>
        <v>45015</v>
      </c>
      <c r="F64" s="18">
        <f>(G64-E64)+1</f>
        <v>2</v>
      </c>
      <c r="G64" s="24">
        <v>45016</v>
      </c>
      <c r="H64" s="26">
        <v>2</v>
      </c>
      <c r="I64" s="17"/>
      <c r="J64" s="46">
        <f t="shared" si="8"/>
        <v>1</v>
      </c>
      <c r="K64" s="25"/>
      <c r="L64" s="26">
        <f>NETWORKDAYS(I64,K64,'Jours fériés'!$F$5:$F$15)</f>
        <v>0</v>
      </c>
      <c r="M64" s="21"/>
      <c r="N64" s="41"/>
      <c r="O64" s="22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BQ64" s="31"/>
      <c r="DE64" s="1"/>
      <c r="DF64" s="1"/>
      <c r="DG64" s="1"/>
      <c r="DH64" s="1"/>
      <c r="DI64" s="1"/>
      <c r="DJ64" s="1"/>
      <c r="DK64" s="1"/>
      <c r="DL64" s="1"/>
      <c r="DM64" s="1"/>
      <c r="DN64" s="1"/>
      <c r="DO64" s="1"/>
      <c r="DP64" s="1"/>
      <c r="DQ64" s="1"/>
      <c r="DR64" s="1"/>
      <c r="DS64" s="1"/>
      <c r="DT64" s="1"/>
      <c r="DU64" s="1"/>
      <c r="DV64" s="1"/>
      <c r="DW64" s="1"/>
      <c r="DX64" s="1"/>
      <c r="FF64" s="31"/>
      <c r="GT64" s="1"/>
      <c r="GU64" s="1"/>
      <c r="GV64" s="1"/>
      <c r="GW64" s="1"/>
      <c r="GX64" s="1"/>
      <c r="GY64" s="1"/>
      <c r="GZ64" s="1"/>
      <c r="HA64" s="1"/>
      <c r="HB64" s="1"/>
      <c r="HC64" s="1"/>
      <c r="HD64" s="1"/>
      <c r="HE64" s="1"/>
      <c r="HF64" s="1"/>
      <c r="HG64" s="1"/>
      <c r="HH64" s="1"/>
      <c r="HI64" s="1"/>
      <c r="HJ64" s="1"/>
      <c r="HK64" s="1"/>
      <c r="HL64" s="1"/>
      <c r="HM64" s="1"/>
      <c r="IU64" s="31"/>
      <c r="KI64" s="1"/>
      <c r="KJ64" s="1"/>
      <c r="KK64" s="1"/>
      <c r="KL64" s="1"/>
      <c r="KM64" s="1"/>
      <c r="KN64" s="1"/>
      <c r="KO64" s="1"/>
      <c r="KP64" s="1"/>
      <c r="KQ64" s="1"/>
      <c r="KR64" s="1"/>
      <c r="KS64" s="1"/>
      <c r="KT64" s="1"/>
      <c r="KU64" s="1"/>
      <c r="KV64" s="1"/>
      <c r="KW64" s="1"/>
      <c r="KX64" s="1"/>
      <c r="KY64" s="1"/>
      <c r="KZ64" s="1"/>
      <c r="LA64" s="1"/>
      <c r="LB64" s="1"/>
      <c r="MJ64" s="31"/>
    </row>
    <row r="65" spans="1:385" ht="8.25" customHeight="1" x14ac:dyDescent="0.25">
      <c r="A65" s="27"/>
      <c r="B65" s="27"/>
      <c r="C65" s="27"/>
      <c r="D65" s="27"/>
      <c r="E65" s="27"/>
      <c r="F65" s="27"/>
      <c r="G65" s="27"/>
      <c r="H65" s="27"/>
      <c r="I65" s="27"/>
      <c r="J65" s="47"/>
      <c r="K65" s="27"/>
      <c r="L65" s="27"/>
      <c r="M65" s="27"/>
      <c r="N65" s="27"/>
      <c r="O65" s="27"/>
      <c r="P65" s="27"/>
      <c r="Q65" s="27"/>
      <c r="R65" s="27"/>
      <c r="S65" s="27"/>
      <c r="T65" s="27"/>
      <c r="U65" s="27"/>
      <c r="V65" s="27"/>
      <c r="W65" s="27"/>
      <c r="X65" s="27"/>
      <c r="Y65" s="27"/>
      <c r="Z65" s="27"/>
      <c r="AA65" s="27"/>
      <c r="AB65" s="27"/>
      <c r="AC65" s="27"/>
      <c r="AD65" s="27"/>
      <c r="AE65" s="27"/>
      <c r="AF65" s="27"/>
      <c r="AG65" s="27"/>
      <c r="AH65" s="27"/>
      <c r="AI65" s="27"/>
      <c r="AJ65" s="27"/>
      <c r="AK65" s="27"/>
      <c r="AL65" s="27"/>
      <c r="AM65" s="27"/>
      <c r="AN65" s="27"/>
      <c r="AO65" s="27"/>
      <c r="AP65" s="27"/>
      <c r="AQ65" s="27"/>
      <c r="AR65" s="27"/>
      <c r="AS65" s="27"/>
      <c r="AT65" s="27"/>
      <c r="AU65" s="27"/>
      <c r="AV65" s="27"/>
      <c r="AW65" s="27"/>
      <c r="AX65" s="27"/>
      <c r="AY65" s="27"/>
      <c r="AZ65" s="27"/>
      <c r="BA65" s="27"/>
      <c r="BB65" s="27"/>
      <c r="BC65" s="27"/>
      <c r="BD65" s="27"/>
      <c r="BE65" s="27"/>
      <c r="BF65" s="27"/>
      <c r="BG65" s="27"/>
      <c r="BH65" s="27"/>
      <c r="BI65" s="27"/>
      <c r="BJ65" s="27"/>
      <c r="BK65" s="27"/>
      <c r="BL65" s="27"/>
      <c r="BM65" s="27"/>
      <c r="BN65" s="27"/>
      <c r="BO65" s="27"/>
      <c r="BP65" s="27"/>
      <c r="BQ65" s="27"/>
      <c r="BR65" s="27"/>
      <c r="BS65" s="27"/>
      <c r="BT65" s="27"/>
      <c r="BU65" s="27"/>
      <c r="BV65" s="27"/>
      <c r="BW65" s="27"/>
      <c r="BX65" s="27"/>
      <c r="BY65" s="27"/>
      <c r="BZ65" s="27"/>
      <c r="CA65" s="27"/>
      <c r="CB65" s="27"/>
      <c r="CC65" s="27"/>
      <c r="CD65" s="27"/>
      <c r="CE65" s="27"/>
      <c r="CF65" s="27"/>
      <c r="CG65" s="27"/>
      <c r="CH65" s="27"/>
      <c r="CI65" s="27"/>
      <c r="CJ65" s="27"/>
      <c r="CK65" s="27"/>
      <c r="CL65" s="27"/>
      <c r="CM65" s="27"/>
      <c r="CN65" s="27"/>
      <c r="CO65" s="27"/>
      <c r="CP65" s="27"/>
      <c r="CQ65" s="27"/>
      <c r="CR65" s="27"/>
      <c r="CS65" s="27"/>
      <c r="CT65" s="27"/>
      <c r="CU65" s="27"/>
      <c r="CV65" s="27"/>
      <c r="CW65" s="27"/>
      <c r="CX65" s="27"/>
      <c r="CY65" s="27"/>
      <c r="CZ65" s="27"/>
      <c r="DA65" s="27"/>
      <c r="DB65" s="27"/>
      <c r="DC65" s="27"/>
      <c r="DD65" s="27"/>
      <c r="DE65" s="27"/>
      <c r="DF65" s="27"/>
      <c r="DG65" s="27"/>
      <c r="DH65" s="27"/>
      <c r="DI65" s="27"/>
      <c r="DJ65" s="27"/>
      <c r="DK65" s="27"/>
      <c r="DL65" s="27"/>
      <c r="DM65" s="27"/>
      <c r="DN65" s="27"/>
      <c r="DO65" s="27"/>
      <c r="DP65" s="27"/>
      <c r="DQ65" s="27"/>
      <c r="DR65" s="27"/>
      <c r="DS65" s="27"/>
      <c r="DT65" s="27"/>
      <c r="DU65" s="27"/>
      <c r="DV65" s="27"/>
      <c r="DW65" s="27"/>
      <c r="DX65" s="27"/>
      <c r="DY65" s="27"/>
      <c r="DZ65" s="27"/>
      <c r="EA65" s="27"/>
      <c r="EB65" s="27"/>
      <c r="EC65" s="27"/>
      <c r="ED65" s="27"/>
      <c r="EE65" s="27"/>
      <c r="EF65" s="27"/>
      <c r="EG65" s="27"/>
      <c r="EH65" s="27"/>
      <c r="EI65" s="27"/>
      <c r="EJ65" s="27"/>
      <c r="EK65" s="27"/>
      <c r="EL65" s="27"/>
      <c r="EM65" s="27"/>
      <c r="EN65" s="27"/>
      <c r="EO65" s="27"/>
      <c r="EP65" s="27"/>
      <c r="EQ65" s="27"/>
      <c r="ER65" s="27"/>
      <c r="ES65" s="27"/>
      <c r="ET65" s="27"/>
      <c r="EU65" s="27"/>
      <c r="EV65" s="27"/>
      <c r="EW65" s="27"/>
      <c r="EX65" s="27"/>
      <c r="EY65" s="27"/>
      <c r="EZ65" s="27"/>
      <c r="FA65" s="27"/>
      <c r="FB65" s="27"/>
      <c r="FC65" s="27"/>
      <c r="FD65" s="27"/>
      <c r="FE65" s="27"/>
      <c r="FF65" s="27"/>
      <c r="FG65" s="27"/>
      <c r="FH65" s="27"/>
      <c r="FI65" s="27"/>
      <c r="FJ65" s="27"/>
      <c r="FK65" s="27"/>
      <c r="FL65" s="27"/>
      <c r="FM65" s="27"/>
      <c r="FN65" s="27"/>
      <c r="FO65" s="27"/>
      <c r="FP65" s="27"/>
      <c r="FQ65" s="27"/>
      <c r="FR65" s="27"/>
      <c r="FS65" s="27"/>
      <c r="FT65" s="27"/>
      <c r="FU65" s="27"/>
      <c r="FV65" s="27"/>
      <c r="FW65" s="27"/>
      <c r="FX65" s="27"/>
      <c r="FY65" s="27"/>
      <c r="FZ65" s="27"/>
      <c r="GA65" s="27"/>
      <c r="GB65" s="27"/>
      <c r="GC65" s="27"/>
      <c r="GD65" s="27"/>
      <c r="GE65" s="27"/>
      <c r="GF65" s="27"/>
      <c r="GG65" s="27"/>
      <c r="GH65" s="27"/>
      <c r="GI65" s="27"/>
      <c r="GJ65" s="27"/>
      <c r="GK65" s="27"/>
      <c r="GL65" s="27"/>
      <c r="GM65" s="27"/>
      <c r="GN65" s="27"/>
      <c r="GO65" s="27"/>
      <c r="GP65" s="27"/>
      <c r="GQ65" s="27"/>
      <c r="GR65" s="27"/>
      <c r="GS65" s="27"/>
      <c r="GT65" s="27"/>
      <c r="GU65" s="27"/>
      <c r="GV65" s="27"/>
      <c r="GW65" s="27"/>
      <c r="GX65" s="27"/>
      <c r="GY65" s="27"/>
      <c r="GZ65" s="27"/>
      <c r="HA65" s="27"/>
      <c r="HB65" s="27"/>
      <c r="HC65" s="27"/>
      <c r="HD65" s="27"/>
      <c r="HE65" s="27"/>
      <c r="HF65" s="27"/>
      <c r="HG65" s="27"/>
      <c r="HH65" s="27"/>
      <c r="HI65" s="27"/>
      <c r="HJ65" s="27"/>
      <c r="HK65" s="27"/>
      <c r="HL65" s="27"/>
      <c r="HM65" s="27"/>
      <c r="HN65" s="27"/>
      <c r="HO65" s="27"/>
      <c r="HP65" s="27"/>
      <c r="HQ65" s="27"/>
      <c r="HR65" s="27"/>
      <c r="HS65" s="27"/>
      <c r="HT65" s="27"/>
      <c r="HU65" s="27"/>
      <c r="HV65" s="27"/>
      <c r="HW65" s="27"/>
      <c r="HX65" s="27"/>
      <c r="HY65" s="27"/>
      <c r="HZ65" s="27"/>
      <c r="IA65" s="27"/>
      <c r="IB65" s="27"/>
      <c r="IC65" s="27"/>
      <c r="ID65" s="27"/>
      <c r="IE65" s="27"/>
      <c r="IF65" s="27"/>
      <c r="IG65" s="27"/>
      <c r="IH65" s="27"/>
      <c r="II65" s="27"/>
      <c r="IJ65" s="27"/>
      <c r="IK65" s="27"/>
      <c r="IL65" s="27"/>
      <c r="IM65" s="27"/>
      <c r="IN65" s="27"/>
      <c r="IO65" s="27"/>
      <c r="IP65" s="27"/>
      <c r="IQ65" s="27"/>
      <c r="IR65" s="27"/>
      <c r="IS65" s="27"/>
      <c r="IT65" s="27"/>
      <c r="IU65" s="27"/>
      <c r="IV65" s="27"/>
      <c r="IW65" s="27"/>
      <c r="IX65" s="27"/>
      <c r="IY65" s="27"/>
      <c r="IZ65" s="27"/>
      <c r="JA65" s="27"/>
      <c r="JB65" s="27"/>
      <c r="JC65" s="27"/>
      <c r="JD65" s="27"/>
      <c r="JE65" s="27"/>
      <c r="JF65" s="27"/>
      <c r="JG65" s="27"/>
      <c r="JH65" s="27"/>
      <c r="JI65" s="27"/>
      <c r="JJ65" s="27"/>
      <c r="JK65" s="27"/>
      <c r="JL65" s="27"/>
      <c r="JM65" s="27"/>
      <c r="JN65" s="27"/>
      <c r="JO65" s="27"/>
      <c r="JP65" s="27"/>
      <c r="JQ65" s="27"/>
      <c r="JR65" s="27"/>
      <c r="JS65" s="27"/>
      <c r="JT65" s="27"/>
      <c r="JU65" s="27"/>
      <c r="JV65" s="27"/>
      <c r="JW65" s="27"/>
      <c r="JX65" s="27"/>
      <c r="JY65" s="27"/>
      <c r="JZ65" s="27"/>
      <c r="KA65" s="27"/>
      <c r="KB65" s="27"/>
      <c r="KC65" s="27"/>
      <c r="KD65" s="27"/>
      <c r="KE65" s="27"/>
      <c r="KF65" s="27"/>
      <c r="KG65" s="27"/>
      <c r="KH65" s="27"/>
      <c r="KI65" s="27"/>
      <c r="KJ65" s="27"/>
      <c r="KK65" s="27"/>
      <c r="KL65" s="27"/>
      <c r="KM65" s="27"/>
      <c r="KN65" s="27"/>
      <c r="KO65" s="27"/>
      <c r="KP65" s="27"/>
      <c r="KQ65" s="27"/>
      <c r="KR65" s="27"/>
      <c r="KS65" s="27"/>
      <c r="KT65" s="27"/>
      <c r="KU65" s="27"/>
      <c r="KV65" s="27"/>
      <c r="KW65" s="27"/>
      <c r="KX65" s="27"/>
      <c r="KY65" s="27"/>
      <c r="KZ65" s="27"/>
      <c r="LA65" s="27"/>
      <c r="LB65" s="27"/>
      <c r="LC65" s="27"/>
      <c r="LD65" s="27"/>
      <c r="LE65" s="27"/>
      <c r="LF65" s="27"/>
      <c r="LG65" s="27"/>
      <c r="LH65" s="27"/>
      <c r="LI65" s="27"/>
      <c r="LJ65" s="27"/>
      <c r="LK65" s="27"/>
      <c r="LL65" s="27"/>
      <c r="LM65" s="27"/>
      <c r="LN65" s="27"/>
      <c r="LO65" s="27"/>
      <c r="LP65" s="27"/>
      <c r="LQ65" s="27"/>
      <c r="LR65" s="27"/>
      <c r="LS65" s="27"/>
      <c r="LT65" s="27"/>
      <c r="LU65" s="27"/>
      <c r="LV65" s="27"/>
      <c r="LW65" s="27"/>
      <c r="LX65" s="27"/>
      <c r="LY65" s="27"/>
      <c r="LZ65" s="27"/>
      <c r="MA65" s="27"/>
      <c r="MB65" s="27"/>
      <c r="MC65" s="27"/>
      <c r="MD65" s="27"/>
      <c r="ME65" s="27"/>
      <c r="MF65" s="27"/>
      <c r="MG65" s="27"/>
      <c r="MH65" s="27"/>
      <c r="MI65" s="27"/>
      <c r="MJ65" s="27"/>
      <c r="MK65" s="27"/>
      <c r="ML65" s="27"/>
      <c r="MM65" s="27"/>
      <c r="MN65" s="27"/>
      <c r="MO65" s="27"/>
      <c r="MP65" s="27"/>
      <c r="MQ65" s="27"/>
      <c r="MR65" s="27"/>
      <c r="MS65" s="27"/>
      <c r="MT65" s="27"/>
      <c r="MU65" s="27"/>
      <c r="MV65" s="27"/>
      <c r="MW65" s="27"/>
      <c r="MX65" s="27"/>
      <c r="MY65" s="27"/>
      <c r="MZ65" s="27"/>
      <c r="NA65" s="27"/>
      <c r="NB65" s="27"/>
      <c r="NC65" s="27"/>
      <c r="ND65" s="27"/>
      <c r="NE65" s="27"/>
      <c r="NF65" s="27"/>
      <c r="NG65" s="27"/>
      <c r="NH65" s="27"/>
      <c r="NI65" s="27"/>
      <c r="NJ65" s="27"/>
      <c r="NK65" s="27"/>
      <c r="NL65" s="27"/>
      <c r="NM65" s="27"/>
      <c r="NN65" s="27"/>
      <c r="NO65" s="27"/>
      <c r="NP65" s="27"/>
      <c r="NQ65" s="27"/>
      <c r="NR65" s="27"/>
      <c r="NS65" s="27"/>
      <c r="NT65" s="27"/>
      <c r="NU65" s="27"/>
    </row>
    <row r="67" spans="1:385" ht="20.100000000000001" customHeight="1" x14ac:dyDescent="0.3">
      <c r="A67" s="116"/>
      <c r="B67" s="119"/>
      <c r="C67" s="55" t="s">
        <v>61</v>
      </c>
      <c r="D67" s="8" t="s">
        <v>45</v>
      </c>
      <c r="E67" s="20">
        <f>WORKDAY(G67,-H67+1,'Jours fériés'!$F$5:$F$15)</f>
        <v>44951</v>
      </c>
      <c r="F67" s="18">
        <f>(G67-E67)+1</f>
        <v>14</v>
      </c>
      <c r="G67" s="33">
        <f>WORKDAY(E68,-1,'Jours fériés'!$F$5:$F$15)</f>
        <v>44964</v>
      </c>
      <c r="H67" s="26">
        <v>10</v>
      </c>
      <c r="I67" s="17"/>
      <c r="J67" s="46">
        <f>K67-I67+1</f>
        <v>1</v>
      </c>
      <c r="K67" s="25"/>
      <c r="L67" s="26">
        <f>NETWORKDAYS(I67,K67,'Jours fériés'!$F$5:$F$15)</f>
        <v>0</v>
      </c>
      <c r="M67" s="21"/>
      <c r="N67" s="42"/>
      <c r="O67" s="22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BQ67" s="31"/>
      <c r="DE67" s="1"/>
      <c r="DF67" s="1"/>
      <c r="DG67" s="1"/>
      <c r="DH67" s="1"/>
      <c r="DI67" s="1"/>
      <c r="DJ67" s="1"/>
      <c r="DK67" s="1"/>
      <c r="DL67" s="1"/>
      <c r="DM67" s="1"/>
      <c r="DN67" s="1"/>
      <c r="DO67" s="1"/>
      <c r="DP67" s="1"/>
      <c r="DQ67" s="1"/>
      <c r="DR67" s="1"/>
      <c r="DS67" s="1"/>
      <c r="DT67" s="1"/>
      <c r="DU67" s="1"/>
      <c r="DV67" s="1"/>
      <c r="DW67" s="1"/>
      <c r="DX67" s="1"/>
      <c r="FF67" s="31"/>
      <c r="GT67" s="1"/>
      <c r="GU67" s="1"/>
      <c r="GV67" s="1"/>
      <c r="GW67" s="1"/>
      <c r="GX67" s="1"/>
      <c r="GY67" s="1"/>
      <c r="GZ67" s="1"/>
      <c r="HA67" s="1"/>
      <c r="HB67" s="1"/>
      <c r="HC67" s="1"/>
      <c r="HD67" s="1"/>
      <c r="HE67" s="1"/>
      <c r="HF67" s="1"/>
      <c r="HG67" s="1"/>
      <c r="HH67" s="1"/>
      <c r="HI67" s="1"/>
      <c r="HJ67" s="1"/>
      <c r="HK67" s="1"/>
      <c r="HL67" s="1"/>
      <c r="HM67" s="1"/>
      <c r="IU67" s="31"/>
      <c r="KI67" s="1"/>
      <c r="KJ67" s="1"/>
      <c r="KK67" s="1"/>
      <c r="KL67" s="1"/>
      <c r="KM67" s="1"/>
      <c r="KN67" s="1"/>
      <c r="KO67" s="1"/>
      <c r="KP67" s="1"/>
      <c r="KQ67" s="1"/>
      <c r="KR67" s="1"/>
      <c r="KS67" s="1"/>
      <c r="KT67" s="1"/>
      <c r="KU67" s="1"/>
      <c r="KV67" s="1"/>
      <c r="KW67" s="1"/>
      <c r="KX67" s="1"/>
      <c r="KY67" s="1"/>
      <c r="KZ67" s="1"/>
      <c r="LA67" s="1"/>
      <c r="LB67" s="1"/>
      <c r="MJ67" s="31"/>
    </row>
    <row r="68" spans="1:385" ht="20.100000000000001" customHeight="1" x14ac:dyDescent="0.3">
      <c r="A68" s="117"/>
      <c r="B68" s="119"/>
      <c r="C68" s="55" t="s">
        <v>61</v>
      </c>
      <c r="D68" s="8" t="s">
        <v>44</v>
      </c>
      <c r="E68" s="20">
        <f>WORKDAY(G68,-H68+1,'Jours fériés'!$F$5:$F$15)</f>
        <v>44965</v>
      </c>
      <c r="F68" s="18">
        <f>(G68-E68)+1</f>
        <v>28</v>
      </c>
      <c r="G68" s="33">
        <f>WORKDAY(E69,-1,'Jours fériés'!$F$5:$F$15)</f>
        <v>44992</v>
      </c>
      <c r="H68" s="26">
        <v>20</v>
      </c>
      <c r="I68" s="17"/>
      <c r="J68" s="46">
        <f t="shared" ref="J68:J71" si="9">K68-I68+1</f>
        <v>1</v>
      </c>
      <c r="K68" s="25"/>
      <c r="L68" s="26">
        <f>NETWORKDAYS(I68,K68,'Jours fériés'!$F$5:$F$15)</f>
        <v>0</v>
      </c>
      <c r="M68" s="21"/>
      <c r="N68" s="42"/>
      <c r="O68" s="22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BQ68" s="31"/>
      <c r="DE68" s="1"/>
      <c r="DF68" s="1"/>
      <c r="DG68" s="1"/>
      <c r="DH68" s="1"/>
      <c r="DI68" s="1"/>
      <c r="DJ68" s="1"/>
      <c r="DK68" s="1"/>
      <c r="DL68" s="1"/>
      <c r="DM68" s="1"/>
      <c r="DN68" s="1"/>
      <c r="DO68" s="1"/>
      <c r="DP68" s="1"/>
      <c r="DQ68" s="1"/>
      <c r="DR68" s="1"/>
      <c r="DS68" s="1"/>
      <c r="DT68" s="1"/>
      <c r="DU68" s="1"/>
      <c r="DV68" s="1"/>
      <c r="DW68" s="1"/>
      <c r="DX68" s="1"/>
      <c r="FF68" s="31"/>
      <c r="GT68" s="1"/>
      <c r="GU68" s="1"/>
      <c r="GV68" s="1"/>
      <c r="GW68" s="1"/>
      <c r="GX68" s="1"/>
      <c r="GY68" s="1"/>
      <c r="GZ68" s="1"/>
      <c r="HA68" s="1"/>
      <c r="HB68" s="1"/>
      <c r="HC68" s="1"/>
      <c r="HD68" s="1"/>
      <c r="HE68" s="1"/>
      <c r="HF68" s="1"/>
      <c r="HG68" s="1"/>
      <c r="HH68" s="1"/>
      <c r="HI68" s="1"/>
      <c r="HJ68" s="1"/>
      <c r="HK68" s="1"/>
      <c r="HL68" s="1"/>
      <c r="HM68" s="1"/>
      <c r="IU68" s="31"/>
      <c r="KI68" s="1"/>
      <c r="KJ68" s="1"/>
      <c r="KK68" s="1"/>
      <c r="KL68" s="1"/>
      <c r="KM68" s="1"/>
      <c r="KN68" s="1"/>
      <c r="KO68" s="1"/>
      <c r="KP68" s="1"/>
      <c r="KQ68" s="1"/>
      <c r="KR68" s="1"/>
      <c r="KS68" s="1"/>
      <c r="KT68" s="1"/>
      <c r="KU68" s="1"/>
      <c r="KV68" s="1"/>
      <c r="KW68" s="1"/>
      <c r="KX68" s="1"/>
      <c r="KY68" s="1"/>
      <c r="KZ68" s="1"/>
      <c r="LA68" s="1"/>
      <c r="LB68" s="1"/>
      <c r="MJ68" s="31"/>
    </row>
    <row r="69" spans="1:385" ht="19.5" customHeight="1" x14ac:dyDescent="0.3">
      <c r="A69" s="117"/>
      <c r="B69" s="119"/>
      <c r="C69" s="55" t="s">
        <v>61</v>
      </c>
      <c r="D69" s="8" t="s">
        <v>43</v>
      </c>
      <c r="E69" s="20">
        <f>WORKDAY(G69,-H69+1,'Jours fériés'!$F$5:$F$15)</f>
        <v>44993</v>
      </c>
      <c r="F69" s="18">
        <f>(G69-E69)+1</f>
        <v>21</v>
      </c>
      <c r="G69" s="33">
        <f>WORKDAY(E70,-1,'Jours fériés'!$F$5:$F$15)</f>
        <v>45013</v>
      </c>
      <c r="H69" s="26">
        <v>15</v>
      </c>
      <c r="I69" s="17"/>
      <c r="J69" s="46">
        <f t="shared" si="9"/>
        <v>1</v>
      </c>
      <c r="K69" s="25"/>
      <c r="L69" s="26">
        <f>NETWORKDAYS(I69,K69,'Jours fériés'!$F$5:$F$15)</f>
        <v>0</v>
      </c>
      <c r="M69" s="21"/>
      <c r="N69" s="42"/>
      <c r="O69" s="22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BQ69" s="31"/>
      <c r="DE69" s="1"/>
      <c r="DF69" s="1"/>
      <c r="DG69" s="1"/>
      <c r="DH69" s="1"/>
      <c r="DI69" s="1"/>
      <c r="DJ69" s="1"/>
      <c r="DK69" s="1"/>
      <c r="DL69" s="1"/>
      <c r="DM69" s="1"/>
      <c r="DN69" s="1"/>
      <c r="DO69" s="1"/>
      <c r="DP69" s="1"/>
      <c r="DQ69" s="1"/>
      <c r="DR69" s="1"/>
      <c r="DS69" s="1"/>
      <c r="DT69" s="1"/>
      <c r="DU69" s="1"/>
      <c r="DV69" s="1"/>
      <c r="DW69" s="1"/>
      <c r="DX69" s="1"/>
      <c r="FF69" s="31"/>
      <c r="GT69" s="1"/>
      <c r="GU69" s="1"/>
      <c r="GV69" s="1"/>
      <c r="GW69" s="1"/>
      <c r="GX69" s="1"/>
      <c r="GY69" s="1"/>
      <c r="GZ69" s="1"/>
      <c r="HA69" s="1"/>
      <c r="HB69" s="1"/>
      <c r="HC69" s="1"/>
      <c r="HD69" s="1"/>
      <c r="HE69" s="1"/>
      <c r="HF69" s="1"/>
      <c r="HG69" s="1"/>
      <c r="HH69" s="1"/>
      <c r="HI69" s="1"/>
      <c r="HJ69" s="1"/>
      <c r="HK69" s="1"/>
      <c r="HL69" s="1"/>
      <c r="HM69" s="1"/>
      <c r="IU69" s="31"/>
      <c r="KI69" s="1"/>
      <c r="KJ69" s="1"/>
      <c r="KK69" s="1"/>
      <c r="KL69" s="1"/>
      <c r="KM69" s="1"/>
      <c r="KN69" s="1"/>
      <c r="KO69" s="1"/>
      <c r="KP69" s="1"/>
      <c r="KQ69" s="1"/>
      <c r="KR69" s="1"/>
      <c r="KS69" s="1"/>
      <c r="KT69" s="1"/>
      <c r="KU69" s="1"/>
      <c r="KV69" s="1"/>
      <c r="KW69" s="1"/>
      <c r="KX69" s="1"/>
      <c r="KY69" s="1"/>
      <c r="KZ69" s="1"/>
      <c r="LA69" s="1"/>
      <c r="LB69" s="1"/>
      <c r="MJ69" s="31"/>
    </row>
    <row r="70" spans="1:385" ht="19.5" customHeight="1" x14ac:dyDescent="0.3">
      <c r="A70" s="117"/>
      <c r="B70" s="119"/>
      <c r="C70" s="55" t="s">
        <v>61</v>
      </c>
      <c r="D70" s="28" t="s">
        <v>15</v>
      </c>
      <c r="E70" s="20">
        <f>WORKDAY(G70,-H70+1,'Jours fériés'!$F$5:$F$15)</f>
        <v>45014</v>
      </c>
      <c r="F70" s="18">
        <f>(G70-E70)+1</f>
        <v>1</v>
      </c>
      <c r="G70" s="33">
        <f>WORKDAY(E71,-1,'Jours fériés'!$F$5:$F$15)</f>
        <v>45014</v>
      </c>
      <c r="H70" s="26">
        <v>1</v>
      </c>
      <c r="I70" s="17"/>
      <c r="J70" s="46">
        <f t="shared" si="9"/>
        <v>1</v>
      </c>
      <c r="K70" s="25"/>
      <c r="L70" s="26">
        <f>NETWORKDAYS(I70,K70,'Jours fériés'!$F$5:$F$15)</f>
        <v>0</v>
      </c>
      <c r="M70" s="21"/>
      <c r="N70" s="42"/>
      <c r="O70" s="22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BQ70" s="31"/>
      <c r="DE70" s="1"/>
      <c r="DF70" s="1"/>
      <c r="DG70" s="1"/>
      <c r="DH70" s="1"/>
      <c r="DI70" s="1"/>
      <c r="DJ70" s="1"/>
      <c r="DK70" s="1"/>
      <c r="DL70" s="1"/>
      <c r="DM70" s="1"/>
      <c r="DN70" s="1"/>
      <c r="DO70" s="1"/>
      <c r="DP70" s="1"/>
      <c r="DQ70" s="1"/>
      <c r="DR70" s="1"/>
      <c r="DS70" s="1"/>
      <c r="DT70" s="1"/>
      <c r="DU70" s="1"/>
      <c r="DV70" s="1"/>
      <c r="DW70" s="1"/>
      <c r="DX70" s="1"/>
      <c r="FF70" s="31"/>
      <c r="GT70" s="1"/>
      <c r="GU70" s="1"/>
      <c r="GV70" s="1"/>
      <c r="GW70" s="1"/>
      <c r="GX70" s="1"/>
      <c r="GY70" s="1"/>
      <c r="GZ70" s="1"/>
      <c r="HA70" s="1"/>
      <c r="HB70" s="1"/>
      <c r="HC70" s="1"/>
      <c r="HD70" s="1"/>
      <c r="HE70" s="1"/>
      <c r="HF70" s="1"/>
      <c r="HG70" s="1"/>
      <c r="HH70" s="1"/>
      <c r="HI70" s="1"/>
      <c r="HJ70" s="1"/>
      <c r="HK70" s="1"/>
      <c r="HL70" s="1"/>
      <c r="HM70" s="1"/>
      <c r="IU70" s="31"/>
      <c r="KI70" s="1"/>
      <c r="KJ70" s="1"/>
      <c r="KK70" s="1"/>
      <c r="KL70" s="1"/>
      <c r="KM70" s="1"/>
      <c r="KN70" s="1"/>
      <c r="KO70" s="1"/>
      <c r="KP70" s="1"/>
      <c r="KQ70" s="1"/>
      <c r="KR70" s="1"/>
      <c r="KS70" s="1"/>
      <c r="KT70" s="1"/>
      <c r="KU70" s="1"/>
      <c r="KV70" s="1"/>
      <c r="KW70" s="1"/>
      <c r="KX70" s="1"/>
      <c r="KY70" s="1"/>
      <c r="KZ70" s="1"/>
      <c r="LA70" s="1"/>
      <c r="LB70" s="1"/>
      <c r="MJ70" s="31"/>
    </row>
    <row r="71" spans="1:385" ht="19.5" customHeight="1" x14ac:dyDescent="0.3">
      <c r="A71" s="118"/>
      <c r="B71" s="119"/>
      <c r="C71" s="55" t="s">
        <v>61</v>
      </c>
      <c r="D71" s="28" t="s">
        <v>12</v>
      </c>
      <c r="E71" s="20">
        <f>WORKDAY(G71,-H71+1,'Jours fériés'!$F$5:$F$15)</f>
        <v>45015</v>
      </c>
      <c r="F71" s="18">
        <f>(G71-E71)+1</f>
        <v>2</v>
      </c>
      <c r="G71" s="24">
        <v>45016</v>
      </c>
      <c r="H71" s="26">
        <v>2</v>
      </c>
      <c r="I71" s="17"/>
      <c r="J71" s="46">
        <f t="shared" si="9"/>
        <v>1</v>
      </c>
      <c r="K71" s="25"/>
      <c r="L71" s="26">
        <f>NETWORKDAYS(I71,K71,'Jours fériés'!$F$5:$F$15)</f>
        <v>0</v>
      </c>
      <c r="M71" s="21"/>
      <c r="N71" s="41"/>
      <c r="O71" s="22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BQ71" s="31"/>
      <c r="DE71" s="1"/>
      <c r="DF71" s="1"/>
      <c r="DG71" s="1"/>
      <c r="DH71" s="1"/>
      <c r="DI71" s="1"/>
      <c r="DJ71" s="1"/>
      <c r="DK71" s="1"/>
      <c r="DL71" s="1"/>
      <c r="DM71" s="1"/>
      <c r="DN71" s="1"/>
      <c r="DO71" s="1"/>
      <c r="DP71" s="1"/>
      <c r="DQ71" s="1"/>
      <c r="DR71" s="1"/>
      <c r="DS71" s="1"/>
      <c r="DT71" s="1"/>
      <c r="DU71" s="1"/>
      <c r="DV71" s="1"/>
      <c r="DW71" s="1"/>
      <c r="DX71" s="1"/>
      <c r="FF71" s="31"/>
      <c r="GT71" s="1"/>
      <c r="GU71" s="1"/>
      <c r="GV71" s="1"/>
      <c r="GW71" s="1"/>
      <c r="GX71" s="1"/>
      <c r="GY71" s="1"/>
      <c r="GZ71" s="1"/>
      <c r="HA71" s="1"/>
      <c r="HB71" s="1"/>
      <c r="HC71" s="1"/>
      <c r="HD71" s="1"/>
      <c r="HE71" s="1"/>
      <c r="HF71" s="1"/>
      <c r="HG71" s="1"/>
      <c r="HH71" s="1"/>
      <c r="HI71" s="1"/>
      <c r="HJ71" s="1"/>
      <c r="HK71" s="1"/>
      <c r="HL71" s="1"/>
      <c r="HM71" s="1"/>
      <c r="IU71" s="31"/>
      <c r="KI71" s="1"/>
      <c r="KJ71" s="1"/>
      <c r="KK71" s="1"/>
      <c r="KL71" s="1"/>
      <c r="KM71" s="1"/>
      <c r="KN71" s="1"/>
      <c r="KO71" s="1"/>
      <c r="KP71" s="1"/>
      <c r="KQ71" s="1"/>
      <c r="KR71" s="1"/>
      <c r="KS71" s="1"/>
      <c r="KT71" s="1"/>
      <c r="KU71" s="1"/>
      <c r="KV71" s="1"/>
      <c r="KW71" s="1"/>
      <c r="KX71" s="1"/>
      <c r="KY71" s="1"/>
      <c r="KZ71" s="1"/>
      <c r="LA71" s="1"/>
      <c r="LB71" s="1"/>
      <c r="MJ71" s="31"/>
    </row>
    <row r="72" spans="1:385" ht="8.25" customHeight="1" x14ac:dyDescent="0.25">
      <c r="A72" s="27"/>
      <c r="B72" s="27"/>
      <c r="C72" s="27"/>
      <c r="D72" s="27"/>
      <c r="E72" s="27"/>
      <c r="F72" s="27"/>
      <c r="G72" s="27"/>
      <c r="H72" s="27"/>
      <c r="I72" s="27"/>
      <c r="J72" s="47"/>
      <c r="K72" s="27"/>
      <c r="L72" s="27"/>
      <c r="M72" s="27"/>
      <c r="N72" s="27"/>
      <c r="O72" s="27"/>
      <c r="P72" s="27"/>
      <c r="Q72" s="27"/>
      <c r="R72" s="27"/>
      <c r="S72" s="27"/>
      <c r="T72" s="27"/>
      <c r="U72" s="27"/>
      <c r="V72" s="27"/>
      <c r="W72" s="27"/>
      <c r="X72" s="27"/>
      <c r="Y72" s="27"/>
      <c r="Z72" s="27"/>
      <c r="AA72" s="27"/>
      <c r="AB72" s="27"/>
      <c r="AC72" s="27"/>
      <c r="AD72" s="27"/>
      <c r="AE72" s="27"/>
      <c r="AF72" s="27"/>
      <c r="AG72" s="27"/>
      <c r="AH72" s="27"/>
      <c r="AI72" s="27"/>
      <c r="AJ72" s="27"/>
      <c r="AK72" s="27"/>
      <c r="AL72" s="27"/>
      <c r="AM72" s="27"/>
      <c r="AN72" s="27"/>
      <c r="AO72" s="27"/>
      <c r="AP72" s="27"/>
      <c r="AQ72" s="27"/>
      <c r="AR72" s="27"/>
      <c r="AS72" s="27"/>
      <c r="AT72" s="27"/>
      <c r="AU72" s="27"/>
      <c r="AV72" s="27"/>
      <c r="AW72" s="27"/>
      <c r="AX72" s="27"/>
      <c r="AY72" s="27"/>
      <c r="AZ72" s="27"/>
      <c r="BA72" s="27"/>
      <c r="BB72" s="27"/>
      <c r="BC72" s="27"/>
      <c r="BD72" s="27"/>
      <c r="BE72" s="27"/>
      <c r="BF72" s="27"/>
      <c r="BG72" s="27"/>
      <c r="BH72" s="27"/>
      <c r="BI72" s="27"/>
      <c r="BJ72" s="27"/>
      <c r="BK72" s="27"/>
      <c r="BL72" s="27"/>
      <c r="BM72" s="27"/>
      <c r="BN72" s="27"/>
      <c r="BO72" s="27"/>
      <c r="BP72" s="27"/>
      <c r="BQ72" s="27"/>
      <c r="BR72" s="27"/>
      <c r="BS72" s="27"/>
      <c r="BT72" s="27"/>
      <c r="BU72" s="27"/>
      <c r="BV72" s="27"/>
      <c r="BW72" s="27"/>
      <c r="BX72" s="27"/>
      <c r="BY72" s="27"/>
      <c r="BZ72" s="27"/>
      <c r="CA72" s="27"/>
      <c r="CB72" s="27"/>
      <c r="CC72" s="27"/>
      <c r="CD72" s="27"/>
      <c r="CE72" s="27"/>
      <c r="CF72" s="27"/>
      <c r="CG72" s="27"/>
      <c r="CH72" s="27"/>
      <c r="CI72" s="27"/>
      <c r="CJ72" s="27"/>
      <c r="CK72" s="27"/>
      <c r="CL72" s="27"/>
      <c r="CM72" s="27"/>
      <c r="CN72" s="27"/>
      <c r="CO72" s="27"/>
      <c r="CP72" s="27"/>
      <c r="CQ72" s="27"/>
      <c r="CR72" s="27"/>
      <c r="CS72" s="27"/>
      <c r="CT72" s="27"/>
      <c r="CU72" s="27"/>
      <c r="CV72" s="27"/>
      <c r="CW72" s="27"/>
      <c r="CX72" s="27"/>
      <c r="CY72" s="27"/>
      <c r="CZ72" s="27"/>
      <c r="DA72" s="27"/>
      <c r="DB72" s="27"/>
      <c r="DC72" s="27"/>
      <c r="DD72" s="27"/>
      <c r="DE72" s="27"/>
      <c r="DF72" s="27"/>
      <c r="DG72" s="27"/>
      <c r="DH72" s="27"/>
      <c r="DI72" s="27"/>
      <c r="DJ72" s="27"/>
      <c r="DK72" s="27"/>
      <c r="DL72" s="27"/>
      <c r="DM72" s="27"/>
      <c r="DN72" s="27"/>
      <c r="DO72" s="27"/>
      <c r="DP72" s="27"/>
      <c r="DQ72" s="27"/>
      <c r="DR72" s="27"/>
      <c r="DS72" s="27"/>
      <c r="DT72" s="27"/>
      <c r="DU72" s="27"/>
      <c r="DV72" s="27"/>
      <c r="DW72" s="27"/>
      <c r="DX72" s="27"/>
      <c r="DY72" s="27"/>
      <c r="DZ72" s="27"/>
      <c r="EA72" s="27"/>
      <c r="EB72" s="27"/>
      <c r="EC72" s="27"/>
      <c r="ED72" s="27"/>
      <c r="EE72" s="27"/>
      <c r="EF72" s="27"/>
      <c r="EG72" s="27"/>
      <c r="EH72" s="27"/>
      <c r="EI72" s="27"/>
      <c r="EJ72" s="27"/>
      <c r="EK72" s="27"/>
      <c r="EL72" s="27"/>
      <c r="EM72" s="27"/>
      <c r="EN72" s="27"/>
      <c r="EO72" s="27"/>
      <c r="EP72" s="27"/>
      <c r="EQ72" s="27"/>
      <c r="ER72" s="27"/>
      <c r="ES72" s="27"/>
      <c r="ET72" s="27"/>
      <c r="EU72" s="27"/>
      <c r="EV72" s="27"/>
      <c r="EW72" s="27"/>
      <c r="EX72" s="27"/>
      <c r="EY72" s="27"/>
      <c r="EZ72" s="27"/>
      <c r="FA72" s="27"/>
      <c r="FB72" s="27"/>
      <c r="FC72" s="27"/>
      <c r="FD72" s="27"/>
      <c r="FE72" s="27"/>
      <c r="FF72" s="27"/>
      <c r="FG72" s="27"/>
      <c r="FH72" s="27"/>
      <c r="FI72" s="27"/>
      <c r="FJ72" s="27"/>
      <c r="FK72" s="27"/>
      <c r="FL72" s="27"/>
      <c r="FM72" s="27"/>
      <c r="FN72" s="27"/>
      <c r="FO72" s="27"/>
      <c r="FP72" s="27"/>
      <c r="FQ72" s="27"/>
      <c r="FR72" s="27"/>
      <c r="FS72" s="27"/>
      <c r="FT72" s="27"/>
      <c r="FU72" s="27"/>
      <c r="FV72" s="27"/>
      <c r="FW72" s="27"/>
      <c r="FX72" s="27"/>
      <c r="FY72" s="27"/>
      <c r="FZ72" s="27"/>
      <c r="GA72" s="27"/>
      <c r="GB72" s="27"/>
      <c r="GC72" s="27"/>
      <c r="GD72" s="27"/>
      <c r="GE72" s="27"/>
      <c r="GF72" s="27"/>
      <c r="GG72" s="27"/>
      <c r="GH72" s="27"/>
      <c r="GI72" s="27"/>
      <c r="GJ72" s="27"/>
      <c r="GK72" s="27"/>
      <c r="GL72" s="27"/>
      <c r="GM72" s="27"/>
      <c r="GN72" s="27"/>
      <c r="GO72" s="27"/>
      <c r="GP72" s="27"/>
      <c r="GQ72" s="27"/>
      <c r="GR72" s="27"/>
      <c r="GS72" s="27"/>
      <c r="GT72" s="27"/>
      <c r="GU72" s="27"/>
      <c r="GV72" s="27"/>
      <c r="GW72" s="27"/>
      <c r="GX72" s="27"/>
      <c r="GY72" s="27"/>
      <c r="GZ72" s="27"/>
      <c r="HA72" s="27"/>
      <c r="HB72" s="27"/>
      <c r="HC72" s="27"/>
      <c r="HD72" s="27"/>
      <c r="HE72" s="27"/>
      <c r="HF72" s="27"/>
      <c r="HG72" s="27"/>
      <c r="HH72" s="27"/>
      <c r="HI72" s="27"/>
      <c r="HJ72" s="27"/>
      <c r="HK72" s="27"/>
      <c r="HL72" s="27"/>
      <c r="HM72" s="27"/>
      <c r="HN72" s="27"/>
      <c r="HO72" s="27"/>
      <c r="HP72" s="27"/>
      <c r="HQ72" s="27"/>
      <c r="HR72" s="27"/>
      <c r="HS72" s="27"/>
      <c r="HT72" s="27"/>
      <c r="HU72" s="27"/>
      <c r="HV72" s="27"/>
      <c r="HW72" s="27"/>
      <c r="HX72" s="27"/>
      <c r="HY72" s="27"/>
      <c r="HZ72" s="27"/>
      <c r="IA72" s="27"/>
      <c r="IB72" s="27"/>
      <c r="IC72" s="27"/>
      <c r="ID72" s="27"/>
      <c r="IE72" s="27"/>
      <c r="IF72" s="27"/>
      <c r="IG72" s="27"/>
      <c r="IH72" s="27"/>
      <c r="II72" s="27"/>
      <c r="IJ72" s="27"/>
      <c r="IK72" s="27"/>
      <c r="IL72" s="27"/>
      <c r="IM72" s="27"/>
      <c r="IN72" s="27"/>
      <c r="IO72" s="27"/>
      <c r="IP72" s="27"/>
      <c r="IQ72" s="27"/>
      <c r="IR72" s="27"/>
      <c r="IS72" s="27"/>
      <c r="IT72" s="27"/>
      <c r="IU72" s="27"/>
      <c r="IV72" s="27"/>
      <c r="IW72" s="27"/>
      <c r="IX72" s="27"/>
      <c r="IY72" s="27"/>
      <c r="IZ72" s="27"/>
      <c r="JA72" s="27"/>
      <c r="JB72" s="27"/>
      <c r="JC72" s="27"/>
      <c r="JD72" s="27"/>
      <c r="JE72" s="27"/>
      <c r="JF72" s="27"/>
      <c r="JG72" s="27"/>
      <c r="JH72" s="27"/>
      <c r="JI72" s="27"/>
      <c r="JJ72" s="27"/>
      <c r="JK72" s="27"/>
      <c r="JL72" s="27"/>
      <c r="JM72" s="27"/>
      <c r="JN72" s="27"/>
      <c r="JO72" s="27"/>
      <c r="JP72" s="27"/>
      <c r="JQ72" s="27"/>
      <c r="JR72" s="27"/>
      <c r="JS72" s="27"/>
      <c r="JT72" s="27"/>
      <c r="JU72" s="27"/>
      <c r="JV72" s="27"/>
      <c r="JW72" s="27"/>
      <c r="JX72" s="27"/>
      <c r="JY72" s="27"/>
      <c r="JZ72" s="27"/>
      <c r="KA72" s="27"/>
      <c r="KB72" s="27"/>
      <c r="KC72" s="27"/>
      <c r="KD72" s="27"/>
      <c r="KE72" s="27"/>
      <c r="KF72" s="27"/>
      <c r="KG72" s="27"/>
      <c r="KH72" s="27"/>
      <c r="KI72" s="27"/>
      <c r="KJ72" s="27"/>
      <c r="KK72" s="27"/>
      <c r="KL72" s="27"/>
      <c r="KM72" s="27"/>
      <c r="KN72" s="27"/>
      <c r="KO72" s="27"/>
      <c r="KP72" s="27"/>
      <c r="KQ72" s="27"/>
      <c r="KR72" s="27"/>
      <c r="KS72" s="27"/>
      <c r="KT72" s="27"/>
      <c r="KU72" s="27"/>
      <c r="KV72" s="27"/>
      <c r="KW72" s="27"/>
      <c r="KX72" s="27"/>
      <c r="KY72" s="27"/>
      <c r="KZ72" s="27"/>
      <c r="LA72" s="27"/>
      <c r="LB72" s="27"/>
      <c r="LC72" s="27"/>
      <c r="LD72" s="27"/>
      <c r="LE72" s="27"/>
      <c r="LF72" s="27"/>
      <c r="LG72" s="27"/>
      <c r="LH72" s="27"/>
      <c r="LI72" s="27"/>
      <c r="LJ72" s="27"/>
      <c r="LK72" s="27"/>
      <c r="LL72" s="27"/>
      <c r="LM72" s="27"/>
      <c r="LN72" s="27"/>
      <c r="LO72" s="27"/>
      <c r="LP72" s="27"/>
      <c r="LQ72" s="27"/>
      <c r="LR72" s="27"/>
      <c r="LS72" s="27"/>
      <c r="LT72" s="27"/>
      <c r="LU72" s="27"/>
      <c r="LV72" s="27"/>
      <c r="LW72" s="27"/>
      <c r="LX72" s="27"/>
      <c r="LY72" s="27"/>
      <c r="LZ72" s="27"/>
      <c r="MA72" s="27"/>
      <c r="MB72" s="27"/>
      <c r="MC72" s="27"/>
      <c r="MD72" s="27"/>
      <c r="ME72" s="27"/>
      <c r="MF72" s="27"/>
      <c r="MG72" s="27"/>
      <c r="MH72" s="27"/>
      <c r="MI72" s="27"/>
      <c r="MJ72" s="27"/>
      <c r="MK72" s="27"/>
      <c r="ML72" s="27"/>
      <c r="MM72" s="27"/>
      <c r="MN72" s="27"/>
      <c r="MO72" s="27"/>
      <c r="MP72" s="27"/>
      <c r="MQ72" s="27"/>
      <c r="MR72" s="27"/>
      <c r="MS72" s="27"/>
      <c r="MT72" s="27"/>
      <c r="MU72" s="27"/>
      <c r="MV72" s="27"/>
      <c r="MW72" s="27"/>
      <c r="MX72" s="27"/>
      <c r="MY72" s="27"/>
      <c r="MZ72" s="27"/>
      <c r="NA72" s="27"/>
      <c r="NB72" s="27"/>
      <c r="NC72" s="27"/>
      <c r="ND72" s="27"/>
      <c r="NE72" s="27"/>
      <c r="NF72" s="27"/>
      <c r="NG72" s="27"/>
      <c r="NH72" s="27"/>
      <c r="NI72" s="27"/>
      <c r="NJ72" s="27"/>
      <c r="NK72" s="27"/>
      <c r="NL72" s="27"/>
      <c r="NM72" s="27"/>
      <c r="NN72" s="27"/>
      <c r="NO72" s="27"/>
      <c r="NP72" s="27"/>
      <c r="NQ72" s="27"/>
      <c r="NR72" s="27"/>
      <c r="NS72" s="27"/>
      <c r="NT72" s="27"/>
      <c r="NU72" s="27"/>
    </row>
    <row r="74" spans="1:385" ht="20.100000000000001" customHeight="1" x14ac:dyDescent="0.3">
      <c r="A74" s="116"/>
      <c r="B74" s="119"/>
      <c r="C74" s="55" t="s">
        <v>62</v>
      </c>
      <c r="D74" s="8" t="s">
        <v>45</v>
      </c>
      <c r="E74" s="20">
        <f>WORKDAY(G74,-H74+1,'Jours fériés'!$F$5:$F$15)</f>
        <v>44937</v>
      </c>
      <c r="F74" s="18">
        <f>(G74-E74)+1</f>
        <v>14</v>
      </c>
      <c r="G74" s="33">
        <f>WORKDAY(E75,-1,'Jours fériés'!$F$5:$F$15)</f>
        <v>44950</v>
      </c>
      <c r="H74" s="26">
        <v>10</v>
      </c>
      <c r="I74" s="17"/>
      <c r="J74" s="46">
        <f>K74-I74+1</f>
        <v>1</v>
      </c>
      <c r="K74" s="25"/>
      <c r="L74" s="26">
        <f>NETWORKDAYS(I74,K74,'Jours fériés'!$F$5:$F$15)</f>
        <v>0</v>
      </c>
      <c r="M74" s="21"/>
      <c r="N74" s="42"/>
      <c r="O74" s="22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BQ74" s="31"/>
      <c r="DE74" s="1"/>
      <c r="DF74" s="1"/>
      <c r="DG74" s="1"/>
      <c r="DH74" s="1"/>
      <c r="DI74" s="1"/>
      <c r="DJ74" s="1"/>
      <c r="DK74" s="1"/>
      <c r="DL74" s="1"/>
      <c r="DM74" s="1"/>
      <c r="DN74" s="1"/>
      <c r="DO74" s="1"/>
      <c r="DP74" s="1"/>
      <c r="DQ74" s="1"/>
      <c r="DR74" s="1"/>
      <c r="DS74" s="1"/>
      <c r="DT74" s="1"/>
      <c r="DU74" s="1"/>
      <c r="DV74" s="1"/>
      <c r="DW74" s="1"/>
      <c r="DX74" s="1"/>
      <c r="FF74" s="31"/>
      <c r="GT74" s="1"/>
      <c r="GU74" s="1"/>
      <c r="GV74" s="1"/>
      <c r="GW74" s="1"/>
      <c r="GX74" s="1"/>
      <c r="GY74" s="1"/>
      <c r="GZ74" s="1"/>
      <c r="HA74" s="1"/>
      <c r="HB74" s="1"/>
      <c r="HC74" s="1"/>
      <c r="HD74" s="1"/>
      <c r="HE74" s="1"/>
      <c r="HF74" s="1"/>
      <c r="HG74" s="1"/>
      <c r="HH74" s="1"/>
      <c r="HI74" s="1"/>
      <c r="HJ74" s="1"/>
      <c r="HK74" s="1"/>
      <c r="HL74" s="1"/>
      <c r="HM74" s="1"/>
      <c r="IU74" s="31"/>
      <c r="KI74" s="1"/>
      <c r="KJ74" s="1"/>
      <c r="KK74" s="1"/>
      <c r="KL74" s="1"/>
      <c r="KM74" s="1"/>
      <c r="KN74" s="1"/>
      <c r="KO74" s="1"/>
      <c r="KP74" s="1"/>
      <c r="KQ74" s="1"/>
      <c r="KR74" s="1"/>
      <c r="KS74" s="1"/>
      <c r="KT74" s="1"/>
      <c r="KU74" s="1"/>
      <c r="KV74" s="1"/>
      <c r="KW74" s="1"/>
      <c r="KX74" s="1"/>
      <c r="KY74" s="1"/>
      <c r="KZ74" s="1"/>
      <c r="LA74" s="1"/>
      <c r="LB74" s="1"/>
      <c r="MJ74" s="31"/>
    </row>
    <row r="75" spans="1:385" ht="20.100000000000001" customHeight="1" x14ac:dyDescent="0.3">
      <c r="A75" s="117"/>
      <c r="B75" s="119"/>
      <c r="C75" s="55" t="s">
        <v>62</v>
      </c>
      <c r="D75" s="8" t="s">
        <v>44</v>
      </c>
      <c r="E75" s="20">
        <f>WORKDAY(G75,-H75+1,'Jours fériés'!$F$5:$F$15)</f>
        <v>44951</v>
      </c>
      <c r="F75" s="18">
        <f>(G75-E75)+1</f>
        <v>28</v>
      </c>
      <c r="G75" s="33">
        <f>WORKDAY(E76,-1,'Jours fériés'!$F$5:$F$15)</f>
        <v>44978</v>
      </c>
      <c r="H75" s="26">
        <v>20</v>
      </c>
      <c r="I75" s="17"/>
      <c r="J75" s="46">
        <f t="shared" ref="J75:J78" si="10">K75-I75+1</f>
        <v>1</v>
      </c>
      <c r="K75" s="25"/>
      <c r="L75" s="26">
        <f>NETWORKDAYS(I75,K75,'Jours fériés'!$F$5:$F$15)</f>
        <v>0</v>
      </c>
      <c r="M75" s="21"/>
      <c r="N75" s="42"/>
      <c r="O75" s="22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BQ75" s="31"/>
      <c r="DE75" s="1"/>
      <c r="DF75" s="1"/>
      <c r="DG75" s="1"/>
      <c r="DH75" s="1"/>
      <c r="DI75" s="1"/>
      <c r="DJ75" s="1"/>
      <c r="DK75" s="1"/>
      <c r="DL75" s="1"/>
      <c r="DM75" s="1"/>
      <c r="DN75" s="1"/>
      <c r="DO75" s="1"/>
      <c r="DP75" s="1"/>
      <c r="DQ75" s="1"/>
      <c r="DR75" s="1"/>
      <c r="DS75" s="1"/>
      <c r="DT75" s="1"/>
      <c r="DU75" s="1"/>
      <c r="DV75" s="1"/>
      <c r="DW75" s="1"/>
      <c r="DX75" s="1"/>
      <c r="FF75" s="31"/>
      <c r="GT75" s="1"/>
      <c r="GU75" s="1"/>
      <c r="GV75" s="1"/>
      <c r="GW75" s="1"/>
      <c r="GX75" s="1"/>
      <c r="GY75" s="1"/>
      <c r="GZ75" s="1"/>
      <c r="HA75" s="1"/>
      <c r="HB75" s="1"/>
      <c r="HC75" s="1"/>
      <c r="HD75" s="1"/>
      <c r="HE75" s="1"/>
      <c r="HF75" s="1"/>
      <c r="HG75" s="1"/>
      <c r="HH75" s="1"/>
      <c r="HI75" s="1"/>
      <c r="HJ75" s="1"/>
      <c r="HK75" s="1"/>
      <c r="HL75" s="1"/>
      <c r="HM75" s="1"/>
      <c r="IU75" s="31"/>
      <c r="KI75" s="1"/>
      <c r="KJ75" s="1"/>
      <c r="KK75" s="1"/>
      <c r="KL75" s="1"/>
      <c r="KM75" s="1"/>
      <c r="KN75" s="1"/>
      <c r="KO75" s="1"/>
      <c r="KP75" s="1"/>
      <c r="KQ75" s="1"/>
      <c r="KR75" s="1"/>
      <c r="KS75" s="1"/>
      <c r="KT75" s="1"/>
      <c r="KU75" s="1"/>
      <c r="KV75" s="1"/>
      <c r="KW75" s="1"/>
      <c r="KX75" s="1"/>
      <c r="KY75" s="1"/>
      <c r="KZ75" s="1"/>
      <c r="LA75" s="1"/>
      <c r="LB75" s="1"/>
      <c r="MJ75" s="31"/>
    </row>
    <row r="76" spans="1:385" ht="19.5" customHeight="1" x14ac:dyDescent="0.3">
      <c r="A76" s="117"/>
      <c r="B76" s="119"/>
      <c r="C76" s="55" t="s">
        <v>62</v>
      </c>
      <c r="D76" s="8" t="s">
        <v>43</v>
      </c>
      <c r="E76" s="20">
        <f>WORKDAY(G76,-H76+1,'Jours fériés'!$F$5:$F$15)</f>
        <v>44979</v>
      </c>
      <c r="F76" s="18">
        <f>(G76-E76)+1</f>
        <v>35</v>
      </c>
      <c r="G76" s="33">
        <f>WORKDAY(E77,-1,'Jours fériés'!$F$5:$F$15)</f>
        <v>45013</v>
      </c>
      <c r="H76" s="26">
        <v>25</v>
      </c>
      <c r="I76" s="17"/>
      <c r="J76" s="46">
        <f t="shared" si="10"/>
        <v>1</v>
      </c>
      <c r="K76" s="25"/>
      <c r="L76" s="26">
        <f>NETWORKDAYS(I76,K76,'Jours fériés'!$F$5:$F$15)</f>
        <v>0</v>
      </c>
      <c r="M76" s="21"/>
      <c r="N76" s="42"/>
      <c r="O76" s="22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BQ76" s="31"/>
      <c r="DE76" s="1"/>
      <c r="DF76" s="1"/>
      <c r="DG76" s="1"/>
      <c r="DH76" s="1"/>
      <c r="DI76" s="1"/>
      <c r="DJ76" s="1"/>
      <c r="DK76" s="1"/>
      <c r="DL76" s="1"/>
      <c r="DM76" s="1"/>
      <c r="DN76" s="1"/>
      <c r="DO76" s="1"/>
      <c r="DP76" s="1"/>
      <c r="DQ76" s="1"/>
      <c r="DR76" s="1"/>
      <c r="DS76" s="1"/>
      <c r="DT76" s="1"/>
      <c r="DU76" s="1"/>
      <c r="DV76" s="1"/>
      <c r="DW76" s="1"/>
      <c r="DX76" s="1"/>
      <c r="FF76" s="31"/>
      <c r="GT76" s="1"/>
      <c r="GU76" s="1"/>
      <c r="GV76" s="1"/>
      <c r="GW76" s="1"/>
      <c r="GX76" s="1"/>
      <c r="GY76" s="1"/>
      <c r="GZ76" s="1"/>
      <c r="HA76" s="1"/>
      <c r="HB76" s="1"/>
      <c r="HC76" s="1"/>
      <c r="HD76" s="1"/>
      <c r="HE76" s="1"/>
      <c r="HF76" s="1"/>
      <c r="HG76" s="1"/>
      <c r="HH76" s="1"/>
      <c r="HI76" s="1"/>
      <c r="HJ76" s="1"/>
      <c r="HK76" s="1"/>
      <c r="HL76" s="1"/>
      <c r="HM76" s="1"/>
      <c r="IU76" s="31"/>
      <c r="KI76" s="1"/>
      <c r="KJ76" s="1"/>
      <c r="KK76" s="1"/>
      <c r="KL76" s="1"/>
      <c r="KM76" s="1"/>
      <c r="KN76" s="1"/>
      <c r="KO76" s="1"/>
      <c r="KP76" s="1"/>
      <c r="KQ76" s="1"/>
      <c r="KR76" s="1"/>
      <c r="KS76" s="1"/>
      <c r="KT76" s="1"/>
      <c r="KU76" s="1"/>
      <c r="KV76" s="1"/>
      <c r="KW76" s="1"/>
      <c r="KX76" s="1"/>
      <c r="KY76" s="1"/>
      <c r="KZ76" s="1"/>
      <c r="LA76" s="1"/>
      <c r="LB76" s="1"/>
      <c r="MJ76" s="31"/>
    </row>
    <row r="77" spans="1:385" ht="19.5" customHeight="1" x14ac:dyDescent="0.3">
      <c r="A77" s="117"/>
      <c r="B77" s="119"/>
      <c r="C77" s="55" t="s">
        <v>62</v>
      </c>
      <c r="D77" s="28" t="s">
        <v>15</v>
      </c>
      <c r="E77" s="20">
        <f>WORKDAY(G77,-H77+1,'Jours fériés'!$F$5:$F$15)</f>
        <v>45014</v>
      </c>
      <c r="F77" s="18">
        <f>(G77-E77)+1</f>
        <v>1</v>
      </c>
      <c r="G77" s="33">
        <f>WORKDAY(E78,-1,'Jours fériés'!$F$5:$F$15)</f>
        <v>45014</v>
      </c>
      <c r="H77" s="26">
        <v>1</v>
      </c>
      <c r="I77" s="17"/>
      <c r="J77" s="46">
        <f t="shared" si="10"/>
        <v>1</v>
      </c>
      <c r="K77" s="25"/>
      <c r="L77" s="26">
        <f>NETWORKDAYS(I77,K77,'Jours fériés'!$F$5:$F$15)</f>
        <v>0</v>
      </c>
      <c r="M77" s="21"/>
      <c r="N77" s="42"/>
      <c r="O77" s="22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BQ77" s="31"/>
      <c r="DE77" s="1"/>
      <c r="DF77" s="1"/>
      <c r="DG77" s="1"/>
      <c r="DH77" s="1"/>
      <c r="DI77" s="1"/>
      <c r="DJ77" s="1"/>
      <c r="DK77" s="1"/>
      <c r="DL77" s="1"/>
      <c r="DM77" s="1"/>
      <c r="DN77" s="1"/>
      <c r="DO77" s="1"/>
      <c r="DP77" s="1"/>
      <c r="DQ77" s="1"/>
      <c r="DR77" s="1"/>
      <c r="DS77" s="1"/>
      <c r="DT77" s="1"/>
      <c r="DU77" s="1"/>
      <c r="DV77" s="1"/>
      <c r="DW77" s="1"/>
      <c r="DX77" s="1"/>
      <c r="FF77" s="31"/>
      <c r="GT77" s="1"/>
      <c r="GU77" s="1"/>
      <c r="GV77" s="1"/>
      <c r="GW77" s="1"/>
      <c r="GX77" s="1"/>
      <c r="GY77" s="1"/>
      <c r="GZ77" s="1"/>
      <c r="HA77" s="1"/>
      <c r="HB77" s="1"/>
      <c r="HC77" s="1"/>
      <c r="HD77" s="1"/>
      <c r="HE77" s="1"/>
      <c r="HF77" s="1"/>
      <c r="HG77" s="1"/>
      <c r="HH77" s="1"/>
      <c r="HI77" s="1"/>
      <c r="HJ77" s="1"/>
      <c r="HK77" s="1"/>
      <c r="HL77" s="1"/>
      <c r="HM77" s="1"/>
      <c r="IU77" s="31"/>
      <c r="KI77" s="1"/>
      <c r="KJ77" s="1"/>
      <c r="KK77" s="1"/>
      <c r="KL77" s="1"/>
      <c r="KM77" s="1"/>
      <c r="KN77" s="1"/>
      <c r="KO77" s="1"/>
      <c r="KP77" s="1"/>
      <c r="KQ77" s="1"/>
      <c r="KR77" s="1"/>
      <c r="KS77" s="1"/>
      <c r="KT77" s="1"/>
      <c r="KU77" s="1"/>
      <c r="KV77" s="1"/>
      <c r="KW77" s="1"/>
      <c r="KX77" s="1"/>
      <c r="KY77" s="1"/>
      <c r="KZ77" s="1"/>
      <c r="LA77" s="1"/>
      <c r="LB77" s="1"/>
      <c r="MJ77" s="31"/>
    </row>
    <row r="78" spans="1:385" ht="19.5" customHeight="1" x14ac:dyDescent="0.3">
      <c r="A78" s="118"/>
      <c r="B78" s="119"/>
      <c r="C78" s="55" t="s">
        <v>62</v>
      </c>
      <c r="D78" s="28" t="s">
        <v>12</v>
      </c>
      <c r="E78" s="20">
        <f>WORKDAY(G78,-H78+1,'Jours fériés'!$F$5:$F$15)</f>
        <v>45015</v>
      </c>
      <c r="F78" s="18">
        <f>(G78-E78)+1</f>
        <v>2</v>
      </c>
      <c r="G78" s="24">
        <v>45016</v>
      </c>
      <c r="H78" s="26">
        <v>2</v>
      </c>
      <c r="I78" s="17"/>
      <c r="J78" s="46">
        <f t="shared" si="10"/>
        <v>1</v>
      </c>
      <c r="K78" s="25"/>
      <c r="L78" s="26">
        <f>NETWORKDAYS(I78,K78,'Jours fériés'!$F$5:$F$15)</f>
        <v>0</v>
      </c>
      <c r="M78" s="21"/>
      <c r="N78" s="41"/>
      <c r="O78" s="22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BQ78" s="31"/>
      <c r="DE78" s="1"/>
      <c r="DF78" s="1"/>
      <c r="DG78" s="1"/>
      <c r="DH78" s="1"/>
      <c r="DI78" s="1"/>
      <c r="DJ78" s="1"/>
      <c r="DK78" s="1"/>
      <c r="DL78" s="1"/>
      <c r="DM78" s="1"/>
      <c r="DN78" s="1"/>
      <c r="DO78" s="1"/>
      <c r="DP78" s="1"/>
      <c r="DQ78" s="1"/>
      <c r="DR78" s="1"/>
      <c r="DS78" s="1"/>
      <c r="DT78" s="1"/>
      <c r="DU78" s="1"/>
      <c r="DV78" s="1"/>
      <c r="DW78" s="1"/>
      <c r="DX78" s="1"/>
      <c r="FF78" s="31"/>
      <c r="GT78" s="1"/>
      <c r="GU78" s="1"/>
      <c r="GV78" s="1"/>
      <c r="GW78" s="1"/>
      <c r="GX78" s="1"/>
      <c r="GY78" s="1"/>
      <c r="GZ78" s="1"/>
      <c r="HA78" s="1"/>
      <c r="HB78" s="1"/>
      <c r="HC78" s="1"/>
      <c r="HD78" s="1"/>
      <c r="HE78" s="1"/>
      <c r="HF78" s="1"/>
      <c r="HG78" s="1"/>
      <c r="HH78" s="1"/>
      <c r="HI78" s="1"/>
      <c r="HJ78" s="1"/>
      <c r="HK78" s="1"/>
      <c r="HL78" s="1"/>
      <c r="HM78" s="1"/>
      <c r="IU78" s="31"/>
      <c r="KI78" s="1"/>
      <c r="KJ78" s="1"/>
      <c r="KK78" s="1"/>
      <c r="KL78" s="1"/>
      <c r="KM78" s="1"/>
      <c r="KN78" s="1"/>
      <c r="KO78" s="1"/>
      <c r="KP78" s="1"/>
      <c r="KQ78" s="1"/>
      <c r="KR78" s="1"/>
      <c r="KS78" s="1"/>
      <c r="KT78" s="1"/>
      <c r="KU78" s="1"/>
      <c r="KV78" s="1"/>
      <c r="KW78" s="1"/>
      <c r="KX78" s="1"/>
      <c r="KY78" s="1"/>
      <c r="KZ78" s="1"/>
      <c r="LA78" s="1"/>
      <c r="LB78" s="1"/>
      <c r="MJ78" s="31"/>
    </row>
    <row r="79" spans="1:385" ht="8.25" customHeight="1" x14ac:dyDescent="0.25">
      <c r="A79" s="27"/>
      <c r="B79" s="27"/>
      <c r="C79" s="27"/>
      <c r="D79" s="27"/>
      <c r="E79" s="27"/>
      <c r="F79" s="27"/>
      <c r="G79" s="27"/>
      <c r="H79" s="27"/>
      <c r="I79" s="27"/>
      <c r="J79" s="47"/>
      <c r="K79" s="27"/>
      <c r="L79" s="27"/>
      <c r="M79" s="27"/>
      <c r="N79" s="27"/>
      <c r="O79" s="27"/>
      <c r="P79" s="27"/>
      <c r="Q79" s="27"/>
      <c r="R79" s="27"/>
      <c r="S79" s="27"/>
      <c r="T79" s="27"/>
      <c r="U79" s="27"/>
      <c r="V79" s="27"/>
      <c r="W79" s="27"/>
      <c r="X79" s="27"/>
      <c r="Y79" s="27"/>
      <c r="Z79" s="27"/>
      <c r="AA79" s="27"/>
      <c r="AB79" s="27"/>
      <c r="AC79" s="27"/>
      <c r="AD79" s="27"/>
      <c r="AE79" s="27"/>
      <c r="AF79" s="27"/>
      <c r="AG79" s="27"/>
      <c r="AH79" s="27"/>
      <c r="AI79" s="27"/>
      <c r="AJ79" s="27"/>
      <c r="AK79" s="27"/>
      <c r="AL79" s="27"/>
      <c r="AM79" s="27"/>
      <c r="AN79" s="27"/>
      <c r="AO79" s="27"/>
      <c r="AP79" s="27"/>
      <c r="AQ79" s="27"/>
      <c r="AR79" s="27"/>
      <c r="AS79" s="27"/>
      <c r="AT79" s="27"/>
      <c r="AU79" s="27"/>
      <c r="AV79" s="27"/>
      <c r="AW79" s="27"/>
      <c r="AX79" s="27"/>
      <c r="AY79" s="27"/>
      <c r="AZ79" s="27"/>
      <c r="BA79" s="27"/>
      <c r="BB79" s="27"/>
      <c r="BC79" s="27"/>
      <c r="BD79" s="27"/>
      <c r="BE79" s="27"/>
      <c r="BF79" s="27"/>
      <c r="BG79" s="27"/>
      <c r="BH79" s="27"/>
      <c r="BI79" s="27"/>
      <c r="BJ79" s="27"/>
      <c r="BK79" s="27"/>
      <c r="BL79" s="27"/>
      <c r="BM79" s="27"/>
      <c r="BN79" s="27"/>
      <c r="BO79" s="27"/>
      <c r="BP79" s="27"/>
      <c r="BQ79" s="27"/>
      <c r="BR79" s="27"/>
      <c r="BS79" s="27"/>
      <c r="BT79" s="27"/>
      <c r="BU79" s="27"/>
      <c r="BV79" s="27"/>
      <c r="BW79" s="27"/>
      <c r="BX79" s="27"/>
      <c r="BY79" s="27"/>
      <c r="BZ79" s="27"/>
      <c r="CA79" s="27"/>
      <c r="CB79" s="27"/>
      <c r="CC79" s="27"/>
      <c r="CD79" s="27"/>
      <c r="CE79" s="27"/>
      <c r="CF79" s="27"/>
      <c r="CG79" s="27"/>
      <c r="CH79" s="27"/>
      <c r="CI79" s="27"/>
      <c r="CJ79" s="27"/>
      <c r="CK79" s="27"/>
      <c r="CL79" s="27"/>
      <c r="CM79" s="27"/>
      <c r="CN79" s="27"/>
      <c r="CO79" s="27"/>
      <c r="CP79" s="27"/>
      <c r="CQ79" s="27"/>
      <c r="CR79" s="27"/>
      <c r="CS79" s="27"/>
      <c r="CT79" s="27"/>
      <c r="CU79" s="27"/>
      <c r="CV79" s="27"/>
      <c r="CW79" s="27"/>
      <c r="CX79" s="27"/>
      <c r="CY79" s="27"/>
      <c r="CZ79" s="27"/>
      <c r="DA79" s="27"/>
      <c r="DB79" s="27"/>
      <c r="DC79" s="27"/>
      <c r="DD79" s="27"/>
      <c r="DE79" s="27"/>
      <c r="DF79" s="27"/>
      <c r="DG79" s="27"/>
      <c r="DH79" s="27"/>
      <c r="DI79" s="27"/>
      <c r="DJ79" s="27"/>
      <c r="DK79" s="27"/>
      <c r="DL79" s="27"/>
      <c r="DM79" s="27"/>
      <c r="DN79" s="27"/>
      <c r="DO79" s="27"/>
      <c r="DP79" s="27"/>
      <c r="DQ79" s="27"/>
      <c r="DR79" s="27"/>
      <c r="DS79" s="27"/>
      <c r="DT79" s="27"/>
      <c r="DU79" s="27"/>
      <c r="DV79" s="27"/>
      <c r="DW79" s="27"/>
      <c r="DX79" s="27"/>
      <c r="DY79" s="27"/>
      <c r="DZ79" s="27"/>
      <c r="EA79" s="27"/>
      <c r="EB79" s="27"/>
      <c r="EC79" s="27"/>
      <c r="ED79" s="27"/>
      <c r="EE79" s="27"/>
      <c r="EF79" s="27"/>
      <c r="EG79" s="27"/>
      <c r="EH79" s="27"/>
      <c r="EI79" s="27"/>
      <c r="EJ79" s="27"/>
      <c r="EK79" s="27"/>
      <c r="EL79" s="27"/>
      <c r="EM79" s="27"/>
      <c r="EN79" s="27"/>
      <c r="EO79" s="27"/>
      <c r="EP79" s="27"/>
      <c r="EQ79" s="27"/>
      <c r="ER79" s="27"/>
      <c r="ES79" s="27"/>
      <c r="ET79" s="27"/>
      <c r="EU79" s="27"/>
      <c r="EV79" s="27"/>
      <c r="EW79" s="27"/>
      <c r="EX79" s="27"/>
      <c r="EY79" s="27"/>
      <c r="EZ79" s="27"/>
      <c r="FA79" s="27"/>
      <c r="FB79" s="27"/>
      <c r="FC79" s="27"/>
      <c r="FD79" s="27"/>
      <c r="FE79" s="27"/>
      <c r="FF79" s="27"/>
      <c r="FG79" s="27"/>
      <c r="FH79" s="27"/>
      <c r="FI79" s="27"/>
      <c r="FJ79" s="27"/>
      <c r="FK79" s="27"/>
      <c r="FL79" s="27"/>
      <c r="FM79" s="27"/>
      <c r="FN79" s="27"/>
      <c r="FO79" s="27"/>
      <c r="FP79" s="27"/>
      <c r="FQ79" s="27"/>
      <c r="FR79" s="27"/>
      <c r="FS79" s="27"/>
      <c r="FT79" s="27"/>
      <c r="FU79" s="27"/>
      <c r="FV79" s="27"/>
      <c r="FW79" s="27"/>
      <c r="FX79" s="27"/>
      <c r="FY79" s="27"/>
      <c r="FZ79" s="27"/>
      <c r="GA79" s="27"/>
      <c r="GB79" s="27"/>
      <c r="GC79" s="27"/>
      <c r="GD79" s="27"/>
      <c r="GE79" s="27"/>
      <c r="GF79" s="27"/>
      <c r="GG79" s="27"/>
      <c r="GH79" s="27"/>
      <c r="GI79" s="27"/>
      <c r="GJ79" s="27"/>
      <c r="GK79" s="27"/>
      <c r="GL79" s="27"/>
      <c r="GM79" s="27"/>
      <c r="GN79" s="27"/>
      <c r="GO79" s="27"/>
      <c r="GP79" s="27"/>
      <c r="GQ79" s="27"/>
      <c r="GR79" s="27"/>
      <c r="GS79" s="27"/>
      <c r="GT79" s="27"/>
      <c r="GU79" s="27"/>
      <c r="GV79" s="27"/>
      <c r="GW79" s="27"/>
      <c r="GX79" s="27"/>
      <c r="GY79" s="27"/>
      <c r="GZ79" s="27"/>
      <c r="HA79" s="27"/>
      <c r="HB79" s="27"/>
      <c r="HC79" s="27"/>
      <c r="HD79" s="27"/>
      <c r="HE79" s="27"/>
      <c r="HF79" s="27"/>
      <c r="HG79" s="27"/>
      <c r="HH79" s="27"/>
      <c r="HI79" s="27"/>
      <c r="HJ79" s="27"/>
      <c r="HK79" s="27"/>
      <c r="HL79" s="27"/>
      <c r="HM79" s="27"/>
      <c r="HN79" s="27"/>
      <c r="HO79" s="27"/>
      <c r="HP79" s="27"/>
      <c r="HQ79" s="27"/>
      <c r="HR79" s="27"/>
      <c r="HS79" s="27"/>
      <c r="HT79" s="27"/>
      <c r="HU79" s="27"/>
      <c r="HV79" s="27"/>
      <c r="HW79" s="27"/>
      <c r="HX79" s="27"/>
      <c r="HY79" s="27"/>
      <c r="HZ79" s="27"/>
      <c r="IA79" s="27"/>
      <c r="IB79" s="27"/>
      <c r="IC79" s="27"/>
      <c r="ID79" s="27"/>
      <c r="IE79" s="27"/>
      <c r="IF79" s="27"/>
      <c r="IG79" s="27"/>
      <c r="IH79" s="27"/>
      <c r="II79" s="27"/>
      <c r="IJ79" s="27"/>
      <c r="IK79" s="27"/>
      <c r="IL79" s="27"/>
      <c r="IM79" s="27"/>
      <c r="IN79" s="27"/>
      <c r="IO79" s="27"/>
      <c r="IP79" s="27"/>
      <c r="IQ79" s="27"/>
      <c r="IR79" s="27"/>
      <c r="IS79" s="27"/>
      <c r="IT79" s="27"/>
      <c r="IU79" s="27"/>
      <c r="IV79" s="27"/>
      <c r="IW79" s="27"/>
      <c r="IX79" s="27"/>
      <c r="IY79" s="27"/>
      <c r="IZ79" s="27"/>
      <c r="JA79" s="27"/>
      <c r="JB79" s="27"/>
      <c r="JC79" s="27"/>
      <c r="JD79" s="27"/>
      <c r="JE79" s="27"/>
      <c r="JF79" s="27"/>
      <c r="JG79" s="27"/>
      <c r="JH79" s="27"/>
      <c r="JI79" s="27"/>
      <c r="JJ79" s="27"/>
      <c r="JK79" s="27"/>
      <c r="JL79" s="27"/>
      <c r="JM79" s="27"/>
      <c r="JN79" s="27"/>
      <c r="JO79" s="27"/>
      <c r="JP79" s="27"/>
      <c r="JQ79" s="27"/>
      <c r="JR79" s="27"/>
      <c r="JS79" s="27"/>
      <c r="JT79" s="27"/>
      <c r="JU79" s="27"/>
      <c r="JV79" s="27"/>
      <c r="JW79" s="27"/>
      <c r="JX79" s="27"/>
      <c r="JY79" s="27"/>
      <c r="JZ79" s="27"/>
      <c r="KA79" s="27"/>
      <c r="KB79" s="27"/>
      <c r="KC79" s="27"/>
      <c r="KD79" s="27"/>
      <c r="KE79" s="27"/>
      <c r="KF79" s="27"/>
      <c r="KG79" s="27"/>
      <c r="KH79" s="27"/>
      <c r="KI79" s="27"/>
      <c r="KJ79" s="27"/>
      <c r="KK79" s="27"/>
      <c r="KL79" s="27"/>
      <c r="KM79" s="27"/>
      <c r="KN79" s="27"/>
      <c r="KO79" s="27"/>
      <c r="KP79" s="27"/>
      <c r="KQ79" s="27"/>
      <c r="KR79" s="27"/>
      <c r="KS79" s="27"/>
      <c r="KT79" s="27"/>
      <c r="KU79" s="27"/>
      <c r="KV79" s="27"/>
      <c r="KW79" s="27"/>
      <c r="KX79" s="27"/>
      <c r="KY79" s="27"/>
      <c r="KZ79" s="27"/>
      <c r="LA79" s="27"/>
      <c r="LB79" s="27"/>
      <c r="LC79" s="27"/>
      <c r="LD79" s="27"/>
      <c r="LE79" s="27"/>
      <c r="LF79" s="27"/>
      <c r="LG79" s="27"/>
      <c r="LH79" s="27"/>
      <c r="LI79" s="27"/>
      <c r="LJ79" s="27"/>
      <c r="LK79" s="27"/>
      <c r="LL79" s="27"/>
      <c r="LM79" s="27"/>
      <c r="LN79" s="27"/>
      <c r="LO79" s="27"/>
      <c r="LP79" s="27"/>
      <c r="LQ79" s="27"/>
      <c r="LR79" s="27"/>
      <c r="LS79" s="27"/>
      <c r="LT79" s="27"/>
      <c r="LU79" s="27"/>
      <c r="LV79" s="27"/>
      <c r="LW79" s="27"/>
      <c r="LX79" s="27"/>
      <c r="LY79" s="27"/>
      <c r="LZ79" s="27"/>
      <c r="MA79" s="27"/>
      <c r="MB79" s="27"/>
      <c r="MC79" s="27"/>
      <c r="MD79" s="27"/>
      <c r="ME79" s="27"/>
      <c r="MF79" s="27"/>
      <c r="MG79" s="27"/>
      <c r="MH79" s="27"/>
      <c r="MI79" s="27"/>
      <c r="MJ79" s="27"/>
      <c r="MK79" s="27"/>
      <c r="ML79" s="27"/>
      <c r="MM79" s="27"/>
      <c r="MN79" s="27"/>
      <c r="MO79" s="27"/>
      <c r="MP79" s="27"/>
      <c r="MQ79" s="27"/>
      <c r="MR79" s="27"/>
      <c r="MS79" s="27"/>
      <c r="MT79" s="27"/>
      <c r="MU79" s="27"/>
      <c r="MV79" s="27"/>
      <c r="MW79" s="27"/>
      <c r="MX79" s="27"/>
      <c r="MY79" s="27"/>
      <c r="MZ79" s="27"/>
      <c r="NA79" s="27"/>
      <c r="NB79" s="27"/>
      <c r="NC79" s="27"/>
      <c r="ND79" s="27"/>
      <c r="NE79" s="27"/>
      <c r="NF79" s="27"/>
      <c r="NG79" s="27"/>
      <c r="NH79" s="27"/>
      <c r="NI79" s="27"/>
      <c r="NJ79" s="27"/>
      <c r="NK79" s="27"/>
      <c r="NL79" s="27"/>
      <c r="NM79" s="27"/>
      <c r="NN79" s="27"/>
      <c r="NO79" s="27"/>
      <c r="NP79" s="27"/>
      <c r="NQ79" s="27"/>
      <c r="NR79" s="27"/>
      <c r="NS79" s="27"/>
      <c r="NT79" s="27"/>
      <c r="NU79" s="27"/>
    </row>
    <row r="81" spans="1:385" ht="20.100000000000001" customHeight="1" x14ac:dyDescent="0.3">
      <c r="A81" s="116"/>
      <c r="B81" s="119"/>
      <c r="C81" s="55" t="s">
        <v>63</v>
      </c>
      <c r="D81" s="8" t="s">
        <v>45</v>
      </c>
      <c r="E81" s="20">
        <f>WORKDAY(G81,-H81+1,'Jours fériés'!$F$5:$F$15)</f>
        <v>44964</v>
      </c>
      <c r="F81" s="18">
        <f>(G81-E81)+1</f>
        <v>10</v>
      </c>
      <c r="G81" s="33">
        <f>WORKDAY(E82,-1,'Jours fériés'!$F$5:$F$15)</f>
        <v>44973</v>
      </c>
      <c r="H81" s="26">
        <v>8</v>
      </c>
      <c r="I81" s="17"/>
      <c r="J81" s="46">
        <f>K81-I81+1</f>
        <v>1</v>
      </c>
      <c r="K81" s="25"/>
      <c r="L81" s="26">
        <f>NETWORKDAYS(I81,K81,'Jours fériés'!$F$5:$F$15)</f>
        <v>0</v>
      </c>
      <c r="M81" s="21"/>
      <c r="N81" s="42"/>
      <c r="O81" s="22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BQ81" s="31"/>
      <c r="DE81" s="1"/>
      <c r="DF81" s="1"/>
      <c r="DG81" s="1"/>
      <c r="DH81" s="1"/>
      <c r="DI81" s="1"/>
      <c r="DJ81" s="1"/>
      <c r="DK81" s="1"/>
      <c r="DL81" s="1"/>
      <c r="DM81" s="1"/>
      <c r="DN81" s="1"/>
      <c r="DO81" s="1"/>
      <c r="DP81" s="1"/>
      <c r="DQ81" s="1"/>
      <c r="DR81" s="1"/>
      <c r="DS81" s="1"/>
      <c r="DT81" s="1"/>
      <c r="DU81" s="1"/>
      <c r="DV81" s="1"/>
      <c r="DW81" s="1"/>
      <c r="DX81" s="1"/>
      <c r="FF81" s="31"/>
      <c r="GT81" s="1"/>
      <c r="GU81" s="1"/>
      <c r="GV81" s="1"/>
      <c r="GW81" s="1"/>
      <c r="GX81" s="1"/>
      <c r="GY81" s="1"/>
      <c r="GZ81" s="1"/>
      <c r="HA81" s="1"/>
      <c r="HB81" s="1"/>
      <c r="HC81" s="1"/>
      <c r="HD81" s="1"/>
      <c r="HE81" s="1"/>
      <c r="HF81" s="1"/>
      <c r="HG81" s="1"/>
      <c r="HH81" s="1"/>
      <c r="HI81" s="1"/>
      <c r="HJ81" s="1"/>
      <c r="HK81" s="1"/>
      <c r="HL81" s="1"/>
      <c r="HM81" s="1"/>
      <c r="IU81" s="31"/>
      <c r="KI81" s="1"/>
      <c r="KJ81" s="1"/>
      <c r="KK81" s="1"/>
      <c r="KL81" s="1"/>
      <c r="KM81" s="1"/>
      <c r="KN81" s="1"/>
      <c r="KO81" s="1"/>
      <c r="KP81" s="1"/>
      <c r="KQ81" s="1"/>
      <c r="KR81" s="1"/>
      <c r="KS81" s="1"/>
      <c r="KT81" s="1"/>
      <c r="KU81" s="1"/>
      <c r="KV81" s="1"/>
      <c r="KW81" s="1"/>
      <c r="KX81" s="1"/>
      <c r="KY81" s="1"/>
      <c r="KZ81" s="1"/>
      <c r="LA81" s="1"/>
      <c r="LB81" s="1"/>
      <c r="MJ81" s="31"/>
    </row>
    <row r="82" spans="1:385" ht="20.100000000000001" customHeight="1" x14ac:dyDescent="0.3">
      <c r="A82" s="117"/>
      <c r="B82" s="119"/>
      <c r="C82" s="55" t="s">
        <v>63</v>
      </c>
      <c r="D82" s="8" t="s">
        <v>44</v>
      </c>
      <c r="E82" s="20">
        <f>WORKDAY(G82,-H82+1,'Jours fériés'!$F$5:$F$15)</f>
        <v>44974</v>
      </c>
      <c r="F82" s="18">
        <f t="shared" ref="F82:F85" si="11">(G82-E82)+1</f>
        <v>21</v>
      </c>
      <c r="G82" s="33">
        <f>WORKDAY(E83,-1,'Jours fériés'!$F$5:$F$15)</f>
        <v>44994</v>
      </c>
      <c r="H82" s="26">
        <v>15</v>
      </c>
      <c r="I82" s="17"/>
      <c r="J82" s="46">
        <f t="shared" ref="J82:J85" si="12">K82-I82+1</f>
        <v>1</v>
      </c>
      <c r="K82" s="25"/>
      <c r="L82" s="26">
        <f>NETWORKDAYS(I82,K82,'Jours fériés'!$F$5:$F$15)</f>
        <v>0</v>
      </c>
      <c r="M82" s="21"/>
      <c r="N82" s="42"/>
      <c r="O82" s="22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BQ82" s="31"/>
      <c r="DE82" s="1"/>
      <c r="DF82" s="1"/>
      <c r="DG82" s="1"/>
      <c r="DH82" s="1"/>
      <c r="DI82" s="1"/>
      <c r="DJ82" s="1"/>
      <c r="DK82" s="1"/>
      <c r="DL82" s="1"/>
      <c r="DM82" s="1"/>
      <c r="DN82" s="1"/>
      <c r="DO82" s="1"/>
      <c r="DP82" s="1"/>
      <c r="DQ82" s="1"/>
      <c r="DR82" s="1"/>
      <c r="DS82" s="1"/>
      <c r="DT82" s="1"/>
      <c r="DU82" s="1"/>
      <c r="DV82" s="1"/>
      <c r="DW82" s="1"/>
      <c r="DX82" s="1"/>
      <c r="FF82" s="31"/>
      <c r="GT82" s="1"/>
      <c r="GU82" s="1"/>
      <c r="GV82" s="1"/>
      <c r="GW82" s="1"/>
      <c r="GX82" s="1"/>
      <c r="GY82" s="1"/>
      <c r="GZ82" s="1"/>
      <c r="HA82" s="1"/>
      <c r="HB82" s="1"/>
      <c r="HC82" s="1"/>
      <c r="HD82" s="1"/>
      <c r="HE82" s="1"/>
      <c r="HF82" s="1"/>
      <c r="HG82" s="1"/>
      <c r="HH82" s="1"/>
      <c r="HI82" s="1"/>
      <c r="HJ82" s="1"/>
      <c r="HK82" s="1"/>
      <c r="HL82" s="1"/>
      <c r="HM82" s="1"/>
      <c r="IU82" s="31"/>
      <c r="KI82" s="1"/>
      <c r="KJ82" s="1"/>
      <c r="KK82" s="1"/>
      <c r="KL82" s="1"/>
      <c r="KM82" s="1"/>
      <c r="KN82" s="1"/>
      <c r="KO82" s="1"/>
      <c r="KP82" s="1"/>
      <c r="KQ82" s="1"/>
      <c r="KR82" s="1"/>
      <c r="KS82" s="1"/>
      <c r="KT82" s="1"/>
      <c r="KU82" s="1"/>
      <c r="KV82" s="1"/>
      <c r="KW82" s="1"/>
      <c r="KX82" s="1"/>
      <c r="KY82" s="1"/>
      <c r="KZ82" s="1"/>
      <c r="LA82" s="1"/>
      <c r="LB82" s="1"/>
      <c r="MJ82" s="31"/>
    </row>
    <row r="83" spans="1:385" ht="19.5" customHeight="1" x14ac:dyDescent="0.3">
      <c r="A83" s="117"/>
      <c r="B83" s="119"/>
      <c r="C83" s="55" t="s">
        <v>63</v>
      </c>
      <c r="D83" s="8" t="s">
        <v>43</v>
      </c>
      <c r="E83" s="20">
        <f>WORKDAY(G83,-H83+1,'Jours fériés'!$F$5:$F$15)</f>
        <v>44995</v>
      </c>
      <c r="F83" s="18">
        <f t="shared" si="11"/>
        <v>19</v>
      </c>
      <c r="G83" s="33">
        <f>WORKDAY(E84,-1,'Jours fériés'!$F$5:$F$15)</f>
        <v>45013</v>
      </c>
      <c r="H83" s="26">
        <v>13</v>
      </c>
      <c r="I83" s="17"/>
      <c r="J83" s="46">
        <f t="shared" si="12"/>
        <v>1</v>
      </c>
      <c r="K83" s="25"/>
      <c r="L83" s="26">
        <f>NETWORKDAYS(I83,K83,'Jours fériés'!$F$5:$F$15)</f>
        <v>0</v>
      </c>
      <c r="M83" s="21"/>
      <c r="N83" s="42"/>
      <c r="O83" s="22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BQ83" s="31"/>
      <c r="DE83" s="1"/>
      <c r="DF83" s="1"/>
      <c r="DG83" s="1"/>
      <c r="DH83" s="1"/>
      <c r="DI83" s="1"/>
      <c r="DJ83" s="1"/>
      <c r="DK83" s="1"/>
      <c r="DL83" s="1"/>
      <c r="DM83" s="1"/>
      <c r="DN83" s="1"/>
      <c r="DO83" s="1"/>
      <c r="DP83" s="1"/>
      <c r="DQ83" s="1"/>
      <c r="DR83" s="1"/>
      <c r="DS83" s="1"/>
      <c r="DT83" s="1"/>
      <c r="DU83" s="1"/>
      <c r="DV83" s="1"/>
      <c r="DW83" s="1"/>
      <c r="DX83" s="1"/>
      <c r="FF83" s="31"/>
      <c r="GT83" s="1"/>
      <c r="GU83" s="1"/>
      <c r="GV83" s="1"/>
      <c r="GW83" s="1"/>
      <c r="GX83" s="1"/>
      <c r="GY83" s="1"/>
      <c r="GZ83" s="1"/>
      <c r="HA83" s="1"/>
      <c r="HB83" s="1"/>
      <c r="HC83" s="1"/>
      <c r="HD83" s="1"/>
      <c r="HE83" s="1"/>
      <c r="HF83" s="1"/>
      <c r="HG83" s="1"/>
      <c r="HH83" s="1"/>
      <c r="HI83" s="1"/>
      <c r="HJ83" s="1"/>
      <c r="HK83" s="1"/>
      <c r="HL83" s="1"/>
      <c r="HM83" s="1"/>
      <c r="IU83" s="31"/>
      <c r="KI83" s="1"/>
      <c r="KJ83" s="1"/>
      <c r="KK83" s="1"/>
      <c r="KL83" s="1"/>
      <c r="KM83" s="1"/>
      <c r="KN83" s="1"/>
      <c r="KO83" s="1"/>
      <c r="KP83" s="1"/>
      <c r="KQ83" s="1"/>
      <c r="KR83" s="1"/>
      <c r="KS83" s="1"/>
      <c r="KT83" s="1"/>
      <c r="KU83" s="1"/>
      <c r="KV83" s="1"/>
      <c r="KW83" s="1"/>
      <c r="KX83" s="1"/>
      <c r="KY83" s="1"/>
      <c r="KZ83" s="1"/>
      <c r="LA83" s="1"/>
      <c r="LB83" s="1"/>
      <c r="MJ83" s="31"/>
    </row>
    <row r="84" spans="1:385" ht="19.5" customHeight="1" x14ac:dyDescent="0.3">
      <c r="A84" s="117"/>
      <c r="B84" s="119"/>
      <c r="C84" s="55" t="s">
        <v>63</v>
      </c>
      <c r="D84" s="28" t="s">
        <v>15</v>
      </c>
      <c r="E84" s="20">
        <f>WORKDAY(G84,-H84+1,'Jours fériés'!$F$5:$F$15)</f>
        <v>45014</v>
      </c>
      <c r="F84" s="18">
        <f t="shared" si="11"/>
        <v>1</v>
      </c>
      <c r="G84" s="33">
        <f>WORKDAY(E85,-1,'Jours fériés'!$F$5:$F$15)</f>
        <v>45014</v>
      </c>
      <c r="H84" s="26">
        <v>1</v>
      </c>
      <c r="I84" s="17"/>
      <c r="J84" s="46">
        <f t="shared" si="12"/>
        <v>1</v>
      </c>
      <c r="K84" s="25"/>
      <c r="L84" s="26">
        <f>NETWORKDAYS(I84,K84,'Jours fériés'!$F$5:$F$15)</f>
        <v>0</v>
      </c>
      <c r="M84" s="21"/>
      <c r="N84" s="42"/>
      <c r="O84" s="22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BQ84" s="31"/>
      <c r="DE84" s="1"/>
      <c r="DF84" s="1"/>
      <c r="DG84" s="1"/>
      <c r="DH84" s="1"/>
      <c r="DI84" s="1"/>
      <c r="DJ84" s="1"/>
      <c r="DK84" s="1"/>
      <c r="DL84" s="1"/>
      <c r="DM84" s="1"/>
      <c r="DN84" s="1"/>
      <c r="DO84" s="1"/>
      <c r="DP84" s="1"/>
      <c r="DQ84" s="1"/>
      <c r="DR84" s="1"/>
      <c r="DS84" s="1"/>
      <c r="DT84" s="1"/>
      <c r="DU84" s="1"/>
      <c r="DV84" s="1"/>
      <c r="DW84" s="1"/>
      <c r="DX84" s="1"/>
      <c r="FF84" s="31"/>
      <c r="GT84" s="1"/>
      <c r="GU84" s="1"/>
      <c r="GV84" s="1"/>
      <c r="GW84" s="1"/>
      <c r="GX84" s="1"/>
      <c r="GY84" s="1"/>
      <c r="GZ84" s="1"/>
      <c r="HA84" s="1"/>
      <c r="HB84" s="1"/>
      <c r="HC84" s="1"/>
      <c r="HD84" s="1"/>
      <c r="HE84" s="1"/>
      <c r="HF84" s="1"/>
      <c r="HG84" s="1"/>
      <c r="HH84" s="1"/>
      <c r="HI84" s="1"/>
      <c r="HJ84" s="1"/>
      <c r="HK84" s="1"/>
      <c r="HL84" s="1"/>
      <c r="HM84" s="1"/>
      <c r="IU84" s="31"/>
      <c r="KI84" s="1"/>
      <c r="KJ84" s="1"/>
      <c r="KK84" s="1"/>
      <c r="KL84" s="1"/>
      <c r="KM84" s="1"/>
      <c r="KN84" s="1"/>
      <c r="KO84" s="1"/>
      <c r="KP84" s="1"/>
      <c r="KQ84" s="1"/>
      <c r="KR84" s="1"/>
      <c r="KS84" s="1"/>
      <c r="KT84" s="1"/>
      <c r="KU84" s="1"/>
      <c r="KV84" s="1"/>
      <c r="KW84" s="1"/>
      <c r="KX84" s="1"/>
      <c r="KY84" s="1"/>
      <c r="KZ84" s="1"/>
      <c r="LA84" s="1"/>
      <c r="LB84" s="1"/>
      <c r="MJ84" s="31"/>
    </row>
    <row r="85" spans="1:385" ht="19.5" customHeight="1" x14ac:dyDescent="0.3">
      <c r="A85" s="118"/>
      <c r="B85" s="119"/>
      <c r="C85" s="55" t="s">
        <v>63</v>
      </c>
      <c r="D85" s="28" t="s">
        <v>12</v>
      </c>
      <c r="E85" s="20">
        <f>WORKDAY(G85,-H85+1,'Jours fériés'!$F$5:$F$15)</f>
        <v>45015</v>
      </c>
      <c r="F85" s="18">
        <f t="shared" si="11"/>
        <v>2</v>
      </c>
      <c r="G85" s="24">
        <v>45016</v>
      </c>
      <c r="H85" s="26">
        <v>2</v>
      </c>
      <c r="I85" s="17"/>
      <c r="J85" s="46">
        <f t="shared" si="12"/>
        <v>1</v>
      </c>
      <c r="K85" s="25"/>
      <c r="L85" s="26">
        <f>NETWORKDAYS(I85,K85,'Jours fériés'!$F$5:$F$15)</f>
        <v>0</v>
      </c>
      <c r="M85" s="21"/>
      <c r="N85" s="41"/>
      <c r="O85" s="22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BQ85" s="31"/>
      <c r="DE85" s="1"/>
      <c r="DF85" s="1"/>
      <c r="DG85" s="1"/>
      <c r="DH85" s="1"/>
      <c r="DI85" s="1"/>
      <c r="DJ85" s="1"/>
      <c r="DK85" s="1"/>
      <c r="DL85" s="1"/>
      <c r="DM85" s="1"/>
      <c r="DN85" s="1"/>
      <c r="DO85" s="1"/>
      <c r="DP85" s="1"/>
      <c r="DQ85" s="1"/>
      <c r="DR85" s="1"/>
      <c r="DS85" s="1"/>
      <c r="DT85" s="1"/>
      <c r="DU85" s="1"/>
      <c r="DV85" s="1"/>
      <c r="DW85" s="1"/>
      <c r="DX85" s="1"/>
      <c r="FF85" s="31"/>
      <c r="GT85" s="1"/>
      <c r="GU85" s="1"/>
      <c r="GV85" s="1"/>
      <c r="GW85" s="1"/>
      <c r="GX85" s="1"/>
      <c r="GY85" s="1"/>
      <c r="GZ85" s="1"/>
      <c r="HA85" s="1"/>
      <c r="HB85" s="1"/>
      <c r="HC85" s="1"/>
      <c r="HD85" s="1"/>
      <c r="HE85" s="1"/>
      <c r="HF85" s="1"/>
      <c r="HG85" s="1"/>
      <c r="HH85" s="1"/>
      <c r="HI85" s="1"/>
      <c r="HJ85" s="1"/>
      <c r="HK85" s="1"/>
      <c r="HL85" s="1"/>
      <c r="HM85" s="1"/>
      <c r="IU85" s="31"/>
      <c r="KI85" s="1"/>
      <c r="KJ85" s="1"/>
      <c r="KK85" s="1"/>
      <c r="KL85" s="1"/>
      <c r="KM85" s="1"/>
      <c r="KN85" s="1"/>
      <c r="KO85" s="1"/>
      <c r="KP85" s="1"/>
      <c r="KQ85" s="1"/>
      <c r="KR85" s="1"/>
      <c r="KS85" s="1"/>
      <c r="KT85" s="1"/>
      <c r="KU85" s="1"/>
      <c r="KV85" s="1"/>
      <c r="KW85" s="1"/>
      <c r="KX85" s="1"/>
      <c r="KY85" s="1"/>
      <c r="KZ85" s="1"/>
      <c r="LA85" s="1"/>
      <c r="LB85" s="1"/>
      <c r="MJ85" s="31"/>
    </row>
    <row r="86" spans="1:385" ht="8.25" customHeight="1" x14ac:dyDescent="0.25">
      <c r="A86" s="27"/>
      <c r="B86" s="27"/>
      <c r="C86" s="27"/>
      <c r="D86" s="27"/>
      <c r="E86" s="27"/>
      <c r="F86" s="27"/>
      <c r="G86" s="27"/>
      <c r="H86" s="27"/>
      <c r="I86" s="27"/>
      <c r="J86" s="47"/>
      <c r="K86" s="27"/>
      <c r="L86" s="27"/>
      <c r="M86" s="27"/>
      <c r="N86" s="27"/>
      <c r="O86" s="27"/>
      <c r="P86" s="27"/>
      <c r="Q86" s="27"/>
      <c r="R86" s="27"/>
      <c r="S86" s="27"/>
      <c r="T86" s="27"/>
      <c r="U86" s="27"/>
      <c r="V86" s="27"/>
      <c r="W86" s="27"/>
      <c r="X86" s="27"/>
      <c r="Y86" s="27"/>
      <c r="Z86" s="27"/>
      <c r="AA86" s="27"/>
      <c r="AB86" s="27"/>
      <c r="AC86" s="27"/>
      <c r="AD86" s="27"/>
      <c r="AE86" s="27"/>
      <c r="AF86" s="27"/>
      <c r="AG86" s="27"/>
      <c r="AH86" s="27"/>
      <c r="AI86" s="27"/>
      <c r="AJ86" s="27"/>
      <c r="AK86" s="27"/>
      <c r="AL86" s="27"/>
      <c r="AM86" s="27"/>
      <c r="AN86" s="27"/>
      <c r="AO86" s="27"/>
      <c r="AP86" s="27"/>
      <c r="AQ86" s="27"/>
      <c r="AR86" s="27"/>
      <c r="AS86" s="27"/>
      <c r="AT86" s="27"/>
      <c r="AU86" s="27"/>
      <c r="AV86" s="27"/>
      <c r="AW86" s="27"/>
      <c r="AX86" s="27"/>
      <c r="AY86" s="27"/>
      <c r="AZ86" s="27"/>
      <c r="BA86" s="27"/>
      <c r="BB86" s="27"/>
      <c r="BC86" s="27"/>
      <c r="BD86" s="27"/>
      <c r="BE86" s="27"/>
      <c r="BF86" s="27"/>
      <c r="BG86" s="27"/>
      <c r="BH86" s="27"/>
      <c r="BI86" s="27"/>
      <c r="BJ86" s="27"/>
      <c r="BK86" s="27"/>
      <c r="BL86" s="27"/>
      <c r="BM86" s="27"/>
      <c r="BN86" s="27"/>
      <c r="BO86" s="27"/>
      <c r="BP86" s="27"/>
      <c r="BQ86" s="27"/>
      <c r="BR86" s="27"/>
      <c r="BS86" s="27"/>
      <c r="BT86" s="27"/>
      <c r="BU86" s="27"/>
      <c r="BV86" s="27"/>
      <c r="BW86" s="27"/>
      <c r="BX86" s="27"/>
      <c r="BY86" s="27"/>
      <c r="BZ86" s="27"/>
      <c r="CA86" s="27"/>
      <c r="CB86" s="27"/>
      <c r="CC86" s="27"/>
      <c r="CD86" s="27"/>
      <c r="CE86" s="27"/>
      <c r="CF86" s="27"/>
      <c r="CG86" s="27"/>
      <c r="CH86" s="27"/>
      <c r="CI86" s="27"/>
      <c r="CJ86" s="27"/>
      <c r="CK86" s="27"/>
      <c r="CL86" s="27"/>
      <c r="CM86" s="27"/>
      <c r="CN86" s="27"/>
      <c r="CO86" s="27"/>
      <c r="CP86" s="27"/>
      <c r="CQ86" s="27"/>
      <c r="CR86" s="27"/>
      <c r="CS86" s="27"/>
      <c r="CT86" s="27"/>
      <c r="CU86" s="27"/>
      <c r="CV86" s="27"/>
      <c r="CW86" s="27"/>
      <c r="CX86" s="27"/>
      <c r="CY86" s="27"/>
      <c r="CZ86" s="27"/>
      <c r="DA86" s="27"/>
      <c r="DB86" s="27"/>
      <c r="DC86" s="27"/>
      <c r="DD86" s="27"/>
      <c r="DE86" s="27"/>
      <c r="DF86" s="27"/>
      <c r="DG86" s="27"/>
      <c r="DH86" s="27"/>
      <c r="DI86" s="27"/>
      <c r="DJ86" s="27"/>
      <c r="DK86" s="27"/>
      <c r="DL86" s="27"/>
      <c r="DM86" s="27"/>
      <c r="DN86" s="27"/>
      <c r="DO86" s="27"/>
      <c r="DP86" s="27"/>
      <c r="DQ86" s="27"/>
      <c r="DR86" s="27"/>
      <c r="DS86" s="27"/>
      <c r="DT86" s="27"/>
      <c r="DU86" s="27"/>
      <c r="DV86" s="27"/>
      <c r="DW86" s="27"/>
      <c r="DX86" s="27"/>
      <c r="DY86" s="27"/>
      <c r="DZ86" s="27"/>
      <c r="EA86" s="27"/>
      <c r="EB86" s="27"/>
      <c r="EC86" s="27"/>
      <c r="ED86" s="27"/>
      <c r="EE86" s="27"/>
      <c r="EF86" s="27"/>
      <c r="EG86" s="27"/>
      <c r="EH86" s="27"/>
      <c r="EI86" s="27"/>
      <c r="EJ86" s="27"/>
      <c r="EK86" s="27"/>
      <c r="EL86" s="27"/>
      <c r="EM86" s="27"/>
      <c r="EN86" s="27"/>
      <c r="EO86" s="27"/>
      <c r="EP86" s="27"/>
      <c r="EQ86" s="27"/>
      <c r="ER86" s="27"/>
      <c r="ES86" s="27"/>
      <c r="ET86" s="27"/>
      <c r="EU86" s="27"/>
      <c r="EV86" s="27"/>
      <c r="EW86" s="27"/>
      <c r="EX86" s="27"/>
      <c r="EY86" s="27"/>
      <c r="EZ86" s="27"/>
      <c r="FA86" s="27"/>
      <c r="FB86" s="27"/>
      <c r="FC86" s="27"/>
      <c r="FD86" s="27"/>
      <c r="FE86" s="27"/>
      <c r="FF86" s="27"/>
      <c r="FG86" s="27"/>
      <c r="FH86" s="27"/>
      <c r="FI86" s="27"/>
      <c r="FJ86" s="27"/>
      <c r="FK86" s="27"/>
      <c r="FL86" s="27"/>
      <c r="FM86" s="27"/>
      <c r="FN86" s="27"/>
      <c r="FO86" s="27"/>
      <c r="FP86" s="27"/>
      <c r="FQ86" s="27"/>
      <c r="FR86" s="27"/>
      <c r="FS86" s="27"/>
      <c r="FT86" s="27"/>
      <c r="FU86" s="27"/>
      <c r="FV86" s="27"/>
      <c r="FW86" s="27"/>
      <c r="FX86" s="27"/>
      <c r="FY86" s="27"/>
      <c r="FZ86" s="27"/>
      <c r="GA86" s="27"/>
      <c r="GB86" s="27"/>
      <c r="GC86" s="27"/>
      <c r="GD86" s="27"/>
      <c r="GE86" s="27"/>
      <c r="GF86" s="27"/>
      <c r="GG86" s="27"/>
      <c r="GH86" s="27"/>
      <c r="GI86" s="27"/>
      <c r="GJ86" s="27"/>
      <c r="GK86" s="27"/>
      <c r="GL86" s="27"/>
      <c r="GM86" s="27"/>
      <c r="GN86" s="27"/>
      <c r="GO86" s="27"/>
      <c r="GP86" s="27"/>
      <c r="GQ86" s="27"/>
      <c r="GR86" s="27"/>
      <c r="GS86" s="27"/>
      <c r="GT86" s="27"/>
      <c r="GU86" s="27"/>
      <c r="GV86" s="27"/>
      <c r="GW86" s="27"/>
      <c r="GX86" s="27"/>
      <c r="GY86" s="27"/>
      <c r="GZ86" s="27"/>
      <c r="HA86" s="27"/>
      <c r="HB86" s="27"/>
      <c r="HC86" s="27"/>
      <c r="HD86" s="27"/>
      <c r="HE86" s="27"/>
      <c r="HF86" s="27"/>
      <c r="HG86" s="27"/>
      <c r="HH86" s="27"/>
      <c r="HI86" s="27"/>
      <c r="HJ86" s="27"/>
      <c r="HK86" s="27"/>
      <c r="HL86" s="27"/>
      <c r="HM86" s="27"/>
      <c r="HN86" s="27"/>
      <c r="HO86" s="27"/>
      <c r="HP86" s="27"/>
      <c r="HQ86" s="27"/>
      <c r="HR86" s="27"/>
      <c r="HS86" s="27"/>
      <c r="HT86" s="27"/>
      <c r="HU86" s="27"/>
      <c r="HV86" s="27"/>
      <c r="HW86" s="27"/>
      <c r="HX86" s="27"/>
      <c r="HY86" s="27"/>
      <c r="HZ86" s="27"/>
      <c r="IA86" s="27"/>
      <c r="IB86" s="27"/>
      <c r="IC86" s="27"/>
      <c r="ID86" s="27"/>
      <c r="IE86" s="27"/>
      <c r="IF86" s="27"/>
      <c r="IG86" s="27"/>
      <c r="IH86" s="27"/>
      <c r="II86" s="27"/>
      <c r="IJ86" s="27"/>
      <c r="IK86" s="27"/>
      <c r="IL86" s="27"/>
      <c r="IM86" s="27"/>
      <c r="IN86" s="27"/>
      <c r="IO86" s="27"/>
      <c r="IP86" s="27"/>
      <c r="IQ86" s="27"/>
      <c r="IR86" s="27"/>
      <c r="IS86" s="27"/>
      <c r="IT86" s="27"/>
      <c r="IU86" s="27"/>
      <c r="IV86" s="27"/>
      <c r="IW86" s="27"/>
      <c r="IX86" s="27"/>
      <c r="IY86" s="27"/>
      <c r="IZ86" s="27"/>
      <c r="JA86" s="27"/>
      <c r="JB86" s="27"/>
      <c r="JC86" s="27"/>
      <c r="JD86" s="27"/>
      <c r="JE86" s="27"/>
      <c r="JF86" s="27"/>
      <c r="JG86" s="27"/>
      <c r="JH86" s="27"/>
      <c r="JI86" s="27"/>
      <c r="JJ86" s="27"/>
      <c r="JK86" s="27"/>
      <c r="JL86" s="27"/>
      <c r="JM86" s="27"/>
      <c r="JN86" s="27"/>
      <c r="JO86" s="27"/>
      <c r="JP86" s="27"/>
      <c r="JQ86" s="27"/>
      <c r="JR86" s="27"/>
      <c r="JS86" s="27"/>
      <c r="JT86" s="27"/>
      <c r="JU86" s="27"/>
      <c r="JV86" s="27"/>
      <c r="JW86" s="27"/>
      <c r="JX86" s="27"/>
      <c r="JY86" s="27"/>
      <c r="JZ86" s="27"/>
      <c r="KA86" s="27"/>
      <c r="KB86" s="27"/>
      <c r="KC86" s="27"/>
      <c r="KD86" s="27"/>
      <c r="KE86" s="27"/>
      <c r="KF86" s="27"/>
      <c r="KG86" s="27"/>
      <c r="KH86" s="27"/>
      <c r="KI86" s="27"/>
      <c r="KJ86" s="27"/>
      <c r="KK86" s="27"/>
      <c r="KL86" s="27"/>
      <c r="KM86" s="27"/>
      <c r="KN86" s="27"/>
      <c r="KO86" s="27"/>
      <c r="KP86" s="27"/>
      <c r="KQ86" s="27"/>
      <c r="KR86" s="27"/>
      <c r="KS86" s="27"/>
      <c r="KT86" s="27"/>
      <c r="KU86" s="27"/>
      <c r="KV86" s="27"/>
      <c r="KW86" s="27"/>
      <c r="KX86" s="27"/>
      <c r="KY86" s="27"/>
      <c r="KZ86" s="27"/>
      <c r="LA86" s="27"/>
      <c r="LB86" s="27"/>
      <c r="LC86" s="27"/>
      <c r="LD86" s="27"/>
      <c r="LE86" s="27"/>
      <c r="LF86" s="27"/>
      <c r="LG86" s="27"/>
      <c r="LH86" s="27"/>
      <c r="LI86" s="27"/>
      <c r="LJ86" s="27"/>
      <c r="LK86" s="27"/>
      <c r="LL86" s="27"/>
      <c r="LM86" s="27"/>
      <c r="LN86" s="27"/>
      <c r="LO86" s="27"/>
      <c r="LP86" s="27"/>
      <c r="LQ86" s="27"/>
      <c r="LR86" s="27"/>
      <c r="LS86" s="27"/>
      <c r="LT86" s="27"/>
      <c r="LU86" s="27"/>
      <c r="LV86" s="27"/>
      <c r="LW86" s="27"/>
      <c r="LX86" s="27"/>
      <c r="LY86" s="27"/>
      <c r="LZ86" s="27"/>
      <c r="MA86" s="27"/>
      <c r="MB86" s="27"/>
      <c r="MC86" s="27"/>
      <c r="MD86" s="27"/>
      <c r="ME86" s="27"/>
      <c r="MF86" s="27"/>
      <c r="MG86" s="27"/>
      <c r="MH86" s="27"/>
      <c r="MI86" s="27"/>
      <c r="MJ86" s="27"/>
      <c r="MK86" s="27"/>
      <c r="ML86" s="27"/>
      <c r="MM86" s="27"/>
      <c r="MN86" s="27"/>
      <c r="MO86" s="27"/>
      <c r="MP86" s="27"/>
      <c r="MQ86" s="27"/>
      <c r="MR86" s="27"/>
      <c r="MS86" s="27"/>
      <c r="MT86" s="27"/>
      <c r="MU86" s="27"/>
      <c r="MV86" s="27"/>
      <c r="MW86" s="27"/>
      <c r="MX86" s="27"/>
      <c r="MY86" s="27"/>
      <c r="MZ86" s="27"/>
      <c r="NA86" s="27"/>
      <c r="NB86" s="27"/>
      <c r="NC86" s="27"/>
      <c r="ND86" s="27"/>
      <c r="NE86" s="27"/>
      <c r="NF86" s="27"/>
      <c r="NG86" s="27"/>
      <c r="NH86" s="27"/>
      <c r="NI86" s="27"/>
      <c r="NJ86" s="27"/>
      <c r="NK86" s="27"/>
      <c r="NL86" s="27"/>
      <c r="NM86" s="27"/>
      <c r="NN86" s="27"/>
      <c r="NO86" s="27"/>
      <c r="NP86" s="27"/>
      <c r="NQ86" s="27"/>
      <c r="NR86" s="27"/>
      <c r="NS86" s="27"/>
      <c r="NT86" s="27"/>
      <c r="NU86" s="27"/>
    </row>
    <row r="94" spans="1:385" x14ac:dyDescent="0.25">
      <c r="B94" s="29" t="s">
        <v>48</v>
      </c>
      <c r="C94" s="55" t="s">
        <v>63</v>
      </c>
    </row>
    <row r="95" spans="1:385" x14ac:dyDescent="0.25">
      <c r="C95" s="55" t="s">
        <v>62</v>
      </c>
    </row>
    <row r="96" spans="1:385" x14ac:dyDescent="0.25">
      <c r="C96" s="54" t="s">
        <v>52</v>
      </c>
    </row>
    <row r="97" spans="3:3" x14ac:dyDescent="0.25">
      <c r="C97" s="54" t="s">
        <v>53</v>
      </c>
    </row>
    <row r="98" spans="3:3" x14ac:dyDescent="0.25">
      <c r="C98" s="54" t="s">
        <v>54</v>
      </c>
    </row>
    <row r="99" spans="3:3" x14ac:dyDescent="0.25">
      <c r="C99" s="55" t="s">
        <v>55</v>
      </c>
    </row>
    <row r="100" spans="3:3" x14ac:dyDescent="0.25">
      <c r="C100" s="55" t="s">
        <v>56</v>
      </c>
    </row>
    <row r="101" spans="3:3" x14ac:dyDescent="0.25">
      <c r="C101" s="55" t="s">
        <v>57</v>
      </c>
    </row>
    <row r="102" spans="3:3" x14ac:dyDescent="0.25">
      <c r="C102" s="55" t="s">
        <v>58</v>
      </c>
    </row>
    <row r="103" spans="3:3" x14ac:dyDescent="0.25">
      <c r="C103" s="55" t="s">
        <v>59</v>
      </c>
    </row>
    <row r="104" spans="3:3" x14ac:dyDescent="0.25">
      <c r="C104" s="55" t="s">
        <v>60</v>
      </c>
    </row>
    <row r="105" spans="3:3" x14ac:dyDescent="0.25">
      <c r="C105" s="55" t="s">
        <v>61</v>
      </c>
    </row>
  </sheetData>
  <mergeCells count="24">
    <mergeCell ref="A25:A29"/>
    <mergeCell ref="B25:B29"/>
    <mergeCell ref="A60:A64"/>
    <mergeCell ref="B60:B64"/>
    <mergeCell ref="A67:A71"/>
    <mergeCell ref="B67:B71"/>
    <mergeCell ref="A46:A50"/>
    <mergeCell ref="B46:B50"/>
    <mergeCell ref="A81:A85"/>
    <mergeCell ref="B81:B85"/>
    <mergeCell ref="A4:A8"/>
    <mergeCell ref="B4:B8"/>
    <mergeCell ref="A11:A15"/>
    <mergeCell ref="B11:B15"/>
    <mergeCell ref="A18:A22"/>
    <mergeCell ref="B18:B22"/>
    <mergeCell ref="A32:A36"/>
    <mergeCell ref="B32:B36"/>
    <mergeCell ref="A39:A43"/>
    <mergeCell ref="A53:A57"/>
    <mergeCell ref="B53:B57"/>
    <mergeCell ref="B39:B43"/>
    <mergeCell ref="A74:A78"/>
    <mergeCell ref="B74:B78"/>
  </mergeCells>
  <conditionalFormatting sqref="P4:NY8">
    <cfRule type="expression" dxfId="265" priority="357">
      <formula>PourcentageAccompli</formula>
    </cfRule>
    <cfRule type="expression" dxfId="264" priority="366">
      <formula>PourcentageAccompliAuDelà</formula>
    </cfRule>
    <cfRule type="expression" dxfId="263" priority="367">
      <formula>Réel</formula>
    </cfRule>
    <cfRule type="expression" dxfId="262" priority="368">
      <formula>RéelAvant</formula>
    </cfRule>
    <cfRule type="expression" dxfId="261" priority="369">
      <formula>RéelAuDelà</formula>
    </cfRule>
    <cfRule type="expression" dxfId="260" priority="370">
      <formula>Plan</formula>
    </cfRule>
    <cfRule type="expression" dxfId="259" priority="371">
      <formula>P$7=période_sélectionnée</formula>
    </cfRule>
    <cfRule type="expression" dxfId="258" priority="372">
      <formula>MOD(COLUMN(),2)</formula>
    </cfRule>
    <cfRule type="expression" dxfId="257" priority="373">
      <formula>MOD(COLUMN(),2)=0</formula>
    </cfRule>
  </conditionalFormatting>
  <conditionalFormatting sqref="NV9:NY9">
    <cfRule type="expression" dxfId="256" priority="358">
      <formula>PourcentageAccompli</formula>
    </cfRule>
    <cfRule type="expression" dxfId="255" priority="359">
      <formula>PourcentageAccompliAuDelà</formula>
    </cfRule>
    <cfRule type="expression" dxfId="254" priority="360">
      <formula>Réel</formula>
    </cfRule>
    <cfRule type="expression" dxfId="253" priority="361">
      <formula>RéelAuDelà</formula>
    </cfRule>
    <cfRule type="expression" dxfId="252" priority="362">
      <formula>Plan</formula>
    </cfRule>
    <cfRule type="expression" dxfId="251" priority="363">
      <formula>NV$7=période_sélectionnée</formula>
    </cfRule>
    <cfRule type="expression" dxfId="250" priority="364">
      <formula>MOD(COLUMN(),2)</formula>
    </cfRule>
    <cfRule type="expression" dxfId="249" priority="365">
      <formula>MOD(COLUMN(),2)=0</formula>
    </cfRule>
  </conditionalFormatting>
  <conditionalFormatting sqref="P11:NY15">
    <cfRule type="expression" dxfId="248" priority="323">
      <formula>PourcentageAccompli</formula>
    </cfRule>
    <cfRule type="expression" dxfId="247" priority="332">
      <formula>PourcentageAccompliAuDelà</formula>
    </cfRule>
    <cfRule type="expression" dxfId="246" priority="333">
      <formula>Réel</formula>
    </cfRule>
    <cfRule type="expression" dxfId="245" priority="334">
      <formula>RéelAvant</formula>
    </cfRule>
    <cfRule type="expression" dxfId="244" priority="335">
      <formula>RéelAuDelà</formula>
    </cfRule>
    <cfRule type="expression" dxfId="243" priority="336">
      <formula>Plan</formula>
    </cfRule>
    <cfRule type="expression" dxfId="242" priority="337">
      <formula>P$7=période_sélectionnée</formula>
    </cfRule>
    <cfRule type="expression" dxfId="241" priority="338">
      <formula>MOD(COLUMN(),2)</formula>
    </cfRule>
    <cfRule type="expression" dxfId="240" priority="339">
      <formula>MOD(COLUMN(),2)=0</formula>
    </cfRule>
  </conditionalFormatting>
  <conditionalFormatting sqref="NV16:NY16">
    <cfRule type="expression" dxfId="239" priority="324">
      <formula>PourcentageAccompli</formula>
    </cfRule>
    <cfRule type="expression" dxfId="238" priority="325">
      <formula>PourcentageAccompliAuDelà</formula>
    </cfRule>
    <cfRule type="expression" dxfId="237" priority="326">
      <formula>Réel</formula>
    </cfRule>
    <cfRule type="expression" dxfId="236" priority="327">
      <formula>RéelAuDelà</formula>
    </cfRule>
    <cfRule type="expression" dxfId="235" priority="328">
      <formula>Plan</formula>
    </cfRule>
    <cfRule type="expression" dxfId="234" priority="329">
      <formula>NV$7=période_sélectionnée</formula>
    </cfRule>
    <cfRule type="expression" dxfId="233" priority="330">
      <formula>MOD(COLUMN(),2)</formula>
    </cfRule>
    <cfRule type="expression" dxfId="232" priority="331">
      <formula>MOD(COLUMN(),2)=0</formula>
    </cfRule>
  </conditionalFormatting>
  <conditionalFormatting sqref="P18:NY22">
    <cfRule type="expression" dxfId="231" priority="306">
      <formula>PourcentageAccompli</formula>
    </cfRule>
    <cfRule type="expression" dxfId="230" priority="315">
      <formula>PourcentageAccompliAuDelà</formula>
    </cfRule>
    <cfRule type="expression" dxfId="229" priority="316">
      <formula>Réel</formula>
    </cfRule>
    <cfRule type="expression" dxfId="228" priority="317">
      <formula>RéelAvant</formula>
    </cfRule>
    <cfRule type="expression" dxfId="227" priority="318">
      <formula>RéelAuDelà</formula>
    </cfRule>
    <cfRule type="expression" dxfId="226" priority="319">
      <formula>Plan</formula>
    </cfRule>
    <cfRule type="expression" dxfId="225" priority="320">
      <formula>P$7=période_sélectionnée</formula>
    </cfRule>
    <cfRule type="expression" dxfId="224" priority="321">
      <formula>MOD(COLUMN(),2)</formula>
    </cfRule>
    <cfRule type="expression" dxfId="223" priority="322">
      <formula>MOD(COLUMN(),2)=0</formula>
    </cfRule>
  </conditionalFormatting>
  <conditionalFormatting sqref="NV23:NY23">
    <cfRule type="expression" dxfId="222" priority="307">
      <formula>PourcentageAccompli</formula>
    </cfRule>
    <cfRule type="expression" dxfId="221" priority="308">
      <formula>PourcentageAccompliAuDelà</formula>
    </cfRule>
    <cfRule type="expression" dxfId="220" priority="309">
      <formula>Réel</formula>
    </cfRule>
    <cfRule type="expression" dxfId="219" priority="310">
      <formula>RéelAuDelà</formula>
    </cfRule>
    <cfRule type="expression" dxfId="218" priority="311">
      <formula>Plan</formula>
    </cfRule>
    <cfRule type="expression" dxfId="217" priority="312">
      <formula>NV$7=période_sélectionnée</formula>
    </cfRule>
    <cfRule type="expression" dxfId="216" priority="313">
      <formula>MOD(COLUMN(),2)</formula>
    </cfRule>
    <cfRule type="expression" dxfId="215" priority="314">
      <formula>MOD(COLUMN(),2)=0</formula>
    </cfRule>
  </conditionalFormatting>
  <conditionalFormatting sqref="P32:NY36">
    <cfRule type="expression" dxfId="214" priority="289">
      <formula>PourcentageAccompli</formula>
    </cfRule>
    <cfRule type="expression" dxfId="213" priority="298">
      <formula>PourcentageAccompliAuDelà</formula>
    </cfRule>
    <cfRule type="expression" dxfId="212" priority="299">
      <formula>Réel</formula>
    </cfRule>
    <cfRule type="expression" dxfId="211" priority="300">
      <formula>RéelAvant</formula>
    </cfRule>
    <cfRule type="expression" dxfId="210" priority="301">
      <formula>RéelAuDelà</formula>
    </cfRule>
    <cfRule type="expression" dxfId="209" priority="302">
      <formula>Plan</formula>
    </cfRule>
    <cfRule type="expression" dxfId="208" priority="303">
      <formula>P$7=période_sélectionnée</formula>
    </cfRule>
    <cfRule type="expression" dxfId="207" priority="304">
      <formula>MOD(COLUMN(),2)</formula>
    </cfRule>
    <cfRule type="expression" dxfId="206" priority="305">
      <formula>MOD(COLUMN(),2)=0</formula>
    </cfRule>
  </conditionalFormatting>
  <conditionalFormatting sqref="NV37:NY37">
    <cfRule type="expression" dxfId="205" priority="290">
      <formula>PourcentageAccompli</formula>
    </cfRule>
    <cfRule type="expression" dxfId="204" priority="291">
      <formula>PourcentageAccompliAuDelà</formula>
    </cfRule>
    <cfRule type="expression" dxfId="203" priority="292">
      <formula>Réel</formula>
    </cfRule>
    <cfRule type="expression" dxfId="202" priority="293">
      <formula>RéelAuDelà</formula>
    </cfRule>
    <cfRule type="expression" dxfId="201" priority="294">
      <formula>Plan</formula>
    </cfRule>
    <cfRule type="expression" dxfId="200" priority="295">
      <formula>NV$7=période_sélectionnée</formula>
    </cfRule>
    <cfRule type="expression" dxfId="199" priority="296">
      <formula>MOD(COLUMN(),2)</formula>
    </cfRule>
    <cfRule type="expression" dxfId="198" priority="297">
      <formula>MOD(COLUMN(),2)=0</formula>
    </cfRule>
  </conditionalFormatting>
  <conditionalFormatting sqref="P39:NY43">
    <cfRule type="expression" dxfId="197" priority="272">
      <formula>PourcentageAccompli</formula>
    </cfRule>
    <cfRule type="expression" dxfId="196" priority="281">
      <formula>PourcentageAccompliAuDelà</formula>
    </cfRule>
    <cfRule type="expression" dxfId="195" priority="282">
      <formula>Réel</formula>
    </cfRule>
    <cfRule type="expression" dxfId="194" priority="283">
      <formula>RéelAvant</formula>
    </cfRule>
    <cfRule type="expression" dxfId="193" priority="284">
      <formula>RéelAuDelà</formula>
    </cfRule>
    <cfRule type="expression" dxfId="192" priority="285">
      <formula>Plan</formula>
    </cfRule>
    <cfRule type="expression" dxfId="191" priority="286">
      <formula>P$7=période_sélectionnée</formula>
    </cfRule>
    <cfRule type="expression" dxfId="190" priority="287">
      <formula>MOD(COLUMN(),2)</formula>
    </cfRule>
    <cfRule type="expression" dxfId="189" priority="288">
      <formula>MOD(COLUMN(),2)=0</formula>
    </cfRule>
  </conditionalFormatting>
  <conditionalFormatting sqref="NV44:NY44">
    <cfRule type="expression" dxfId="188" priority="273">
      <formula>PourcentageAccompli</formula>
    </cfRule>
    <cfRule type="expression" dxfId="187" priority="274">
      <formula>PourcentageAccompliAuDelà</formula>
    </cfRule>
    <cfRule type="expression" dxfId="186" priority="275">
      <formula>Réel</formula>
    </cfRule>
    <cfRule type="expression" dxfId="185" priority="276">
      <formula>RéelAuDelà</formula>
    </cfRule>
    <cfRule type="expression" dxfId="184" priority="277">
      <formula>Plan</formula>
    </cfRule>
    <cfRule type="expression" dxfId="183" priority="278">
      <formula>NV$7=période_sélectionnée</formula>
    </cfRule>
    <cfRule type="expression" dxfId="182" priority="279">
      <formula>MOD(COLUMN(),2)</formula>
    </cfRule>
    <cfRule type="expression" dxfId="181" priority="280">
      <formula>MOD(COLUMN(),2)=0</formula>
    </cfRule>
  </conditionalFormatting>
  <conditionalFormatting sqref="P46:NY50">
    <cfRule type="expression" dxfId="180" priority="255">
      <formula>PourcentageAccompli</formula>
    </cfRule>
    <cfRule type="expression" dxfId="179" priority="264">
      <formula>PourcentageAccompliAuDelà</formula>
    </cfRule>
    <cfRule type="expression" dxfId="178" priority="265">
      <formula>Réel</formula>
    </cfRule>
    <cfRule type="expression" dxfId="177" priority="266">
      <formula>RéelAvant</formula>
    </cfRule>
    <cfRule type="expression" dxfId="176" priority="267">
      <formula>RéelAuDelà</formula>
    </cfRule>
    <cfRule type="expression" dxfId="175" priority="268">
      <formula>Plan</formula>
    </cfRule>
    <cfRule type="expression" dxfId="174" priority="269">
      <formula>P$7=période_sélectionnée</formula>
    </cfRule>
    <cfRule type="expression" dxfId="173" priority="270">
      <formula>MOD(COLUMN(),2)</formula>
    </cfRule>
    <cfRule type="expression" dxfId="172" priority="271">
      <formula>MOD(COLUMN(),2)=0</formula>
    </cfRule>
  </conditionalFormatting>
  <conditionalFormatting sqref="NV51:NY51">
    <cfRule type="expression" dxfId="171" priority="256">
      <formula>PourcentageAccompli</formula>
    </cfRule>
    <cfRule type="expression" dxfId="170" priority="257">
      <formula>PourcentageAccompliAuDelà</formula>
    </cfRule>
    <cfRule type="expression" dxfId="169" priority="258">
      <formula>Réel</formula>
    </cfRule>
    <cfRule type="expression" dxfId="168" priority="259">
      <formula>RéelAuDelà</formula>
    </cfRule>
    <cfRule type="expression" dxfId="167" priority="260">
      <formula>Plan</formula>
    </cfRule>
    <cfRule type="expression" dxfId="166" priority="261">
      <formula>NV$7=période_sélectionnée</formula>
    </cfRule>
    <cfRule type="expression" dxfId="165" priority="262">
      <formula>MOD(COLUMN(),2)</formula>
    </cfRule>
    <cfRule type="expression" dxfId="164" priority="263">
      <formula>MOD(COLUMN(),2)=0</formula>
    </cfRule>
  </conditionalFormatting>
  <conditionalFormatting sqref="P81:NY85">
    <cfRule type="expression" dxfId="163" priority="238">
      <formula>PourcentageAccompli</formula>
    </cfRule>
    <cfRule type="expression" dxfId="162" priority="247">
      <formula>PourcentageAccompliAuDelà</formula>
    </cfRule>
    <cfRule type="expression" dxfId="161" priority="248">
      <formula>Réel</formula>
    </cfRule>
    <cfRule type="expression" dxfId="160" priority="249">
      <formula>RéelAvant</formula>
    </cfRule>
    <cfRule type="expression" dxfId="159" priority="250">
      <formula>RéelAuDelà</formula>
    </cfRule>
    <cfRule type="expression" dxfId="158" priority="251">
      <formula>Plan</formula>
    </cfRule>
    <cfRule type="expression" dxfId="157" priority="252">
      <formula>P$7=période_sélectionnée</formula>
    </cfRule>
    <cfRule type="expression" dxfId="156" priority="253">
      <formula>MOD(COLUMN(),2)</formula>
    </cfRule>
    <cfRule type="expression" dxfId="155" priority="254">
      <formula>MOD(COLUMN(),2)=0</formula>
    </cfRule>
  </conditionalFormatting>
  <conditionalFormatting sqref="NV86:NY86">
    <cfRule type="expression" dxfId="154" priority="239">
      <formula>PourcentageAccompli</formula>
    </cfRule>
    <cfRule type="expression" dxfId="153" priority="240">
      <formula>PourcentageAccompliAuDelà</formula>
    </cfRule>
    <cfRule type="expression" dxfId="152" priority="241">
      <formula>Réel</formula>
    </cfRule>
    <cfRule type="expression" dxfId="151" priority="242">
      <formula>RéelAuDelà</formula>
    </cfRule>
    <cfRule type="expression" dxfId="150" priority="243">
      <formula>Plan</formula>
    </cfRule>
    <cfRule type="expression" dxfId="149" priority="244">
      <formula>NV$7=période_sélectionnée</formula>
    </cfRule>
    <cfRule type="expression" dxfId="148" priority="245">
      <formula>MOD(COLUMN(),2)</formula>
    </cfRule>
    <cfRule type="expression" dxfId="147" priority="246">
      <formula>MOD(COLUMN(),2)=0</formula>
    </cfRule>
  </conditionalFormatting>
  <conditionalFormatting sqref="P53:NY57">
    <cfRule type="expression" dxfId="146" priority="221">
      <formula>PourcentageAccompli</formula>
    </cfRule>
    <cfRule type="expression" dxfId="145" priority="230">
      <formula>PourcentageAccompliAuDelà</formula>
    </cfRule>
    <cfRule type="expression" dxfId="144" priority="231">
      <formula>Réel</formula>
    </cfRule>
    <cfRule type="expression" dxfId="143" priority="232">
      <formula>RéelAvant</formula>
    </cfRule>
    <cfRule type="expression" dxfId="142" priority="233">
      <formula>RéelAuDelà</formula>
    </cfRule>
    <cfRule type="expression" dxfId="141" priority="234">
      <formula>Plan</formula>
    </cfRule>
    <cfRule type="expression" dxfId="140" priority="235">
      <formula>P$7=période_sélectionnée</formula>
    </cfRule>
    <cfRule type="expression" dxfId="139" priority="236">
      <formula>MOD(COLUMN(),2)</formula>
    </cfRule>
    <cfRule type="expression" dxfId="138" priority="237">
      <formula>MOD(COLUMN(),2)=0</formula>
    </cfRule>
  </conditionalFormatting>
  <conditionalFormatting sqref="NV58:NY79">
    <cfRule type="expression" dxfId="137" priority="222">
      <formula>PourcentageAccompli</formula>
    </cfRule>
    <cfRule type="expression" dxfId="136" priority="223">
      <formula>PourcentageAccompliAuDelà</formula>
    </cfRule>
    <cfRule type="expression" dxfId="135" priority="224">
      <formula>Réel</formula>
    </cfRule>
    <cfRule type="expression" dxfId="134" priority="225">
      <formula>RéelAuDelà</formula>
    </cfRule>
    <cfRule type="expression" dxfId="133" priority="226">
      <formula>Plan</formula>
    </cfRule>
    <cfRule type="expression" dxfId="132" priority="227">
      <formula>NV$7=période_sélectionnée</formula>
    </cfRule>
    <cfRule type="expression" dxfId="131" priority="228">
      <formula>MOD(COLUMN(),2)</formula>
    </cfRule>
    <cfRule type="expression" dxfId="130" priority="229">
      <formula>MOD(COLUMN(),2)=0</formula>
    </cfRule>
  </conditionalFormatting>
  <conditionalFormatting sqref="P25:NY29">
    <cfRule type="expression" dxfId="129" priority="146">
      <formula>PourcentageAccompli</formula>
    </cfRule>
    <cfRule type="expression" dxfId="128" priority="155">
      <formula>PourcentageAccompliAuDelà</formula>
    </cfRule>
    <cfRule type="expression" dxfId="127" priority="156">
      <formula>Réel</formula>
    </cfRule>
    <cfRule type="expression" dxfId="126" priority="157">
      <formula>RéelAvant</formula>
    </cfRule>
    <cfRule type="expression" dxfId="125" priority="158">
      <formula>RéelAuDelà</formula>
    </cfRule>
    <cfRule type="expression" dxfId="124" priority="159">
      <formula>Plan</formula>
    </cfRule>
    <cfRule type="expression" dxfId="123" priority="160">
      <formula>P$7=période_sélectionnée</formula>
    </cfRule>
    <cfRule type="expression" dxfId="122" priority="161">
      <formula>MOD(COLUMN(),2)</formula>
    </cfRule>
    <cfRule type="expression" dxfId="121" priority="162">
      <formula>MOD(COLUMN(),2)=0</formula>
    </cfRule>
  </conditionalFormatting>
  <conditionalFormatting sqref="NV30:NY30">
    <cfRule type="expression" dxfId="120" priority="147">
      <formula>PourcentageAccompli</formula>
    </cfRule>
    <cfRule type="expression" dxfId="119" priority="148">
      <formula>PourcentageAccompliAuDelà</formula>
    </cfRule>
    <cfRule type="expression" dxfId="118" priority="149">
      <formula>Réel</formula>
    </cfRule>
    <cfRule type="expression" dxfId="117" priority="150">
      <formula>RéelAuDelà</formula>
    </cfRule>
    <cfRule type="expression" dxfId="116" priority="151">
      <formula>Plan</formula>
    </cfRule>
    <cfRule type="expression" dxfId="115" priority="152">
      <formula>NV$7=période_sélectionnée</formula>
    </cfRule>
    <cfRule type="expression" dxfId="114" priority="153">
      <formula>MOD(COLUMN(),2)</formula>
    </cfRule>
    <cfRule type="expression" dxfId="113" priority="154">
      <formula>MOD(COLUMN(),2)=0</formula>
    </cfRule>
  </conditionalFormatting>
  <conditionalFormatting sqref="P60:NY64">
    <cfRule type="expression" dxfId="112" priority="35">
      <formula>PourcentageAccompli</formula>
    </cfRule>
    <cfRule type="expression" dxfId="111" priority="44">
      <formula>PourcentageAccompliAuDelà</formula>
    </cfRule>
    <cfRule type="expression" dxfId="110" priority="45">
      <formula>Réel</formula>
    </cfRule>
    <cfRule type="expression" dxfId="109" priority="46">
      <formula>RéelAvant</formula>
    </cfRule>
    <cfRule type="expression" dxfId="108" priority="47">
      <formula>RéelAuDelà</formula>
    </cfRule>
    <cfRule type="expression" dxfId="107" priority="48">
      <formula>Plan</formula>
    </cfRule>
    <cfRule type="expression" dxfId="106" priority="49">
      <formula>P$7=période_sélectionnée</formula>
    </cfRule>
    <cfRule type="expression" dxfId="105" priority="50">
      <formula>MOD(COLUMN(),2)</formula>
    </cfRule>
    <cfRule type="expression" dxfId="104" priority="51">
      <formula>MOD(COLUMN(),2)=0</formula>
    </cfRule>
  </conditionalFormatting>
  <conditionalFormatting sqref="NV65:NY65">
    <cfRule type="expression" dxfId="103" priority="36">
      <formula>PourcentageAccompli</formula>
    </cfRule>
    <cfRule type="expression" dxfId="102" priority="37">
      <formula>PourcentageAccompliAuDelà</formula>
    </cfRule>
    <cfRule type="expression" dxfId="101" priority="38">
      <formula>Réel</formula>
    </cfRule>
    <cfRule type="expression" dxfId="100" priority="39">
      <formula>RéelAuDelà</formula>
    </cfRule>
    <cfRule type="expression" dxfId="99" priority="40">
      <formula>Plan</formula>
    </cfRule>
    <cfRule type="expression" dxfId="98" priority="41">
      <formula>NV$7=période_sélectionnée</formula>
    </cfRule>
    <cfRule type="expression" dxfId="97" priority="42">
      <formula>MOD(COLUMN(),2)</formula>
    </cfRule>
    <cfRule type="expression" dxfId="96" priority="43">
      <formula>MOD(COLUMN(),2)=0</formula>
    </cfRule>
  </conditionalFormatting>
  <conditionalFormatting sqref="P67:NY71">
    <cfRule type="expression" dxfId="95" priority="18">
      <formula>PourcentageAccompli</formula>
    </cfRule>
    <cfRule type="expression" dxfId="94" priority="27">
      <formula>PourcentageAccompliAuDelà</formula>
    </cfRule>
    <cfRule type="expression" dxfId="93" priority="28">
      <formula>Réel</formula>
    </cfRule>
    <cfRule type="expression" dxfId="92" priority="29">
      <formula>RéelAvant</formula>
    </cfRule>
    <cfRule type="expression" dxfId="91" priority="30">
      <formula>RéelAuDelà</formula>
    </cfRule>
    <cfRule type="expression" dxfId="90" priority="31">
      <formula>Plan</formula>
    </cfRule>
    <cfRule type="expression" dxfId="89" priority="32">
      <formula>P$7=période_sélectionnée</formula>
    </cfRule>
    <cfRule type="expression" dxfId="88" priority="33">
      <formula>MOD(COLUMN(),2)</formula>
    </cfRule>
    <cfRule type="expression" dxfId="87" priority="34">
      <formula>MOD(COLUMN(),2)=0</formula>
    </cfRule>
  </conditionalFormatting>
  <conditionalFormatting sqref="NV72:NY72">
    <cfRule type="expression" dxfId="86" priority="19">
      <formula>PourcentageAccompli</formula>
    </cfRule>
    <cfRule type="expression" dxfId="85" priority="20">
      <formula>PourcentageAccompliAuDelà</formula>
    </cfRule>
    <cfRule type="expression" dxfId="84" priority="21">
      <formula>Réel</formula>
    </cfRule>
    <cfRule type="expression" dxfId="83" priority="22">
      <formula>RéelAuDelà</formula>
    </cfRule>
    <cfRule type="expression" dxfId="82" priority="23">
      <formula>Plan</formula>
    </cfRule>
    <cfRule type="expression" dxfId="81" priority="24">
      <formula>NV$7=période_sélectionnée</formula>
    </cfRule>
    <cfRule type="expression" dxfId="80" priority="25">
      <formula>MOD(COLUMN(),2)</formula>
    </cfRule>
    <cfRule type="expression" dxfId="79" priority="26">
      <formula>MOD(COLUMN(),2)=0</formula>
    </cfRule>
  </conditionalFormatting>
  <conditionalFormatting sqref="P74:NY78">
    <cfRule type="expression" dxfId="78" priority="1">
      <formula>PourcentageAccompli</formula>
    </cfRule>
    <cfRule type="expression" dxfId="77" priority="10">
      <formula>PourcentageAccompliAuDelà</formula>
    </cfRule>
    <cfRule type="expression" dxfId="76" priority="11">
      <formula>Réel</formula>
    </cfRule>
    <cfRule type="expression" dxfId="75" priority="12">
      <formula>RéelAvant</formula>
    </cfRule>
    <cfRule type="expression" dxfId="74" priority="13">
      <formula>RéelAuDelà</formula>
    </cfRule>
    <cfRule type="expression" dxfId="73" priority="14">
      <formula>Plan</formula>
    </cfRule>
    <cfRule type="expression" dxfId="72" priority="15">
      <formula>P$7=période_sélectionnée</formula>
    </cfRule>
    <cfRule type="expression" dxfId="71" priority="16">
      <formula>MOD(COLUMN(),2)</formula>
    </cfRule>
    <cfRule type="expression" dxfId="70" priority="17">
      <formula>MOD(COLUMN(),2)=0</formula>
    </cfRule>
  </conditionalFormatting>
  <conditionalFormatting sqref="NV79:NY79">
    <cfRule type="expression" dxfId="69" priority="2">
      <formula>PourcentageAccompli</formula>
    </cfRule>
    <cfRule type="expression" dxfId="68" priority="3">
      <formula>PourcentageAccompliAuDelà</formula>
    </cfRule>
    <cfRule type="expression" dxfId="67" priority="4">
      <formula>Réel</formula>
    </cfRule>
    <cfRule type="expression" dxfId="66" priority="5">
      <formula>RéelAuDelà</formula>
    </cfRule>
    <cfRule type="expression" dxfId="65" priority="6">
      <formula>Plan</formula>
    </cfRule>
    <cfRule type="expression" dxfId="64" priority="7">
      <formula>NV$7=période_sélectionnée</formula>
    </cfRule>
    <cfRule type="expression" dxfId="63" priority="8">
      <formula>MOD(COLUMN(),2)</formula>
    </cfRule>
    <cfRule type="expression" dxfId="62" priority="9">
      <formula>MOD(COLUMN(),2)=0</formula>
    </cfRule>
  </conditionalFormatting>
  <dataValidations disablePrompts="1" count="1">
    <dataValidation type="list" allowBlank="1" showInputMessage="1" showErrorMessage="1" sqref="N4:N7 N11:N14 N18:N21 N32:N35 N39:N42 N46:N49 N81:N84 N53:N56 N25:N28 N60:N63 N67:N70 N74:N77" xr:uid="{B24D2ADF-478A-42DC-BEBB-3DB21CE8E063}">
      <formula1>"OUI,NON"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4B1FDD-93C9-406A-8D25-908AEEBE1442}">
  <sheetPr codeName="Feuil4"/>
  <dimension ref="A3:NU18"/>
  <sheetViews>
    <sheetView zoomScale="50" zoomScaleNormal="50" workbookViewId="0">
      <selection activeCell="C13" sqref="C13:C17"/>
    </sheetView>
  </sheetViews>
  <sheetFormatPr baseColWidth="10" defaultColWidth="11" defaultRowHeight="15" x14ac:dyDescent="0.25"/>
  <cols>
    <col min="2" max="2" width="19.375" bestFit="1" customWidth="1"/>
    <col min="3" max="3" width="18.375" customWidth="1"/>
    <col min="4" max="4" width="16" bestFit="1" customWidth="1"/>
    <col min="5" max="5" width="12.625" bestFit="1" customWidth="1"/>
    <col min="7" max="7" width="14.875" customWidth="1"/>
    <col min="9" max="9" width="13.625" customWidth="1"/>
    <col min="11" max="11" width="13.625" customWidth="1"/>
  </cols>
  <sheetData>
    <row r="3" spans="1:385" s="13" customFormat="1" ht="7.9" customHeight="1" x14ac:dyDescent="0.25">
      <c r="A3" s="27" t="s">
        <v>50</v>
      </c>
      <c r="B3" s="27"/>
      <c r="C3" s="27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</row>
    <row r="4" spans="1:385" ht="20.100000000000001" customHeight="1" x14ac:dyDescent="0.3">
      <c r="A4" s="113"/>
      <c r="B4" s="71"/>
      <c r="C4" s="94" t="s">
        <v>57</v>
      </c>
      <c r="D4" s="56" t="s">
        <v>45</v>
      </c>
      <c r="E4" s="57">
        <f>WORKDAY(G4,-H4+1,'Jours fériés'!F5:F15)</f>
        <v>45041</v>
      </c>
      <c r="F4" s="58">
        <f>(G4-E4)+1</f>
        <v>8</v>
      </c>
      <c r="G4" s="59">
        <f>WORKDAY(E5,-1,'Jours fériés'!F5:F15)</f>
        <v>45048</v>
      </c>
      <c r="H4" s="60" cm="1">
        <f t="array" ref="H4">IF(C4=0,0,INDEX((tab!$H$4:$H$85),MATCH(1,(tab!$C$4:$C$85=C4)*(tab!$D$4:$D$85=D4),0)*1))</f>
        <v>5</v>
      </c>
      <c r="I4" s="61"/>
      <c r="J4" s="62">
        <f>K4-I4+1</f>
        <v>1</v>
      </c>
      <c r="K4" s="63"/>
      <c r="L4" s="60">
        <f>NETWORKDAYS(I4,K4,'Jours fériés'!F5:F15)</f>
        <v>0</v>
      </c>
      <c r="M4" s="64">
        <v>0</v>
      </c>
      <c r="N4" s="65"/>
      <c r="O4" s="66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BQ4" s="31"/>
      <c r="DE4" s="1"/>
      <c r="DF4" s="1"/>
      <c r="DG4" s="1"/>
      <c r="DH4" s="1"/>
      <c r="DI4" s="1"/>
      <c r="DJ4" s="1"/>
      <c r="DK4" s="1"/>
      <c r="DL4" s="1"/>
      <c r="DM4" s="1"/>
      <c r="DN4" s="1"/>
      <c r="DO4" s="1"/>
      <c r="DP4" s="1"/>
      <c r="DQ4" s="1"/>
      <c r="DR4" s="1"/>
      <c r="DS4" s="1"/>
      <c r="DT4" s="1"/>
      <c r="DU4" s="1"/>
      <c r="DV4" s="1"/>
      <c r="DW4" s="1"/>
      <c r="DX4" s="1"/>
      <c r="FF4" s="31"/>
      <c r="GT4" s="1"/>
      <c r="GU4" s="1"/>
      <c r="GV4" s="1"/>
      <c r="GW4" s="1"/>
      <c r="GX4" s="1"/>
      <c r="GY4" s="1"/>
      <c r="GZ4" s="1"/>
      <c r="HA4" s="1"/>
      <c r="HB4" s="1"/>
      <c r="HC4" s="1"/>
      <c r="HD4" s="1"/>
      <c r="HE4" s="1"/>
      <c r="HF4" s="1"/>
      <c r="HG4" s="1"/>
      <c r="HH4" s="1"/>
      <c r="HI4" s="1"/>
      <c r="HJ4" s="1"/>
      <c r="HK4" s="1"/>
      <c r="HL4" s="1"/>
      <c r="HM4" s="1"/>
      <c r="IU4" s="31"/>
      <c r="KI4" s="1"/>
      <c r="KJ4" s="1"/>
      <c r="KK4" s="1"/>
      <c r="KL4" s="1"/>
      <c r="KM4" s="1"/>
      <c r="KN4" s="1"/>
      <c r="KO4" s="1"/>
      <c r="KP4" s="1"/>
      <c r="KQ4" s="1"/>
      <c r="KR4" s="1"/>
      <c r="KS4" s="1"/>
      <c r="KT4" s="1"/>
      <c r="KU4" s="1"/>
      <c r="KV4" s="1"/>
      <c r="KW4" s="1"/>
      <c r="KX4" s="1"/>
      <c r="KY4" s="1"/>
      <c r="KZ4" s="1"/>
      <c r="LA4" s="1"/>
      <c r="LB4" s="1"/>
      <c r="MJ4" s="31"/>
    </row>
    <row r="5" spans="1:385" ht="20.100000000000001" customHeight="1" x14ac:dyDescent="0.3">
      <c r="A5" s="114"/>
      <c r="B5" s="72"/>
      <c r="C5" s="95"/>
      <c r="D5" s="56" t="s">
        <v>44</v>
      </c>
      <c r="E5" s="57">
        <f>WORKDAY(G5,-H5+1,'Jours fériés'!F5:F15)</f>
        <v>45049</v>
      </c>
      <c r="F5" s="58">
        <f>(G5-E5)+1</f>
        <v>15</v>
      </c>
      <c r="G5" s="59">
        <f>WORKDAY(E6,-1,'Jours fériés'!F5:F15)</f>
        <v>45063</v>
      </c>
      <c r="H5" s="60" cm="1">
        <f t="array" ref="H5">IF(C4=0,0,INDEX((tab!$H$4:$H$85),MATCH(1,(tab!$C$4:$C$85=C4)*(tab!$D$4:$D$85=D5),0)*1))</f>
        <v>10</v>
      </c>
      <c r="I5" s="61"/>
      <c r="J5" s="62">
        <f t="shared" ref="J5:J8" si="0">K5-I5+1</f>
        <v>1</v>
      </c>
      <c r="K5" s="63"/>
      <c r="L5" s="60">
        <f>NETWORKDAYS(I5,K5,'Jours fériés'!F5:F15)</f>
        <v>0</v>
      </c>
      <c r="M5" s="64">
        <v>0</v>
      </c>
      <c r="N5" s="65"/>
      <c r="O5" s="66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BQ5" s="31"/>
      <c r="DE5" s="1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FF5" s="31"/>
      <c r="GT5" s="1"/>
      <c r="GU5" s="1"/>
      <c r="GV5" s="1"/>
      <c r="GW5" s="1"/>
      <c r="GX5" s="1"/>
      <c r="GY5" s="1"/>
      <c r="GZ5" s="1"/>
      <c r="HA5" s="1"/>
      <c r="HB5" s="1"/>
      <c r="HC5" s="1"/>
      <c r="HD5" s="1"/>
      <c r="HE5" s="1"/>
      <c r="HF5" s="1"/>
      <c r="HG5" s="1"/>
      <c r="HH5" s="1"/>
      <c r="HI5" s="1"/>
      <c r="HJ5" s="1"/>
      <c r="HK5" s="1"/>
      <c r="HL5" s="1"/>
      <c r="HM5" s="1"/>
      <c r="IU5" s="31"/>
      <c r="KI5" s="1"/>
      <c r="KJ5" s="1"/>
      <c r="KK5" s="1"/>
      <c r="KL5" s="1"/>
      <c r="KM5" s="1"/>
      <c r="KN5" s="1"/>
      <c r="KO5" s="1"/>
      <c r="KP5" s="1"/>
      <c r="KQ5" s="1"/>
      <c r="KR5" s="1"/>
      <c r="KS5" s="1"/>
      <c r="KT5" s="1"/>
      <c r="KU5" s="1"/>
      <c r="KV5" s="1"/>
      <c r="KW5" s="1"/>
      <c r="KX5" s="1"/>
      <c r="KY5" s="1"/>
      <c r="KZ5" s="1"/>
      <c r="LA5" s="1"/>
      <c r="LB5" s="1"/>
      <c r="MJ5" s="31"/>
    </row>
    <row r="6" spans="1:385" ht="19.899999999999999" customHeight="1" x14ac:dyDescent="0.3">
      <c r="A6" s="114"/>
      <c r="B6" s="72"/>
      <c r="C6" s="95"/>
      <c r="D6" s="56" t="s">
        <v>43</v>
      </c>
      <c r="E6" s="57">
        <f>WORKDAY(G6,-H6+1,'Jours fériés'!F5:F15)</f>
        <v>45065</v>
      </c>
      <c r="F6" s="58">
        <f>(G6-E6)+1</f>
        <v>7</v>
      </c>
      <c r="G6" s="59">
        <f>WORKDAY(E7,-1,'Jours fériés'!F5:F15)</f>
        <v>45071</v>
      </c>
      <c r="H6" s="60" cm="1">
        <f t="array" ref="H6">IF(C4=0,0,INDEX((tab!$H$4:$H$85),MATCH(1,(tab!$C$4:$C$85=C4)*(tab!$D$4:$D$85=D6),0)*1))/B8</f>
        <v>5</v>
      </c>
      <c r="I6" s="61"/>
      <c r="J6" s="62">
        <f t="shared" si="0"/>
        <v>1</v>
      </c>
      <c r="K6" s="63"/>
      <c r="L6" s="60">
        <f>NETWORKDAYS(I6,K6,'Jours fériés'!F5:F15)</f>
        <v>0</v>
      </c>
      <c r="M6" s="64">
        <v>0</v>
      </c>
      <c r="N6" s="65"/>
      <c r="O6" s="66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BQ6" s="31"/>
      <c r="DE6" s="1"/>
      <c r="DF6" s="1"/>
      <c r="DG6" s="1"/>
      <c r="DH6" s="1"/>
      <c r="DI6" s="1"/>
      <c r="DJ6" s="1"/>
      <c r="DK6" s="1"/>
      <c r="DL6" s="1"/>
      <c r="DM6" s="1"/>
      <c r="DN6" s="1"/>
      <c r="DO6" s="1"/>
      <c r="DP6" s="1"/>
      <c r="DQ6" s="1"/>
      <c r="DR6" s="1"/>
      <c r="DS6" s="1"/>
      <c r="DT6" s="1"/>
      <c r="DU6" s="1"/>
      <c r="DV6" s="1"/>
      <c r="DW6" s="1"/>
      <c r="DX6" s="1"/>
      <c r="FF6" s="31"/>
      <c r="GT6" s="1"/>
      <c r="GU6" s="1"/>
      <c r="GV6" s="1"/>
      <c r="GW6" s="1"/>
      <c r="GX6" s="1"/>
      <c r="GY6" s="1"/>
      <c r="GZ6" s="1"/>
      <c r="HA6" s="1"/>
      <c r="HB6" s="1"/>
      <c r="HC6" s="1"/>
      <c r="HD6" s="1"/>
      <c r="HE6" s="1"/>
      <c r="HF6" s="1"/>
      <c r="HG6" s="1"/>
      <c r="HH6" s="1"/>
      <c r="HI6" s="1"/>
      <c r="HJ6" s="1"/>
      <c r="HK6" s="1"/>
      <c r="HL6" s="1"/>
      <c r="HM6" s="1"/>
      <c r="IU6" s="31"/>
      <c r="KI6" s="1"/>
      <c r="KJ6" s="1"/>
      <c r="KK6" s="1"/>
      <c r="KL6" s="1"/>
      <c r="KM6" s="1"/>
      <c r="KN6" s="1"/>
      <c r="KO6" s="1"/>
      <c r="KP6" s="1"/>
      <c r="KQ6" s="1"/>
      <c r="KR6" s="1"/>
      <c r="KS6" s="1"/>
      <c r="KT6" s="1"/>
      <c r="KU6" s="1"/>
      <c r="KV6" s="1"/>
      <c r="KW6" s="1"/>
      <c r="KX6" s="1"/>
      <c r="KY6" s="1"/>
      <c r="KZ6" s="1"/>
      <c r="LA6" s="1"/>
      <c r="LB6" s="1"/>
      <c r="MJ6" s="31"/>
    </row>
    <row r="7" spans="1:385" ht="20.100000000000001" customHeight="1" x14ac:dyDescent="0.3">
      <c r="A7" s="114"/>
      <c r="B7" s="57" t="s">
        <v>49</v>
      </c>
      <c r="C7" s="95"/>
      <c r="D7" s="68" t="s">
        <v>15</v>
      </c>
      <c r="E7" s="57">
        <f>WORKDAY(G7,-H7+1,'Jours fériés'!F5:F15)</f>
        <v>45072</v>
      </c>
      <c r="F7" s="58">
        <f>(G7-E7)+1</f>
        <v>1</v>
      </c>
      <c r="G7" s="59">
        <f>WORKDAY(E8,-1,'Jours fériés'!F5:F15)</f>
        <v>45072</v>
      </c>
      <c r="H7" s="60" cm="1">
        <f t="array" ref="H7">IF(C4=0,0,INDEX((tab!$H$4:$H$85),MATCH(1,(tab!$C$4:$C$85=C4)*(tab!$D$4:$D$85=D7),0)*1))</f>
        <v>1</v>
      </c>
      <c r="I7" s="61"/>
      <c r="J7" s="62">
        <f t="shared" si="0"/>
        <v>1</v>
      </c>
      <c r="K7" s="63"/>
      <c r="L7" s="60">
        <f>NETWORKDAYS(I7,K7,'Jours fériés'!F5:F15)</f>
        <v>0</v>
      </c>
      <c r="M7" s="64">
        <v>0</v>
      </c>
      <c r="N7" s="65"/>
      <c r="O7" s="66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BQ7" s="31"/>
      <c r="DE7" s="1"/>
      <c r="DF7" s="1"/>
      <c r="DG7" s="1"/>
      <c r="DH7" s="1"/>
      <c r="DI7" s="1"/>
      <c r="DJ7" s="1"/>
      <c r="DK7" s="1"/>
      <c r="DL7" s="1"/>
      <c r="DM7" s="1"/>
      <c r="DN7" s="1"/>
      <c r="DO7" s="1"/>
      <c r="DP7" s="1"/>
      <c r="DQ7" s="1"/>
      <c r="DR7" s="1"/>
      <c r="DS7" s="1"/>
      <c r="DT7" s="1"/>
      <c r="DU7" s="1"/>
      <c r="DV7" s="1"/>
      <c r="DW7" s="1"/>
      <c r="DX7" s="1"/>
      <c r="FF7" s="31"/>
      <c r="GT7" s="1"/>
      <c r="GU7" s="1"/>
      <c r="GV7" s="1"/>
      <c r="GW7" s="1"/>
      <c r="GX7" s="1"/>
      <c r="GY7" s="1"/>
      <c r="GZ7" s="1"/>
      <c r="HA7" s="1"/>
      <c r="HB7" s="1"/>
      <c r="HC7" s="1"/>
      <c r="HD7" s="1"/>
      <c r="HE7" s="1"/>
      <c r="HF7" s="1"/>
      <c r="HG7" s="1"/>
      <c r="HH7" s="1"/>
      <c r="HI7" s="1"/>
      <c r="HJ7" s="1"/>
      <c r="HK7" s="1"/>
      <c r="HL7" s="1"/>
      <c r="HM7" s="1"/>
      <c r="IU7" s="31"/>
      <c r="KI7" s="1"/>
      <c r="KJ7" s="1"/>
      <c r="KK7" s="1"/>
      <c r="KL7" s="1"/>
      <c r="KM7" s="1"/>
      <c r="KN7" s="1"/>
      <c r="KO7" s="1"/>
      <c r="KP7" s="1"/>
      <c r="KQ7" s="1"/>
      <c r="KR7" s="1"/>
      <c r="KS7" s="1"/>
      <c r="KT7" s="1"/>
      <c r="KU7" s="1"/>
      <c r="KV7" s="1"/>
      <c r="KW7" s="1"/>
      <c r="KX7" s="1"/>
      <c r="KY7" s="1"/>
      <c r="KZ7" s="1"/>
      <c r="LA7" s="1"/>
      <c r="LB7" s="1"/>
      <c r="MJ7" s="31"/>
    </row>
    <row r="8" spans="1:385" ht="20.100000000000001" customHeight="1" x14ac:dyDescent="0.3">
      <c r="A8" s="115"/>
      <c r="B8" s="67">
        <v>1</v>
      </c>
      <c r="C8" s="96"/>
      <c r="D8" s="68" t="s">
        <v>12</v>
      </c>
      <c r="E8" s="57">
        <f>WORKDAY(G8,-H8+1,'Jours fériés'!F5:F15)</f>
        <v>45076</v>
      </c>
      <c r="F8" s="58">
        <f>(G8-E8)+1</f>
        <v>2</v>
      </c>
      <c r="G8" s="69">
        <v>45077</v>
      </c>
      <c r="H8" s="60" cm="1">
        <f t="array" ref="H8">IF(C4=0,0,INDEX((tab!$H$4:$H$85),MATCH(1,(tab!$C$4:$C$85=C4)*(tab!$D$4:$D$85=D8),0)*1))</f>
        <v>2</v>
      </c>
      <c r="I8" s="61"/>
      <c r="J8" s="62">
        <f t="shared" si="0"/>
        <v>1</v>
      </c>
      <c r="K8" s="63"/>
      <c r="L8" s="60">
        <f>NETWORKDAYS(I8,K8,'Jours fériés'!F5:F15)</f>
        <v>0</v>
      </c>
      <c r="M8" s="64">
        <v>0</v>
      </c>
      <c r="N8" s="70"/>
      <c r="O8" s="66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BQ8" s="31"/>
      <c r="DE8" s="1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FF8" s="31"/>
      <c r="GT8" s="1"/>
      <c r="GU8" s="1"/>
      <c r="GV8" s="1"/>
      <c r="GW8" s="1"/>
      <c r="GX8" s="1"/>
      <c r="GY8" s="1"/>
      <c r="GZ8" s="1"/>
      <c r="HA8" s="1"/>
      <c r="HB8" s="1"/>
      <c r="HC8" s="1"/>
      <c r="HD8" s="1"/>
      <c r="HE8" s="1"/>
      <c r="HF8" s="1"/>
      <c r="HG8" s="1"/>
      <c r="HH8" s="1"/>
      <c r="HI8" s="1"/>
      <c r="HJ8" s="1"/>
      <c r="HK8" s="1"/>
      <c r="HL8" s="1"/>
      <c r="HM8" s="1"/>
      <c r="IU8" s="31"/>
      <c r="KI8" s="1"/>
      <c r="KJ8" s="1"/>
      <c r="KK8" s="1"/>
      <c r="KL8" s="1"/>
      <c r="KM8" s="1"/>
      <c r="KN8" s="1"/>
      <c r="KO8" s="1"/>
      <c r="KP8" s="1"/>
      <c r="KQ8" s="1"/>
      <c r="KR8" s="1"/>
      <c r="KS8" s="1"/>
      <c r="KT8" s="1"/>
      <c r="KU8" s="1"/>
      <c r="KV8" s="1"/>
      <c r="KW8" s="1"/>
      <c r="KX8" s="1"/>
      <c r="KY8" s="1"/>
      <c r="KZ8" s="1"/>
      <c r="LA8" s="1"/>
      <c r="LB8" s="1"/>
      <c r="MJ8" s="31"/>
    </row>
    <row r="9" spans="1:385" ht="8.25" customHeight="1" x14ac:dyDescent="0.25">
      <c r="A9" s="27" t="s">
        <v>50</v>
      </c>
      <c r="B9" s="27"/>
      <c r="C9" s="27"/>
      <c r="D9" s="27"/>
      <c r="E9" s="27"/>
      <c r="F9" s="27"/>
      <c r="G9" s="27"/>
      <c r="H9" s="27"/>
      <c r="I9" s="27"/>
      <c r="J9" s="47"/>
      <c r="K9" s="27"/>
      <c r="L9" s="27"/>
      <c r="M9" s="27"/>
      <c r="N9" s="27"/>
      <c r="O9" s="27"/>
      <c r="P9" s="27"/>
      <c r="Q9" s="27"/>
      <c r="R9" s="27"/>
      <c r="S9" s="27"/>
      <c r="T9" s="27"/>
      <c r="U9" s="27"/>
      <c r="V9" s="27"/>
      <c r="W9" s="27"/>
      <c r="X9" s="27"/>
      <c r="Y9" s="27"/>
      <c r="Z9" s="27"/>
      <c r="AA9" s="27"/>
      <c r="AB9" s="27"/>
      <c r="AC9" s="27"/>
      <c r="AD9" s="27"/>
      <c r="AE9" s="27"/>
      <c r="AF9" s="27"/>
      <c r="AG9" s="27"/>
      <c r="AH9" s="27"/>
      <c r="AI9" s="27"/>
      <c r="AJ9" s="27"/>
      <c r="AK9" s="27"/>
      <c r="AL9" s="27"/>
      <c r="AM9" s="27"/>
      <c r="AN9" s="27"/>
      <c r="AO9" s="27"/>
      <c r="AP9" s="27"/>
      <c r="AQ9" s="27"/>
      <c r="AR9" s="27"/>
      <c r="AS9" s="27"/>
      <c r="AT9" s="27"/>
      <c r="AU9" s="27"/>
      <c r="AV9" s="27"/>
      <c r="AW9" s="27"/>
      <c r="AX9" s="27"/>
      <c r="AY9" s="27"/>
      <c r="AZ9" s="27"/>
      <c r="BA9" s="27"/>
      <c r="BB9" s="27"/>
      <c r="BC9" s="27"/>
      <c r="BD9" s="27"/>
      <c r="BE9" s="27"/>
      <c r="BF9" s="27"/>
      <c r="BG9" s="27"/>
      <c r="BH9" s="27"/>
      <c r="BI9" s="27"/>
      <c r="BJ9" s="27"/>
      <c r="BK9" s="27"/>
      <c r="BL9" s="27"/>
      <c r="BM9" s="27"/>
      <c r="BN9" s="27"/>
      <c r="BO9" s="27"/>
      <c r="BP9" s="27"/>
      <c r="BQ9" s="27"/>
      <c r="BR9" s="27"/>
      <c r="BS9" s="27"/>
      <c r="BT9" s="27"/>
      <c r="BU9" s="27"/>
      <c r="BV9" s="27"/>
      <c r="BW9" s="27"/>
      <c r="BX9" s="27"/>
      <c r="BY9" s="27"/>
      <c r="BZ9" s="27"/>
      <c r="CA9" s="27"/>
      <c r="CB9" s="27"/>
      <c r="CC9" s="27"/>
      <c r="CD9" s="27"/>
      <c r="CE9" s="27"/>
      <c r="CF9" s="27"/>
      <c r="CG9" s="27"/>
      <c r="CH9" s="27"/>
      <c r="CI9" s="27"/>
      <c r="CJ9" s="27"/>
      <c r="CK9" s="27"/>
      <c r="CL9" s="27"/>
      <c r="CM9" s="27"/>
      <c r="CN9" s="27"/>
      <c r="CO9" s="27"/>
      <c r="CP9" s="27"/>
      <c r="CQ9" s="27"/>
      <c r="CR9" s="27"/>
      <c r="CS9" s="27"/>
      <c r="CT9" s="27"/>
      <c r="CU9" s="27"/>
      <c r="CV9" s="27"/>
      <c r="CW9" s="27"/>
      <c r="CX9" s="27"/>
      <c r="CY9" s="27"/>
      <c r="CZ9" s="27"/>
      <c r="DA9" s="27"/>
      <c r="DB9" s="27"/>
      <c r="DC9" s="27"/>
      <c r="DD9" s="27"/>
      <c r="DE9" s="27"/>
      <c r="DF9" s="27"/>
      <c r="DG9" s="27"/>
      <c r="DH9" s="27"/>
      <c r="DI9" s="27"/>
      <c r="DJ9" s="27"/>
      <c r="DK9" s="27"/>
      <c r="DL9" s="27"/>
      <c r="DM9" s="27"/>
      <c r="DN9" s="27"/>
      <c r="DO9" s="27"/>
      <c r="DP9" s="27"/>
      <c r="DQ9" s="27"/>
      <c r="DR9" s="27"/>
      <c r="DS9" s="27"/>
      <c r="DT9" s="27"/>
      <c r="DU9" s="27"/>
      <c r="DV9" s="27"/>
      <c r="DW9" s="27"/>
      <c r="DX9" s="27"/>
      <c r="DY9" s="27"/>
      <c r="DZ9" s="27"/>
      <c r="EA9" s="27"/>
      <c r="EB9" s="27"/>
      <c r="EC9" s="27"/>
      <c r="ED9" s="27"/>
      <c r="EE9" s="27"/>
      <c r="EF9" s="27"/>
      <c r="EG9" s="27"/>
      <c r="EH9" s="27"/>
      <c r="EI9" s="27"/>
      <c r="EJ9" s="27"/>
      <c r="EK9" s="27"/>
      <c r="EL9" s="27"/>
      <c r="EM9" s="27"/>
      <c r="EN9" s="27"/>
      <c r="EO9" s="27"/>
      <c r="EP9" s="27"/>
      <c r="EQ9" s="27"/>
      <c r="ER9" s="27"/>
      <c r="ES9" s="27"/>
      <c r="ET9" s="27"/>
      <c r="EU9" s="27"/>
      <c r="EV9" s="27"/>
      <c r="EW9" s="27"/>
      <c r="EX9" s="27"/>
      <c r="EY9" s="27"/>
      <c r="EZ9" s="27"/>
      <c r="FA9" s="27"/>
      <c r="FB9" s="27"/>
      <c r="FC9" s="27"/>
      <c r="FD9" s="27"/>
      <c r="FE9" s="27"/>
      <c r="FF9" s="27"/>
      <c r="FG9" s="27"/>
      <c r="FH9" s="27"/>
      <c r="FI9" s="27"/>
      <c r="FJ9" s="27"/>
      <c r="FK9" s="27"/>
      <c r="FL9" s="27"/>
      <c r="FM9" s="27"/>
      <c r="FN9" s="27"/>
      <c r="FO9" s="27"/>
      <c r="FP9" s="27"/>
      <c r="FQ9" s="27"/>
      <c r="FR9" s="27"/>
      <c r="FS9" s="27"/>
      <c r="FT9" s="27"/>
      <c r="FU9" s="27"/>
      <c r="FV9" s="27"/>
      <c r="FW9" s="27"/>
      <c r="FX9" s="27"/>
      <c r="FY9" s="27"/>
      <c r="FZ9" s="27"/>
      <c r="GA9" s="27"/>
      <c r="GB9" s="27"/>
      <c r="GC9" s="27"/>
      <c r="GD9" s="27"/>
      <c r="GE9" s="27"/>
      <c r="GF9" s="27"/>
      <c r="GG9" s="27"/>
      <c r="GH9" s="27"/>
      <c r="GI9" s="27"/>
      <c r="GJ9" s="27"/>
      <c r="GK9" s="27"/>
      <c r="GL9" s="27"/>
      <c r="GM9" s="27"/>
      <c r="GN9" s="27"/>
      <c r="GO9" s="27"/>
      <c r="GP9" s="27"/>
      <c r="GQ9" s="27"/>
      <c r="GR9" s="27"/>
      <c r="GS9" s="27"/>
      <c r="GT9" s="27"/>
      <c r="GU9" s="27"/>
      <c r="GV9" s="27"/>
      <c r="GW9" s="27"/>
      <c r="GX9" s="27"/>
      <c r="GY9" s="27"/>
      <c r="GZ9" s="27"/>
      <c r="HA9" s="27"/>
      <c r="HB9" s="27"/>
      <c r="HC9" s="27"/>
      <c r="HD9" s="27"/>
      <c r="HE9" s="27"/>
      <c r="HF9" s="27"/>
      <c r="HG9" s="27"/>
      <c r="HH9" s="27"/>
      <c r="HI9" s="27"/>
      <c r="HJ9" s="27"/>
      <c r="HK9" s="27"/>
      <c r="HL9" s="27"/>
      <c r="HM9" s="27"/>
      <c r="HN9" s="27"/>
      <c r="HO9" s="27"/>
      <c r="HP9" s="27"/>
      <c r="HQ9" s="27"/>
      <c r="HR9" s="27"/>
      <c r="HS9" s="27"/>
      <c r="HT9" s="27"/>
      <c r="HU9" s="27"/>
      <c r="HV9" s="27"/>
      <c r="HW9" s="27"/>
      <c r="HX9" s="27"/>
      <c r="HY9" s="27"/>
      <c r="HZ9" s="27"/>
      <c r="IA9" s="27"/>
      <c r="IB9" s="27"/>
      <c r="IC9" s="27"/>
      <c r="ID9" s="27"/>
      <c r="IE9" s="27"/>
      <c r="IF9" s="27"/>
      <c r="IG9" s="27"/>
      <c r="IH9" s="27"/>
      <c r="II9" s="27"/>
      <c r="IJ9" s="27"/>
      <c r="IK9" s="27"/>
      <c r="IL9" s="27"/>
      <c r="IM9" s="27"/>
      <c r="IN9" s="27"/>
      <c r="IO9" s="27"/>
      <c r="IP9" s="27"/>
      <c r="IQ9" s="27"/>
      <c r="IR9" s="27"/>
      <c r="IS9" s="27"/>
      <c r="IT9" s="27"/>
      <c r="IU9" s="27"/>
      <c r="IV9" s="27"/>
      <c r="IW9" s="27"/>
      <c r="IX9" s="27"/>
      <c r="IY9" s="27"/>
      <c r="IZ9" s="27"/>
      <c r="JA9" s="27"/>
      <c r="JB9" s="27"/>
      <c r="JC9" s="27"/>
      <c r="JD9" s="27"/>
      <c r="JE9" s="27"/>
      <c r="JF9" s="27"/>
      <c r="JG9" s="27"/>
      <c r="JH9" s="27"/>
      <c r="JI9" s="27"/>
      <c r="JJ9" s="27"/>
      <c r="JK9" s="27"/>
      <c r="JL9" s="27"/>
      <c r="JM9" s="27"/>
      <c r="JN9" s="27"/>
      <c r="JO9" s="27"/>
      <c r="JP9" s="27"/>
      <c r="JQ9" s="27"/>
      <c r="JR9" s="27"/>
      <c r="JS9" s="27"/>
      <c r="JT9" s="27"/>
      <c r="JU9" s="27"/>
      <c r="JV9" s="27"/>
      <c r="JW9" s="27"/>
      <c r="JX9" s="27"/>
      <c r="JY9" s="27"/>
      <c r="JZ9" s="27"/>
      <c r="KA9" s="27"/>
      <c r="KB9" s="27"/>
      <c r="KC9" s="27"/>
      <c r="KD9" s="27"/>
      <c r="KE9" s="27"/>
      <c r="KF9" s="27"/>
      <c r="KG9" s="27"/>
      <c r="KH9" s="27"/>
      <c r="KI9" s="27"/>
      <c r="KJ9" s="27"/>
      <c r="KK9" s="27"/>
      <c r="KL9" s="27"/>
      <c r="KM9" s="27"/>
      <c r="KN9" s="27"/>
      <c r="KO9" s="27"/>
      <c r="KP9" s="27"/>
      <c r="KQ9" s="27"/>
      <c r="KR9" s="27"/>
      <c r="KS9" s="27"/>
      <c r="KT9" s="27"/>
      <c r="KU9" s="27"/>
      <c r="KV9" s="27"/>
      <c r="KW9" s="27"/>
      <c r="KX9" s="27"/>
      <c r="KY9" s="27"/>
      <c r="KZ9" s="27"/>
      <c r="LA9" s="27"/>
      <c r="LB9" s="27"/>
      <c r="LC9" s="27"/>
      <c r="LD9" s="27"/>
      <c r="LE9" s="27"/>
      <c r="LF9" s="27"/>
      <c r="LG9" s="27"/>
      <c r="LH9" s="27"/>
      <c r="LI9" s="27"/>
      <c r="LJ9" s="27"/>
      <c r="LK9" s="27"/>
      <c r="LL9" s="27"/>
      <c r="LM9" s="27"/>
      <c r="LN9" s="27"/>
      <c r="LO9" s="27"/>
      <c r="LP9" s="27"/>
      <c r="LQ9" s="27"/>
      <c r="LR9" s="27"/>
      <c r="LS9" s="27"/>
      <c r="LT9" s="27"/>
      <c r="LU9" s="27"/>
      <c r="LV9" s="27"/>
      <c r="LW9" s="27"/>
      <c r="LX9" s="27"/>
      <c r="LY9" s="27"/>
      <c r="LZ9" s="27"/>
      <c r="MA9" s="27"/>
      <c r="MB9" s="27"/>
      <c r="MC9" s="27"/>
      <c r="MD9" s="27"/>
      <c r="ME9" s="27"/>
      <c r="MF9" s="27"/>
      <c r="MG9" s="27"/>
      <c r="MH9" s="27"/>
      <c r="MI9" s="27"/>
      <c r="MJ9" s="27"/>
      <c r="MK9" s="27"/>
      <c r="ML9" s="27"/>
      <c r="MM9" s="27"/>
      <c r="MN9" s="27"/>
      <c r="MO9" s="27"/>
      <c r="MP9" s="27"/>
      <c r="MQ9" s="27"/>
      <c r="MR9" s="27"/>
      <c r="MS9" s="27"/>
      <c r="MT9" s="27"/>
      <c r="MU9" s="27"/>
      <c r="MV9" s="27"/>
      <c r="MW9" s="27"/>
      <c r="MX9" s="27"/>
      <c r="MY9" s="27"/>
      <c r="MZ9" s="27"/>
      <c r="NA9" s="27"/>
      <c r="NB9" s="27"/>
      <c r="NC9" s="27"/>
      <c r="ND9" s="27"/>
      <c r="NE9" s="27"/>
      <c r="NF9" s="27"/>
      <c r="NG9" s="27"/>
      <c r="NH9" s="27"/>
      <c r="NI9" s="27"/>
      <c r="NJ9" s="27"/>
      <c r="NK9" s="27"/>
      <c r="NL9" s="27"/>
      <c r="NM9" s="27"/>
      <c r="NN9" s="27"/>
      <c r="NO9" s="27"/>
      <c r="NP9" s="27"/>
      <c r="NQ9" s="27"/>
      <c r="NR9" s="27"/>
      <c r="NS9" s="27"/>
      <c r="NT9" s="27"/>
      <c r="NU9" s="27"/>
    </row>
    <row r="12" spans="1:385" s="13" customFormat="1" ht="7.9" customHeight="1" x14ac:dyDescent="0.25">
      <c r="A12" s="27" t="s">
        <v>50</v>
      </c>
      <c r="B12" s="27"/>
      <c r="C12" s="27"/>
      <c r="D12" s="27"/>
      <c r="E12" s="27"/>
      <c r="F12" s="27"/>
      <c r="G12" s="27"/>
      <c r="H12" s="27"/>
      <c r="I12" s="27"/>
      <c r="J12" s="27"/>
      <c r="K12" s="27"/>
      <c r="L12" s="27"/>
      <c r="M12" s="27"/>
      <c r="N12" s="27"/>
      <c r="O12" s="27"/>
    </row>
    <row r="13" spans="1:385" ht="20.100000000000001" customHeight="1" x14ac:dyDescent="0.3">
      <c r="A13" s="113"/>
      <c r="B13" s="71"/>
      <c r="C13" s="94" t="s">
        <v>53</v>
      </c>
      <c r="D13" s="56" t="s">
        <v>45</v>
      </c>
      <c r="E13" s="57">
        <f>WORKDAY(G13,-H13+1,'Jours fériés'!F14:F24)</f>
        <v>44993</v>
      </c>
      <c r="F13" s="58">
        <f>(G13-E13)+1</f>
        <v>17</v>
      </c>
      <c r="G13" s="59">
        <f>WORKDAY(E14,-1,'Jours fériés'!F14:F24)</f>
        <v>45009</v>
      </c>
      <c r="H13" s="60" cm="1">
        <f t="array" ref="H13">IF(C13=0,0,INDEX((tab!$H$4:$H$85),MATCH(1,(tab!$C$4:$C$85=C13)*(tab!$D$4:$D$85=D13),0)*1))</f>
        <v>13</v>
      </c>
      <c r="I13" s="61"/>
      <c r="J13" s="62">
        <f>K13-I13+1</f>
        <v>1</v>
      </c>
      <c r="K13" s="63"/>
      <c r="L13" s="60">
        <f>NETWORKDAYS(I13,K13,'Jours fériés'!F14:F24)</f>
        <v>0</v>
      </c>
      <c r="M13" s="64">
        <v>0</v>
      </c>
      <c r="N13" s="65"/>
      <c r="O13" s="66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BQ13" s="31"/>
      <c r="DE13" s="1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FF13" s="31"/>
      <c r="GT13" s="1"/>
      <c r="GU13" s="1"/>
      <c r="GV13" s="1"/>
      <c r="GW13" s="1"/>
      <c r="GX13" s="1"/>
      <c r="GY13" s="1"/>
      <c r="GZ13" s="1"/>
      <c r="HA13" s="1"/>
      <c r="HB13" s="1"/>
      <c r="HC13" s="1"/>
      <c r="HD13" s="1"/>
      <c r="HE13" s="1"/>
      <c r="HF13" s="1"/>
      <c r="HG13" s="1"/>
      <c r="HH13" s="1"/>
      <c r="HI13" s="1"/>
      <c r="HJ13" s="1"/>
      <c r="HK13" s="1"/>
      <c r="HL13" s="1"/>
      <c r="HM13" s="1"/>
      <c r="IU13" s="31"/>
      <c r="KI13" s="1"/>
      <c r="KJ13" s="1"/>
      <c r="KK13" s="1"/>
      <c r="KL13" s="1"/>
      <c r="KM13" s="1"/>
      <c r="KN13" s="1"/>
      <c r="KO13" s="1"/>
      <c r="KP13" s="1"/>
      <c r="KQ13" s="1"/>
      <c r="KR13" s="1"/>
      <c r="KS13" s="1"/>
      <c r="KT13" s="1"/>
      <c r="KU13" s="1"/>
      <c r="KV13" s="1"/>
      <c r="KW13" s="1"/>
      <c r="KX13" s="1"/>
      <c r="KY13" s="1"/>
      <c r="KZ13" s="1"/>
      <c r="LA13" s="1"/>
      <c r="LB13" s="1"/>
      <c r="MJ13" s="31"/>
    </row>
    <row r="14" spans="1:385" ht="20.100000000000001" customHeight="1" x14ac:dyDescent="0.3">
      <c r="A14" s="114"/>
      <c r="B14" s="72"/>
      <c r="C14" s="95"/>
      <c r="D14" s="56" t="s">
        <v>44</v>
      </c>
      <c r="E14" s="57">
        <f>WORKDAY(G14,-H14+1,'Jours fériés'!F14:F24)</f>
        <v>45012</v>
      </c>
      <c r="F14" s="58">
        <f>(G14-E14)+1</f>
        <v>26</v>
      </c>
      <c r="G14" s="59">
        <f>WORKDAY(E15,-1,'Jours fériés'!F14:F24)</f>
        <v>45037</v>
      </c>
      <c r="H14" s="60" cm="1">
        <f t="array" ref="H14">IF(C13=0,0,INDEX((tab!$H$4:$H$85),MATCH(1,(tab!$C$4:$C$85=C13)*(tab!$D$4:$D$85=D14),0)*1))</f>
        <v>20</v>
      </c>
      <c r="I14" s="61"/>
      <c r="J14" s="62">
        <f t="shared" ref="J14:J17" si="1">K14-I14+1</f>
        <v>1</v>
      </c>
      <c r="K14" s="63"/>
      <c r="L14" s="60">
        <f>NETWORKDAYS(I14,K14,'Jours fériés'!F14:F24)</f>
        <v>0</v>
      </c>
      <c r="M14" s="64">
        <v>0</v>
      </c>
      <c r="N14" s="65"/>
      <c r="O14" s="66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BQ14" s="31"/>
      <c r="DE14" s="1"/>
      <c r="DF14" s="1"/>
      <c r="DG14" s="1"/>
      <c r="DH14" s="1"/>
      <c r="DI14" s="1"/>
      <c r="DJ14" s="1"/>
      <c r="DK14" s="1"/>
      <c r="DL14" s="1"/>
      <c r="DM14" s="1"/>
      <c r="DN14" s="1"/>
      <c r="DO14" s="1"/>
      <c r="DP14" s="1"/>
      <c r="DQ14" s="1"/>
      <c r="DR14" s="1"/>
      <c r="DS14" s="1"/>
      <c r="DT14" s="1"/>
      <c r="DU14" s="1"/>
      <c r="DV14" s="1"/>
      <c r="DW14" s="1"/>
      <c r="DX14" s="1"/>
      <c r="FF14" s="31"/>
      <c r="GT14" s="1"/>
      <c r="GU14" s="1"/>
      <c r="GV14" s="1"/>
      <c r="GW14" s="1"/>
      <c r="GX14" s="1"/>
      <c r="GY14" s="1"/>
      <c r="GZ14" s="1"/>
      <c r="HA14" s="1"/>
      <c r="HB14" s="1"/>
      <c r="HC14" s="1"/>
      <c r="HD14" s="1"/>
      <c r="HE14" s="1"/>
      <c r="HF14" s="1"/>
      <c r="HG14" s="1"/>
      <c r="HH14" s="1"/>
      <c r="HI14" s="1"/>
      <c r="HJ14" s="1"/>
      <c r="HK14" s="1"/>
      <c r="HL14" s="1"/>
      <c r="HM14" s="1"/>
      <c r="IU14" s="31"/>
      <c r="KI14" s="1"/>
      <c r="KJ14" s="1"/>
      <c r="KK14" s="1"/>
      <c r="KL14" s="1"/>
      <c r="KM14" s="1"/>
      <c r="KN14" s="1"/>
      <c r="KO14" s="1"/>
      <c r="KP14" s="1"/>
      <c r="KQ14" s="1"/>
      <c r="KR14" s="1"/>
      <c r="KS14" s="1"/>
      <c r="KT14" s="1"/>
      <c r="KU14" s="1"/>
      <c r="KV14" s="1"/>
      <c r="KW14" s="1"/>
      <c r="KX14" s="1"/>
      <c r="KY14" s="1"/>
      <c r="KZ14" s="1"/>
      <c r="LA14" s="1"/>
      <c r="LB14" s="1"/>
      <c r="MJ14" s="31"/>
    </row>
    <row r="15" spans="1:385" ht="19.899999999999999" customHeight="1" x14ac:dyDescent="0.3">
      <c r="A15" s="114"/>
      <c r="B15" s="72"/>
      <c r="C15" s="95"/>
      <c r="D15" s="56" t="s">
        <v>43</v>
      </c>
      <c r="E15" s="57">
        <f>WORKDAY(G15,-H15+1,'Jours fériés'!F14:F24)</f>
        <v>45040</v>
      </c>
      <c r="F15" s="58">
        <f>(G15-E15)+1</f>
        <v>33</v>
      </c>
      <c r="G15" s="59">
        <f>WORKDAY(E16,-1,'Jours fériés'!F14:F24)</f>
        <v>45072</v>
      </c>
      <c r="H15" s="60" cm="1">
        <f t="array" ref="H15">IF(C13=0,0,INDEX((tab!$H$4:$H$85),MATCH(1,(tab!$C$4:$C$85=C13)*(tab!$D$4:$D$85=D15),0)*1))/B17</f>
        <v>25</v>
      </c>
      <c r="I15" s="61"/>
      <c r="J15" s="62">
        <f t="shared" si="1"/>
        <v>1</v>
      </c>
      <c r="K15" s="63"/>
      <c r="L15" s="60">
        <f>NETWORKDAYS(I15,K15,'Jours fériés'!F14:F24)</f>
        <v>0</v>
      </c>
      <c r="M15" s="64">
        <v>0</v>
      </c>
      <c r="N15" s="65"/>
      <c r="O15" s="66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BQ15" s="31"/>
      <c r="DE15" s="1"/>
      <c r="DF15" s="1"/>
      <c r="DG15" s="1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1"/>
      <c r="DT15" s="1"/>
      <c r="DU15" s="1"/>
      <c r="DV15" s="1"/>
      <c r="DW15" s="1"/>
      <c r="DX15" s="1"/>
      <c r="FF15" s="31"/>
      <c r="GT15" s="1"/>
      <c r="GU15" s="1"/>
      <c r="GV15" s="1"/>
      <c r="GW15" s="1"/>
      <c r="GX15" s="1"/>
      <c r="GY15" s="1"/>
      <c r="GZ15" s="1"/>
      <c r="HA15" s="1"/>
      <c r="HB15" s="1"/>
      <c r="HC15" s="1"/>
      <c r="HD15" s="1"/>
      <c r="HE15" s="1"/>
      <c r="HF15" s="1"/>
      <c r="HG15" s="1"/>
      <c r="HH15" s="1"/>
      <c r="HI15" s="1"/>
      <c r="HJ15" s="1"/>
      <c r="HK15" s="1"/>
      <c r="HL15" s="1"/>
      <c r="HM15" s="1"/>
      <c r="IU15" s="31"/>
      <c r="KI15" s="1"/>
      <c r="KJ15" s="1"/>
      <c r="KK15" s="1"/>
      <c r="KL15" s="1"/>
      <c r="KM15" s="1"/>
      <c r="KN15" s="1"/>
      <c r="KO15" s="1"/>
      <c r="KP15" s="1"/>
      <c r="KQ15" s="1"/>
      <c r="KR15" s="1"/>
      <c r="KS15" s="1"/>
      <c r="KT15" s="1"/>
      <c r="KU15" s="1"/>
      <c r="KV15" s="1"/>
      <c r="KW15" s="1"/>
      <c r="KX15" s="1"/>
      <c r="KY15" s="1"/>
      <c r="KZ15" s="1"/>
      <c r="LA15" s="1"/>
      <c r="LB15" s="1"/>
      <c r="MJ15" s="31"/>
    </row>
    <row r="16" spans="1:385" ht="20.100000000000001" customHeight="1" x14ac:dyDescent="0.3">
      <c r="A16" s="114"/>
      <c r="B16" s="57" t="s">
        <v>49</v>
      </c>
      <c r="C16" s="95"/>
      <c r="D16" s="68" t="s">
        <v>15</v>
      </c>
      <c r="E16" s="57">
        <f>WORKDAY(G16,-H16+1,'Jours fériés'!F14:F24)</f>
        <v>45075</v>
      </c>
      <c r="F16" s="58">
        <f>(G16-E16)+1</f>
        <v>1</v>
      </c>
      <c r="G16" s="59">
        <f>WORKDAY(E17,-1,'Jours fériés'!F14:F24)</f>
        <v>45075</v>
      </c>
      <c r="H16" s="60" cm="1">
        <f t="array" ref="H16">IF(C13=0,0,INDEX((tab!$H$4:$H$85),MATCH(1,(tab!$C$4:$C$85=C13)*(tab!$D$4:$D$85=D16),0)*1))</f>
        <v>1</v>
      </c>
      <c r="I16" s="61"/>
      <c r="J16" s="62">
        <f t="shared" si="1"/>
        <v>1</v>
      </c>
      <c r="K16" s="63"/>
      <c r="L16" s="60">
        <f>NETWORKDAYS(I16,K16,'Jours fériés'!F14:F24)</f>
        <v>0</v>
      </c>
      <c r="M16" s="64">
        <v>0</v>
      </c>
      <c r="N16" s="65"/>
      <c r="O16" s="66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BQ16" s="31"/>
      <c r="DE16" s="1"/>
      <c r="DF16" s="1"/>
      <c r="DG16" s="1"/>
      <c r="DH16" s="1"/>
      <c r="DI16" s="1"/>
      <c r="DJ16" s="1"/>
      <c r="DK16" s="1"/>
      <c r="DL16" s="1"/>
      <c r="DM16" s="1"/>
      <c r="DN16" s="1"/>
      <c r="DO16" s="1"/>
      <c r="DP16" s="1"/>
      <c r="DQ16" s="1"/>
      <c r="DR16" s="1"/>
      <c r="DS16" s="1"/>
      <c r="DT16" s="1"/>
      <c r="DU16" s="1"/>
      <c r="DV16" s="1"/>
      <c r="DW16" s="1"/>
      <c r="DX16" s="1"/>
      <c r="FF16" s="31"/>
      <c r="GT16" s="1"/>
      <c r="GU16" s="1"/>
      <c r="GV16" s="1"/>
      <c r="GW16" s="1"/>
      <c r="GX16" s="1"/>
      <c r="GY16" s="1"/>
      <c r="GZ16" s="1"/>
      <c r="HA16" s="1"/>
      <c r="HB16" s="1"/>
      <c r="HC16" s="1"/>
      <c r="HD16" s="1"/>
      <c r="HE16" s="1"/>
      <c r="HF16" s="1"/>
      <c r="HG16" s="1"/>
      <c r="HH16" s="1"/>
      <c r="HI16" s="1"/>
      <c r="HJ16" s="1"/>
      <c r="HK16" s="1"/>
      <c r="HL16" s="1"/>
      <c r="HM16" s="1"/>
      <c r="IU16" s="31"/>
      <c r="KI16" s="1"/>
      <c r="KJ16" s="1"/>
      <c r="KK16" s="1"/>
      <c r="KL16" s="1"/>
      <c r="KM16" s="1"/>
      <c r="KN16" s="1"/>
      <c r="KO16" s="1"/>
      <c r="KP16" s="1"/>
      <c r="KQ16" s="1"/>
      <c r="KR16" s="1"/>
      <c r="KS16" s="1"/>
      <c r="KT16" s="1"/>
      <c r="KU16" s="1"/>
      <c r="KV16" s="1"/>
      <c r="KW16" s="1"/>
      <c r="KX16" s="1"/>
      <c r="KY16" s="1"/>
      <c r="KZ16" s="1"/>
      <c r="LA16" s="1"/>
      <c r="LB16" s="1"/>
      <c r="MJ16" s="31"/>
    </row>
    <row r="17" spans="1:385" ht="20.100000000000001" customHeight="1" x14ac:dyDescent="0.3">
      <c r="A17" s="115"/>
      <c r="B17" s="67">
        <v>1</v>
      </c>
      <c r="C17" s="96"/>
      <c r="D17" s="68" t="s">
        <v>12</v>
      </c>
      <c r="E17" s="57">
        <f>WORKDAY(G17,-H17+1,'Jours fériés'!F14:F24)</f>
        <v>45076</v>
      </c>
      <c r="F17" s="58">
        <f>(G17-E17)+1</f>
        <v>2</v>
      </c>
      <c r="G17" s="69">
        <v>45077</v>
      </c>
      <c r="H17" s="60" cm="1">
        <f t="array" ref="H17">IF(C13=0,0,INDEX((tab!$H$4:$H$85),MATCH(1,(tab!$C$4:$C$85=C13)*(tab!$D$4:$D$85=D17),0)*1))</f>
        <v>2</v>
      </c>
      <c r="I17" s="61"/>
      <c r="J17" s="62">
        <f t="shared" si="1"/>
        <v>1</v>
      </c>
      <c r="K17" s="63"/>
      <c r="L17" s="60">
        <f>NETWORKDAYS(I17,K17,'Jours fériés'!F14:F24)</f>
        <v>0</v>
      </c>
      <c r="M17" s="64">
        <v>0</v>
      </c>
      <c r="N17" s="70"/>
      <c r="O17" s="66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BQ17" s="31"/>
      <c r="DE17" s="1"/>
      <c r="DF17" s="1"/>
      <c r="DG17" s="1"/>
      <c r="DH17" s="1"/>
      <c r="DI17" s="1"/>
      <c r="DJ17" s="1"/>
      <c r="DK17" s="1"/>
      <c r="DL17" s="1"/>
      <c r="DM17" s="1"/>
      <c r="DN17" s="1"/>
      <c r="DO17" s="1"/>
      <c r="DP17" s="1"/>
      <c r="DQ17" s="1"/>
      <c r="DR17" s="1"/>
      <c r="DS17" s="1"/>
      <c r="DT17" s="1"/>
      <c r="DU17" s="1"/>
      <c r="DV17" s="1"/>
      <c r="DW17" s="1"/>
      <c r="DX17" s="1"/>
      <c r="FF17" s="31"/>
      <c r="GT17" s="1"/>
      <c r="GU17" s="1"/>
      <c r="GV17" s="1"/>
      <c r="GW17" s="1"/>
      <c r="GX17" s="1"/>
      <c r="GY17" s="1"/>
      <c r="GZ17" s="1"/>
      <c r="HA17" s="1"/>
      <c r="HB17" s="1"/>
      <c r="HC17" s="1"/>
      <c r="HD17" s="1"/>
      <c r="HE17" s="1"/>
      <c r="HF17" s="1"/>
      <c r="HG17" s="1"/>
      <c r="HH17" s="1"/>
      <c r="HI17" s="1"/>
      <c r="HJ17" s="1"/>
      <c r="HK17" s="1"/>
      <c r="HL17" s="1"/>
      <c r="HM17" s="1"/>
      <c r="IU17" s="31"/>
      <c r="KI17" s="1"/>
      <c r="KJ17" s="1"/>
      <c r="KK17" s="1"/>
      <c r="KL17" s="1"/>
      <c r="KM17" s="1"/>
      <c r="KN17" s="1"/>
      <c r="KO17" s="1"/>
      <c r="KP17" s="1"/>
      <c r="KQ17" s="1"/>
      <c r="KR17" s="1"/>
      <c r="KS17" s="1"/>
      <c r="KT17" s="1"/>
      <c r="KU17" s="1"/>
      <c r="KV17" s="1"/>
      <c r="KW17" s="1"/>
      <c r="KX17" s="1"/>
      <c r="KY17" s="1"/>
      <c r="KZ17" s="1"/>
      <c r="LA17" s="1"/>
      <c r="LB17" s="1"/>
      <c r="MJ17" s="31"/>
    </row>
    <row r="18" spans="1:385" ht="8.25" customHeight="1" x14ac:dyDescent="0.25">
      <c r="A18" s="27" t="s">
        <v>50</v>
      </c>
      <c r="B18" s="27"/>
      <c r="C18" s="27"/>
      <c r="D18" s="27"/>
      <c r="E18" s="27"/>
      <c r="F18" s="27"/>
      <c r="G18" s="27"/>
      <c r="H18" s="27"/>
      <c r="I18" s="27"/>
      <c r="J18" s="47"/>
      <c r="K18" s="27"/>
      <c r="L18" s="27"/>
      <c r="M18" s="27"/>
      <c r="N18" s="27"/>
      <c r="O18" s="27"/>
      <c r="P18" s="27"/>
      <c r="Q18" s="27"/>
      <c r="R18" s="27"/>
      <c r="S18" s="27"/>
      <c r="T18" s="27"/>
      <c r="U18" s="27"/>
      <c r="V18" s="27"/>
      <c r="W18" s="27"/>
      <c r="X18" s="27"/>
      <c r="Y18" s="27"/>
      <c r="Z18" s="27"/>
      <c r="AA18" s="27"/>
      <c r="AB18" s="27"/>
      <c r="AC18" s="27"/>
      <c r="AD18" s="27"/>
      <c r="AE18" s="27"/>
      <c r="AF18" s="27"/>
      <c r="AG18" s="27"/>
      <c r="AH18" s="27"/>
      <c r="AI18" s="27"/>
      <c r="AJ18" s="27"/>
      <c r="AK18" s="27"/>
      <c r="AL18" s="27"/>
      <c r="AM18" s="27"/>
      <c r="AN18" s="27"/>
      <c r="AO18" s="27"/>
      <c r="AP18" s="27"/>
      <c r="AQ18" s="27"/>
      <c r="AR18" s="27"/>
      <c r="AS18" s="27"/>
      <c r="AT18" s="27"/>
      <c r="AU18" s="27"/>
      <c r="AV18" s="27"/>
      <c r="AW18" s="27"/>
      <c r="AX18" s="27"/>
      <c r="AY18" s="27"/>
      <c r="AZ18" s="27"/>
      <c r="BA18" s="27"/>
      <c r="BB18" s="27"/>
      <c r="BC18" s="27"/>
      <c r="BD18" s="27"/>
      <c r="BE18" s="27"/>
      <c r="BF18" s="27"/>
      <c r="BG18" s="27"/>
      <c r="BH18" s="27"/>
      <c r="BI18" s="27"/>
      <c r="BJ18" s="27"/>
      <c r="BK18" s="27"/>
      <c r="BL18" s="27"/>
      <c r="BM18" s="27"/>
      <c r="BN18" s="27"/>
      <c r="BO18" s="27"/>
      <c r="BP18" s="27"/>
      <c r="BQ18" s="27"/>
      <c r="BR18" s="27"/>
      <c r="BS18" s="27"/>
      <c r="BT18" s="27"/>
      <c r="BU18" s="27"/>
      <c r="BV18" s="27"/>
      <c r="BW18" s="27"/>
      <c r="BX18" s="27"/>
      <c r="BY18" s="27"/>
      <c r="BZ18" s="27"/>
      <c r="CA18" s="27"/>
      <c r="CB18" s="27"/>
      <c r="CC18" s="27"/>
      <c r="CD18" s="27"/>
      <c r="CE18" s="27"/>
      <c r="CF18" s="27"/>
      <c r="CG18" s="27"/>
      <c r="CH18" s="27"/>
      <c r="CI18" s="27"/>
      <c r="CJ18" s="27"/>
      <c r="CK18" s="27"/>
      <c r="CL18" s="27"/>
      <c r="CM18" s="27"/>
      <c r="CN18" s="27"/>
      <c r="CO18" s="27"/>
      <c r="CP18" s="27"/>
      <c r="CQ18" s="27"/>
      <c r="CR18" s="27"/>
      <c r="CS18" s="27"/>
      <c r="CT18" s="27"/>
      <c r="CU18" s="27"/>
      <c r="CV18" s="27"/>
      <c r="CW18" s="27"/>
      <c r="CX18" s="27"/>
      <c r="CY18" s="27"/>
      <c r="CZ18" s="27"/>
      <c r="DA18" s="27"/>
      <c r="DB18" s="27"/>
      <c r="DC18" s="27"/>
      <c r="DD18" s="27"/>
      <c r="DE18" s="27"/>
      <c r="DF18" s="27"/>
      <c r="DG18" s="27"/>
      <c r="DH18" s="27"/>
      <c r="DI18" s="27"/>
      <c r="DJ18" s="27"/>
      <c r="DK18" s="27"/>
      <c r="DL18" s="27"/>
      <c r="DM18" s="27"/>
      <c r="DN18" s="27"/>
      <c r="DO18" s="27"/>
      <c r="DP18" s="27"/>
      <c r="DQ18" s="27"/>
      <c r="DR18" s="27"/>
      <c r="DS18" s="27"/>
      <c r="DT18" s="27"/>
      <c r="DU18" s="27"/>
      <c r="DV18" s="27"/>
      <c r="DW18" s="27"/>
      <c r="DX18" s="27"/>
      <c r="DY18" s="27"/>
      <c r="DZ18" s="27"/>
      <c r="EA18" s="27"/>
      <c r="EB18" s="27"/>
      <c r="EC18" s="27"/>
      <c r="ED18" s="27"/>
      <c r="EE18" s="27"/>
      <c r="EF18" s="27"/>
      <c r="EG18" s="27"/>
      <c r="EH18" s="27"/>
      <c r="EI18" s="27"/>
      <c r="EJ18" s="27"/>
      <c r="EK18" s="27"/>
      <c r="EL18" s="27"/>
      <c r="EM18" s="27"/>
      <c r="EN18" s="27"/>
      <c r="EO18" s="27"/>
      <c r="EP18" s="27"/>
      <c r="EQ18" s="27"/>
      <c r="ER18" s="27"/>
      <c r="ES18" s="27"/>
      <c r="ET18" s="27"/>
      <c r="EU18" s="27"/>
      <c r="EV18" s="27"/>
      <c r="EW18" s="27"/>
      <c r="EX18" s="27"/>
      <c r="EY18" s="27"/>
      <c r="EZ18" s="27"/>
      <c r="FA18" s="27"/>
      <c r="FB18" s="27"/>
      <c r="FC18" s="27"/>
      <c r="FD18" s="27"/>
      <c r="FE18" s="27"/>
      <c r="FF18" s="27"/>
      <c r="FG18" s="27"/>
      <c r="FH18" s="27"/>
      <c r="FI18" s="27"/>
      <c r="FJ18" s="27"/>
      <c r="FK18" s="27"/>
      <c r="FL18" s="27"/>
      <c r="FM18" s="27"/>
      <c r="FN18" s="27"/>
      <c r="FO18" s="27"/>
      <c r="FP18" s="27"/>
      <c r="FQ18" s="27"/>
      <c r="FR18" s="27"/>
      <c r="FS18" s="27"/>
      <c r="FT18" s="27"/>
      <c r="FU18" s="27"/>
      <c r="FV18" s="27"/>
      <c r="FW18" s="27"/>
      <c r="FX18" s="27"/>
      <c r="FY18" s="27"/>
      <c r="FZ18" s="27"/>
      <c r="GA18" s="27"/>
      <c r="GB18" s="27"/>
      <c r="GC18" s="27"/>
      <c r="GD18" s="27"/>
      <c r="GE18" s="27"/>
      <c r="GF18" s="27"/>
      <c r="GG18" s="27"/>
      <c r="GH18" s="27"/>
      <c r="GI18" s="27"/>
      <c r="GJ18" s="27"/>
      <c r="GK18" s="27"/>
      <c r="GL18" s="27"/>
      <c r="GM18" s="27"/>
      <c r="GN18" s="27"/>
      <c r="GO18" s="27"/>
      <c r="GP18" s="27"/>
      <c r="GQ18" s="27"/>
      <c r="GR18" s="27"/>
      <c r="GS18" s="27"/>
      <c r="GT18" s="27"/>
      <c r="GU18" s="27"/>
      <c r="GV18" s="27"/>
      <c r="GW18" s="27"/>
      <c r="GX18" s="27"/>
      <c r="GY18" s="27"/>
      <c r="GZ18" s="27"/>
      <c r="HA18" s="27"/>
      <c r="HB18" s="27"/>
      <c r="HC18" s="27"/>
      <c r="HD18" s="27"/>
      <c r="HE18" s="27"/>
      <c r="HF18" s="27"/>
      <c r="HG18" s="27"/>
      <c r="HH18" s="27"/>
      <c r="HI18" s="27"/>
      <c r="HJ18" s="27"/>
      <c r="HK18" s="27"/>
      <c r="HL18" s="27"/>
      <c r="HM18" s="27"/>
      <c r="HN18" s="27"/>
      <c r="HO18" s="27"/>
      <c r="HP18" s="27"/>
      <c r="HQ18" s="27"/>
      <c r="HR18" s="27"/>
      <c r="HS18" s="27"/>
      <c r="HT18" s="27"/>
      <c r="HU18" s="27"/>
      <c r="HV18" s="27"/>
      <c r="HW18" s="27"/>
      <c r="HX18" s="27"/>
      <c r="HY18" s="27"/>
      <c r="HZ18" s="27"/>
      <c r="IA18" s="27"/>
      <c r="IB18" s="27"/>
      <c r="IC18" s="27"/>
      <c r="ID18" s="27"/>
      <c r="IE18" s="27"/>
      <c r="IF18" s="27"/>
      <c r="IG18" s="27"/>
      <c r="IH18" s="27"/>
      <c r="II18" s="27"/>
      <c r="IJ18" s="27"/>
      <c r="IK18" s="27"/>
      <c r="IL18" s="27"/>
      <c r="IM18" s="27"/>
      <c r="IN18" s="27"/>
      <c r="IO18" s="27"/>
      <c r="IP18" s="27"/>
      <c r="IQ18" s="27"/>
      <c r="IR18" s="27"/>
      <c r="IS18" s="27"/>
      <c r="IT18" s="27"/>
      <c r="IU18" s="27"/>
      <c r="IV18" s="27"/>
      <c r="IW18" s="27"/>
      <c r="IX18" s="27"/>
      <c r="IY18" s="27"/>
      <c r="IZ18" s="27"/>
      <c r="JA18" s="27"/>
      <c r="JB18" s="27"/>
      <c r="JC18" s="27"/>
      <c r="JD18" s="27"/>
      <c r="JE18" s="27"/>
      <c r="JF18" s="27"/>
      <c r="JG18" s="27"/>
      <c r="JH18" s="27"/>
      <c r="JI18" s="27"/>
      <c r="JJ18" s="27"/>
      <c r="JK18" s="27"/>
      <c r="JL18" s="27"/>
      <c r="JM18" s="27"/>
      <c r="JN18" s="27"/>
      <c r="JO18" s="27"/>
      <c r="JP18" s="27"/>
      <c r="JQ18" s="27"/>
      <c r="JR18" s="27"/>
      <c r="JS18" s="27"/>
      <c r="JT18" s="27"/>
      <c r="JU18" s="27"/>
      <c r="JV18" s="27"/>
      <c r="JW18" s="27"/>
      <c r="JX18" s="27"/>
      <c r="JY18" s="27"/>
      <c r="JZ18" s="27"/>
      <c r="KA18" s="27"/>
      <c r="KB18" s="27"/>
      <c r="KC18" s="27"/>
      <c r="KD18" s="27"/>
      <c r="KE18" s="27"/>
      <c r="KF18" s="27"/>
      <c r="KG18" s="27"/>
      <c r="KH18" s="27"/>
      <c r="KI18" s="27"/>
      <c r="KJ18" s="27"/>
      <c r="KK18" s="27"/>
      <c r="KL18" s="27"/>
      <c r="KM18" s="27"/>
      <c r="KN18" s="27"/>
      <c r="KO18" s="27"/>
      <c r="KP18" s="27"/>
      <c r="KQ18" s="27"/>
      <c r="KR18" s="27"/>
      <c r="KS18" s="27"/>
      <c r="KT18" s="27"/>
      <c r="KU18" s="27"/>
      <c r="KV18" s="27"/>
      <c r="KW18" s="27"/>
      <c r="KX18" s="27"/>
      <c r="KY18" s="27"/>
      <c r="KZ18" s="27"/>
      <c r="LA18" s="27"/>
      <c r="LB18" s="27"/>
      <c r="LC18" s="27"/>
      <c r="LD18" s="27"/>
      <c r="LE18" s="27"/>
      <c r="LF18" s="27"/>
      <c r="LG18" s="27"/>
      <c r="LH18" s="27"/>
      <c r="LI18" s="27"/>
      <c r="LJ18" s="27"/>
      <c r="LK18" s="27"/>
      <c r="LL18" s="27"/>
      <c r="LM18" s="27"/>
      <c r="LN18" s="27"/>
      <c r="LO18" s="27"/>
      <c r="LP18" s="27"/>
      <c r="LQ18" s="27"/>
      <c r="LR18" s="27"/>
      <c r="LS18" s="27"/>
      <c r="LT18" s="27"/>
      <c r="LU18" s="27"/>
      <c r="LV18" s="27"/>
      <c r="LW18" s="27"/>
      <c r="LX18" s="27"/>
      <c r="LY18" s="27"/>
      <c r="LZ18" s="27"/>
      <c r="MA18" s="27"/>
      <c r="MB18" s="27"/>
      <c r="MC18" s="27"/>
      <c r="MD18" s="27"/>
      <c r="ME18" s="27"/>
      <c r="MF18" s="27"/>
      <c r="MG18" s="27"/>
      <c r="MH18" s="27"/>
      <c r="MI18" s="27"/>
      <c r="MJ18" s="27"/>
      <c r="MK18" s="27"/>
      <c r="ML18" s="27"/>
      <c r="MM18" s="27"/>
      <c r="MN18" s="27"/>
      <c r="MO18" s="27"/>
      <c r="MP18" s="27"/>
      <c r="MQ18" s="27"/>
      <c r="MR18" s="27"/>
      <c r="MS18" s="27"/>
      <c r="MT18" s="27"/>
      <c r="MU18" s="27"/>
      <c r="MV18" s="27"/>
      <c r="MW18" s="27"/>
      <c r="MX18" s="27"/>
      <c r="MY18" s="27"/>
      <c r="MZ18" s="27"/>
      <c r="NA18" s="27"/>
      <c r="NB18" s="27"/>
      <c r="NC18" s="27"/>
      <c r="ND18" s="27"/>
      <c r="NE18" s="27"/>
      <c r="NF18" s="27"/>
      <c r="NG18" s="27"/>
      <c r="NH18" s="27"/>
      <c r="NI18" s="27"/>
      <c r="NJ18" s="27"/>
      <c r="NK18" s="27"/>
      <c r="NL18" s="27"/>
      <c r="NM18" s="27"/>
      <c r="NN18" s="27"/>
      <c r="NO18" s="27"/>
      <c r="NP18" s="27"/>
      <c r="NQ18" s="27"/>
      <c r="NR18" s="27"/>
      <c r="NS18" s="27"/>
      <c r="NT18" s="27"/>
      <c r="NU18" s="27"/>
    </row>
  </sheetData>
  <mergeCells count="4">
    <mergeCell ref="A4:A8"/>
    <mergeCell ref="C4:C8"/>
    <mergeCell ref="A13:A17"/>
    <mergeCell ref="C13:C17"/>
  </mergeCells>
  <conditionalFormatting sqref="P4:NY8">
    <cfRule type="expression" dxfId="61" priority="57">
      <formula>Réel</formula>
    </cfRule>
    <cfRule type="expression" dxfId="60" priority="58">
      <formula>RéelAvant</formula>
    </cfRule>
    <cfRule type="expression" dxfId="59" priority="59">
      <formula>RéelAuDelà</formula>
    </cfRule>
    <cfRule type="expression" dxfId="58" priority="60">
      <formula>Plan</formula>
    </cfRule>
    <cfRule type="expression" dxfId="57" priority="61">
      <formula>P$7=période_sélectionnée</formula>
    </cfRule>
    <cfRule type="expression" dxfId="56" priority="62">
      <formula>MOD(COLUMN(),2)</formula>
    </cfRule>
    <cfRule type="expression" dxfId="55" priority="63">
      <formula>MOD(COLUMN(),2)=0</formula>
    </cfRule>
  </conditionalFormatting>
  <conditionalFormatting sqref="NV9:NY9">
    <cfRule type="expression" dxfId="54" priority="49">
      <formula>PourcentageAccompli</formula>
    </cfRule>
    <cfRule type="expression" dxfId="53" priority="50">
      <formula>PourcentageAccompliAuDelà</formula>
    </cfRule>
    <cfRule type="expression" dxfId="52" priority="51">
      <formula>Réel</formula>
    </cfRule>
    <cfRule type="expression" dxfId="51" priority="52">
      <formula>RéelAuDelà</formula>
    </cfRule>
    <cfRule type="expression" dxfId="50" priority="53">
      <formula>Plan</formula>
    </cfRule>
    <cfRule type="expression" dxfId="49" priority="54">
      <formula>NV$7=période_sélectionnée</formula>
    </cfRule>
    <cfRule type="expression" dxfId="48" priority="55">
      <formula>MOD(COLUMN(),2)</formula>
    </cfRule>
    <cfRule type="expression" dxfId="47" priority="56">
      <formula>MOD(COLUMN(),2)=0</formula>
    </cfRule>
  </conditionalFormatting>
  <conditionalFormatting sqref="L4">
    <cfRule type="expression" dxfId="46" priority="48">
      <formula>L4&gt;H4</formula>
    </cfRule>
  </conditionalFormatting>
  <conditionalFormatting sqref="L5">
    <cfRule type="expression" dxfId="45" priority="47">
      <formula>L5&gt;H5</formula>
    </cfRule>
  </conditionalFormatting>
  <conditionalFormatting sqref="L6">
    <cfRule type="expression" dxfId="44" priority="46">
      <formula>L6&gt;H6</formula>
    </cfRule>
  </conditionalFormatting>
  <conditionalFormatting sqref="L7">
    <cfRule type="expression" dxfId="43" priority="45">
      <formula>L7&gt;H7</formula>
    </cfRule>
  </conditionalFormatting>
  <conditionalFormatting sqref="L8">
    <cfRule type="expression" dxfId="42" priority="44">
      <formula>L8&gt;H8</formula>
    </cfRule>
  </conditionalFormatting>
  <conditionalFormatting sqref="G8">
    <cfRule type="expression" dxfId="41" priority="43">
      <formula>OR(L4&gt;H4,L5&gt;H5,L6&gt;H6,L7&gt;H7,L8&gt;H8)</formula>
    </cfRule>
  </conditionalFormatting>
  <conditionalFormatting sqref="D4:O4">
    <cfRule type="expression" dxfId="40" priority="41">
      <formula>OR($M4=1)</formula>
    </cfRule>
  </conditionalFormatting>
  <conditionalFormatting sqref="D5:O5">
    <cfRule type="expression" dxfId="39" priority="40">
      <formula>OR($M5=1)</formula>
    </cfRule>
  </conditionalFormatting>
  <conditionalFormatting sqref="D6:O6">
    <cfRule type="expression" dxfId="38" priority="39">
      <formula>OR($M6=1)</formula>
    </cfRule>
  </conditionalFormatting>
  <conditionalFormatting sqref="D7:O7">
    <cfRule type="expression" dxfId="37" priority="38">
      <formula>OR($M7=1)</formula>
    </cfRule>
  </conditionalFormatting>
  <conditionalFormatting sqref="A8:O8">
    <cfRule type="expression" dxfId="36" priority="37">
      <formula>OR($M8=1)</formula>
    </cfRule>
  </conditionalFormatting>
  <conditionalFormatting sqref="A4:O7">
    <cfRule type="expression" dxfId="35" priority="36">
      <formula>$M4+$M5+$M6+$M7+$M8=5</formula>
    </cfRule>
  </conditionalFormatting>
  <conditionalFormatting sqref="B8">
    <cfRule type="expression" dxfId="34" priority="35">
      <formula>$M4+$M5+$M6+$M7+$M8=5</formula>
    </cfRule>
  </conditionalFormatting>
  <conditionalFormatting sqref="B5">
    <cfRule type="expression" dxfId="33" priority="34">
      <formula>$M4+$M5+$M6+$M7+$M8=5</formula>
    </cfRule>
  </conditionalFormatting>
  <conditionalFormatting sqref="B6">
    <cfRule type="expression" dxfId="32" priority="33">
      <formula>$M4+$M5+$M6+$M7+$M8=5</formula>
    </cfRule>
  </conditionalFormatting>
  <conditionalFormatting sqref="A8:O8">
    <cfRule type="expression" dxfId="31" priority="1220">
      <formula>$M8+$M9+$M10+$M11+$M19=5</formula>
    </cfRule>
  </conditionalFormatting>
  <conditionalFormatting sqref="P13:NY17">
    <cfRule type="expression" dxfId="30" priority="25">
      <formula>Réel</formula>
    </cfRule>
    <cfRule type="expression" dxfId="29" priority="26">
      <formula>RéelAvant</formula>
    </cfRule>
    <cfRule type="expression" dxfId="28" priority="27">
      <formula>RéelAuDelà</formula>
    </cfRule>
    <cfRule type="expression" dxfId="27" priority="28">
      <formula>Plan</formula>
    </cfRule>
    <cfRule type="expression" dxfId="26" priority="29">
      <formula>P$7=période_sélectionnée</formula>
    </cfRule>
    <cfRule type="expression" dxfId="25" priority="30">
      <formula>MOD(COLUMN(),2)</formula>
    </cfRule>
    <cfRule type="expression" dxfId="24" priority="31">
      <formula>MOD(COLUMN(),2)=0</formula>
    </cfRule>
  </conditionalFormatting>
  <conditionalFormatting sqref="NV18:NY18">
    <cfRule type="expression" dxfId="23" priority="17">
      <formula>PourcentageAccompli</formula>
    </cfRule>
    <cfRule type="expression" dxfId="22" priority="18">
      <formula>PourcentageAccompliAuDelà</formula>
    </cfRule>
    <cfRule type="expression" dxfId="21" priority="19">
      <formula>Réel</formula>
    </cfRule>
    <cfRule type="expression" dxfId="20" priority="20">
      <formula>RéelAuDelà</formula>
    </cfRule>
    <cfRule type="expression" dxfId="19" priority="21">
      <formula>Plan</formula>
    </cfRule>
    <cfRule type="expression" dxfId="18" priority="22">
      <formula>NV$7=période_sélectionnée</formula>
    </cfRule>
    <cfRule type="expression" dxfId="17" priority="23">
      <formula>MOD(COLUMN(),2)</formula>
    </cfRule>
    <cfRule type="expression" dxfId="16" priority="24">
      <formula>MOD(COLUMN(),2)=0</formula>
    </cfRule>
  </conditionalFormatting>
  <conditionalFormatting sqref="L13">
    <cfRule type="expression" dxfId="15" priority="16">
      <formula>L13&gt;H13</formula>
    </cfRule>
  </conditionalFormatting>
  <conditionalFormatting sqref="L14">
    <cfRule type="expression" dxfId="14" priority="15">
      <formula>L14&gt;H14</formula>
    </cfRule>
  </conditionalFormatting>
  <conditionalFormatting sqref="L15">
    <cfRule type="expression" dxfId="13" priority="14">
      <formula>L15&gt;H15</formula>
    </cfRule>
  </conditionalFormatting>
  <conditionalFormatting sqref="L16">
    <cfRule type="expression" dxfId="12" priority="13">
      <formula>L16&gt;H16</formula>
    </cfRule>
  </conditionalFormatting>
  <conditionalFormatting sqref="L17">
    <cfRule type="expression" dxfId="11" priority="12">
      <formula>L17&gt;H17</formula>
    </cfRule>
  </conditionalFormatting>
  <conditionalFormatting sqref="G17">
    <cfRule type="expression" dxfId="10" priority="11">
      <formula>OR(L13&gt;H13,L14&gt;H14,L15&gt;H15,L16&gt;H16,L17&gt;H17)</formula>
    </cfRule>
  </conditionalFormatting>
  <conditionalFormatting sqref="D13:O13">
    <cfRule type="expression" dxfId="9" priority="10">
      <formula>OR($M13=1)</formula>
    </cfRule>
  </conditionalFormatting>
  <conditionalFormatting sqref="D14:O14">
    <cfRule type="expression" dxfId="8" priority="9">
      <formula>OR($M14=1)</formula>
    </cfRule>
  </conditionalFormatting>
  <conditionalFormatting sqref="D15:O15">
    <cfRule type="expression" dxfId="7" priority="8">
      <formula>OR($M15=1)</formula>
    </cfRule>
  </conditionalFormatting>
  <conditionalFormatting sqref="D16:O16">
    <cfRule type="expression" dxfId="6" priority="7">
      <formula>OR($M16=1)</formula>
    </cfRule>
  </conditionalFormatting>
  <conditionalFormatting sqref="A17:O17">
    <cfRule type="expression" dxfId="5" priority="6">
      <formula>OR($M17=1)</formula>
    </cfRule>
  </conditionalFormatting>
  <conditionalFormatting sqref="A13:O16">
    <cfRule type="expression" dxfId="4" priority="5">
      <formula>$M13+$M14+$M15+$M16+$M17=5</formula>
    </cfRule>
  </conditionalFormatting>
  <conditionalFormatting sqref="B17">
    <cfRule type="expression" dxfId="3" priority="4">
      <formula>$M13+$M14+$M15+$M16+$M17=5</formula>
    </cfRule>
  </conditionalFormatting>
  <conditionalFormatting sqref="B14">
    <cfRule type="expression" dxfId="2" priority="3">
      <formula>$M13+$M14+$M15+$M16+$M17=5</formula>
    </cfRule>
  </conditionalFormatting>
  <conditionalFormatting sqref="B15">
    <cfRule type="expression" dxfId="1" priority="2">
      <formula>$M13+$M14+$M15+$M16+$M17=5</formula>
    </cfRule>
  </conditionalFormatting>
  <conditionalFormatting sqref="A17:O17">
    <cfRule type="expression" dxfId="0" priority="32">
      <formula>$M17+$M18+$M19+$M20+$M28=5</formula>
    </cfRule>
  </conditionalFormatting>
  <conditionalFormatting sqref="M4:M8">
    <cfRule type="dataBar" priority="1">
      <dataBar>
        <cfvo type="num" val="0"/>
        <cfvo type="num" val="1"/>
        <color rgb="FF00B050"/>
      </dataBar>
      <extLst>
        <ext xmlns:x14="http://schemas.microsoft.com/office/spreadsheetml/2009/9/main" uri="{B025F937-C7B1-47D3-B67F-A62EFF666E3E}">
          <x14:id>{33543E81-E46E-43CB-B6B5-7AE28E28F2ED}</x14:id>
        </ext>
      </extLst>
    </cfRule>
  </conditionalFormatting>
  <dataValidations count="1">
    <dataValidation type="list" allowBlank="1" showInputMessage="1" showErrorMessage="1" sqref="N4:N7 N13:N16" xr:uid="{367002BD-18B7-4D66-84D0-77FF7DF893F6}">
      <formula1>"OUI,NON"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33543E81-E46E-43CB-B6B5-7AE28E28F2ED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M4:M8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0E77DF0-8D30-43A1-9109-A2E342227AEF}">
          <x14:formula1>
            <xm:f>tab!$C$94:$C$105</xm:f>
          </x14:formula1>
          <xm:sqref>C4:C8 C13:C17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Planificateur de projet</vt:lpstr>
      <vt:lpstr>Jours fériés</vt:lpstr>
      <vt:lpstr>tab</vt:lpstr>
      <vt:lpstr>Model_empty</vt:lpstr>
      <vt:lpstr>'Planificateur de projet'!Impression_des_titres</vt:lpstr>
      <vt:lpstr>période_sélectionnée</vt:lpstr>
      <vt:lpstr>TitreRégion..BO60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Sebastien QUIQUEMPOIS</dc:creator>
  <cp:lastModifiedBy>Perron, Quentin</cp:lastModifiedBy>
  <cp:lastPrinted>2022-10-14T09:43:48Z</cp:lastPrinted>
  <dcterms:created xsi:type="dcterms:W3CDTF">2016-12-05T05:14:59Z</dcterms:created>
  <dcterms:modified xsi:type="dcterms:W3CDTF">2023-11-07T14:26:05Z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a8add4a-52ba-446e-adca-9552cc6d63d1_Enabled">
    <vt:lpwstr>true</vt:lpwstr>
  </property>
  <property fmtid="{D5CDD505-2E9C-101B-9397-08002B2CF9AE}" pid="3" name="MSIP_Label_7a8add4a-52ba-446e-adca-9552cc6d63d1_SetDate">
    <vt:lpwstr>2023-10-09T13:18:44Z</vt:lpwstr>
  </property>
  <property fmtid="{D5CDD505-2E9C-101B-9397-08002B2CF9AE}" pid="4" name="MSIP_Label_7a8add4a-52ba-446e-adca-9552cc6d63d1_Method">
    <vt:lpwstr>Standard</vt:lpwstr>
  </property>
  <property fmtid="{D5CDD505-2E9C-101B-9397-08002B2CF9AE}" pid="5" name="MSIP_Label_7a8add4a-52ba-446e-adca-9552cc6d63d1_Name">
    <vt:lpwstr>Restricted</vt:lpwstr>
  </property>
  <property fmtid="{D5CDD505-2E9C-101B-9397-08002B2CF9AE}" pid="6" name="MSIP_Label_7a8add4a-52ba-446e-adca-9552cc6d63d1_SiteId">
    <vt:lpwstr>34c07ccb-0a1e-496e-a316-3284040bb923</vt:lpwstr>
  </property>
  <property fmtid="{D5CDD505-2E9C-101B-9397-08002B2CF9AE}" pid="7" name="MSIP_Label_7a8add4a-52ba-446e-adca-9552cc6d63d1_ActionId">
    <vt:lpwstr>2c78ff51-a040-41bb-8709-f98e8c60e6d6</vt:lpwstr>
  </property>
  <property fmtid="{D5CDD505-2E9C-101B-9397-08002B2CF9AE}" pid="8" name="MSIP_Label_7a8add4a-52ba-446e-adca-9552cc6d63d1_ContentBits">
    <vt:lpwstr>0</vt:lpwstr>
  </property>
</Properties>
</file>