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NTSERVER1\office\Pointage PDJ Amelys\"/>
    </mc:Choice>
  </mc:AlternateContent>
  <xr:revisionPtr revIDLastSave="0" documentId="13_ncr:1_{6391D474-3E7D-48DB-A05C-91BA9A06F955}" xr6:coauthVersionLast="47" xr6:coauthVersionMax="47" xr10:uidLastSave="{00000000-0000-0000-0000-000000000000}"/>
  <bookViews>
    <workbookView xWindow="-120" yWindow="-120" windowWidth="29040" windowHeight="15720" activeTab="1" xr2:uid="{000B2A61-08FC-4B11-8061-9A7945A48DE9}"/>
  </bookViews>
  <sheets>
    <sheet name="Pointage" sheetId="3" r:id="rId1"/>
    <sheet name="Copie Liste PDJ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4" i="3" l="1"/>
  <c r="AB13" i="3"/>
  <c r="AB12" i="3"/>
  <c r="AC4" i="3"/>
  <c r="AB4" i="3"/>
  <c r="V3" i="3"/>
  <c r="V4" i="3"/>
  <c r="V5" i="3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X19" i="3" s="1"/>
  <c r="V20" i="3"/>
  <c r="V21" i="3"/>
  <c r="V22" i="3"/>
  <c r="V23" i="3"/>
  <c r="V24" i="3"/>
  <c r="V25" i="3"/>
  <c r="X25" i="3" s="1"/>
  <c r="V26" i="3"/>
  <c r="V27" i="3"/>
  <c r="V28" i="3"/>
  <c r="V29" i="3"/>
  <c r="V30" i="3"/>
  <c r="V31" i="3"/>
  <c r="X31" i="3" s="1"/>
  <c r="V32" i="3"/>
  <c r="V33" i="3"/>
  <c r="V34" i="3"/>
  <c r="V35" i="3"/>
  <c r="V36" i="3"/>
  <c r="V37" i="3"/>
  <c r="X37" i="3" s="1"/>
  <c r="V38" i="3"/>
  <c r="V39" i="3"/>
  <c r="V40" i="3"/>
  <c r="V41" i="3"/>
  <c r="V42" i="3"/>
  <c r="V43" i="3"/>
  <c r="V44" i="3"/>
  <c r="V45" i="3"/>
  <c r="V46" i="3"/>
  <c r="V47" i="3"/>
  <c r="V48" i="3"/>
  <c r="V49" i="3"/>
  <c r="V50" i="3"/>
  <c r="V51" i="3"/>
  <c r="V52" i="3"/>
  <c r="V53" i="3"/>
  <c r="V54" i="3"/>
  <c r="V55" i="3"/>
  <c r="X55" i="3" s="1"/>
  <c r="V56" i="3"/>
  <c r="V57" i="3"/>
  <c r="V58" i="3"/>
  <c r="V59" i="3"/>
  <c r="V60" i="3"/>
  <c r="V61" i="3"/>
  <c r="V62" i="3"/>
  <c r="V63" i="3"/>
  <c r="V64" i="3"/>
  <c r="V65" i="3"/>
  <c r="V66" i="3"/>
  <c r="V67" i="3"/>
  <c r="V68" i="3"/>
  <c r="V69" i="3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107" i="3"/>
  <c r="V108" i="3"/>
  <c r="V109" i="3"/>
  <c r="V110" i="3"/>
  <c r="V111" i="3"/>
  <c r="V112" i="3"/>
  <c r="V113" i="3"/>
  <c r="V114" i="3"/>
  <c r="V115" i="3"/>
  <c r="V116" i="3"/>
  <c r="V117" i="3"/>
  <c r="V118" i="3"/>
  <c r="V119" i="3"/>
  <c r="V120" i="3"/>
  <c r="V121" i="3"/>
  <c r="V122" i="3"/>
  <c r="V123" i="3"/>
  <c r="V124" i="3"/>
  <c r="V125" i="3"/>
  <c r="V126" i="3"/>
  <c r="V127" i="3"/>
  <c r="V128" i="3"/>
  <c r="V129" i="3"/>
  <c r="V130" i="3"/>
  <c r="V131" i="3"/>
  <c r="V132" i="3"/>
  <c r="V133" i="3"/>
  <c r="V134" i="3"/>
  <c r="V135" i="3"/>
  <c r="V136" i="3"/>
  <c r="V137" i="3"/>
  <c r="V138" i="3"/>
  <c r="V139" i="3"/>
  <c r="V140" i="3"/>
  <c r="V141" i="3"/>
  <c r="V142" i="3"/>
  <c r="V143" i="3"/>
  <c r="V144" i="3"/>
  <c r="V145" i="3"/>
  <c r="V146" i="3"/>
  <c r="V147" i="3"/>
  <c r="V148" i="3"/>
  <c r="V149" i="3"/>
  <c r="V150" i="3"/>
  <c r="V151" i="3"/>
  <c r="V152" i="3"/>
  <c r="V153" i="3"/>
  <c r="V154" i="3"/>
  <c r="V155" i="3"/>
  <c r="V156" i="3"/>
  <c r="V157" i="3"/>
  <c r="V158" i="3"/>
  <c r="V159" i="3"/>
  <c r="V160" i="3"/>
  <c r="V161" i="3"/>
  <c r="V162" i="3"/>
  <c r="V163" i="3"/>
  <c r="V164" i="3"/>
  <c r="V165" i="3"/>
  <c r="V166" i="3"/>
  <c r="V167" i="3"/>
  <c r="V168" i="3"/>
  <c r="V169" i="3"/>
  <c r="V170" i="3"/>
  <c r="V171" i="3"/>
  <c r="V172" i="3"/>
  <c r="V173" i="3"/>
  <c r="V174" i="3"/>
  <c r="V175" i="3"/>
  <c r="V176" i="3"/>
  <c r="V177" i="3"/>
  <c r="V178" i="3"/>
  <c r="V179" i="3"/>
  <c r="V180" i="3"/>
  <c r="V181" i="3"/>
  <c r="V182" i="3"/>
  <c r="V183" i="3"/>
  <c r="V184" i="3"/>
  <c r="V185" i="3"/>
  <c r="V186" i="3"/>
  <c r="V187" i="3"/>
  <c r="V188" i="3"/>
  <c r="V189" i="3"/>
  <c r="V190" i="3"/>
  <c r="V191" i="3"/>
  <c r="V192" i="3"/>
  <c r="V193" i="3"/>
  <c r="V194" i="3"/>
  <c r="V195" i="3"/>
  <c r="V196" i="3"/>
  <c r="V197" i="3"/>
  <c r="V198" i="3"/>
  <c r="V199" i="3"/>
  <c r="V200" i="3"/>
  <c r="V201" i="3"/>
  <c r="V202" i="3"/>
  <c r="V203" i="3"/>
  <c r="V204" i="3"/>
  <c r="V205" i="3"/>
  <c r="V206" i="3"/>
  <c r="V207" i="3"/>
  <c r="V208" i="3"/>
  <c r="V209" i="3"/>
  <c r="V210" i="3"/>
  <c r="V211" i="3"/>
  <c r="V212" i="3"/>
  <c r="V213" i="3"/>
  <c r="V2" i="3"/>
  <c r="R3" i="3"/>
  <c r="R4" i="3"/>
  <c r="R5" i="3"/>
  <c r="R6" i="3"/>
  <c r="T6" i="3" s="1"/>
  <c r="R7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T114" i="3" s="1"/>
  <c r="R115" i="3"/>
  <c r="R116" i="3"/>
  <c r="R117" i="3"/>
  <c r="R118" i="3"/>
  <c r="R119" i="3"/>
  <c r="R120" i="3"/>
  <c r="R121" i="3"/>
  <c r="R122" i="3"/>
  <c r="R123" i="3"/>
  <c r="R124" i="3"/>
  <c r="R125" i="3"/>
  <c r="R126" i="3"/>
  <c r="S126" i="3" s="1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S188" i="3" s="1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P56" i="3" s="1"/>
  <c r="N57" i="3"/>
  <c r="N58" i="3"/>
  <c r="N59" i="3"/>
  <c r="N60" i="3"/>
  <c r="N61" i="3"/>
  <c r="O61" i="3" s="1"/>
  <c r="N62" i="3"/>
  <c r="P62" i="3" s="1"/>
  <c r="N63" i="3"/>
  <c r="N64" i="3"/>
  <c r="N65" i="3"/>
  <c r="P65" i="3" s="1"/>
  <c r="N66" i="3"/>
  <c r="N67" i="3"/>
  <c r="O67" i="3" s="1"/>
  <c r="N68" i="3"/>
  <c r="P68" i="3" s="1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O103" i="3" s="1"/>
  <c r="N104" i="3"/>
  <c r="N105" i="3"/>
  <c r="N106" i="3"/>
  <c r="N107" i="3"/>
  <c r="N108" i="3"/>
  <c r="N109" i="3"/>
  <c r="N110" i="3"/>
  <c r="N111" i="3"/>
  <c r="N112" i="3"/>
  <c r="N113" i="3"/>
  <c r="O113" i="3" s="1"/>
  <c r="N114" i="3"/>
  <c r="N115" i="3"/>
  <c r="N116" i="3"/>
  <c r="P116" i="3" s="1"/>
  <c r="N117" i="3"/>
  <c r="N118" i="3"/>
  <c r="N119" i="3"/>
  <c r="N120" i="3"/>
  <c r="N121" i="3"/>
  <c r="N122" i="3"/>
  <c r="O122" i="3" s="1"/>
  <c r="N123" i="3"/>
  <c r="N124" i="3"/>
  <c r="N125" i="3"/>
  <c r="N126" i="3"/>
  <c r="N127" i="3"/>
  <c r="N128" i="3"/>
  <c r="N129" i="3"/>
  <c r="N130" i="3"/>
  <c r="N131" i="3"/>
  <c r="N132" i="3"/>
  <c r="N133" i="3"/>
  <c r="N134" i="3"/>
  <c r="P134" i="3" s="1"/>
  <c r="N135" i="3"/>
  <c r="N136" i="3"/>
  <c r="N137" i="3"/>
  <c r="N138" i="3"/>
  <c r="N139" i="3"/>
  <c r="N140" i="3"/>
  <c r="O140" i="3" s="1"/>
  <c r="N141" i="3"/>
  <c r="N142" i="3"/>
  <c r="N143" i="3"/>
  <c r="N144" i="3"/>
  <c r="N145" i="3"/>
  <c r="N146" i="3"/>
  <c r="N147" i="3"/>
  <c r="N148" i="3"/>
  <c r="N149" i="3"/>
  <c r="O149" i="3" s="1"/>
  <c r="N150" i="3"/>
  <c r="N151" i="3"/>
  <c r="N152" i="3"/>
  <c r="P152" i="3" s="1"/>
  <c r="N153" i="3"/>
  <c r="N154" i="3"/>
  <c r="N155" i="3"/>
  <c r="N156" i="3"/>
  <c r="N157" i="3"/>
  <c r="N158" i="3"/>
  <c r="N159" i="3"/>
  <c r="N160" i="3"/>
  <c r="N161" i="3"/>
  <c r="P161" i="3" s="1"/>
  <c r="N162" i="3"/>
  <c r="N163" i="3"/>
  <c r="N164" i="3"/>
  <c r="N165" i="3"/>
  <c r="N166" i="3"/>
  <c r="N167" i="3"/>
  <c r="O167" i="3" s="1"/>
  <c r="N168" i="3"/>
  <c r="N169" i="3"/>
  <c r="N170" i="3"/>
  <c r="P170" i="3" s="1"/>
  <c r="N171" i="3"/>
  <c r="N172" i="3"/>
  <c r="N173" i="3"/>
  <c r="N174" i="3"/>
  <c r="N175" i="3"/>
  <c r="N176" i="3"/>
  <c r="O176" i="3" s="1"/>
  <c r="N177" i="3"/>
  <c r="N178" i="3"/>
  <c r="N179" i="3"/>
  <c r="N180" i="3"/>
  <c r="N181" i="3"/>
  <c r="N182" i="3"/>
  <c r="N183" i="3"/>
  <c r="N184" i="3"/>
  <c r="N185" i="3"/>
  <c r="N186" i="3"/>
  <c r="N187" i="3"/>
  <c r="N188" i="3"/>
  <c r="P188" i="3" s="1"/>
  <c r="N189" i="3"/>
  <c r="N190" i="3"/>
  <c r="N191" i="3"/>
  <c r="N192" i="3"/>
  <c r="N193" i="3"/>
  <c r="N194" i="3"/>
  <c r="O194" i="3" s="1"/>
  <c r="N195" i="3"/>
  <c r="N196" i="3"/>
  <c r="N197" i="3"/>
  <c r="N198" i="3"/>
  <c r="N199" i="3"/>
  <c r="N200" i="3"/>
  <c r="N201" i="3"/>
  <c r="N202" i="3"/>
  <c r="N203" i="3"/>
  <c r="O203" i="3" s="1"/>
  <c r="N204" i="3"/>
  <c r="N205" i="3"/>
  <c r="N206" i="3"/>
  <c r="P206" i="3" s="1"/>
  <c r="N207" i="3"/>
  <c r="N208" i="3"/>
  <c r="N209" i="3"/>
  <c r="N210" i="3"/>
  <c r="N211" i="3"/>
  <c r="N212" i="3"/>
  <c r="N213" i="3"/>
  <c r="N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L98" i="3" s="1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L116" i="3" s="1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L134" i="3" s="1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L152" i="3" s="1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L170" i="3" s="1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L188" i="3" s="1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L206" i="3" s="1"/>
  <c r="J207" i="3"/>
  <c r="J208" i="3"/>
  <c r="J209" i="3"/>
  <c r="J210" i="3"/>
  <c r="J211" i="3"/>
  <c r="J212" i="3"/>
  <c r="J213" i="3"/>
  <c r="J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G38" i="3" s="1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H98" i="3" s="1"/>
  <c r="F99" i="3"/>
  <c r="F100" i="3"/>
  <c r="F101" i="3"/>
  <c r="F102" i="3"/>
  <c r="F103" i="3"/>
  <c r="F104" i="3"/>
  <c r="G104" i="3" s="1"/>
  <c r="F105" i="3"/>
  <c r="F106" i="3"/>
  <c r="F107" i="3"/>
  <c r="F108" i="3"/>
  <c r="F109" i="3"/>
  <c r="F110" i="3"/>
  <c r="F111" i="3"/>
  <c r="F112" i="3"/>
  <c r="F113" i="3"/>
  <c r="F114" i="3"/>
  <c r="F115" i="3"/>
  <c r="F116" i="3"/>
  <c r="H116" i="3" s="1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G140" i="3" s="1"/>
  <c r="F141" i="3"/>
  <c r="F142" i="3"/>
  <c r="F143" i="3"/>
  <c r="F144" i="3"/>
  <c r="F145" i="3"/>
  <c r="F146" i="3"/>
  <c r="F147" i="3"/>
  <c r="F148" i="3"/>
  <c r="F149" i="3"/>
  <c r="F150" i="3"/>
  <c r="F151" i="3"/>
  <c r="F152" i="3"/>
  <c r="H152" i="3" s="1"/>
  <c r="F153" i="3"/>
  <c r="F154" i="3"/>
  <c r="F155" i="3"/>
  <c r="F156" i="3"/>
  <c r="F157" i="3"/>
  <c r="F158" i="3"/>
  <c r="G158" i="3" s="1"/>
  <c r="F159" i="3"/>
  <c r="F160" i="3"/>
  <c r="F161" i="3"/>
  <c r="F162" i="3"/>
  <c r="F163" i="3"/>
  <c r="F164" i="3"/>
  <c r="F165" i="3"/>
  <c r="F166" i="3"/>
  <c r="F167" i="3"/>
  <c r="F168" i="3"/>
  <c r="F169" i="3"/>
  <c r="F170" i="3"/>
  <c r="H170" i="3" s="1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G194" i="3" s="1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" i="3"/>
  <c r="B3" i="3"/>
  <c r="B4" i="3"/>
  <c r="B5" i="3"/>
  <c r="B6" i="3"/>
  <c r="B7" i="3"/>
  <c r="C7" i="3" s="1"/>
  <c r="B8" i="3"/>
  <c r="B9" i="3"/>
  <c r="B10" i="3"/>
  <c r="B11" i="3"/>
  <c r="B12" i="3"/>
  <c r="B13" i="3"/>
  <c r="D13" i="3" s="1"/>
  <c r="B14" i="3"/>
  <c r="B15" i="3"/>
  <c r="B16" i="3"/>
  <c r="B17" i="3"/>
  <c r="B18" i="3"/>
  <c r="C18" i="3" s="1"/>
  <c r="B19" i="3"/>
  <c r="C19" i="3" s="1"/>
  <c r="B20" i="3"/>
  <c r="B21" i="3"/>
  <c r="B22" i="3"/>
  <c r="B23" i="3"/>
  <c r="B24" i="3"/>
  <c r="D24" i="3" s="1"/>
  <c r="B25" i="3"/>
  <c r="C25" i="3" s="1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C42" i="3" s="1"/>
  <c r="B43" i="3"/>
  <c r="C43" i="3" s="1"/>
  <c r="B44" i="3"/>
  <c r="B45" i="3"/>
  <c r="B46" i="3"/>
  <c r="B47" i="3"/>
  <c r="B48" i="3"/>
  <c r="C48" i="3" s="1"/>
  <c r="B49" i="3"/>
  <c r="C49" i="3" s="1"/>
  <c r="B50" i="3"/>
  <c r="B51" i="3"/>
  <c r="B52" i="3"/>
  <c r="B53" i="3"/>
  <c r="B54" i="3"/>
  <c r="D54" i="3" s="1"/>
  <c r="B55" i="3"/>
  <c r="C55" i="3" s="1"/>
  <c r="B56" i="3"/>
  <c r="D56" i="3" s="1"/>
  <c r="B57" i="3"/>
  <c r="B58" i="3"/>
  <c r="B59" i="3"/>
  <c r="B60" i="3"/>
  <c r="B61" i="3"/>
  <c r="B62" i="3"/>
  <c r="D62" i="3" s="1"/>
  <c r="B63" i="3"/>
  <c r="B64" i="3"/>
  <c r="B65" i="3"/>
  <c r="B66" i="3"/>
  <c r="B67" i="3"/>
  <c r="C67" i="3" s="1"/>
  <c r="B68" i="3"/>
  <c r="D68" i="3" s="1"/>
  <c r="B69" i="3"/>
  <c r="B70" i="3"/>
  <c r="B71" i="3"/>
  <c r="B72" i="3"/>
  <c r="B73" i="3"/>
  <c r="C73" i="3" s="1"/>
  <c r="B74" i="3"/>
  <c r="D74" i="3" s="1"/>
  <c r="B75" i="3"/>
  <c r="B76" i="3"/>
  <c r="B77" i="3"/>
  <c r="B78" i="3"/>
  <c r="B79" i="3"/>
  <c r="B80" i="3"/>
  <c r="D80" i="3" s="1"/>
  <c r="B81" i="3"/>
  <c r="B82" i="3"/>
  <c r="B83" i="3"/>
  <c r="B84" i="3"/>
  <c r="B85" i="3"/>
  <c r="C85" i="3" s="1"/>
  <c r="B86" i="3"/>
  <c r="D86" i="3" s="1"/>
  <c r="B87" i="3"/>
  <c r="B88" i="3"/>
  <c r="B89" i="3"/>
  <c r="B90" i="3"/>
  <c r="B91" i="3"/>
  <c r="C91" i="3" s="1"/>
  <c r="B92" i="3"/>
  <c r="D92" i="3" s="1"/>
  <c r="B93" i="3"/>
  <c r="B94" i="3"/>
  <c r="B95" i="3"/>
  <c r="B96" i="3"/>
  <c r="B97" i="3"/>
  <c r="C97" i="3" s="1"/>
  <c r="B98" i="3"/>
  <c r="D98" i="3" s="1"/>
  <c r="B99" i="3"/>
  <c r="B100" i="3"/>
  <c r="B101" i="3"/>
  <c r="B102" i="3"/>
  <c r="B103" i="3"/>
  <c r="C103" i="3" s="1"/>
  <c r="B104" i="3"/>
  <c r="D104" i="3" s="1"/>
  <c r="B105" i="3"/>
  <c r="B106" i="3"/>
  <c r="B107" i="3"/>
  <c r="B108" i="3"/>
  <c r="B109" i="3"/>
  <c r="C109" i="3" s="1"/>
  <c r="B110" i="3"/>
  <c r="D110" i="3" s="1"/>
  <c r="B111" i="3"/>
  <c r="B112" i="3"/>
  <c r="B113" i="3"/>
  <c r="B114" i="3"/>
  <c r="B115" i="3"/>
  <c r="C115" i="3" s="1"/>
  <c r="B116" i="3"/>
  <c r="D116" i="3" s="1"/>
  <c r="B117" i="3"/>
  <c r="B118" i="3"/>
  <c r="B119" i="3"/>
  <c r="B120" i="3"/>
  <c r="B121" i="3"/>
  <c r="C121" i="3" s="1"/>
  <c r="B122" i="3"/>
  <c r="D122" i="3" s="1"/>
  <c r="B123" i="3"/>
  <c r="B124" i="3"/>
  <c r="B125" i="3"/>
  <c r="B126" i="3"/>
  <c r="B127" i="3"/>
  <c r="B128" i="3"/>
  <c r="D128" i="3" s="1"/>
  <c r="B129" i="3"/>
  <c r="B130" i="3"/>
  <c r="B131" i="3"/>
  <c r="B132" i="3"/>
  <c r="B133" i="3"/>
  <c r="B134" i="3"/>
  <c r="C134" i="3" s="1"/>
  <c r="B135" i="3"/>
  <c r="B136" i="3"/>
  <c r="B137" i="3"/>
  <c r="B138" i="3"/>
  <c r="B139" i="3"/>
  <c r="B140" i="3"/>
  <c r="C140" i="3" s="1"/>
  <c r="B141" i="3"/>
  <c r="B142" i="3"/>
  <c r="B143" i="3"/>
  <c r="B144" i="3"/>
  <c r="B145" i="3"/>
  <c r="B146" i="3"/>
  <c r="D146" i="3" s="1"/>
  <c r="B147" i="3"/>
  <c r="B148" i="3"/>
  <c r="B149" i="3"/>
  <c r="B150" i="3"/>
  <c r="B151" i="3"/>
  <c r="B152" i="3"/>
  <c r="C152" i="3" s="1"/>
  <c r="B153" i="3"/>
  <c r="B154" i="3"/>
  <c r="B155" i="3"/>
  <c r="B156" i="3"/>
  <c r="B157" i="3"/>
  <c r="B158" i="3"/>
  <c r="C158" i="3" s="1"/>
  <c r="B159" i="3"/>
  <c r="B160" i="3"/>
  <c r="B161" i="3"/>
  <c r="B162" i="3"/>
  <c r="B163" i="3"/>
  <c r="B164" i="3"/>
  <c r="D164" i="3" s="1"/>
  <c r="B165" i="3"/>
  <c r="B166" i="3"/>
  <c r="B167" i="3"/>
  <c r="B168" i="3"/>
  <c r="B169" i="3"/>
  <c r="B170" i="3"/>
  <c r="C170" i="3" s="1"/>
  <c r="B171" i="3"/>
  <c r="B172" i="3"/>
  <c r="B173" i="3"/>
  <c r="B174" i="3"/>
  <c r="B175" i="3"/>
  <c r="B176" i="3"/>
  <c r="C176" i="3" s="1"/>
  <c r="B177" i="3"/>
  <c r="B178" i="3"/>
  <c r="B179" i="3"/>
  <c r="B180" i="3"/>
  <c r="B181" i="3"/>
  <c r="B182" i="3"/>
  <c r="D182" i="3" s="1"/>
  <c r="B183" i="3"/>
  <c r="B184" i="3"/>
  <c r="B185" i="3"/>
  <c r="B186" i="3"/>
  <c r="B187" i="3"/>
  <c r="B188" i="3"/>
  <c r="C188" i="3" s="1"/>
  <c r="B189" i="3"/>
  <c r="B190" i="3"/>
  <c r="B191" i="3"/>
  <c r="B192" i="3"/>
  <c r="B193" i="3"/>
  <c r="B194" i="3"/>
  <c r="C194" i="3" s="1"/>
  <c r="B195" i="3"/>
  <c r="B196" i="3"/>
  <c r="B197" i="3"/>
  <c r="B198" i="3"/>
  <c r="B199" i="3"/>
  <c r="B200" i="3"/>
  <c r="D200" i="3" s="1"/>
  <c r="B201" i="3"/>
  <c r="B202" i="3"/>
  <c r="B203" i="3"/>
  <c r="B204" i="3"/>
  <c r="B205" i="3"/>
  <c r="B206" i="3"/>
  <c r="C206" i="3" s="1"/>
  <c r="B207" i="3"/>
  <c r="B208" i="3"/>
  <c r="B209" i="3"/>
  <c r="B210" i="3"/>
  <c r="B211" i="3"/>
  <c r="B212" i="3"/>
  <c r="C212" i="3" s="1"/>
  <c r="B213" i="3"/>
  <c r="B2" i="3"/>
  <c r="U11" i="2"/>
  <c r="U12" i="2"/>
  <c r="U17" i="2"/>
  <c r="U18" i="2"/>
  <c r="U19" i="2"/>
  <c r="U20" i="2"/>
  <c r="U24" i="2"/>
  <c r="U25" i="2"/>
  <c r="U27" i="2"/>
  <c r="U29" i="2"/>
  <c r="U31" i="2"/>
  <c r="U32" i="2"/>
  <c r="U33" i="2"/>
  <c r="U34" i="2"/>
  <c r="U35" i="2"/>
  <c r="U36" i="2"/>
  <c r="U37" i="2"/>
  <c r="U38" i="2"/>
  <c r="U39" i="2"/>
  <c r="U40" i="2"/>
  <c r="U41" i="2"/>
  <c r="U42" i="2"/>
  <c r="U43" i="2"/>
  <c r="U47" i="2"/>
  <c r="U49" i="2"/>
  <c r="U50" i="2"/>
  <c r="U51" i="2"/>
  <c r="U52" i="2"/>
  <c r="U53" i="2"/>
  <c r="U55" i="2"/>
  <c r="U56" i="2"/>
  <c r="U58" i="2"/>
  <c r="U59" i="2"/>
  <c r="U60" i="2"/>
  <c r="U63" i="2"/>
  <c r="U64" i="2"/>
  <c r="U65" i="2"/>
  <c r="U68" i="2"/>
  <c r="U69" i="2"/>
  <c r="U70" i="2"/>
  <c r="U71" i="2"/>
  <c r="U72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106" i="2"/>
  <c r="U107" i="2"/>
  <c r="U108" i="2"/>
  <c r="U109" i="2"/>
  <c r="U110" i="2"/>
  <c r="U111" i="2"/>
  <c r="U112" i="2"/>
  <c r="U113" i="2"/>
  <c r="U114" i="2"/>
  <c r="U115" i="2"/>
  <c r="U116" i="2"/>
  <c r="U117" i="2"/>
  <c r="U118" i="2"/>
  <c r="U119" i="2"/>
  <c r="U120" i="2"/>
  <c r="U121" i="2"/>
  <c r="U122" i="2"/>
  <c r="U123" i="2"/>
  <c r="U124" i="2"/>
  <c r="U125" i="2"/>
  <c r="U126" i="2"/>
  <c r="U127" i="2"/>
  <c r="U128" i="2"/>
  <c r="U129" i="2"/>
  <c r="U130" i="2"/>
  <c r="U131" i="2"/>
  <c r="U132" i="2"/>
  <c r="U133" i="2"/>
  <c r="U134" i="2"/>
  <c r="U135" i="2"/>
  <c r="U136" i="2"/>
  <c r="U137" i="2"/>
  <c r="U138" i="2"/>
  <c r="U139" i="2"/>
  <c r="U140" i="2"/>
  <c r="U141" i="2"/>
  <c r="U142" i="2"/>
  <c r="U143" i="2"/>
  <c r="U144" i="2"/>
  <c r="U145" i="2"/>
  <c r="U146" i="2"/>
  <c r="U147" i="2"/>
  <c r="U148" i="2"/>
  <c r="U149" i="2"/>
  <c r="U150" i="2"/>
  <c r="U151" i="2"/>
  <c r="U152" i="2"/>
  <c r="U153" i="2"/>
  <c r="U154" i="2"/>
  <c r="U155" i="2"/>
  <c r="U156" i="2"/>
  <c r="U157" i="2"/>
  <c r="U158" i="2"/>
  <c r="U159" i="2"/>
  <c r="U160" i="2"/>
  <c r="U161" i="2"/>
  <c r="U162" i="2"/>
  <c r="U163" i="2"/>
  <c r="U164" i="2"/>
  <c r="U165" i="2"/>
  <c r="U166" i="2"/>
  <c r="U167" i="2"/>
  <c r="U168" i="2"/>
  <c r="U169" i="2"/>
  <c r="U170" i="2"/>
  <c r="U171" i="2"/>
  <c r="U172" i="2"/>
  <c r="U173" i="2"/>
  <c r="U174" i="2"/>
  <c r="U175" i="2"/>
  <c r="U176" i="2"/>
  <c r="U177" i="2"/>
  <c r="U178" i="2"/>
  <c r="U179" i="2"/>
  <c r="U180" i="2"/>
  <c r="U181" i="2"/>
  <c r="U182" i="2"/>
  <c r="U183" i="2"/>
  <c r="U184" i="2"/>
  <c r="U185" i="2"/>
  <c r="U186" i="2"/>
  <c r="U187" i="2"/>
  <c r="U188" i="2"/>
  <c r="U189" i="2"/>
  <c r="U190" i="2"/>
  <c r="U191" i="2"/>
  <c r="U192" i="2"/>
  <c r="U193" i="2"/>
  <c r="U194" i="2"/>
  <c r="U195" i="2"/>
  <c r="U196" i="2"/>
  <c r="U197" i="2"/>
  <c r="U198" i="2"/>
  <c r="U199" i="2"/>
  <c r="U200" i="2"/>
  <c r="U201" i="2"/>
  <c r="U202" i="2"/>
  <c r="U203" i="2"/>
  <c r="U204" i="2"/>
  <c r="U205" i="2"/>
  <c r="U206" i="2"/>
  <c r="U207" i="2"/>
  <c r="U208" i="2"/>
  <c r="U209" i="2"/>
  <c r="U210" i="2"/>
  <c r="U211" i="2"/>
  <c r="U212" i="2"/>
  <c r="U213" i="2"/>
  <c r="U214" i="2"/>
  <c r="U215" i="2"/>
  <c r="U216" i="2"/>
  <c r="U217" i="2"/>
  <c r="U218" i="2"/>
  <c r="U219" i="2"/>
  <c r="U220" i="2"/>
  <c r="U221" i="2"/>
  <c r="U10" i="2"/>
  <c r="P11" i="2"/>
  <c r="T188" i="3"/>
  <c r="C137" i="3"/>
  <c r="S10" i="2"/>
  <c r="X7" i="3"/>
  <c r="X13" i="3"/>
  <c r="X43" i="3"/>
  <c r="X49" i="3"/>
  <c r="X64" i="3"/>
  <c r="W76" i="3"/>
  <c r="W112" i="3"/>
  <c r="X118" i="3"/>
  <c r="W130" i="3"/>
  <c r="X136" i="3"/>
  <c r="W148" i="3"/>
  <c r="X154" i="3"/>
  <c r="W166" i="3"/>
  <c r="X172" i="3"/>
  <c r="W184" i="3"/>
  <c r="T21" i="3"/>
  <c r="T27" i="3"/>
  <c r="T33" i="3"/>
  <c r="T39" i="3"/>
  <c r="T45" i="3"/>
  <c r="S51" i="3"/>
  <c r="S57" i="3"/>
  <c r="S72" i="3"/>
  <c r="T155" i="3"/>
  <c r="S161" i="3"/>
  <c r="T182" i="3"/>
  <c r="T209" i="3"/>
  <c r="O16" i="3"/>
  <c r="O22" i="3"/>
  <c r="O28" i="3"/>
  <c r="O34" i="3"/>
  <c r="O40" i="3"/>
  <c r="O46" i="3"/>
  <c r="O52" i="3"/>
  <c r="O55" i="3"/>
  <c r="O58" i="3"/>
  <c r="P59" i="3"/>
  <c r="O64" i="3"/>
  <c r="P70" i="3"/>
  <c r="O76" i="3"/>
  <c r="P97" i="3"/>
  <c r="P125" i="3"/>
  <c r="O131" i="3"/>
  <c r="P143" i="3"/>
  <c r="O158" i="3"/>
  <c r="P179" i="3"/>
  <c r="O185" i="3"/>
  <c r="P197" i="3"/>
  <c r="O212" i="3"/>
  <c r="K21" i="3"/>
  <c r="K27" i="3"/>
  <c r="K33" i="3"/>
  <c r="L37" i="3"/>
  <c r="K39" i="3"/>
  <c r="L40" i="3"/>
  <c r="L43" i="3"/>
  <c r="K45" i="3"/>
  <c r="K46" i="3"/>
  <c r="L49" i="3"/>
  <c r="K51" i="3"/>
  <c r="L52" i="3"/>
  <c r="L55" i="3"/>
  <c r="K57" i="3"/>
  <c r="K58" i="3"/>
  <c r="K60" i="3"/>
  <c r="K4" i="3"/>
  <c r="L61" i="3"/>
  <c r="K63" i="3"/>
  <c r="L66" i="3"/>
  <c r="K72" i="3"/>
  <c r="L75" i="3"/>
  <c r="K81" i="3"/>
  <c r="L84" i="3"/>
  <c r="K90" i="3"/>
  <c r="L93" i="3"/>
  <c r="K97" i="3"/>
  <c r="L102" i="3"/>
  <c r="K106" i="3"/>
  <c r="L107" i="3"/>
  <c r="K111" i="3"/>
  <c r="K115" i="3"/>
  <c r="K120" i="3"/>
  <c r="K124" i="3"/>
  <c r="L125" i="3"/>
  <c r="L129" i="3"/>
  <c r="K133" i="3"/>
  <c r="K138" i="3"/>
  <c r="K142" i="3"/>
  <c r="L143" i="3"/>
  <c r="K147" i="3"/>
  <c r="K151" i="3"/>
  <c r="L156" i="3"/>
  <c r="K160" i="3"/>
  <c r="L161" i="3"/>
  <c r="K165" i="3"/>
  <c r="K169" i="3"/>
  <c r="K174" i="3"/>
  <c r="K178" i="3"/>
  <c r="L179" i="3"/>
  <c r="L183" i="3"/>
  <c r="K187" i="3"/>
  <c r="K192" i="3"/>
  <c r="K196" i="3"/>
  <c r="L197" i="3"/>
  <c r="K201" i="3"/>
  <c r="K205" i="3"/>
  <c r="L210" i="3"/>
  <c r="K16" i="3"/>
  <c r="G30" i="3"/>
  <c r="H3" i="3"/>
  <c r="G32" i="3"/>
  <c r="G33" i="3"/>
  <c r="G34" i="3"/>
  <c r="G35" i="3"/>
  <c r="G36" i="3"/>
  <c r="H6" i="3"/>
  <c r="G37" i="3"/>
  <c r="G39" i="3"/>
  <c r="G41" i="3"/>
  <c r="H42" i="3"/>
  <c r="G9" i="3"/>
  <c r="G44" i="3"/>
  <c r="H45" i="3"/>
  <c r="G46" i="3"/>
  <c r="H47" i="3"/>
  <c r="G49" i="3"/>
  <c r="G50" i="3"/>
  <c r="H51" i="3"/>
  <c r="G52" i="3"/>
  <c r="G53" i="3"/>
  <c r="G55" i="3"/>
  <c r="G57" i="3"/>
  <c r="H58" i="3"/>
  <c r="G62" i="3"/>
  <c r="G66" i="3"/>
  <c r="H67" i="3"/>
  <c r="H71" i="3"/>
  <c r="G75" i="3"/>
  <c r="H76" i="3"/>
  <c r="G80" i="3"/>
  <c r="G84" i="3"/>
  <c r="H85" i="3"/>
  <c r="G89" i="3"/>
  <c r="G93" i="3"/>
  <c r="H94" i="3"/>
  <c r="H97" i="3"/>
  <c r="G101" i="3"/>
  <c r="H105" i="3"/>
  <c r="H108" i="3"/>
  <c r="G111" i="3"/>
  <c r="H112" i="3"/>
  <c r="H115" i="3"/>
  <c r="H119" i="3"/>
  <c r="G122" i="3"/>
  <c r="H123" i="3"/>
  <c r="G126" i="3"/>
  <c r="G129" i="3"/>
  <c r="H130" i="3"/>
  <c r="H133" i="3"/>
  <c r="H134" i="3"/>
  <c r="G137" i="3"/>
  <c r="H141" i="3"/>
  <c r="G144" i="3"/>
  <c r="G147" i="3"/>
  <c r="H148" i="3"/>
  <c r="H151" i="3"/>
  <c r="G155" i="3"/>
  <c r="H159" i="3"/>
  <c r="H162" i="3"/>
  <c r="G165" i="3"/>
  <c r="H166" i="3"/>
  <c r="H169" i="3"/>
  <c r="H173" i="3"/>
  <c r="G176" i="3"/>
  <c r="H177" i="3"/>
  <c r="G180" i="3"/>
  <c r="G183" i="3"/>
  <c r="H184" i="3"/>
  <c r="H187" i="3"/>
  <c r="H188" i="3"/>
  <c r="G191" i="3"/>
  <c r="H195" i="3"/>
  <c r="G198" i="3"/>
  <c r="G201" i="3"/>
  <c r="H204" i="3"/>
  <c r="G207" i="3"/>
  <c r="G210" i="3"/>
  <c r="H213" i="3"/>
  <c r="C3" i="3"/>
  <c r="C5" i="3"/>
  <c r="C15" i="3"/>
  <c r="C16" i="3"/>
  <c r="C17" i="3"/>
  <c r="C21" i="3"/>
  <c r="C22" i="3"/>
  <c r="C23" i="3"/>
  <c r="D27" i="3"/>
  <c r="C28" i="3"/>
  <c r="C29" i="3"/>
  <c r="C30" i="3"/>
  <c r="C31" i="3"/>
  <c r="C33" i="3"/>
  <c r="C34" i="3"/>
  <c r="C35" i="3"/>
  <c r="C36" i="3"/>
  <c r="C37" i="3"/>
  <c r="C39" i="3"/>
  <c r="D40" i="3"/>
  <c r="C41" i="3"/>
  <c r="C45" i="3"/>
  <c r="D46" i="3"/>
  <c r="C47" i="3"/>
  <c r="C51" i="3"/>
  <c r="C52" i="3"/>
  <c r="C53" i="3"/>
  <c r="C58" i="3"/>
  <c r="D59" i="3"/>
  <c r="C61" i="3"/>
  <c r="C64" i="3"/>
  <c r="D65" i="3"/>
  <c r="C70" i="3"/>
  <c r="D71" i="3"/>
  <c r="C76" i="3"/>
  <c r="D77" i="3"/>
  <c r="C79" i="3"/>
  <c r="C82" i="3"/>
  <c r="D83" i="3"/>
  <c r="C88" i="3"/>
  <c r="D89" i="3"/>
  <c r="C94" i="3"/>
  <c r="D95" i="3"/>
  <c r="C100" i="3"/>
  <c r="D101" i="3"/>
  <c r="C106" i="3"/>
  <c r="D107" i="3"/>
  <c r="C112" i="3"/>
  <c r="D113" i="3"/>
  <c r="C118" i="3"/>
  <c r="D119" i="3"/>
  <c r="C124" i="3"/>
  <c r="C125" i="3"/>
  <c r="C131" i="3"/>
  <c r="D137" i="3"/>
  <c r="C143" i="3"/>
  <c r="C149" i="3"/>
  <c r="D155" i="3"/>
  <c r="C161" i="3"/>
  <c r="C167" i="3"/>
  <c r="D173" i="3"/>
  <c r="C179" i="3"/>
  <c r="C185" i="3"/>
  <c r="D191" i="3"/>
  <c r="C197" i="3"/>
  <c r="C203" i="3"/>
  <c r="D209" i="3"/>
  <c r="D2" i="3"/>
  <c r="G20" i="3" l="1"/>
  <c r="G26" i="3"/>
  <c r="G2" i="3"/>
  <c r="G18" i="3"/>
  <c r="G29" i="3"/>
  <c r="O49" i="3"/>
  <c r="O43" i="3"/>
  <c r="O37" i="3"/>
  <c r="O31" i="3"/>
  <c r="O25" i="3"/>
  <c r="S54" i="3"/>
  <c r="S48" i="3"/>
  <c r="T42" i="3"/>
  <c r="T36" i="3"/>
  <c r="T30" i="3"/>
  <c r="T24" i="3"/>
  <c r="T18" i="3"/>
  <c r="G10" i="3"/>
  <c r="W58" i="3"/>
  <c r="X52" i="3"/>
  <c r="X46" i="3"/>
  <c r="X40" i="3"/>
  <c r="X34" i="3"/>
  <c r="X28" i="3"/>
  <c r="X22" i="3"/>
  <c r="X16" i="3"/>
  <c r="X10" i="3"/>
  <c r="G8" i="3"/>
  <c r="G25" i="3"/>
  <c r="G19" i="3"/>
  <c r="K34" i="3"/>
  <c r="K28" i="3"/>
  <c r="K22" i="3"/>
  <c r="G23" i="3"/>
  <c r="G17" i="3"/>
  <c r="K3" i="3"/>
  <c r="T60" i="3"/>
  <c r="G7" i="3"/>
  <c r="G28" i="3"/>
  <c r="G22" i="3"/>
  <c r="L10" i="3"/>
  <c r="X130" i="3"/>
  <c r="X4" i="3"/>
  <c r="W118" i="3"/>
  <c r="W64" i="3"/>
  <c r="T15" i="3"/>
  <c r="T72" i="3"/>
  <c r="S209" i="3"/>
  <c r="P167" i="3"/>
  <c r="P44" i="3"/>
  <c r="P26" i="3"/>
  <c r="P20" i="3"/>
  <c r="O161" i="3"/>
  <c r="O19" i="3"/>
  <c r="P113" i="3"/>
  <c r="P76" i="3"/>
  <c r="P47" i="3"/>
  <c r="P41" i="3"/>
  <c r="O35" i="3"/>
  <c r="P29" i="3"/>
  <c r="P23" i="3"/>
  <c r="P17" i="3"/>
  <c r="L169" i="3"/>
  <c r="K125" i="3"/>
  <c r="K7" i="3"/>
  <c r="K210" i="3"/>
  <c r="K156" i="3"/>
  <c r="L115" i="3"/>
  <c r="L31" i="3"/>
  <c r="K25" i="3"/>
  <c r="L19" i="3"/>
  <c r="K206" i="3"/>
  <c r="K152" i="3"/>
  <c r="K102" i="3"/>
  <c r="L192" i="3"/>
  <c r="L138" i="3"/>
  <c r="K98" i="3"/>
  <c r="L2" i="3"/>
  <c r="K183" i="3"/>
  <c r="K134" i="3"/>
  <c r="L81" i="3"/>
  <c r="K179" i="3"/>
  <c r="K129" i="3"/>
  <c r="G14" i="3"/>
  <c r="G173" i="3"/>
  <c r="G119" i="3"/>
  <c r="G67" i="3"/>
  <c r="G13" i="3"/>
  <c r="G170" i="3"/>
  <c r="G116" i="3"/>
  <c r="G12" i="3"/>
  <c r="G151" i="3"/>
  <c r="G97" i="3"/>
  <c r="G213" i="3"/>
  <c r="G148" i="3"/>
  <c r="G94" i="3"/>
  <c r="G16" i="3"/>
  <c r="H194" i="3"/>
  <c r="H140" i="3"/>
  <c r="H80" i="3"/>
  <c r="H183" i="3"/>
  <c r="H129" i="3"/>
  <c r="G71" i="3"/>
  <c r="C11" i="3"/>
  <c r="D73" i="3"/>
  <c r="C6" i="3"/>
  <c r="C10" i="3"/>
  <c r="D118" i="3"/>
  <c r="D64" i="3"/>
  <c r="C9" i="3"/>
  <c r="C209" i="3"/>
  <c r="D109" i="3"/>
  <c r="D125" i="3"/>
  <c r="C191" i="3"/>
  <c r="D100" i="3"/>
  <c r="D4" i="3"/>
  <c r="C8" i="3"/>
  <c r="C173" i="3"/>
  <c r="D91" i="3"/>
  <c r="C155" i="3"/>
  <c r="D82" i="3"/>
  <c r="H57" i="3"/>
  <c r="G192" i="3"/>
  <c r="H192" i="3"/>
  <c r="G174" i="3"/>
  <c r="H174" i="3"/>
  <c r="G156" i="3"/>
  <c r="H156" i="3"/>
  <c r="G138" i="3"/>
  <c r="H138" i="3"/>
  <c r="K166" i="3"/>
  <c r="L166" i="3"/>
  <c r="K154" i="3"/>
  <c r="L154" i="3"/>
  <c r="K112" i="3"/>
  <c r="L112" i="3"/>
  <c r="K94" i="3"/>
  <c r="L94" i="3"/>
  <c r="K82" i="3"/>
  <c r="L82" i="3"/>
  <c r="K70" i="3"/>
  <c r="L70" i="3"/>
  <c r="O200" i="3"/>
  <c r="P200" i="3"/>
  <c r="O146" i="3"/>
  <c r="P146" i="3"/>
  <c r="O104" i="3"/>
  <c r="P104" i="3"/>
  <c r="O14" i="3"/>
  <c r="P14" i="3"/>
  <c r="O75" i="3"/>
  <c r="P75" i="3"/>
  <c r="S204" i="3"/>
  <c r="T204" i="3"/>
  <c r="S186" i="3"/>
  <c r="T186" i="3"/>
  <c r="S168" i="3"/>
  <c r="T168" i="3"/>
  <c r="S150" i="3"/>
  <c r="T150" i="3"/>
  <c r="S138" i="3"/>
  <c r="T138" i="3"/>
  <c r="T132" i="3"/>
  <c r="S132" i="3"/>
  <c r="T82" i="3"/>
  <c r="S82" i="3"/>
  <c r="W178" i="3"/>
  <c r="X178" i="3"/>
  <c r="C182" i="3"/>
  <c r="C128" i="3"/>
  <c r="G204" i="3"/>
  <c r="G162" i="3"/>
  <c r="C163" i="3"/>
  <c r="D163" i="3"/>
  <c r="C145" i="3"/>
  <c r="D145" i="3"/>
  <c r="C127" i="3"/>
  <c r="D127" i="3"/>
  <c r="G203" i="3"/>
  <c r="H203" i="3"/>
  <c r="G179" i="3"/>
  <c r="H179" i="3"/>
  <c r="G161" i="3"/>
  <c r="H161" i="3"/>
  <c r="G83" i="3"/>
  <c r="H83" i="3"/>
  <c r="K195" i="3"/>
  <c r="L195" i="3"/>
  <c r="K153" i="3"/>
  <c r="L153" i="3"/>
  <c r="O211" i="3"/>
  <c r="P211" i="3"/>
  <c r="O187" i="3"/>
  <c r="P187" i="3"/>
  <c r="O163" i="3"/>
  <c r="P163" i="3"/>
  <c r="O139" i="3"/>
  <c r="P139" i="3"/>
  <c r="O121" i="3"/>
  <c r="P121" i="3"/>
  <c r="O109" i="3"/>
  <c r="P109" i="3"/>
  <c r="O85" i="3"/>
  <c r="P85" i="3"/>
  <c r="O4" i="3"/>
  <c r="P4" i="3"/>
  <c r="S203" i="3"/>
  <c r="T203" i="3"/>
  <c r="S185" i="3"/>
  <c r="T185" i="3"/>
  <c r="S179" i="3"/>
  <c r="T179" i="3"/>
  <c r="S167" i="3"/>
  <c r="T167" i="3"/>
  <c r="S143" i="3"/>
  <c r="T143" i="3"/>
  <c r="S125" i="3"/>
  <c r="T125" i="3"/>
  <c r="S119" i="3"/>
  <c r="T119" i="3"/>
  <c r="S113" i="3"/>
  <c r="T113" i="3"/>
  <c r="S107" i="3"/>
  <c r="T107" i="3"/>
  <c r="S11" i="3"/>
  <c r="T11" i="3"/>
  <c r="S9" i="3"/>
  <c r="T9" i="3"/>
  <c r="S95" i="3"/>
  <c r="T95" i="3"/>
  <c r="S92" i="3"/>
  <c r="T92" i="3"/>
  <c r="S87" i="3"/>
  <c r="T87" i="3"/>
  <c r="S81" i="3"/>
  <c r="T81" i="3"/>
  <c r="W213" i="3"/>
  <c r="X213" i="3"/>
  <c r="W207" i="3"/>
  <c r="X207" i="3"/>
  <c r="W201" i="3"/>
  <c r="X201" i="3"/>
  <c r="W195" i="3"/>
  <c r="X195" i="3"/>
  <c r="W189" i="3"/>
  <c r="X189" i="3"/>
  <c r="W183" i="3"/>
  <c r="X183" i="3"/>
  <c r="W177" i="3"/>
  <c r="X177" i="3"/>
  <c r="W171" i="3"/>
  <c r="X171" i="3"/>
  <c r="W165" i="3"/>
  <c r="X165" i="3"/>
  <c r="W159" i="3"/>
  <c r="X159" i="3"/>
  <c r="W153" i="3"/>
  <c r="X153" i="3"/>
  <c r="W147" i="3"/>
  <c r="X147" i="3"/>
  <c r="W141" i="3"/>
  <c r="X141" i="3"/>
  <c r="W135" i="3"/>
  <c r="X135" i="3"/>
  <c r="W129" i="3"/>
  <c r="X129" i="3"/>
  <c r="W123" i="3"/>
  <c r="X123" i="3"/>
  <c r="W117" i="3"/>
  <c r="X117" i="3"/>
  <c r="W111" i="3"/>
  <c r="X111" i="3"/>
  <c r="W105" i="3"/>
  <c r="X105" i="3"/>
  <c r="X100" i="3"/>
  <c r="W100" i="3"/>
  <c r="W94" i="3"/>
  <c r="X94" i="3"/>
  <c r="W88" i="3"/>
  <c r="X88" i="3"/>
  <c r="X82" i="3"/>
  <c r="W82" i="3"/>
  <c r="D206" i="3"/>
  <c r="D197" i="3"/>
  <c r="D188" i="3"/>
  <c r="D179" i="3"/>
  <c r="D170" i="3"/>
  <c r="D161" i="3"/>
  <c r="D152" i="3"/>
  <c r="D143" i="3"/>
  <c r="D134" i="3"/>
  <c r="C116" i="3"/>
  <c r="C107" i="3"/>
  <c r="C98" i="3"/>
  <c r="C89" i="3"/>
  <c r="C80" i="3"/>
  <c r="C71" i="3"/>
  <c r="C62" i="3"/>
  <c r="H210" i="3"/>
  <c r="H201" i="3"/>
  <c r="H191" i="3"/>
  <c r="H180" i="3"/>
  <c r="G159" i="3"/>
  <c r="H137" i="3"/>
  <c r="H126" i="3"/>
  <c r="G105" i="3"/>
  <c r="L165" i="3"/>
  <c r="L111" i="3"/>
  <c r="K75" i="3"/>
  <c r="O188" i="3"/>
  <c r="O134" i="3"/>
  <c r="P103" i="3"/>
  <c r="X76" i="3"/>
  <c r="C210" i="3"/>
  <c r="D210" i="3"/>
  <c r="C204" i="3"/>
  <c r="D204" i="3"/>
  <c r="C198" i="3"/>
  <c r="D198" i="3"/>
  <c r="C192" i="3"/>
  <c r="D192" i="3"/>
  <c r="C186" i="3"/>
  <c r="D186" i="3"/>
  <c r="C180" i="3"/>
  <c r="D180" i="3"/>
  <c r="C174" i="3"/>
  <c r="D174" i="3"/>
  <c r="C168" i="3"/>
  <c r="D168" i="3"/>
  <c r="C162" i="3"/>
  <c r="D162" i="3"/>
  <c r="C156" i="3"/>
  <c r="D156" i="3"/>
  <c r="C150" i="3"/>
  <c r="D150" i="3"/>
  <c r="C144" i="3"/>
  <c r="D144" i="3"/>
  <c r="C138" i="3"/>
  <c r="D138" i="3"/>
  <c r="C132" i="3"/>
  <c r="D132" i="3"/>
  <c r="C126" i="3"/>
  <c r="D126" i="3"/>
  <c r="C120" i="3"/>
  <c r="D120" i="3"/>
  <c r="C114" i="3"/>
  <c r="D114" i="3"/>
  <c r="C108" i="3"/>
  <c r="D108" i="3"/>
  <c r="C102" i="3"/>
  <c r="D102" i="3"/>
  <c r="C96" i="3"/>
  <c r="D96" i="3"/>
  <c r="C90" i="3"/>
  <c r="D90" i="3"/>
  <c r="C84" i="3"/>
  <c r="D84" i="3"/>
  <c r="C78" i="3"/>
  <c r="D78" i="3"/>
  <c r="C72" i="3"/>
  <c r="D72" i="3"/>
  <c r="C66" i="3"/>
  <c r="D66" i="3"/>
  <c r="C60" i="3"/>
  <c r="D60" i="3"/>
  <c r="G208" i="3"/>
  <c r="H208" i="3"/>
  <c r="G202" i="3"/>
  <c r="H202" i="3"/>
  <c r="H196" i="3"/>
  <c r="G196" i="3"/>
  <c r="H190" i="3"/>
  <c r="G190" i="3"/>
  <c r="H178" i="3"/>
  <c r="G178" i="3"/>
  <c r="H172" i="3"/>
  <c r="G172" i="3"/>
  <c r="H160" i="3"/>
  <c r="G160" i="3"/>
  <c r="H154" i="3"/>
  <c r="G154" i="3"/>
  <c r="H142" i="3"/>
  <c r="G142" i="3"/>
  <c r="H136" i="3"/>
  <c r="G136" i="3"/>
  <c r="H124" i="3"/>
  <c r="G124" i="3"/>
  <c r="H118" i="3"/>
  <c r="G118" i="3"/>
  <c r="H106" i="3"/>
  <c r="G106" i="3"/>
  <c r="H100" i="3"/>
  <c r="G100" i="3"/>
  <c r="H88" i="3"/>
  <c r="G88" i="3"/>
  <c r="H82" i="3"/>
  <c r="G82" i="3"/>
  <c r="H70" i="3"/>
  <c r="G70" i="3"/>
  <c r="H64" i="3"/>
  <c r="G64" i="3"/>
  <c r="L212" i="3"/>
  <c r="K212" i="3"/>
  <c r="L200" i="3"/>
  <c r="K200" i="3"/>
  <c r="L194" i="3"/>
  <c r="K194" i="3"/>
  <c r="L182" i="3"/>
  <c r="K182" i="3"/>
  <c r="L176" i="3"/>
  <c r="K176" i="3"/>
  <c r="L164" i="3"/>
  <c r="K164" i="3"/>
  <c r="L158" i="3"/>
  <c r="K158" i="3"/>
  <c r="L146" i="3"/>
  <c r="K146" i="3"/>
  <c r="L140" i="3"/>
  <c r="K140" i="3"/>
  <c r="L128" i="3"/>
  <c r="K128" i="3"/>
  <c r="L122" i="3"/>
  <c r="K122" i="3"/>
  <c r="L110" i="3"/>
  <c r="K110" i="3"/>
  <c r="L104" i="3"/>
  <c r="K104" i="3"/>
  <c r="K92" i="3"/>
  <c r="L92" i="3"/>
  <c r="K86" i="3"/>
  <c r="L86" i="3"/>
  <c r="K80" i="3"/>
  <c r="L80" i="3"/>
  <c r="K74" i="3"/>
  <c r="L74" i="3"/>
  <c r="K68" i="3"/>
  <c r="L68" i="3"/>
  <c r="K13" i="3"/>
  <c r="L13" i="3"/>
  <c r="O210" i="3"/>
  <c r="P210" i="3"/>
  <c r="O204" i="3"/>
  <c r="P204" i="3"/>
  <c r="O198" i="3"/>
  <c r="P198" i="3"/>
  <c r="O192" i="3"/>
  <c r="P192" i="3"/>
  <c r="O186" i="3"/>
  <c r="P186" i="3"/>
  <c r="O180" i="3"/>
  <c r="P180" i="3"/>
  <c r="O174" i="3"/>
  <c r="P174" i="3"/>
  <c r="O168" i="3"/>
  <c r="P168" i="3"/>
  <c r="O162" i="3"/>
  <c r="P162" i="3"/>
  <c r="O156" i="3"/>
  <c r="P156" i="3"/>
  <c r="O150" i="3"/>
  <c r="P150" i="3"/>
  <c r="O144" i="3"/>
  <c r="P144" i="3"/>
  <c r="O138" i="3"/>
  <c r="P138" i="3"/>
  <c r="O132" i="3"/>
  <c r="P132" i="3"/>
  <c r="O126" i="3"/>
  <c r="P126" i="3"/>
  <c r="O120" i="3"/>
  <c r="P120" i="3"/>
  <c r="O114" i="3"/>
  <c r="P114" i="3"/>
  <c r="O108" i="3"/>
  <c r="P108" i="3"/>
  <c r="O102" i="3"/>
  <c r="P102" i="3"/>
  <c r="O96" i="3"/>
  <c r="P96" i="3"/>
  <c r="O90" i="3"/>
  <c r="P90" i="3"/>
  <c r="O84" i="3"/>
  <c r="P84" i="3"/>
  <c r="O80" i="3"/>
  <c r="P80" i="3"/>
  <c r="P7" i="3"/>
  <c r="O7" i="3"/>
  <c r="O3" i="3"/>
  <c r="P3" i="3"/>
  <c r="O73" i="3"/>
  <c r="P73" i="3"/>
  <c r="S208" i="3"/>
  <c r="T208" i="3"/>
  <c r="S202" i="3"/>
  <c r="T202" i="3"/>
  <c r="S196" i="3"/>
  <c r="T196" i="3"/>
  <c r="S190" i="3"/>
  <c r="T190" i="3"/>
  <c r="S184" i="3"/>
  <c r="T184" i="3"/>
  <c r="S178" i="3"/>
  <c r="T178" i="3"/>
  <c r="S172" i="3"/>
  <c r="T172" i="3"/>
  <c r="S166" i="3"/>
  <c r="T166" i="3"/>
  <c r="S160" i="3"/>
  <c r="T160" i="3"/>
  <c r="S154" i="3"/>
  <c r="T154" i="3"/>
  <c r="D124" i="3"/>
  <c r="D115" i="3"/>
  <c r="D106" i="3"/>
  <c r="D97" i="3"/>
  <c r="D88" i="3"/>
  <c r="D79" i="3"/>
  <c r="D70" i="3"/>
  <c r="D61" i="3"/>
  <c r="G169" i="3"/>
  <c r="H158" i="3"/>
  <c r="H147" i="3"/>
  <c r="G115" i="3"/>
  <c r="H104" i="3"/>
  <c r="H93" i="3"/>
  <c r="H66" i="3"/>
  <c r="L205" i="3"/>
  <c r="L178" i="3"/>
  <c r="L151" i="3"/>
  <c r="L124" i="3"/>
  <c r="L97" i="3"/>
  <c r="L72" i="3"/>
  <c r="P212" i="3"/>
  <c r="P185" i="3"/>
  <c r="P158" i="3"/>
  <c r="P131" i="3"/>
  <c r="O97" i="3"/>
  <c r="S182" i="3"/>
  <c r="S6" i="3"/>
  <c r="K207" i="3"/>
  <c r="L207" i="3"/>
  <c r="K177" i="3"/>
  <c r="L177" i="3"/>
  <c r="K159" i="3"/>
  <c r="L159" i="3"/>
  <c r="K135" i="3"/>
  <c r="L135" i="3"/>
  <c r="K117" i="3"/>
  <c r="L117" i="3"/>
  <c r="K69" i="3"/>
  <c r="L69" i="3"/>
  <c r="K9" i="3"/>
  <c r="L9" i="3"/>
  <c r="O193" i="3"/>
  <c r="P193" i="3"/>
  <c r="O169" i="3"/>
  <c r="P169" i="3"/>
  <c r="O145" i="3"/>
  <c r="P145" i="3"/>
  <c r="O127" i="3"/>
  <c r="P127" i="3"/>
  <c r="O115" i="3"/>
  <c r="P115" i="3"/>
  <c r="S131" i="3"/>
  <c r="T131" i="3"/>
  <c r="S69" i="3"/>
  <c r="T69" i="3"/>
  <c r="G189" i="3"/>
  <c r="H189" i="3"/>
  <c r="G135" i="3"/>
  <c r="H135" i="3"/>
  <c r="K211" i="3"/>
  <c r="L211" i="3"/>
  <c r="K199" i="3"/>
  <c r="L199" i="3"/>
  <c r="K193" i="3"/>
  <c r="L193" i="3"/>
  <c r="K181" i="3"/>
  <c r="L181" i="3"/>
  <c r="K175" i="3"/>
  <c r="L175" i="3"/>
  <c r="K163" i="3"/>
  <c r="L163" i="3"/>
  <c r="K157" i="3"/>
  <c r="L157" i="3"/>
  <c r="K145" i="3"/>
  <c r="L145" i="3"/>
  <c r="K139" i="3"/>
  <c r="L139" i="3"/>
  <c r="K127" i="3"/>
  <c r="L127" i="3"/>
  <c r="K121" i="3"/>
  <c r="L121" i="3"/>
  <c r="K109" i="3"/>
  <c r="L109" i="3"/>
  <c r="K103" i="3"/>
  <c r="L103" i="3"/>
  <c r="K91" i="3"/>
  <c r="L91" i="3"/>
  <c r="K85" i="3"/>
  <c r="L85" i="3"/>
  <c r="K79" i="3"/>
  <c r="L79" i="3"/>
  <c r="K73" i="3"/>
  <c r="L73" i="3"/>
  <c r="K67" i="3"/>
  <c r="L67" i="3"/>
  <c r="K12" i="3"/>
  <c r="L12" i="3"/>
  <c r="O209" i="3"/>
  <c r="P209" i="3"/>
  <c r="O191" i="3"/>
  <c r="P191" i="3"/>
  <c r="O173" i="3"/>
  <c r="P173" i="3"/>
  <c r="O155" i="3"/>
  <c r="P155" i="3"/>
  <c r="O137" i="3"/>
  <c r="P137" i="3"/>
  <c r="O119" i="3"/>
  <c r="P119" i="3"/>
  <c r="P107" i="3"/>
  <c r="O107" i="3"/>
  <c r="O101" i="3"/>
  <c r="P101" i="3"/>
  <c r="O95" i="3"/>
  <c r="P95" i="3"/>
  <c r="O89" i="3"/>
  <c r="P89" i="3"/>
  <c r="O83" i="3"/>
  <c r="P83" i="3"/>
  <c r="O12" i="3"/>
  <c r="P12" i="3"/>
  <c r="O6" i="3"/>
  <c r="P6" i="3"/>
  <c r="P2" i="3"/>
  <c r="O2" i="3"/>
  <c r="O72" i="3"/>
  <c r="P72" i="3"/>
  <c r="S213" i="3"/>
  <c r="T213" i="3"/>
  <c r="S207" i="3"/>
  <c r="T207" i="3"/>
  <c r="S201" i="3"/>
  <c r="T201" i="3"/>
  <c r="S195" i="3"/>
  <c r="T195" i="3"/>
  <c r="S189" i="3"/>
  <c r="T189" i="3"/>
  <c r="S183" i="3"/>
  <c r="T183" i="3"/>
  <c r="S177" i="3"/>
  <c r="T177" i="3"/>
  <c r="S171" i="3"/>
  <c r="T171" i="3"/>
  <c r="S165" i="3"/>
  <c r="T165" i="3"/>
  <c r="S159" i="3"/>
  <c r="T159" i="3"/>
  <c r="S153" i="3"/>
  <c r="T153" i="3"/>
  <c r="S147" i="3"/>
  <c r="T147" i="3"/>
  <c r="S141" i="3"/>
  <c r="T141" i="3"/>
  <c r="S135" i="3"/>
  <c r="T135" i="3"/>
  <c r="S129" i="3"/>
  <c r="T129" i="3"/>
  <c r="S123" i="3"/>
  <c r="T123" i="3"/>
  <c r="S117" i="3"/>
  <c r="T117" i="3"/>
  <c r="S111" i="3"/>
  <c r="T111" i="3"/>
  <c r="S105" i="3"/>
  <c r="T105" i="3"/>
  <c r="S101" i="3"/>
  <c r="T101" i="3"/>
  <c r="T97" i="3"/>
  <c r="S97" i="3"/>
  <c r="T94" i="3"/>
  <c r="S94" i="3"/>
  <c r="T91" i="3"/>
  <c r="S91" i="3"/>
  <c r="T85" i="3"/>
  <c r="S85" i="3"/>
  <c r="T79" i="3"/>
  <c r="S79" i="3"/>
  <c r="T73" i="3"/>
  <c r="S73" i="3"/>
  <c r="T67" i="3"/>
  <c r="S67" i="3"/>
  <c r="W211" i="3"/>
  <c r="X211" i="3"/>
  <c r="W205" i="3"/>
  <c r="X205" i="3"/>
  <c r="W199" i="3"/>
  <c r="X199" i="3"/>
  <c r="W193" i="3"/>
  <c r="X193" i="3"/>
  <c r="W187" i="3"/>
  <c r="X187" i="3"/>
  <c r="W181" i="3"/>
  <c r="X181" i="3"/>
  <c r="W175" i="3"/>
  <c r="X175" i="3"/>
  <c r="W169" i="3"/>
  <c r="X169" i="3"/>
  <c r="W163" i="3"/>
  <c r="X163" i="3"/>
  <c r="W157" i="3"/>
  <c r="X157" i="3"/>
  <c r="W151" i="3"/>
  <c r="X151" i="3"/>
  <c r="W145" i="3"/>
  <c r="X145" i="3"/>
  <c r="W139" i="3"/>
  <c r="X139" i="3"/>
  <c r="W133" i="3"/>
  <c r="X133" i="3"/>
  <c r="W127" i="3"/>
  <c r="X127" i="3"/>
  <c r="W121" i="3"/>
  <c r="X121" i="3"/>
  <c r="W115" i="3"/>
  <c r="X115" i="3"/>
  <c r="W109" i="3"/>
  <c r="X109" i="3"/>
  <c r="X104" i="3"/>
  <c r="W104" i="3"/>
  <c r="X98" i="3"/>
  <c r="W98" i="3"/>
  <c r="X92" i="3"/>
  <c r="W92" i="3"/>
  <c r="X86" i="3"/>
  <c r="W86" i="3"/>
  <c r="X80" i="3"/>
  <c r="W80" i="3"/>
  <c r="X74" i="3"/>
  <c r="W74" i="3"/>
  <c r="X68" i="3"/>
  <c r="W68" i="3"/>
  <c r="X62" i="3"/>
  <c r="W62" i="3"/>
  <c r="D212" i="3"/>
  <c r="D203" i="3"/>
  <c r="D194" i="3"/>
  <c r="D185" i="3"/>
  <c r="D176" i="3"/>
  <c r="D167" i="3"/>
  <c r="D158" i="3"/>
  <c r="D149" i="3"/>
  <c r="D140" i="3"/>
  <c r="D131" i="3"/>
  <c r="C122" i="3"/>
  <c r="C113" i="3"/>
  <c r="C104" i="3"/>
  <c r="C95" i="3"/>
  <c r="C86" i="3"/>
  <c r="C77" i="3"/>
  <c r="C68" i="3"/>
  <c r="C59" i="3"/>
  <c r="H207" i="3"/>
  <c r="H198" i="3"/>
  <c r="G188" i="3"/>
  <c r="G177" i="3"/>
  <c r="G166" i="3"/>
  <c r="H155" i="3"/>
  <c r="H144" i="3"/>
  <c r="G134" i="3"/>
  <c r="G123" i="3"/>
  <c r="G112" i="3"/>
  <c r="H101" i="3"/>
  <c r="H89" i="3"/>
  <c r="G76" i="3"/>
  <c r="H62" i="3"/>
  <c r="L201" i="3"/>
  <c r="K188" i="3"/>
  <c r="L174" i="3"/>
  <c r="K161" i="3"/>
  <c r="L147" i="3"/>
  <c r="L120" i="3"/>
  <c r="K107" i="3"/>
  <c r="K93" i="3"/>
  <c r="K66" i="3"/>
  <c r="O206" i="3"/>
  <c r="O179" i="3"/>
  <c r="O152" i="3"/>
  <c r="O125" i="3"/>
  <c r="T161" i="3"/>
  <c r="X184" i="3"/>
  <c r="G186" i="3"/>
  <c r="H186" i="3"/>
  <c r="G168" i="3"/>
  <c r="H168" i="3"/>
  <c r="G150" i="3"/>
  <c r="H150" i="3"/>
  <c r="G132" i="3"/>
  <c r="H132" i="3"/>
  <c r="G114" i="3"/>
  <c r="H114" i="3"/>
  <c r="G102" i="3"/>
  <c r="H102" i="3"/>
  <c r="G96" i="3"/>
  <c r="H96" i="3"/>
  <c r="G90" i="3"/>
  <c r="H90" i="3"/>
  <c r="G78" i="3"/>
  <c r="H78" i="3"/>
  <c r="G60" i="3"/>
  <c r="H60" i="3"/>
  <c r="K148" i="3"/>
  <c r="L148" i="3"/>
  <c r="O182" i="3"/>
  <c r="P182" i="3"/>
  <c r="O128" i="3"/>
  <c r="P128" i="3"/>
  <c r="O110" i="3"/>
  <c r="P110" i="3"/>
  <c r="O92" i="3"/>
  <c r="P92" i="3"/>
  <c r="O9" i="3"/>
  <c r="P9" i="3"/>
  <c r="O69" i="3"/>
  <c r="P69" i="3"/>
  <c r="S210" i="3"/>
  <c r="T210" i="3"/>
  <c r="S192" i="3"/>
  <c r="T192" i="3"/>
  <c r="S174" i="3"/>
  <c r="T174" i="3"/>
  <c r="S156" i="3"/>
  <c r="T156" i="3"/>
  <c r="S144" i="3"/>
  <c r="T144" i="3"/>
  <c r="S102" i="3"/>
  <c r="T102" i="3"/>
  <c r="S3" i="3"/>
  <c r="T3" i="3"/>
  <c r="T70" i="3"/>
  <c r="S70" i="3"/>
  <c r="X208" i="3"/>
  <c r="W208" i="3"/>
  <c r="C164" i="3"/>
  <c r="P194" i="3"/>
  <c r="S114" i="3"/>
  <c r="C211" i="3"/>
  <c r="D211" i="3"/>
  <c r="C199" i="3"/>
  <c r="D199" i="3"/>
  <c r="C187" i="3"/>
  <c r="D187" i="3"/>
  <c r="C175" i="3"/>
  <c r="D175" i="3"/>
  <c r="C157" i="3"/>
  <c r="D157" i="3"/>
  <c r="C139" i="3"/>
  <c r="D139" i="3"/>
  <c r="G209" i="3"/>
  <c r="H209" i="3"/>
  <c r="G143" i="3"/>
  <c r="H143" i="3"/>
  <c r="G125" i="3"/>
  <c r="H125" i="3"/>
  <c r="G107" i="3"/>
  <c r="H107" i="3"/>
  <c r="G95" i="3"/>
  <c r="H95" i="3"/>
  <c r="G77" i="3"/>
  <c r="H77" i="3"/>
  <c r="G65" i="3"/>
  <c r="H65" i="3"/>
  <c r="G59" i="3"/>
  <c r="H59" i="3"/>
  <c r="K171" i="3"/>
  <c r="L171" i="3"/>
  <c r="K99" i="3"/>
  <c r="L99" i="3"/>
  <c r="K87" i="3"/>
  <c r="L87" i="3"/>
  <c r="O205" i="3"/>
  <c r="P205" i="3"/>
  <c r="O181" i="3"/>
  <c r="P181" i="3"/>
  <c r="O157" i="3"/>
  <c r="P157" i="3"/>
  <c r="O133" i="3"/>
  <c r="P133" i="3"/>
  <c r="O13" i="3"/>
  <c r="P13" i="3"/>
  <c r="O74" i="3"/>
  <c r="P74" i="3"/>
  <c r="S197" i="3"/>
  <c r="T197" i="3"/>
  <c r="T191" i="3"/>
  <c r="S191" i="3"/>
  <c r="T173" i="3"/>
  <c r="S173" i="3"/>
  <c r="S149" i="3"/>
  <c r="T149" i="3"/>
  <c r="G153" i="3"/>
  <c r="H153" i="3"/>
  <c r="G117" i="3"/>
  <c r="H117" i="3"/>
  <c r="C202" i="3"/>
  <c r="D202" i="3"/>
  <c r="C190" i="3"/>
  <c r="D190" i="3"/>
  <c r="C178" i="3"/>
  <c r="D178" i="3"/>
  <c r="C166" i="3"/>
  <c r="D166" i="3"/>
  <c r="C154" i="3"/>
  <c r="D154" i="3"/>
  <c r="C142" i="3"/>
  <c r="D142" i="3"/>
  <c r="C136" i="3"/>
  <c r="D136" i="3"/>
  <c r="C130" i="3"/>
  <c r="D130" i="3"/>
  <c r="G206" i="3"/>
  <c r="H206" i="3"/>
  <c r="G182" i="3"/>
  <c r="H182" i="3"/>
  <c r="G146" i="3"/>
  <c r="H146" i="3"/>
  <c r="G110" i="3"/>
  <c r="H110" i="3"/>
  <c r="G92" i="3"/>
  <c r="H92" i="3"/>
  <c r="G86" i="3"/>
  <c r="H86" i="3"/>
  <c r="G68" i="3"/>
  <c r="H68" i="3"/>
  <c r="G56" i="3"/>
  <c r="H56" i="3"/>
  <c r="K204" i="3"/>
  <c r="L204" i="3"/>
  <c r="K198" i="3"/>
  <c r="L198" i="3"/>
  <c r="K186" i="3"/>
  <c r="L186" i="3"/>
  <c r="K180" i="3"/>
  <c r="L180" i="3"/>
  <c r="K168" i="3"/>
  <c r="L168" i="3"/>
  <c r="K162" i="3"/>
  <c r="L162" i="3"/>
  <c r="K150" i="3"/>
  <c r="L150" i="3"/>
  <c r="K144" i="3"/>
  <c r="L144" i="3"/>
  <c r="K132" i="3"/>
  <c r="L132" i="3"/>
  <c r="K126" i="3"/>
  <c r="L126" i="3"/>
  <c r="K114" i="3"/>
  <c r="L114" i="3"/>
  <c r="K108" i="3"/>
  <c r="L108" i="3"/>
  <c r="K96" i="3"/>
  <c r="L96" i="3"/>
  <c r="K78" i="3"/>
  <c r="L78" i="3"/>
  <c r="K64" i="3"/>
  <c r="L64" i="3"/>
  <c r="O208" i="3"/>
  <c r="P208" i="3"/>
  <c r="O202" i="3"/>
  <c r="P202" i="3"/>
  <c r="O196" i="3"/>
  <c r="P196" i="3"/>
  <c r="O190" i="3"/>
  <c r="P190" i="3"/>
  <c r="O184" i="3"/>
  <c r="P184" i="3"/>
  <c r="O178" i="3"/>
  <c r="P178" i="3"/>
  <c r="O172" i="3"/>
  <c r="P172" i="3"/>
  <c r="O166" i="3"/>
  <c r="P166" i="3"/>
  <c r="O160" i="3"/>
  <c r="P160" i="3"/>
  <c r="O154" i="3"/>
  <c r="P154" i="3"/>
  <c r="O148" i="3"/>
  <c r="P148" i="3"/>
  <c r="O142" i="3"/>
  <c r="P142" i="3"/>
  <c r="O136" i="3"/>
  <c r="P136" i="3"/>
  <c r="O130" i="3"/>
  <c r="P130" i="3"/>
  <c r="O124" i="3"/>
  <c r="P124" i="3"/>
  <c r="O118" i="3"/>
  <c r="P118" i="3"/>
  <c r="O112" i="3"/>
  <c r="P112" i="3"/>
  <c r="P106" i="3"/>
  <c r="O106" i="3"/>
  <c r="O100" i="3"/>
  <c r="P100" i="3"/>
  <c r="O94" i="3"/>
  <c r="P94" i="3"/>
  <c r="P88" i="3"/>
  <c r="O88" i="3"/>
  <c r="O82" i="3"/>
  <c r="P82" i="3"/>
  <c r="O11" i="3"/>
  <c r="P11" i="3"/>
  <c r="P79" i="3"/>
  <c r="O79" i="3"/>
  <c r="O77" i="3"/>
  <c r="P77" i="3"/>
  <c r="O71" i="3"/>
  <c r="P71" i="3"/>
  <c r="S212" i="3"/>
  <c r="T212" i="3"/>
  <c r="S206" i="3"/>
  <c r="T206" i="3"/>
  <c r="T200" i="3"/>
  <c r="S200" i="3"/>
  <c r="S194" i="3"/>
  <c r="T194" i="3"/>
  <c r="S176" i="3"/>
  <c r="T176" i="3"/>
  <c r="S170" i="3"/>
  <c r="T170" i="3"/>
  <c r="T164" i="3"/>
  <c r="S164" i="3"/>
  <c r="S158" i="3"/>
  <c r="T158" i="3"/>
  <c r="S152" i="3"/>
  <c r="T152" i="3"/>
  <c r="T146" i="3"/>
  <c r="S146" i="3"/>
  <c r="S140" i="3"/>
  <c r="T140" i="3"/>
  <c r="S134" i="3"/>
  <c r="T134" i="3"/>
  <c r="S128" i="3"/>
  <c r="T128" i="3"/>
  <c r="S122" i="3"/>
  <c r="T122" i="3"/>
  <c r="S116" i="3"/>
  <c r="T116" i="3"/>
  <c r="S110" i="3"/>
  <c r="T110" i="3"/>
  <c r="S104" i="3"/>
  <c r="T104" i="3"/>
  <c r="T100" i="3"/>
  <c r="S100" i="3"/>
  <c r="T96" i="3"/>
  <c r="S96" i="3"/>
  <c r="S93" i="3"/>
  <c r="T93" i="3"/>
  <c r="S90" i="3"/>
  <c r="T90" i="3"/>
  <c r="S84" i="3"/>
  <c r="T84" i="3"/>
  <c r="T78" i="3"/>
  <c r="S78" i="3"/>
  <c r="S66" i="3"/>
  <c r="T66" i="3"/>
  <c r="W210" i="3"/>
  <c r="X210" i="3"/>
  <c r="W204" i="3"/>
  <c r="X204" i="3"/>
  <c r="W198" i="3"/>
  <c r="X198" i="3"/>
  <c r="W192" i="3"/>
  <c r="X192" i="3"/>
  <c r="W186" i="3"/>
  <c r="X186" i="3"/>
  <c r="W180" i="3"/>
  <c r="X180" i="3"/>
  <c r="W174" i="3"/>
  <c r="X174" i="3"/>
  <c r="W168" i="3"/>
  <c r="X168" i="3"/>
  <c r="W162" i="3"/>
  <c r="X162" i="3"/>
  <c r="W156" i="3"/>
  <c r="X156" i="3"/>
  <c r="W150" i="3"/>
  <c r="X150" i="3"/>
  <c r="W144" i="3"/>
  <c r="X144" i="3"/>
  <c r="W138" i="3"/>
  <c r="X138" i="3"/>
  <c r="W132" i="3"/>
  <c r="X132" i="3"/>
  <c r="W126" i="3"/>
  <c r="X126" i="3"/>
  <c r="W120" i="3"/>
  <c r="X120" i="3"/>
  <c r="W114" i="3"/>
  <c r="X114" i="3"/>
  <c r="W108" i="3"/>
  <c r="X108" i="3"/>
  <c r="W103" i="3"/>
  <c r="X103" i="3"/>
  <c r="W97" i="3"/>
  <c r="X97" i="3"/>
  <c r="W91" i="3"/>
  <c r="X91" i="3"/>
  <c r="W85" i="3"/>
  <c r="X85" i="3"/>
  <c r="W79" i="3"/>
  <c r="X79" i="3"/>
  <c r="W73" i="3"/>
  <c r="X73" i="3"/>
  <c r="W67" i="3"/>
  <c r="X67" i="3"/>
  <c r="W61" i="3"/>
  <c r="X61" i="3"/>
  <c r="D121" i="3"/>
  <c r="D112" i="3"/>
  <c r="D103" i="3"/>
  <c r="D94" i="3"/>
  <c r="D85" i="3"/>
  <c r="D76" i="3"/>
  <c r="D67" i="3"/>
  <c r="D58" i="3"/>
  <c r="G187" i="3"/>
  <c r="H176" i="3"/>
  <c r="H165" i="3"/>
  <c r="G133" i="3"/>
  <c r="H122" i="3"/>
  <c r="H111" i="3"/>
  <c r="H75" i="3"/>
  <c r="L187" i="3"/>
  <c r="L160" i="3"/>
  <c r="L133" i="3"/>
  <c r="L106" i="3"/>
  <c r="L90" i="3"/>
  <c r="L63" i="3"/>
  <c r="P203" i="3"/>
  <c r="P176" i="3"/>
  <c r="P149" i="3"/>
  <c r="P122" i="3"/>
  <c r="O70" i="3"/>
  <c r="S155" i="3"/>
  <c r="W172" i="3"/>
  <c r="G120" i="3"/>
  <c r="H120" i="3"/>
  <c r="G72" i="3"/>
  <c r="H72" i="3"/>
  <c r="K208" i="3"/>
  <c r="L208" i="3"/>
  <c r="K202" i="3"/>
  <c r="L202" i="3"/>
  <c r="K190" i="3"/>
  <c r="L190" i="3"/>
  <c r="K184" i="3"/>
  <c r="L184" i="3"/>
  <c r="K172" i="3"/>
  <c r="L172" i="3"/>
  <c r="K136" i="3"/>
  <c r="L136" i="3"/>
  <c r="K130" i="3"/>
  <c r="L130" i="3"/>
  <c r="K118" i="3"/>
  <c r="L118" i="3"/>
  <c r="K100" i="3"/>
  <c r="L100" i="3"/>
  <c r="K88" i="3"/>
  <c r="L88" i="3"/>
  <c r="K76" i="3"/>
  <c r="L76" i="3"/>
  <c r="K15" i="3"/>
  <c r="L15" i="3"/>
  <c r="O164" i="3"/>
  <c r="P164" i="3"/>
  <c r="O98" i="3"/>
  <c r="P98" i="3"/>
  <c r="O86" i="3"/>
  <c r="P86" i="3"/>
  <c r="O5" i="3"/>
  <c r="P5" i="3"/>
  <c r="S198" i="3"/>
  <c r="T198" i="3"/>
  <c r="S180" i="3"/>
  <c r="T180" i="3"/>
  <c r="S162" i="3"/>
  <c r="T162" i="3"/>
  <c r="S120" i="3"/>
  <c r="T120" i="3"/>
  <c r="S108" i="3"/>
  <c r="T108" i="3"/>
  <c r="S98" i="3"/>
  <c r="T98" i="3"/>
  <c r="T88" i="3"/>
  <c r="S88" i="3"/>
  <c r="T76" i="3"/>
  <c r="S76" i="3"/>
  <c r="W202" i="3"/>
  <c r="X202" i="3"/>
  <c r="W196" i="3"/>
  <c r="X196" i="3"/>
  <c r="X190" i="3"/>
  <c r="W190" i="3"/>
  <c r="C200" i="3"/>
  <c r="C146" i="3"/>
  <c r="G108" i="3"/>
  <c r="H84" i="3"/>
  <c r="L196" i="3"/>
  <c r="L142" i="3"/>
  <c r="P140" i="3"/>
  <c r="C205" i="3"/>
  <c r="D205" i="3"/>
  <c r="C193" i="3"/>
  <c r="D193" i="3"/>
  <c r="C181" i="3"/>
  <c r="D181" i="3"/>
  <c r="C169" i="3"/>
  <c r="D169" i="3"/>
  <c r="C151" i="3"/>
  <c r="D151" i="3"/>
  <c r="C133" i="3"/>
  <c r="D133" i="3"/>
  <c r="G197" i="3"/>
  <c r="H197" i="3"/>
  <c r="G185" i="3"/>
  <c r="H185" i="3"/>
  <c r="G167" i="3"/>
  <c r="H167" i="3"/>
  <c r="G149" i="3"/>
  <c r="H149" i="3"/>
  <c r="G131" i="3"/>
  <c r="H131" i="3"/>
  <c r="G113" i="3"/>
  <c r="H113" i="3"/>
  <c r="K213" i="3"/>
  <c r="L213" i="3"/>
  <c r="K189" i="3"/>
  <c r="L189" i="3"/>
  <c r="K141" i="3"/>
  <c r="L141" i="3"/>
  <c r="K123" i="3"/>
  <c r="L123" i="3"/>
  <c r="K105" i="3"/>
  <c r="L105" i="3"/>
  <c r="K14" i="3"/>
  <c r="L14" i="3"/>
  <c r="O199" i="3"/>
  <c r="P199" i="3"/>
  <c r="O175" i="3"/>
  <c r="P175" i="3"/>
  <c r="O151" i="3"/>
  <c r="P151" i="3"/>
  <c r="O91" i="3"/>
  <c r="P91" i="3"/>
  <c r="O8" i="3"/>
  <c r="P8" i="3"/>
  <c r="S137" i="3"/>
  <c r="T137" i="3"/>
  <c r="S75" i="3"/>
  <c r="T75" i="3"/>
  <c r="G171" i="3"/>
  <c r="H171" i="3"/>
  <c r="G99" i="3"/>
  <c r="H99" i="3"/>
  <c r="G87" i="3"/>
  <c r="H87" i="3"/>
  <c r="G81" i="3"/>
  <c r="H81" i="3"/>
  <c r="G69" i="3"/>
  <c r="H69" i="3"/>
  <c r="G63" i="3"/>
  <c r="H63" i="3"/>
  <c r="C208" i="3"/>
  <c r="D208" i="3"/>
  <c r="C196" i="3"/>
  <c r="D196" i="3"/>
  <c r="C184" i="3"/>
  <c r="D184" i="3"/>
  <c r="C172" i="3"/>
  <c r="D172" i="3"/>
  <c r="C160" i="3"/>
  <c r="D160" i="3"/>
  <c r="C148" i="3"/>
  <c r="D148" i="3"/>
  <c r="G212" i="3"/>
  <c r="H212" i="3"/>
  <c r="G200" i="3"/>
  <c r="H200" i="3"/>
  <c r="G164" i="3"/>
  <c r="H164" i="3"/>
  <c r="G128" i="3"/>
  <c r="H128" i="3"/>
  <c r="G74" i="3"/>
  <c r="H74" i="3"/>
  <c r="C213" i="3"/>
  <c r="D213" i="3"/>
  <c r="C207" i="3"/>
  <c r="D207" i="3"/>
  <c r="C201" i="3"/>
  <c r="D201" i="3"/>
  <c r="C195" i="3"/>
  <c r="D195" i="3"/>
  <c r="C189" i="3"/>
  <c r="D189" i="3"/>
  <c r="C183" i="3"/>
  <c r="D183" i="3"/>
  <c r="C177" i="3"/>
  <c r="D177" i="3"/>
  <c r="C171" i="3"/>
  <c r="D171" i="3"/>
  <c r="C165" i="3"/>
  <c r="D165" i="3"/>
  <c r="C159" i="3"/>
  <c r="D159" i="3"/>
  <c r="C153" i="3"/>
  <c r="D153" i="3"/>
  <c r="C147" i="3"/>
  <c r="D147" i="3"/>
  <c r="C141" i="3"/>
  <c r="D141" i="3"/>
  <c r="C135" i="3"/>
  <c r="D135" i="3"/>
  <c r="C129" i="3"/>
  <c r="D129" i="3"/>
  <c r="C123" i="3"/>
  <c r="D123" i="3"/>
  <c r="C117" i="3"/>
  <c r="D117" i="3"/>
  <c r="C111" i="3"/>
  <c r="D111" i="3"/>
  <c r="C105" i="3"/>
  <c r="D105" i="3"/>
  <c r="C99" i="3"/>
  <c r="D99" i="3"/>
  <c r="C93" i="3"/>
  <c r="D93" i="3"/>
  <c r="C87" i="3"/>
  <c r="D87" i="3"/>
  <c r="C81" i="3"/>
  <c r="D81" i="3"/>
  <c r="C75" i="3"/>
  <c r="D75" i="3"/>
  <c r="C69" i="3"/>
  <c r="D69" i="3"/>
  <c r="C63" i="3"/>
  <c r="D63" i="3"/>
  <c r="C57" i="3"/>
  <c r="D57" i="3"/>
  <c r="G211" i="3"/>
  <c r="H211" i="3"/>
  <c r="G205" i="3"/>
  <c r="H205" i="3"/>
  <c r="G199" i="3"/>
  <c r="H199" i="3"/>
  <c r="H193" i="3"/>
  <c r="G193" i="3"/>
  <c r="H181" i="3"/>
  <c r="G181" i="3"/>
  <c r="H175" i="3"/>
  <c r="G175" i="3"/>
  <c r="H163" i="3"/>
  <c r="G163" i="3"/>
  <c r="H157" i="3"/>
  <c r="G157" i="3"/>
  <c r="H145" i="3"/>
  <c r="G145" i="3"/>
  <c r="H139" i="3"/>
  <c r="G139" i="3"/>
  <c r="H127" i="3"/>
  <c r="G127" i="3"/>
  <c r="H121" i="3"/>
  <c r="G121" i="3"/>
  <c r="H109" i="3"/>
  <c r="G109" i="3"/>
  <c r="H103" i="3"/>
  <c r="G103" i="3"/>
  <c r="H91" i="3"/>
  <c r="G91" i="3"/>
  <c r="H79" i="3"/>
  <c r="G79" i="3"/>
  <c r="H73" i="3"/>
  <c r="G73" i="3"/>
  <c r="H61" i="3"/>
  <c r="G61" i="3"/>
  <c r="L209" i="3"/>
  <c r="K209" i="3"/>
  <c r="L203" i="3"/>
  <c r="K203" i="3"/>
  <c r="L191" i="3"/>
  <c r="K191" i="3"/>
  <c r="L185" i="3"/>
  <c r="K185" i="3"/>
  <c r="L173" i="3"/>
  <c r="K173" i="3"/>
  <c r="L167" i="3"/>
  <c r="K167" i="3"/>
  <c r="L155" i="3"/>
  <c r="K155" i="3"/>
  <c r="L149" i="3"/>
  <c r="K149" i="3"/>
  <c r="L137" i="3"/>
  <c r="K137" i="3"/>
  <c r="L131" i="3"/>
  <c r="K131" i="3"/>
  <c r="L119" i="3"/>
  <c r="K119" i="3"/>
  <c r="L113" i="3"/>
  <c r="K113" i="3"/>
  <c r="L101" i="3"/>
  <c r="K101" i="3"/>
  <c r="K95" i="3"/>
  <c r="L95" i="3"/>
  <c r="K89" i="3"/>
  <c r="L89" i="3"/>
  <c r="K83" i="3"/>
  <c r="L83" i="3"/>
  <c r="K77" i="3"/>
  <c r="L77" i="3"/>
  <c r="K71" i="3"/>
  <c r="L71" i="3"/>
  <c r="K65" i="3"/>
  <c r="L65" i="3"/>
  <c r="K11" i="3"/>
  <c r="L11" i="3"/>
  <c r="O213" i="3"/>
  <c r="P213" i="3"/>
  <c r="O207" i="3"/>
  <c r="P207" i="3"/>
  <c r="O201" i="3"/>
  <c r="P201" i="3"/>
  <c r="O195" i="3"/>
  <c r="P195" i="3"/>
  <c r="O189" i="3"/>
  <c r="P189" i="3"/>
  <c r="O183" i="3"/>
  <c r="P183" i="3"/>
  <c r="O177" i="3"/>
  <c r="P177" i="3"/>
  <c r="O171" i="3"/>
  <c r="P171" i="3"/>
  <c r="O165" i="3"/>
  <c r="P165" i="3"/>
  <c r="O159" i="3"/>
  <c r="P159" i="3"/>
  <c r="O153" i="3"/>
  <c r="P153" i="3"/>
  <c r="O147" i="3"/>
  <c r="P147" i="3"/>
  <c r="O141" i="3"/>
  <c r="P141" i="3"/>
  <c r="O135" i="3"/>
  <c r="P135" i="3"/>
  <c r="O129" i="3"/>
  <c r="P129" i="3"/>
  <c r="O123" i="3"/>
  <c r="P123" i="3"/>
  <c r="O117" i="3"/>
  <c r="P117" i="3"/>
  <c r="O111" i="3"/>
  <c r="P111" i="3"/>
  <c r="O105" i="3"/>
  <c r="P105" i="3"/>
  <c r="O99" i="3"/>
  <c r="P99" i="3"/>
  <c r="O93" i="3"/>
  <c r="P93" i="3"/>
  <c r="O87" i="3"/>
  <c r="P87" i="3"/>
  <c r="O81" i="3"/>
  <c r="P81" i="3"/>
  <c r="O10" i="3"/>
  <c r="P10" i="3"/>
  <c r="O78" i="3"/>
  <c r="P78" i="3"/>
  <c r="C119" i="3"/>
  <c r="C110" i="3"/>
  <c r="C101" i="3"/>
  <c r="C92" i="3"/>
  <c r="C83" i="3"/>
  <c r="C74" i="3"/>
  <c r="C65" i="3"/>
  <c r="C56" i="3"/>
  <c r="G195" i="3"/>
  <c r="G184" i="3"/>
  <c r="G152" i="3"/>
  <c r="G141" i="3"/>
  <c r="G130" i="3"/>
  <c r="G98" i="3"/>
  <c r="G85" i="3"/>
  <c r="G58" i="3"/>
  <c r="K197" i="3"/>
  <c r="K170" i="3"/>
  <c r="K143" i="3"/>
  <c r="K116" i="3"/>
  <c r="K84" i="3"/>
  <c r="K10" i="3"/>
  <c r="O197" i="3"/>
  <c r="O170" i="3"/>
  <c r="O143" i="3"/>
  <c r="O116" i="3"/>
  <c r="T126" i="3"/>
  <c r="S211" i="3"/>
  <c r="T211" i="3"/>
  <c r="S205" i="3"/>
  <c r="T205" i="3"/>
  <c r="S199" i="3"/>
  <c r="T199" i="3"/>
  <c r="S193" i="3"/>
  <c r="T193" i="3"/>
  <c r="S187" i="3"/>
  <c r="T187" i="3"/>
  <c r="S181" i="3"/>
  <c r="T181" i="3"/>
  <c r="S175" i="3"/>
  <c r="T175" i="3"/>
  <c r="S169" i="3"/>
  <c r="T169" i="3"/>
  <c r="S163" i="3"/>
  <c r="T163" i="3"/>
  <c r="S157" i="3"/>
  <c r="T157" i="3"/>
  <c r="S151" i="3"/>
  <c r="T151" i="3"/>
  <c r="S145" i="3"/>
  <c r="T145" i="3"/>
  <c r="T139" i="3"/>
  <c r="S139" i="3"/>
  <c r="T133" i="3"/>
  <c r="S133" i="3"/>
  <c r="T127" i="3"/>
  <c r="S127" i="3"/>
  <c r="T121" i="3"/>
  <c r="S121" i="3"/>
  <c r="T115" i="3"/>
  <c r="S115" i="3"/>
  <c r="T109" i="3"/>
  <c r="S109" i="3"/>
  <c r="T103" i="3"/>
  <c r="S103" i="3"/>
  <c r="S99" i="3"/>
  <c r="T99" i="3"/>
  <c r="T7" i="3"/>
  <c r="S7" i="3"/>
  <c r="T4" i="3"/>
  <c r="S4" i="3"/>
  <c r="S89" i="3"/>
  <c r="T89" i="3"/>
  <c r="S83" i="3"/>
  <c r="T83" i="3"/>
  <c r="S77" i="3"/>
  <c r="T77" i="3"/>
  <c r="S71" i="3"/>
  <c r="T71" i="3"/>
  <c r="X209" i="3"/>
  <c r="W209" i="3"/>
  <c r="X203" i="3"/>
  <c r="W203" i="3"/>
  <c r="X197" i="3"/>
  <c r="W197" i="3"/>
  <c r="X191" i="3"/>
  <c r="W191" i="3"/>
  <c r="X185" i="3"/>
  <c r="W185" i="3"/>
  <c r="X179" i="3"/>
  <c r="W179" i="3"/>
  <c r="X173" i="3"/>
  <c r="W173" i="3"/>
  <c r="X167" i="3"/>
  <c r="W167" i="3"/>
  <c r="X161" i="3"/>
  <c r="W161" i="3"/>
  <c r="X155" i="3"/>
  <c r="W155" i="3"/>
  <c r="X149" i="3"/>
  <c r="W149" i="3"/>
  <c r="X143" i="3"/>
  <c r="W143" i="3"/>
  <c r="X137" i="3"/>
  <c r="W137" i="3"/>
  <c r="X131" i="3"/>
  <c r="W131" i="3"/>
  <c r="X125" i="3"/>
  <c r="W125" i="3"/>
  <c r="X119" i="3"/>
  <c r="W119" i="3"/>
  <c r="X113" i="3"/>
  <c r="W113" i="3"/>
  <c r="X107" i="3"/>
  <c r="W107" i="3"/>
  <c r="W102" i="3"/>
  <c r="X102" i="3"/>
  <c r="W96" i="3"/>
  <c r="X96" i="3"/>
  <c r="W90" i="3"/>
  <c r="X90" i="3"/>
  <c r="W84" i="3"/>
  <c r="X84" i="3"/>
  <c r="W78" i="3"/>
  <c r="X78" i="3"/>
  <c r="W72" i="3"/>
  <c r="X72" i="3"/>
  <c r="W66" i="3"/>
  <c r="X66" i="3"/>
  <c r="W60" i="3"/>
  <c r="X166" i="3"/>
  <c r="X112" i="3"/>
  <c r="X58" i="3"/>
  <c r="W160" i="3"/>
  <c r="X160" i="3"/>
  <c r="W142" i="3"/>
  <c r="X142" i="3"/>
  <c r="W124" i="3"/>
  <c r="X124" i="3"/>
  <c r="W106" i="3"/>
  <c r="X106" i="3"/>
  <c r="X101" i="3"/>
  <c r="W101" i="3"/>
  <c r="X95" i="3"/>
  <c r="W95" i="3"/>
  <c r="X89" i="3"/>
  <c r="W89" i="3"/>
  <c r="X83" i="3"/>
  <c r="W83" i="3"/>
  <c r="X77" i="3"/>
  <c r="W77" i="3"/>
  <c r="X71" i="3"/>
  <c r="W71" i="3"/>
  <c r="X65" i="3"/>
  <c r="W65" i="3"/>
  <c r="W59" i="3"/>
  <c r="W154" i="3"/>
  <c r="W70" i="3"/>
  <c r="X70" i="3"/>
  <c r="X148" i="3"/>
  <c r="S148" i="3"/>
  <c r="T148" i="3"/>
  <c r="T142" i="3"/>
  <c r="S142" i="3"/>
  <c r="T136" i="3"/>
  <c r="S136" i="3"/>
  <c r="T130" i="3"/>
  <c r="S130" i="3"/>
  <c r="T124" i="3"/>
  <c r="S124" i="3"/>
  <c r="T118" i="3"/>
  <c r="S118" i="3"/>
  <c r="T112" i="3"/>
  <c r="S112" i="3"/>
  <c r="T106" i="3"/>
  <c r="S106" i="3"/>
  <c r="T10" i="3"/>
  <c r="S10" i="3"/>
  <c r="S8" i="3"/>
  <c r="T8" i="3"/>
  <c r="S5" i="3"/>
  <c r="T5" i="3"/>
  <c r="T2" i="3"/>
  <c r="S2" i="3"/>
  <c r="S86" i="3"/>
  <c r="T86" i="3"/>
  <c r="S80" i="3"/>
  <c r="T80" i="3"/>
  <c r="S74" i="3"/>
  <c r="T74" i="3"/>
  <c r="S68" i="3"/>
  <c r="T68" i="3"/>
  <c r="X212" i="3"/>
  <c r="W212" i="3"/>
  <c r="X206" i="3"/>
  <c r="W206" i="3"/>
  <c r="X200" i="3"/>
  <c r="W200" i="3"/>
  <c r="X194" i="3"/>
  <c r="W194" i="3"/>
  <c r="X188" i="3"/>
  <c r="W188" i="3"/>
  <c r="X182" i="3"/>
  <c r="W182" i="3"/>
  <c r="X176" i="3"/>
  <c r="W176" i="3"/>
  <c r="X170" i="3"/>
  <c r="W170" i="3"/>
  <c r="X164" i="3"/>
  <c r="W164" i="3"/>
  <c r="X158" i="3"/>
  <c r="W158" i="3"/>
  <c r="X152" i="3"/>
  <c r="W152" i="3"/>
  <c r="X146" i="3"/>
  <c r="W146" i="3"/>
  <c r="X140" i="3"/>
  <c r="W140" i="3"/>
  <c r="X134" i="3"/>
  <c r="W134" i="3"/>
  <c r="X128" i="3"/>
  <c r="W128" i="3"/>
  <c r="X122" i="3"/>
  <c r="W122" i="3"/>
  <c r="X116" i="3"/>
  <c r="W116" i="3"/>
  <c r="X110" i="3"/>
  <c r="W110" i="3"/>
  <c r="X2" i="3"/>
  <c r="W2" i="3"/>
  <c r="W99" i="3"/>
  <c r="X99" i="3"/>
  <c r="W93" i="3"/>
  <c r="X93" i="3"/>
  <c r="W87" i="3"/>
  <c r="X87" i="3"/>
  <c r="W81" i="3"/>
  <c r="X81" i="3"/>
  <c r="W75" i="3"/>
  <c r="X75" i="3"/>
  <c r="W69" i="3"/>
  <c r="X69" i="3"/>
  <c r="W63" i="3"/>
  <c r="X63" i="3"/>
  <c r="W57" i="3"/>
  <c r="X57" i="3"/>
  <c r="W136" i="3"/>
  <c r="P43" i="3"/>
  <c r="G45" i="3"/>
  <c r="D19" i="3"/>
  <c r="H37" i="3"/>
  <c r="C4" i="3"/>
  <c r="H30" i="3"/>
  <c r="S39" i="3"/>
  <c r="D33" i="3"/>
  <c r="K43" i="3"/>
  <c r="C27" i="3"/>
  <c r="H19" i="3"/>
  <c r="D55" i="3"/>
  <c r="H7" i="3"/>
  <c r="O62" i="3"/>
  <c r="D52" i="3"/>
  <c r="C46" i="3"/>
  <c r="D39" i="3"/>
  <c r="D25" i="3"/>
  <c r="D16" i="3"/>
  <c r="D3" i="3"/>
  <c r="H55" i="3"/>
  <c r="H44" i="3"/>
  <c r="G24" i="3"/>
  <c r="H16" i="3"/>
  <c r="G6" i="3"/>
  <c r="K37" i="3"/>
  <c r="P61" i="3"/>
  <c r="O41" i="3"/>
  <c r="P16" i="3"/>
  <c r="S36" i="3"/>
  <c r="W49" i="3"/>
  <c r="C13" i="3"/>
  <c r="D45" i="3"/>
  <c r="D31" i="3"/>
  <c r="D22" i="3"/>
  <c r="G51" i="3"/>
  <c r="H36" i="3"/>
  <c r="K61" i="3"/>
  <c r="K31" i="3"/>
  <c r="L7" i="3"/>
  <c r="O59" i="3"/>
  <c r="S21" i="3"/>
  <c r="W37" i="3"/>
  <c r="C40" i="3"/>
  <c r="D51" i="3"/>
  <c r="D37" i="3"/>
  <c r="D28" i="3"/>
  <c r="D15" i="3"/>
  <c r="H50" i="3"/>
  <c r="G42" i="3"/>
  <c r="H34" i="3"/>
  <c r="L60" i="3"/>
  <c r="O53" i="3"/>
  <c r="O26" i="3"/>
  <c r="S18" i="3"/>
  <c r="W31" i="3"/>
  <c r="O17" i="3"/>
  <c r="W55" i="3"/>
  <c r="D43" i="3"/>
  <c r="D34" i="3"/>
  <c r="D21" i="3"/>
  <c r="D7" i="3"/>
  <c r="H2" i="3"/>
  <c r="H41" i="3"/>
  <c r="K55" i="3"/>
  <c r="K19" i="3"/>
  <c r="P52" i="3"/>
  <c r="P25" i="3"/>
  <c r="W19" i="3"/>
  <c r="D49" i="3"/>
  <c r="H49" i="3"/>
  <c r="H38" i="3"/>
  <c r="H33" i="3"/>
  <c r="H20" i="3"/>
  <c r="H9" i="3"/>
  <c r="K49" i="3"/>
  <c r="L16" i="3"/>
  <c r="O44" i="3"/>
  <c r="O23" i="3"/>
  <c r="W13" i="3"/>
  <c r="C44" i="3"/>
  <c r="D44" i="3"/>
  <c r="C38" i="3"/>
  <c r="D38" i="3"/>
  <c r="C32" i="3"/>
  <c r="D32" i="3"/>
  <c r="C26" i="3"/>
  <c r="D26" i="3"/>
  <c r="C20" i="3"/>
  <c r="D20" i="3"/>
  <c r="C14" i="3"/>
  <c r="D14" i="3"/>
  <c r="C12" i="3"/>
  <c r="G11" i="3"/>
  <c r="H11" i="3"/>
  <c r="H54" i="3"/>
  <c r="G54" i="3"/>
  <c r="H48" i="3"/>
  <c r="G48" i="3"/>
  <c r="G43" i="3"/>
  <c r="H43" i="3"/>
  <c r="H40" i="3"/>
  <c r="G40" i="3"/>
  <c r="G5" i="3"/>
  <c r="H5" i="3"/>
  <c r="H31" i="3"/>
  <c r="G31" i="3"/>
  <c r="G27" i="3"/>
  <c r="G21" i="3"/>
  <c r="H21" i="3"/>
  <c r="G15" i="3"/>
  <c r="K6" i="3"/>
  <c r="L6" i="3"/>
  <c r="K59" i="3"/>
  <c r="L59" i="3"/>
  <c r="K54" i="3"/>
  <c r="L54" i="3"/>
  <c r="K48" i="3"/>
  <c r="L48" i="3"/>
  <c r="K42" i="3"/>
  <c r="L42" i="3"/>
  <c r="K36" i="3"/>
  <c r="K30" i="3"/>
  <c r="L30" i="3"/>
  <c r="K24" i="3"/>
  <c r="L24" i="3"/>
  <c r="K18" i="3"/>
  <c r="L18" i="3"/>
  <c r="O63" i="3"/>
  <c r="P63" i="3"/>
  <c r="O57" i="3"/>
  <c r="P57" i="3"/>
  <c r="O51" i="3"/>
  <c r="O45" i="3"/>
  <c r="P45" i="3"/>
  <c r="O39" i="3"/>
  <c r="O33" i="3"/>
  <c r="P33" i="3"/>
  <c r="O27" i="3"/>
  <c r="P27" i="3"/>
  <c r="O21" i="3"/>
  <c r="P21" i="3"/>
  <c r="T12" i="3"/>
  <c r="S12" i="3"/>
  <c r="S40" i="3"/>
  <c r="T40" i="3"/>
  <c r="C50" i="3"/>
  <c r="D50" i="3"/>
  <c r="S64" i="3"/>
  <c r="S46" i="3"/>
  <c r="T46" i="3"/>
  <c r="S22" i="3"/>
  <c r="T22" i="3"/>
  <c r="W47" i="3"/>
  <c r="X47" i="3"/>
  <c r="W29" i="3"/>
  <c r="X29" i="3"/>
  <c r="W11" i="3"/>
  <c r="X11" i="3"/>
  <c r="K47" i="3"/>
  <c r="L47" i="3"/>
  <c r="K35" i="3"/>
  <c r="L35" i="3"/>
  <c r="K23" i="3"/>
  <c r="L23" i="3"/>
  <c r="W52" i="3"/>
  <c r="O15" i="3"/>
  <c r="P15" i="3"/>
  <c r="S62" i="3"/>
  <c r="S50" i="3"/>
  <c r="S32" i="3"/>
  <c r="T32" i="3"/>
  <c r="S20" i="3"/>
  <c r="T20" i="3"/>
  <c r="W45" i="3"/>
  <c r="X45" i="3"/>
  <c r="W33" i="3"/>
  <c r="X33" i="3"/>
  <c r="W9" i="3"/>
  <c r="X9" i="3"/>
  <c r="D30" i="3"/>
  <c r="D6" i="3"/>
  <c r="O50" i="3"/>
  <c r="S33" i="3"/>
  <c r="S15" i="3"/>
  <c r="S52" i="3"/>
  <c r="S34" i="3"/>
  <c r="T34" i="3"/>
  <c r="W53" i="3"/>
  <c r="X53" i="3"/>
  <c r="W23" i="3"/>
  <c r="X23" i="3"/>
  <c r="H53" i="3"/>
  <c r="W16" i="3"/>
  <c r="K5" i="3"/>
  <c r="L5" i="3"/>
  <c r="S56" i="3"/>
  <c r="S44" i="3"/>
  <c r="T44" i="3"/>
  <c r="S38" i="3"/>
  <c r="T38" i="3"/>
  <c r="S26" i="3"/>
  <c r="T26" i="3"/>
  <c r="S14" i="3"/>
  <c r="T14" i="3"/>
  <c r="W51" i="3"/>
  <c r="X51" i="3"/>
  <c r="W39" i="3"/>
  <c r="X39" i="3"/>
  <c r="W27" i="3"/>
  <c r="X27" i="3"/>
  <c r="W21" i="3"/>
  <c r="X21" i="3"/>
  <c r="W15" i="3"/>
  <c r="X15" i="3"/>
  <c r="D48" i="3"/>
  <c r="D42" i="3"/>
  <c r="D36" i="3"/>
  <c r="D18" i="3"/>
  <c r="G47" i="3"/>
  <c r="H8" i="3"/>
  <c r="L58" i="3"/>
  <c r="L46" i="3"/>
  <c r="L34" i="3"/>
  <c r="L28" i="3"/>
  <c r="O68" i="3"/>
  <c r="O32" i="3"/>
  <c r="O66" i="3"/>
  <c r="P66" i="3"/>
  <c r="O48" i="3"/>
  <c r="P48" i="3"/>
  <c r="O30" i="3"/>
  <c r="P30" i="3"/>
  <c r="S55" i="3"/>
  <c r="S25" i="3"/>
  <c r="T25" i="3"/>
  <c r="W50" i="3"/>
  <c r="X50" i="3"/>
  <c r="W8" i="3"/>
  <c r="X8" i="3"/>
  <c r="C2" i="3"/>
  <c r="C54" i="3"/>
  <c r="C24" i="3"/>
  <c r="H52" i="3"/>
  <c r="H46" i="3"/>
  <c r="H25" i="3"/>
  <c r="H18" i="3"/>
  <c r="G3" i="3"/>
  <c r="K52" i="3"/>
  <c r="K40" i="3"/>
  <c r="L4" i="3"/>
  <c r="P67" i="3"/>
  <c r="P58" i="3"/>
  <c r="P40" i="3"/>
  <c r="P22" i="3"/>
  <c r="S30" i="3"/>
  <c r="W46" i="3"/>
  <c r="W28" i="3"/>
  <c r="W10" i="3"/>
  <c r="S16" i="3"/>
  <c r="T16" i="3"/>
  <c r="W35" i="3"/>
  <c r="X35" i="3"/>
  <c r="W5" i="3"/>
  <c r="X5" i="3"/>
  <c r="G4" i="3"/>
  <c r="H4" i="3"/>
  <c r="K53" i="3"/>
  <c r="L53" i="3"/>
  <c r="K41" i="3"/>
  <c r="L41" i="3"/>
  <c r="K29" i="3"/>
  <c r="L29" i="3"/>
  <c r="K17" i="3"/>
  <c r="L17" i="3"/>
  <c r="W34" i="3"/>
  <c r="H26" i="3"/>
  <c r="K8" i="3"/>
  <c r="L8" i="3"/>
  <c r="O60" i="3"/>
  <c r="P60" i="3"/>
  <c r="O42" i="3"/>
  <c r="P42" i="3"/>
  <c r="O18" i="3"/>
  <c r="P18" i="3"/>
  <c r="S61" i="3"/>
  <c r="S49" i="3"/>
  <c r="S31" i="3"/>
  <c r="T31" i="3"/>
  <c r="S13" i="3"/>
  <c r="T13" i="3"/>
  <c r="W44" i="3"/>
  <c r="X44" i="3"/>
  <c r="W26" i="3"/>
  <c r="X26" i="3"/>
  <c r="W14" i="3"/>
  <c r="X14" i="3"/>
  <c r="K56" i="3"/>
  <c r="L56" i="3"/>
  <c r="K38" i="3"/>
  <c r="L38" i="3"/>
  <c r="K26" i="3"/>
  <c r="L26" i="3"/>
  <c r="W3" i="3"/>
  <c r="X3" i="3"/>
  <c r="D53" i="3"/>
  <c r="D47" i="3"/>
  <c r="D41" i="3"/>
  <c r="D35" i="3"/>
  <c r="D29" i="3"/>
  <c r="D23" i="3"/>
  <c r="D17" i="3"/>
  <c r="D8" i="3"/>
  <c r="D5" i="3"/>
  <c r="H39" i="3"/>
  <c r="H32" i="3"/>
  <c r="H28" i="3"/>
  <c r="H10" i="3"/>
  <c r="K2" i="3"/>
  <c r="L57" i="3"/>
  <c r="L51" i="3"/>
  <c r="L45" i="3"/>
  <c r="L39" i="3"/>
  <c r="L33" i="3"/>
  <c r="L21" i="3"/>
  <c r="O65" i="3"/>
  <c r="O56" i="3"/>
  <c r="O47" i="3"/>
  <c r="O38" i="3"/>
  <c r="O29" i="3"/>
  <c r="O20" i="3"/>
  <c r="S63" i="3"/>
  <c r="S45" i="3"/>
  <c r="S27" i="3"/>
  <c r="W43" i="3"/>
  <c r="W25" i="3"/>
  <c r="W7" i="3"/>
  <c r="S58" i="3"/>
  <c r="T58" i="3"/>
  <c r="S28" i="3"/>
  <c r="T28" i="3"/>
  <c r="W41" i="3"/>
  <c r="X41" i="3"/>
  <c r="W17" i="3"/>
  <c r="X17" i="3"/>
  <c r="O54" i="3"/>
  <c r="P54" i="3"/>
  <c r="O36" i="3"/>
  <c r="P36" i="3"/>
  <c r="O24" i="3"/>
  <c r="P24" i="3"/>
  <c r="S43" i="3"/>
  <c r="T43" i="3"/>
  <c r="S37" i="3"/>
  <c r="T37" i="3"/>
  <c r="S19" i="3"/>
  <c r="T19" i="3"/>
  <c r="W56" i="3"/>
  <c r="W38" i="3"/>
  <c r="X38" i="3"/>
  <c r="W32" i="3"/>
  <c r="X32" i="3"/>
  <c r="W20" i="3"/>
  <c r="X20" i="3"/>
  <c r="K50" i="3"/>
  <c r="L50" i="3"/>
  <c r="K44" i="3"/>
  <c r="L44" i="3"/>
  <c r="K32" i="3"/>
  <c r="L32" i="3"/>
  <c r="K20" i="3"/>
  <c r="L20" i="3"/>
  <c r="K62" i="3"/>
  <c r="L62" i="3"/>
  <c r="S65" i="3"/>
  <c r="T65" i="3"/>
  <c r="S59" i="3"/>
  <c r="S53" i="3"/>
  <c r="T53" i="3"/>
  <c r="S47" i="3"/>
  <c r="T47" i="3"/>
  <c r="S41" i="3"/>
  <c r="T41" i="3"/>
  <c r="S35" i="3"/>
  <c r="T35" i="3"/>
  <c r="S29" i="3"/>
  <c r="T29" i="3"/>
  <c r="S23" i="3"/>
  <c r="T23" i="3"/>
  <c r="S17" i="3"/>
  <c r="T17" i="3"/>
  <c r="W54" i="3"/>
  <c r="X54" i="3"/>
  <c r="W48" i="3"/>
  <c r="X48" i="3"/>
  <c r="W42" i="3"/>
  <c r="X42" i="3"/>
  <c r="W36" i="3"/>
  <c r="X36" i="3"/>
  <c r="W30" i="3"/>
  <c r="X30" i="3"/>
  <c r="W24" i="3"/>
  <c r="X24" i="3"/>
  <c r="W18" i="3"/>
  <c r="X18" i="3"/>
  <c r="W12" i="3"/>
  <c r="X12" i="3"/>
  <c r="W6" i="3"/>
  <c r="X6" i="3"/>
  <c r="H35" i="3"/>
  <c r="H17" i="3"/>
  <c r="L3" i="3"/>
  <c r="P64" i="3"/>
  <c r="P55" i="3"/>
  <c r="P46" i="3"/>
  <c r="P19" i="3"/>
  <c r="S60" i="3"/>
  <c r="S42" i="3"/>
  <c r="S24" i="3"/>
  <c r="W40" i="3"/>
  <c r="W22" i="3"/>
  <c r="W4" i="3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149" i="2"/>
  <c r="T150" i="2"/>
  <c r="T151" i="2"/>
  <c r="T152" i="2"/>
  <c r="T153" i="2"/>
  <c r="T154" i="2"/>
  <c r="T155" i="2"/>
  <c r="T156" i="2"/>
  <c r="T157" i="2"/>
  <c r="T10" i="2"/>
  <c r="R10" i="2" s="1"/>
  <c r="S11" i="2"/>
  <c r="S12" i="2"/>
  <c r="S13" i="2"/>
  <c r="U13" i="2" s="1"/>
  <c r="S14" i="2"/>
  <c r="U14" i="2" s="1"/>
  <c r="S15" i="2"/>
  <c r="U15" i="2" s="1"/>
  <c r="S16" i="2"/>
  <c r="U16" i="2" s="1"/>
  <c r="S17" i="2"/>
  <c r="S18" i="2"/>
  <c r="S19" i="2"/>
  <c r="S20" i="2"/>
  <c r="S21" i="2"/>
  <c r="U21" i="2" s="1"/>
  <c r="S22" i="2"/>
  <c r="U22" i="2" s="1"/>
  <c r="S23" i="2"/>
  <c r="U23" i="2" s="1"/>
  <c r="S24" i="2"/>
  <c r="S25" i="2"/>
  <c r="S26" i="2"/>
  <c r="U26" i="2" s="1"/>
  <c r="S27" i="2"/>
  <c r="S28" i="2"/>
  <c r="U28" i="2" s="1"/>
  <c r="S29" i="2"/>
  <c r="S30" i="2"/>
  <c r="U30" i="2" s="1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U44" i="2" s="1"/>
  <c r="S45" i="2"/>
  <c r="U45" i="2" s="1"/>
  <c r="S46" i="2"/>
  <c r="U46" i="2" s="1"/>
  <c r="S47" i="2"/>
  <c r="S48" i="2"/>
  <c r="U48" i="2" s="1"/>
  <c r="S49" i="2"/>
  <c r="S50" i="2"/>
  <c r="S51" i="2"/>
  <c r="S52" i="2"/>
  <c r="S53" i="2"/>
  <c r="S54" i="2"/>
  <c r="U54" i="2" s="1"/>
  <c r="S55" i="2"/>
  <c r="S56" i="2"/>
  <c r="S57" i="2"/>
  <c r="U57" i="2" s="1"/>
  <c r="S58" i="2"/>
  <c r="S59" i="2"/>
  <c r="S60" i="2"/>
  <c r="S61" i="2"/>
  <c r="U61" i="2" s="1"/>
  <c r="S62" i="2"/>
  <c r="U62" i="2" s="1"/>
  <c r="S63" i="2"/>
  <c r="S64" i="2"/>
  <c r="S65" i="2"/>
  <c r="S66" i="2"/>
  <c r="U66" i="2" s="1"/>
  <c r="S67" i="2"/>
  <c r="U67" i="2" s="1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61" i="2"/>
  <c r="S185" i="2"/>
  <c r="A1" i="2"/>
  <c r="T221" i="2"/>
  <c r="T220" i="2"/>
  <c r="T219" i="2"/>
  <c r="T218" i="2"/>
  <c r="S217" i="2"/>
  <c r="S216" i="2"/>
  <c r="T215" i="2"/>
  <c r="T214" i="2"/>
  <c r="T213" i="2"/>
  <c r="T212" i="2"/>
  <c r="S211" i="2"/>
  <c r="S210" i="2"/>
  <c r="T209" i="2"/>
  <c r="T208" i="2"/>
  <c r="T207" i="2"/>
  <c r="T206" i="2"/>
  <c r="S205" i="2"/>
  <c r="S204" i="2"/>
  <c r="S203" i="2"/>
  <c r="S202" i="2"/>
  <c r="T201" i="2"/>
  <c r="T200" i="2"/>
  <c r="S199" i="2"/>
  <c r="S198" i="2"/>
  <c r="T197" i="2"/>
  <c r="T196" i="2"/>
  <c r="T195" i="2"/>
  <c r="T194" i="2"/>
  <c r="S193" i="2"/>
  <c r="S192" i="2"/>
  <c r="T191" i="2"/>
  <c r="T190" i="2"/>
  <c r="T189" i="2"/>
  <c r="T188" i="2"/>
  <c r="S187" i="2"/>
  <c r="S186" i="2"/>
  <c r="T185" i="2"/>
  <c r="T184" i="2"/>
  <c r="T183" i="2"/>
  <c r="T182" i="2"/>
  <c r="S181" i="2"/>
  <c r="S180" i="2"/>
  <c r="P180" i="2"/>
  <c r="T179" i="2"/>
  <c r="S178" i="2"/>
  <c r="T177" i="2"/>
  <c r="T176" i="2"/>
  <c r="S175" i="2"/>
  <c r="S174" i="2"/>
  <c r="T173" i="2"/>
  <c r="S172" i="2"/>
  <c r="T171" i="2"/>
  <c r="P171" i="2"/>
  <c r="T170" i="2"/>
  <c r="S169" i="2"/>
  <c r="S168" i="2"/>
  <c r="T167" i="2"/>
  <c r="T166" i="2"/>
  <c r="T165" i="2"/>
  <c r="T164" i="2"/>
  <c r="S163" i="2"/>
  <c r="S162" i="2"/>
  <c r="T161" i="2"/>
  <c r="T160" i="2"/>
  <c r="T159" i="2"/>
  <c r="T158" i="2"/>
  <c r="P157" i="2"/>
  <c r="P156" i="2"/>
  <c r="P155" i="2"/>
  <c r="P154" i="2"/>
  <c r="P153" i="2"/>
  <c r="P152" i="2"/>
  <c r="Q152" i="2" s="1"/>
  <c r="P151" i="2"/>
  <c r="P150" i="2"/>
  <c r="P149" i="2"/>
  <c r="P148" i="2"/>
  <c r="P147" i="2"/>
  <c r="P146" i="2"/>
  <c r="P145" i="2"/>
  <c r="P144" i="2"/>
  <c r="P143" i="2"/>
  <c r="P142" i="2"/>
  <c r="P141" i="2"/>
  <c r="P140" i="2"/>
  <c r="P139" i="2"/>
  <c r="P138" i="2"/>
  <c r="P137" i="2"/>
  <c r="P136" i="2"/>
  <c r="P135" i="2"/>
  <c r="P134" i="2"/>
  <c r="P133" i="2"/>
  <c r="P132" i="2"/>
  <c r="P131" i="2"/>
  <c r="P130" i="2"/>
  <c r="P129" i="2"/>
  <c r="P128" i="2"/>
  <c r="P127" i="2"/>
  <c r="P126" i="2"/>
  <c r="P125" i="2"/>
  <c r="P124" i="2"/>
  <c r="P123" i="2"/>
  <c r="P122" i="2"/>
  <c r="P121" i="2"/>
  <c r="P120" i="2"/>
  <c r="P119" i="2"/>
  <c r="P118" i="2"/>
  <c r="P117" i="2"/>
  <c r="P116" i="2"/>
  <c r="P115" i="2"/>
  <c r="P114" i="2"/>
  <c r="P113" i="2"/>
  <c r="P112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3" i="2"/>
  <c r="P72" i="2"/>
  <c r="P71" i="2"/>
  <c r="P70" i="2"/>
  <c r="P69" i="2"/>
  <c r="P68" i="2"/>
  <c r="P67" i="2"/>
  <c r="P66" i="2"/>
  <c r="P65" i="2"/>
  <c r="P64" i="2"/>
  <c r="P63" i="2"/>
  <c r="P62" i="2"/>
  <c r="P61" i="2"/>
  <c r="P60" i="2"/>
  <c r="P59" i="2"/>
  <c r="P58" i="2"/>
  <c r="P57" i="2"/>
  <c r="P56" i="2"/>
  <c r="P55" i="2"/>
  <c r="P54" i="2"/>
  <c r="P53" i="2"/>
  <c r="P52" i="2"/>
  <c r="P51" i="2"/>
  <c r="P50" i="2"/>
  <c r="P49" i="2"/>
  <c r="P48" i="2"/>
  <c r="P47" i="2"/>
  <c r="P46" i="2"/>
  <c r="P45" i="2"/>
  <c r="P44" i="2"/>
  <c r="P43" i="2"/>
  <c r="P42" i="2"/>
  <c r="P41" i="2"/>
  <c r="P40" i="2"/>
  <c r="P39" i="2"/>
  <c r="P38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U9" i="2" l="1"/>
  <c r="R148" i="2"/>
  <c r="R130" i="2"/>
  <c r="R154" i="2"/>
  <c r="R136" i="2"/>
  <c r="R118" i="2"/>
  <c r="R153" i="2"/>
  <c r="R141" i="2"/>
  <c r="R123" i="2"/>
  <c r="R117" i="2"/>
  <c r="R142" i="2"/>
  <c r="R124" i="2"/>
  <c r="R185" i="2"/>
  <c r="R147" i="2"/>
  <c r="R135" i="2"/>
  <c r="R129" i="2"/>
  <c r="AB5" i="3"/>
  <c r="R112" i="2"/>
  <c r="R106" i="2"/>
  <c r="R100" i="2"/>
  <c r="R94" i="2"/>
  <c r="R88" i="2"/>
  <c r="R82" i="2"/>
  <c r="R76" i="2"/>
  <c r="R70" i="2"/>
  <c r="R64" i="2"/>
  <c r="R58" i="2"/>
  <c r="R52" i="2"/>
  <c r="T54" i="3" s="1"/>
  <c r="R46" i="2"/>
  <c r="R40" i="2"/>
  <c r="R34" i="2"/>
  <c r="P39" i="3" s="1"/>
  <c r="R28" i="2"/>
  <c r="H29" i="3" s="1"/>
  <c r="R22" i="2"/>
  <c r="H23" i="3" s="1"/>
  <c r="R16" i="2"/>
  <c r="R99" i="2"/>
  <c r="R87" i="2"/>
  <c r="R75" i="2"/>
  <c r="R63" i="2"/>
  <c r="X56" i="3" s="1"/>
  <c r="R51" i="2"/>
  <c r="R39" i="2"/>
  <c r="R21" i="2"/>
  <c r="R111" i="2"/>
  <c r="R105" i="2"/>
  <c r="R93" i="2"/>
  <c r="R81" i="2"/>
  <c r="R69" i="2"/>
  <c r="R57" i="2"/>
  <c r="T59" i="3" s="1"/>
  <c r="R45" i="2"/>
  <c r="P50" i="3" s="1"/>
  <c r="R33" i="2"/>
  <c r="P38" i="3" s="1"/>
  <c r="R27" i="2"/>
  <c r="P32" i="3" s="1"/>
  <c r="R15" i="2"/>
  <c r="D11" i="3" s="1"/>
  <c r="Q118" i="2"/>
  <c r="Q28" i="2"/>
  <c r="R152" i="2"/>
  <c r="R128" i="2"/>
  <c r="R98" i="2"/>
  <c r="R62" i="2"/>
  <c r="T64" i="3" s="1"/>
  <c r="R14" i="2"/>
  <c r="Q46" i="2"/>
  <c r="R161" i="2"/>
  <c r="R134" i="2"/>
  <c r="R110" i="2"/>
  <c r="R86" i="2"/>
  <c r="R68" i="2"/>
  <c r="R44" i="2"/>
  <c r="P49" i="3" s="1"/>
  <c r="R20" i="2"/>
  <c r="R145" i="2"/>
  <c r="R127" i="2"/>
  <c r="R109" i="2"/>
  <c r="R91" i="2"/>
  <c r="R73" i="2"/>
  <c r="R43" i="2"/>
  <c r="R19" i="2"/>
  <c r="L25" i="3" s="1"/>
  <c r="R205" i="2"/>
  <c r="Q82" i="2"/>
  <c r="R178" i="2"/>
  <c r="R146" i="2"/>
  <c r="R122" i="2"/>
  <c r="R104" i="2"/>
  <c r="R80" i="2"/>
  <c r="R56" i="2"/>
  <c r="R38" i="2"/>
  <c r="R26" i="2"/>
  <c r="Q54" i="2"/>
  <c r="R157" i="2"/>
  <c r="R139" i="2"/>
  <c r="R121" i="2"/>
  <c r="R103" i="2"/>
  <c r="R85" i="2"/>
  <c r="R67" i="2"/>
  <c r="X60" i="3" s="1"/>
  <c r="R55" i="2"/>
  <c r="T57" i="3" s="1"/>
  <c r="R37" i="2"/>
  <c r="R25" i="2"/>
  <c r="R13" i="2"/>
  <c r="R163" i="2"/>
  <c r="R156" i="2"/>
  <c r="R150" i="2"/>
  <c r="R144" i="2"/>
  <c r="R138" i="2"/>
  <c r="R132" i="2"/>
  <c r="R126" i="2"/>
  <c r="R120" i="2"/>
  <c r="R114" i="2"/>
  <c r="R108" i="2"/>
  <c r="R102" i="2"/>
  <c r="R96" i="2"/>
  <c r="R90" i="2"/>
  <c r="R84" i="2"/>
  <c r="R78" i="2"/>
  <c r="R72" i="2"/>
  <c r="R66" i="2"/>
  <c r="X59" i="3" s="1"/>
  <c r="R60" i="2"/>
  <c r="T62" i="3" s="1"/>
  <c r="R54" i="2"/>
  <c r="T56" i="3" s="1"/>
  <c r="R48" i="2"/>
  <c r="R42" i="2"/>
  <c r="R36" i="2"/>
  <c r="R30" i="2"/>
  <c r="R24" i="2"/>
  <c r="R18" i="2"/>
  <c r="R12" i="2"/>
  <c r="H13" i="3" s="1"/>
  <c r="R199" i="2"/>
  <c r="Q16" i="2"/>
  <c r="R140" i="2"/>
  <c r="R116" i="2"/>
  <c r="R92" i="2"/>
  <c r="R74" i="2"/>
  <c r="R50" i="2"/>
  <c r="T52" i="3" s="1"/>
  <c r="R32" i="2"/>
  <c r="P37" i="3" s="1"/>
  <c r="Q48" i="2"/>
  <c r="Q72" i="2"/>
  <c r="Q108" i="2"/>
  <c r="R202" i="2"/>
  <c r="R151" i="2"/>
  <c r="R133" i="2"/>
  <c r="R115" i="2"/>
  <c r="R97" i="2"/>
  <c r="R79" i="2"/>
  <c r="R61" i="2"/>
  <c r="T63" i="3" s="1"/>
  <c r="R49" i="2"/>
  <c r="T51" i="3" s="1"/>
  <c r="R31" i="2"/>
  <c r="R155" i="2"/>
  <c r="R149" i="2"/>
  <c r="R143" i="2"/>
  <c r="R137" i="2"/>
  <c r="R131" i="2"/>
  <c r="R125" i="2"/>
  <c r="R119" i="2"/>
  <c r="R113" i="2"/>
  <c r="R107" i="2"/>
  <c r="R101" i="2"/>
  <c r="R95" i="2"/>
  <c r="R89" i="2"/>
  <c r="R83" i="2"/>
  <c r="R77" i="2"/>
  <c r="R71" i="2"/>
  <c r="R65" i="2"/>
  <c r="R59" i="2"/>
  <c r="T61" i="3" s="1"/>
  <c r="R53" i="2"/>
  <c r="T55" i="3" s="1"/>
  <c r="R47" i="2"/>
  <c r="T49" i="3" s="1"/>
  <c r="R41" i="2"/>
  <c r="R35" i="2"/>
  <c r="R29" i="2"/>
  <c r="P34" i="3" s="1"/>
  <c r="R23" i="2"/>
  <c r="R17" i="2"/>
  <c r="R11" i="2"/>
  <c r="H12" i="3" s="1"/>
  <c r="Q34" i="2"/>
  <c r="Q51" i="2"/>
  <c r="Q57" i="2"/>
  <c r="Q75" i="2"/>
  <c r="Q85" i="2"/>
  <c r="Q133" i="2"/>
  <c r="Q141" i="2"/>
  <c r="Q143" i="2"/>
  <c r="Q147" i="2"/>
  <c r="Q155" i="2"/>
  <c r="Q49" i="2"/>
  <c r="Q67" i="2"/>
  <c r="Q69" i="2"/>
  <c r="Q87" i="2"/>
  <c r="Q93" i="2"/>
  <c r="Q13" i="2"/>
  <c r="Q31" i="2"/>
  <c r="T217" i="2"/>
  <c r="R217" i="2" s="1"/>
  <c r="S160" i="2"/>
  <c r="R160" i="2" s="1"/>
  <c r="T216" i="2"/>
  <c r="R216" i="2" s="1"/>
  <c r="S214" i="2"/>
  <c r="R214" i="2" s="1"/>
  <c r="T192" i="2"/>
  <c r="R192" i="2" s="1"/>
  <c r="S209" i="2"/>
  <c r="R209" i="2" s="1"/>
  <c r="T174" i="2"/>
  <c r="R174" i="2" s="1"/>
  <c r="S184" i="2"/>
  <c r="R184" i="2" s="1"/>
  <c r="T169" i="2"/>
  <c r="R169" i="2" s="1"/>
  <c r="S208" i="2"/>
  <c r="R208" i="2" s="1"/>
  <c r="S179" i="2"/>
  <c r="R179" i="2" s="1"/>
  <c r="T205" i="2"/>
  <c r="T186" i="2"/>
  <c r="R186" i="2" s="1"/>
  <c r="T163" i="2"/>
  <c r="S221" i="2"/>
  <c r="R221" i="2" s="1"/>
  <c r="S197" i="2"/>
  <c r="R197" i="2" s="1"/>
  <c r="S173" i="2"/>
  <c r="R173" i="2" s="1"/>
  <c r="T199" i="2"/>
  <c r="T181" i="2"/>
  <c r="R181" i="2" s="1"/>
  <c r="T187" i="2"/>
  <c r="R187" i="2" s="1"/>
  <c r="S220" i="2"/>
  <c r="R220" i="2" s="1"/>
  <c r="S191" i="2"/>
  <c r="R191" i="2" s="1"/>
  <c r="S167" i="2"/>
  <c r="R167" i="2" s="1"/>
  <c r="T198" i="2"/>
  <c r="R198" i="2" s="1"/>
  <c r="T180" i="2"/>
  <c r="R180" i="2" s="1"/>
  <c r="S215" i="2"/>
  <c r="R215" i="2" s="1"/>
  <c r="S190" i="2"/>
  <c r="R190" i="2" s="1"/>
  <c r="S166" i="2"/>
  <c r="R166" i="2" s="1"/>
  <c r="T193" i="2"/>
  <c r="R193" i="2" s="1"/>
  <c r="T175" i="2"/>
  <c r="R175" i="2" s="1"/>
  <c r="P161" i="2"/>
  <c r="P159" i="2"/>
  <c r="P166" i="2"/>
  <c r="P175" i="2"/>
  <c r="P182" i="2"/>
  <c r="P184" i="2"/>
  <c r="P191" i="2"/>
  <c r="P192" i="2"/>
  <c r="P199" i="2"/>
  <c r="P207" i="2"/>
  <c r="Q207" i="2" s="1"/>
  <c r="P215" i="2"/>
  <c r="S219" i="2"/>
  <c r="R219" i="2" s="1"/>
  <c r="S213" i="2"/>
  <c r="R213" i="2" s="1"/>
  <c r="S207" i="2"/>
  <c r="R207" i="2" s="1"/>
  <c r="S201" i="2"/>
  <c r="R201" i="2" s="1"/>
  <c r="S195" i="2"/>
  <c r="R195" i="2" s="1"/>
  <c r="S189" i="2"/>
  <c r="R189" i="2" s="1"/>
  <c r="S183" i="2"/>
  <c r="R183" i="2" s="1"/>
  <c r="S177" i="2"/>
  <c r="R177" i="2" s="1"/>
  <c r="S171" i="2"/>
  <c r="R171" i="2" s="1"/>
  <c r="S165" i="2"/>
  <c r="R165" i="2" s="1"/>
  <c r="S159" i="2"/>
  <c r="R159" i="2" s="1"/>
  <c r="T203" i="2"/>
  <c r="R203" i="2" s="1"/>
  <c r="P169" i="2"/>
  <c r="P177" i="2"/>
  <c r="P210" i="2"/>
  <c r="P217" i="2"/>
  <c r="P200" i="2"/>
  <c r="S196" i="2"/>
  <c r="R196" i="2" s="1"/>
  <c r="T168" i="2"/>
  <c r="R168" i="2" s="1"/>
  <c r="T162" i="2"/>
  <c r="R162" i="2" s="1"/>
  <c r="P158" i="2"/>
  <c r="Q158" i="2" s="1"/>
  <c r="P164" i="2"/>
  <c r="P168" i="2"/>
  <c r="P174" i="2"/>
  <c r="P181" i="2"/>
  <c r="Q181" i="2" s="1"/>
  <c r="P190" i="2"/>
  <c r="P198" i="2"/>
  <c r="P206" i="2"/>
  <c r="P214" i="2"/>
  <c r="P221" i="2"/>
  <c r="S218" i="2"/>
  <c r="R218" i="2" s="1"/>
  <c r="S212" i="2"/>
  <c r="R212" i="2" s="1"/>
  <c r="S206" i="2"/>
  <c r="R206" i="2" s="1"/>
  <c r="S200" i="2"/>
  <c r="R200" i="2" s="1"/>
  <c r="S194" i="2"/>
  <c r="R194" i="2" s="1"/>
  <c r="S188" i="2"/>
  <c r="R188" i="2" s="1"/>
  <c r="S182" i="2"/>
  <c r="R182" i="2" s="1"/>
  <c r="S176" i="2"/>
  <c r="R176" i="2" s="1"/>
  <c r="S170" i="2"/>
  <c r="R170" i="2" s="1"/>
  <c r="S164" i="2"/>
  <c r="R164" i="2" s="1"/>
  <c r="S158" i="2"/>
  <c r="R158" i="2" s="1"/>
  <c r="T202" i="2"/>
  <c r="T178" i="2"/>
  <c r="T172" i="2"/>
  <c r="R172" i="2" s="1"/>
  <c r="P195" i="2"/>
  <c r="T211" i="2"/>
  <c r="R211" i="2" s="1"/>
  <c r="P160" i="2"/>
  <c r="P176" i="2"/>
  <c r="P185" i="2"/>
  <c r="Q185" i="2" s="1"/>
  <c r="P186" i="2"/>
  <c r="P193" i="2"/>
  <c r="Q193" i="2" s="1"/>
  <c r="P201" i="2"/>
  <c r="P208" i="2"/>
  <c r="Q208" i="2" s="1"/>
  <c r="P216" i="2"/>
  <c r="T210" i="2"/>
  <c r="R210" i="2" s="1"/>
  <c r="T204" i="2"/>
  <c r="R204" i="2" s="1"/>
  <c r="P163" i="2"/>
  <c r="P173" i="2"/>
  <c r="P179" i="2"/>
  <c r="Q180" i="2" s="1"/>
  <c r="P189" i="2"/>
  <c r="P197" i="2"/>
  <c r="P205" i="2"/>
  <c r="P212" i="2"/>
  <c r="P213" i="2"/>
  <c r="P220" i="2"/>
  <c r="P187" i="2"/>
  <c r="P194" i="2"/>
  <c r="P202" i="2"/>
  <c r="P209" i="2"/>
  <c r="Q210" i="2" s="1"/>
  <c r="P167" i="2"/>
  <c r="Q167" i="2" s="1"/>
  <c r="P162" i="2"/>
  <c r="P165" i="2"/>
  <c r="P170" i="2"/>
  <c r="Q170" i="2" s="1"/>
  <c r="P172" i="2"/>
  <c r="Q172" i="2" s="1"/>
  <c r="P178" i="2"/>
  <c r="P183" i="2"/>
  <c r="P188" i="2"/>
  <c r="P196" i="2"/>
  <c r="P203" i="2"/>
  <c r="P204" i="2"/>
  <c r="P211" i="2"/>
  <c r="Q211" i="2" s="1"/>
  <c r="P218" i="2"/>
  <c r="P219" i="2"/>
  <c r="Q66" i="2"/>
  <c r="Q84" i="2"/>
  <c r="Q125" i="2"/>
  <c r="Q25" i="2"/>
  <c r="Q40" i="2"/>
  <c r="Q81" i="2"/>
  <c r="Q112" i="2"/>
  <c r="Q134" i="2"/>
  <c r="Q14" i="2"/>
  <c r="Q22" i="2"/>
  <c r="Q32" i="2"/>
  <c r="Q55" i="2"/>
  <c r="Q63" i="2"/>
  <c r="Q73" i="2"/>
  <c r="Q128" i="2"/>
  <c r="Q131" i="2"/>
  <c r="Q52" i="2"/>
  <c r="Q70" i="2"/>
  <c r="Q88" i="2"/>
  <c r="Q98" i="2"/>
  <c r="Q106" i="2"/>
  <c r="P37" i="2"/>
  <c r="Q37" i="2" s="1"/>
  <c r="Q101" i="2"/>
  <c r="Q29" i="2"/>
  <c r="P10" i="2"/>
  <c r="Q11" i="2" s="1"/>
  <c r="D5" i="2"/>
  <c r="Q20" i="2"/>
  <c r="Q26" i="2"/>
  <c r="Q45" i="2"/>
  <c r="Q64" i="2"/>
  <c r="Q105" i="2"/>
  <c r="Q146" i="2"/>
  <c r="Q161" i="2"/>
  <c r="Q115" i="2"/>
  <c r="Q17" i="2"/>
  <c r="Q35" i="2"/>
  <c r="Q42" i="2"/>
  <c r="Q43" i="2"/>
  <c r="Q60" i="2"/>
  <c r="Q61" i="2"/>
  <c r="Q78" i="2"/>
  <c r="Q79" i="2"/>
  <c r="Q123" i="2"/>
  <c r="Q129" i="2"/>
  <c r="Q76" i="2"/>
  <c r="Q103" i="2"/>
  <c r="Q144" i="2"/>
  <c r="Q90" i="2"/>
  <c r="Q91" i="2"/>
  <c r="Q99" i="2"/>
  <c r="Q126" i="2"/>
  <c r="Q149" i="2"/>
  <c r="Q58" i="2"/>
  <c r="Q94" i="2"/>
  <c r="Q107" i="2"/>
  <c r="Q110" i="2"/>
  <c r="Q19" i="2"/>
  <c r="Q96" i="2"/>
  <c r="Q116" i="2"/>
  <c r="Q157" i="2"/>
  <c r="Q139" i="2"/>
  <c r="Q121" i="2"/>
  <c r="Q137" i="2"/>
  <c r="Q154" i="2"/>
  <c r="Q119" i="2"/>
  <c r="Q136" i="2"/>
  <c r="Q151" i="2"/>
  <c r="Q21" i="2"/>
  <c r="Q39" i="2"/>
  <c r="Q24" i="2"/>
  <c r="Q97" i="2"/>
  <c r="Q100" i="2"/>
  <c r="Q18" i="2"/>
  <c r="Q109" i="2"/>
  <c r="Q27" i="2"/>
  <c r="Q104" i="2"/>
  <c r="Q36" i="2"/>
  <c r="Q12" i="2"/>
  <c r="Q23" i="2"/>
  <c r="Q30" i="2"/>
  <c r="Q111" i="2"/>
  <c r="Q102" i="2"/>
  <c r="Q113" i="2"/>
  <c r="Q114" i="2"/>
  <c r="Q15" i="2"/>
  <c r="Q33" i="2"/>
  <c r="Q41" i="2"/>
  <c r="Q44" i="2"/>
  <c r="Q47" i="2"/>
  <c r="Q50" i="2"/>
  <c r="Q53" i="2"/>
  <c r="Q56" i="2"/>
  <c r="Q59" i="2"/>
  <c r="Q62" i="2"/>
  <c r="Q65" i="2"/>
  <c r="Q68" i="2"/>
  <c r="Q71" i="2"/>
  <c r="Q74" i="2"/>
  <c r="Q77" i="2"/>
  <c r="Q80" i="2"/>
  <c r="Q83" i="2"/>
  <c r="Q86" i="2"/>
  <c r="Q89" i="2"/>
  <c r="Q92" i="2"/>
  <c r="Q95" i="2"/>
  <c r="Q120" i="2"/>
  <c r="Q130" i="2"/>
  <c r="Q138" i="2"/>
  <c r="Q148" i="2"/>
  <c r="Q156" i="2"/>
  <c r="Q117" i="2"/>
  <c r="Q122" i="2"/>
  <c r="Q127" i="2"/>
  <c r="Q135" i="2"/>
  <c r="Q140" i="2"/>
  <c r="Q145" i="2"/>
  <c r="Q153" i="2"/>
  <c r="Q124" i="2"/>
  <c r="Q132" i="2"/>
  <c r="Q142" i="2"/>
  <c r="Q150" i="2"/>
  <c r="P31" i="3" l="1"/>
  <c r="H27" i="3"/>
  <c r="L27" i="3"/>
  <c r="H22" i="3"/>
  <c r="T48" i="3"/>
  <c r="P51" i="3"/>
  <c r="L22" i="3"/>
  <c r="D12" i="3"/>
  <c r="P35" i="3"/>
  <c r="L36" i="3"/>
  <c r="T50" i="3"/>
  <c r="P53" i="3"/>
  <c r="H14" i="3"/>
  <c r="D9" i="3"/>
  <c r="H15" i="3"/>
  <c r="D10" i="3"/>
  <c r="P28" i="3"/>
  <c r="H24" i="3"/>
  <c r="Q213" i="2"/>
  <c r="Q201" i="2"/>
  <c r="Q179" i="2"/>
  <c r="Q192" i="2"/>
  <c r="S9" i="2"/>
  <c r="AC5" i="3"/>
  <c r="Q216" i="2"/>
  <c r="Q219" i="2"/>
  <c r="Q38" i="2"/>
  <c r="Q169" i="2"/>
  <c r="Q178" i="2"/>
  <c r="Q164" i="2"/>
  <c r="Q199" i="2"/>
  <c r="Q166" i="2"/>
  <c r="Q195" i="2"/>
  <c r="Q198" i="2"/>
  <c r="Q159" i="2"/>
  <c r="Q184" i="2"/>
  <c r="Q186" i="2"/>
  <c r="Q204" i="2"/>
  <c r="Q191" i="2"/>
  <c r="Q209" i="2"/>
  <c r="Q203" i="2"/>
  <c r="Q194" i="2"/>
  <c r="Q218" i="2"/>
  <c r="Q200" i="2"/>
  <c r="Q196" i="2"/>
  <c r="Q165" i="2"/>
  <c r="Q187" i="2"/>
  <c r="Q189" i="2"/>
  <c r="Q177" i="2"/>
  <c r="Q221" i="2"/>
  <c r="Q174" i="2"/>
  <c r="Q215" i="2"/>
  <c r="Q182" i="2"/>
  <c r="Q168" i="2"/>
  <c r="Q202" i="2"/>
  <c r="T9" i="2"/>
  <c r="Q162" i="2"/>
  <c r="Q160" i="2"/>
  <c r="Q214" i="2"/>
  <c r="Q176" i="2"/>
  <c r="Q188" i="2"/>
  <c r="Q217" i="2"/>
  <c r="Q220" i="2"/>
  <c r="Q175" i="2"/>
  <c r="Q171" i="2"/>
  <c r="Q183" i="2"/>
  <c r="Q173" i="2"/>
  <c r="Q206" i="2"/>
  <c r="Q163" i="2"/>
  <c r="Q212" i="2"/>
  <c r="Q205" i="2"/>
  <c r="Q190" i="2"/>
  <c r="Q197" i="2"/>
  <c r="R9" i="2" l="1"/>
  <c r="D7" i="2"/>
</calcChain>
</file>

<file path=xl/sharedStrings.xml><?xml version="1.0" encoding="utf-8"?>
<sst xmlns="http://schemas.openxmlformats.org/spreadsheetml/2006/main" count="39" uniqueCount="28">
  <si>
    <r>
      <t xml:space="preserve">!!! Les </t>
    </r>
    <r>
      <rPr>
        <b/>
        <u val="double"/>
        <sz val="14"/>
        <color theme="1"/>
        <rFont val="Comic Sans MS"/>
        <family val="4"/>
      </rPr>
      <t>COMPL et HOUSE USE</t>
    </r>
    <r>
      <rPr>
        <b/>
        <sz val="14"/>
        <color theme="1"/>
        <rFont val="Comic Sans MS"/>
        <family val="4"/>
      </rPr>
      <t xml:space="preserve"> sont inclus à 11€ et se postent en </t>
    </r>
    <r>
      <rPr>
        <b/>
        <u val="double"/>
        <sz val="14"/>
        <color theme="1"/>
        <rFont val="Comic Sans MS"/>
        <family val="4"/>
      </rPr>
      <t xml:space="preserve">GRATUITE </t>
    </r>
    <r>
      <rPr>
        <b/>
        <sz val="14"/>
        <color theme="1"/>
        <rFont val="Comic Sans MS"/>
        <family val="4"/>
      </rPr>
      <t>et pas sur le 8049 !!!</t>
    </r>
  </si>
  <si>
    <t>Nombre de chambres :</t>
  </si>
  <si>
    <t>PDJ ROOM SERVICE</t>
  </si>
  <si>
    <t>Nombre de pax :</t>
  </si>
  <si>
    <t>N°#</t>
  </si>
  <si>
    <t>Pax</t>
  </si>
  <si>
    <t>Nom</t>
  </si>
  <si>
    <t>Pdj Inclus</t>
  </si>
  <si>
    <t>VIP</t>
  </si>
  <si>
    <t>Séj</t>
  </si>
  <si>
    <t>Arrivée</t>
  </si>
  <si>
    <t>Départ</t>
  </si>
  <si>
    <t>Groupe</t>
  </si>
  <si>
    <t>#</t>
  </si>
  <si>
    <t>N° de
personnes</t>
  </si>
  <si>
    <t>BF23</t>
  </si>
  <si>
    <t>LCM23</t>
  </si>
  <si>
    <t>Nombre</t>
  </si>
  <si>
    <t>Valleure total</t>
  </si>
  <si>
    <t>A FACTURER</t>
  </si>
  <si>
    <t>Total PDJ inclus</t>
  </si>
  <si>
    <t>PDJ consomé</t>
  </si>
  <si>
    <t>PDJ non consomé</t>
  </si>
  <si>
    <t>Contrôle Nights</t>
  </si>
  <si>
    <t>Adulte</t>
  </si>
  <si>
    <t>Enfant</t>
  </si>
  <si>
    <t>Adulte si PDJ inclus</t>
  </si>
  <si>
    <t>Adulte +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</si>
</sst>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0" x14ac:knownFonts="1">
    <font>
      <sz val="11"/>
      <color theme="1"/>
      <name val="Calibri"/>
      <family val="2"/>
      <scheme val="minor"/>
    </font>
    <font>
      <b/>
      <u/>
      <sz val="14"/>
      <color theme="1"/>
      <name val="Comic Sans MS"/>
      <family val="4"/>
    </font>
    <font>
      <b/>
      <sz val="12"/>
      <color theme="1"/>
      <name val="Comic Sans MS"/>
      <family val="4"/>
    </font>
    <font>
      <b/>
      <sz val="14"/>
      <color theme="1"/>
      <name val="Comic Sans MS"/>
      <family val="4"/>
    </font>
    <font>
      <b/>
      <u val="double"/>
      <sz val="14"/>
      <color theme="1"/>
      <name val="Comic Sans MS"/>
      <family val="4"/>
    </font>
    <font>
      <b/>
      <u/>
      <sz val="12"/>
      <color theme="1"/>
      <name val="Comic Sans MS"/>
      <family val="4"/>
    </font>
    <font>
      <b/>
      <sz val="12"/>
      <color rgb="FFFF0000"/>
      <name val="Comic Sans MS"/>
      <family val="4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1" fontId="2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6" fillId="0" borderId="8" xfId="0" applyFont="1" applyBorder="1" applyAlignment="1">
      <alignment vertical="center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164" fontId="2" fillId="0" borderId="4" xfId="0" applyNumberFormat="1" applyFont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11" xfId="0" applyBorder="1" applyAlignment="1" applyProtection="1">
      <alignment horizontal="center"/>
      <protection locked="0"/>
    </xf>
    <xf numFmtId="0" fontId="0" fillId="4" borderId="11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11" xfId="0" applyFill="1" applyBorder="1"/>
    <xf numFmtId="0" fontId="0" fillId="2" borderId="11" xfId="0" applyFill="1" applyBorder="1" applyAlignment="1">
      <alignment horizontal="center"/>
    </xf>
    <xf numFmtId="0" fontId="7" fillId="2" borderId="11" xfId="0" applyFont="1" applyFill="1" applyBorder="1"/>
    <xf numFmtId="2" fontId="0" fillId="2" borderId="11" xfId="0" applyNumberFormat="1" applyFill="1" applyBorder="1"/>
    <xf numFmtId="0" fontId="0" fillId="6" borderId="11" xfId="0" applyFill="1" applyBorder="1"/>
    <xf numFmtId="2" fontId="0" fillId="6" borderId="12" xfId="0" applyNumberFormat="1" applyFill="1" applyBorder="1" applyAlignment="1">
      <alignment horizontal="center"/>
    </xf>
    <xf numFmtId="2" fontId="0" fillId="6" borderId="14" xfId="0" applyNumberFormat="1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2" fontId="0" fillId="6" borderId="11" xfId="0" applyNumberFormat="1" applyFill="1" applyBorder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 vertical="center" textRotation="44"/>
    </xf>
    <xf numFmtId="0" fontId="5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752475</xdr:colOff>
          <xdr:row>1</xdr:row>
          <xdr:rowOff>0</xdr:rowOff>
        </xdr:from>
        <xdr:to>
          <xdr:col>33</xdr:col>
          <xdr:colOff>733425</xdr:colOff>
          <xdr:row>4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LU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19054</xdr:colOff>
      <xdr:row>3</xdr:row>
      <xdr:rowOff>47631</xdr:rowOff>
    </xdr:from>
    <xdr:to>
      <xdr:col>1</xdr:col>
      <xdr:colOff>190809</xdr:colOff>
      <xdr:row>6</xdr:row>
      <xdr:rowOff>199269</xdr:rowOff>
    </xdr:to>
    <xdr:sp macro="" textlink="">
      <xdr:nvSpPr>
        <xdr:cNvPr id="2" name="Flèche à angle droit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054" y="752481"/>
          <a:ext cx="552755" cy="475488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AA38C-9076-4CE9-BFFD-EC27FA202CF8}">
  <sheetPr codeName="Feuil1"/>
  <dimension ref="A1:AC213"/>
  <sheetViews>
    <sheetView zoomScaleNormal="100" workbookViewId="0">
      <selection activeCell="A2" sqref="A2"/>
    </sheetView>
  </sheetViews>
  <sheetFormatPr baseColWidth="10" defaultRowHeight="15" x14ac:dyDescent="0.25"/>
  <cols>
    <col min="1" max="1" width="10.28515625" style="22" bestFit="1" customWidth="1"/>
    <col min="2" max="2" width="4" style="22" bestFit="1" customWidth="1"/>
    <col min="3" max="3" width="4.5703125" style="22" hidden="1" customWidth="1"/>
    <col min="4" max="4" width="5.42578125" style="22" hidden="1" customWidth="1"/>
    <col min="5" max="5" width="10.28515625" style="22" bestFit="1" customWidth="1"/>
    <col min="6" max="6" width="4" style="22" bestFit="1" customWidth="1"/>
    <col min="7" max="7" width="4.5703125" style="22" hidden="1" customWidth="1"/>
    <col min="8" max="8" width="5.85546875" style="22" hidden="1" customWidth="1"/>
    <col min="9" max="9" width="10.28515625" style="22" bestFit="1" customWidth="1"/>
    <col min="10" max="10" width="4" style="22" bestFit="1" customWidth="1"/>
    <col min="11" max="11" width="6.7109375" style="22" hidden="1" customWidth="1"/>
    <col min="12" max="12" width="5.140625" style="22" hidden="1" customWidth="1"/>
    <col min="13" max="13" width="10.28515625" style="22" bestFit="1" customWidth="1"/>
    <col min="14" max="14" width="4" style="22" bestFit="1" customWidth="1"/>
    <col min="15" max="15" width="5.140625" style="22" hidden="1" customWidth="1"/>
    <col min="16" max="16" width="2" style="22" hidden="1" customWidth="1"/>
    <col min="17" max="17" width="10.28515625" style="22" bestFit="1" customWidth="1"/>
    <col min="18" max="18" width="4" style="22" bestFit="1" customWidth="1"/>
    <col min="19" max="19" width="5.140625" style="22" hidden="1" customWidth="1"/>
    <col min="20" max="20" width="2" style="22" hidden="1" customWidth="1"/>
    <col min="21" max="21" width="10.28515625" style="22" bestFit="1" customWidth="1"/>
    <col min="22" max="22" width="4" style="22" bestFit="1" customWidth="1"/>
    <col min="23" max="23" width="6.7109375" hidden="1" customWidth="1"/>
    <col min="24" max="24" width="2" hidden="1" customWidth="1"/>
    <col min="25" max="25" width="13.140625" bestFit="1" customWidth="1"/>
    <col min="27" max="27" width="16.5703125" bestFit="1" customWidth="1"/>
  </cols>
  <sheetData>
    <row r="1" spans="1:29" ht="32.25" customHeight="1" x14ac:dyDescent="0.25">
      <c r="A1" s="18" t="s">
        <v>14</v>
      </c>
      <c r="B1" s="19" t="s">
        <v>13</v>
      </c>
      <c r="C1" s="20"/>
      <c r="D1" s="20"/>
      <c r="E1" s="18" t="s">
        <v>14</v>
      </c>
      <c r="F1" s="19" t="s">
        <v>13</v>
      </c>
      <c r="G1" s="20"/>
      <c r="H1" s="20"/>
      <c r="I1" s="18" t="s">
        <v>14</v>
      </c>
      <c r="J1" s="19" t="s">
        <v>13</v>
      </c>
      <c r="K1" s="20"/>
      <c r="L1" s="20"/>
      <c r="M1" s="18" t="s">
        <v>14</v>
      </c>
      <c r="N1" s="19" t="s">
        <v>13</v>
      </c>
      <c r="O1" s="20"/>
      <c r="P1" s="20"/>
      <c r="Q1" s="18" t="s">
        <v>14</v>
      </c>
      <c r="R1" s="19" t="s">
        <v>13</v>
      </c>
      <c r="S1" s="20"/>
      <c r="T1" s="20"/>
      <c r="U1" s="18" t="s">
        <v>14</v>
      </c>
      <c r="V1" s="19" t="s">
        <v>13</v>
      </c>
    </row>
    <row r="2" spans="1:29" ht="15.75" x14ac:dyDescent="0.25">
      <c r="A2" s="17"/>
      <c r="B2" s="21" t="str">
        <f>IF(AND('Copie Liste PDJ'!A10&gt;=101,'Copie Liste PDJ'!A10&lt;=148,OR('Copie Liste PDJ'!D10="BF23",'Copie Liste PDJ'!D10="LCM23")),'Copie Liste PDJ'!A10,"")</f>
        <v/>
      </c>
      <c r="C2" s="22" t="str">
        <f>IF(ISNUMBER(MATCH(B2,'Copie Liste PDJ'!$A$10:$A$221,0)),VLOOKUP(B2,'Copie Liste PDJ'!$A$10:$D$221,4,0),"")</f>
        <v/>
      </c>
      <c r="D2" s="22" t="str">
        <f>IF(ISNUMBER(MATCH(B2,'Copie Liste PDJ'!$A$10:$A$221,0)),VLOOKUP(B2,'Copie Liste PDJ'!$A$10:$R$221,18,0),"")</f>
        <v/>
      </c>
      <c r="E2" s="17"/>
      <c r="F2" s="21" t="str">
        <f>IF(AND('Copie Liste PDJ'!A10&gt;=201,'Copie Liste PDJ'!A10&lt;=247,OR('Copie Liste PDJ'!D10="BF23",'Copie Liste PDJ'!D10="LCM23")),'Copie Liste PDJ'!A10,"")</f>
        <v/>
      </c>
      <c r="G2" s="22" t="str">
        <f>IF(ISNUMBER(MATCH(F2,'Copie Liste PDJ'!$A$10:$A$221,0)),VLOOKUP(F2,'Copie Liste PDJ'!$A$10:$D$221,4,0),"")</f>
        <v/>
      </c>
      <c r="H2" s="22" t="str">
        <f>IF(ISNUMBER(MATCH(F2,'Copie Liste PDJ'!$A$10:$A$221,0)),VLOOKUP(F2,'Copie Liste PDJ'!$A$10:$R$221,18,0),"")</f>
        <v/>
      </c>
      <c r="I2" s="17"/>
      <c r="J2" s="21" t="str">
        <f>IF(AND('Copie Liste PDJ'!A10&gt;=301,'Copie Liste PDJ'!A10&lt;=347,OR('Copie Liste PDJ'!D10="BF23",'Copie Liste PDJ'!D10="LCM23")),'Copie Liste PDJ'!A10,"")</f>
        <v/>
      </c>
      <c r="K2" s="22" t="str">
        <f>IF(ISNUMBER(MATCH(J2,'Copie Liste PDJ'!$A$10:$A$221,0)),VLOOKUP(J2,'Copie Liste PDJ'!$A$10:$D$221,4,0),"")</f>
        <v/>
      </c>
      <c r="L2" s="22" t="str">
        <f>IF(ISNUMBER(MATCH(J2,'Copie Liste PDJ'!$A$10:$A$221,0)),VLOOKUP(J2,'Copie Liste PDJ'!$A$10:$R$221,18,0),"")</f>
        <v/>
      </c>
      <c r="M2" s="17"/>
      <c r="N2" s="21" t="str">
        <f>IF(AND('Copie Liste PDJ'!A10&gt;=401,'Copie Liste PDJ'!A10&lt;=447,OR('Copie Liste PDJ'!D10="BF23",'Copie Liste PDJ'!D10="LCM23")),'Copie Liste PDJ'!A10,"")</f>
        <v/>
      </c>
      <c r="O2" s="22" t="str">
        <f>IF(ISNUMBER(MATCH(N2,'Copie Liste PDJ'!$A$10:$A$221,0)),VLOOKUP(N2,'Copie Liste PDJ'!$A$10:$D$221,4,0),"")</f>
        <v/>
      </c>
      <c r="P2" s="22" t="str">
        <f>IF(ISNUMBER(MATCH(N2,'Copie Liste PDJ'!$A$10:$A$221,0)),VLOOKUP(N2,'Copie Liste PDJ'!$A$10:$R$221,18,0),"")</f>
        <v/>
      </c>
      <c r="Q2" s="17"/>
      <c r="R2" s="21" t="str">
        <f>IF(AND('Copie Liste PDJ'!A10&gt;=501,'Copie Liste PDJ'!A10&lt;=547,OR('Copie Liste PDJ'!D10="BF23",'Copie Liste PDJ'!D10="LCM23")),'Copie Liste PDJ'!A10,"")</f>
        <v/>
      </c>
      <c r="S2" s="22" t="str">
        <f>IF(ISNUMBER(MATCH(R2,'Copie Liste PDJ'!$A$10:$A$221,0)),VLOOKUP(R2,'Copie Liste PDJ'!$A$10:$D$221,4,0),"")</f>
        <v/>
      </c>
      <c r="T2" s="22" t="str">
        <f>IF(ISNUMBER(MATCH(R2,'Copie Liste PDJ'!$A$10:$A$221,0)),VLOOKUP(R2,'Copie Liste PDJ'!$A$10:$R$221,18,0),"")</f>
        <v/>
      </c>
      <c r="U2" s="17"/>
      <c r="V2" s="21" t="str">
        <f>IF(AND('Copie Liste PDJ'!A10&gt;=601,'Copie Liste PDJ'!A10&lt;=643,OR('Copie Liste PDJ'!D10="BF23",'Copie Liste PDJ'!D10="LCM23")),'Copie Liste PDJ'!A10,"")</f>
        <v/>
      </c>
      <c r="W2" t="str">
        <f>IF(ISNUMBER(MATCH(V2,'Copie Liste PDJ'!$A$10:$A$221,0)),VLOOKUP(V2,'Copie Liste PDJ'!$A$10:$D$221,4,0),"")</f>
        <v/>
      </c>
      <c r="X2" t="str">
        <f>IF(ISNUMBER(MATCH(V2,'Copie Liste PDJ'!$A$10:$A$221,0)),VLOOKUP(V2,'Copie Liste PDJ'!$A$10:$R$221,18,0),"")</f>
        <v/>
      </c>
      <c r="AA2" s="31" t="s">
        <v>19</v>
      </c>
      <c r="AB2" s="32"/>
      <c r="AC2" s="33"/>
    </row>
    <row r="3" spans="1:29" x14ac:dyDescent="0.25">
      <c r="A3" s="17"/>
      <c r="B3" s="21" t="str">
        <f>IF(AND('Copie Liste PDJ'!A11&gt;=101,'Copie Liste PDJ'!A11&lt;=148,OR('Copie Liste PDJ'!D11="BF23",'Copie Liste PDJ'!D11="LCM23")),'Copie Liste PDJ'!A11,"")</f>
        <v/>
      </c>
      <c r="C3" s="22" t="str">
        <f>IF(ISNUMBER(MATCH(B3,'Copie Liste PDJ'!$A$10:$A$221,0)),VLOOKUP(B3,'Copie Liste PDJ'!$A$10:$D$221,4,0),"")</f>
        <v/>
      </c>
      <c r="D3" s="22" t="str">
        <f>IF(ISNUMBER(MATCH(B3,'Copie Liste PDJ'!$A$10:$A$221,0)),VLOOKUP(B3,'Copie Liste PDJ'!$A$10:$R$221,18,0),"")</f>
        <v/>
      </c>
      <c r="E3" s="17"/>
      <c r="F3" s="21" t="str">
        <f>IF(AND('Copie Liste PDJ'!A11&gt;=201,'Copie Liste PDJ'!A11&lt;=247,OR('Copie Liste PDJ'!D11="BF23",'Copie Liste PDJ'!D11="LCM23")),'Copie Liste PDJ'!A11,"")</f>
        <v/>
      </c>
      <c r="G3" s="22" t="str">
        <f>IF(ISNUMBER(MATCH(F3,'Copie Liste PDJ'!$A$10:$A$221,0)),VLOOKUP(F3,'Copie Liste PDJ'!$A$10:$D$221,4,0),"")</f>
        <v/>
      </c>
      <c r="H3" s="22" t="str">
        <f>IF(ISNUMBER(MATCH(F3,'Copie Liste PDJ'!$A$10:$A$221,0)),VLOOKUP(F3,'Copie Liste PDJ'!$A$10:$R$221,18,0),"")</f>
        <v/>
      </c>
      <c r="I3" s="17"/>
      <c r="J3" s="21" t="str">
        <f>IF(AND('Copie Liste PDJ'!A11&gt;=301,'Copie Liste PDJ'!A11&lt;=347,OR('Copie Liste PDJ'!D11="BF23",'Copie Liste PDJ'!D11="LCM23")),'Copie Liste PDJ'!A11,"")</f>
        <v/>
      </c>
      <c r="K3" s="22" t="str">
        <f>IF(ISNUMBER(MATCH(J3,'Copie Liste PDJ'!$A$10:$A$221,0)),VLOOKUP(J3,'Copie Liste PDJ'!$A$10:$D$221,4,0),"")</f>
        <v/>
      </c>
      <c r="L3" s="22" t="str">
        <f>IF(ISNUMBER(MATCH(J3,'Copie Liste PDJ'!$A$10:$A$221,0)),VLOOKUP(J3,'Copie Liste PDJ'!$A$10:$R$221,18,0),"")</f>
        <v/>
      </c>
      <c r="M3" s="17"/>
      <c r="N3" s="21" t="str">
        <f>IF(AND('Copie Liste PDJ'!A11&gt;=401,'Copie Liste PDJ'!A11&lt;=447,OR('Copie Liste PDJ'!D11="BF23",'Copie Liste PDJ'!D11="LCM23")),'Copie Liste PDJ'!A11,"")</f>
        <v/>
      </c>
      <c r="O3" s="22" t="str">
        <f>IF(ISNUMBER(MATCH(N3,'Copie Liste PDJ'!$A$10:$A$221,0)),VLOOKUP(N3,'Copie Liste PDJ'!$A$10:$D$221,4,0),"")</f>
        <v/>
      </c>
      <c r="P3" s="22" t="str">
        <f>IF(ISNUMBER(MATCH(N3,'Copie Liste PDJ'!$A$10:$A$221,0)),VLOOKUP(N3,'Copie Liste PDJ'!$A$10:$R$221,18,0),"")</f>
        <v/>
      </c>
      <c r="Q3" s="17"/>
      <c r="R3" s="21" t="str">
        <f>IF(AND('Copie Liste PDJ'!A11&gt;=501,'Copie Liste PDJ'!A11&lt;=547,OR('Copie Liste PDJ'!D11="BF23",'Copie Liste PDJ'!D11="LCM23")),'Copie Liste PDJ'!A11,"")</f>
        <v/>
      </c>
      <c r="S3" s="22" t="str">
        <f>IF(ISNUMBER(MATCH(R3,'Copie Liste PDJ'!$A$10:$A$221,0)),VLOOKUP(R3,'Copie Liste PDJ'!$A$10:$D$221,4,0),"")</f>
        <v/>
      </c>
      <c r="T3" s="22" t="str">
        <f>IF(ISNUMBER(MATCH(R3,'Copie Liste PDJ'!$A$10:$A$221,0)),VLOOKUP(R3,'Copie Liste PDJ'!$A$10:$R$221,18,0),"")</f>
        <v/>
      </c>
      <c r="U3" s="17"/>
      <c r="V3" s="21" t="str">
        <f>IF(AND('Copie Liste PDJ'!A11&gt;=601,'Copie Liste PDJ'!A11&lt;=643,OR('Copie Liste PDJ'!D11="BF23",'Copie Liste PDJ'!D11="LCM23")),'Copie Liste PDJ'!A11,"")</f>
        <v/>
      </c>
      <c r="W3" t="str">
        <f>IF(ISNUMBER(MATCH(V3,'Copie Liste PDJ'!$A$10:$A$221,0)),VLOOKUP(V3,'Copie Liste PDJ'!$A$10:$D$221,4,0),"")</f>
        <v/>
      </c>
      <c r="X3" t="str">
        <f>IF(ISNUMBER(MATCH(V3,'Copie Liste PDJ'!$A$10:$A$221,0)),VLOOKUP(V3,'Copie Liste PDJ'!$A$10:$R$221,18,0),"")</f>
        <v/>
      </c>
      <c r="AA3" s="23"/>
      <c r="AB3" s="24" t="s">
        <v>15</v>
      </c>
      <c r="AC3" s="24" t="s">
        <v>16</v>
      </c>
    </row>
    <row r="4" spans="1:29" x14ac:dyDescent="0.25">
      <c r="A4" s="17"/>
      <c r="B4" s="21" t="str">
        <f>IF(AND('Copie Liste PDJ'!A12&gt;=101,'Copie Liste PDJ'!A12&lt;=148,OR('Copie Liste PDJ'!D12="BF23",'Copie Liste PDJ'!D12="LCM23")),'Copie Liste PDJ'!A12,"")</f>
        <v/>
      </c>
      <c r="C4" s="22" t="str">
        <f>IF(ISNUMBER(MATCH(B4,'Copie Liste PDJ'!$A$10:$A$221,0)),VLOOKUP(B4,'Copie Liste PDJ'!$A$10:$D$221,4,0),"")</f>
        <v/>
      </c>
      <c r="D4" s="22" t="str">
        <f>IF(ISNUMBER(MATCH(B4,'Copie Liste PDJ'!$A$10:$A$221,0)),VLOOKUP(B4,'Copie Liste PDJ'!$A$10:$R$221,18,0),"")</f>
        <v/>
      </c>
      <c r="E4" s="17"/>
      <c r="F4" s="21" t="str">
        <f>IF(AND('Copie Liste PDJ'!A12&gt;=201,'Copie Liste PDJ'!A12&lt;=247,OR('Copie Liste PDJ'!D12="BF23",'Copie Liste PDJ'!D12="LCM23")),'Copie Liste PDJ'!A12,"")</f>
        <v/>
      </c>
      <c r="G4" s="22" t="str">
        <f>IF(ISNUMBER(MATCH(F4,'Copie Liste PDJ'!$A$10:$A$221,0)),VLOOKUP(F4,'Copie Liste PDJ'!$A$10:$D$221,4,0),"")</f>
        <v/>
      </c>
      <c r="H4" s="22" t="str">
        <f>IF(ISNUMBER(MATCH(F4,'Copie Liste PDJ'!$A$10:$A$221,0)),VLOOKUP(F4,'Copie Liste PDJ'!$A$10:$R$221,18,0),"")</f>
        <v/>
      </c>
      <c r="I4" s="17"/>
      <c r="J4" s="21" t="str">
        <f>IF(AND('Copie Liste PDJ'!A12&gt;=301,'Copie Liste PDJ'!A12&lt;=347,OR('Copie Liste PDJ'!D12="BF23",'Copie Liste PDJ'!D12="LCM23")),'Copie Liste PDJ'!A12,"")</f>
        <v/>
      </c>
      <c r="K4" s="22" t="str">
        <f>IF(ISNUMBER(MATCH(J4,'Copie Liste PDJ'!$A$10:$A$221,0)),VLOOKUP(J4,'Copie Liste PDJ'!$A$10:$D$221,4,0),"")</f>
        <v/>
      </c>
      <c r="L4" s="22" t="str">
        <f>IF(ISNUMBER(MATCH(J4,'Copie Liste PDJ'!$A$10:$A$221,0)),VLOOKUP(J4,'Copie Liste PDJ'!$A$10:$R$221,18,0),"")</f>
        <v/>
      </c>
      <c r="M4" s="17"/>
      <c r="N4" s="21" t="str">
        <f>IF(AND('Copie Liste PDJ'!A12&gt;=401,'Copie Liste PDJ'!A12&lt;=447,OR('Copie Liste PDJ'!D12="BF23",'Copie Liste PDJ'!D12="LCM23")),'Copie Liste PDJ'!A12,"")</f>
        <v/>
      </c>
      <c r="O4" s="22" t="str">
        <f>IF(ISNUMBER(MATCH(N4,'Copie Liste PDJ'!$A$10:$A$221,0)),VLOOKUP(N4,'Copie Liste PDJ'!$A$10:$D$221,4,0),"")</f>
        <v/>
      </c>
      <c r="P4" s="22" t="str">
        <f>IF(ISNUMBER(MATCH(N4,'Copie Liste PDJ'!$A$10:$A$221,0)),VLOOKUP(N4,'Copie Liste PDJ'!$A$10:$R$221,18,0),"")</f>
        <v/>
      </c>
      <c r="Q4" s="17"/>
      <c r="R4" s="21" t="str">
        <f>IF(AND('Copie Liste PDJ'!A12&gt;=501,'Copie Liste PDJ'!A12&lt;=547,OR('Copie Liste PDJ'!D12="BF23",'Copie Liste PDJ'!D12="LCM23")),'Copie Liste PDJ'!A12,"")</f>
        <v/>
      </c>
      <c r="S4" s="22" t="str">
        <f>IF(ISNUMBER(MATCH(R4,'Copie Liste PDJ'!$A$10:$A$221,0)),VLOOKUP(R4,'Copie Liste PDJ'!$A$10:$D$221,4,0),"")</f>
        <v/>
      </c>
      <c r="T4" s="22" t="str">
        <f>IF(ISNUMBER(MATCH(R4,'Copie Liste PDJ'!$A$10:$A$221,0)),VLOOKUP(R4,'Copie Liste PDJ'!$A$10:$R$221,18,0),"")</f>
        <v/>
      </c>
      <c r="U4" s="17"/>
      <c r="V4" s="21" t="str">
        <f>IF(AND('Copie Liste PDJ'!A12&gt;=601,'Copie Liste PDJ'!A12&lt;=643,OR('Copie Liste PDJ'!D12="BF23",'Copie Liste PDJ'!D12="LCM23")),'Copie Liste PDJ'!A12,"")</f>
        <v/>
      </c>
      <c r="W4" t="str">
        <f>IF(ISNUMBER(MATCH(V4,'Copie Liste PDJ'!$A$10:$A$221,0)),VLOOKUP(V4,'Copie Liste PDJ'!$A$10:$D$221,4,0),"")</f>
        <v/>
      </c>
      <c r="X4" t="str">
        <f>IF(ISNUMBER(MATCH(V4,'Copie Liste PDJ'!$A$10:$A$221,0)),VLOOKUP(V4,'Copie Liste PDJ'!$A$10:$R$221,18,0),"")</f>
        <v/>
      </c>
      <c r="AA4" s="25" t="s">
        <v>17</v>
      </c>
      <c r="AB4" s="25">
        <f>SUMIF(C2:C213,AB3,A2:A213)+SUMIF(G2:G213,AB3,E2:E213)+SUMIF(K2:K213,AB3,I2:I213)+SUMIF(O2:O213,AB3,M2:M213)+SUMIF(S2:S213,AB3,Q2:Q213)+SUMIF(W2:W213,AB3,U2:U213)</f>
        <v>0</v>
      </c>
      <c r="AC4" s="25">
        <f>SUMIF(C2:C213,AC3,A2:A213)+SUMIF(G2:G213,AC3,E2:E213)+SUMIF(K2:K213,AC3,I2:I213)+SUMIF(O2:O213,AC3,M2:M213)+SUMIF(S2:S213,AC3,Q2:Q213)+SUMIF(W2:W213,AC3,U2:U213)</f>
        <v>0</v>
      </c>
    </row>
    <row r="5" spans="1:29" x14ac:dyDescent="0.25">
      <c r="A5" s="17"/>
      <c r="B5" s="21" t="str">
        <f>IF(AND('Copie Liste PDJ'!A13&gt;=101,'Copie Liste PDJ'!A13&lt;=148,OR('Copie Liste PDJ'!D13="BF23",'Copie Liste PDJ'!D13="LCM23")),'Copie Liste PDJ'!A13,"")</f>
        <v/>
      </c>
      <c r="C5" s="22" t="str">
        <f>IF(ISNUMBER(MATCH(B5,'Copie Liste PDJ'!$A$10:$A$221,0)),VLOOKUP(B5,'Copie Liste PDJ'!$A$10:$D$221,4,0),"")</f>
        <v/>
      </c>
      <c r="D5" s="22" t="str">
        <f>IF(ISNUMBER(MATCH(B5,'Copie Liste PDJ'!$A$10:$A$221,0)),VLOOKUP(B5,'Copie Liste PDJ'!$A$10:$R$221,18,0),"")</f>
        <v/>
      </c>
      <c r="E5" s="17"/>
      <c r="F5" s="21" t="str">
        <f>IF(AND('Copie Liste PDJ'!A13&gt;=201,'Copie Liste PDJ'!A13&lt;=247,OR('Copie Liste PDJ'!D13="BF23",'Copie Liste PDJ'!D13="LCM23")),'Copie Liste PDJ'!A13,"")</f>
        <v/>
      </c>
      <c r="G5" s="22" t="str">
        <f>IF(ISNUMBER(MATCH(F5,'Copie Liste PDJ'!$A$10:$A$221,0)),VLOOKUP(F5,'Copie Liste PDJ'!$A$10:$D$221,4,0),"")</f>
        <v/>
      </c>
      <c r="H5" s="22" t="str">
        <f>IF(ISNUMBER(MATCH(F5,'Copie Liste PDJ'!$A$10:$A$221,0)),VLOOKUP(F5,'Copie Liste PDJ'!$A$10:$R$221,18,0),"")</f>
        <v/>
      </c>
      <c r="I5" s="17"/>
      <c r="J5" s="21" t="str">
        <f>IF(AND('Copie Liste PDJ'!A13&gt;=301,'Copie Liste PDJ'!A13&lt;=347,OR('Copie Liste PDJ'!D13="BF23",'Copie Liste PDJ'!D13="LCM23")),'Copie Liste PDJ'!A13,"")</f>
        <v/>
      </c>
      <c r="K5" s="22" t="str">
        <f>IF(ISNUMBER(MATCH(J5,'Copie Liste PDJ'!$A$10:$A$221,0)),VLOOKUP(J5,'Copie Liste PDJ'!$A$10:$D$221,4,0),"")</f>
        <v/>
      </c>
      <c r="L5" s="22" t="str">
        <f>IF(ISNUMBER(MATCH(J5,'Copie Liste PDJ'!$A$10:$A$221,0)),VLOOKUP(J5,'Copie Liste PDJ'!$A$10:$R$221,18,0),"")</f>
        <v/>
      </c>
      <c r="M5" s="17"/>
      <c r="N5" s="21" t="str">
        <f>IF(AND('Copie Liste PDJ'!A13&gt;=401,'Copie Liste PDJ'!A13&lt;=447,OR('Copie Liste PDJ'!D13="BF23",'Copie Liste PDJ'!D13="LCM23")),'Copie Liste PDJ'!A13,"")</f>
        <v/>
      </c>
      <c r="O5" s="22" t="str">
        <f>IF(ISNUMBER(MATCH(N5,'Copie Liste PDJ'!$A$10:$A$221,0)),VLOOKUP(N5,'Copie Liste PDJ'!$A$10:$D$221,4,0),"")</f>
        <v/>
      </c>
      <c r="P5" s="22" t="str">
        <f>IF(ISNUMBER(MATCH(N5,'Copie Liste PDJ'!$A$10:$A$221,0)),VLOOKUP(N5,'Copie Liste PDJ'!$A$10:$R$221,18,0),"")</f>
        <v/>
      </c>
      <c r="Q5" s="17"/>
      <c r="R5" s="21" t="str">
        <f>IF(AND('Copie Liste PDJ'!A13&gt;=501,'Copie Liste PDJ'!A13&lt;=547,OR('Copie Liste PDJ'!D13="BF23",'Copie Liste PDJ'!D13="LCM23")),'Copie Liste PDJ'!A13,"")</f>
        <v/>
      </c>
      <c r="S5" s="22" t="str">
        <f>IF(ISNUMBER(MATCH(R5,'Copie Liste PDJ'!$A$10:$A$221,0)),VLOOKUP(R5,'Copie Liste PDJ'!$A$10:$D$221,4,0),"")</f>
        <v/>
      </c>
      <c r="T5" s="22" t="str">
        <f>IF(ISNUMBER(MATCH(R5,'Copie Liste PDJ'!$A$10:$A$221,0)),VLOOKUP(R5,'Copie Liste PDJ'!$A$10:$R$221,18,0),"")</f>
        <v/>
      </c>
      <c r="U5" s="17"/>
      <c r="V5" s="21" t="str">
        <f>IF(AND('Copie Liste PDJ'!A13&gt;=601,'Copie Liste PDJ'!A13&lt;=643,OR('Copie Liste PDJ'!D13="BF23",'Copie Liste PDJ'!D13="LCM23")),'Copie Liste PDJ'!A13,"")</f>
        <v/>
      </c>
      <c r="W5" t="str">
        <f>IF(ISNUMBER(MATCH(V5,'Copie Liste PDJ'!$A$10:$A$221,0)),VLOOKUP(V5,'Copie Liste PDJ'!$A$10:$D$221,4,0),"")</f>
        <v/>
      </c>
      <c r="X5" t="str">
        <f>IF(ISNUMBER(MATCH(V5,'Copie Liste PDJ'!$A$10:$A$221,0)),VLOOKUP(V5,'Copie Liste PDJ'!$A$10:$R$221,18,0),"")</f>
        <v/>
      </c>
      <c r="AA5" s="23" t="s">
        <v>18</v>
      </c>
      <c r="AB5" s="26">
        <f>AB4*23</f>
        <v>0</v>
      </c>
      <c r="AC5" s="26">
        <f>AC4*23</f>
        <v>0</v>
      </c>
    </row>
    <row r="6" spans="1:29" x14ac:dyDescent="0.25">
      <c r="A6" s="17"/>
      <c r="B6" s="21" t="str">
        <f>IF(AND('Copie Liste PDJ'!A14&gt;=101,'Copie Liste PDJ'!A14&lt;=148,OR('Copie Liste PDJ'!D14="BF23",'Copie Liste PDJ'!D14="LCM23")),'Copie Liste PDJ'!A14,"")</f>
        <v/>
      </c>
      <c r="C6" s="22" t="str">
        <f>IF(ISNUMBER(MATCH(B6,'Copie Liste PDJ'!$A$10:$A$221,0)),VLOOKUP(B6,'Copie Liste PDJ'!$A$10:$D$221,4,0),"")</f>
        <v/>
      </c>
      <c r="D6" s="22" t="str">
        <f>IF(ISNUMBER(MATCH(B6,'Copie Liste PDJ'!$A$10:$A$221,0)),VLOOKUP(B6,'Copie Liste PDJ'!$A$10:$R$221,18,0),"")</f>
        <v/>
      </c>
      <c r="E6" s="17"/>
      <c r="F6" s="21" t="str">
        <f>IF(AND('Copie Liste PDJ'!A14&gt;=201,'Copie Liste PDJ'!A14&lt;=247,OR('Copie Liste PDJ'!D14="BF23",'Copie Liste PDJ'!D14="LCM23")),'Copie Liste PDJ'!A14,"")</f>
        <v/>
      </c>
      <c r="G6" s="22" t="str">
        <f>IF(ISNUMBER(MATCH(F6,'Copie Liste PDJ'!$A$10:$A$221,0)),VLOOKUP(F6,'Copie Liste PDJ'!$A$10:$D$221,4,0),"")</f>
        <v/>
      </c>
      <c r="H6" s="22" t="str">
        <f>IF(ISNUMBER(MATCH(F6,'Copie Liste PDJ'!$A$10:$A$221,0)),VLOOKUP(F6,'Copie Liste PDJ'!$A$10:$R$221,18,0),"")</f>
        <v/>
      </c>
      <c r="I6" s="17"/>
      <c r="J6" s="21" t="str">
        <f>IF(AND('Copie Liste PDJ'!A14&gt;=301,'Copie Liste PDJ'!A14&lt;=347,OR('Copie Liste PDJ'!D14="BF23",'Copie Liste PDJ'!D14="LCM23")),'Copie Liste PDJ'!A14,"")</f>
        <v/>
      </c>
      <c r="K6" s="22" t="str">
        <f>IF(ISNUMBER(MATCH(J6,'Copie Liste PDJ'!$A$10:$A$221,0)),VLOOKUP(J6,'Copie Liste PDJ'!$A$10:$D$221,4,0),"")</f>
        <v/>
      </c>
      <c r="L6" s="22" t="str">
        <f>IF(ISNUMBER(MATCH(J6,'Copie Liste PDJ'!$A$10:$A$221,0)),VLOOKUP(J6,'Copie Liste PDJ'!$A$10:$R$221,18,0),"")</f>
        <v/>
      </c>
      <c r="M6" s="17"/>
      <c r="N6" s="21" t="str">
        <f>IF(AND('Copie Liste PDJ'!A14&gt;=401,'Copie Liste PDJ'!A14&lt;=447,OR('Copie Liste PDJ'!D14="BF23",'Copie Liste PDJ'!D14="LCM23")),'Copie Liste PDJ'!A14,"")</f>
        <v/>
      </c>
      <c r="O6" s="22" t="str">
        <f>IF(ISNUMBER(MATCH(N6,'Copie Liste PDJ'!$A$10:$A$221,0)),VLOOKUP(N6,'Copie Liste PDJ'!$A$10:$D$221,4,0),"")</f>
        <v/>
      </c>
      <c r="P6" s="22" t="str">
        <f>IF(ISNUMBER(MATCH(N6,'Copie Liste PDJ'!$A$10:$A$221,0)),VLOOKUP(N6,'Copie Liste PDJ'!$A$10:$R$221,18,0),"")</f>
        <v/>
      </c>
      <c r="Q6" s="17"/>
      <c r="R6" s="21" t="str">
        <f>IF(AND('Copie Liste PDJ'!A14&gt;=501,'Copie Liste PDJ'!A14&lt;=547,OR('Copie Liste PDJ'!D14="BF23",'Copie Liste PDJ'!D14="LCM23")),'Copie Liste PDJ'!A14,"")</f>
        <v/>
      </c>
      <c r="S6" s="22" t="str">
        <f>IF(ISNUMBER(MATCH(R6,'Copie Liste PDJ'!$A$10:$A$221,0)),VLOOKUP(R6,'Copie Liste PDJ'!$A$10:$D$221,4,0),"")</f>
        <v/>
      </c>
      <c r="T6" s="22" t="str">
        <f>IF(ISNUMBER(MATCH(R6,'Copie Liste PDJ'!$A$10:$A$221,0)),VLOOKUP(R6,'Copie Liste PDJ'!$A$10:$R$221,18,0),"")</f>
        <v/>
      </c>
      <c r="U6" s="17"/>
      <c r="V6" s="21" t="str">
        <f>IF(AND('Copie Liste PDJ'!A14&gt;=601,'Copie Liste PDJ'!A14&lt;=643,OR('Copie Liste PDJ'!D14="BF23",'Copie Liste PDJ'!D14="LCM23")),'Copie Liste PDJ'!A14,"")</f>
        <v/>
      </c>
      <c r="W6" t="str">
        <f>IF(ISNUMBER(MATCH(V6,'Copie Liste PDJ'!$A$10:$A$221,0)),VLOOKUP(V6,'Copie Liste PDJ'!$A$10:$D$221,4,0),"")</f>
        <v/>
      </c>
      <c r="X6" t="str">
        <f>IF(ISNUMBER(MATCH(V6,'Copie Liste PDJ'!$A$10:$A$221,0)),VLOOKUP(V6,'Copie Liste PDJ'!$A$10:$R$221,18,0),"")</f>
        <v/>
      </c>
    </row>
    <row r="7" spans="1:29" x14ac:dyDescent="0.25">
      <c r="A7" s="17"/>
      <c r="B7" s="21" t="str">
        <f>IF(AND('Copie Liste PDJ'!A15&gt;=101,'Copie Liste PDJ'!A15&lt;=148,OR('Copie Liste PDJ'!D15="BF23",'Copie Liste PDJ'!D15="LCM23")),'Copie Liste PDJ'!A15,"")</f>
        <v/>
      </c>
      <c r="C7" s="22" t="str">
        <f>IF(ISNUMBER(MATCH(B7,'Copie Liste PDJ'!$A$10:$A$221,0)),VLOOKUP(B7,'Copie Liste PDJ'!$A$10:$D$221,4,0),"")</f>
        <v/>
      </c>
      <c r="D7" s="22" t="str">
        <f>IF(ISNUMBER(MATCH(B7,'Copie Liste PDJ'!$A$10:$A$221,0)),VLOOKUP(B7,'Copie Liste PDJ'!$A$10:$R$221,18,0),"")</f>
        <v/>
      </c>
      <c r="E7" s="17"/>
      <c r="F7" s="21" t="str">
        <f>IF(AND('Copie Liste PDJ'!A15&gt;=201,'Copie Liste PDJ'!A15&lt;=247,OR('Copie Liste PDJ'!D15="BF23",'Copie Liste PDJ'!D15="LCM23")),'Copie Liste PDJ'!A15,"")</f>
        <v/>
      </c>
      <c r="G7" s="22" t="str">
        <f>IF(ISNUMBER(MATCH(F7,'Copie Liste PDJ'!$A$10:$A$221,0)),VLOOKUP(F7,'Copie Liste PDJ'!$A$10:$D$221,4,0),"")</f>
        <v/>
      </c>
      <c r="H7" s="22" t="str">
        <f>IF(ISNUMBER(MATCH(F7,'Copie Liste PDJ'!$A$10:$A$221,0)),VLOOKUP(F7,'Copie Liste PDJ'!$A$10:$R$221,18,0),"")</f>
        <v/>
      </c>
      <c r="I7" s="17"/>
      <c r="J7" s="21" t="str">
        <f>IF(AND('Copie Liste PDJ'!A15&gt;=301,'Copie Liste PDJ'!A15&lt;=347,OR('Copie Liste PDJ'!D15="BF23",'Copie Liste PDJ'!D15="LCM23")),'Copie Liste PDJ'!A15,"")</f>
        <v/>
      </c>
      <c r="K7" s="22" t="str">
        <f>IF(ISNUMBER(MATCH(J7,'Copie Liste PDJ'!$A$10:$A$221,0)),VLOOKUP(J7,'Copie Liste PDJ'!$A$10:$D$221,4,0),"")</f>
        <v/>
      </c>
      <c r="L7" s="22" t="str">
        <f>IF(ISNUMBER(MATCH(J7,'Copie Liste PDJ'!$A$10:$A$221,0)),VLOOKUP(J7,'Copie Liste PDJ'!$A$10:$R$221,18,0),"")</f>
        <v/>
      </c>
      <c r="M7" s="17"/>
      <c r="N7" s="21" t="str">
        <f>IF(AND('Copie Liste PDJ'!A15&gt;=401,'Copie Liste PDJ'!A15&lt;=447,OR('Copie Liste PDJ'!D15="BF23",'Copie Liste PDJ'!D15="LCM23")),'Copie Liste PDJ'!A15,"")</f>
        <v/>
      </c>
      <c r="O7" s="22" t="str">
        <f>IF(ISNUMBER(MATCH(N7,'Copie Liste PDJ'!$A$10:$A$221,0)),VLOOKUP(N7,'Copie Liste PDJ'!$A$10:$D$221,4,0),"")</f>
        <v/>
      </c>
      <c r="P7" s="22" t="str">
        <f>IF(ISNUMBER(MATCH(N7,'Copie Liste PDJ'!$A$10:$A$221,0)),VLOOKUP(N7,'Copie Liste PDJ'!$A$10:$R$221,18,0),"")</f>
        <v/>
      </c>
      <c r="Q7" s="17"/>
      <c r="R7" s="21" t="str">
        <f>IF(AND('Copie Liste PDJ'!A15&gt;=501,'Copie Liste PDJ'!A15&lt;=547,OR('Copie Liste PDJ'!D15="BF23",'Copie Liste PDJ'!D15="LCM23")),'Copie Liste PDJ'!A15,"")</f>
        <v/>
      </c>
      <c r="S7" s="22" t="str">
        <f>IF(ISNUMBER(MATCH(R7,'Copie Liste PDJ'!$A$10:$A$221,0)),VLOOKUP(R7,'Copie Liste PDJ'!$A$10:$D$221,4,0),"")</f>
        <v/>
      </c>
      <c r="T7" s="22" t="str">
        <f>IF(ISNUMBER(MATCH(R7,'Copie Liste PDJ'!$A$10:$A$221,0)),VLOOKUP(R7,'Copie Liste PDJ'!$A$10:$R$221,18,0),"")</f>
        <v/>
      </c>
      <c r="U7" s="17"/>
      <c r="V7" s="21" t="str">
        <f>IF(AND('Copie Liste PDJ'!A15&gt;=601,'Copie Liste PDJ'!A15&lt;=643,OR('Copie Liste PDJ'!D15="BF23",'Copie Liste PDJ'!D15="LCM23")),'Copie Liste PDJ'!A15,"")</f>
        <v/>
      </c>
      <c r="W7" t="str">
        <f>IF(ISNUMBER(MATCH(V7,'Copie Liste PDJ'!$A$10:$A$221,0)),VLOOKUP(V7,'Copie Liste PDJ'!$A$10:$D$221,4,0),"")</f>
        <v/>
      </c>
      <c r="X7" t="str">
        <f>IF(ISNUMBER(MATCH(V7,'Copie Liste PDJ'!$A$10:$A$221,0)),VLOOKUP(V7,'Copie Liste PDJ'!$A$10:$R$221,18,0),"")</f>
        <v/>
      </c>
    </row>
    <row r="8" spans="1:29" x14ac:dyDescent="0.25">
      <c r="A8" s="17"/>
      <c r="B8" s="21" t="str">
        <f>IF(AND('Copie Liste PDJ'!A16&gt;=101,'Copie Liste PDJ'!A16&lt;=148,OR('Copie Liste PDJ'!D16="BF23",'Copie Liste PDJ'!D16="LCM23")),'Copie Liste PDJ'!A16,"")</f>
        <v/>
      </c>
      <c r="C8" s="22" t="str">
        <f>IF(ISNUMBER(MATCH(B8,'Copie Liste PDJ'!$A$10:$A$221,0)),VLOOKUP(B8,'Copie Liste PDJ'!$A$10:$D$221,4,0),"")</f>
        <v/>
      </c>
      <c r="D8" s="22" t="str">
        <f>IF(ISNUMBER(MATCH(B8,'Copie Liste PDJ'!$A$10:$A$221,0)),VLOOKUP(B8,'Copie Liste PDJ'!$A$10:$R$221,18,0),"")</f>
        <v/>
      </c>
      <c r="E8" s="17"/>
      <c r="F8" s="21" t="str">
        <f>IF(AND('Copie Liste PDJ'!A16&gt;=201,'Copie Liste PDJ'!A16&lt;=247,OR('Copie Liste PDJ'!D16="BF23",'Copie Liste PDJ'!D16="LCM23")),'Copie Liste PDJ'!A16,"")</f>
        <v/>
      </c>
      <c r="G8" s="22" t="str">
        <f>IF(ISNUMBER(MATCH(F8,'Copie Liste PDJ'!$A$10:$A$221,0)),VLOOKUP(F8,'Copie Liste PDJ'!$A$10:$D$221,4,0),"")</f>
        <v/>
      </c>
      <c r="H8" s="22" t="str">
        <f>IF(ISNUMBER(MATCH(F8,'Copie Liste PDJ'!$A$10:$A$221,0)),VLOOKUP(F8,'Copie Liste PDJ'!$A$10:$R$221,18,0),"")</f>
        <v/>
      </c>
      <c r="I8" s="17"/>
      <c r="J8" s="21" t="str">
        <f>IF(AND('Copie Liste PDJ'!A16&gt;=301,'Copie Liste PDJ'!A16&lt;=347,OR('Copie Liste PDJ'!D16="BF23",'Copie Liste PDJ'!D16="LCM23")),'Copie Liste PDJ'!A16,"")</f>
        <v/>
      </c>
      <c r="K8" s="22" t="str">
        <f>IF(ISNUMBER(MATCH(J8,'Copie Liste PDJ'!$A$10:$A$221,0)),VLOOKUP(J8,'Copie Liste PDJ'!$A$10:$D$221,4,0),"")</f>
        <v/>
      </c>
      <c r="L8" s="22" t="str">
        <f>IF(ISNUMBER(MATCH(J8,'Copie Liste PDJ'!$A$10:$A$221,0)),VLOOKUP(J8,'Copie Liste PDJ'!$A$10:$R$221,18,0),"")</f>
        <v/>
      </c>
      <c r="M8" s="17"/>
      <c r="N8" s="21" t="str">
        <f>IF(AND('Copie Liste PDJ'!A16&gt;=401,'Copie Liste PDJ'!A16&lt;=447,OR('Copie Liste PDJ'!D16="BF23",'Copie Liste PDJ'!D16="LCM23")),'Copie Liste PDJ'!A16,"")</f>
        <v/>
      </c>
      <c r="O8" s="22" t="str">
        <f>IF(ISNUMBER(MATCH(N8,'Copie Liste PDJ'!$A$10:$A$221,0)),VLOOKUP(N8,'Copie Liste PDJ'!$A$10:$D$221,4,0),"")</f>
        <v/>
      </c>
      <c r="P8" s="22" t="str">
        <f>IF(ISNUMBER(MATCH(N8,'Copie Liste PDJ'!$A$10:$A$221,0)),VLOOKUP(N8,'Copie Liste PDJ'!$A$10:$R$221,18,0),"")</f>
        <v/>
      </c>
      <c r="Q8" s="17"/>
      <c r="R8" s="21" t="str">
        <f>IF(AND('Copie Liste PDJ'!A16&gt;=501,'Copie Liste PDJ'!A16&lt;=547,OR('Copie Liste PDJ'!D16="BF23",'Copie Liste PDJ'!D16="LCM23")),'Copie Liste PDJ'!A16,"")</f>
        <v/>
      </c>
      <c r="S8" s="22" t="str">
        <f>IF(ISNUMBER(MATCH(R8,'Copie Liste PDJ'!$A$10:$A$221,0)),VLOOKUP(R8,'Copie Liste PDJ'!$A$10:$D$221,4,0),"")</f>
        <v/>
      </c>
      <c r="T8" s="22" t="str">
        <f>IF(ISNUMBER(MATCH(R8,'Copie Liste PDJ'!$A$10:$A$221,0)),VLOOKUP(R8,'Copie Liste PDJ'!$A$10:$R$221,18,0),"")</f>
        <v/>
      </c>
      <c r="U8" s="17"/>
      <c r="V8" s="21" t="str">
        <f>IF(AND('Copie Liste PDJ'!A16&gt;=601,'Copie Liste PDJ'!A16&lt;=643,OR('Copie Liste PDJ'!D16="BF23",'Copie Liste PDJ'!D16="LCM23")),'Copie Liste PDJ'!A16,"")</f>
        <v/>
      </c>
      <c r="W8" t="str">
        <f>IF(ISNUMBER(MATCH(V8,'Copie Liste PDJ'!$A$10:$A$221,0)),VLOOKUP(V8,'Copie Liste PDJ'!$A$10:$D$221,4,0),"")</f>
        <v/>
      </c>
      <c r="X8" t="str">
        <f>IF(ISNUMBER(MATCH(V8,'Copie Liste PDJ'!$A$10:$A$221,0)),VLOOKUP(V8,'Copie Liste PDJ'!$A$10:$R$221,18,0),"")</f>
        <v/>
      </c>
    </row>
    <row r="9" spans="1:29" x14ac:dyDescent="0.25">
      <c r="A9" s="17"/>
      <c r="B9" s="21" t="str">
        <f>IF(AND('Copie Liste PDJ'!A17&gt;=101,'Copie Liste PDJ'!A17&lt;=148,OR('Copie Liste PDJ'!D17="BF23",'Copie Liste PDJ'!D17="LCM23")),'Copie Liste PDJ'!A17,"")</f>
        <v/>
      </c>
      <c r="C9" s="22" t="str">
        <f>IF(ISNUMBER(MATCH(B9,'Copie Liste PDJ'!$A$10:$A$221,0)),VLOOKUP(B9,'Copie Liste PDJ'!$A$10:$D$221,4,0),"")</f>
        <v/>
      </c>
      <c r="D9" s="22" t="str">
        <f>IF(ISNUMBER(MATCH(B9,'Copie Liste PDJ'!$A$10:$A$221,0)),VLOOKUP(B9,'Copie Liste PDJ'!$A$10:$R$221,18,0),"")</f>
        <v/>
      </c>
      <c r="E9" s="17"/>
      <c r="F9" s="21" t="str">
        <f>IF(AND('Copie Liste PDJ'!A17&gt;=201,'Copie Liste PDJ'!A17&lt;=247,OR('Copie Liste PDJ'!D17="BF23",'Copie Liste PDJ'!D17="LCM23")),'Copie Liste PDJ'!A17,"")</f>
        <v/>
      </c>
      <c r="G9" s="22" t="str">
        <f>IF(ISNUMBER(MATCH(F9,'Copie Liste PDJ'!$A$10:$A$221,0)),VLOOKUP(F9,'Copie Liste PDJ'!$A$10:$D$221,4,0),"")</f>
        <v/>
      </c>
      <c r="H9" s="22" t="str">
        <f>IF(ISNUMBER(MATCH(F9,'Copie Liste PDJ'!$A$10:$A$221,0)),VLOOKUP(F9,'Copie Liste PDJ'!$A$10:$R$221,18,0),"")</f>
        <v/>
      </c>
      <c r="I9" s="17"/>
      <c r="J9" s="21" t="str">
        <f>IF(AND('Copie Liste PDJ'!A17&gt;=301,'Copie Liste PDJ'!A17&lt;=347,OR('Copie Liste PDJ'!D17="BF23",'Copie Liste PDJ'!D17="LCM23")),'Copie Liste PDJ'!A17,"")</f>
        <v/>
      </c>
      <c r="K9" s="22" t="str">
        <f>IF(ISNUMBER(MATCH(J9,'Copie Liste PDJ'!$A$10:$A$221,0)),VLOOKUP(J9,'Copie Liste PDJ'!$A$10:$D$221,4,0),"")</f>
        <v/>
      </c>
      <c r="L9" s="22" t="str">
        <f>IF(ISNUMBER(MATCH(J9,'Copie Liste PDJ'!$A$10:$A$221,0)),VLOOKUP(J9,'Copie Liste PDJ'!$A$10:$R$221,18,0),"")</f>
        <v/>
      </c>
      <c r="M9" s="17"/>
      <c r="N9" s="21" t="str">
        <f>IF(AND('Copie Liste PDJ'!A17&gt;=401,'Copie Liste PDJ'!A17&lt;=447,OR('Copie Liste PDJ'!D17="BF23",'Copie Liste PDJ'!D17="LCM23")),'Copie Liste PDJ'!A17,"")</f>
        <v/>
      </c>
      <c r="O9" s="22" t="str">
        <f>IF(ISNUMBER(MATCH(N9,'Copie Liste PDJ'!$A$10:$A$221,0)),VLOOKUP(N9,'Copie Liste PDJ'!$A$10:$D$221,4,0),"")</f>
        <v/>
      </c>
      <c r="P9" s="22" t="str">
        <f>IF(ISNUMBER(MATCH(N9,'Copie Liste PDJ'!$A$10:$A$221,0)),VLOOKUP(N9,'Copie Liste PDJ'!$A$10:$R$221,18,0),"")</f>
        <v/>
      </c>
      <c r="Q9" s="17"/>
      <c r="R9" s="21" t="str">
        <f>IF(AND('Copie Liste PDJ'!A17&gt;=501,'Copie Liste PDJ'!A17&lt;=547,OR('Copie Liste PDJ'!D17="BF23",'Copie Liste PDJ'!D17="LCM23")),'Copie Liste PDJ'!A17,"")</f>
        <v/>
      </c>
      <c r="S9" s="22" t="str">
        <f>IF(ISNUMBER(MATCH(R9,'Copie Liste PDJ'!$A$10:$A$221,0)),VLOOKUP(R9,'Copie Liste PDJ'!$A$10:$D$221,4,0),"")</f>
        <v/>
      </c>
      <c r="T9" s="22" t="str">
        <f>IF(ISNUMBER(MATCH(R9,'Copie Liste PDJ'!$A$10:$A$221,0)),VLOOKUP(R9,'Copie Liste PDJ'!$A$10:$R$221,18,0),"")</f>
        <v/>
      </c>
      <c r="U9" s="17"/>
      <c r="V9" s="21" t="str">
        <f>IF(AND('Copie Liste PDJ'!A17&gt;=601,'Copie Liste PDJ'!A17&lt;=643,OR('Copie Liste PDJ'!D17="BF23",'Copie Liste PDJ'!D17="LCM23")),'Copie Liste PDJ'!A17,"")</f>
        <v/>
      </c>
      <c r="W9" t="str">
        <f>IF(ISNUMBER(MATCH(V9,'Copie Liste PDJ'!$A$10:$A$221,0)),VLOOKUP(V9,'Copie Liste PDJ'!$A$10:$D$221,4,0),"")</f>
        <v/>
      </c>
      <c r="X9" t="str">
        <f>IF(ISNUMBER(MATCH(V9,'Copie Liste PDJ'!$A$10:$A$221,0)),VLOOKUP(V9,'Copie Liste PDJ'!$A$10:$R$221,18,0),"")</f>
        <v/>
      </c>
    </row>
    <row r="10" spans="1:29" x14ac:dyDescent="0.25">
      <c r="A10" s="17"/>
      <c r="B10" s="21" t="str">
        <f>IF(AND('Copie Liste PDJ'!A18&gt;=101,'Copie Liste PDJ'!A18&lt;=148,OR('Copie Liste PDJ'!D18="BF23",'Copie Liste PDJ'!D18="LCM23")),'Copie Liste PDJ'!A18,"")</f>
        <v/>
      </c>
      <c r="C10" s="22" t="str">
        <f>IF(ISNUMBER(MATCH(B10,'Copie Liste PDJ'!$A$10:$A$221,0)),VLOOKUP(B10,'Copie Liste PDJ'!$A$10:$D$221,4,0),"")</f>
        <v/>
      </c>
      <c r="D10" s="22" t="str">
        <f>IF(ISNUMBER(MATCH(B10,'Copie Liste PDJ'!$A$10:$A$221,0)),VLOOKUP(B10,'Copie Liste PDJ'!$A$10:$R$221,18,0),"")</f>
        <v/>
      </c>
      <c r="E10" s="17"/>
      <c r="F10" s="21" t="str">
        <f>IF(AND('Copie Liste PDJ'!A18&gt;=201,'Copie Liste PDJ'!A18&lt;=247,OR('Copie Liste PDJ'!D18="BF23",'Copie Liste PDJ'!D18="LCM23")),'Copie Liste PDJ'!A18,"")</f>
        <v/>
      </c>
      <c r="G10" s="22" t="str">
        <f>IF(ISNUMBER(MATCH(F10,'Copie Liste PDJ'!$A$10:$A$221,0)),VLOOKUP(F10,'Copie Liste PDJ'!$A$10:$D$221,4,0),"")</f>
        <v/>
      </c>
      <c r="H10" s="22" t="str">
        <f>IF(ISNUMBER(MATCH(F10,'Copie Liste PDJ'!$A$10:$A$221,0)),VLOOKUP(F10,'Copie Liste PDJ'!$A$10:$R$221,18,0),"")</f>
        <v/>
      </c>
      <c r="I10" s="17"/>
      <c r="J10" s="21" t="str">
        <f>IF(AND('Copie Liste PDJ'!A18&gt;=301,'Copie Liste PDJ'!A18&lt;=347,OR('Copie Liste PDJ'!D18="BF23",'Copie Liste PDJ'!D18="LCM23")),'Copie Liste PDJ'!A18,"")</f>
        <v/>
      </c>
      <c r="K10" s="22" t="str">
        <f>IF(ISNUMBER(MATCH(J10,'Copie Liste PDJ'!$A$10:$A$221,0)),VLOOKUP(J10,'Copie Liste PDJ'!$A$10:$D$221,4,0),"")</f>
        <v/>
      </c>
      <c r="L10" s="22" t="str">
        <f>IF(ISNUMBER(MATCH(J10,'Copie Liste PDJ'!$A$10:$A$221,0)),VLOOKUP(J10,'Copie Liste PDJ'!$A$10:$R$221,18,0),"")</f>
        <v/>
      </c>
      <c r="M10" s="17"/>
      <c r="N10" s="21" t="str">
        <f>IF(AND('Copie Liste PDJ'!A18&gt;=401,'Copie Liste PDJ'!A18&lt;=447,OR('Copie Liste PDJ'!D18="BF23",'Copie Liste PDJ'!D18="LCM23")),'Copie Liste PDJ'!A18,"")</f>
        <v/>
      </c>
      <c r="O10" s="22" t="str">
        <f>IF(ISNUMBER(MATCH(N10,'Copie Liste PDJ'!$A$10:$A$221,0)),VLOOKUP(N10,'Copie Liste PDJ'!$A$10:$D$221,4,0),"")</f>
        <v/>
      </c>
      <c r="P10" s="22" t="str">
        <f>IF(ISNUMBER(MATCH(N10,'Copie Liste PDJ'!$A$10:$A$221,0)),VLOOKUP(N10,'Copie Liste PDJ'!$A$10:$R$221,18,0),"")</f>
        <v/>
      </c>
      <c r="Q10" s="17"/>
      <c r="R10" s="21" t="str">
        <f>IF(AND('Copie Liste PDJ'!A18&gt;=501,'Copie Liste PDJ'!A18&lt;=547,OR('Copie Liste PDJ'!D18="BF23",'Copie Liste PDJ'!D18="LCM23")),'Copie Liste PDJ'!A18,"")</f>
        <v/>
      </c>
      <c r="S10" s="22" t="str">
        <f>IF(ISNUMBER(MATCH(R10,'Copie Liste PDJ'!$A$10:$A$221,0)),VLOOKUP(R10,'Copie Liste PDJ'!$A$10:$D$221,4,0),"")</f>
        <v/>
      </c>
      <c r="T10" s="22" t="str">
        <f>IF(ISNUMBER(MATCH(R10,'Copie Liste PDJ'!$A$10:$A$221,0)),VLOOKUP(R10,'Copie Liste PDJ'!$A$10:$R$221,18,0),"")</f>
        <v/>
      </c>
      <c r="U10" s="17"/>
      <c r="V10" s="21" t="str">
        <f>IF(AND('Copie Liste PDJ'!A18&gt;=601,'Copie Liste PDJ'!A18&lt;=643,OR('Copie Liste PDJ'!D18="BF23",'Copie Liste PDJ'!D18="LCM23")),'Copie Liste PDJ'!A18,"")</f>
        <v/>
      </c>
      <c r="W10" t="str">
        <f>IF(ISNUMBER(MATCH(V10,'Copie Liste PDJ'!$A$10:$A$221,0)),VLOOKUP(V10,'Copie Liste PDJ'!$A$10:$D$221,4,0),"")</f>
        <v/>
      </c>
      <c r="X10" t="str">
        <f>IF(ISNUMBER(MATCH(V10,'Copie Liste PDJ'!$A$10:$A$221,0)),VLOOKUP(V10,'Copie Liste PDJ'!$A$10:$R$221,18,0),"")</f>
        <v/>
      </c>
    </row>
    <row r="11" spans="1:29" x14ac:dyDescent="0.25">
      <c r="A11" s="17"/>
      <c r="B11" s="21" t="str">
        <f>IF(AND('Copie Liste PDJ'!A19&gt;=101,'Copie Liste PDJ'!A19&lt;=148,OR('Copie Liste PDJ'!D19="BF23",'Copie Liste PDJ'!D19="LCM23")),'Copie Liste PDJ'!A19,"")</f>
        <v/>
      </c>
      <c r="C11" s="22" t="str">
        <f>IF(ISNUMBER(MATCH(B11,'Copie Liste PDJ'!$A$10:$A$221,0)),VLOOKUP(B11,'Copie Liste PDJ'!$A$10:$D$221,4,0),"")</f>
        <v/>
      </c>
      <c r="D11" s="22" t="str">
        <f>IF(ISNUMBER(MATCH(B11,'Copie Liste PDJ'!$A$10:$A$221,0)),VLOOKUP(B11,'Copie Liste PDJ'!$A$10:$R$221,18,0),"")</f>
        <v/>
      </c>
      <c r="E11" s="17"/>
      <c r="F11" s="21" t="str">
        <f>IF(AND('Copie Liste PDJ'!A19&gt;=201,'Copie Liste PDJ'!A19&lt;=247,OR('Copie Liste PDJ'!D19="BF23",'Copie Liste PDJ'!D19="LCM23")),'Copie Liste PDJ'!A19,"")</f>
        <v/>
      </c>
      <c r="G11" s="22" t="str">
        <f>IF(ISNUMBER(MATCH(F11,'Copie Liste PDJ'!$A$10:$A$221,0)),VLOOKUP(F11,'Copie Liste PDJ'!$A$10:$D$221,4,0),"")</f>
        <v/>
      </c>
      <c r="H11" s="22" t="str">
        <f>IF(ISNUMBER(MATCH(F11,'Copie Liste PDJ'!$A$10:$A$221,0)),VLOOKUP(F11,'Copie Liste PDJ'!$A$10:$R$221,18,0),"")</f>
        <v/>
      </c>
      <c r="I11" s="17"/>
      <c r="J11" s="21" t="str">
        <f>IF(AND('Copie Liste PDJ'!A19&gt;=301,'Copie Liste PDJ'!A19&lt;=347,OR('Copie Liste PDJ'!D19="BF23",'Copie Liste PDJ'!D19="LCM23")),'Copie Liste PDJ'!A19,"")</f>
        <v/>
      </c>
      <c r="K11" s="22" t="str">
        <f>IF(ISNUMBER(MATCH(J11,'Copie Liste PDJ'!$A$10:$A$221,0)),VLOOKUP(J11,'Copie Liste PDJ'!$A$10:$D$221,4,0),"")</f>
        <v/>
      </c>
      <c r="L11" s="22" t="str">
        <f>IF(ISNUMBER(MATCH(J11,'Copie Liste PDJ'!$A$10:$A$221,0)),VLOOKUP(J11,'Copie Liste PDJ'!$A$10:$R$221,18,0),"")</f>
        <v/>
      </c>
      <c r="M11" s="17"/>
      <c r="N11" s="21" t="str">
        <f>IF(AND('Copie Liste PDJ'!A19&gt;=401,'Copie Liste PDJ'!A19&lt;=447,OR('Copie Liste PDJ'!D19="BF23",'Copie Liste PDJ'!D19="LCM23")),'Copie Liste PDJ'!A19,"")</f>
        <v/>
      </c>
      <c r="O11" s="22" t="str">
        <f>IF(ISNUMBER(MATCH(N11,'Copie Liste PDJ'!$A$10:$A$221,0)),VLOOKUP(N11,'Copie Liste PDJ'!$A$10:$D$221,4,0),"")</f>
        <v/>
      </c>
      <c r="P11" s="22" t="str">
        <f>IF(ISNUMBER(MATCH(N11,'Copie Liste PDJ'!$A$10:$A$221,0)),VLOOKUP(N11,'Copie Liste PDJ'!$A$10:$R$221,18,0),"")</f>
        <v/>
      </c>
      <c r="Q11" s="17"/>
      <c r="R11" s="21" t="str">
        <f>IF(AND('Copie Liste PDJ'!A19&gt;=501,'Copie Liste PDJ'!A19&lt;=547,OR('Copie Liste PDJ'!D19="BF23",'Copie Liste PDJ'!D19="LCM23")),'Copie Liste PDJ'!A19,"")</f>
        <v/>
      </c>
      <c r="S11" s="22" t="str">
        <f>IF(ISNUMBER(MATCH(R11,'Copie Liste PDJ'!$A$10:$A$221,0)),VLOOKUP(R11,'Copie Liste PDJ'!$A$10:$D$221,4,0),"")</f>
        <v/>
      </c>
      <c r="T11" s="22" t="str">
        <f>IF(ISNUMBER(MATCH(R11,'Copie Liste PDJ'!$A$10:$A$221,0)),VLOOKUP(R11,'Copie Liste PDJ'!$A$10:$R$221,18,0),"")</f>
        <v/>
      </c>
      <c r="U11" s="17"/>
      <c r="V11" s="21" t="str">
        <f>IF(AND('Copie Liste PDJ'!A19&gt;=601,'Copie Liste PDJ'!A19&lt;=643,OR('Copie Liste PDJ'!D19="BF23",'Copie Liste PDJ'!D19="LCM23")),'Copie Liste PDJ'!A19,"")</f>
        <v/>
      </c>
      <c r="W11" t="str">
        <f>IF(ISNUMBER(MATCH(V11,'Copie Liste PDJ'!$A$10:$A$221,0)),VLOOKUP(V11,'Copie Liste PDJ'!$A$10:$D$221,4,0),"")</f>
        <v/>
      </c>
      <c r="X11" t="str">
        <f>IF(ISNUMBER(MATCH(V11,'Copie Liste PDJ'!$A$10:$A$221,0)),VLOOKUP(V11,'Copie Liste PDJ'!$A$10:$R$221,18,0),"")</f>
        <v/>
      </c>
      <c r="AA11" s="30" t="s">
        <v>23</v>
      </c>
      <c r="AB11" s="30"/>
      <c r="AC11" s="30"/>
    </row>
    <row r="12" spans="1:29" x14ac:dyDescent="0.25">
      <c r="A12" s="17"/>
      <c r="B12" s="21" t="str">
        <f>IF(AND('Copie Liste PDJ'!A20&gt;=101,'Copie Liste PDJ'!A20&lt;=148,OR('Copie Liste PDJ'!D20="BF23",'Copie Liste PDJ'!D20="LCM23")),'Copie Liste PDJ'!A20,"")</f>
        <v/>
      </c>
      <c r="C12" s="22" t="str">
        <f>IF(ISNUMBER(MATCH(B12,'Copie Liste PDJ'!$A$10:$A$221,0)),VLOOKUP(B12,'Copie Liste PDJ'!$A$10:$D$221,4,0),"")</f>
        <v/>
      </c>
      <c r="D12" s="22" t="str">
        <f>IF(ISNUMBER(MATCH(B12,'Copie Liste PDJ'!$A$10:$A$221,0)),VLOOKUP(B12,'Copie Liste PDJ'!$A$10:$R$221,18,0),"")</f>
        <v/>
      </c>
      <c r="E12" s="17"/>
      <c r="F12" s="21" t="str">
        <f>IF(AND('Copie Liste PDJ'!A20&gt;=201,'Copie Liste PDJ'!A20&lt;=247,OR('Copie Liste PDJ'!D20="BF23",'Copie Liste PDJ'!D20="LCM23")),'Copie Liste PDJ'!A20,"")</f>
        <v/>
      </c>
      <c r="G12" s="22" t="str">
        <f>IF(ISNUMBER(MATCH(F12,'Copie Liste PDJ'!$A$10:$A$221,0)),VLOOKUP(F12,'Copie Liste PDJ'!$A$10:$D$221,4,0),"")</f>
        <v/>
      </c>
      <c r="H12" s="22" t="str">
        <f>IF(ISNUMBER(MATCH(F12,'Copie Liste PDJ'!$A$10:$A$221,0)),VLOOKUP(F12,'Copie Liste PDJ'!$A$10:$R$221,18,0),"")</f>
        <v/>
      </c>
      <c r="I12" s="17"/>
      <c r="J12" s="21" t="str">
        <f>IF(AND('Copie Liste PDJ'!A20&gt;=301,'Copie Liste PDJ'!A20&lt;=347,OR('Copie Liste PDJ'!D20="BF23",'Copie Liste PDJ'!D20="LCM23")),'Copie Liste PDJ'!A20,"")</f>
        <v/>
      </c>
      <c r="K12" s="22" t="str">
        <f>IF(ISNUMBER(MATCH(J12,'Copie Liste PDJ'!$A$10:$A$221,0)),VLOOKUP(J12,'Copie Liste PDJ'!$A$10:$D$221,4,0),"")</f>
        <v/>
      </c>
      <c r="L12" s="22" t="str">
        <f>IF(ISNUMBER(MATCH(J12,'Copie Liste PDJ'!$A$10:$A$221,0)),VLOOKUP(J12,'Copie Liste PDJ'!$A$10:$R$221,18,0),"")</f>
        <v/>
      </c>
      <c r="M12" s="17"/>
      <c r="N12" s="21" t="str">
        <f>IF(AND('Copie Liste PDJ'!A20&gt;=401,'Copie Liste PDJ'!A20&lt;=447,OR('Copie Liste PDJ'!D20="BF23",'Copie Liste PDJ'!D20="LCM23")),'Copie Liste PDJ'!A20,"")</f>
        <v/>
      </c>
      <c r="O12" s="22" t="str">
        <f>IF(ISNUMBER(MATCH(N12,'Copie Liste PDJ'!$A$10:$A$221,0)),VLOOKUP(N12,'Copie Liste PDJ'!$A$10:$D$221,4,0),"")</f>
        <v/>
      </c>
      <c r="P12" s="22" t="str">
        <f>IF(ISNUMBER(MATCH(N12,'Copie Liste PDJ'!$A$10:$A$221,0)),VLOOKUP(N12,'Copie Liste PDJ'!$A$10:$R$221,18,0),"")</f>
        <v/>
      </c>
      <c r="Q12" s="17"/>
      <c r="R12" s="21" t="str">
        <f>IF(AND('Copie Liste PDJ'!A20&gt;=501,'Copie Liste PDJ'!A20&lt;=547,OR('Copie Liste PDJ'!D20="BF23",'Copie Liste PDJ'!D20="LCM23")),'Copie Liste PDJ'!A20,"")</f>
        <v/>
      </c>
      <c r="S12" s="22" t="str">
        <f>IF(ISNUMBER(MATCH(R12,'Copie Liste PDJ'!$A$10:$A$221,0)),VLOOKUP(R12,'Copie Liste PDJ'!$A$10:$D$221,4,0),"")</f>
        <v/>
      </c>
      <c r="T12" s="22" t="str">
        <f>IF(ISNUMBER(MATCH(R12,'Copie Liste PDJ'!$A$10:$A$221,0)),VLOOKUP(R12,'Copie Liste PDJ'!$A$10:$R$221,18,0),"")</f>
        <v/>
      </c>
      <c r="U12" s="17"/>
      <c r="V12" s="21" t="str">
        <f>IF(AND('Copie Liste PDJ'!A20&gt;=601,'Copie Liste PDJ'!A20&lt;=643,OR('Copie Liste PDJ'!D20="BF23",'Copie Liste PDJ'!D20="LCM23")),'Copie Liste PDJ'!A20,"")</f>
        <v/>
      </c>
      <c r="W12" t="str">
        <f>IF(ISNUMBER(MATCH(V12,'Copie Liste PDJ'!$A$10:$A$221,0)),VLOOKUP(V12,'Copie Liste PDJ'!$A$10:$D$221,4,0),"")</f>
        <v/>
      </c>
      <c r="X12" t="str">
        <f>IF(ISNUMBER(MATCH(V12,'Copie Liste PDJ'!$A$10:$A$221,0)),VLOOKUP(V12,'Copie Liste PDJ'!$A$10:$R$221,18,0),"")</f>
        <v/>
      </c>
      <c r="AA12" s="27" t="s">
        <v>21</v>
      </c>
      <c r="AB12" s="34">
        <f>+AB5+AC5</f>
        <v>0</v>
      </c>
      <c r="AC12" s="34"/>
    </row>
    <row r="13" spans="1:29" x14ac:dyDescent="0.25">
      <c r="A13" s="17"/>
      <c r="B13" s="21" t="str">
        <f>IF(AND('Copie Liste PDJ'!A21&gt;=101,'Copie Liste PDJ'!A21&lt;=148,OR('Copie Liste PDJ'!D21="BF23",'Copie Liste PDJ'!D21="LCM23")),'Copie Liste PDJ'!A21,"")</f>
        <v/>
      </c>
      <c r="C13" s="22" t="str">
        <f>IF(ISNUMBER(MATCH(B13,'Copie Liste PDJ'!$A$10:$A$221,0)),VLOOKUP(B13,'Copie Liste PDJ'!$A$10:$D$221,4,0),"")</f>
        <v/>
      </c>
      <c r="D13" s="22" t="str">
        <f>IF(ISNUMBER(MATCH(B13,'Copie Liste PDJ'!$A$10:$A$221,0)),VLOOKUP(B13,'Copie Liste PDJ'!$A$10:$R$221,18,0),"")</f>
        <v/>
      </c>
      <c r="E13" s="17"/>
      <c r="F13" s="21" t="str">
        <f>IF(AND('Copie Liste PDJ'!A21&gt;=201,'Copie Liste PDJ'!A21&lt;=247,OR('Copie Liste PDJ'!D21="BF23",'Copie Liste PDJ'!D21="LCM23")),'Copie Liste PDJ'!A21,"")</f>
        <v/>
      </c>
      <c r="G13" s="22" t="str">
        <f>IF(ISNUMBER(MATCH(F13,'Copie Liste PDJ'!$A$10:$A$221,0)),VLOOKUP(F13,'Copie Liste PDJ'!$A$10:$D$221,4,0),"")</f>
        <v/>
      </c>
      <c r="H13" s="22" t="str">
        <f>IF(ISNUMBER(MATCH(F13,'Copie Liste PDJ'!$A$10:$A$221,0)),VLOOKUP(F13,'Copie Liste PDJ'!$A$10:$R$221,18,0),"")</f>
        <v/>
      </c>
      <c r="I13" s="17"/>
      <c r="J13" s="21" t="str">
        <f>IF(AND('Copie Liste PDJ'!A21&gt;=301,'Copie Liste PDJ'!A21&lt;=347,OR('Copie Liste PDJ'!D21="BF23",'Copie Liste PDJ'!D21="LCM23")),'Copie Liste PDJ'!A21,"")</f>
        <v/>
      </c>
      <c r="K13" s="22" t="str">
        <f>IF(ISNUMBER(MATCH(J13,'Copie Liste PDJ'!$A$10:$A$221,0)),VLOOKUP(J13,'Copie Liste PDJ'!$A$10:$D$221,4,0),"")</f>
        <v/>
      </c>
      <c r="L13" s="22" t="str">
        <f>IF(ISNUMBER(MATCH(J13,'Copie Liste PDJ'!$A$10:$A$221,0)),VLOOKUP(J13,'Copie Liste PDJ'!$A$10:$R$221,18,0),"")</f>
        <v/>
      </c>
      <c r="M13" s="17"/>
      <c r="N13" s="21" t="str">
        <f>IF(AND('Copie Liste PDJ'!A21&gt;=401,'Copie Liste PDJ'!A21&lt;=447,OR('Copie Liste PDJ'!D21="BF23",'Copie Liste PDJ'!D21="LCM23")),'Copie Liste PDJ'!A21,"")</f>
        <v/>
      </c>
      <c r="O13" s="22" t="str">
        <f>IF(ISNUMBER(MATCH(N13,'Copie Liste PDJ'!$A$10:$A$221,0)),VLOOKUP(N13,'Copie Liste PDJ'!$A$10:$D$221,4,0),"")</f>
        <v/>
      </c>
      <c r="P13" s="22" t="str">
        <f>IF(ISNUMBER(MATCH(N13,'Copie Liste PDJ'!$A$10:$A$221,0)),VLOOKUP(N13,'Copie Liste PDJ'!$A$10:$R$221,18,0),"")</f>
        <v/>
      </c>
      <c r="Q13" s="17"/>
      <c r="R13" s="21" t="str">
        <f>IF(AND('Copie Liste PDJ'!A21&gt;=501,'Copie Liste PDJ'!A21&lt;=547,OR('Copie Liste PDJ'!D21="BF23",'Copie Liste PDJ'!D21="LCM23")),'Copie Liste PDJ'!A21,"")</f>
        <v/>
      </c>
      <c r="S13" s="22" t="str">
        <f>IF(ISNUMBER(MATCH(R13,'Copie Liste PDJ'!$A$10:$A$221,0)),VLOOKUP(R13,'Copie Liste PDJ'!$A$10:$D$221,4,0),"")</f>
        <v/>
      </c>
      <c r="T13" s="22" t="str">
        <f>IF(ISNUMBER(MATCH(R13,'Copie Liste PDJ'!$A$10:$A$221,0)),VLOOKUP(R13,'Copie Liste PDJ'!$A$10:$R$221,18,0),"")</f>
        <v/>
      </c>
      <c r="U13" s="17"/>
      <c r="V13" s="21" t="str">
        <f>IF(AND('Copie Liste PDJ'!A21&gt;=601,'Copie Liste PDJ'!A21&lt;=643,OR('Copie Liste PDJ'!D21="BF23",'Copie Liste PDJ'!D21="LCM23")),'Copie Liste PDJ'!A21,"")</f>
        <v/>
      </c>
      <c r="W13" t="str">
        <f>IF(ISNUMBER(MATCH(V13,'Copie Liste PDJ'!$A$10:$A$221,0)),VLOOKUP(V13,'Copie Liste PDJ'!$A$10:$D$221,4,0),"")</f>
        <v/>
      </c>
      <c r="X13" t="str">
        <f>IF(ISNUMBER(MATCH(V13,'Copie Liste PDJ'!$A$10:$A$221,0)),VLOOKUP(V13,'Copie Liste PDJ'!$A$10:$R$221,18,0),"")</f>
        <v/>
      </c>
      <c r="AA13" s="27" t="s">
        <v>20</v>
      </c>
      <c r="AB13" s="28">
        <f>'Copie Liste PDJ'!U9*23</f>
        <v>0</v>
      </c>
      <c r="AC13" s="29"/>
    </row>
    <row r="14" spans="1:29" x14ac:dyDescent="0.25">
      <c r="A14" s="17"/>
      <c r="B14" s="21" t="str">
        <f>IF(AND('Copie Liste PDJ'!A22&gt;=101,'Copie Liste PDJ'!A22&lt;=148,OR('Copie Liste PDJ'!D22="BF23",'Copie Liste PDJ'!D22="LCM23")),'Copie Liste PDJ'!A22,"")</f>
        <v/>
      </c>
      <c r="C14" s="22" t="str">
        <f>IF(ISNUMBER(MATCH(B14,'Copie Liste PDJ'!$A$10:$A$221,0)),VLOOKUP(B14,'Copie Liste PDJ'!$A$10:$D$221,4,0),"")</f>
        <v/>
      </c>
      <c r="D14" s="22" t="str">
        <f>IF(ISNUMBER(MATCH(B14,'Copie Liste PDJ'!$A$10:$A$221,0)),VLOOKUP(B14,'Copie Liste PDJ'!$A$10:$R$221,18,0),"")</f>
        <v/>
      </c>
      <c r="E14" s="17"/>
      <c r="F14" s="21" t="str">
        <f>IF(AND('Copie Liste PDJ'!A22&gt;=201,'Copie Liste PDJ'!A22&lt;=247,OR('Copie Liste PDJ'!D22="BF23",'Copie Liste PDJ'!D22="LCM23")),'Copie Liste PDJ'!A22,"")</f>
        <v/>
      </c>
      <c r="G14" s="22" t="str">
        <f>IF(ISNUMBER(MATCH(F14,'Copie Liste PDJ'!$A$10:$A$221,0)),VLOOKUP(F14,'Copie Liste PDJ'!$A$10:$D$221,4,0),"")</f>
        <v/>
      </c>
      <c r="H14" s="22" t="str">
        <f>IF(ISNUMBER(MATCH(F14,'Copie Liste PDJ'!$A$10:$A$221,0)),VLOOKUP(F14,'Copie Liste PDJ'!$A$10:$R$221,18,0),"")</f>
        <v/>
      </c>
      <c r="I14" s="17"/>
      <c r="J14" s="21" t="str">
        <f>IF(AND('Copie Liste PDJ'!A22&gt;=301,'Copie Liste PDJ'!A22&lt;=347,OR('Copie Liste PDJ'!D22="BF23",'Copie Liste PDJ'!D22="LCM23")),'Copie Liste PDJ'!A22,"")</f>
        <v/>
      </c>
      <c r="K14" s="22" t="str">
        <f>IF(ISNUMBER(MATCH(J14,'Copie Liste PDJ'!$A$10:$A$221,0)),VLOOKUP(J14,'Copie Liste PDJ'!$A$10:$D$221,4,0),"")</f>
        <v/>
      </c>
      <c r="L14" s="22" t="str">
        <f>IF(ISNUMBER(MATCH(J14,'Copie Liste PDJ'!$A$10:$A$221,0)),VLOOKUP(J14,'Copie Liste PDJ'!$A$10:$R$221,18,0),"")</f>
        <v/>
      </c>
      <c r="M14" s="17"/>
      <c r="N14" s="21" t="str">
        <f>IF(AND('Copie Liste PDJ'!A22&gt;=401,'Copie Liste PDJ'!A22&lt;=447,OR('Copie Liste PDJ'!D22="BF23",'Copie Liste PDJ'!D22="LCM23")),'Copie Liste PDJ'!A22,"")</f>
        <v/>
      </c>
      <c r="O14" s="22" t="str">
        <f>IF(ISNUMBER(MATCH(N14,'Copie Liste PDJ'!$A$10:$A$221,0)),VLOOKUP(N14,'Copie Liste PDJ'!$A$10:$D$221,4,0),"")</f>
        <v/>
      </c>
      <c r="P14" s="22" t="str">
        <f>IF(ISNUMBER(MATCH(N14,'Copie Liste PDJ'!$A$10:$A$221,0)),VLOOKUP(N14,'Copie Liste PDJ'!$A$10:$R$221,18,0),"")</f>
        <v/>
      </c>
      <c r="Q14" s="17"/>
      <c r="R14" s="21" t="str">
        <f>IF(AND('Copie Liste PDJ'!A22&gt;=501,'Copie Liste PDJ'!A22&lt;=547,OR('Copie Liste PDJ'!D22="BF23",'Copie Liste PDJ'!D22="LCM23")),'Copie Liste PDJ'!A22,"")</f>
        <v/>
      </c>
      <c r="S14" s="22" t="str">
        <f>IF(ISNUMBER(MATCH(R14,'Copie Liste PDJ'!$A$10:$A$221,0)),VLOOKUP(R14,'Copie Liste PDJ'!$A$10:$D$221,4,0),"")</f>
        <v/>
      </c>
      <c r="T14" s="22" t="str">
        <f>IF(ISNUMBER(MATCH(R14,'Copie Liste PDJ'!$A$10:$A$221,0)),VLOOKUP(R14,'Copie Liste PDJ'!$A$10:$R$221,18,0),"")</f>
        <v/>
      </c>
      <c r="U14" s="17"/>
      <c r="V14" s="21" t="str">
        <f>IF(AND('Copie Liste PDJ'!A22&gt;=601,'Copie Liste PDJ'!A22&lt;=643,OR('Copie Liste PDJ'!D22="BF23",'Copie Liste PDJ'!D22="LCM23")),'Copie Liste PDJ'!A22,"")</f>
        <v/>
      </c>
      <c r="W14" t="str">
        <f>IF(ISNUMBER(MATCH(V14,'Copie Liste PDJ'!$A$10:$A$221,0)),VLOOKUP(V14,'Copie Liste PDJ'!$A$10:$D$221,4,0),"")</f>
        <v/>
      </c>
      <c r="X14" t="str">
        <f>IF(ISNUMBER(MATCH(V14,'Copie Liste PDJ'!$A$10:$A$221,0)),VLOOKUP(V14,'Copie Liste PDJ'!$A$10:$R$221,18,0),"")</f>
        <v/>
      </c>
      <c r="AA14" s="27" t="s">
        <v>22</v>
      </c>
      <c r="AB14" s="28">
        <f>+AB13-AB12</f>
        <v>0</v>
      </c>
      <c r="AC14" s="29"/>
    </row>
    <row r="15" spans="1:29" x14ac:dyDescent="0.25">
      <c r="A15" s="17"/>
      <c r="B15" s="21" t="str">
        <f>IF(AND('Copie Liste PDJ'!A23&gt;=101,'Copie Liste PDJ'!A23&lt;=148,OR('Copie Liste PDJ'!D23="BF23",'Copie Liste PDJ'!D23="LCM23")),'Copie Liste PDJ'!A23,"")</f>
        <v/>
      </c>
      <c r="C15" s="22" t="str">
        <f>IF(ISNUMBER(MATCH(B15,'Copie Liste PDJ'!$A$10:$A$221,0)),VLOOKUP(B15,'Copie Liste PDJ'!$A$10:$D$221,4,0),"")</f>
        <v/>
      </c>
      <c r="D15" s="22" t="str">
        <f>IF(ISNUMBER(MATCH(B15,'Copie Liste PDJ'!$A$10:$A$221,0)),VLOOKUP(B15,'Copie Liste PDJ'!$A$10:$R$221,18,0),"")</f>
        <v/>
      </c>
      <c r="E15" s="17"/>
      <c r="F15" s="21" t="str">
        <f>IF(AND('Copie Liste PDJ'!A23&gt;=201,'Copie Liste PDJ'!A23&lt;=247,OR('Copie Liste PDJ'!D23="BF23",'Copie Liste PDJ'!D23="LCM23")),'Copie Liste PDJ'!A23,"")</f>
        <v/>
      </c>
      <c r="G15" s="22" t="str">
        <f>IF(ISNUMBER(MATCH(F15,'Copie Liste PDJ'!$A$10:$A$221,0)),VLOOKUP(F15,'Copie Liste PDJ'!$A$10:$D$221,4,0),"")</f>
        <v/>
      </c>
      <c r="H15" s="22" t="str">
        <f>IF(ISNUMBER(MATCH(F15,'Copie Liste PDJ'!$A$10:$A$221,0)),VLOOKUP(F15,'Copie Liste PDJ'!$A$10:$R$221,18,0),"")</f>
        <v/>
      </c>
      <c r="I15" s="17"/>
      <c r="J15" s="21" t="str">
        <f>IF(AND('Copie Liste PDJ'!A23&gt;=301,'Copie Liste PDJ'!A23&lt;=347,OR('Copie Liste PDJ'!D23="BF23",'Copie Liste PDJ'!D23="LCM23")),'Copie Liste PDJ'!A23,"")</f>
        <v/>
      </c>
      <c r="K15" s="22" t="str">
        <f>IF(ISNUMBER(MATCH(J15,'Copie Liste PDJ'!$A$10:$A$221,0)),VLOOKUP(J15,'Copie Liste PDJ'!$A$10:$D$221,4,0),"")</f>
        <v/>
      </c>
      <c r="L15" s="22" t="str">
        <f>IF(ISNUMBER(MATCH(J15,'Copie Liste PDJ'!$A$10:$A$221,0)),VLOOKUP(J15,'Copie Liste PDJ'!$A$10:$R$221,18,0),"")</f>
        <v/>
      </c>
      <c r="M15" s="17"/>
      <c r="N15" s="21" t="str">
        <f>IF(AND('Copie Liste PDJ'!A23&gt;=401,'Copie Liste PDJ'!A23&lt;=447,OR('Copie Liste PDJ'!D23="BF23",'Copie Liste PDJ'!D23="LCM23")),'Copie Liste PDJ'!A23,"")</f>
        <v/>
      </c>
      <c r="O15" s="22" t="str">
        <f>IF(ISNUMBER(MATCH(N15,'Copie Liste PDJ'!$A$10:$A$221,0)),VLOOKUP(N15,'Copie Liste PDJ'!$A$10:$D$221,4,0),"")</f>
        <v/>
      </c>
      <c r="P15" s="22" t="str">
        <f>IF(ISNUMBER(MATCH(N15,'Copie Liste PDJ'!$A$10:$A$221,0)),VLOOKUP(N15,'Copie Liste PDJ'!$A$10:$R$221,18,0),"")</f>
        <v/>
      </c>
      <c r="Q15" s="17"/>
      <c r="R15" s="21" t="str">
        <f>IF(AND('Copie Liste PDJ'!A23&gt;=501,'Copie Liste PDJ'!A23&lt;=547,OR('Copie Liste PDJ'!D23="BF23",'Copie Liste PDJ'!D23="LCM23")),'Copie Liste PDJ'!A23,"")</f>
        <v/>
      </c>
      <c r="S15" s="22" t="str">
        <f>IF(ISNUMBER(MATCH(R15,'Copie Liste PDJ'!$A$10:$A$221,0)),VLOOKUP(R15,'Copie Liste PDJ'!$A$10:$D$221,4,0),"")</f>
        <v/>
      </c>
      <c r="T15" s="22" t="str">
        <f>IF(ISNUMBER(MATCH(R15,'Copie Liste PDJ'!$A$10:$A$221,0)),VLOOKUP(R15,'Copie Liste PDJ'!$A$10:$R$221,18,0),"")</f>
        <v/>
      </c>
      <c r="U15" s="17"/>
      <c r="V15" s="21" t="str">
        <f>IF(AND('Copie Liste PDJ'!A23&gt;=601,'Copie Liste PDJ'!A23&lt;=643,OR('Copie Liste PDJ'!D23="BF23",'Copie Liste PDJ'!D23="LCM23")),'Copie Liste PDJ'!A23,"")</f>
        <v/>
      </c>
      <c r="W15" t="str">
        <f>IF(ISNUMBER(MATCH(V15,'Copie Liste PDJ'!$A$10:$A$221,0)),VLOOKUP(V15,'Copie Liste PDJ'!$A$10:$D$221,4,0),"")</f>
        <v/>
      </c>
      <c r="X15" t="str">
        <f>IF(ISNUMBER(MATCH(V15,'Copie Liste PDJ'!$A$10:$A$221,0)),VLOOKUP(V15,'Copie Liste PDJ'!$A$10:$R$221,18,0),"")</f>
        <v/>
      </c>
    </row>
    <row r="16" spans="1:29" x14ac:dyDescent="0.25">
      <c r="A16" s="17"/>
      <c r="B16" s="21" t="str">
        <f>IF(AND('Copie Liste PDJ'!A24&gt;=101,'Copie Liste PDJ'!A24&lt;=148,OR('Copie Liste PDJ'!D24="BF23",'Copie Liste PDJ'!D24="LCM23")),'Copie Liste PDJ'!A24,"")</f>
        <v/>
      </c>
      <c r="C16" s="22" t="str">
        <f>IF(ISNUMBER(MATCH(B16,'Copie Liste PDJ'!$A$10:$A$221,0)),VLOOKUP(B16,'Copie Liste PDJ'!$A$10:$D$221,4,0),"")</f>
        <v/>
      </c>
      <c r="D16" s="22" t="str">
        <f>IF(ISNUMBER(MATCH(B16,'Copie Liste PDJ'!$A$10:$A$221,0)),VLOOKUP(B16,'Copie Liste PDJ'!$A$10:$R$221,18,0),"")</f>
        <v/>
      </c>
      <c r="E16" s="17"/>
      <c r="F16" s="21" t="str">
        <f>IF(AND('Copie Liste PDJ'!A24&gt;=201,'Copie Liste PDJ'!A24&lt;=247,OR('Copie Liste PDJ'!D24="BF23",'Copie Liste PDJ'!D24="LCM23")),'Copie Liste PDJ'!A24,"")</f>
        <v/>
      </c>
      <c r="G16" s="22" t="str">
        <f>IF(ISNUMBER(MATCH(F16,'Copie Liste PDJ'!$A$10:$A$221,0)),VLOOKUP(F16,'Copie Liste PDJ'!$A$10:$D$221,4,0),"")</f>
        <v/>
      </c>
      <c r="H16" s="22" t="str">
        <f>IF(ISNUMBER(MATCH(F16,'Copie Liste PDJ'!$A$10:$A$221,0)),VLOOKUP(F16,'Copie Liste PDJ'!$A$10:$R$221,18,0),"")</f>
        <v/>
      </c>
      <c r="I16" s="17"/>
      <c r="J16" s="21" t="str">
        <f>IF(AND('Copie Liste PDJ'!A24&gt;=301,'Copie Liste PDJ'!A24&lt;=347,OR('Copie Liste PDJ'!D24="BF23",'Copie Liste PDJ'!D24="LCM23")),'Copie Liste PDJ'!A24,"")</f>
        <v/>
      </c>
      <c r="K16" s="22" t="str">
        <f>IF(ISNUMBER(MATCH(J16,'Copie Liste PDJ'!$A$10:$A$221,0)),VLOOKUP(J16,'Copie Liste PDJ'!$A$10:$D$221,4,0),"")</f>
        <v/>
      </c>
      <c r="L16" s="22" t="str">
        <f>IF(ISNUMBER(MATCH(J16,'Copie Liste PDJ'!$A$10:$A$221,0)),VLOOKUP(J16,'Copie Liste PDJ'!$A$10:$R$221,18,0),"")</f>
        <v/>
      </c>
      <c r="M16" s="17"/>
      <c r="N16" s="21" t="str">
        <f>IF(AND('Copie Liste PDJ'!A24&gt;=401,'Copie Liste PDJ'!A24&lt;=447,OR('Copie Liste PDJ'!D24="BF23",'Copie Liste PDJ'!D24="LCM23")),'Copie Liste PDJ'!A24,"")</f>
        <v/>
      </c>
      <c r="O16" s="22" t="str">
        <f>IF(ISNUMBER(MATCH(N16,'Copie Liste PDJ'!$A$10:$A$221,0)),VLOOKUP(N16,'Copie Liste PDJ'!$A$10:$D$221,4,0),"")</f>
        <v/>
      </c>
      <c r="P16" s="22" t="str">
        <f>IF(ISNUMBER(MATCH(N16,'Copie Liste PDJ'!$A$10:$A$221,0)),VLOOKUP(N16,'Copie Liste PDJ'!$A$10:$R$221,18,0),"")</f>
        <v/>
      </c>
      <c r="Q16" s="17"/>
      <c r="R16" s="21" t="str">
        <f>IF(AND('Copie Liste PDJ'!A24&gt;=501,'Copie Liste PDJ'!A24&lt;=547,OR('Copie Liste PDJ'!D24="BF23",'Copie Liste PDJ'!D24="LCM23")),'Copie Liste PDJ'!A24,"")</f>
        <v/>
      </c>
      <c r="S16" s="22" t="str">
        <f>IF(ISNUMBER(MATCH(R16,'Copie Liste PDJ'!$A$10:$A$221,0)),VLOOKUP(R16,'Copie Liste PDJ'!$A$10:$D$221,4,0),"")</f>
        <v/>
      </c>
      <c r="T16" s="22" t="str">
        <f>IF(ISNUMBER(MATCH(R16,'Copie Liste PDJ'!$A$10:$A$221,0)),VLOOKUP(R16,'Copie Liste PDJ'!$A$10:$R$221,18,0),"")</f>
        <v/>
      </c>
      <c r="U16" s="17"/>
      <c r="V16" s="21" t="str">
        <f>IF(AND('Copie Liste PDJ'!A24&gt;=601,'Copie Liste PDJ'!A24&lt;=643,OR('Copie Liste PDJ'!D24="BF23",'Copie Liste PDJ'!D24="LCM23")),'Copie Liste PDJ'!A24,"")</f>
        <v/>
      </c>
      <c r="W16" t="str">
        <f>IF(ISNUMBER(MATCH(V16,'Copie Liste PDJ'!$A$10:$A$221,0)),VLOOKUP(V16,'Copie Liste PDJ'!$A$10:$D$221,4,0),"")</f>
        <v/>
      </c>
      <c r="X16" t="str">
        <f>IF(ISNUMBER(MATCH(V16,'Copie Liste PDJ'!$A$10:$A$221,0)),VLOOKUP(V16,'Copie Liste PDJ'!$A$10:$R$221,18,0),"")</f>
        <v/>
      </c>
    </row>
    <row r="17" spans="1:24" x14ac:dyDescent="0.25">
      <c r="A17" s="17"/>
      <c r="B17" s="21" t="str">
        <f>IF(AND('Copie Liste PDJ'!A25&gt;=101,'Copie Liste PDJ'!A25&lt;=148,OR('Copie Liste PDJ'!D25="BF23",'Copie Liste PDJ'!D25="LCM23")),'Copie Liste PDJ'!A25,"")</f>
        <v/>
      </c>
      <c r="C17" s="22" t="str">
        <f>IF(ISNUMBER(MATCH(B17,'Copie Liste PDJ'!$A$10:$A$221,0)),VLOOKUP(B17,'Copie Liste PDJ'!$A$10:$D$221,4,0),"")</f>
        <v/>
      </c>
      <c r="D17" s="22" t="str">
        <f>IF(ISNUMBER(MATCH(B17,'Copie Liste PDJ'!$A$10:$A$221,0)),VLOOKUP(B17,'Copie Liste PDJ'!$A$10:$R$221,18,0),"")</f>
        <v/>
      </c>
      <c r="E17" s="17"/>
      <c r="F17" s="21" t="str">
        <f>IF(AND('Copie Liste PDJ'!A25&gt;=201,'Copie Liste PDJ'!A25&lt;=247,OR('Copie Liste PDJ'!D25="BF23",'Copie Liste PDJ'!D25="LCM23")),'Copie Liste PDJ'!A25,"")</f>
        <v/>
      </c>
      <c r="G17" s="22" t="str">
        <f>IF(ISNUMBER(MATCH(F17,'Copie Liste PDJ'!$A$10:$A$221,0)),VLOOKUP(F17,'Copie Liste PDJ'!$A$10:$D$221,4,0),"")</f>
        <v/>
      </c>
      <c r="H17" s="22" t="str">
        <f>IF(ISNUMBER(MATCH(F17,'Copie Liste PDJ'!$A$10:$A$221,0)),VLOOKUP(F17,'Copie Liste PDJ'!$A$10:$R$221,18,0),"")</f>
        <v/>
      </c>
      <c r="I17" s="17"/>
      <c r="J17" s="21" t="str">
        <f>IF(AND('Copie Liste PDJ'!A25&gt;=301,'Copie Liste PDJ'!A25&lt;=347,OR('Copie Liste PDJ'!D25="BF23",'Copie Liste PDJ'!D25="LCM23")),'Copie Liste PDJ'!A25,"")</f>
        <v/>
      </c>
      <c r="K17" s="22" t="str">
        <f>IF(ISNUMBER(MATCH(J17,'Copie Liste PDJ'!$A$10:$A$221,0)),VLOOKUP(J17,'Copie Liste PDJ'!$A$10:$D$221,4,0),"")</f>
        <v/>
      </c>
      <c r="L17" s="22" t="str">
        <f>IF(ISNUMBER(MATCH(J17,'Copie Liste PDJ'!$A$10:$A$221,0)),VLOOKUP(J17,'Copie Liste PDJ'!$A$10:$R$221,18,0),"")</f>
        <v/>
      </c>
      <c r="M17" s="17"/>
      <c r="N17" s="21" t="str">
        <f>IF(AND('Copie Liste PDJ'!A25&gt;=401,'Copie Liste PDJ'!A25&lt;=447,OR('Copie Liste PDJ'!D25="BF23",'Copie Liste PDJ'!D25="LCM23")),'Copie Liste PDJ'!A25,"")</f>
        <v/>
      </c>
      <c r="O17" s="22" t="str">
        <f>IF(ISNUMBER(MATCH(N17,'Copie Liste PDJ'!$A$10:$A$221,0)),VLOOKUP(N17,'Copie Liste PDJ'!$A$10:$D$221,4,0),"")</f>
        <v/>
      </c>
      <c r="P17" s="22" t="str">
        <f>IF(ISNUMBER(MATCH(N17,'Copie Liste PDJ'!$A$10:$A$221,0)),VLOOKUP(N17,'Copie Liste PDJ'!$A$10:$R$221,18,0),"")</f>
        <v/>
      </c>
      <c r="Q17" s="17"/>
      <c r="R17" s="21" t="str">
        <f>IF(AND('Copie Liste PDJ'!A25&gt;=501,'Copie Liste PDJ'!A25&lt;=547,OR('Copie Liste PDJ'!D25="BF23",'Copie Liste PDJ'!D25="LCM23")),'Copie Liste PDJ'!A25,"")</f>
        <v/>
      </c>
      <c r="S17" s="22" t="str">
        <f>IF(ISNUMBER(MATCH(R17,'Copie Liste PDJ'!$A$10:$A$221,0)),VLOOKUP(R17,'Copie Liste PDJ'!$A$10:$D$221,4,0),"")</f>
        <v/>
      </c>
      <c r="T17" s="22" t="str">
        <f>IF(ISNUMBER(MATCH(R17,'Copie Liste PDJ'!$A$10:$A$221,0)),VLOOKUP(R17,'Copie Liste PDJ'!$A$10:$R$221,18,0),"")</f>
        <v/>
      </c>
      <c r="U17" s="17"/>
      <c r="V17" s="21" t="str">
        <f>IF(AND('Copie Liste PDJ'!A25&gt;=601,'Copie Liste PDJ'!A25&lt;=643,OR('Copie Liste PDJ'!D25="BF23",'Copie Liste PDJ'!D25="LCM23")),'Copie Liste PDJ'!A25,"")</f>
        <v/>
      </c>
      <c r="W17" t="str">
        <f>IF(ISNUMBER(MATCH(V17,'Copie Liste PDJ'!$A$10:$A$221,0)),VLOOKUP(V17,'Copie Liste PDJ'!$A$10:$D$221,4,0),"")</f>
        <v/>
      </c>
      <c r="X17" t="str">
        <f>IF(ISNUMBER(MATCH(V17,'Copie Liste PDJ'!$A$10:$A$221,0)),VLOOKUP(V17,'Copie Liste PDJ'!$A$10:$R$221,18,0),"")</f>
        <v/>
      </c>
    </row>
    <row r="18" spans="1:24" x14ac:dyDescent="0.25">
      <c r="A18" s="17"/>
      <c r="B18" s="21" t="str">
        <f>IF(AND('Copie Liste PDJ'!A26&gt;=101,'Copie Liste PDJ'!A26&lt;=148,OR('Copie Liste PDJ'!D26="BF23",'Copie Liste PDJ'!D26="LCM23")),'Copie Liste PDJ'!A26,"")</f>
        <v/>
      </c>
      <c r="C18" s="22" t="str">
        <f>IF(ISNUMBER(MATCH(B18,'Copie Liste PDJ'!$A$10:$A$221,0)),VLOOKUP(B18,'Copie Liste PDJ'!$A$10:$D$221,4,0),"")</f>
        <v/>
      </c>
      <c r="D18" s="22" t="str">
        <f>IF(ISNUMBER(MATCH(B18,'Copie Liste PDJ'!$A$10:$A$221,0)),VLOOKUP(B18,'Copie Liste PDJ'!$A$10:$R$221,18,0),"")</f>
        <v/>
      </c>
      <c r="E18" s="17"/>
      <c r="F18" s="21" t="str">
        <f>IF(AND('Copie Liste PDJ'!A26&gt;=201,'Copie Liste PDJ'!A26&lt;=247,OR('Copie Liste PDJ'!D26="BF23",'Copie Liste PDJ'!D26="LCM23")),'Copie Liste PDJ'!A26,"")</f>
        <v/>
      </c>
      <c r="G18" s="22" t="str">
        <f>IF(ISNUMBER(MATCH(F18,'Copie Liste PDJ'!$A$10:$A$221,0)),VLOOKUP(F18,'Copie Liste PDJ'!$A$10:$D$221,4,0),"")</f>
        <v/>
      </c>
      <c r="H18" s="22" t="str">
        <f>IF(ISNUMBER(MATCH(F18,'Copie Liste PDJ'!$A$10:$A$221,0)),VLOOKUP(F18,'Copie Liste PDJ'!$A$10:$R$221,18,0),"")</f>
        <v/>
      </c>
      <c r="I18" s="17"/>
      <c r="J18" s="21" t="str">
        <f>IF(AND('Copie Liste PDJ'!A26&gt;=301,'Copie Liste PDJ'!A26&lt;=347,OR('Copie Liste PDJ'!D26="BF23",'Copie Liste PDJ'!D26="LCM23")),'Copie Liste PDJ'!A26,"")</f>
        <v/>
      </c>
      <c r="K18" s="22" t="str">
        <f>IF(ISNUMBER(MATCH(J18,'Copie Liste PDJ'!$A$10:$A$221,0)),VLOOKUP(J18,'Copie Liste PDJ'!$A$10:$D$221,4,0),"")</f>
        <v/>
      </c>
      <c r="L18" s="22" t="str">
        <f>IF(ISNUMBER(MATCH(J18,'Copie Liste PDJ'!$A$10:$A$221,0)),VLOOKUP(J18,'Copie Liste PDJ'!$A$10:$R$221,18,0),"")</f>
        <v/>
      </c>
      <c r="M18" s="17"/>
      <c r="N18" s="21" t="str">
        <f>IF(AND('Copie Liste PDJ'!A26&gt;=401,'Copie Liste PDJ'!A26&lt;=447,OR('Copie Liste PDJ'!D26="BF23",'Copie Liste PDJ'!D26="LCM23")),'Copie Liste PDJ'!A26,"")</f>
        <v/>
      </c>
      <c r="O18" s="22" t="str">
        <f>IF(ISNUMBER(MATCH(N18,'Copie Liste PDJ'!$A$10:$A$221,0)),VLOOKUP(N18,'Copie Liste PDJ'!$A$10:$D$221,4,0),"")</f>
        <v/>
      </c>
      <c r="P18" s="22" t="str">
        <f>IF(ISNUMBER(MATCH(N18,'Copie Liste PDJ'!$A$10:$A$221,0)),VLOOKUP(N18,'Copie Liste PDJ'!$A$10:$R$221,18,0),"")</f>
        <v/>
      </c>
      <c r="Q18" s="17"/>
      <c r="R18" s="21" t="str">
        <f>IF(AND('Copie Liste PDJ'!A26&gt;=501,'Copie Liste PDJ'!A26&lt;=547,OR('Copie Liste PDJ'!D26="BF23",'Copie Liste PDJ'!D26="LCM23")),'Copie Liste PDJ'!A26,"")</f>
        <v/>
      </c>
      <c r="S18" s="22" t="str">
        <f>IF(ISNUMBER(MATCH(R18,'Copie Liste PDJ'!$A$10:$A$221,0)),VLOOKUP(R18,'Copie Liste PDJ'!$A$10:$D$221,4,0),"")</f>
        <v/>
      </c>
      <c r="T18" s="22" t="str">
        <f>IF(ISNUMBER(MATCH(R18,'Copie Liste PDJ'!$A$10:$A$221,0)),VLOOKUP(R18,'Copie Liste PDJ'!$A$10:$R$221,18,0),"")</f>
        <v/>
      </c>
      <c r="U18" s="17"/>
      <c r="V18" s="21" t="str">
        <f>IF(AND('Copie Liste PDJ'!A26&gt;=601,'Copie Liste PDJ'!A26&lt;=643,OR('Copie Liste PDJ'!D26="BF23",'Copie Liste PDJ'!D26="LCM23")),'Copie Liste PDJ'!A26,"")</f>
        <v/>
      </c>
      <c r="W18" t="str">
        <f>IF(ISNUMBER(MATCH(V18,'Copie Liste PDJ'!$A$10:$A$221,0)),VLOOKUP(V18,'Copie Liste PDJ'!$A$10:$D$221,4,0),"")</f>
        <v/>
      </c>
      <c r="X18" t="str">
        <f>IF(ISNUMBER(MATCH(V18,'Copie Liste PDJ'!$A$10:$A$221,0)),VLOOKUP(V18,'Copie Liste PDJ'!$A$10:$R$221,18,0),"")</f>
        <v/>
      </c>
    </row>
    <row r="19" spans="1:24" x14ac:dyDescent="0.25">
      <c r="A19" s="17"/>
      <c r="B19" s="21" t="str">
        <f>IF(AND('Copie Liste PDJ'!A27&gt;=101,'Copie Liste PDJ'!A27&lt;=148,OR('Copie Liste PDJ'!D27="BF23",'Copie Liste PDJ'!D27="LCM23")),'Copie Liste PDJ'!A27,"")</f>
        <v/>
      </c>
      <c r="C19" s="22" t="str">
        <f>IF(ISNUMBER(MATCH(B19,'Copie Liste PDJ'!$A$10:$A$221,0)),VLOOKUP(B19,'Copie Liste PDJ'!$A$10:$D$221,4,0),"")</f>
        <v/>
      </c>
      <c r="D19" s="22" t="str">
        <f>IF(ISNUMBER(MATCH(B19,'Copie Liste PDJ'!$A$10:$A$221,0)),VLOOKUP(B19,'Copie Liste PDJ'!$A$10:$R$221,18,0),"")</f>
        <v/>
      </c>
      <c r="E19" s="17"/>
      <c r="F19" s="21" t="str">
        <f>IF(AND('Copie Liste PDJ'!A27&gt;=201,'Copie Liste PDJ'!A27&lt;=247,OR('Copie Liste PDJ'!D27="BF23",'Copie Liste PDJ'!D27="LCM23")),'Copie Liste PDJ'!A27,"")</f>
        <v/>
      </c>
      <c r="G19" s="22" t="str">
        <f>IF(ISNUMBER(MATCH(F19,'Copie Liste PDJ'!$A$10:$A$221,0)),VLOOKUP(F19,'Copie Liste PDJ'!$A$10:$D$221,4,0),"")</f>
        <v/>
      </c>
      <c r="H19" s="22" t="str">
        <f>IF(ISNUMBER(MATCH(F19,'Copie Liste PDJ'!$A$10:$A$221,0)),VLOOKUP(F19,'Copie Liste PDJ'!$A$10:$R$221,18,0),"")</f>
        <v/>
      </c>
      <c r="I19" s="17"/>
      <c r="J19" s="21" t="str">
        <f>IF(AND('Copie Liste PDJ'!A27&gt;=301,'Copie Liste PDJ'!A27&lt;=347,OR('Copie Liste PDJ'!D27="BF23",'Copie Liste PDJ'!D27="LCM23")),'Copie Liste PDJ'!A27,"")</f>
        <v/>
      </c>
      <c r="K19" s="22" t="str">
        <f>IF(ISNUMBER(MATCH(J19,'Copie Liste PDJ'!$A$10:$A$221,0)),VLOOKUP(J19,'Copie Liste PDJ'!$A$10:$D$221,4,0),"")</f>
        <v/>
      </c>
      <c r="L19" s="22" t="str">
        <f>IF(ISNUMBER(MATCH(J19,'Copie Liste PDJ'!$A$10:$A$221,0)),VLOOKUP(J19,'Copie Liste PDJ'!$A$10:$R$221,18,0),"")</f>
        <v/>
      </c>
      <c r="M19" s="17"/>
      <c r="N19" s="21" t="str">
        <f>IF(AND('Copie Liste PDJ'!A27&gt;=401,'Copie Liste PDJ'!A27&lt;=447,OR('Copie Liste PDJ'!D27="BF23",'Copie Liste PDJ'!D27="LCM23")),'Copie Liste PDJ'!A27,"")</f>
        <v/>
      </c>
      <c r="O19" s="22" t="str">
        <f>IF(ISNUMBER(MATCH(N19,'Copie Liste PDJ'!$A$10:$A$221,0)),VLOOKUP(N19,'Copie Liste PDJ'!$A$10:$D$221,4,0),"")</f>
        <v/>
      </c>
      <c r="P19" s="22" t="str">
        <f>IF(ISNUMBER(MATCH(N19,'Copie Liste PDJ'!$A$10:$A$221,0)),VLOOKUP(N19,'Copie Liste PDJ'!$A$10:$R$221,18,0),"")</f>
        <v/>
      </c>
      <c r="Q19" s="17"/>
      <c r="R19" s="21" t="str">
        <f>IF(AND('Copie Liste PDJ'!A27&gt;=501,'Copie Liste PDJ'!A27&lt;=547,OR('Copie Liste PDJ'!D27="BF23",'Copie Liste PDJ'!D27="LCM23")),'Copie Liste PDJ'!A27,"")</f>
        <v/>
      </c>
      <c r="S19" s="22" t="str">
        <f>IF(ISNUMBER(MATCH(R19,'Copie Liste PDJ'!$A$10:$A$221,0)),VLOOKUP(R19,'Copie Liste PDJ'!$A$10:$D$221,4,0),"")</f>
        <v/>
      </c>
      <c r="T19" s="22" t="str">
        <f>IF(ISNUMBER(MATCH(R19,'Copie Liste PDJ'!$A$10:$A$221,0)),VLOOKUP(R19,'Copie Liste PDJ'!$A$10:$R$221,18,0),"")</f>
        <v/>
      </c>
      <c r="U19" s="17"/>
      <c r="V19" s="21" t="str">
        <f>IF(AND('Copie Liste PDJ'!A27&gt;=601,'Copie Liste PDJ'!A27&lt;=643,OR('Copie Liste PDJ'!D27="BF23",'Copie Liste PDJ'!D27="LCM23")),'Copie Liste PDJ'!A27,"")</f>
        <v/>
      </c>
      <c r="W19" t="str">
        <f>IF(ISNUMBER(MATCH(V19,'Copie Liste PDJ'!$A$10:$A$221,0)),VLOOKUP(V19,'Copie Liste PDJ'!$A$10:$D$221,4,0),"")</f>
        <v/>
      </c>
      <c r="X19" t="str">
        <f>IF(ISNUMBER(MATCH(V19,'Copie Liste PDJ'!$A$10:$A$221,0)),VLOOKUP(V19,'Copie Liste PDJ'!$A$10:$R$221,18,0),"")</f>
        <v/>
      </c>
    </row>
    <row r="20" spans="1:24" x14ac:dyDescent="0.25">
      <c r="A20" s="17"/>
      <c r="B20" s="21" t="str">
        <f>IF(AND('Copie Liste PDJ'!A28&gt;=101,'Copie Liste PDJ'!A28&lt;=148,OR('Copie Liste PDJ'!D28="BF23",'Copie Liste PDJ'!D28="LCM23")),'Copie Liste PDJ'!A28,"")</f>
        <v/>
      </c>
      <c r="C20" s="22" t="str">
        <f>IF(ISNUMBER(MATCH(B20,'Copie Liste PDJ'!$A$10:$A$221,0)),VLOOKUP(B20,'Copie Liste PDJ'!$A$10:$D$221,4,0),"")</f>
        <v/>
      </c>
      <c r="D20" s="22" t="str">
        <f>IF(ISNUMBER(MATCH(B20,'Copie Liste PDJ'!$A$10:$A$221,0)),VLOOKUP(B20,'Copie Liste PDJ'!$A$10:$R$221,18,0),"")</f>
        <v/>
      </c>
      <c r="E20" s="17"/>
      <c r="F20" s="21" t="str">
        <f>IF(AND('Copie Liste PDJ'!A28&gt;=201,'Copie Liste PDJ'!A28&lt;=247,OR('Copie Liste PDJ'!D28="BF23",'Copie Liste PDJ'!D28="LCM23")),'Copie Liste PDJ'!A28,"")</f>
        <v/>
      </c>
      <c r="G20" s="22" t="str">
        <f>IF(ISNUMBER(MATCH(F20,'Copie Liste PDJ'!$A$10:$A$221,0)),VLOOKUP(F20,'Copie Liste PDJ'!$A$10:$D$221,4,0),"")</f>
        <v/>
      </c>
      <c r="H20" s="22" t="str">
        <f>IF(ISNUMBER(MATCH(F20,'Copie Liste PDJ'!$A$10:$A$221,0)),VLOOKUP(F20,'Copie Liste PDJ'!$A$10:$R$221,18,0),"")</f>
        <v/>
      </c>
      <c r="I20" s="17"/>
      <c r="J20" s="21" t="str">
        <f>IF(AND('Copie Liste PDJ'!A28&gt;=301,'Copie Liste PDJ'!A28&lt;=347,OR('Copie Liste PDJ'!D28="BF23",'Copie Liste PDJ'!D28="LCM23")),'Copie Liste PDJ'!A28,"")</f>
        <v/>
      </c>
      <c r="K20" s="22" t="str">
        <f>IF(ISNUMBER(MATCH(J20,'Copie Liste PDJ'!$A$10:$A$221,0)),VLOOKUP(J20,'Copie Liste PDJ'!$A$10:$D$221,4,0),"")</f>
        <v/>
      </c>
      <c r="L20" s="22" t="str">
        <f>IF(ISNUMBER(MATCH(J20,'Copie Liste PDJ'!$A$10:$A$221,0)),VLOOKUP(J20,'Copie Liste PDJ'!$A$10:$R$221,18,0),"")</f>
        <v/>
      </c>
      <c r="M20" s="17"/>
      <c r="N20" s="21" t="str">
        <f>IF(AND('Copie Liste PDJ'!A28&gt;=401,'Copie Liste PDJ'!A28&lt;=447,OR('Copie Liste PDJ'!D28="BF23",'Copie Liste PDJ'!D28="LCM23")),'Copie Liste PDJ'!A28,"")</f>
        <v/>
      </c>
      <c r="O20" s="22" t="str">
        <f>IF(ISNUMBER(MATCH(N20,'Copie Liste PDJ'!$A$10:$A$221,0)),VLOOKUP(N20,'Copie Liste PDJ'!$A$10:$D$221,4,0),"")</f>
        <v/>
      </c>
      <c r="P20" s="22" t="str">
        <f>IF(ISNUMBER(MATCH(N20,'Copie Liste PDJ'!$A$10:$A$221,0)),VLOOKUP(N20,'Copie Liste PDJ'!$A$10:$R$221,18,0),"")</f>
        <v/>
      </c>
      <c r="Q20" s="17"/>
      <c r="R20" s="21" t="str">
        <f>IF(AND('Copie Liste PDJ'!A28&gt;=501,'Copie Liste PDJ'!A28&lt;=547,OR('Copie Liste PDJ'!D28="BF23",'Copie Liste PDJ'!D28="LCM23")),'Copie Liste PDJ'!A28,"")</f>
        <v/>
      </c>
      <c r="S20" s="22" t="str">
        <f>IF(ISNUMBER(MATCH(R20,'Copie Liste PDJ'!$A$10:$A$221,0)),VLOOKUP(R20,'Copie Liste PDJ'!$A$10:$D$221,4,0),"")</f>
        <v/>
      </c>
      <c r="T20" s="22" t="str">
        <f>IF(ISNUMBER(MATCH(R20,'Copie Liste PDJ'!$A$10:$A$221,0)),VLOOKUP(R20,'Copie Liste PDJ'!$A$10:$R$221,18,0),"")</f>
        <v/>
      </c>
      <c r="U20" s="17"/>
      <c r="V20" s="21" t="str">
        <f>IF(AND('Copie Liste PDJ'!A28&gt;=601,'Copie Liste PDJ'!A28&lt;=643,OR('Copie Liste PDJ'!D28="BF23",'Copie Liste PDJ'!D28="LCM23")),'Copie Liste PDJ'!A28,"")</f>
        <v/>
      </c>
      <c r="W20" t="str">
        <f>IF(ISNUMBER(MATCH(V20,'Copie Liste PDJ'!$A$10:$A$221,0)),VLOOKUP(V20,'Copie Liste PDJ'!$A$10:$D$221,4,0),"")</f>
        <v/>
      </c>
      <c r="X20" t="str">
        <f>IF(ISNUMBER(MATCH(V20,'Copie Liste PDJ'!$A$10:$A$221,0)),VLOOKUP(V20,'Copie Liste PDJ'!$A$10:$R$221,18,0),"")</f>
        <v/>
      </c>
    </row>
    <row r="21" spans="1:24" x14ac:dyDescent="0.25">
      <c r="A21" s="17"/>
      <c r="B21" s="21" t="str">
        <f>IF(AND('Copie Liste PDJ'!A29&gt;=101,'Copie Liste PDJ'!A29&lt;=148,OR('Copie Liste PDJ'!D29="BF23",'Copie Liste PDJ'!D29="LCM23")),'Copie Liste PDJ'!A29,"")</f>
        <v/>
      </c>
      <c r="C21" s="22" t="str">
        <f>IF(ISNUMBER(MATCH(B21,'Copie Liste PDJ'!$A$10:$A$221,0)),VLOOKUP(B21,'Copie Liste PDJ'!$A$10:$D$221,4,0),"")</f>
        <v/>
      </c>
      <c r="D21" s="22" t="str">
        <f>IF(ISNUMBER(MATCH(B21,'Copie Liste PDJ'!$A$10:$A$221,0)),VLOOKUP(B21,'Copie Liste PDJ'!$A$10:$R$221,18,0),"")</f>
        <v/>
      </c>
      <c r="E21" s="17"/>
      <c r="F21" s="21" t="str">
        <f>IF(AND('Copie Liste PDJ'!A29&gt;=201,'Copie Liste PDJ'!A29&lt;=247,OR('Copie Liste PDJ'!D29="BF23",'Copie Liste PDJ'!D29="LCM23")),'Copie Liste PDJ'!A29,"")</f>
        <v/>
      </c>
      <c r="G21" s="22" t="str">
        <f>IF(ISNUMBER(MATCH(F21,'Copie Liste PDJ'!$A$10:$A$221,0)),VLOOKUP(F21,'Copie Liste PDJ'!$A$10:$D$221,4,0),"")</f>
        <v/>
      </c>
      <c r="H21" s="22" t="str">
        <f>IF(ISNUMBER(MATCH(F21,'Copie Liste PDJ'!$A$10:$A$221,0)),VLOOKUP(F21,'Copie Liste PDJ'!$A$10:$R$221,18,0),"")</f>
        <v/>
      </c>
      <c r="I21" s="17"/>
      <c r="J21" s="21" t="str">
        <f>IF(AND('Copie Liste PDJ'!A29&gt;=301,'Copie Liste PDJ'!A29&lt;=347,OR('Copie Liste PDJ'!D29="BF23",'Copie Liste PDJ'!D29="LCM23")),'Copie Liste PDJ'!A29,"")</f>
        <v/>
      </c>
      <c r="K21" s="22" t="str">
        <f>IF(ISNUMBER(MATCH(J21,'Copie Liste PDJ'!$A$10:$A$221,0)),VLOOKUP(J21,'Copie Liste PDJ'!$A$10:$D$221,4,0),"")</f>
        <v/>
      </c>
      <c r="L21" s="22" t="str">
        <f>IF(ISNUMBER(MATCH(J21,'Copie Liste PDJ'!$A$10:$A$221,0)),VLOOKUP(J21,'Copie Liste PDJ'!$A$10:$R$221,18,0),"")</f>
        <v/>
      </c>
      <c r="M21" s="17"/>
      <c r="N21" s="21" t="str">
        <f>IF(AND('Copie Liste PDJ'!A29&gt;=401,'Copie Liste PDJ'!A29&lt;=447,OR('Copie Liste PDJ'!D29="BF23",'Copie Liste PDJ'!D29="LCM23")),'Copie Liste PDJ'!A29,"")</f>
        <v/>
      </c>
      <c r="O21" s="22" t="str">
        <f>IF(ISNUMBER(MATCH(N21,'Copie Liste PDJ'!$A$10:$A$221,0)),VLOOKUP(N21,'Copie Liste PDJ'!$A$10:$D$221,4,0),"")</f>
        <v/>
      </c>
      <c r="P21" s="22" t="str">
        <f>IF(ISNUMBER(MATCH(N21,'Copie Liste PDJ'!$A$10:$A$221,0)),VLOOKUP(N21,'Copie Liste PDJ'!$A$10:$R$221,18,0),"")</f>
        <v/>
      </c>
      <c r="Q21" s="17"/>
      <c r="R21" s="21" t="str">
        <f>IF(AND('Copie Liste PDJ'!A29&gt;=501,'Copie Liste PDJ'!A29&lt;=547,OR('Copie Liste PDJ'!D29="BF23",'Copie Liste PDJ'!D29="LCM23")),'Copie Liste PDJ'!A29,"")</f>
        <v/>
      </c>
      <c r="S21" s="22" t="str">
        <f>IF(ISNUMBER(MATCH(R21,'Copie Liste PDJ'!$A$10:$A$221,0)),VLOOKUP(R21,'Copie Liste PDJ'!$A$10:$D$221,4,0),"")</f>
        <v/>
      </c>
      <c r="T21" s="22" t="str">
        <f>IF(ISNUMBER(MATCH(R21,'Copie Liste PDJ'!$A$10:$A$221,0)),VLOOKUP(R21,'Copie Liste PDJ'!$A$10:$R$221,18,0),"")</f>
        <v/>
      </c>
      <c r="U21" s="17"/>
      <c r="V21" s="21" t="str">
        <f>IF(AND('Copie Liste PDJ'!A29&gt;=601,'Copie Liste PDJ'!A29&lt;=643,OR('Copie Liste PDJ'!D29="BF23",'Copie Liste PDJ'!D29="LCM23")),'Copie Liste PDJ'!A29,"")</f>
        <v/>
      </c>
      <c r="W21" t="str">
        <f>IF(ISNUMBER(MATCH(V21,'Copie Liste PDJ'!$A$10:$A$221,0)),VLOOKUP(V21,'Copie Liste PDJ'!$A$10:$D$221,4,0),"")</f>
        <v/>
      </c>
      <c r="X21" t="str">
        <f>IF(ISNUMBER(MATCH(V21,'Copie Liste PDJ'!$A$10:$A$221,0)),VLOOKUP(V21,'Copie Liste PDJ'!$A$10:$R$221,18,0),"")</f>
        <v/>
      </c>
    </row>
    <row r="22" spans="1:24" x14ac:dyDescent="0.25">
      <c r="A22" s="17"/>
      <c r="B22" s="21" t="str">
        <f>IF(AND('Copie Liste PDJ'!A30&gt;=101,'Copie Liste PDJ'!A30&lt;=148,OR('Copie Liste PDJ'!D30="BF23",'Copie Liste PDJ'!D30="LCM23")),'Copie Liste PDJ'!A30,"")</f>
        <v/>
      </c>
      <c r="C22" s="22" t="str">
        <f>IF(ISNUMBER(MATCH(B22,'Copie Liste PDJ'!$A$10:$A$221,0)),VLOOKUP(B22,'Copie Liste PDJ'!$A$10:$D$221,4,0),"")</f>
        <v/>
      </c>
      <c r="D22" s="22" t="str">
        <f>IF(ISNUMBER(MATCH(B22,'Copie Liste PDJ'!$A$10:$A$221,0)),VLOOKUP(B22,'Copie Liste PDJ'!$A$10:$R$221,18,0),"")</f>
        <v/>
      </c>
      <c r="E22" s="17"/>
      <c r="F22" s="21" t="str">
        <f>IF(AND('Copie Liste PDJ'!A30&gt;=201,'Copie Liste PDJ'!A30&lt;=247,OR('Copie Liste PDJ'!D30="BF23",'Copie Liste PDJ'!D30="LCM23")),'Copie Liste PDJ'!A30,"")</f>
        <v/>
      </c>
      <c r="G22" s="22" t="str">
        <f>IF(ISNUMBER(MATCH(F22,'Copie Liste PDJ'!$A$10:$A$221,0)),VLOOKUP(F22,'Copie Liste PDJ'!$A$10:$D$221,4,0),"")</f>
        <v/>
      </c>
      <c r="H22" s="22" t="str">
        <f>IF(ISNUMBER(MATCH(F22,'Copie Liste PDJ'!$A$10:$A$221,0)),VLOOKUP(F22,'Copie Liste PDJ'!$A$10:$R$221,18,0),"")</f>
        <v/>
      </c>
      <c r="I22" s="17"/>
      <c r="J22" s="21" t="str">
        <f>IF(AND('Copie Liste PDJ'!A30&gt;=301,'Copie Liste PDJ'!A30&lt;=347,OR('Copie Liste PDJ'!D30="BF23",'Copie Liste PDJ'!D30="LCM23")),'Copie Liste PDJ'!A30,"")</f>
        <v/>
      </c>
      <c r="K22" s="22" t="str">
        <f>IF(ISNUMBER(MATCH(J22,'Copie Liste PDJ'!$A$10:$A$221,0)),VLOOKUP(J22,'Copie Liste PDJ'!$A$10:$D$221,4,0),"")</f>
        <v/>
      </c>
      <c r="L22" s="22" t="str">
        <f>IF(ISNUMBER(MATCH(J22,'Copie Liste PDJ'!$A$10:$A$221,0)),VLOOKUP(J22,'Copie Liste PDJ'!$A$10:$R$221,18,0),"")</f>
        <v/>
      </c>
      <c r="M22" s="17"/>
      <c r="N22" s="21" t="str">
        <f>IF(AND('Copie Liste PDJ'!A30&gt;=401,'Copie Liste PDJ'!A30&lt;=447,OR('Copie Liste PDJ'!D30="BF23",'Copie Liste PDJ'!D30="LCM23")),'Copie Liste PDJ'!A30,"")</f>
        <v/>
      </c>
      <c r="O22" s="22" t="str">
        <f>IF(ISNUMBER(MATCH(N22,'Copie Liste PDJ'!$A$10:$A$221,0)),VLOOKUP(N22,'Copie Liste PDJ'!$A$10:$D$221,4,0),"")</f>
        <v/>
      </c>
      <c r="P22" s="22" t="str">
        <f>IF(ISNUMBER(MATCH(N22,'Copie Liste PDJ'!$A$10:$A$221,0)),VLOOKUP(N22,'Copie Liste PDJ'!$A$10:$R$221,18,0),"")</f>
        <v/>
      </c>
      <c r="Q22" s="17"/>
      <c r="R22" s="21" t="str">
        <f>IF(AND('Copie Liste PDJ'!A30&gt;=501,'Copie Liste PDJ'!A30&lt;=547,OR('Copie Liste PDJ'!D30="BF23",'Copie Liste PDJ'!D30="LCM23")),'Copie Liste PDJ'!A30,"")</f>
        <v/>
      </c>
      <c r="S22" s="22" t="str">
        <f>IF(ISNUMBER(MATCH(R22,'Copie Liste PDJ'!$A$10:$A$221,0)),VLOOKUP(R22,'Copie Liste PDJ'!$A$10:$D$221,4,0),"")</f>
        <v/>
      </c>
      <c r="T22" s="22" t="str">
        <f>IF(ISNUMBER(MATCH(R22,'Copie Liste PDJ'!$A$10:$A$221,0)),VLOOKUP(R22,'Copie Liste PDJ'!$A$10:$R$221,18,0),"")</f>
        <v/>
      </c>
      <c r="U22" s="17"/>
      <c r="V22" s="21" t="str">
        <f>IF(AND('Copie Liste PDJ'!A30&gt;=601,'Copie Liste PDJ'!A30&lt;=643,OR('Copie Liste PDJ'!D30="BF23",'Copie Liste PDJ'!D30="LCM23")),'Copie Liste PDJ'!A30,"")</f>
        <v/>
      </c>
      <c r="W22" t="str">
        <f>IF(ISNUMBER(MATCH(V22,'Copie Liste PDJ'!$A$10:$A$221,0)),VLOOKUP(V22,'Copie Liste PDJ'!$A$10:$D$221,4,0),"")</f>
        <v/>
      </c>
      <c r="X22" t="str">
        <f>IF(ISNUMBER(MATCH(V22,'Copie Liste PDJ'!$A$10:$A$221,0)),VLOOKUP(V22,'Copie Liste PDJ'!$A$10:$R$221,18,0),"")</f>
        <v/>
      </c>
    </row>
    <row r="23" spans="1:24" x14ac:dyDescent="0.25">
      <c r="A23" s="17"/>
      <c r="B23" s="21" t="str">
        <f>IF(AND('Copie Liste PDJ'!A31&gt;=101,'Copie Liste PDJ'!A31&lt;=148,OR('Copie Liste PDJ'!D31="BF23",'Copie Liste PDJ'!D31="LCM23")),'Copie Liste PDJ'!A31,"")</f>
        <v/>
      </c>
      <c r="C23" s="22" t="str">
        <f>IF(ISNUMBER(MATCH(B23,'Copie Liste PDJ'!$A$10:$A$221,0)),VLOOKUP(B23,'Copie Liste PDJ'!$A$10:$D$221,4,0),"")</f>
        <v/>
      </c>
      <c r="D23" s="22" t="str">
        <f>IF(ISNUMBER(MATCH(B23,'Copie Liste PDJ'!$A$10:$A$221,0)),VLOOKUP(B23,'Copie Liste PDJ'!$A$10:$R$221,18,0),"")</f>
        <v/>
      </c>
      <c r="E23" s="17"/>
      <c r="F23" s="21" t="str">
        <f>IF(AND('Copie Liste PDJ'!A31&gt;=201,'Copie Liste PDJ'!A31&lt;=247,OR('Copie Liste PDJ'!D31="BF23",'Copie Liste PDJ'!D31="LCM23")),'Copie Liste PDJ'!A31,"")</f>
        <v/>
      </c>
      <c r="G23" s="22" t="str">
        <f>IF(ISNUMBER(MATCH(F23,'Copie Liste PDJ'!$A$10:$A$221,0)),VLOOKUP(F23,'Copie Liste PDJ'!$A$10:$D$221,4,0),"")</f>
        <v/>
      </c>
      <c r="H23" s="22" t="str">
        <f>IF(ISNUMBER(MATCH(F23,'Copie Liste PDJ'!$A$10:$A$221,0)),VLOOKUP(F23,'Copie Liste PDJ'!$A$10:$R$221,18,0),"")</f>
        <v/>
      </c>
      <c r="I23" s="17"/>
      <c r="J23" s="21" t="str">
        <f>IF(AND('Copie Liste PDJ'!A31&gt;=301,'Copie Liste PDJ'!A31&lt;=347,OR('Copie Liste PDJ'!D31="BF23",'Copie Liste PDJ'!D31="LCM23")),'Copie Liste PDJ'!A31,"")</f>
        <v/>
      </c>
      <c r="K23" s="22" t="str">
        <f>IF(ISNUMBER(MATCH(J23,'Copie Liste PDJ'!$A$10:$A$221,0)),VLOOKUP(J23,'Copie Liste PDJ'!$A$10:$D$221,4,0),"")</f>
        <v/>
      </c>
      <c r="L23" s="22" t="str">
        <f>IF(ISNUMBER(MATCH(J23,'Copie Liste PDJ'!$A$10:$A$221,0)),VLOOKUP(J23,'Copie Liste PDJ'!$A$10:$R$221,18,0),"")</f>
        <v/>
      </c>
      <c r="M23" s="17"/>
      <c r="N23" s="21" t="str">
        <f>IF(AND('Copie Liste PDJ'!A31&gt;=401,'Copie Liste PDJ'!A31&lt;=447,OR('Copie Liste PDJ'!D31="BF23",'Copie Liste PDJ'!D31="LCM23")),'Copie Liste PDJ'!A31,"")</f>
        <v/>
      </c>
      <c r="O23" s="22" t="str">
        <f>IF(ISNUMBER(MATCH(N23,'Copie Liste PDJ'!$A$10:$A$221,0)),VLOOKUP(N23,'Copie Liste PDJ'!$A$10:$D$221,4,0),"")</f>
        <v/>
      </c>
      <c r="P23" s="22" t="str">
        <f>IF(ISNUMBER(MATCH(N23,'Copie Liste PDJ'!$A$10:$A$221,0)),VLOOKUP(N23,'Copie Liste PDJ'!$A$10:$R$221,18,0),"")</f>
        <v/>
      </c>
      <c r="Q23" s="17"/>
      <c r="R23" s="21" t="str">
        <f>IF(AND('Copie Liste PDJ'!A31&gt;=501,'Copie Liste PDJ'!A31&lt;=547,OR('Copie Liste PDJ'!D31="BF23",'Copie Liste PDJ'!D31="LCM23")),'Copie Liste PDJ'!A31,"")</f>
        <v/>
      </c>
      <c r="S23" s="22" t="str">
        <f>IF(ISNUMBER(MATCH(R23,'Copie Liste PDJ'!$A$10:$A$221,0)),VLOOKUP(R23,'Copie Liste PDJ'!$A$10:$D$221,4,0),"")</f>
        <v/>
      </c>
      <c r="T23" s="22" t="str">
        <f>IF(ISNUMBER(MATCH(R23,'Copie Liste PDJ'!$A$10:$A$221,0)),VLOOKUP(R23,'Copie Liste PDJ'!$A$10:$R$221,18,0),"")</f>
        <v/>
      </c>
      <c r="U23" s="17"/>
      <c r="V23" s="21" t="str">
        <f>IF(AND('Copie Liste PDJ'!A31&gt;=601,'Copie Liste PDJ'!A31&lt;=643,OR('Copie Liste PDJ'!D31="BF23",'Copie Liste PDJ'!D31="LCM23")),'Copie Liste PDJ'!A31,"")</f>
        <v/>
      </c>
      <c r="W23" t="str">
        <f>IF(ISNUMBER(MATCH(V23,'Copie Liste PDJ'!$A$10:$A$221,0)),VLOOKUP(V23,'Copie Liste PDJ'!$A$10:$D$221,4,0),"")</f>
        <v/>
      </c>
      <c r="X23" t="str">
        <f>IF(ISNUMBER(MATCH(V23,'Copie Liste PDJ'!$A$10:$A$221,0)),VLOOKUP(V23,'Copie Liste PDJ'!$A$10:$R$221,18,0),"")</f>
        <v/>
      </c>
    </row>
    <row r="24" spans="1:24" x14ac:dyDescent="0.25">
      <c r="A24" s="17"/>
      <c r="B24" s="21" t="str">
        <f>IF(AND('Copie Liste PDJ'!A32&gt;=101,'Copie Liste PDJ'!A32&lt;=148,OR('Copie Liste PDJ'!D32="BF23",'Copie Liste PDJ'!D32="LCM23")),'Copie Liste PDJ'!A32,"")</f>
        <v/>
      </c>
      <c r="C24" s="22" t="str">
        <f>IF(ISNUMBER(MATCH(B24,'Copie Liste PDJ'!$A$10:$A$221,0)),VLOOKUP(B24,'Copie Liste PDJ'!$A$10:$D$221,4,0),"")</f>
        <v/>
      </c>
      <c r="D24" s="22" t="str">
        <f>IF(ISNUMBER(MATCH(B24,'Copie Liste PDJ'!$A$10:$A$221,0)),VLOOKUP(B24,'Copie Liste PDJ'!$A$10:$R$221,18,0),"")</f>
        <v/>
      </c>
      <c r="E24" s="17"/>
      <c r="F24" s="21" t="str">
        <f>IF(AND('Copie Liste PDJ'!A32&gt;=201,'Copie Liste PDJ'!A32&lt;=247,OR('Copie Liste PDJ'!D32="BF23",'Copie Liste PDJ'!D32="LCM23")),'Copie Liste PDJ'!A32,"")</f>
        <v/>
      </c>
      <c r="G24" s="22" t="str">
        <f>IF(ISNUMBER(MATCH(F24,'Copie Liste PDJ'!$A$10:$A$221,0)),VLOOKUP(F24,'Copie Liste PDJ'!$A$10:$D$221,4,0),"")</f>
        <v/>
      </c>
      <c r="H24" s="22" t="str">
        <f>IF(ISNUMBER(MATCH(F24,'Copie Liste PDJ'!$A$10:$A$221,0)),VLOOKUP(F24,'Copie Liste PDJ'!$A$10:$R$221,18,0),"")</f>
        <v/>
      </c>
      <c r="I24" s="17"/>
      <c r="J24" s="21" t="str">
        <f>IF(AND('Copie Liste PDJ'!A32&gt;=301,'Copie Liste PDJ'!A32&lt;=347,OR('Copie Liste PDJ'!D32="BF23",'Copie Liste PDJ'!D32="LCM23")),'Copie Liste PDJ'!A32,"")</f>
        <v/>
      </c>
      <c r="K24" s="22" t="str">
        <f>IF(ISNUMBER(MATCH(J24,'Copie Liste PDJ'!$A$10:$A$221,0)),VLOOKUP(J24,'Copie Liste PDJ'!$A$10:$D$221,4,0),"")</f>
        <v/>
      </c>
      <c r="L24" s="22" t="str">
        <f>IF(ISNUMBER(MATCH(J24,'Copie Liste PDJ'!$A$10:$A$221,0)),VLOOKUP(J24,'Copie Liste PDJ'!$A$10:$R$221,18,0),"")</f>
        <v/>
      </c>
      <c r="M24" s="17"/>
      <c r="N24" s="21" t="str">
        <f>IF(AND('Copie Liste PDJ'!A32&gt;=401,'Copie Liste PDJ'!A32&lt;=447,OR('Copie Liste PDJ'!D32="BF23",'Copie Liste PDJ'!D32="LCM23")),'Copie Liste PDJ'!A32,"")</f>
        <v/>
      </c>
      <c r="O24" s="22" t="str">
        <f>IF(ISNUMBER(MATCH(N24,'Copie Liste PDJ'!$A$10:$A$221,0)),VLOOKUP(N24,'Copie Liste PDJ'!$A$10:$D$221,4,0),"")</f>
        <v/>
      </c>
      <c r="P24" s="22" t="str">
        <f>IF(ISNUMBER(MATCH(N24,'Copie Liste PDJ'!$A$10:$A$221,0)),VLOOKUP(N24,'Copie Liste PDJ'!$A$10:$R$221,18,0),"")</f>
        <v/>
      </c>
      <c r="Q24" s="17"/>
      <c r="R24" s="21" t="str">
        <f>IF(AND('Copie Liste PDJ'!A32&gt;=501,'Copie Liste PDJ'!A32&lt;=547,OR('Copie Liste PDJ'!D32="BF23",'Copie Liste PDJ'!D32="LCM23")),'Copie Liste PDJ'!A32,"")</f>
        <v/>
      </c>
      <c r="S24" s="22" t="str">
        <f>IF(ISNUMBER(MATCH(R24,'Copie Liste PDJ'!$A$10:$A$221,0)),VLOOKUP(R24,'Copie Liste PDJ'!$A$10:$D$221,4,0),"")</f>
        <v/>
      </c>
      <c r="T24" s="22" t="str">
        <f>IF(ISNUMBER(MATCH(R24,'Copie Liste PDJ'!$A$10:$A$221,0)),VLOOKUP(R24,'Copie Liste PDJ'!$A$10:$R$221,18,0),"")</f>
        <v/>
      </c>
      <c r="U24" s="17"/>
      <c r="V24" s="21" t="str">
        <f>IF(AND('Copie Liste PDJ'!A32&gt;=601,'Copie Liste PDJ'!A32&lt;=643,OR('Copie Liste PDJ'!D32="BF23",'Copie Liste PDJ'!D32="LCM23")),'Copie Liste PDJ'!A32,"")</f>
        <v/>
      </c>
      <c r="W24" t="str">
        <f>IF(ISNUMBER(MATCH(V24,'Copie Liste PDJ'!$A$10:$A$221,0)),VLOOKUP(V24,'Copie Liste PDJ'!$A$10:$D$221,4,0),"")</f>
        <v/>
      </c>
      <c r="X24" t="str">
        <f>IF(ISNUMBER(MATCH(V24,'Copie Liste PDJ'!$A$10:$A$221,0)),VLOOKUP(V24,'Copie Liste PDJ'!$A$10:$R$221,18,0),"")</f>
        <v/>
      </c>
    </row>
    <row r="25" spans="1:24" x14ac:dyDescent="0.25">
      <c r="A25" s="17"/>
      <c r="B25" s="21" t="str">
        <f>IF(AND('Copie Liste PDJ'!A33&gt;=101,'Copie Liste PDJ'!A33&lt;=148,OR('Copie Liste PDJ'!D33="BF23",'Copie Liste PDJ'!D33="LCM23")),'Copie Liste PDJ'!A33,"")</f>
        <v/>
      </c>
      <c r="C25" s="22" t="str">
        <f>IF(ISNUMBER(MATCH(B25,'Copie Liste PDJ'!$A$10:$A$221,0)),VLOOKUP(B25,'Copie Liste PDJ'!$A$10:$D$221,4,0),"")</f>
        <v/>
      </c>
      <c r="D25" s="22" t="str">
        <f>IF(ISNUMBER(MATCH(B25,'Copie Liste PDJ'!$A$10:$A$221,0)),VLOOKUP(B25,'Copie Liste PDJ'!$A$10:$R$221,18,0),"")</f>
        <v/>
      </c>
      <c r="E25" s="17"/>
      <c r="F25" s="21" t="str">
        <f>IF(AND('Copie Liste PDJ'!A33&gt;=201,'Copie Liste PDJ'!A33&lt;=247,OR('Copie Liste PDJ'!D33="BF23",'Copie Liste PDJ'!D33="LCM23")),'Copie Liste PDJ'!A33,"")</f>
        <v/>
      </c>
      <c r="G25" s="22" t="str">
        <f>IF(ISNUMBER(MATCH(F25,'Copie Liste PDJ'!$A$10:$A$221,0)),VLOOKUP(F25,'Copie Liste PDJ'!$A$10:$D$221,4,0),"")</f>
        <v/>
      </c>
      <c r="H25" s="22" t="str">
        <f>IF(ISNUMBER(MATCH(F25,'Copie Liste PDJ'!$A$10:$A$221,0)),VLOOKUP(F25,'Copie Liste PDJ'!$A$10:$R$221,18,0),"")</f>
        <v/>
      </c>
      <c r="I25" s="17"/>
      <c r="J25" s="21" t="str">
        <f>IF(AND('Copie Liste PDJ'!A33&gt;=301,'Copie Liste PDJ'!A33&lt;=347,OR('Copie Liste PDJ'!D33="BF23",'Copie Liste PDJ'!D33="LCM23")),'Copie Liste PDJ'!A33,"")</f>
        <v/>
      </c>
      <c r="K25" s="22" t="str">
        <f>IF(ISNUMBER(MATCH(J25,'Copie Liste PDJ'!$A$10:$A$221,0)),VLOOKUP(J25,'Copie Liste PDJ'!$A$10:$D$221,4,0),"")</f>
        <v/>
      </c>
      <c r="L25" s="22" t="str">
        <f>IF(ISNUMBER(MATCH(J25,'Copie Liste PDJ'!$A$10:$A$221,0)),VLOOKUP(J25,'Copie Liste PDJ'!$A$10:$R$221,18,0),"")</f>
        <v/>
      </c>
      <c r="M25" s="17"/>
      <c r="N25" s="21" t="str">
        <f>IF(AND('Copie Liste PDJ'!A33&gt;=401,'Copie Liste PDJ'!A33&lt;=447,OR('Copie Liste PDJ'!D33="BF23",'Copie Liste PDJ'!D33="LCM23")),'Copie Liste PDJ'!A33,"")</f>
        <v/>
      </c>
      <c r="O25" s="22" t="str">
        <f>IF(ISNUMBER(MATCH(N25,'Copie Liste PDJ'!$A$10:$A$221,0)),VLOOKUP(N25,'Copie Liste PDJ'!$A$10:$D$221,4,0),"")</f>
        <v/>
      </c>
      <c r="P25" s="22" t="str">
        <f>IF(ISNUMBER(MATCH(N25,'Copie Liste PDJ'!$A$10:$A$221,0)),VLOOKUP(N25,'Copie Liste PDJ'!$A$10:$R$221,18,0),"")</f>
        <v/>
      </c>
      <c r="Q25" s="17"/>
      <c r="R25" s="21" t="str">
        <f>IF(AND('Copie Liste PDJ'!A33&gt;=501,'Copie Liste PDJ'!A33&lt;=547,OR('Copie Liste PDJ'!D33="BF23",'Copie Liste PDJ'!D33="LCM23")),'Copie Liste PDJ'!A33,"")</f>
        <v/>
      </c>
      <c r="S25" s="22" t="str">
        <f>IF(ISNUMBER(MATCH(R25,'Copie Liste PDJ'!$A$10:$A$221,0)),VLOOKUP(R25,'Copie Liste PDJ'!$A$10:$D$221,4,0),"")</f>
        <v/>
      </c>
      <c r="T25" s="22" t="str">
        <f>IF(ISNUMBER(MATCH(R25,'Copie Liste PDJ'!$A$10:$A$221,0)),VLOOKUP(R25,'Copie Liste PDJ'!$A$10:$R$221,18,0),"")</f>
        <v/>
      </c>
      <c r="U25" s="17"/>
      <c r="V25" s="21" t="str">
        <f>IF(AND('Copie Liste PDJ'!A33&gt;=601,'Copie Liste PDJ'!A33&lt;=643,OR('Copie Liste PDJ'!D33="BF23",'Copie Liste PDJ'!D33="LCM23")),'Copie Liste PDJ'!A33,"")</f>
        <v/>
      </c>
      <c r="W25" t="str">
        <f>IF(ISNUMBER(MATCH(V25,'Copie Liste PDJ'!$A$10:$A$221,0)),VLOOKUP(V25,'Copie Liste PDJ'!$A$10:$D$221,4,0),"")</f>
        <v/>
      </c>
      <c r="X25" t="str">
        <f>IF(ISNUMBER(MATCH(V25,'Copie Liste PDJ'!$A$10:$A$221,0)),VLOOKUP(V25,'Copie Liste PDJ'!$A$10:$R$221,18,0),"")</f>
        <v/>
      </c>
    </row>
    <row r="26" spans="1:24" x14ac:dyDescent="0.25">
      <c r="A26" s="17"/>
      <c r="B26" s="21" t="str">
        <f>IF(AND('Copie Liste PDJ'!A34&gt;=101,'Copie Liste PDJ'!A34&lt;=148,OR('Copie Liste PDJ'!D34="BF23",'Copie Liste PDJ'!D34="LCM23")),'Copie Liste PDJ'!A34,"")</f>
        <v/>
      </c>
      <c r="C26" s="22" t="str">
        <f>IF(ISNUMBER(MATCH(B26,'Copie Liste PDJ'!$A$10:$A$221,0)),VLOOKUP(B26,'Copie Liste PDJ'!$A$10:$D$221,4,0),"")</f>
        <v/>
      </c>
      <c r="D26" s="22" t="str">
        <f>IF(ISNUMBER(MATCH(B26,'Copie Liste PDJ'!$A$10:$A$221,0)),VLOOKUP(B26,'Copie Liste PDJ'!$A$10:$R$221,18,0),"")</f>
        <v/>
      </c>
      <c r="E26" s="17"/>
      <c r="F26" s="21" t="str">
        <f>IF(AND('Copie Liste PDJ'!A34&gt;=201,'Copie Liste PDJ'!A34&lt;=247,OR('Copie Liste PDJ'!D34="BF23",'Copie Liste PDJ'!D34="LCM23")),'Copie Liste PDJ'!A34,"")</f>
        <v/>
      </c>
      <c r="G26" s="22" t="str">
        <f>IF(ISNUMBER(MATCH(F26,'Copie Liste PDJ'!$A$10:$A$221,0)),VLOOKUP(F26,'Copie Liste PDJ'!$A$10:$D$221,4,0),"")</f>
        <v/>
      </c>
      <c r="H26" s="22" t="str">
        <f>IF(ISNUMBER(MATCH(F26,'Copie Liste PDJ'!$A$10:$A$221,0)),VLOOKUP(F26,'Copie Liste PDJ'!$A$10:$R$221,18,0),"")</f>
        <v/>
      </c>
      <c r="I26" s="17"/>
      <c r="J26" s="21" t="str">
        <f>IF(AND('Copie Liste PDJ'!A34&gt;=301,'Copie Liste PDJ'!A34&lt;=347,OR('Copie Liste PDJ'!D34="BF23",'Copie Liste PDJ'!D34="LCM23")),'Copie Liste PDJ'!A34,"")</f>
        <v/>
      </c>
      <c r="K26" s="22" t="str">
        <f>IF(ISNUMBER(MATCH(J26,'Copie Liste PDJ'!$A$10:$A$221,0)),VLOOKUP(J26,'Copie Liste PDJ'!$A$10:$D$221,4,0),"")</f>
        <v/>
      </c>
      <c r="L26" s="22" t="str">
        <f>IF(ISNUMBER(MATCH(J26,'Copie Liste PDJ'!$A$10:$A$221,0)),VLOOKUP(J26,'Copie Liste PDJ'!$A$10:$R$221,18,0),"")</f>
        <v/>
      </c>
      <c r="M26" s="17"/>
      <c r="N26" s="21" t="str">
        <f>IF(AND('Copie Liste PDJ'!A34&gt;=401,'Copie Liste PDJ'!A34&lt;=447,OR('Copie Liste PDJ'!D34="BF23",'Copie Liste PDJ'!D34="LCM23")),'Copie Liste PDJ'!A34,"")</f>
        <v/>
      </c>
      <c r="O26" s="22" t="str">
        <f>IF(ISNUMBER(MATCH(N26,'Copie Liste PDJ'!$A$10:$A$221,0)),VLOOKUP(N26,'Copie Liste PDJ'!$A$10:$D$221,4,0),"")</f>
        <v/>
      </c>
      <c r="P26" s="22" t="str">
        <f>IF(ISNUMBER(MATCH(N26,'Copie Liste PDJ'!$A$10:$A$221,0)),VLOOKUP(N26,'Copie Liste PDJ'!$A$10:$R$221,18,0),"")</f>
        <v/>
      </c>
      <c r="Q26" s="17"/>
      <c r="R26" s="21" t="str">
        <f>IF(AND('Copie Liste PDJ'!A34&gt;=501,'Copie Liste PDJ'!A34&lt;=547,OR('Copie Liste PDJ'!D34="BF23",'Copie Liste PDJ'!D34="LCM23")),'Copie Liste PDJ'!A34,"")</f>
        <v/>
      </c>
      <c r="S26" s="22" t="str">
        <f>IF(ISNUMBER(MATCH(R26,'Copie Liste PDJ'!$A$10:$A$221,0)),VLOOKUP(R26,'Copie Liste PDJ'!$A$10:$D$221,4,0),"")</f>
        <v/>
      </c>
      <c r="T26" s="22" t="str">
        <f>IF(ISNUMBER(MATCH(R26,'Copie Liste PDJ'!$A$10:$A$221,0)),VLOOKUP(R26,'Copie Liste PDJ'!$A$10:$R$221,18,0),"")</f>
        <v/>
      </c>
      <c r="U26" s="17"/>
      <c r="V26" s="21" t="str">
        <f>IF(AND('Copie Liste PDJ'!A34&gt;=601,'Copie Liste PDJ'!A34&lt;=643,OR('Copie Liste PDJ'!D34="BF23",'Copie Liste PDJ'!D34="LCM23")),'Copie Liste PDJ'!A34,"")</f>
        <v/>
      </c>
      <c r="W26" t="str">
        <f>IF(ISNUMBER(MATCH(V26,'Copie Liste PDJ'!$A$10:$A$221,0)),VLOOKUP(V26,'Copie Liste PDJ'!$A$10:$D$221,4,0),"")</f>
        <v/>
      </c>
      <c r="X26" t="str">
        <f>IF(ISNUMBER(MATCH(V26,'Copie Liste PDJ'!$A$10:$A$221,0)),VLOOKUP(V26,'Copie Liste PDJ'!$A$10:$R$221,18,0),"")</f>
        <v/>
      </c>
    </row>
    <row r="27" spans="1:24" x14ac:dyDescent="0.25">
      <c r="A27" s="17"/>
      <c r="B27" s="21" t="str">
        <f>IF(AND('Copie Liste PDJ'!A35&gt;=101,'Copie Liste PDJ'!A35&lt;=148,OR('Copie Liste PDJ'!D35="BF23",'Copie Liste PDJ'!D35="LCM23")),'Copie Liste PDJ'!A35,"")</f>
        <v/>
      </c>
      <c r="C27" s="22" t="str">
        <f>IF(ISNUMBER(MATCH(B27,'Copie Liste PDJ'!$A$10:$A$221,0)),VLOOKUP(B27,'Copie Liste PDJ'!$A$10:$D$221,4,0),"")</f>
        <v/>
      </c>
      <c r="D27" s="22" t="str">
        <f>IF(ISNUMBER(MATCH(B27,'Copie Liste PDJ'!$A$10:$A$221,0)),VLOOKUP(B27,'Copie Liste PDJ'!$A$10:$R$221,18,0),"")</f>
        <v/>
      </c>
      <c r="E27" s="17"/>
      <c r="F27" s="21" t="str">
        <f>IF(AND('Copie Liste PDJ'!A35&gt;=201,'Copie Liste PDJ'!A35&lt;=247,OR('Copie Liste PDJ'!D35="BF23",'Copie Liste PDJ'!D35="LCM23")),'Copie Liste PDJ'!A35,"")</f>
        <v/>
      </c>
      <c r="G27" s="22" t="str">
        <f>IF(ISNUMBER(MATCH(F27,'Copie Liste PDJ'!$A$10:$A$221,0)),VLOOKUP(F27,'Copie Liste PDJ'!$A$10:$D$221,4,0),"")</f>
        <v/>
      </c>
      <c r="H27" s="22" t="str">
        <f>IF(ISNUMBER(MATCH(F27,'Copie Liste PDJ'!$A$10:$A$221,0)),VLOOKUP(F27,'Copie Liste PDJ'!$A$10:$R$221,18,0),"")</f>
        <v/>
      </c>
      <c r="I27" s="17"/>
      <c r="J27" s="21" t="str">
        <f>IF(AND('Copie Liste PDJ'!A35&gt;=301,'Copie Liste PDJ'!A35&lt;=347,OR('Copie Liste PDJ'!D35="BF23",'Copie Liste PDJ'!D35="LCM23")),'Copie Liste PDJ'!A35,"")</f>
        <v/>
      </c>
      <c r="K27" s="22" t="str">
        <f>IF(ISNUMBER(MATCH(J27,'Copie Liste PDJ'!$A$10:$A$221,0)),VLOOKUP(J27,'Copie Liste PDJ'!$A$10:$D$221,4,0),"")</f>
        <v/>
      </c>
      <c r="L27" s="22" t="str">
        <f>IF(ISNUMBER(MATCH(J27,'Copie Liste PDJ'!$A$10:$A$221,0)),VLOOKUP(J27,'Copie Liste PDJ'!$A$10:$R$221,18,0),"")</f>
        <v/>
      </c>
      <c r="M27" s="17"/>
      <c r="N27" s="21" t="str">
        <f>IF(AND('Copie Liste PDJ'!A35&gt;=401,'Copie Liste PDJ'!A35&lt;=447,OR('Copie Liste PDJ'!D35="BF23",'Copie Liste PDJ'!D35="LCM23")),'Copie Liste PDJ'!A35,"")</f>
        <v/>
      </c>
      <c r="O27" s="22" t="str">
        <f>IF(ISNUMBER(MATCH(N27,'Copie Liste PDJ'!$A$10:$A$221,0)),VLOOKUP(N27,'Copie Liste PDJ'!$A$10:$D$221,4,0),"")</f>
        <v/>
      </c>
      <c r="P27" s="22" t="str">
        <f>IF(ISNUMBER(MATCH(N27,'Copie Liste PDJ'!$A$10:$A$221,0)),VLOOKUP(N27,'Copie Liste PDJ'!$A$10:$R$221,18,0),"")</f>
        <v/>
      </c>
      <c r="Q27" s="17"/>
      <c r="R27" s="21" t="str">
        <f>IF(AND('Copie Liste PDJ'!A35&gt;=501,'Copie Liste PDJ'!A35&lt;=547,OR('Copie Liste PDJ'!D35="BF23",'Copie Liste PDJ'!D35="LCM23")),'Copie Liste PDJ'!A35,"")</f>
        <v/>
      </c>
      <c r="S27" s="22" t="str">
        <f>IF(ISNUMBER(MATCH(R27,'Copie Liste PDJ'!$A$10:$A$221,0)),VLOOKUP(R27,'Copie Liste PDJ'!$A$10:$D$221,4,0),"")</f>
        <v/>
      </c>
      <c r="T27" s="22" t="str">
        <f>IF(ISNUMBER(MATCH(R27,'Copie Liste PDJ'!$A$10:$A$221,0)),VLOOKUP(R27,'Copie Liste PDJ'!$A$10:$R$221,18,0),"")</f>
        <v/>
      </c>
      <c r="U27" s="17"/>
      <c r="V27" s="21" t="str">
        <f>IF(AND('Copie Liste PDJ'!A35&gt;=601,'Copie Liste PDJ'!A35&lt;=643,OR('Copie Liste PDJ'!D35="BF23",'Copie Liste PDJ'!D35="LCM23")),'Copie Liste PDJ'!A35,"")</f>
        <v/>
      </c>
      <c r="W27" t="str">
        <f>IF(ISNUMBER(MATCH(V27,'Copie Liste PDJ'!$A$10:$A$221,0)),VLOOKUP(V27,'Copie Liste PDJ'!$A$10:$D$221,4,0),"")</f>
        <v/>
      </c>
      <c r="X27" t="str">
        <f>IF(ISNUMBER(MATCH(V27,'Copie Liste PDJ'!$A$10:$A$221,0)),VLOOKUP(V27,'Copie Liste PDJ'!$A$10:$R$221,18,0),"")</f>
        <v/>
      </c>
    </row>
    <row r="28" spans="1:24" x14ac:dyDescent="0.25">
      <c r="A28" s="17"/>
      <c r="B28" s="21" t="str">
        <f>IF(AND('Copie Liste PDJ'!A36&gt;=101,'Copie Liste PDJ'!A36&lt;=148,OR('Copie Liste PDJ'!D36="BF23",'Copie Liste PDJ'!D36="LCM23")),'Copie Liste PDJ'!A36,"")</f>
        <v/>
      </c>
      <c r="C28" s="22" t="str">
        <f>IF(ISNUMBER(MATCH(B28,'Copie Liste PDJ'!$A$10:$A$221,0)),VLOOKUP(B28,'Copie Liste PDJ'!$A$10:$D$221,4,0),"")</f>
        <v/>
      </c>
      <c r="D28" s="22" t="str">
        <f>IF(ISNUMBER(MATCH(B28,'Copie Liste PDJ'!$A$10:$A$221,0)),VLOOKUP(B28,'Copie Liste PDJ'!$A$10:$R$221,18,0),"")</f>
        <v/>
      </c>
      <c r="E28" s="17"/>
      <c r="F28" s="21" t="str">
        <f>IF(AND('Copie Liste PDJ'!A36&gt;=201,'Copie Liste PDJ'!A36&lt;=247,OR('Copie Liste PDJ'!D36="BF23",'Copie Liste PDJ'!D36="LCM23")),'Copie Liste PDJ'!A36,"")</f>
        <v/>
      </c>
      <c r="G28" s="22" t="str">
        <f>IF(ISNUMBER(MATCH(F28,'Copie Liste PDJ'!$A$10:$A$221,0)),VLOOKUP(F28,'Copie Liste PDJ'!$A$10:$D$221,4,0),"")</f>
        <v/>
      </c>
      <c r="H28" s="22" t="str">
        <f>IF(ISNUMBER(MATCH(F28,'Copie Liste PDJ'!$A$10:$A$221,0)),VLOOKUP(F28,'Copie Liste PDJ'!$A$10:$R$221,18,0),"")</f>
        <v/>
      </c>
      <c r="I28" s="17"/>
      <c r="J28" s="21" t="str">
        <f>IF(AND('Copie Liste PDJ'!A36&gt;=301,'Copie Liste PDJ'!A36&lt;=347,OR('Copie Liste PDJ'!D36="BF23",'Copie Liste PDJ'!D36="LCM23")),'Copie Liste PDJ'!A36,"")</f>
        <v/>
      </c>
      <c r="K28" s="22" t="str">
        <f>IF(ISNUMBER(MATCH(J28,'Copie Liste PDJ'!$A$10:$A$221,0)),VLOOKUP(J28,'Copie Liste PDJ'!$A$10:$D$221,4,0),"")</f>
        <v/>
      </c>
      <c r="L28" s="22" t="str">
        <f>IF(ISNUMBER(MATCH(J28,'Copie Liste PDJ'!$A$10:$A$221,0)),VLOOKUP(J28,'Copie Liste PDJ'!$A$10:$R$221,18,0),"")</f>
        <v/>
      </c>
      <c r="M28" s="17"/>
      <c r="N28" s="21" t="str">
        <f>IF(AND('Copie Liste PDJ'!A36&gt;=401,'Copie Liste PDJ'!A36&lt;=447,OR('Copie Liste PDJ'!D36="BF23",'Copie Liste PDJ'!D36="LCM23")),'Copie Liste PDJ'!A36,"")</f>
        <v/>
      </c>
      <c r="O28" s="22" t="str">
        <f>IF(ISNUMBER(MATCH(N28,'Copie Liste PDJ'!$A$10:$A$221,0)),VLOOKUP(N28,'Copie Liste PDJ'!$A$10:$D$221,4,0),"")</f>
        <v/>
      </c>
      <c r="P28" s="22" t="str">
        <f>IF(ISNUMBER(MATCH(N28,'Copie Liste PDJ'!$A$10:$A$221,0)),VLOOKUP(N28,'Copie Liste PDJ'!$A$10:$R$221,18,0),"")</f>
        <v/>
      </c>
      <c r="Q28" s="17"/>
      <c r="R28" s="21" t="str">
        <f>IF(AND('Copie Liste PDJ'!A36&gt;=501,'Copie Liste PDJ'!A36&lt;=547,OR('Copie Liste PDJ'!D36="BF23",'Copie Liste PDJ'!D36="LCM23")),'Copie Liste PDJ'!A36,"")</f>
        <v/>
      </c>
      <c r="S28" s="22" t="str">
        <f>IF(ISNUMBER(MATCH(R28,'Copie Liste PDJ'!$A$10:$A$221,0)),VLOOKUP(R28,'Copie Liste PDJ'!$A$10:$D$221,4,0),"")</f>
        <v/>
      </c>
      <c r="T28" s="22" t="str">
        <f>IF(ISNUMBER(MATCH(R28,'Copie Liste PDJ'!$A$10:$A$221,0)),VLOOKUP(R28,'Copie Liste PDJ'!$A$10:$R$221,18,0),"")</f>
        <v/>
      </c>
      <c r="U28" s="17"/>
      <c r="V28" s="21" t="str">
        <f>IF(AND('Copie Liste PDJ'!A36&gt;=601,'Copie Liste PDJ'!A36&lt;=643,OR('Copie Liste PDJ'!D36="BF23",'Copie Liste PDJ'!D36="LCM23")),'Copie Liste PDJ'!A36,"")</f>
        <v/>
      </c>
      <c r="W28" t="str">
        <f>IF(ISNUMBER(MATCH(V28,'Copie Liste PDJ'!$A$10:$A$221,0)),VLOOKUP(V28,'Copie Liste PDJ'!$A$10:$D$221,4,0),"")</f>
        <v/>
      </c>
      <c r="X28" t="str">
        <f>IF(ISNUMBER(MATCH(V28,'Copie Liste PDJ'!$A$10:$A$221,0)),VLOOKUP(V28,'Copie Liste PDJ'!$A$10:$R$221,18,0),"")</f>
        <v/>
      </c>
    </row>
    <row r="29" spans="1:24" x14ac:dyDescent="0.25">
      <c r="A29" s="17"/>
      <c r="B29" s="21" t="str">
        <f>IF(AND('Copie Liste PDJ'!A37&gt;=101,'Copie Liste PDJ'!A37&lt;=148,OR('Copie Liste PDJ'!D37="BF23",'Copie Liste PDJ'!D37="LCM23")),'Copie Liste PDJ'!A37,"")</f>
        <v/>
      </c>
      <c r="C29" s="22" t="str">
        <f>IF(ISNUMBER(MATCH(B29,'Copie Liste PDJ'!$A$10:$A$221,0)),VLOOKUP(B29,'Copie Liste PDJ'!$A$10:$D$221,4,0),"")</f>
        <v/>
      </c>
      <c r="D29" s="22" t="str">
        <f>IF(ISNUMBER(MATCH(B29,'Copie Liste PDJ'!$A$10:$A$221,0)),VLOOKUP(B29,'Copie Liste PDJ'!$A$10:$R$221,18,0),"")</f>
        <v/>
      </c>
      <c r="E29" s="17"/>
      <c r="F29" s="21" t="str">
        <f>IF(AND('Copie Liste PDJ'!A37&gt;=201,'Copie Liste PDJ'!A37&lt;=247,OR('Copie Liste PDJ'!D37="BF23",'Copie Liste PDJ'!D37="LCM23")),'Copie Liste PDJ'!A37,"")</f>
        <v/>
      </c>
      <c r="G29" s="22" t="str">
        <f>IF(ISNUMBER(MATCH(F29,'Copie Liste PDJ'!$A$10:$A$221,0)),VLOOKUP(F29,'Copie Liste PDJ'!$A$10:$D$221,4,0),"")</f>
        <v/>
      </c>
      <c r="H29" s="22" t="str">
        <f>IF(ISNUMBER(MATCH(F29,'Copie Liste PDJ'!$A$10:$A$221,0)),VLOOKUP(F29,'Copie Liste PDJ'!$A$10:$R$221,18,0),"")</f>
        <v/>
      </c>
      <c r="I29" s="17"/>
      <c r="J29" s="21" t="str">
        <f>IF(AND('Copie Liste PDJ'!A37&gt;=301,'Copie Liste PDJ'!A37&lt;=347,OR('Copie Liste PDJ'!D37="BF23",'Copie Liste PDJ'!D37="LCM23")),'Copie Liste PDJ'!A37,"")</f>
        <v/>
      </c>
      <c r="K29" s="22" t="str">
        <f>IF(ISNUMBER(MATCH(J29,'Copie Liste PDJ'!$A$10:$A$221,0)),VLOOKUP(J29,'Copie Liste PDJ'!$A$10:$D$221,4,0),"")</f>
        <v/>
      </c>
      <c r="L29" s="22" t="str">
        <f>IF(ISNUMBER(MATCH(J29,'Copie Liste PDJ'!$A$10:$A$221,0)),VLOOKUP(J29,'Copie Liste PDJ'!$A$10:$R$221,18,0),"")</f>
        <v/>
      </c>
      <c r="M29" s="17"/>
      <c r="N29" s="21" t="str">
        <f>IF(AND('Copie Liste PDJ'!A37&gt;=401,'Copie Liste PDJ'!A37&lt;=447,OR('Copie Liste PDJ'!D37="BF23",'Copie Liste PDJ'!D37="LCM23")),'Copie Liste PDJ'!A37,"")</f>
        <v/>
      </c>
      <c r="O29" s="22" t="str">
        <f>IF(ISNUMBER(MATCH(N29,'Copie Liste PDJ'!$A$10:$A$221,0)),VLOOKUP(N29,'Copie Liste PDJ'!$A$10:$D$221,4,0),"")</f>
        <v/>
      </c>
      <c r="P29" s="22" t="str">
        <f>IF(ISNUMBER(MATCH(N29,'Copie Liste PDJ'!$A$10:$A$221,0)),VLOOKUP(N29,'Copie Liste PDJ'!$A$10:$R$221,18,0),"")</f>
        <v/>
      </c>
      <c r="Q29" s="17"/>
      <c r="R29" s="21" t="str">
        <f>IF(AND('Copie Liste PDJ'!A37&gt;=501,'Copie Liste PDJ'!A37&lt;=547,OR('Copie Liste PDJ'!D37="BF23",'Copie Liste PDJ'!D37="LCM23")),'Copie Liste PDJ'!A37,"")</f>
        <v/>
      </c>
      <c r="S29" s="22" t="str">
        <f>IF(ISNUMBER(MATCH(R29,'Copie Liste PDJ'!$A$10:$A$221,0)),VLOOKUP(R29,'Copie Liste PDJ'!$A$10:$D$221,4,0),"")</f>
        <v/>
      </c>
      <c r="T29" s="22" t="str">
        <f>IF(ISNUMBER(MATCH(R29,'Copie Liste PDJ'!$A$10:$A$221,0)),VLOOKUP(R29,'Copie Liste PDJ'!$A$10:$R$221,18,0),"")</f>
        <v/>
      </c>
      <c r="U29" s="17"/>
      <c r="V29" s="21" t="str">
        <f>IF(AND('Copie Liste PDJ'!A37&gt;=601,'Copie Liste PDJ'!A37&lt;=643,OR('Copie Liste PDJ'!D37="BF23",'Copie Liste PDJ'!D37="LCM23")),'Copie Liste PDJ'!A37,"")</f>
        <v/>
      </c>
      <c r="W29" t="str">
        <f>IF(ISNUMBER(MATCH(V29,'Copie Liste PDJ'!$A$10:$A$221,0)),VLOOKUP(V29,'Copie Liste PDJ'!$A$10:$D$221,4,0),"")</f>
        <v/>
      </c>
      <c r="X29" t="str">
        <f>IF(ISNUMBER(MATCH(V29,'Copie Liste PDJ'!$A$10:$A$221,0)),VLOOKUP(V29,'Copie Liste PDJ'!$A$10:$R$221,18,0),"")</f>
        <v/>
      </c>
    </row>
    <row r="30" spans="1:24" x14ac:dyDescent="0.25">
      <c r="A30" s="17"/>
      <c r="B30" s="21" t="str">
        <f>IF(AND('Copie Liste PDJ'!A38&gt;=101,'Copie Liste PDJ'!A38&lt;=148,OR('Copie Liste PDJ'!D38="BF23",'Copie Liste PDJ'!D38="LCM23")),'Copie Liste PDJ'!A38,"")</f>
        <v/>
      </c>
      <c r="C30" s="22" t="str">
        <f>IF(ISNUMBER(MATCH(B30,'Copie Liste PDJ'!$A$10:$A$221,0)),VLOOKUP(B30,'Copie Liste PDJ'!$A$10:$D$221,4,0),"")</f>
        <v/>
      </c>
      <c r="D30" s="22" t="str">
        <f>IF(ISNUMBER(MATCH(B30,'Copie Liste PDJ'!$A$10:$A$221,0)),VLOOKUP(B30,'Copie Liste PDJ'!$A$10:$R$221,18,0),"")</f>
        <v/>
      </c>
      <c r="E30" s="17"/>
      <c r="F30" s="21" t="str">
        <f>IF(AND('Copie Liste PDJ'!A38&gt;=201,'Copie Liste PDJ'!A38&lt;=247,OR('Copie Liste PDJ'!D38="BF23",'Copie Liste PDJ'!D38="LCM23")),'Copie Liste PDJ'!A38,"")</f>
        <v/>
      </c>
      <c r="G30" s="22" t="str">
        <f>IF(ISNUMBER(MATCH(F30,'Copie Liste PDJ'!$A$10:$A$221,0)),VLOOKUP(F30,'Copie Liste PDJ'!$A$10:$D$221,4,0),"")</f>
        <v/>
      </c>
      <c r="H30" s="22" t="str">
        <f>IF(ISNUMBER(MATCH(F30,'Copie Liste PDJ'!$A$10:$A$221,0)),VLOOKUP(F30,'Copie Liste PDJ'!$A$10:$R$221,18,0),"")</f>
        <v/>
      </c>
      <c r="I30" s="17"/>
      <c r="J30" s="21" t="str">
        <f>IF(AND('Copie Liste PDJ'!A38&gt;=301,'Copie Liste PDJ'!A38&lt;=347,OR('Copie Liste PDJ'!D38="BF23",'Copie Liste PDJ'!D38="LCM23")),'Copie Liste PDJ'!A38,"")</f>
        <v/>
      </c>
      <c r="K30" s="22" t="str">
        <f>IF(ISNUMBER(MATCH(J30,'Copie Liste PDJ'!$A$10:$A$221,0)),VLOOKUP(J30,'Copie Liste PDJ'!$A$10:$D$221,4,0),"")</f>
        <v/>
      </c>
      <c r="L30" s="22" t="str">
        <f>IF(ISNUMBER(MATCH(J30,'Copie Liste PDJ'!$A$10:$A$221,0)),VLOOKUP(J30,'Copie Liste PDJ'!$A$10:$R$221,18,0),"")</f>
        <v/>
      </c>
      <c r="M30" s="17"/>
      <c r="N30" s="21" t="str">
        <f>IF(AND('Copie Liste PDJ'!A38&gt;=401,'Copie Liste PDJ'!A38&lt;=447,OR('Copie Liste PDJ'!D38="BF23",'Copie Liste PDJ'!D38="LCM23")),'Copie Liste PDJ'!A38,"")</f>
        <v/>
      </c>
      <c r="O30" s="22" t="str">
        <f>IF(ISNUMBER(MATCH(N30,'Copie Liste PDJ'!$A$10:$A$221,0)),VLOOKUP(N30,'Copie Liste PDJ'!$A$10:$D$221,4,0),"")</f>
        <v/>
      </c>
      <c r="P30" s="22" t="str">
        <f>IF(ISNUMBER(MATCH(N30,'Copie Liste PDJ'!$A$10:$A$221,0)),VLOOKUP(N30,'Copie Liste PDJ'!$A$10:$R$221,18,0),"")</f>
        <v/>
      </c>
      <c r="Q30" s="17"/>
      <c r="R30" s="21" t="str">
        <f>IF(AND('Copie Liste PDJ'!A38&gt;=501,'Copie Liste PDJ'!A38&lt;=547,OR('Copie Liste PDJ'!D38="BF23",'Copie Liste PDJ'!D38="LCM23")),'Copie Liste PDJ'!A38,"")</f>
        <v/>
      </c>
      <c r="S30" s="22" t="str">
        <f>IF(ISNUMBER(MATCH(R30,'Copie Liste PDJ'!$A$10:$A$221,0)),VLOOKUP(R30,'Copie Liste PDJ'!$A$10:$D$221,4,0),"")</f>
        <v/>
      </c>
      <c r="T30" s="22" t="str">
        <f>IF(ISNUMBER(MATCH(R30,'Copie Liste PDJ'!$A$10:$A$221,0)),VLOOKUP(R30,'Copie Liste PDJ'!$A$10:$R$221,18,0),"")</f>
        <v/>
      </c>
      <c r="U30" s="17"/>
      <c r="V30" s="21" t="str">
        <f>IF(AND('Copie Liste PDJ'!A38&gt;=601,'Copie Liste PDJ'!A38&lt;=643,OR('Copie Liste PDJ'!D38="BF23",'Copie Liste PDJ'!D38="LCM23")),'Copie Liste PDJ'!A38,"")</f>
        <v/>
      </c>
      <c r="W30" t="str">
        <f>IF(ISNUMBER(MATCH(V30,'Copie Liste PDJ'!$A$10:$A$221,0)),VLOOKUP(V30,'Copie Liste PDJ'!$A$10:$D$221,4,0),"")</f>
        <v/>
      </c>
      <c r="X30" t="str">
        <f>IF(ISNUMBER(MATCH(V30,'Copie Liste PDJ'!$A$10:$A$221,0)),VLOOKUP(V30,'Copie Liste PDJ'!$A$10:$R$221,18,0),"")</f>
        <v/>
      </c>
    </row>
    <row r="31" spans="1:24" x14ac:dyDescent="0.25">
      <c r="A31" s="17"/>
      <c r="B31" s="21" t="str">
        <f>IF(AND('Copie Liste PDJ'!A39&gt;=101,'Copie Liste PDJ'!A39&lt;=148,OR('Copie Liste PDJ'!D39="BF23",'Copie Liste PDJ'!D39="LCM23")),'Copie Liste PDJ'!A39,"")</f>
        <v/>
      </c>
      <c r="C31" s="22" t="str">
        <f>IF(ISNUMBER(MATCH(B31,'Copie Liste PDJ'!$A$10:$A$221,0)),VLOOKUP(B31,'Copie Liste PDJ'!$A$10:$D$221,4,0),"")</f>
        <v/>
      </c>
      <c r="D31" s="22" t="str">
        <f>IF(ISNUMBER(MATCH(B31,'Copie Liste PDJ'!$A$10:$A$221,0)),VLOOKUP(B31,'Copie Liste PDJ'!$A$10:$R$221,18,0),"")</f>
        <v/>
      </c>
      <c r="E31" s="17"/>
      <c r="F31" s="21" t="str">
        <f>IF(AND('Copie Liste PDJ'!A39&gt;=201,'Copie Liste PDJ'!A39&lt;=247,OR('Copie Liste PDJ'!D39="BF23",'Copie Liste PDJ'!D39="LCM23")),'Copie Liste PDJ'!A39,"")</f>
        <v/>
      </c>
      <c r="G31" s="22" t="str">
        <f>IF(ISNUMBER(MATCH(F31,'Copie Liste PDJ'!$A$10:$A$221,0)),VLOOKUP(F31,'Copie Liste PDJ'!$A$10:$D$221,4,0),"")</f>
        <v/>
      </c>
      <c r="H31" s="22" t="str">
        <f>IF(ISNUMBER(MATCH(F31,'Copie Liste PDJ'!$A$10:$A$221,0)),VLOOKUP(F31,'Copie Liste PDJ'!$A$10:$R$221,18,0),"")</f>
        <v/>
      </c>
      <c r="I31" s="17"/>
      <c r="J31" s="21" t="str">
        <f>IF(AND('Copie Liste PDJ'!A39&gt;=301,'Copie Liste PDJ'!A39&lt;=347,OR('Copie Liste PDJ'!D39="BF23",'Copie Liste PDJ'!D39="LCM23")),'Copie Liste PDJ'!A39,"")</f>
        <v/>
      </c>
      <c r="K31" s="22" t="str">
        <f>IF(ISNUMBER(MATCH(J31,'Copie Liste PDJ'!$A$10:$A$221,0)),VLOOKUP(J31,'Copie Liste PDJ'!$A$10:$D$221,4,0),"")</f>
        <v/>
      </c>
      <c r="L31" s="22" t="str">
        <f>IF(ISNUMBER(MATCH(J31,'Copie Liste PDJ'!$A$10:$A$221,0)),VLOOKUP(J31,'Copie Liste PDJ'!$A$10:$R$221,18,0),"")</f>
        <v/>
      </c>
      <c r="M31" s="17"/>
      <c r="N31" s="21" t="str">
        <f>IF(AND('Copie Liste PDJ'!A39&gt;=401,'Copie Liste PDJ'!A39&lt;=447,OR('Copie Liste PDJ'!D39="BF23",'Copie Liste PDJ'!D39="LCM23")),'Copie Liste PDJ'!A39,"")</f>
        <v/>
      </c>
      <c r="O31" s="22" t="str">
        <f>IF(ISNUMBER(MATCH(N31,'Copie Liste PDJ'!$A$10:$A$221,0)),VLOOKUP(N31,'Copie Liste PDJ'!$A$10:$D$221,4,0),"")</f>
        <v/>
      </c>
      <c r="P31" s="22" t="str">
        <f>IF(ISNUMBER(MATCH(N31,'Copie Liste PDJ'!$A$10:$A$221,0)),VLOOKUP(N31,'Copie Liste PDJ'!$A$10:$R$221,18,0),"")</f>
        <v/>
      </c>
      <c r="Q31" s="17"/>
      <c r="R31" s="21" t="str">
        <f>IF(AND('Copie Liste PDJ'!A39&gt;=501,'Copie Liste PDJ'!A39&lt;=547,OR('Copie Liste PDJ'!D39="BF23",'Copie Liste PDJ'!D39="LCM23")),'Copie Liste PDJ'!A39,"")</f>
        <v/>
      </c>
      <c r="S31" s="22" t="str">
        <f>IF(ISNUMBER(MATCH(R31,'Copie Liste PDJ'!$A$10:$A$221,0)),VLOOKUP(R31,'Copie Liste PDJ'!$A$10:$D$221,4,0),"")</f>
        <v/>
      </c>
      <c r="T31" s="22" t="str">
        <f>IF(ISNUMBER(MATCH(R31,'Copie Liste PDJ'!$A$10:$A$221,0)),VLOOKUP(R31,'Copie Liste PDJ'!$A$10:$R$221,18,0),"")</f>
        <v/>
      </c>
      <c r="U31" s="17"/>
      <c r="V31" s="21" t="str">
        <f>IF(AND('Copie Liste PDJ'!A39&gt;=601,'Copie Liste PDJ'!A39&lt;=643,OR('Copie Liste PDJ'!D39="BF23",'Copie Liste PDJ'!D39="LCM23")),'Copie Liste PDJ'!A39,"")</f>
        <v/>
      </c>
      <c r="W31" t="str">
        <f>IF(ISNUMBER(MATCH(V31,'Copie Liste PDJ'!$A$10:$A$221,0)),VLOOKUP(V31,'Copie Liste PDJ'!$A$10:$D$221,4,0),"")</f>
        <v/>
      </c>
      <c r="X31" t="str">
        <f>IF(ISNUMBER(MATCH(V31,'Copie Liste PDJ'!$A$10:$A$221,0)),VLOOKUP(V31,'Copie Liste PDJ'!$A$10:$R$221,18,0),"")</f>
        <v/>
      </c>
    </row>
    <row r="32" spans="1:24" x14ac:dyDescent="0.25">
      <c r="A32" s="17"/>
      <c r="B32" s="21" t="str">
        <f>IF(AND('Copie Liste PDJ'!A40&gt;=101,'Copie Liste PDJ'!A40&lt;=148,OR('Copie Liste PDJ'!D40="BF23",'Copie Liste PDJ'!D40="LCM23")),'Copie Liste PDJ'!A40,"")</f>
        <v/>
      </c>
      <c r="C32" s="22" t="str">
        <f>IF(ISNUMBER(MATCH(B32,'Copie Liste PDJ'!$A$10:$A$221,0)),VLOOKUP(B32,'Copie Liste PDJ'!$A$10:$D$221,4,0),"")</f>
        <v/>
      </c>
      <c r="D32" s="22" t="str">
        <f>IF(ISNUMBER(MATCH(B32,'Copie Liste PDJ'!$A$10:$A$221,0)),VLOOKUP(B32,'Copie Liste PDJ'!$A$10:$R$221,18,0),"")</f>
        <v/>
      </c>
      <c r="E32" s="17"/>
      <c r="F32" s="21" t="str">
        <f>IF(AND('Copie Liste PDJ'!A40&gt;=201,'Copie Liste PDJ'!A40&lt;=247,OR('Copie Liste PDJ'!D40="BF23",'Copie Liste PDJ'!D40="LCM23")),'Copie Liste PDJ'!A40,"")</f>
        <v/>
      </c>
      <c r="G32" s="22" t="str">
        <f>IF(ISNUMBER(MATCH(F32,'Copie Liste PDJ'!$A$10:$A$221,0)),VLOOKUP(F32,'Copie Liste PDJ'!$A$10:$D$221,4,0),"")</f>
        <v/>
      </c>
      <c r="H32" s="22" t="str">
        <f>IF(ISNUMBER(MATCH(F32,'Copie Liste PDJ'!$A$10:$A$221,0)),VLOOKUP(F32,'Copie Liste PDJ'!$A$10:$R$221,18,0),"")</f>
        <v/>
      </c>
      <c r="I32" s="17"/>
      <c r="J32" s="21" t="str">
        <f>IF(AND('Copie Liste PDJ'!A40&gt;=301,'Copie Liste PDJ'!A40&lt;=347,OR('Copie Liste PDJ'!D40="BF23",'Copie Liste PDJ'!D40="LCM23")),'Copie Liste PDJ'!A40,"")</f>
        <v/>
      </c>
      <c r="K32" s="22" t="str">
        <f>IF(ISNUMBER(MATCH(J32,'Copie Liste PDJ'!$A$10:$A$221,0)),VLOOKUP(J32,'Copie Liste PDJ'!$A$10:$D$221,4,0),"")</f>
        <v/>
      </c>
      <c r="L32" s="22" t="str">
        <f>IF(ISNUMBER(MATCH(J32,'Copie Liste PDJ'!$A$10:$A$221,0)),VLOOKUP(J32,'Copie Liste PDJ'!$A$10:$R$221,18,0),"")</f>
        <v/>
      </c>
      <c r="M32" s="17"/>
      <c r="N32" s="21" t="str">
        <f>IF(AND('Copie Liste PDJ'!A40&gt;=401,'Copie Liste PDJ'!A40&lt;=447,OR('Copie Liste PDJ'!D40="BF23",'Copie Liste PDJ'!D40="LCM23")),'Copie Liste PDJ'!A40,"")</f>
        <v/>
      </c>
      <c r="O32" s="22" t="str">
        <f>IF(ISNUMBER(MATCH(N32,'Copie Liste PDJ'!$A$10:$A$221,0)),VLOOKUP(N32,'Copie Liste PDJ'!$A$10:$D$221,4,0),"")</f>
        <v/>
      </c>
      <c r="P32" s="22" t="str">
        <f>IF(ISNUMBER(MATCH(N32,'Copie Liste PDJ'!$A$10:$A$221,0)),VLOOKUP(N32,'Copie Liste PDJ'!$A$10:$R$221,18,0),"")</f>
        <v/>
      </c>
      <c r="Q32" s="17"/>
      <c r="R32" s="21" t="str">
        <f>IF(AND('Copie Liste PDJ'!A40&gt;=501,'Copie Liste PDJ'!A40&lt;=547,OR('Copie Liste PDJ'!D40="BF23",'Copie Liste PDJ'!D40="LCM23")),'Copie Liste PDJ'!A40,"")</f>
        <v/>
      </c>
      <c r="S32" s="22" t="str">
        <f>IF(ISNUMBER(MATCH(R32,'Copie Liste PDJ'!$A$10:$A$221,0)),VLOOKUP(R32,'Copie Liste PDJ'!$A$10:$D$221,4,0),"")</f>
        <v/>
      </c>
      <c r="T32" s="22" t="str">
        <f>IF(ISNUMBER(MATCH(R32,'Copie Liste PDJ'!$A$10:$A$221,0)),VLOOKUP(R32,'Copie Liste PDJ'!$A$10:$R$221,18,0),"")</f>
        <v/>
      </c>
      <c r="U32" s="17"/>
      <c r="V32" s="21" t="str">
        <f>IF(AND('Copie Liste PDJ'!A40&gt;=601,'Copie Liste PDJ'!A40&lt;=643,OR('Copie Liste PDJ'!D40="BF23",'Copie Liste PDJ'!D40="LCM23")),'Copie Liste PDJ'!A40,"")</f>
        <v/>
      </c>
      <c r="W32" t="str">
        <f>IF(ISNUMBER(MATCH(V32,'Copie Liste PDJ'!$A$10:$A$221,0)),VLOOKUP(V32,'Copie Liste PDJ'!$A$10:$D$221,4,0),"")</f>
        <v/>
      </c>
      <c r="X32" t="str">
        <f>IF(ISNUMBER(MATCH(V32,'Copie Liste PDJ'!$A$10:$A$221,0)),VLOOKUP(V32,'Copie Liste PDJ'!$A$10:$R$221,18,0),"")</f>
        <v/>
      </c>
    </row>
    <row r="33" spans="1:24" x14ac:dyDescent="0.25">
      <c r="A33" s="17"/>
      <c r="B33" s="21" t="str">
        <f>IF(AND('Copie Liste PDJ'!A41&gt;=101,'Copie Liste PDJ'!A41&lt;=148,OR('Copie Liste PDJ'!D41="BF23",'Copie Liste PDJ'!D41="LCM23")),'Copie Liste PDJ'!A41,"")</f>
        <v/>
      </c>
      <c r="C33" s="22" t="str">
        <f>IF(ISNUMBER(MATCH(B33,'Copie Liste PDJ'!$A$10:$A$221,0)),VLOOKUP(B33,'Copie Liste PDJ'!$A$10:$D$221,4,0),"")</f>
        <v/>
      </c>
      <c r="D33" s="22" t="str">
        <f>IF(ISNUMBER(MATCH(B33,'Copie Liste PDJ'!$A$10:$A$221,0)),VLOOKUP(B33,'Copie Liste PDJ'!$A$10:$R$221,18,0),"")</f>
        <v/>
      </c>
      <c r="E33" s="17"/>
      <c r="F33" s="21" t="str">
        <f>IF(AND('Copie Liste PDJ'!A41&gt;=201,'Copie Liste PDJ'!A41&lt;=247,OR('Copie Liste PDJ'!D41="BF23",'Copie Liste PDJ'!D41="LCM23")),'Copie Liste PDJ'!A41,"")</f>
        <v/>
      </c>
      <c r="G33" s="22" t="str">
        <f>IF(ISNUMBER(MATCH(F33,'Copie Liste PDJ'!$A$10:$A$221,0)),VLOOKUP(F33,'Copie Liste PDJ'!$A$10:$D$221,4,0),"")</f>
        <v/>
      </c>
      <c r="H33" s="22" t="str">
        <f>IF(ISNUMBER(MATCH(F33,'Copie Liste PDJ'!$A$10:$A$221,0)),VLOOKUP(F33,'Copie Liste PDJ'!$A$10:$R$221,18,0),"")</f>
        <v/>
      </c>
      <c r="I33" s="17"/>
      <c r="J33" s="21" t="str">
        <f>IF(AND('Copie Liste PDJ'!A41&gt;=301,'Copie Liste PDJ'!A41&lt;=347,OR('Copie Liste PDJ'!D41="BF23",'Copie Liste PDJ'!D41="LCM23")),'Copie Liste PDJ'!A41,"")</f>
        <v/>
      </c>
      <c r="K33" s="22" t="str">
        <f>IF(ISNUMBER(MATCH(J33,'Copie Liste PDJ'!$A$10:$A$221,0)),VLOOKUP(J33,'Copie Liste PDJ'!$A$10:$D$221,4,0),"")</f>
        <v/>
      </c>
      <c r="L33" s="22" t="str">
        <f>IF(ISNUMBER(MATCH(J33,'Copie Liste PDJ'!$A$10:$A$221,0)),VLOOKUP(J33,'Copie Liste PDJ'!$A$10:$R$221,18,0),"")</f>
        <v/>
      </c>
      <c r="M33" s="17"/>
      <c r="N33" s="21" t="str">
        <f>IF(AND('Copie Liste PDJ'!A41&gt;=401,'Copie Liste PDJ'!A41&lt;=447,OR('Copie Liste PDJ'!D41="BF23",'Copie Liste PDJ'!D41="LCM23")),'Copie Liste PDJ'!A41,"")</f>
        <v/>
      </c>
      <c r="O33" s="22" t="str">
        <f>IF(ISNUMBER(MATCH(N33,'Copie Liste PDJ'!$A$10:$A$221,0)),VLOOKUP(N33,'Copie Liste PDJ'!$A$10:$D$221,4,0),"")</f>
        <v/>
      </c>
      <c r="P33" s="22" t="str">
        <f>IF(ISNUMBER(MATCH(N33,'Copie Liste PDJ'!$A$10:$A$221,0)),VLOOKUP(N33,'Copie Liste PDJ'!$A$10:$R$221,18,0),"")</f>
        <v/>
      </c>
      <c r="Q33" s="17"/>
      <c r="R33" s="21" t="str">
        <f>IF(AND('Copie Liste PDJ'!A41&gt;=501,'Copie Liste PDJ'!A41&lt;=547,OR('Copie Liste PDJ'!D41="BF23",'Copie Liste PDJ'!D41="LCM23")),'Copie Liste PDJ'!A41,"")</f>
        <v/>
      </c>
      <c r="S33" s="22" t="str">
        <f>IF(ISNUMBER(MATCH(R33,'Copie Liste PDJ'!$A$10:$A$221,0)),VLOOKUP(R33,'Copie Liste PDJ'!$A$10:$D$221,4,0),"")</f>
        <v/>
      </c>
      <c r="T33" s="22" t="str">
        <f>IF(ISNUMBER(MATCH(R33,'Copie Liste PDJ'!$A$10:$A$221,0)),VLOOKUP(R33,'Copie Liste PDJ'!$A$10:$R$221,18,0),"")</f>
        <v/>
      </c>
      <c r="U33" s="17"/>
      <c r="V33" s="21" t="str">
        <f>IF(AND('Copie Liste PDJ'!A41&gt;=601,'Copie Liste PDJ'!A41&lt;=643,OR('Copie Liste PDJ'!D41="BF23",'Copie Liste PDJ'!D41="LCM23")),'Copie Liste PDJ'!A41,"")</f>
        <v/>
      </c>
      <c r="W33" t="str">
        <f>IF(ISNUMBER(MATCH(V33,'Copie Liste PDJ'!$A$10:$A$221,0)),VLOOKUP(V33,'Copie Liste PDJ'!$A$10:$D$221,4,0),"")</f>
        <v/>
      </c>
      <c r="X33" t="str">
        <f>IF(ISNUMBER(MATCH(V33,'Copie Liste PDJ'!$A$10:$A$221,0)),VLOOKUP(V33,'Copie Liste PDJ'!$A$10:$R$221,18,0),"")</f>
        <v/>
      </c>
    </row>
    <row r="34" spans="1:24" x14ac:dyDescent="0.25">
      <c r="A34" s="17"/>
      <c r="B34" s="21" t="str">
        <f>IF(AND('Copie Liste PDJ'!A42&gt;=101,'Copie Liste PDJ'!A42&lt;=148,OR('Copie Liste PDJ'!D42="BF23",'Copie Liste PDJ'!D42="LCM23")),'Copie Liste PDJ'!A42,"")</f>
        <v/>
      </c>
      <c r="C34" s="22" t="str">
        <f>IF(ISNUMBER(MATCH(B34,'Copie Liste PDJ'!$A$10:$A$221,0)),VLOOKUP(B34,'Copie Liste PDJ'!$A$10:$D$221,4,0),"")</f>
        <v/>
      </c>
      <c r="D34" s="22" t="str">
        <f>IF(ISNUMBER(MATCH(B34,'Copie Liste PDJ'!$A$10:$A$221,0)),VLOOKUP(B34,'Copie Liste PDJ'!$A$10:$R$221,18,0),"")</f>
        <v/>
      </c>
      <c r="E34" s="17"/>
      <c r="F34" s="21" t="str">
        <f>IF(AND('Copie Liste PDJ'!A42&gt;=201,'Copie Liste PDJ'!A42&lt;=247,OR('Copie Liste PDJ'!D42="BF23",'Copie Liste PDJ'!D42="LCM23")),'Copie Liste PDJ'!A42,"")</f>
        <v/>
      </c>
      <c r="G34" s="22" t="str">
        <f>IF(ISNUMBER(MATCH(F34,'Copie Liste PDJ'!$A$10:$A$221,0)),VLOOKUP(F34,'Copie Liste PDJ'!$A$10:$D$221,4,0),"")</f>
        <v/>
      </c>
      <c r="H34" s="22" t="str">
        <f>IF(ISNUMBER(MATCH(F34,'Copie Liste PDJ'!$A$10:$A$221,0)),VLOOKUP(F34,'Copie Liste PDJ'!$A$10:$R$221,18,0),"")</f>
        <v/>
      </c>
      <c r="I34" s="17"/>
      <c r="J34" s="21" t="str">
        <f>IF(AND('Copie Liste PDJ'!A42&gt;=301,'Copie Liste PDJ'!A42&lt;=347,OR('Copie Liste PDJ'!D42="BF23",'Copie Liste PDJ'!D42="LCM23")),'Copie Liste PDJ'!A42,"")</f>
        <v/>
      </c>
      <c r="K34" s="22" t="str">
        <f>IF(ISNUMBER(MATCH(J34,'Copie Liste PDJ'!$A$10:$A$221,0)),VLOOKUP(J34,'Copie Liste PDJ'!$A$10:$D$221,4,0),"")</f>
        <v/>
      </c>
      <c r="L34" s="22" t="str">
        <f>IF(ISNUMBER(MATCH(J34,'Copie Liste PDJ'!$A$10:$A$221,0)),VLOOKUP(J34,'Copie Liste PDJ'!$A$10:$R$221,18,0),"")</f>
        <v/>
      </c>
      <c r="M34" s="17"/>
      <c r="N34" s="21" t="str">
        <f>IF(AND('Copie Liste PDJ'!A42&gt;=401,'Copie Liste PDJ'!A42&lt;=447,OR('Copie Liste PDJ'!D42="BF23",'Copie Liste PDJ'!D42="LCM23")),'Copie Liste PDJ'!A42,"")</f>
        <v/>
      </c>
      <c r="O34" s="22" t="str">
        <f>IF(ISNUMBER(MATCH(N34,'Copie Liste PDJ'!$A$10:$A$221,0)),VLOOKUP(N34,'Copie Liste PDJ'!$A$10:$D$221,4,0),"")</f>
        <v/>
      </c>
      <c r="P34" s="22" t="str">
        <f>IF(ISNUMBER(MATCH(N34,'Copie Liste PDJ'!$A$10:$A$221,0)),VLOOKUP(N34,'Copie Liste PDJ'!$A$10:$R$221,18,0),"")</f>
        <v/>
      </c>
      <c r="Q34" s="17"/>
      <c r="R34" s="21" t="str">
        <f>IF(AND('Copie Liste PDJ'!A42&gt;=501,'Copie Liste PDJ'!A42&lt;=547,OR('Copie Liste PDJ'!D42="BF23",'Copie Liste PDJ'!D42="LCM23")),'Copie Liste PDJ'!A42,"")</f>
        <v/>
      </c>
      <c r="S34" s="22" t="str">
        <f>IF(ISNUMBER(MATCH(R34,'Copie Liste PDJ'!$A$10:$A$221,0)),VLOOKUP(R34,'Copie Liste PDJ'!$A$10:$D$221,4,0),"")</f>
        <v/>
      </c>
      <c r="T34" s="22" t="str">
        <f>IF(ISNUMBER(MATCH(R34,'Copie Liste PDJ'!$A$10:$A$221,0)),VLOOKUP(R34,'Copie Liste PDJ'!$A$10:$R$221,18,0),"")</f>
        <v/>
      </c>
      <c r="U34" s="17"/>
      <c r="V34" s="21" t="str">
        <f>IF(AND('Copie Liste PDJ'!A42&gt;=601,'Copie Liste PDJ'!A42&lt;=643,OR('Copie Liste PDJ'!D42="BF23",'Copie Liste PDJ'!D42="LCM23")),'Copie Liste PDJ'!A42,"")</f>
        <v/>
      </c>
      <c r="W34" t="str">
        <f>IF(ISNUMBER(MATCH(V34,'Copie Liste PDJ'!$A$10:$A$221,0)),VLOOKUP(V34,'Copie Liste PDJ'!$A$10:$D$221,4,0),"")</f>
        <v/>
      </c>
      <c r="X34" t="str">
        <f>IF(ISNUMBER(MATCH(V34,'Copie Liste PDJ'!$A$10:$A$221,0)),VLOOKUP(V34,'Copie Liste PDJ'!$A$10:$R$221,18,0),"")</f>
        <v/>
      </c>
    </row>
    <row r="35" spans="1:24" x14ac:dyDescent="0.25">
      <c r="A35" s="17"/>
      <c r="B35" s="21" t="str">
        <f>IF(AND('Copie Liste PDJ'!A43&gt;=101,'Copie Liste PDJ'!A43&lt;=148,OR('Copie Liste PDJ'!D43="BF23",'Copie Liste PDJ'!D43="LCM23")),'Copie Liste PDJ'!A43,"")</f>
        <v/>
      </c>
      <c r="C35" s="22" t="str">
        <f>IF(ISNUMBER(MATCH(B35,'Copie Liste PDJ'!$A$10:$A$221,0)),VLOOKUP(B35,'Copie Liste PDJ'!$A$10:$D$221,4,0),"")</f>
        <v/>
      </c>
      <c r="D35" s="22" t="str">
        <f>IF(ISNUMBER(MATCH(B35,'Copie Liste PDJ'!$A$10:$A$221,0)),VLOOKUP(B35,'Copie Liste PDJ'!$A$10:$R$221,18,0),"")</f>
        <v/>
      </c>
      <c r="E35" s="17"/>
      <c r="F35" s="21" t="str">
        <f>IF(AND('Copie Liste PDJ'!A43&gt;=201,'Copie Liste PDJ'!A43&lt;=247,OR('Copie Liste PDJ'!D43="BF23",'Copie Liste PDJ'!D43="LCM23")),'Copie Liste PDJ'!A43,"")</f>
        <v/>
      </c>
      <c r="G35" s="22" t="str">
        <f>IF(ISNUMBER(MATCH(F35,'Copie Liste PDJ'!$A$10:$A$221,0)),VLOOKUP(F35,'Copie Liste PDJ'!$A$10:$D$221,4,0),"")</f>
        <v/>
      </c>
      <c r="H35" s="22" t="str">
        <f>IF(ISNUMBER(MATCH(F35,'Copie Liste PDJ'!$A$10:$A$221,0)),VLOOKUP(F35,'Copie Liste PDJ'!$A$10:$R$221,18,0),"")</f>
        <v/>
      </c>
      <c r="I35" s="17"/>
      <c r="J35" s="21" t="str">
        <f>IF(AND('Copie Liste PDJ'!A43&gt;=301,'Copie Liste PDJ'!A43&lt;=347,OR('Copie Liste PDJ'!D43="BF23",'Copie Liste PDJ'!D43="LCM23")),'Copie Liste PDJ'!A43,"")</f>
        <v/>
      </c>
      <c r="K35" s="22" t="str">
        <f>IF(ISNUMBER(MATCH(J35,'Copie Liste PDJ'!$A$10:$A$221,0)),VLOOKUP(J35,'Copie Liste PDJ'!$A$10:$D$221,4,0),"")</f>
        <v/>
      </c>
      <c r="L35" s="22" t="str">
        <f>IF(ISNUMBER(MATCH(J35,'Copie Liste PDJ'!$A$10:$A$221,0)),VLOOKUP(J35,'Copie Liste PDJ'!$A$10:$R$221,18,0),"")</f>
        <v/>
      </c>
      <c r="M35" s="17"/>
      <c r="N35" s="21" t="str">
        <f>IF(AND('Copie Liste PDJ'!A43&gt;=401,'Copie Liste PDJ'!A43&lt;=447,OR('Copie Liste PDJ'!D43="BF23",'Copie Liste PDJ'!D43="LCM23")),'Copie Liste PDJ'!A43,"")</f>
        <v/>
      </c>
      <c r="O35" s="22" t="str">
        <f>IF(ISNUMBER(MATCH(N35,'Copie Liste PDJ'!$A$10:$A$221,0)),VLOOKUP(N35,'Copie Liste PDJ'!$A$10:$D$221,4,0),"")</f>
        <v/>
      </c>
      <c r="P35" s="22" t="str">
        <f>IF(ISNUMBER(MATCH(N35,'Copie Liste PDJ'!$A$10:$A$221,0)),VLOOKUP(N35,'Copie Liste PDJ'!$A$10:$R$221,18,0),"")</f>
        <v/>
      </c>
      <c r="Q35" s="17"/>
      <c r="R35" s="21" t="str">
        <f>IF(AND('Copie Liste PDJ'!A43&gt;=501,'Copie Liste PDJ'!A43&lt;=547,OR('Copie Liste PDJ'!D43="BF23",'Copie Liste PDJ'!D43="LCM23")),'Copie Liste PDJ'!A43,"")</f>
        <v/>
      </c>
      <c r="S35" s="22" t="str">
        <f>IF(ISNUMBER(MATCH(R35,'Copie Liste PDJ'!$A$10:$A$221,0)),VLOOKUP(R35,'Copie Liste PDJ'!$A$10:$D$221,4,0),"")</f>
        <v/>
      </c>
      <c r="T35" s="22" t="str">
        <f>IF(ISNUMBER(MATCH(R35,'Copie Liste PDJ'!$A$10:$A$221,0)),VLOOKUP(R35,'Copie Liste PDJ'!$A$10:$R$221,18,0),"")</f>
        <v/>
      </c>
      <c r="U35" s="17"/>
      <c r="V35" s="21" t="str">
        <f>IF(AND('Copie Liste PDJ'!A43&gt;=601,'Copie Liste PDJ'!A43&lt;=643,OR('Copie Liste PDJ'!D43="BF23",'Copie Liste PDJ'!D43="LCM23")),'Copie Liste PDJ'!A43,"")</f>
        <v/>
      </c>
      <c r="W35" t="str">
        <f>IF(ISNUMBER(MATCH(V35,'Copie Liste PDJ'!$A$10:$A$221,0)),VLOOKUP(V35,'Copie Liste PDJ'!$A$10:$D$221,4,0),"")</f>
        <v/>
      </c>
      <c r="X35" t="str">
        <f>IF(ISNUMBER(MATCH(V35,'Copie Liste PDJ'!$A$10:$A$221,0)),VLOOKUP(V35,'Copie Liste PDJ'!$A$10:$R$221,18,0),"")</f>
        <v/>
      </c>
    </row>
    <row r="36" spans="1:24" x14ac:dyDescent="0.25">
      <c r="A36" s="17"/>
      <c r="B36" s="21" t="str">
        <f>IF(AND('Copie Liste PDJ'!A44&gt;=101,'Copie Liste PDJ'!A44&lt;=148,OR('Copie Liste PDJ'!D44="BF23",'Copie Liste PDJ'!D44="LCM23")),'Copie Liste PDJ'!A44,"")</f>
        <v/>
      </c>
      <c r="C36" s="22" t="str">
        <f>IF(ISNUMBER(MATCH(B36,'Copie Liste PDJ'!$A$10:$A$221,0)),VLOOKUP(B36,'Copie Liste PDJ'!$A$10:$D$221,4,0),"")</f>
        <v/>
      </c>
      <c r="D36" s="22" t="str">
        <f>IF(ISNUMBER(MATCH(B36,'Copie Liste PDJ'!$A$10:$A$221,0)),VLOOKUP(B36,'Copie Liste PDJ'!$A$10:$R$221,18,0),"")</f>
        <v/>
      </c>
      <c r="E36" s="17"/>
      <c r="F36" s="21" t="str">
        <f>IF(AND('Copie Liste PDJ'!A44&gt;=201,'Copie Liste PDJ'!A44&lt;=247,OR('Copie Liste PDJ'!D44="BF23",'Copie Liste PDJ'!D44="LCM23")),'Copie Liste PDJ'!A44,"")</f>
        <v/>
      </c>
      <c r="G36" s="22" t="str">
        <f>IF(ISNUMBER(MATCH(F36,'Copie Liste PDJ'!$A$10:$A$221,0)),VLOOKUP(F36,'Copie Liste PDJ'!$A$10:$D$221,4,0),"")</f>
        <v/>
      </c>
      <c r="H36" s="22" t="str">
        <f>IF(ISNUMBER(MATCH(F36,'Copie Liste PDJ'!$A$10:$A$221,0)),VLOOKUP(F36,'Copie Liste PDJ'!$A$10:$R$221,18,0),"")</f>
        <v/>
      </c>
      <c r="I36" s="17"/>
      <c r="J36" s="21" t="str">
        <f>IF(AND('Copie Liste PDJ'!A44&gt;=301,'Copie Liste PDJ'!A44&lt;=347,OR('Copie Liste PDJ'!D44="BF23",'Copie Liste PDJ'!D44="LCM23")),'Copie Liste PDJ'!A44,"")</f>
        <v/>
      </c>
      <c r="K36" s="22" t="str">
        <f>IF(ISNUMBER(MATCH(J36,'Copie Liste PDJ'!$A$10:$A$221,0)),VLOOKUP(J36,'Copie Liste PDJ'!$A$10:$D$221,4,0),"")</f>
        <v/>
      </c>
      <c r="L36" s="22" t="str">
        <f>IF(ISNUMBER(MATCH(J36,'Copie Liste PDJ'!$A$10:$A$221,0)),VLOOKUP(J36,'Copie Liste PDJ'!$A$10:$R$221,18,0),"")</f>
        <v/>
      </c>
      <c r="M36" s="17"/>
      <c r="N36" s="21" t="str">
        <f>IF(AND('Copie Liste PDJ'!A44&gt;=401,'Copie Liste PDJ'!A44&lt;=447,OR('Copie Liste PDJ'!D44="BF23",'Copie Liste PDJ'!D44="LCM23")),'Copie Liste PDJ'!A44,"")</f>
        <v/>
      </c>
      <c r="O36" s="22" t="str">
        <f>IF(ISNUMBER(MATCH(N36,'Copie Liste PDJ'!$A$10:$A$221,0)),VLOOKUP(N36,'Copie Liste PDJ'!$A$10:$D$221,4,0),"")</f>
        <v/>
      </c>
      <c r="P36" s="22" t="str">
        <f>IF(ISNUMBER(MATCH(N36,'Copie Liste PDJ'!$A$10:$A$221,0)),VLOOKUP(N36,'Copie Liste PDJ'!$A$10:$R$221,18,0),"")</f>
        <v/>
      </c>
      <c r="Q36" s="17"/>
      <c r="R36" s="21" t="str">
        <f>IF(AND('Copie Liste PDJ'!A44&gt;=501,'Copie Liste PDJ'!A44&lt;=547,OR('Copie Liste PDJ'!D44="BF23",'Copie Liste PDJ'!D44="LCM23")),'Copie Liste PDJ'!A44,"")</f>
        <v/>
      </c>
      <c r="S36" s="22" t="str">
        <f>IF(ISNUMBER(MATCH(R36,'Copie Liste PDJ'!$A$10:$A$221,0)),VLOOKUP(R36,'Copie Liste PDJ'!$A$10:$D$221,4,0),"")</f>
        <v/>
      </c>
      <c r="T36" s="22" t="str">
        <f>IF(ISNUMBER(MATCH(R36,'Copie Liste PDJ'!$A$10:$A$221,0)),VLOOKUP(R36,'Copie Liste PDJ'!$A$10:$R$221,18,0),"")</f>
        <v/>
      </c>
      <c r="U36" s="17"/>
      <c r="V36" s="21" t="str">
        <f>IF(AND('Copie Liste PDJ'!A44&gt;=601,'Copie Liste PDJ'!A44&lt;=643,OR('Copie Liste PDJ'!D44="BF23",'Copie Liste PDJ'!D44="LCM23")),'Copie Liste PDJ'!A44,"")</f>
        <v/>
      </c>
      <c r="W36" t="str">
        <f>IF(ISNUMBER(MATCH(V36,'Copie Liste PDJ'!$A$10:$A$221,0)),VLOOKUP(V36,'Copie Liste PDJ'!$A$10:$D$221,4,0),"")</f>
        <v/>
      </c>
      <c r="X36" t="str">
        <f>IF(ISNUMBER(MATCH(V36,'Copie Liste PDJ'!$A$10:$A$221,0)),VLOOKUP(V36,'Copie Liste PDJ'!$A$10:$R$221,18,0),"")</f>
        <v/>
      </c>
    </row>
    <row r="37" spans="1:24" x14ac:dyDescent="0.25">
      <c r="A37" s="17"/>
      <c r="B37" s="21" t="str">
        <f>IF(AND('Copie Liste PDJ'!A45&gt;=101,'Copie Liste PDJ'!A45&lt;=148,OR('Copie Liste PDJ'!D45="BF23",'Copie Liste PDJ'!D45="LCM23")),'Copie Liste PDJ'!A45,"")</f>
        <v/>
      </c>
      <c r="C37" s="22" t="str">
        <f>IF(ISNUMBER(MATCH(B37,'Copie Liste PDJ'!$A$10:$A$221,0)),VLOOKUP(B37,'Copie Liste PDJ'!$A$10:$D$221,4,0),"")</f>
        <v/>
      </c>
      <c r="D37" s="22" t="str">
        <f>IF(ISNUMBER(MATCH(B37,'Copie Liste PDJ'!$A$10:$A$221,0)),VLOOKUP(B37,'Copie Liste PDJ'!$A$10:$R$221,18,0),"")</f>
        <v/>
      </c>
      <c r="E37" s="17"/>
      <c r="F37" s="21" t="str">
        <f>IF(AND('Copie Liste PDJ'!A45&gt;=201,'Copie Liste PDJ'!A45&lt;=247,OR('Copie Liste PDJ'!D45="BF23",'Copie Liste PDJ'!D45="LCM23")),'Copie Liste PDJ'!A45,"")</f>
        <v/>
      </c>
      <c r="G37" s="22" t="str">
        <f>IF(ISNUMBER(MATCH(F37,'Copie Liste PDJ'!$A$10:$A$221,0)),VLOOKUP(F37,'Copie Liste PDJ'!$A$10:$D$221,4,0),"")</f>
        <v/>
      </c>
      <c r="H37" s="22" t="str">
        <f>IF(ISNUMBER(MATCH(F37,'Copie Liste PDJ'!$A$10:$A$221,0)),VLOOKUP(F37,'Copie Liste PDJ'!$A$10:$R$221,18,0),"")</f>
        <v/>
      </c>
      <c r="I37" s="17"/>
      <c r="J37" s="21" t="str">
        <f>IF(AND('Copie Liste PDJ'!A45&gt;=301,'Copie Liste PDJ'!A45&lt;=347,OR('Copie Liste PDJ'!D45="BF23",'Copie Liste PDJ'!D45="LCM23")),'Copie Liste PDJ'!A45,"")</f>
        <v/>
      </c>
      <c r="K37" s="22" t="str">
        <f>IF(ISNUMBER(MATCH(J37,'Copie Liste PDJ'!$A$10:$A$221,0)),VLOOKUP(J37,'Copie Liste PDJ'!$A$10:$D$221,4,0),"")</f>
        <v/>
      </c>
      <c r="L37" s="22" t="str">
        <f>IF(ISNUMBER(MATCH(J37,'Copie Liste PDJ'!$A$10:$A$221,0)),VLOOKUP(J37,'Copie Liste PDJ'!$A$10:$R$221,18,0),"")</f>
        <v/>
      </c>
      <c r="M37" s="17"/>
      <c r="N37" s="21" t="str">
        <f>IF(AND('Copie Liste PDJ'!A45&gt;=401,'Copie Liste PDJ'!A45&lt;=447,OR('Copie Liste PDJ'!D45="BF23",'Copie Liste PDJ'!D45="LCM23")),'Copie Liste PDJ'!A45,"")</f>
        <v/>
      </c>
      <c r="O37" s="22" t="str">
        <f>IF(ISNUMBER(MATCH(N37,'Copie Liste PDJ'!$A$10:$A$221,0)),VLOOKUP(N37,'Copie Liste PDJ'!$A$10:$D$221,4,0),"")</f>
        <v/>
      </c>
      <c r="P37" s="22" t="str">
        <f>IF(ISNUMBER(MATCH(N37,'Copie Liste PDJ'!$A$10:$A$221,0)),VLOOKUP(N37,'Copie Liste PDJ'!$A$10:$R$221,18,0),"")</f>
        <v/>
      </c>
      <c r="Q37" s="17"/>
      <c r="R37" s="21" t="str">
        <f>IF(AND('Copie Liste PDJ'!A45&gt;=501,'Copie Liste PDJ'!A45&lt;=547,OR('Copie Liste PDJ'!D45="BF23",'Copie Liste PDJ'!D45="LCM23")),'Copie Liste PDJ'!A45,"")</f>
        <v/>
      </c>
      <c r="S37" s="22" t="str">
        <f>IF(ISNUMBER(MATCH(R37,'Copie Liste PDJ'!$A$10:$A$221,0)),VLOOKUP(R37,'Copie Liste PDJ'!$A$10:$D$221,4,0),"")</f>
        <v/>
      </c>
      <c r="T37" s="22" t="str">
        <f>IF(ISNUMBER(MATCH(R37,'Copie Liste PDJ'!$A$10:$A$221,0)),VLOOKUP(R37,'Copie Liste PDJ'!$A$10:$R$221,18,0),"")</f>
        <v/>
      </c>
      <c r="U37" s="17"/>
      <c r="V37" s="21" t="str">
        <f>IF(AND('Copie Liste PDJ'!A45&gt;=601,'Copie Liste PDJ'!A45&lt;=643,OR('Copie Liste PDJ'!D45="BF23",'Copie Liste PDJ'!D45="LCM23")),'Copie Liste PDJ'!A45,"")</f>
        <v/>
      </c>
      <c r="W37" t="str">
        <f>IF(ISNUMBER(MATCH(V37,'Copie Liste PDJ'!$A$10:$A$221,0)),VLOOKUP(V37,'Copie Liste PDJ'!$A$10:$D$221,4,0),"")</f>
        <v/>
      </c>
      <c r="X37" t="str">
        <f>IF(ISNUMBER(MATCH(V37,'Copie Liste PDJ'!$A$10:$A$221,0)),VLOOKUP(V37,'Copie Liste PDJ'!$A$10:$R$221,18,0),"")</f>
        <v/>
      </c>
    </row>
    <row r="38" spans="1:24" x14ac:dyDescent="0.25">
      <c r="A38" s="17"/>
      <c r="B38" s="21" t="str">
        <f>IF(AND('Copie Liste PDJ'!A46&gt;=101,'Copie Liste PDJ'!A46&lt;=148,OR('Copie Liste PDJ'!D46="BF23",'Copie Liste PDJ'!D46="LCM23")),'Copie Liste PDJ'!A46,"")</f>
        <v/>
      </c>
      <c r="C38" s="22" t="str">
        <f>IF(ISNUMBER(MATCH(B38,'Copie Liste PDJ'!$A$10:$A$221,0)),VLOOKUP(B38,'Copie Liste PDJ'!$A$10:$D$221,4,0),"")</f>
        <v/>
      </c>
      <c r="D38" s="22" t="str">
        <f>IF(ISNUMBER(MATCH(B38,'Copie Liste PDJ'!$A$10:$A$221,0)),VLOOKUP(B38,'Copie Liste PDJ'!$A$10:$R$221,18,0),"")</f>
        <v/>
      </c>
      <c r="E38" s="17"/>
      <c r="F38" s="21" t="str">
        <f>IF(AND('Copie Liste PDJ'!A46&gt;=201,'Copie Liste PDJ'!A46&lt;=247,OR('Copie Liste PDJ'!D46="BF23",'Copie Liste PDJ'!D46="LCM23")),'Copie Liste PDJ'!A46,"")</f>
        <v/>
      </c>
      <c r="G38" s="22" t="str">
        <f>IF(ISNUMBER(MATCH(F38,'Copie Liste PDJ'!$A$10:$A$221,0)),VLOOKUP(F38,'Copie Liste PDJ'!$A$10:$D$221,4,0),"")</f>
        <v/>
      </c>
      <c r="H38" s="22" t="str">
        <f>IF(ISNUMBER(MATCH(F38,'Copie Liste PDJ'!$A$10:$A$221,0)),VLOOKUP(F38,'Copie Liste PDJ'!$A$10:$R$221,18,0),"")</f>
        <v/>
      </c>
      <c r="I38" s="17"/>
      <c r="J38" s="21" t="str">
        <f>IF(AND('Copie Liste PDJ'!A46&gt;=301,'Copie Liste PDJ'!A46&lt;=347,OR('Copie Liste PDJ'!D46="BF23",'Copie Liste PDJ'!D46="LCM23")),'Copie Liste PDJ'!A46,"")</f>
        <v/>
      </c>
      <c r="K38" s="22" t="str">
        <f>IF(ISNUMBER(MATCH(J38,'Copie Liste PDJ'!$A$10:$A$221,0)),VLOOKUP(J38,'Copie Liste PDJ'!$A$10:$D$221,4,0),"")</f>
        <v/>
      </c>
      <c r="L38" s="22" t="str">
        <f>IF(ISNUMBER(MATCH(J38,'Copie Liste PDJ'!$A$10:$A$221,0)),VLOOKUP(J38,'Copie Liste PDJ'!$A$10:$R$221,18,0),"")</f>
        <v/>
      </c>
      <c r="M38" s="17"/>
      <c r="N38" s="21" t="str">
        <f>IF(AND('Copie Liste PDJ'!A46&gt;=401,'Copie Liste PDJ'!A46&lt;=447,OR('Copie Liste PDJ'!D46="BF23",'Copie Liste PDJ'!D46="LCM23")),'Copie Liste PDJ'!A46,"")</f>
        <v/>
      </c>
      <c r="O38" s="22" t="str">
        <f>IF(ISNUMBER(MATCH(N38,'Copie Liste PDJ'!$A$10:$A$221,0)),VLOOKUP(N38,'Copie Liste PDJ'!$A$10:$D$221,4,0),"")</f>
        <v/>
      </c>
      <c r="P38" s="22" t="str">
        <f>IF(ISNUMBER(MATCH(N38,'Copie Liste PDJ'!$A$10:$A$221,0)),VLOOKUP(N38,'Copie Liste PDJ'!$A$10:$R$221,18,0),"")</f>
        <v/>
      </c>
      <c r="Q38" s="17"/>
      <c r="R38" s="21" t="str">
        <f>IF(AND('Copie Liste PDJ'!A46&gt;=501,'Copie Liste PDJ'!A46&lt;=547,OR('Copie Liste PDJ'!D46="BF23",'Copie Liste PDJ'!D46="LCM23")),'Copie Liste PDJ'!A46,"")</f>
        <v/>
      </c>
      <c r="S38" s="22" t="str">
        <f>IF(ISNUMBER(MATCH(R38,'Copie Liste PDJ'!$A$10:$A$221,0)),VLOOKUP(R38,'Copie Liste PDJ'!$A$10:$D$221,4,0),"")</f>
        <v/>
      </c>
      <c r="T38" s="22" t="str">
        <f>IF(ISNUMBER(MATCH(R38,'Copie Liste PDJ'!$A$10:$A$221,0)),VLOOKUP(R38,'Copie Liste PDJ'!$A$10:$R$221,18,0),"")</f>
        <v/>
      </c>
      <c r="U38" s="17"/>
      <c r="V38" s="21" t="str">
        <f>IF(AND('Copie Liste PDJ'!A46&gt;=601,'Copie Liste PDJ'!A46&lt;=643,OR('Copie Liste PDJ'!D46="BF23",'Copie Liste PDJ'!D46="LCM23")),'Copie Liste PDJ'!A46,"")</f>
        <v/>
      </c>
      <c r="W38" t="str">
        <f>IF(ISNUMBER(MATCH(V38,'Copie Liste PDJ'!$A$10:$A$221,0)),VLOOKUP(V38,'Copie Liste PDJ'!$A$10:$D$221,4,0),"")</f>
        <v/>
      </c>
      <c r="X38" t="str">
        <f>IF(ISNUMBER(MATCH(V38,'Copie Liste PDJ'!$A$10:$A$221,0)),VLOOKUP(V38,'Copie Liste PDJ'!$A$10:$R$221,18,0),"")</f>
        <v/>
      </c>
    </row>
    <row r="39" spans="1:24" x14ac:dyDescent="0.25">
      <c r="A39" s="17"/>
      <c r="B39" s="21" t="str">
        <f>IF(AND('Copie Liste PDJ'!A47&gt;=101,'Copie Liste PDJ'!A47&lt;=148,OR('Copie Liste PDJ'!D47="BF23",'Copie Liste PDJ'!D47="LCM23")),'Copie Liste PDJ'!A47,"")</f>
        <v/>
      </c>
      <c r="C39" s="22" t="str">
        <f>IF(ISNUMBER(MATCH(B39,'Copie Liste PDJ'!$A$10:$A$221,0)),VLOOKUP(B39,'Copie Liste PDJ'!$A$10:$D$221,4,0),"")</f>
        <v/>
      </c>
      <c r="D39" s="22" t="str">
        <f>IF(ISNUMBER(MATCH(B39,'Copie Liste PDJ'!$A$10:$A$221,0)),VLOOKUP(B39,'Copie Liste PDJ'!$A$10:$R$221,18,0),"")</f>
        <v/>
      </c>
      <c r="E39" s="17"/>
      <c r="F39" s="21" t="str">
        <f>IF(AND('Copie Liste PDJ'!A47&gt;=201,'Copie Liste PDJ'!A47&lt;=247,OR('Copie Liste PDJ'!D47="BF23",'Copie Liste PDJ'!D47="LCM23")),'Copie Liste PDJ'!A47,"")</f>
        <v/>
      </c>
      <c r="G39" s="22" t="str">
        <f>IF(ISNUMBER(MATCH(F39,'Copie Liste PDJ'!$A$10:$A$221,0)),VLOOKUP(F39,'Copie Liste PDJ'!$A$10:$D$221,4,0),"")</f>
        <v/>
      </c>
      <c r="H39" s="22" t="str">
        <f>IF(ISNUMBER(MATCH(F39,'Copie Liste PDJ'!$A$10:$A$221,0)),VLOOKUP(F39,'Copie Liste PDJ'!$A$10:$R$221,18,0),"")</f>
        <v/>
      </c>
      <c r="I39" s="17"/>
      <c r="J39" s="21" t="str">
        <f>IF(AND('Copie Liste PDJ'!A47&gt;=301,'Copie Liste PDJ'!A47&lt;=347,OR('Copie Liste PDJ'!D47="BF23",'Copie Liste PDJ'!D47="LCM23")),'Copie Liste PDJ'!A47,"")</f>
        <v/>
      </c>
      <c r="K39" s="22" t="str">
        <f>IF(ISNUMBER(MATCH(J39,'Copie Liste PDJ'!$A$10:$A$221,0)),VLOOKUP(J39,'Copie Liste PDJ'!$A$10:$D$221,4,0),"")</f>
        <v/>
      </c>
      <c r="L39" s="22" t="str">
        <f>IF(ISNUMBER(MATCH(J39,'Copie Liste PDJ'!$A$10:$A$221,0)),VLOOKUP(J39,'Copie Liste PDJ'!$A$10:$R$221,18,0),"")</f>
        <v/>
      </c>
      <c r="M39" s="17"/>
      <c r="N39" s="21" t="str">
        <f>IF(AND('Copie Liste PDJ'!A47&gt;=401,'Copie Liste PDJ'!A47&lt;=447,OR('Copie Liste PDJ'!D47="BF23",'Copie Liste PDJ'!D47="LCM23")),'Copie Liste PDJ'!A47,"")</f>
        <v/>
      </c>
      <c r="O39" s="22" t="str">
        <f>IF(ISNUMBER(MATCH(N39,'Copie Liste PDJ'!$A$10:$A$221,0)),VLOOKUP(N39,'Copie Liste PDJ'!$A$10:$D$221,4,0),"")</f>
        <v/>
      </c>
      <c r="P39" s="22" t="str">
        <f>IF(ISNUMBER(MATCH(N39,'Copie Liste PDJ'!$A$10:$A$221,0)),VLOOKUP(N39,'Copie Liste PDJ'!$A$10:$R$221,18,0),"")</f>
        <v/>
      </c>
      <c r="Q39" s="17"/>
      <c r="R39" s="21" t="str">
        <f>IF(AND('Copie Liste PDJ'!A47&gt;=501,'Copie Liste PDJ'!A47&lt;=547,OR('Copie Liste PDJ'!D47="BF23",'Copie Liste PDJ'!D47="LCM23")),'Copie Liste PDJ'!A47,"")</f>
        <v/>
      </c>
      <c r="S39" s="22" t="str">
        <f>IF(ISNUMBER(MATCH(R39,'Copie Liste PDJ'!$A$10:$A$221,0)),VLOOKUP(R39,'Copie Liste PDJ'!$A$10:$D$221,4,0),"")</f>
        <v/>
      </c>
      <c r="T39" s="22" t="str">
        <f>IF(ISNUMBER(MATCH(R39,'Copie Liste PDJ'!$A$10:$A$221,0)),VLOOKUP(R39,'Copie Liste PDJ'!$A$10:$R$221,18,0),"")</f>
        <v/>
      </c>
      <c r="U39" s="17"/>
      <c r="V39" s="21" t="str">
        <f>IF(AND('Copie Liste PDJ'!A47&gt;=601,'Copie Liste PDJ'!A47&lt;=643,OR('Copie Liste PDJ'!D47="BF23",'Copie Liste PDJ'!D47="LCM23")),'Copie Liste PDJ'!A47,"")</f>
        <v/>
      </c>
      <c r="W39" t="str">
        <f>IF(ISNUMBER(MATCH(V39,'Copie Liste PDJ'!$A$10:$A$221,0)),VLOOKUP(V39,'Copie Liste PDJ'!$A$10:$D$221,4,0),"")</f>
        <v/>
      </c>
      <c r="X39" t="str">
        <f>IF(ISNUMBER(MATCH(V39,'Copie Liste PDJ'!$A$10:$A$221,0)),VLOOKUP(V39,'Copie Liste PDJ'!$A$10:$R$221,18,0),"")</f>
        <v/>
      </c>
    </row>
    <row r="40" spans="1:24" x14ac:dyDescent="0.25">
      <c r="A40" s="17"/>
      <c r="B40" s="21" t="str">
        <f>IF(AND('Copie Liste PDJ'!A48&gt;=101,'Copie Liste PDJ'!A48&lt;=148,OR('Copie Liste PDJ'!D48="BF23",'Copie Liste PDJ'!D48="LCM23")),'Copie Liste PDJ'!A48,"")</f>
        <v/>
      </c>
      <c r="C40" s="22" t="str">
        <f>IF(ISNUMBER(MATCH(B40,'Copie Liste PDJ'!$A$10:$A$221,0)),VLOOKUP(B40,'Copie Liste PDJ'!$A$10:$D$221,4,0),"")</f>
        <v/>
      </c>
      <c r="D40" s="22" t="str">
        <f>IF(ISNUMBER(MATCH(B40,'Copie Liste PDJ'!$A$10:$A$221,0)),VLOOKUP(B40,'Copie Liste PDJ'!$A$10:$R$221,18,0),"")</f>
        <v/>
      </c>
      <c r="E40" s="17"/>
      <c r="F40" s="21" t="str">
        <f>IF(AND('Copie Liste PDJ'!A48&gt;=201,'Copie Liste PDJ'!A48&lt;=247,OR('Copie Liste PDJ'!D48="BF23",'Copie Liste PDJ'!D48="LCM23")),'Copie Liste PDJ'!A48,"")</f>
        <v/>
      </c>
      <c r="G40" s="22" t="str">
        <f>IF(ISNUMBER(MATCH(F40,'Copie Liste PDJ'!$A$10:$A$221,0)),VLOOKUP(F40,'Copie Liste PDJ'!$A$10:$D$221,4,0),"")</f>
        <v/>
      </c>
      <c r="H40" s="22" t="str">
        <f>IF(ISNUMBER(MATCH(F40,'Copie Liste PDJ'!$A$10:$A$221,0)),VLOOKUP(F40,'Copie Liste PDJ'!$A$10:$R$221,18,0),"")</f>
        <v/>
      </c>
      <c r="I40" s="17"/>
      <c r="J40" s="21" t="str">
        <f>IF(AND('Copie Liste PDJ'!A48&gt;=301,'Copie Liste PDJ'!A48&lt;=347,OR('Copie Liste PDJ'!D48="BF23",'Copie Liste PDJ'!D48="LCM23")),'Copie Liste PDJ'!A48,"")</f>
        <v/>
      </c>
      <c r="K40" s="22" t="str">
        <f>IF(ISNUMBER(MATCH(J40,'Copie Liste PDJ'!$A$10:$A$221,0)),VLOOKUP(J40,'Copie Liste PDJ'!$A$10:$D$221,4,0),"")</f>
        <v/>
      </c>
      <c r="L40" s="22" t="str">
        <f>IF(ISNUMBER(MATCH(J40,'Copie Liste PDJ'!$A$10:$A$221,0)),VLOOKUP(J40,'Copie Liste PDJ'!$A$10:$R$221,18,0),"")</f>
        <v/>
      </c>
      <c r="M40" s="17"/>
      <c r="N40" s="21" t="str">
        <f>IF(AND('Copie Liste PDJ'!A48&gt;=401,'Copie Liste PDJ'!A48&lt;=447,OR('Copie Liste PDJ'!D48="BF23",'Copie Liste PDJ'!D48="LCM23")),'Copie Liste PDJ'!A48,"")</f>
        <v/>
      </c>
      <c r="O40" s="22" t="str">
        <f>IF(ISNUMBER(MATCH(N40,'Copie Liste PDJ'!$A$10:$A$221,0)),VLOOKUP(N40,'Copie Liste PDJ'!$A$10:$D$221,4,0),"")</f>
        <v/>
      </c>
      <c r="P40" s="22" t="str">
        <f>IF(ISNUMBER(MATCH(N40,'Copie Liste PDJ'!$A$10:$A$221,0)),VLOOKUP(N40,'Copie Liste PDJ'!$A$10:$R$221,18,0),"")</f>
        <v/>
      </c>
      <c r="Q40" s="17"/>
      <c r="R40" s="21" t="str">
        <f>IF(AND('Copie Liste PDJ'!A48&gt;=501,'Copie Liste PDJ'!A48&lt;=547,OR('Copie Liste PDJ'!D48="BF23",'Copie Liste PDJ'!D48="LCM23")),'Copie Liste PDJ'!A48,"")</f>
        <v/>
      </c>
      <c r="S40" s="22" t="str">
        <f>IF(ISNUMBER(MATCH(R40,'Copie Liste PDJ'!$A$10:$A$221,0)),VLOOKUP(R40,'Copie Liste PDJ'!$A$10:$D$221,4,0),"")</f>
        <v/>
      </c>
      <c r="T40" s="22" t="str">
        <f>IF(ISNUMBER(MATCH(R40,'Copie Liste PDJ'!$A$10:$A$221,0)),VLOOKUP(R40,'Copie Liste PDJ'!$A$10:$R$221,18,0),"")</f>
        <v/>
      </c>
      <c r="U40" s="17"/>
      <c r="V40" s="21" t="str">
        <f>IF(AND('Copie Liste PDJ'!A48&gt;=601,'Copie Liste PDJ'!A48&lt;=643,OR('Copie Liste PDJ'!D48="BF23",'Copie Liste PDJ'!D48="LCM23")),'Copie Liste PDJ'!A48,"")</f>
        <v/>
      </c>
      <c r="W40" t="str">
        <f>IF(ISNUMBER(MATCH(V40,'Copie Liste PDJ'!$A$10:$A$221,0)),VLOOKUP(V40,'Copie Liste PDJ'!$A$10:$D$221,4,0),"")</f>
        <v/>
      </c>
      <c r="X40" t="str">
        <f>IF(ISNUMBER(MATCH(V40,'Copie Liste PDJ'!$A$10:$A$221,0)),VLOOKUP(V40,'Copie Liste PDJ'!$A$10:$R$221,18,0),"")</f>
        <v/>
      </c>
    </row>
    <row r="41" spans="1:24" x14ac:dyDescent="0.25">
      <c r="A41" s="17"/>
      <c r="B41" s="21" t="str">
        <f>IF(AND('Copie Liste PDJ'!A49&gt;=101,'Copie Liste PDJ'!A49&lt;=148,OR('Copie Liste PDJ'!D49="BF23",'Copie Liste PDJ'!D49="LCM23")),'Copie Liste PDJ'!A49,"")</f>
        <v/>
      </c>
      <c r="C41" s="22" t="str">
        <f>IF(ISNUMBER(MATCH(B41,'Copie Liste PDJ'!$A$10:$A$221,0)),VLOOKUP(B41,'Copie Liste PDJ'!$A$10:$D$221,4,0),"")</f>
        <v/>
      </c>
      <c r="D41" s="22" t="str">
        <f>IF(ISNUMBER(MATCH(B41,'Copie Liste PDJ'!$A$10:$A$221,0)),VLOOKUP(B41,'Copie Liste PDJ'!$A$10:$R$221,18,0),"")</f>
        <v/>
      </c>
      <c r="E41" s="17"/>
      <c r="F41" s="21" t="str">
        <f>IF(AND('Copie Liste PDJ'!A49&gt;=201,'Copie Liste PDJ'!A49&lt;=247,OR('Copie Liste PDJ'!D49="BF23",'Copie Liste PDJ'!D49="LCM23")),'Copie Liste PDJ'!A49,"")</f>
        <v/>
      </c>
      <c r="G41" s="22" t="str">
        <f>IF(ISNUMBER(MATCH(F41,'Copie Liste PDJ'!$A$10:$A$221,0)),VLOOKUP(F41,'Copie Liste PDJ'!$A$10:$D$221,4,0),"")</f>
        <v/>
      </c>
      <c r="H41" s="22" t="str">
        <f>IF(ISNUMBER(MATCH(F41,'Copie Liste PDJ'!$A$10:$A$221,0)),VLOOKUP(F41,'Copie Liste PDJ'!$A$10:$R$221,18,0),"")</f>
        <v/>
      </c>
      <c r="I41" s="17"/>
      <c r="J41" s="21" t="str">
        <f>IF(AND('Copie Liste PDJ'!A49&gt;=301,'Copie Liste PDJ'!A49&lt;=347,OR('Copie Liste PDJ'!D49="BF23",'Copie Liste PDJ'!D49="LCM23")),'Copie Liste PDJ'!A49,"")</f>
        <v/>
      </c>
      <c r="K41" s="22" t="str">
        <f>IF(ISNUMBER(MATCH(J41,'Copie Liste PDJ'!$A$10:$A$221,0)),VLOOKUP(J41,'Copie Liste PDJ'!$A$10:$D$221,4,0),"")</f>
        <v/>
      </c>
      <c r="L41" s="22" t="str">
        <f>IF(ISNUMBER(MATCH(J41,'Copie Liste PDJ'!$A$10:$A$221,0)),VLOOKUP(J41,'Copie Liste PDJ'!$A$10:$R$221,18,0),"")</f>
        <v/>
      </c>
      <c r="M41" s="17"/>
      <c r="N41" s="21" t="str">
        <f>IF(AND('Copie Liste PDJ'!A49&gt;=401,'Copie Liste PDJ'!A49&lt;=447,OR('Copie Liste PDJ'!D49="BF23",'Copie Liste PDJ'!D49="LCM23")),'Copie Liste PDJ'!A49,"")</f>
        <v/>
      </c>
      <c r="O41" s="22" t="str">
        <f>IF(ISNUMBER(MATCH(N41,'Copie Liste PDJ'!$A$10:$A$221,0)),VLOOKUP(N41,'Copie Liste PDJ'!$A$10:$D$221,4,0),"")</f>
        <v/>
      </c>
      <c r="P41" s="22" t="str">
        <f>IF(ISNUMBER(MATCH(N41,'Copie Liste PDJ'!$A$10:$A$221,0)),VLOOKUP(N41,'Copie Liste PDJ'!$A$10:$R$221,18,0),"")</f>
        <v/>
      </c>
      <c r="Q41" s="17"/>
      <c r="R41" s="21" t="str">
        <f>IF(AND('Copie Liste PDJ'!A49&gt;=501,'Copie Liste PDJ'!A49&lt;=547,OR('Copie Liste PDJ'!D49="BF23",'Copie Liste PDJ'!D49="LCM23")),'Copie Liste PDJ'!A49,"")</f>
        <v/>
      </c>
      <c r="S41" s="22" t="str">
        <f>IF(ISNUMBER(MATCH(R41,'Copie Liste PDJ'!$A$10:$A$221,0)),VLOOKUP(R41,'Copie Liste PDJ'!$A$10:$D$221,4,0),"")</f>
        <v/>
      </c>
      <c r="T41" s="22" t="str">
        <f>IF(ISNUMBER(MATCH(R41,'Copie Liste PDJ'!$A$10:$A$221,0)),VLOOKUP(R41,'Copie Liste PDJ'!$A$10:$R$221,18,0),"")</f>
        <v/>
      </c>
      <c r="U41" s="17"/>
      <c r="V41" s="21" t="str">
        <f>IF(AND('Copie Liste PDJ'!A49&gt;=601,'Copie Liste PDJ'!A49&lt;=643,OR('Copie Liste PDJ'!D49="BF23",'Copie Liste PDJ'!D49="LCM23")),'Copie Liste PDJ'!A49,"")</f>
        <v/>
      </c>
      <c r="W41" t="str">
        <f>IF(ISNUMBER(MATCH(V41,'Copie Liste PDJ'!$A$10:$A$221,0)),VLOOKUP(V41,'Copie Liste PDJ'!$A$10:$D$221,4,0),"")</f>
        <v/>
      </c>
      <c r="X41" t="str">
        <f>IF(ISNUMBER(MATCH(V41,'Copie Liste PDJ'!$A$10:$A$221,0)),VLOOKUP(V41,'Copie Liste PDJ'!$A$10:$R$221,18,0),"")</f>
        <v/>
      </c>
    </row>
    <row r="42" spans="1:24" x14ac:dyDescent="0.25">
      <c r="A42" s="17"/>
      <c r="B42" s="21" t="str">
        <f>IF(AND('Copie Liste PDJ'!A50&gt;=101,'Copie Liste PDJ'!A50&lt;=148,OR('Copie Liste PDJ'!D50="BF23",'Copie Liste PDJ'!D50="LCM23")),'Copie Liste PDJ'!A50,"")</f>
        <v/>
      </c>
      <c r="C42" s="22" t="str">
        <f>IF(ISNUMBER(MATCH(B42,'Copie Liste PDJ'!$A$10:$A$221,0)),VLOOKUP(B42,'Copie Liste PDJ'!$A$10:$D$221,4,0),"")</f>
        <v/>
      </c>
      <c r="D42" s="22" t="str">
        <f>IF(ISNUMBER(MATCH(B42,'Copie Liste PDJ'!$A$10:$A$221,0)),VLOOKUP(B42,'Copie Liste PDJ'!$A$10:$R$221,18,0),"")</f>
        <v/>
      </c>
      <c r="E42" s="17"/>
      <c r="F42" s="21" t="str">
        <f>IF(AND('Copie Liste PDJ'!A50&gt;=201,'Copie Liste PDJ'!A50&lt;=247,OR('Copie Liste PDJ'!D50="BF23",'Copie Liste PDJ'!D50="LCM23")),'Copie Liste PDJ'!A50,"")</f>
        <v/>
      </c>
      <c r="G42" s="22" t="str">
        <f>IF(ISNUMBER(MATCH(F42,'Copie Liste PDJ'!$A$10:$A$221,0)),VLOOKUP(F42,'Copie Liste PDJ'!$A$10:$D$221,4,0),"")</f>
        <v/>
      </c>
      <c r="H42" s="22" t="str">
        <f>IF(ISNUMBER(MATCH(F42,'Copie Liste PDJ'!$A$10:$A$221,0)),VLOOKUP(F42,'Copie Liste PDJ'!$A$10:$R$221,18,0),"")</f>
        <v/>
      </c>
      <c r="I42" s="17"/>
      <c r="J42" s="21" t="str">
        <f>IF(AND('Copie Liste PDJ'!A50&gt;=301,'Copie Liste PDJ'!A50&lt;=347,OR('Copie Liste PDJ'!D50="BF23",'Copie Liste PDJ'!D50="LCM23")),'Copie Liste PDJ'!A50,"")</f>
        <v/>
      </c>
      <c r="K42" s="22" t="str">
        <f>IF(ISNUMBER(MATCH(J42,'Copie Liste PDJ'!$A$10:$A$221,0)),VLOOKUP(J42,'Copie Liste PDJ'!$A$10:$D$221,4,0),"")</f>
        <v/>
      </c>
      <c r="L42" s="22" t="str">
        <f>IF(ISNUMBER(MATCH(J42,'Copie Liste PDJ'!$A$10:$A$221,0)),VLOOKUP(J42,'Copie Liste PDJ'!$A$10:$R$221,18,0),"")</f>
        <v/>
      </c>
      <c r="M42" s="17"/>
      <c r="N42" s="21" t="str">
        <f>IF(AND('Copie Liste PDJ'!A50&gt;=401,'Copie Liste PDJ'!A50&lt;=447,OR('Copie Liste PDJ'!D50="BF23",'Copie Liste PDJ'!D50="LCM23")),'Copie Liste PDJ'!A50,"")</f>
        <v/>
      </c>
      <c r="O42" s="22" t="str">
        <f>IF(ISNUMBER(MATCH(N42,'Copie Liste PDJ'!$A$10:$A$221,0)),VLOOKUP(N42,'Copie Liste PDJ'!$A$10:$D$221,4,0),"")</f>
        <v/>
      </c>
      <c r="P42" s="22" t="str">
        <f>IF(ISNUMBER(MATCH(N42,'Copie Liste PDJ'!$A$10:$A$221,0)),VLOOKUP(N42,'Copie Liste PDJ'!$A$10:$R$221,18,0),"")</f>
        <v/>
      </c>
      <c r="Q42" s="17"/>
      <c r="R42" s="21" t="str">
        <f>IF(AND('Copie Liste PDJ'!A50&gt;=501,'Copie Liste PDJ'!A50&lt;=547,OR('Copie Liste PDJ'!D50="BF23",'Copie Liste PDJ'!D50="LCM23")),'Copie Liste PDJ'!A50,"")</f>
        <v/>
      </c>
      <c r="S42" s="22" t="str">
        <f>IF(ISNUMBER(MATCH(R42,'Copie Liste PDJ'!$A$10:$A$221,0)),VLOOKUP(R42,'Copie Liste PDJ'!$A$10:$D$221,4,0),"")</f>
        <v/>
      </c>
      <c r="T42" s="22" t="str">
        <f>IF(ISNUMBER(MATCH(R42,'Copie Liste PDJ'!$A$10:$A$221,0)),VLOOKUP(R42,'Copie Liste PDJ'!$A$10:$R$221,18,0),"")</f>
        <v/>
      </c>
      <c r="U42" s="17"/>
      <c r="V42" s="21" t="str">
        <f>IF(AND('Copie Liste PDJ'!A50&gt;=601,'Copie Liste PDJ'!A50&lt;=643,OR('Copie Liste PDJ'!D50="BF23",'Copie Liste PDJ'!D50="LCM23")),'Copie Liste PDJ'!A50,"")</f>
        <v/>
      </c>
      <c r="W42" t="str">
        <f>IF(ISNUMBER(MATCH(V42,'Copie Liste PDJ'!$A$10:$A$221,0)),VLOOKUP(V42,'Copie Liste PDJ'!$A$10:$D$221,4,0),"")</f>
        <v/>
      </c>
      <c r="X42" t="str">
        <f>IF(ISNUMBER(MATCH(V42,'Copie Liste PDJ'!$A$10:$A$221,0)),VLOOKUP(V42,'Copie Liste PDJ'!$A$10:$R$221,18,0),"")</f>
        <v/>
      </c>
    </row>
    <row r="43" spans="1:24" x14ac:dyDescent="0.25">
      <c r="A43" s="17"/>
      <c r="B43" s="21" t="str">
        <f>IF(AND('Copie Liste PDJ'!A51&gt;=101,'Copie Liste PDJ'!A51&lt;=148,OR('Copie Liste PDJ'!D51="BF23",'Copie Liste PDJ'!D51="LCM23")),'Copie Liste PDJ'!A51,"")</f>
        <v/>
      </c>
      <c r="C43" s="22" t="str">
        <f>IF(ISNUMBER(MATCH(B43,'Copie Liste PDJ'!$A$10:$A$221,0)),VLOOKUP(B43,'Copie Liste PDJ'!$A$10:$D$221,4,0),"")</f>
        <v/>
      </c>
      <c r="D43" s="22" t="str">
        <f>IF(ISNUMBER(MATCH(B43,'Copie Liste PDJ'!$A$10:$A$221,0)),VLOOKUP(B43,'Copie Liste PDJ'!$A$10:$R$221,18,0),"")</f>
        <v/>
      </c>
      <c r="E43" s="17"/>
      <c r="F43" s="21" t="str">
        <f>IF(AND('Copie Liste PDJ'!A51&gt;=201,'Copie Liste PDJ'!A51&lt;=247,OR('Copie Liste PDJ'!D51="BF23",'Copie Liste PDJ'!D51="LCM23")),'Copie Liste PDJ'!A51,"")</f>
        <v/>
      </c>
      <c r="G43" s="22" t="str">
        <f>IF(ISNUMBER(MATCH(F43,'Copie Liste PDJ'!$A$10:$A$221,0)),VLOOKUP(F43,'Copie Liste PDJ'!$A$10:$D$221,4,0),"")</f>
        <v/>
      </c>
      <c r="H43" s="22" t="str">
        <f>IF(ISNUMBER(MATCH(F43,'Copie Liste PDJ'!$A$10:$A$221,0)),VLOOKUP(F43,'Copie Liste PDJ'!$A$10:$R$221,18,0),"")</f>
        <v/>
      </c>
      <c r="I43" s="17"/>
      <c r="J43" s="21" t="str">
        <f>IF(AND('Copie Liste PDJ'!A51&gt;=301,'Copie Liste PDJ'!A51&lt;=347,OR('Copie Liste PDJ'!D51="BF23",'Copie Liste PDJ'!D51="LCM23")),'Copie Liste PDJ'!A51,"")</f>
        <v/>
      </c>
      <c r="K43" s="22" t="str">
        <f>IF(ISNUMBER(MATCH(J43,'Copie Liste PDJ'!$A$10:$A$221,0)),VLOOKUP(J43,'Copie Liste PDJ'!$A$10:$D$221,4,0),"")</f>
        <v/>
      </c>
      <c r="L43" s="22" t="str">
        <f>IF(ISNUMBER(MATCH(J43,'Copie Liste PDJ'!$A$10:$A$221,0)),VLOOKUP(J43,'Copie Liste PDJ'!$A$10:$R$221,18,0),"")</f>
        <v/>
      </c>
      <c r="M43" s="17"/>
      <c r="N43" s="21" t="str">
        <f>IF(AND('Copie Liste PDJ'!A51&gt;=401,'Copie Liste PDJ'!A51&lt;=447,OR('Copie Liste PDJ'!D51="BF23",'Copie Liste PDJ'!D51="LCM23")),'Copie Liste PDJ'!A51,"")</f>
        <v/>
      </c>
      <c r="O43" s="22" t="str">
        <f>IF(ISNUMBER(MATCH(N43,'Copie Liste PDJ'!$A$10:$A$221,0)),VLOOKUP(N43,'Copie Liste PDJ'!$A$10:$D$221,4,0),"")</f>
        <v/>
      </c>
      <c r="P43" s="22" t="str">
        <f>IF(ISNUMBER(MATCH(N43,'Copie Liste PDJ'!$A$10:$A$221,0)),VLOOKUP(N43,'Copie Liste PDJ'!$A$10:$R$221,18,0),"")</f>
        <v/>
      </c>
      <c r="Q43" s="17"/>
      <c r="R43" s="21" t="str">
        <f>IF(AND('Copie Liste PDJ'!A51&gt;=501,'Copie Liste PDJ'!A51&lt;=547,OR('Copie Liste PDJ'!D51="BF23",'Copie Liste PDJ'!D51="LCM23")),'Copie Liste PDJ'!A51,"")</f>
        <v/>
      </c>
      <c r="S43" s="22" t="str">
        <f>IF(ISNUMBER(MATCH(R43,'Copie Liste PDJ'!$A$10:$A$221,0)),VLOOKUP(R43,'Copie Liste PDJ'!$A$10:$D$221,4,0),"")</f>
        <v/>
      </c>
      <c r="T43" s="22" t="str">
        <f>IF(ISNUMBER(MATCH(R43,'Copie Liste PDJ'!$A$10:$A$221,0)),VLOOKUP(R43,'Copie Liste PDJ'!$A$10:$R$221,18,0),"")</f>
        <v/>
      </c>
      <c r="U43" s="17"/>
      <c r="V43" s="21" t="str">
        <f>IF(AND('Copie Liste PDJ'!A51&gt;=601,'Copie Liste PDJ'!A51&lt;=643,OR('Copie Liste PDJ'!D51="BF23",'Copie Liste PDJ'!D51="LCM23")),'Copie Liste PDJ'!A51,"")</f>
        <v/>
      </c>
      <c r="W43" t="str">
        <f>IF(ISNUMBER(MATCH(V43,'Copie Liste PDJ'!$A$10:$A$221,0)),VLOOKUP(V43,'Copie Liste PDJ'!$A$10:$D$221,4,0),"")</f>
        <v/>
      </c>
      <c r="X43" t="str">
        <f>IF(ISNUMBER(MATCH(V43,'Copie Liste PDJ'!$A$10:$A$221,0)),VLOOKUP(V43,'Copie Liste PDJ'!$A$10:$R$221,18,0),"")</f>
        <v/>
      </c>
    </row>
    <row r="44" spans="1:24" x14ac:dyDescent="0.25">
      <c r="A44" s="17"/>
      <c r="B44" s="21" t="str">
        <f>IF(AND('Copie Liste PDJ'!A52&gt;=101,'Copie Liste PDJ'!A52&lt;=148,OR('Copie Liste PDJ'!D52="BF23",'Copie Liste PDJ'!D52="LCM23")),'Copie Liste PDJ'!A52,"")</f>
        <v/>
      </c>
      <c r="C44" s="22" t="str">
        <f>IF(ISNUMBER(MATCH(B44,'Copie Liste PDJ'!$A$10:$A$221,0)),VLOOKUP(B44,'Copie Liste PDJ'!$A$10:$D$221,4,0),"")</f>
        <v/>
      </c>
      <c r="D44" s="22" t="str">
        <f>IF(ISNUMBER(MATCH(B44,'Copie Liste PDJ'!$A$10:$A$221,0)),VLOOKUP(B44,'Copie Liste PDJ'!$A$10:$R$221,18,0),"")</f>
        <v/>
      </c>
      <c r="E44" s="17"/>
      <c r="F44" s="21" t="str">
        <f>IF(AND('Copie Liste PDJ'!A52&gt;=201,'Copie Liste PDJ'!A52&lt;=247,OR('Copie Liste PDJ'!D52="BF23",'Copie Liste PDJ'!D52="LCM23")),'Copie Liste PDJ'!A52,"")</f>
        <v/>
      </c>
      <c r="G44" s="22" t="str">
        <f>IF(ISNUMBER(MATCH(F44,'Copie Liste PDJ'!$A$10:$A$221,0)),VLOOKUP(F44,'Copie Liste PDJ'!$A$10:$D$221,4,0),"")</f>
        <v/>
      </c>
      <c r="H44" s="22" t="str">
        <f>IF(ISNUMBER(MATCH(F44,'Copie Liste PDJ'!$A$10:$A$221,0)),VLOOKUP(F44,'Copie Liste PDJ'!$A$10:$R$221,18,0),"")</f>
        <v/>
      </c>
      <c r="I44" s="17"/>
      <c r="J44" s="21" t="str">
        <f>IF(AND('Copie Liste PDJ'!A52&gt;=301,'Copie Liste PDJ'!A52&lt;=347,OR('Copie Liste PDJ'!D52="BF23",'Copie Liste PDJ'!D52="LCM23")),'Copie Liste PDJ'!A52,"")</f>
        <v/>
      </c>
      <c r="K44" s="22" t="str">
        <f>IF(ISNUMBER(MATCH(J44,'Copie Liste PDJ'!$A$10:$A$221,0)),VLOOKUP(J44,'Copie Liste PDJ'!$A$10:$D$221,4,0),"")</f>
        <v/>
      </c>
      <c r="L44" s="22" t="str">
        <f>IF(ISNUMBER(MATCH(J44,'Copie Liste PDJ'!$A$10:$A$221,0)),VLOOKUP(J44,'Copie Liste PDJ'!$A$10:$R$221,18,0),"")</f>
        <v/>
      </c>
      <c r="M44" s="17"/>
      <c r="N44" s="21" t="str">
        <f>IF(AND('Copie Liste PDJ'!A52&gt;=401,'Copie Liste PDJ'!A52&lt;=447,OR('Copie Liste PDJ'!D52="BF23",'Copie Liste PDJ'!D52="LCM23")),'Copie Liste PDJ'!A52,"")</f>
        <v/>
      </c>
      <c r="O44" s="22" t="str">
        <f>IF(ISNUMBER(MATCH(N44,'Copie Liste PDJ'!$A$10:$A$221,0)),VLOOKUP(N44,'Copie Liste PDJ'!$A$10:$D$221,4,0),"")</f>
        <v/>
      </c>
      <c r="P44" s="22" t="str">
        <f>IF(ISNUMBER(MATCH(N44,'Copie Liste PDJ'!$A$10:$A$221,0)),VLOOKUP(N44,'Copie Liste PDJ'!$A$10:$R$221,18,0),"")</f>
        <v/>
      </c>
      <c r="Q44" s="17"/>
      <c r="R44" s="21" t="str">
        <f>IF(AND('Copie Liste PDJ'!A52&gt;=501,'Copie Liste PDJ'!A52&lt;=547,OR('Copie Liste PDJ'!D52="BF23",'Copie Liste PDJ'!D52="LCM23")),'Copie Liste PDJ'!A52,"")</f>
        <v/>
      </c>
      <c r="S44" s="22" t="str">
        <f>IF(ISNUMBER(MATCH(R44,'Copie Liste PDJ'!$A$10:$A$221,0)),VLOOKUP(R44,'Copie Liste PDJ'!$A$10:$D$221,4,0),"")</f>
        <v/>
      </c>
      <c r="T44" s="22" t="str">
        <f>IF(ISNUMBER(MATCH(R44,'Copie Liste PDJ'!$A$10:$A$221,0)),VLOOKUP(R44,'Copie Liste PDJ'!$A$10:$R$221,18,0),"")</f>
        <v/>
      </c>
      <c r="U44" s="17"/>
      <c r="V44" s="21" t="str">
        <f>IF(AND('Copie Liste PDJ'!A52&gt;=601,'Copie Liste PDJ'!A52&lt;=643,OR('Copie Liste PDJ'!D52="BF23",'Copie Liste PDJ'!D52="LCM23")),'Copie Liste PDJ'!A52,"")</f>
        <v/>
      </c>
      <c r="W44" t="str">
        <f>IF(ISNUMBER(MATCH(V44,'Copie Liste PDJ'!$A$10:$A$221,0)),VLOOKUP(V44,'Copie Liste PDJ'!$A$10:$D$221,4,0),"")</f>
        <v/>
      </c>
      <c r="X44" t="str">
        <f>IF(ISNUMBER(MATCH(V44,'Copie Liste PDJ'!$A$10:$A$221,0)),VLOOKUP(V44,'Copie Liste PDJ'!$A$10:$R$221,18,0),"")</f>
        <v/>
      </c>
    </row>
    <row r="45" spans="1:24" x14ac:dyDescent="0.25">
      <c r="A45" s="17"/>
      <c r="B45" s="21" t="str">
        <f>IF(AND('Copie Liste PDJ'!A53&gt;=101,'Copie Liste PDJ'!A53&lt;=148,OR('Copie Liste PDJ'!D53="BF23",'Copie Liste PDJ'!D53="LCM23")),'Copie Liste PDJ'!A53,"")</f>
        <v/>
      </c>
      <c r="C45" s="22" t="str">
        <f>IF(ISNUMBER(MATCH(B45,'Copie Liste PDJ'!$A$10:$A$221,0)),VLOOKUP(B45,'Copie Liste PDJ'!$A$10:$D$221,4,0),"")</f>
        <v/>
      </c>
      <c r="D45" s="22" t="str">
        <f>IF(ISNUMBER(MATCH(B45,'Copie Liste PDJ'!$A$10:$A$221,0)),VLOOKUP(B45,'Copie Liste PDJ'!$A$10:$R$221,18,0),"")</f>
        <v/>
      </c>
      <c r="E45" s="17"/>
      <c r="F45" s="21" t="str">
        <f>IF(AND('Copie Liste PDJ'!A53&gt;=201,'Copie Liste PDJ'!A53&lt;=247,OR('Copie Liste PDJ'!D53="BF23",'Copie Liste PDJ'!D53="LCM23")),'Copie Liste PDJ'!A53,"")</f>
        <v/>
      </c>
      <c r="G45" s="22" t="str">
        <f>IF(ISNUMBER(MATCH(F45,'Copie Liste PDJ'!$A$10:$A$221,0)),VLOOKUP(F45,'Copie Liste PDJ'!$A$10:$D$221,4,0),"")</f>
        <v/>
      </c>
      <c r="H45" s="22" t="str">
        <f>IF(ISNUMBER(MATCH(F45,'Copie Liste PDJ'!$A$10:$A$221,0)),VLOOKUP(F45,'Copie Liste PDJ'!$A$10:$R$221,18,0),"")</f>
        <v/>
      </c>
      <c r="I45" s="17"/>
      <c r="J45" s="21" t="str">
        <f>IF(AND('Copie Liste PDJ'!A53&gt;=301,'Copie Liste PDJ'!A53&lt;=347,OR('Copie Liste PDJ'!D53="BF23",'Copie Liste PDJ'!D53="LCM23")),'Copie Liste PDJ'!A53,"")</f>
        <v/>
      </c>
      <c r="K45" s="22" t="str">
        <f>IF(ISNUMBER(MATCH(J45,'Copie Liste PDJ'!$A$10:$A$221,0)),VLOOKUP(J45,'Copie Liste PDJ'!$A$10:$D$221,4,0),"")</f>
        <v/>
      </c>
      <c r="L45" s="22" t="str">
        <f>IF(ISNUMBER(MATCH(J45,'Copie Liste PDJ'!$A$10:$A$221,0)),VLOOKUP(J45,'Copie Liste PDJ'!$A$10:$R$221,18,0),"")</f>
        <v/>
      </c>
      <c r="M45" s="17"/>
      <c r="N45" s="21" t="str">
        <f>IF(AND('Copie Liste PDJ'!A53&gt;=401,'Copie Liste PDJ'!A53&lt;=447,OR('Copie Liste PDJ'!D53="BF23",'Copie Liste PDJ'!D53="LCM23")),'Copie Liste PDJ'!A53,"")</f>
        <v/>
      </c>
      <c r="O45" s="22" t="str">
        <f>IF(ISNUMBER(MATCH(N45,'Copie Liste PDJ'!$A$10:$A$221,0)),VLOOKUP(N45,'Copie Liste PDJ'!$A$10:$D$221,4,0),"")</f>
        <v/>
      </c>
      <c r="P45" s="22" t="str">
        <f>IF(ISNUMBER(MATCH(N45,'Copie Liste PDJ'!$A$10:$A$221,0)),VLOOKUP(N45,'Copie Liste PDJ'!$A$10:$R$221,18,0),"")</f>
        <v/>
      </c>
      <c r="Q45" s="17"/>
      <c r="R45" s="21" t="str">
        <f>IF(AND('Copie Liste PDJ'!A53&gt;=501,'Copie Liste PDJ'!A53&lt;=547,OR('Copie Liste PDJ'!D53="BF23",'Copie Liste PDJ'!D53="LCM23")),'Copie Liste PDJ'!A53,"")</f>
        <v/>
      </c>
      <c r="S45" s="22" t="str">
        <f>IF(ISNUMBER(MATCH(R45,'Copie Liste PDJ'!$A$10:$A$221,0)),VLOOKUP(R45,'Copie Liste PDJ'!$A$10:$D$221,4,0),"")</f>
        <v/>
      </c>
      <c r="T45" s="22" t="str">
        <f>IF(ISNUMBER(MATCH(R45,'Copie Liste PDJ'!$A$10:$A$221,0)),VLOOKUP(R45,'Copie Liste PDJ'!$A$10:$R$221,18,0),"")</f>
        <v/>
      </c>
      <c r="U45" s="17"/>
      <c r="V45" s="21" t="str">
        <f>IF(AND('Copie Liste PDJ'!A53&gt;=601,'Copie Liste PDJ'!A53&lt;=643,OR('Copie Liste PDJ'!D53="BF23",'Copie Liste PDJ'!D53="LCM23")),'Copie Liste PDJ'!A53,"")</f>
        <v/>
      </c>
      <c r="W45" t="str">
        <f>IF(ISNUMBER(MATCH(V45,'Copie Liste PDJ'!$A$10:$A$221,0)),VLOOKUP(V45,'Copie Liste PDJ'!$A$10:$D$221,4,0),"")</f>
        <v/>
      </c>
      <c r="X45" t="str">
        <f>IF(ISNUMBER(MATCH(V45,'Copie Liste PDJ'!$A$10:$A$221,0)),VLOOKUP(V45,'Copie Liste PDJ'!$A$10:$R$221,18,0),"")</f>
        <v/>
      </c>
    </row>
    <row r="46" spans="1:24" x14ac:dyDescent="0.25">
      <c r="A46" s="17"/>
      <c r="B46" s="21" t="str">
        <f>IF(AND('Copie Liste PDJ'!A54&gt;=101,'Copie Liste PDJ'!A54&lt;=148,OR('Copie Liste PDJ'!D54="BF23",'Copie Liste PDJ'!D54="LCM23")),'Copie Liste PDJ'!A54,"")</f>
        <v/>
      </c>
      <c r="C46" s="22" t="str">
        <f>IF(ISNUMBER(MATCH(B46,'Copie Liste PDJ'!$A$10:$A$221,0)),VLOOKUP(B46,'Copie Liste PDJ'!$A$10:$D$221,4,0),"")</f>
        <v/>
      </c>
      <c r="D46" s="22" t="str">
        <f>IF(ISNUMBER(MATCH(B46,'Copie Liste PDJ'!$A$10:$A$221,0)),VLOOKUP(B46,'Copie Liste PDJ'!$A$10:$R$221,18,0),"")</f>
        <v/>
      </c>
      <c r="E46" s="17"/>
      <c r="F46" s="21" t="str">
        <f>IF(AND('Copie Liste PDJ'!A54&gt;=201,'Copie Liste PDJ'!A54&lt;=247,OR('Copie Liste PDJ'!D54="BF23",'Copie Liste PDJ'!D54="LCM23")),'Copie Liste PDJ'!A54,"")</f>
        <v/>
      </c>
      <c r="G46" s="22" t="str">
        <f>IF(ISNUMBER(MATCH(F46,'Copie Liste PDJ'!$A$10:$A$221,0)),VLOOKUP(F46,'Copie Liste PDJ'!$A$10:$D$221,4,0),"")</f>
        <v/>
      </c>
      <c r="H46" s="22" t="str">
        <f>IF(ISNUMBER(MATCH(F46,'Copie Liste PDJ'!$A$10:$A$221,0)),VLOOKUP(F46,'Copie Liste PDJ'!$A$10:$R$221,18,0),"")</f>
        <v/>
      </c>
      <c r="I46" s="17"/>
      <c r="J46" s="21" t="str">
        <f>IF(AND('Copie Liste PDJ'!A54&gt;=301,'Copie Liste PDJ'!A54&lt;=347,OR('Copie Liste PDJ'!D54="BF23",'Copie Liste PDJ'!D54="LCM23")),'Copie Liste PDJ'!A54,"")</f>
        <v/>
      </c>
      <c r="K46" s="22" t="str">
        <f>IF(ISNUMBER(MATCH(J46,'Copie Liste PDJ'!$A$10:$A$221,0)),VLOOKUP(J46,'Copie Liste PDJ'!$A$10:$D$221,4,0),"")</f>
        <v/>
      </c>
      <c r="L46" s="22" t="str">
        <f>IF(ISNUMBER(MATCH(J46,'Copie Liste PDJ'!$A$10:$A$221,0)),VLOOKUP(J46,'Copie Liste PDJ'!$A$10:$R$221,18,0),"")</f>
        <v/>
      </c>
      <c r="M46" s="17"/>
      <c r="N46" s="21" t="str">
        <f>IF(AND('Copie Liste PDJ'!A54&gt;=401,'Copie Liste PDJ'!A54&lt;=447,OR('Copie Liste PDJ'!D54="BF23",'Copie Liste PDJ'!D54="LCM23")),'Copie Liste PDJ'!A54,"")</f>
        <v/>
      </c>
      <c r="O46" s="22" t="str">
        <f>IF(ISNUMBER(MATCH(N46,'Copie Liste PDJ'!$A$10:$A$221,0)),VLOOKUP(N46,'Copie Liste PDJ'!$A$10:$D$221,4,0),"")</f>
        <v/>
      </c>
      <c r="P46" s="22" t="str">
        <f>IF(ISNUMBER(MATCH(N46,'Copie Liste PDJ'!$A$10:$A$221,0)),VLOOKUP(N46,'Copie Liste PDJ'!$A$10:$R$221,18,0),"")</f>
        <v/>
      </c>
      <c r="Q46" s="17"/>
      <c r="R46" s="21" t="str">
        <f>IF(AND('Copie Liste PDJ'!A54&gt;=501,'Copie Liste PDJ'!A54&lt;=547,OR('Copie Liste PDJ'!D54="BF23",'Copie Liste PDJ'!D54="LCM23")),'Copie Liste PDJ'!A54,"")</f>
        <v/>
      </c>
      <c r="S46" s="22" t="str">
        <f>IF(ISNUMBER(MATCH(R46,'Copie Liste PDJ'!$A$10:$A$221,0)),VLOOKUP(R46,'Copie Liste PDJ'!$A$10:$D$221,4,0),"")</f>
        <v/>
      </c>
      <c r="T46" s="22" t="str">
        <f>IF(ISNUMBER(MATCH(R46,'Copie Liste PDJ'!$A$10:$A$221,0)),VLOOKUP(R46,'Copie Liste PDJ'!$A$10:$R$221,18,0),"")</f>
        <v/>
      </c>
      <c r="U46" s="17"/>
      <c r="V46" s="21" t="str">
        <f>IF(AND('Copie Liste PDJ'!A54&gt;=601,'Copie Liste PDJ'!A54&lt;=643,OR('Copie Liste PDJ'!D54="BF23",'Copie Liste PDJ'!D54="LCM23")),'Copie Liste PDJ'!A54,"")</f>
        <v/>
      </c>
      <c r="W46" t="str">
        <f>IF(ISNUMBER(MATCH(V46,'Copie Liste PDJ'!$A$10:$A$221,0)),VLOOKUP(V46,'Copie Liste PDJ'!$A$10:$D$221,4,0),"")</f>
        <v/>
      </c>
      <c r="X46" t="str">
        <f>IF(ISNUMBER(MATCH(V46,'Copie Liste PDJ'!$A$10:$A$221,0)),VLOOKUP(V46,'Copie Liste PDJ'!$A$10:$R$221,18,0),"")</f>
        <v/>
      </c>
    </row>
    <row r="47" spans="1:24" x14ac:dyDescent="0.25">
      <c r="A47" s="17"/>
      <c r="B47" s="21" t="str">
        <f>IF(AND('Copie Liste PDJ'!A55&gt;=101,'Copie Liste PDJ'!A55&lt;=148,OR('Copie Liste PDJ'!D55="BF23",'Copie Liste PDJ'!D55="LCM23")),'Copie Liste PDJ'!A55,"")</f>
        <v/>
      </c>
      <c r="C47" s="22" t="str">
        <f>IF(ISNUMBER(MATCH(B47,'Copie Liste PDJ'!$A$10:$A$221,0)),VLOOKUP(B47,'Copie Liste PDJ'!$A$10:$D$221,4,0),"")</f>
        <v/>
      </c>
      <c r="D47" s="22" t="str">
        <f>IF(ISNUMBER(MATCH(B47,'Copie Liste PDJ'!$A$10:$A$221,0)),VLOOKUP(B47,'Copie Liste PDJ'!$A$10:$R$221,18,0),"")</f>
        <v/>
      </c>
      <c r="E47" s="17"/>
      <c r="F47" s="21" t="str">
        <f>IF(AND('Copie Liste PDJ'!A55&gt;=201,'Copie Liste PDJ'!A55&lt;=247,OR('Copie Liste PDJ'!D55="BF23",'Copie Liste PDJ'!D55="LCM23")),'Copie Liste PDJ'!A55,"")</f>
        <v/>
      </c>
      <c r="G47" s="22" t="str">
        <f>IF(ISNUMBER(MATCH(F47,'Copie Liste PDJ'!$A$10:$A$221,0)),VLOOKUP(F47,'Copie Liste PDJ'!$A$10:$D$221,4,0),"")</f>
        <v/>
      </c>
      <c r="H47" s="22" t="str">
        <f>IF(ISNUMBER(MATCH(F47,'Copie Liste PDJ'!$A$10:$A$221,0)),VLOOKUP(F47,'Copie Liste PDJ'!$A$10:$R$221,18,0),"")</f>
        <v/>
      </c>
      <c r="I47" s="17"/>
      <c r="J47" s="21" t="str">
        <f>IF(AND('Copie Liste PDJ'!A55&gt;=301,'Copie Liste PDJ'!A55&lt;=347,OR('Copie Liste PDJ'!D55="BF23",'Copie Liste PDJ'!D55="LCM23")),'Copie Liste PDJ'!A55,"")</f>
        <v/>
      </c>
      <c r="K47" s="22" t="str">
        <f>IF(ISNUMBER(MATCH(J47,'Copie Liste PDJ'!$A$10:$A$221,0)),VLOOKUP(J47,'Copie Liste PDJ'!$A$10:$D$221,4,0),"")</f>
        <v/>
      </c>
      <c r="L47" s="22" t="str">
        <f>IF(ISNUMBER(MATCH(J47,'Copie Liste PDJ'!$A$10:$A$221,0)),VLOOKUP(J47,'Copie Liste PDJ'!$A$10:$R$221,18,0),"")</f>
        <v/>
      </c>
      <c r="M47" s="17"/>
      <c r="N47" s="21" t="str">
        <f>IF(AND('Copie Liste PDJ'!A55&gt;=401,'Copie Liste PDJ'!A55&lt;=447,OR('Copie Liste PDJ'!D55="BF23",'Copie Liste PDJ'!D55="LCM23")),'Copie Liste PDJ'!A55,"")</f>
        <v/>
      </c>
      <c r="O47" s="22" t="str">
        <f>IF(ISNUMBER(MATCH(N47,'Copie Liste PDJ'!$A$10:$A$221,0)),VLOOKUP(N47,'Copie Liste PDJ'!$A$10:$D$221,4,0),"")</f>
        <v/>
      </c>
      <c r="P47" s="22" t="str">
        <f>IF(ISNUMBER(MATCH(N47,'Copie Liste PDJ'!$A$10:$A$221,0)),VLOOKUP(N47,'Copie Liste PDJ'!$A$10:$R$221,18,0),"")</f>
        <v/>
      </c>
      <c r="Q47" s="17"/>
      <c r="R47" s="21" t="str">
        <f>IF(AND('Copie Liste PDJ'!A55&gt;=501,'Copie Liste PDJ'!A55&lt;=547,OR('Copie Liste PDJ'!D55="BF23",'Copie Liste PDJ'!D55="LCM23")),'Copie Liste PDJ'!A55,"")</f>
        <v/>
      </c>
      <c r="S47" s="22" t="str">
        <f>IF(ISNUMBER(MATCH(R47,'Copie Liste PDJ'!$A$10:$A$221,0)),VLOOKUP(R47,'Copie Liste PDJ'!$A$10:$D$221,4,0),"")</f>
        <v/>
      </c>
      <c r="T47" s="22" t="str">
        <f>IF(ISNUMBER(MATCH(R47,'Copie Liste PDJ'!$A$10:$A$221,0)),VLOOKUP(R47,'Copie Liste PDJ'!$A$10:$R$221,18,0),"")</f>
        <v/>
      </c>
      <c r="U47" s="17"/>
      <c r="V47" s="21" t="str">
        <f>IF(AND('Copie Liste PDJ'!A55&gt;=601,'Copie Liste PDJ'!A55&lt;=643,OR('Copie Liste PDJ'!D55="BF23",'Copie Liste PDJ'!D55="LCM23")),'Copie Liste PDJ'!A55,"")</f>
        <v/>
      </c>
      <c r="W47" t="str">
        <f>IF(ISNUMBER(MATCH(V47,'Copie Liste PDJ'!$A$10:$A$221,0)),VLOOKUP(V47,'Copie Liste PDJ'!$A$10:$D$221,4,0),"")</f>
        <v/>
      </c>
      <c r="X47" t="str">
        <f>IF(ISNUMBER(MATCH(V47,'Copie Liste PDJ'!$A$10:$A$221,0)),VLOOKUP(V47,'Copie Liste PDJ'!$A$10:$R$221,18,0),"")</f>
        <v/>
      </c>
    </row>
    <row r="48" spans="1:24" x14ac:dyDescent="0.25">
      <c r="A48" s="17"/>
      <c r="B48" s="21" t="str">
        <f>IF(AND('Copie Liste PDJ'!A56&gt;=101,'Copie Liste PDJ'!A56&lt;=148,OR('Copie Liste PDJ'!D56="BF23",'Copie Liste PDJ'!D56="LCM23")),'Copie Liste PDJ'!A56,"")</f>
        <v/>
      </c>
      <c r="C48" s="22" t="str">
        <f>IF(ISNUMBER(MATCH(B48,'Copie Liste PDJ'!$A$10:$A$221,0)),VLOOKUP(B48,'Copie Liste PDJ'!$A$10:$D$221,4,0),"")</f>
        <v/>
      </c>
      <c r="D48" s="22" t="str">
        <f>IF(ISNUMBER(MATCH(B48,'Copie Liste PDJ'!$A$10:$A$221,0)),VLOOKUP(B48,'Copie Liste PDJ'!$A$10:$R$221,18,0),"")</f>
        <v/>
      </c>
      <c r="E48" s="17"/>
      <c r="F48" s="21" t="str">
        <f>IF(AND('Copie Liste PDJ'!A56&gt;=201,'Copie Liste PDJ'!A56&lt;=247,OR('Copie Liste PDJ'!D56="BF23",'Copie Liste PDJ'!D56="LCM23")),'Copie Liste PDJ'!A56,"")</f>
        <v/>
      </c>
      <c r="G48" s="22" t="str">
        <f>IF(ISNUMBER(MATCH(F48,'Copie Liste PDJ'!$A$10:$A$221,0)),VLOOKUP(F48,'Copie Liste PDJ'!$A$10:$D$221,4,0),"")</f>
        <v/>
      </c>
      <c r="H48" s="22" t="str">
        <f>IF(ISNUMBER(MATCH(F48,'Copie Liste PDJ'!$A$10:$A$221,0)),VLOOKUP(F48,'Copie Liste PDJ'!$A$10:$R$221,18,0),"")</f>
        <v/>
      </c>
      <c r="I48" s="17"/>
      <c r="J48" s="21" t="str">
        <f>IF(AND('Copie Liste PDJ'!A56&gt;=301,'Copie Liste PDJ'!A56&lt;=347,OR('Copie Liste PDJ'!D56="BF23",'Copie Liste PDJ'!D56="LCM23")),'Copie Liste PDJ'!A56,"")</f>
        <v/>
      </c>
      <c r="K48" s="22" t="str">
        <f>IF(ISNUMBER(MATCH(J48,'Copie Liste PDJ'!$A$10:$A$221,0)),VLOOKUP(J48,'Copie Liste PDJ'!$A$10:$D$221,4,0),"")</f>
        <v/>
      </c>
      <c r="L48" s="22" t="str">
        <f>IF(ISNUMBER(MATCH(J48,'Copie Liste PDJ'!$A$10:$A$221,0)),VLOOKUP(J48,'Copie Liste PDJ'!$A$10:$R$221,18,0),"")</f>
        <v/>
      </c>
      <c r="M48" s="17"/>
      <c r="N48" s="21" t="str">
        <f>IF(AND('Copie Liste PDJ'!A56&gt;=401,'Copie Liste PDJ'!A56&lt;=447,OR('Copie Liste PDJ'!D56="BF23",'Copie Liste PDJ'!D56="LCM23")),'Copie Liste PDJ'!A56,"")</f>
        <v/>
      </c>
      <c r="O48" s="22" t="str">
        <f>IF(ISNUMBER(MATCH(N48,'Copie Liste PDJ'!$A$10:$A$221,0)),VLOOKUP(N48,'Copie Liste PDJ'!$A$10:$D$221,4,0),"")</f>
        <v/>
      </c>
      <c r="P48" s="22" t="str">
        <f>IF(ISNUMBER(MATCH(N48,'Copie Liste PDJ'!$A$10:$A$221,0)),VLOOKUP(N48,'Copie Liste PDJ'!$A$10:$R$221,18,0),"")</f>
        <v/>
      </c>
      <c r="Q48" s="17"/>
      <c r="R48" s="21" t="str">
        <f>IF(AND('Copie Liste PDJ'!A56&gt;=501,'Copie Liste PDJ'!A56&lt;=547,OR('Copie Liste PDJ'!D56="BF23",'Copie Liste PDJ'!D56="LCM23")),'Copie Liste PDJ'!A56,"")</f>
        <v/>
      </c>
      <c r="S48" s="22" t="str">
        <f>IF(ISNUMBER(MATCH(R48,'Copie Liste PDJ'!$A$10:$A$221,0)),VLOOKUP(R48,'Copie Liste PDJ'!$A$10:$D$221,4,0),"")</f>
        <v/>
      </c>
      <c r="T48" s="22" t="str">
        <f>IF(ISNUMBER(MATCH(R48,'Copie Liste PDJ'!$A$10:$A$221,0)),VLOOKUP(R48,'Copie Liste PDJ'!$A$10:$R$221,18,0),"")</f>
        <v/>
      </c>
      <c r="U48" s="17"/>
      <c r="V48" s="21" t="str">
        <f>IF(AND('Copie Liste PDJ'!A56&gt;=601,'Copie Liste PDJ'!A56&lt;=643,OR('Copie Liste PDJ'!D56="BF23",'Copie Liste PDJ'!D56="LCM23")),'Copie Liste PDJ'!A56,"")</f>
        <v/>
      </c>
      <c r="W48" t="str">
        <f>IF(ISNUMBER(MATCH(V48,'Copie Liste PDJ'!$A$10:$A$221,0)),VLOOKUP(V48,'Copie Liste PDJ'!$A$10:$D$221,4,0),"")</f>
        <v/>
      </c>
      <c r="X48" t="str">
        <f>IF(ISNUMBER(MATCH(V48,'Copie Liste PDJ'!$A$10:$A$221,0)),VLOOKUP(V48,'Copie Liste PDJ'!$A$10:$R$221,18,0),"")</f>
        <v/>
      </c>
    </row>
    <row r="49" spans="1:24" x14ac:dyDescent="0.25">
      <c r="A49" s="17"/>
      <c r="B49" s="21" t="str">
        <f>IF(AND('Copie Liste PDJ'!A57&gt;=101,'Copie Liste PDJ'!A57&lt;=148,OR('Copie Liste PDJ'!D57="BF23",'Copie Liste PDJ'!D57="LCM23")),'Copie Liste PDJ'!A57,"")</f>
        <v/>
      </c>
      <c r="C49" s="22" t="str">
        <f>IF(ISNUMBER(MATCH(B49,'Copie Liste PDJ'!$A$10:$A$221,0)),VLOOKUP(B49,'Copie Liste PDJ'!$A$10:$D$221,4,0),"")</f>
        <v/>
      </c>
      <c r="D49" s="22" t="str">
        <f>IF(ISNUMBER(MATCH(B49,'Copie Liste PDJ'!$A$10:$A$221,0)),VLOOKUP(B49,'Copie Liste PDJ'!$A$10:$R$221,18,0),"")</f>
        <v/>
      </c>
      <c r="E49" s="17"/>
      <c r="F49" s="21" t="str">
        <f>IF(AND('Copie Liste PDJ'!A57&gt;=201,'Copie Liste PDJ'!A57&lt;=247,OR('Copie Liste PDJ'!D57="BF23",'Copie Liste PDJ'!D57="LCM23")),'Copie Liste PDJ'!A57,"")</f>
        <v/>
      </c>
      <c r="G49" s="22" t="str">
        <f>IF(ISNUMBER(MATCH(F49,'Copie Liste PDJ'!$A$10:$A$221,0)),VLOOKUP(F49,'Copie Liste PDJ'!$A$10:$D$221,4,0),"")</f>
        <v/>
      </c>
      <c r="H49" s="22" t="str">
        <f>IF(ISNUMBER(MATCH(F49,'Copie Liste PDJ'!$A$10:$A$221,0)),VLOOKUP(F49,'Copie Liste PDJ'!$A$10:$R$221,18,0),"")</f>
        <v/>
      </c>
      <c r="I49" s="17"/>
      <c r="J49" s="21" t="str">
        <f>IF(AND('Copie Liste PDJ'!A57&gt;=301,'Copie Liste PDJ'!A57&lt;=347,OR('Copie Liste PDJ'!D57="BF23",'Copie Liste PDJ'!D57="LCM23")),'Copie Liste PDJ'!A57,"")</f>
        <v/>
      </c>
      <c r="K49" s="22" t="str">
        <f>IF(ISNUMBER(MATCH(J49,'Copie Liste PDJ'!$A$10:$A$221,0)),VLOOKUP(J49,'Copie Liste PDJ'!$A$10:$D$221,4,0),"")</f>
        <v/>
      </c>
      <c r="L49" s="22" t="str">
        <f>IF(ISNUMBER(MATCH(J49,'Copie Liste PDJ'!$A$10:$A$221,0)),VLOOKUP(J49,'Copie Liste PDJ'!$A$10:$R$221,18,0),"")</f>
        <v/>
      </c>
      <c r="M49" s="17"/>
      <c r="N49" s="21" t="str">
        <f>IF(AND('Copie Liste PDJ'!A57&gt;=401,'Copie Liste PDJ'!A57&lt;=447,OR('Copie Liste PDJ'!D57="BF23",'Copie Liste PDJ'!D57="LCM23")),'Copie Liste PDJ'!A57,"")</f>
        <v/>
      </c>
      <c r="O49" s="22" t="str">
        <f>IF(ISNUMBER(MATCH(N49,'Copie Liste PDJ'!$A$10:$A$221,0)),VLOOKUP(N49,'Copie Liste PDJ'!$A$10:$D$221,4,0),"")</f>
        <v/>
      </c>
      <c r="P49" s="22" t="str">
        <f>IF(ISNUMBER(MATCH(N49,'Copie Liste PDJ'!$A$10:$A$221,0)),VLOOKUP(N49,'Copie Liste PDJ'!$A$10:$R$221,18,0),"")</f>
        <v/>
      </c>
      <c r="Q49" s="17"/>
      <c r="R49" s="21" t="str">
        <f>IF(AND('Copie Liste PDJ'!A57&gt;=501,'Copie Liste PDJ'!A57&lt;=547,OR('Copie Liste PDJ'!D57="BF23",'Copie Liste PDJ'!D57="LCM23")),'Copie Liste PDJ'!A57,"")</f>
        <v/>
      </c>
      <c r="S49" s="22" t="str">
        <f>IF(ISNUMBER(MATCH(R49,'Copie Liste PDJ'!$A$10:$A$221,0)),VLOOKUP(R49,'Copie Liste PDJ'!$A$10:$D$221,4,0),"")</f>
        <v/>
      </c>
      <c r="T49" s="22" t="str">
        <f>IF(ISNUMBER(MATCH(R49,'Copie Liste PDJ'!$A$10:$A$221,0)),VLOOKUP(R49,'Copie Liste PDJ'!$A$10:$R$221,18,0),"")</f>
        <v/>
      </c>
      <c r="U49" s="17"/>
      <c r="V49" s="21" t="str">
        <f>IF(AND('Copie Liste PDJ'!A57&gt;=601,'Copie Liste PDJ'!A57&lt;=643,OR('Copie Liste PDJ'!D57="BF23",'Copie Liste PDJ'!D57="LCM23")),'Copie Liste PDJ'!A57,"")</f>
        <v/>
      </c>
      <c r="W49" t="str">
        <f>IF(ISNUMBER(MATCH(V49,'Copie Liste PDJ'!$A$10:$A$221,0)),VLOOKUP(V49,'Copie Liste PDJ'!$A$10:$D$221,4,0),"")</f>
        <v/>
      </c>
      <c r="X49" t="str">
        <f>IF(ISNUMBER(MATCH(V49,'Copie Liste PDJ'!$A$10:$A$221,0)),VLOOKUP(V49,'Copie Liste PDJ'!$A$10:$R$221,18,0),"")</f>
        <v/>
      </c>
    </row>
    <row r="50" spans="1:24" x14ac:dyDescent="0.25">
      <c r="A50" s="17"/>
      <c r="B50" s="21" t="str">
        <f>IF(AND('Copie Liste PDJ'!A58&gt;=101,'Copie Liste PDJ'!A58&lt;=148,OR('Copie Liste PDJ'!D58="BF23",'Copie Liste PDJ'!D58="LCM23")),'Copie Liste PDJ'!A58,"")</f>
        <v/>
      </c>
      <c r="C50" s="22" t="str">
        <f>IF(ISNUMBER(MATCH(B50,'Copie Liste PDJ'!$A$10:$A$221,0)),VLOOKUP(B50,'Copie Liste PDJ'!$A$10:$D$221,4,0),"")</f>
        <v/>
      </c>
      <c r="D50" s="22" t="str">
        <f>IF(ISNUMBER(MATCH(B50,'Copie Liste PDJ'!$A$10:$A$221,0)),VLOOKUP(B50,'Copie Liste PDJ'!$A$10:$R$221,18,0),"")</f>
        <v/>
      </c>
      <c r="E50" s="17"/>
      <c r="F50" s="21" t="str">
        <f>IF(AND('Copie Liste PDJ'!A58&gt;=201,'Copie Liste PDJ'!A58&lt;=247,OR('Copie Liste PDJ'!D58="BF23",'Copie Liste PDJ'!D58="LCM23")),'Copie Liste PDJ'!A58,"")</f>
        <v/>
      </c>
      <c r="G50" s="22" t="str">
        <f>IF(ISNUMBER(MATCH(F50,'Copie Liste PDJ'!$A$10:$A$221,0)),VLOOKUP(F50,'Copie Liste PDJ'!$A$10:$D$221,4,0),"")</f>
        <v/>
      </c>
      <c r="H50" s="22" t="str">
        <f>IF(ISNUMBER(MATCH(F50,'Copie Liste PDJ'!$A$10:$A$221,0)),VLOOKUP(F50,'Copie Liste PDJ'!$A$10:$R$221,18,0),"")</f>
        <v/>
      </c>
      <c r="I50" s="17"/>
      <c r="J50" s="21" t="str">
        <f>IF(AND('Copie Liste PDJ'!A58&gt;=301,'Copie Liste PDJ'!A58&lt;=347,OR('Copie Liste PDJ'!D58="BF23",'Copie Liste PDJ'!D58="LCM23")),'Copie Liste PDJ'!A58,"")</f>
        <v/>
      </c>
      <c r="K50" s="22" t="str">
        <f>IF(ISNUMBER(MATCH(J50,'Copie Liste PDJ'!$A$10:$A$221,0)),VLOOKUP(J50,'Copie Liste PDJ'!$A$10:$D$221,4,0),"")</f>
        <v/>
      </c>
      <c r="L50" s="22" t="str">
        <f>IF(ISNUMBER(MATCH(J50,'Copie Liste PDJ'!$A$10:$A$221,0)),VLOOKUP(J50,'Copie Liste PDJ'!$A$10:$R$221,18,0),"")</f>
        <v/>
      </c>
      <c r="M50" s="17"/>
      <c r="N50" s="21" t="str">
        <f>IF(AND('Copie Liste PDJ'!A58&gt;=401,'Copie Liste PDJ'!A58&lt;=447,OR('Copie Liste PDJ'!D58="BF23",'Copie Liste PDJ'!D58="LCM23")),'Copie Liste PDJ'!A58,"")</f>
        <v/>
      </c>
      <c r="O50" s="22" t="str">
        <f>IF(ISNUMBER(MATCH(N50,'Copie Liste PDJ'!$A$10:$A$221,0)),VLOOKUP(N50,'Copie Liste PDJ'!$A$10:$D$221,4,0),"")</f>
        <v/>
      </c>
      <c r="P50" s="22" t="str">
        <f>IF(ISNUMBER(MATCH(N50,'Copie Liste PDJ'!$A$10:$A$221,0)),VLOOKUP(N50,'Copie Liste PDJ'!$A$10:$R$221,18,0),"")</f>
        <v/>
      </c>
      <c r="Q50" s="17"/>
      <c r="R50" s="21" t="str">
        <f>IF(AND('Copie Liste PDJ'!A58&gt;=501,'Copie Liste PDJ'!A58&lt;=547,OR('Copie Liste PDJ'!D58="BF23",'Copie Liste PDJ'!D58="LCM23")),'Copie Liste PDJ'!A58,"")</f>
        <v/>
      </c>
      <c r="S50" s="22" t="str">
        <f>IF(ISNUMBER(MATCH(R50,'Copie Liste PDJ'!$A$10:$A$221,0)),VLOOKUP(R50,'Copie Liste PDJ'!$A$10:$D$221,4,0),"")</f>
        <v/>
      </c>
      <c r="T50" s="22" t="str">
        <f>IF(ISNUMBER(MATCH(R50,'Copie Liste PDJ'!$A$10:$A$221,0)),VLOOKUP(R50,'Copie Liste PDJ'!$A$10:$R$221,18,0),"")</f>
        <v/>
      </c>
      <c r="U50" s="17"/>
      <c r="V50" s="21" t="str">
        <f>IF(AND('Copie Liste PDJ'!A58&gt;=601,'Copie Liste PDJ'!A58&lt;=643,OR('Copie Liste PDJ'!D58="BF23",'Copie Liste PDJ'!D58="LCM23")),'Copie Liste PDJ'!A58,"")</f>
        <v/>
      </c>
      <c r="W50" t="str">
        <f>IF(ISNUMBER(MATCH(V50,'Copie Liste PDJ'!$A$10:$A$221,0)),VLOOKUP(V50,'Copie Liste PDJ'!$A$10:$D$221,4,0),"")</f>
        <v/>
      </c>
      <c r="X50" t="str">
        <f>IF(ISNUMBER(MATCH(V50,'Copie Liste PDJ'!$A$10:$A$221,0)),VLOOKUP(V50,'Copie Liste PDJ'!$A$10:$R$221,18,0),"")</f>
        <v/>
      </c>
    </row>
    <row r="51" spans="1:24" x14ac:dyDescent="0.25">
      <c r="A51" s="17"/>
      <c r="B51" s="21" t="str">
        <f>IF(AND('Copie Liste PDJ'!A59&gt;=101,'Copie Liste PDJ'!A59&lt;=148,OR('Copie Liste PDJ'!D59="BF23",'Copie Liste PDJ'!D59="LCM23")),'Copie Liste PDJ'!A59,"")</f>
        <v/>
      </c>
      <c r="C51" s="22" t="str">
        <f>IF(ISNUMBER(MATCH(B51,'Copie Liste PDJ'!$A$10:$A$221,0)),VLOOKUP(B51,'Copie Liste PDJ'!$A$10:$D$221,4,0),"")</f>
        <v/>
      </c>
      <c r="D51" s="22" t="str">
        <f>IF(ISNUMBER(MATCH(B51,'Copie Liste PDJ'!$A$10:$A$221,0)),VLOOKUP(B51,'Copie Liste PDJ'!$A$10:$R$221,18,0),"")</f>
        <v/>
      </c>
      <c r="E51" s="17"/>
      <c r="F51" s="21" t="str">
        <f>IF(AND('Copie Liste PDJ'!A59&gt;=201,'Copie Liste PDJ'!A59&lt;=247,OR('Copie Liste PDJ'!D59="BF23",'Copie Liste PDJ'!D59="LCM23")),'Copie Liste PDJ'!A59,"")</f>
        <v/>
      </c>
      <c r="G51" s="22" t="str">
        <f>IF(ISNUMBER(MATCH(F51,'Copie Liste PDJ'!$A$10:$A$221,0)),VLOOKUP(F51,'Copie Liste PDJ'!$A$10:$D$221,4,0),"")</f>
        <v/>
      </c>
      <c r="H51" s="22" t="str">
        <f>IF(ISNUMBER(MATCH(F51,'Copie Liste PDJ'!$A$10:$A$221,0)),VLOOKUP(F51,'Copie Liste PDJ'!$A$10:$R$221,18,0),"")</f>
        <v/>
      </c>
      <c r="I51" s="17"/>
      <c r="J51" s="21" t="str">
        <f>IF(AND('Copie Liste PDJ'!A59&gt;=301,'Copie Liste PDJ'!A59&lt;=347,OR('Copie Liste PDJ'!D59="BF23",'Copie Liste PDJ'!D59="LCM23")),'Copie Liste PDJ'!A59,"")</f>
        <v/>
      </c>
      <c r="K51" s="22" t="str">
        <f>IF(ISNUMBER(MATCH(J51,'Copie Liste PDJ'!$A$10:$A$221,0)),VLOOKUP(J51,'Copie Liste PDJ'!$A$10:$D$221,4,0),"")</f>
        <v/>
      </c>
      <c r="L51" s="22" t="str">
        <f>IF(ISNUMBER(MATCH(J51,'Copie Liste PDJ'!$A$10:$A$221,0)),VLOOKUP(J51,'Copie Liste PDJ'!$A$10:$R$221,18,0),"")</f>
        <v/>
      </c>
      <c r="M51" s="17"/>
      <c r="N51" s="21" t="str">
        <f>IF(AND('Copie Liste PDJ'!A59&gt;=401,'Copie Liste PDJ'!A59&lt;=447,OR('Copie Liste PDJ'!D59="BF23",'Copie Liste PDJ'!D59="LCM23")),'Copie Liste PDJ'!A59,"")</f>
        <v/>
      </c>
      <c r="O51" s="22" t="str">
        <f>IF(ISNUMBER(MATCH(N51,'Copie Liste PDJ'!$A$10:$A$221,0)),VLOOKUP(N51,'Copie Liste PDJ'!$A$10:$D$221,4,0),"")</f>
        <v/>
      </c>
      <c r="P51" s="22" t="str">
        <f>IF(ISNUMBER(MATCH(N51,'Copie Liste PDJ'!$A$10:$A$221,0)),VLOOKUP(N51,'Copie Liste PDJ'!$A$10:$R$221,18,0),"")</f>
        <v/>
      </c>
      <c r="Q51" s="17"/>
      <c r="R51" s="21" t="str">
        <f>IF(AND('Copie Liste PDJ'!A59&gt;=501,'Copie Liste PDJ'!A59&lt;=547,OR('Copie Liste PDJ'!D59="BF23",'Copie Liste PDJ'!D59="LCM23")),'Copie Liste PDJ'!A59,"")</f>
        <v/>
      </c>
      <c r="S51" s="22" t="str">
        <f>IF(ISNUMBER(MATCH(R51,'Copie Liste PDJ'!$A$10:$A$221,0)),VLOOKUP(R51,'Copie Liste PDJ'!$A$10:$D$221,4,0),"")</f>
        <v/>
      </c>
      <c r="T51" s="22" t="str">
        <f>IF(ISNUMBER(MATCH(R51,'Copie Liste PDJ'!$A$10:$A$221,0)),VLOOKUP(R51,'Copie Liste PDJ'!$A$10:$R$221,18,0),"")</f>
        <v/>
      </c>
      <c r="U51" s="17"/>
      <c r="V51" s="21" t="str">
        <f>IF(AND('Copie Liste PDJ'!A59&gt;=601,'Copie Liste PDJ'!A59&lt;=643,OR('Copie Liste PDJ'!D59="BF23",'Copie Liste PDJ'!D59="LCM23")),'Copie Liste PDJ'!A59,"")</f>
        <v/>
      </c>
      <c r="W51" t="str">
        <f>IF(ISNUMBER(MATCH(V51,'Copie Liste PDJ'!$A$10:$A$221,0)),VLOOKUP(V51,'Copie Liste PDJ'!$A$10:$D$221,4,0),"")</f>
        <v/>
      </c>
      <c r="X51" t="str">
        <f>IF(ISNUMBER(MATCH(V51,'Copie Liste PDJ'!$A$10:$A$221,0)),VLOOKUP(V51,'Copie Liste PDJ'!$A$10:$R$221,18,0),"")</f>
        <v/>
      </c>
    </row>
    <row r="52" spans="1:24" x14ac:dyDescent="0.25">
      <c r="A52" s="17"/>
      <c r="B52" s="21" t="str">
        <f>IF(AND('Copie Liste PDJ'!A60&gt;=101,'Copie Liste PDJ'!A60&lt;=148,OR('Copie Liste PDJ'!D60="BF23",'Copie Liste PDJ'!D60="LCM23")),'Copie Liste PDJ'!A60,"")</f>
        <v/>
      </c>
      <c r="C52" s="22" t="str">
        <f>IF(ISNUMBER(MATCH(B52,'Copie Liste PDJ'!$A$10:$A$221,0)),VLOOKUP(B52,'Copie Liste PDJ'!$A$10:$D$221,4,0),"")</f>
        <v/>
      </c>
      <c r="D52" s="22" t="str">
        <f>IF(ISNUMBER(MATCH(B52,'Copie Liste PDJ'!$A$10:$A$221,0)),VLOOKUP(B52,'Copie Liste PDJ'!$A$10:$R$221,18,0),"")</f>
        <v/>
      </c>
      <c r="E52" s="17"/>
      <c r="F52" s="21" t="str">
        <f>IF(AND('Copie Liste PDJ'!A60&gt;=201,'Copie Liste PDJ'!A60&lt;=247,OR('Copie Liste PDJ'!D60="BF23",'Copie Liste PDJ'!D60="LCM23")),'Copie Liste PDJ'!A60,"")</f>
        <v/>
      </c>
      <c r="G52" s="22" t="str">
        <f>IF(ISNUMBER(MATCH(F52,'Copie Liste PDJ'!$A$10:$A$221,0)),VLOOKUP(F52,'Copie Liste PDJ'!$A$10:$D$221,4,0),"")</f>
        <v/>
      </c>
      <c r="H52" s="22" t="str">
        <f>IF(ISNUMBER(MATCH(F52,'Copie Liste PDJ'!$A$10:$A$221,0)),VLOOKUP(F52,'Copie Liste PDJ'!$A$10:$R$221,18,0),"")</f>
        <v/>
      </c>
      <c r="I52" s="17"/>
      <c r="J52" s="21" t="str">
        <f>IF(AND('Copie Liste PDJ'!A60&gt;=301,'Copie Liste PDJ'!A60&lt;=347,OR('Copie Liste PDJ'!D60="BF23",'Copie Liste PDJ'!D60="LCM23")),'Copie Liste PDJ'!A60,"")</f>
        <v/>
      </c>
      <c r="K52" s="22" t="str">
        <f>IF(ISNUMBER(MATCH(J52,'Copie Liste PDJ'!$A$10:$A$221,0)),VLOOKUP(J52,'Copie Liste PDJ'!$A$10:$D$221,4,0),"")</f>
        <v/>
      </c>
      <c r="L52" s="22" t="str">
        <f>IF(ISNUMBER(MATCH(J52,'Copie Liste PDJ'!$A$10:$A$221,0)),VLOOKUP(J52,'Copie Liste PDJ'!$A$10:$R$221,18,0),"")</f>
        <v/>
      </c>
      <c r="M52" s="17"/>
      <c r="N52" s="21" t="str">
        <f>IF(AND('Copie Liste PDJ'!A60&gt;=401,'Copie Liste PDJ'!A60&lt;=447,OR('Copie Liste PDJ'!D60="BF23",'Copie Liste PDJ'!D60="LCM23")),'Copie Liste PDJ'!A60,"")</f>
        <v/>
      </c>
      <c r="O52" s="22" t="str">
        <f>IF(ISNUMBER(MATCH(N52,'Copie Liste PDJ'!$A$10:$A$221,0)),VLOOKUP(N52,'Copie Liste PDJ'!$A$10:$D$221,4,0),"")</f>
        <v/>
      </c>
      <c r="P52" s="22" t="str">
        <f>IF(ISNUMBER(MATCH(N52,'Copie Liste PDJ'!$A$10:$A$221,0)),VLOOKUP(N52,'Copie Liste PDJ'!$A$10:$R$221,18,0),"")</f>
        <v/>
      </c>
      <c r="Q52" s="17"/>
      <c r="R52" s="21" t="str">
        <f>IF(AND('Copie Liste PDJ'!A60&gt;=501,'Copie Liste PDJ'!A60&lt;=547,OR('Copie Liste PDJ'!D60="BF23",'Copie Liste PDJ'!D60="LCM23")),'Copie Liste PDJ'!A60,"")</f>
        <v/>
      </c>
      <c r="S52" s="22" t="str">
        <f>IF(ISNUMBER(MATCH(R52,'Copie Liste PDJ'!$A$10:$A$221,0)),VLOOKUP(R52,'Copie Liste PDJ'!$A$10:$D$221,4,0),"")</f>
        <v/>
      </c>
      <c r="T52" s="22" t="str">
        <f>IF(ISNUMBER(MATCH(R52,'Copie Liste PDJ'!$A$10:$A$221,0)),VLOOKUP(R52,'Copie Liste PDJ'!$A$10:$R$221,18,0),"")</f>
        <v/>
      </c>
      <c r="U52" s="17"/>
      <c r="V52" s="21" t="str">
        <f>IF(AND('Copie Liste PDJ'!A60&gt;=601,'Copie Liste PDJ'!A60&lt;=643,OR('Copie Liste PDJ'!D60="BF23",'Copie Liste PDJ'!D60="LCM23")),'Copie Liste PDJ'!A60,"")</f>
        <v/>
      </c>
      <c r="W52" t="str">
        <f>IF(ISNUMBER(MATCH(V52,'Copie Liste PDJ'!$A$10:$A$221,0)),VLOOKUP(V52,'Copie Liste PDJ'!$A$10:$D$221,4,0),"")</f>
        <v/>
      </c>
      <c r="X52" t="str">
        <f>IF(ISNUMBER(MATCH(V52,'Copie Liste PDJ'!$A$10:$A$221,0)),VLOOKUP(V52,'Copie Liste PDJ'!$A$10:$R$221,18,0),"")</f>
        <v/>
      </c>
    </row>
    <row r="53" spans="1:24" x14ac:dyDescent="0.25">
      <c r="A53" s="17"/>
      <c r="B53" s="21" t="str">
        <f>IF(AND('Copie Liste PDJ'!A61&gt;=101,'Copie Liste PDJ'!A61&lt;=148,OR('Copie Liste PDJ'!D61="BF23",'Copie Liste PDJ'!D61="LCM23")),'Copie Liste PDJ'!A61,"")</f>
        <v/>
      </c>
      <c r="C53" s="22" t="str">
        <f>IF(ISNUMBER(MATCH(B53,'Copie Liste PDJ'!$A$10:$A$221,0)),VLOOKUP(B53,'Copie Liste PDJ'!$A$10:$D$221,4,0),"")</f>
        <v/>
      </c>
      <c r="D53" s="22" t="str">
        <f>IF(ISNUMBER(MATCH(B53,'Copie Liste PDJ'!$A$10:$A$221,0)),VLOOKUP(B53,'Copie Liste PDJ'!$A$10:$R$221,18,0),"")</f>
        <v/>
      </c>
      <c r="E53" s="17"/>
      <c r="F53" s="21" t="str">
        <f>IF(AND('Copie Liste PDJ'!A61&gt;=201,'Copie Liste PDJ'!A61&lt;=247,OR('Copie Liste PDJ'!D61="BF23",'Copie Liste PDJ'!D61="LCM23")),'Copie Liste PDJ'!A61,"")</f>
        <v/>
      </c>
      <c r="G53" s="22" t="str">
        <f>IF(ISNUMBER(MATCH(F53,'Copie Liste PDJ'!$A$10:$A$221,0)),VLOOKUP(F53,'Copie Liste PDJ'!$A$10:$D$221,4,0),"")</f>
        <v/>
      </c>
      <c r="H53" s="22" t="str">
        <f>IF(ISNUMBER(MATCH(F53,'Copie Liste PDJ'!$A$10:$A$221,0)),VLOOKUP(F53,'Copie Liste PDJ'!$A$10:$R$221,18,0),"")</f>
        <v/>
      </c>
      <c r="I53" s="17"/>
      <c r="J53" s="21" t="str">
        <f>IF(AND('Copie Liste PDJ'!A61&gt;=301,'Copie Liste PDJ'!A61&lt;=347,OR('Copie Liste PDJ'!D61="BF23",'Copie Liste PDJ'!D61="LCM23")),'Copie Liste PDJ'!A61,"")</f>
        <v/>
      </c>
      <c r="K53" s="22" t="str">
        <f>IF(ISNUMBER(MATCH(J53,'Copie Liste PDJ'!$A$10:$A$221,0)),VLOOKUP(J53,'Copie Liste PDJ'!$A$10:$D$221,4,0),"")</f>
        <v/>
      </c>
      <c r="L53" s="22" t="str">
        <f>IF(ISNUMBER(MATCH(J53,'Copie Liste PDJ'!$A$10:$A$221,0)),VLOOKUP(J53,'Copie Liste PDJ'!$A$10:$R$221,18,0),"")</f>
        <v/>
      </c>
      <c r="M53" s="17"/>
      <c r="N53" s="21" t="str">
        <f>IF(AND('Copie Liste PDJ'!A61&gt;=401,'Copie Liste PDJ'!A61&lt;=447,OR('Copie Liste PDJ'!D61="BF23",'Copie Liste PDJ'!D61="LCM23")),'Copie Liste PDJ'!A61,"")</f>
        <v/>
      </c>
      <c r="O53" s="22" t="str">
        <f>IF(ISNUMBER(MATCH(N53,'Copie Liste PDJ'!$A$10:$A$221,0)),VLOOKUP(N53,'Copie Liste PDJ'!$A$10:$D$221,4,0),"")</f>
        <v/>
      </c>
      <c r="P53" s="22" t="str">
        <f>IF(ISNUMBER(MATCH(N53,'Copie Liste PDJ'!$A$10:$A$221,0)),VLOOKUP(N53,'Copie Liste PDJ'!$A$10:$R$221,18,0),"")</f>
        <v/>
      </c>
      <c r="Q53" s="17"/>
      <c r="R53" s="21" t="str">
        <f>IF(AND('Copie Liste PDJ'!A61&gt;=501,'Copie Liste PDJ'!A61&lt;=547,OR('Copie Liste PDJ'!D61="BF23",'Copie Liste PDJ'!D61="LCM23")),'Copie Liste PDJ'!A61,"")</f>
        <v/>
      </c>
      <c r="S53" s="22" t="str">
        <f>IF(ISNUMBER(MATCH(R53,'Copie Liste PDJ'!$A$10:$A$221,0)),VLOOKUP(R53,'Copie Liste PDJ'!$A$10:$D$221,4,0),"")</f>
        <v/>
      </c>
      <c r="T53" s="22" t="str">
        <f>IF(ISNUMBER(MATCH(R53,'Copie Liste PDJ'!$A$10:$A$221,0)),VLOOKUP(R53,'Copie Liste PDJ'!$A$10:$R$221,18,0),"")</f>
        <v/>
      </c>
      <c r="U53" s="17"/>
      <c r="V53" s="21" t="str">
        <f>IF(AND('Copie Liste PDJ'!A61&gt;=601,'Copie Liste PDJ'!A61&lt;=643,OR('Copie Liste PDJ'!D61="BF23",'Copie Liste PDJ'!D61="LCM23")),'Copie Liste PDJ'!A61,"")</f>
        <v/>
      </c>
      <c r="W53" t="str">
        <f>IF(ISNUMBER(MATCH(V53,'Copie Liste PDJ'!$A$10:$A$221,0)),VLOOKUP(V53,'Copie Liste PDJ'!$A$10:$D$221,4,0),"")</f>
        <v/>
      </c>
      <c r="X53" t="str">
        <f>IF(ISNUMBER(MATCH(V53,'Copie Liste PDJ'!$A$10:$A$221,0)),VLOOKUP(V53,'Copie Liste PDJ'!$A$10:$R$221,18,0),"")</f>
        <v/>
      </c>
    </row>
    <row r="54" spans="1:24" x14ac:dyDescent="0.25">
      <c r="A54" s="17"/>
      <c r="B54" s="21" t="str">
        <f>IF(AND('Copie Liste PDJ'!A62&gt;=101,'Copie Liste PDJ'!A62&lt;=148,OR('Copie Liste PDJ'!D62="BF23",'Copie Liste PDJ'!D62="LCM23")),'Copie Liste PDJ'!A62,"")</f>
        <v/>
      </c>
      <c r="C54" s="22" t="str">
        <f>IF(ISNUMBER(MATCH(B54,'Copie Liste PDJ'!$A$10:$A$221,0)),VLOOKUP(B54,'Copie Liste PDJ'!$A$10:$D$221,4,0),"")</f>
        <v/>
      </c>
      <c r="D54" s="22" t="str">
        <f>IF(ISNUMBER(MATCH(B54,'Copie Liste PDJ'!$A$10:$A$221,0)),VLOOKUP(B54,'Copie Liste PDJ'!$A$10:$R$221,18,0),"")</f>
        <v/>
      </c>
      <c r="E54" s="17"/>
      <c r="F54" s="21" t="str">
        <f>IF(AND('Copie Liste PDJ'!A62&gt;=201,'Copie Liste PDJ'!A62&lt;=247,OR('Copie Liste PDJ'!D62="BF23",'Copie Liste PDJ'!D62="LCM23")),'Copie Liste PDJ'!A62,"")</f>
        <v/>
      </c>
      <c r="G54" s="22" t="str">
        <f>IF(ISNUMBER(MATCH(F54,'Copie Liste PDJ'!$A$10:$A$221,0)),VLOOKUP(F54,'Copie Liste PDJ'!$A$10:$D$221,4,0),"")</f>
        <v/>
      </c>
      <c r="H54" s="22" t="str">
        <f>IF(ISNUMBER(MATCH(F54,'Copie Liste PDJ'!$A$10:$A$221,0)),VLOOKUP(F54,'Copie Liste PDJ'!$A$10:$R$221,18,0),"")</f>
        <v/>
      </c>
      <c r="I54" s="17"/>
      <c r="J54" s="21" t="str">
        <f>IF(AND('Copie Liste PDJ'!A62&gt;=301,'Copie Liste PDJ'!A62&lt;=347,OR('Copie Liste PDJ'!D62="BF23",'Copie Liste PDJ'!D62="LCM23")),'Copie Liste PDJ'!A62,"")</f>
        <v/>
      </c>
      <c r="K54" s="22" t="str">
        <f>IF(ISNUMBER(MATCH(J54,'Copie Liste PDJ'!$A$10:$A$221,0)),VLOOKUP(J54,'Copie Liste PDJ'!$A$10:$D$221,4,0),"")</f>
        <v/>
      </c>
      <c r="L54" s="22" t="str">
        <f>IF(ISNUMBER(MATCH(J54,'Copie Liste PDJ'!$A$10:$A$221,0)),VLOOKUP(J54,'Copie Liste PDJ'!$A$10:$R$221,18,0),"")</f>
        <v/>
      </c>
      <c r="M54" s="17"/>
      <c r="N54" s="21" t="str">
        <f>IF(AND('Copie Liste PDJ'!A62&gt;=401,'Copie Liste PDJ'!A62&lt;=447,OR('Copie Liste PDJ'!D62="BF23",'Copie Liste PDJ'!D62="LCM23")),'Copie Liste PDJ'!A62,"")</f>
        <v/>
      </c>
      <c r="O54" s="22" t="str">
        <f>IF(ISNUMBER(MATCH(N54,'Copie Liste PDJ'!$A$10:$A$221,0)),VLOOKUP(N54,'Copie Liste PDJ'!$A$10:$D$221,4,0),"")</f>
        <v/>
      </c>
      <c r="P54" s="22" t="str">
        <f>IF(ISNUMBER(MATCH(N54,'Copie Liste PDJ'!$A$10:$A$221,0)),VLOOKUP(N54,'Copie Liste PDJ'!$A$10:$R$221,18,0),"")</f>
        <v/>
      </c>
      <c r="Q54" s="17"/>
      <c r="R54" s="21" t="str">
        <f>IF(AND('Copie Liste PDJ'!A62&gt;=501,'Copie Liste PDJ'!A62&lt;=547,OR('Copie Liste PDJ'!D62="BF23",'Copie Liste PDJ'!D62="LCM23")),'Copie Liste PDJ'!A62,"")</f>
        <v/>
      </c>
      <c r="S54" s="22" t="str">
        <f>IF(ISNUMBER(MATCH(R54,'Copie Liste PDJ'!$A$10:$A$221,0)),VLOOKUP(R54,'Copie Liste PDJ'!$A$10:$D$221,4,0),"")</f>
        <v/>
      </c>
      <c r="T54" s="22" t="str">
        <f>IF(ISNUMBER(MATCH(R54,'Copie Liste PDJ'!$A$10:$A$221,0)),VLOOKUP(R54,'Copie Liste PDJ'!$A$10:$R$221,18,0),"")</f>
        <v/>
      </c>
      <c r="U54" s="17"/>
      <c r="V54" s="21" t="str">
        <f>IF(AND('Copie Liste PDJ'!A62&gt;=601,'Copie Liste PDJ'!A62&lt;=643,OR('Copie Liste PDJ'!D62="BF23",'Copie Liste PDJ'!D62="LCM23")),'Copie Liste PDJ'!A62,"")</f>
        <v/>
      </c>
      <c r="W54" t="str">
        <f>IF(ISNUMBER(MATCH(V54,'Copie Liste PDJ'!$A$10:$A$221,0)),VLOOKUP(V54,'Copie Liste PDJ'!$A$10:$D$221,4,0),"")</f>
        <v/>
      </c>
      <c r="X54" t="str">
        <f>IF(ISNUMBER(MATCH(V54,'Copie Liste PDJ'!$A$10:$A$221,0)),VLOOKUP(V54,'Copie Liste PDJ'!$A$10:$R$221,18,0),"")</f>
        <v/>
      </c>
    </row>
    <row r="55" spans="1:24" x14ac:dyDescent="0.25">
      <c r="A55" s="17"/>
      <c r="B55" s="21" t="str">
        <f>IF(AND('Copie Liste PDJ'!A63&gt;=101,'Copie Liste PDJ'!A63&lt;=148,OR('Copie Liste PDJ'!D63="BF23",'Copie Liste PDJ'!D63="LCM23")),'Copie Liste PDJ'!A63,"")</f>
        <v/>
      </c>
      <c r="C55" s="22" t="str">
        <f>IF(ISNUMBER(MATCH(B55,'Copie Liste PDJ'!$A$10:$A$221,0)),VLOOKUP(B55,'Copie Liste PDJ'!$A$10:$D$221,4,0),"")</f>
        <v/>
      </c>
      <c r="D55" s="22" t="str">
        <f>IF(ISNUMBER(MATCH(B55,'Copie Liste PDJ'!$A$10:$A$221,0)),VLOOKUP(B55,'Copie Liste PDJ'!$A$10:$R$221,18,0),"")</f>
        <v/>
      </c>
      <c r="E55" s="17"/>
      <c r="F55" s="21" t="str">
        <f>IF(AND('Copie Liste PDJ'!A63&gt;=201,'Copie Liste PDJ'!A63&lt;=247,OR('Copie Liste PDJ'!D63="BF23",'Copie Liste PDJ'!D63="LCM23")),'Copie Liste PDJ'!A63,"")</f>
        <v/>
      </c>
      <c r="G55" s="22" t="str">
        <f>IF(ISNUMBER(MATCH(F55,'Copie Liste PDJ'!$A$10:$A$221,0)),VLOOKUP(F55,'Copie Liste PDJ'!$A$10:$D$221,4,0),"")</f>
        <v/>
      </c>
      <c r="H55" s="22" t="str">
        <f>IF(ISNUMBER(MATCH(F55,'Copie Liste PDJ'!$A$10:$A$221,0)),VLOOKUP(F55,'Copie Liste PDJ'!$A$10:$R$221,18,0),"")</f>
        <v/>
      </c>
      <c r="I55" s="17"/>
      <c r="J55" s="21" t="str">
        <f>IF(AND('Copie Liste PDJ'!A63&gt;=301,'Copie Liste PDJ'!A63&lt;=347,OR('Copie Liste PDJ'!D63="BF23",'Copie Liste PDJ'!D63="LCM23")),'Copie Liste PDJ'!A63,"")</f>
        <v/>
      </c>
      <c r="K55" s="22" t="str">
        <f>IF(ISNUMBER(MATCH(J55,'Copie Liste PDJ'!$A$10:$A$221,0)),VLOOKUP(J55,'Copie Liste PDJ'!$A$10:$D$221,4,0),"")</f>
        <v/>
      </c>
      <c r="L55" s="22" t="str">
        <f>IF(ISNUMBER(MATCH(J55,'Copie Liste PDJ'!$A$10:$A$221,0)),VLOOKUP(J55,'Copie Liste PDJ'!$A$10:$R$221,18,0),"")</f>
        <v/>
      </c>
      <c r="M55" s="17"/>
      <c r="N55" s="21" t="str">
        <f>IF(AND('Copie Liste PDJ'!A63&gt;=401,'Copie Liste PDJ'!A63&lt;=447,OR('Copie Liste PDJ'!D63="BF23",'Copie Liste PDJ'!D63="LCM23")),'Copie Liste PDJ'!A63,"")</f>
        <v/>
      </c>
      <c r="O55" s="22" t="str">
        <f>IF(ISNUMBER(MATCH(N55,'Copie Liste PDJ'!$A$10:$A$221,0)),VLOOKUP(N55,'Copie Liste PDJ'!$A$10:$D$221,4,0),"")</f>
        <v/>
      </c>
      <c r="P55" s="22" t="str">
        <f>IF(ISNUMBER(MATCH(N55,'Copie Liste PDJ'!$A$10:$A$221,0)),VLOOKUP(N55,'Copie Liste PDJ'!$A$10:$R$221,18,0),"")</f>
        <v/>
      </c>
      <c r="Q55" s="17"/>
      <c r="R55" s="21" t="str">
        <f>IF(AND('Copie Liste PDJ'!A63&gt;=501,'Copie Liste PDJ'!A63&lt;=547,OR('Copie Liste PDJ'!D63="BF23",'Copie Liste PDJ'!D63="LCM23")),'Copie Liste PDJ'!A63,"")</f>
        <v/>
      </c>
      <c r="S55" s="22" t="str">
        <f>IF(ISNUMBER(MATCH(R55,'Copie Liste PDJ'!$A$10:$A$221,0)),VLOOKUP(R55,'Copie Liste PDJ'!$A$10:$D$221,4,0),"")</f>
        <v/>
      </c>
      <c r="T55" s="22" t="str">
        <f>IF(ISNUMBER(MATCH(R55,'Copie Liste PDJ'!$A$10:$A$221,0)),VLOOKUP(R55,'Copie Liste PDJ'!$A$10:$R$221,18,0),"")</f>
        <v/>
      </c>
      <c r="U55" s="17"/>
      <c r="V55" s="21" t="str">
        <f>IF(AND('Copie Liste PDJ'!A63&gt;=601,'Copie Liste PDJ'!A63&lt;=643,OR('Copie Liste PDJ'!D63="BF23",'Copie Liste PDJ'!D63="LCM23")),'Copie Liste PDJ'!A63,"")</f>
        <v/>
      </c>
      <c r="W55" t="str">
        <f>IF(ISNUMBER(MATCH(V55,'Copie Liste PDJ'!$A$10:$A$221,0)),VLOOKUP(V55,'Copie Liste PDJ'!$A$10:$D$221,4,0),"")</f>
        <v/>
      </c>
      <c r="X55" t="str">
        <f>IF(ISNUMBER(MATCH(V55,'Copie Liste PDJ'!$A$10:$A$221,0)),VLOOKUP(V55,'Copie Liste PDJ'!$A$10:$R$221,18,0),"")</f>
        <v/>
      </c>
    </row>
    <row r="56" spans="1:24" x14ac:dyDescent="0.25">
      <c r="A56" s="17"/>
      <c r="B56" s="21" t="str">
        <f>IF(AND('Copie Liste PDJ'!A64&gt;=101,'Copie Liste PDJ'!A64&lt;=148,OR('Copie Liste PDJ'!D64="BF23",'Copie Liste PDJ'!D64="LCM23")),'Copie Liste PDJ'!A64,"")</f>
        <v/>
      </c>
      <c r="C56" s="22" t="str">
        <f>IF(ISNUMBER(MATCH(B56,'Copie Liste PDJ'!$A$10:$A$221,0)),VLOOKUP(B56,'Copie Liste PDJ'!$A$10:$D$221,4,0),"")</f>
        <v/>
      </c>
      <c r="D56" s="22" t="str">
        <f>IF(ISNUMBER(MATCH(B56,'Copie Liste PDJ'!$A$10:$A$221,0)),VLOOKUP(B56,'Copie Liste PDJ'!$A$10:$R$221,18,0),"")</f>
        <v/>
      </c>
      <c r="E56" s="17"/>
      <c r="F56" s="21" t="str">
        <f>IF(AND('Copie Liste PDJ'!A64&gt;=201,'Copie Liste PDJ'!A64&lt;=247,OR('Copie Liste PDJ'!D64="BF23",'Copie Liste PDJ'!D64="LCM23")),'Copie Liste PDJ'!A64,"")</f>
        <v/>
      </c>
      <c r="G56" s="22" t="str">
        <f>IF(ISNUMBER(MATCH(F56,'Copie Liste PDJ'!$A$10:$A$221,0)),VLOOKUP(F56,'Copie Liste PDJ'!$A$10:$D$221,4,0),"")</f>
        <v/>
      </c>
      <c r="H56" s="22" t="str">
        <f>IF(ISNUMBER(MATCH(F56,'Copie Liste PDJ'!$A$10:$A$221,0)),VLOOKUP(F56,'Copie Liste PDJ'!$A$10:$R$221,18,0),"")</f>
        <v/>
      </c>
      <c r="I56" s="17"/>
      <c r="J56" s="21" t="str">
        <f>IF(AND('Copie Liste PDJ'!A64&gt;=301,'Copie Liste PDJ'!A64&lt;=347,OR('Copie Liste PDJ'!D64="BF23",'Copie Liste PDJ'!D64="LCM23")),'Copie Liste PDJ'!A64,"")</f>
        <v/>
      </c>
      <c r="K56" s="22" t="str">
        <f>IF(ISNUMBER(MATCH(J56,'Copie Liste PDJ'!$A$10:$A$221,0)),VLOOKUP(J56,'Copie Liste PDJ'!$A$10:$D$221,4,0),"")</f>
        <v/>
      </c>
      <c r="L56" s="22" t="str">
        <f>IF(ISNUMBER(MATCH(J56,'Copie Liste PDJ'!$A$10:$A$221,0)),VLOOKUP(J56,'Copie Liste PDJ'!$A$10:$R$221,18,0),"")</f>
        <v/>
      </c>
      <c r="M56" s="17"/>
      <c r="N56" s="21" t="str">
        <f>IF(AND('Copie Liste PDJ'!A64&gt;=401,'Copie Liste PDJ'!A64&lt;=447,OR('Copie Liste PDJ'!D64="BF23",'Copie Liste PDJ'!D64="LCM23")),'Copie Liste PDJ'!A64,"")</f>
        <v/>
      </c>
      <c r="O56" s="22" t="str">
        <f>IF(ISNUMBER(MATCH(N56,'Copie Liste PDJ'!$A$10:$A$221,0)),VLOOKUP(N56,'Copie Liste PDJ'!$A$10:$D$221,4,0),"")</f>
        <v/>
      </c>
      <c r="P56" s="22" t="str">
        <f>IF(ISNUMBER(MATCH(N56,'Copie Liste PDJ'!$A$10:$A$221,0)),VLOOKUP(N56,'Copie Liste PDJ'!$A$10:$R$221,18,0),"")</f>
        <v/>
      </c>
      <c r="Q56" s="17"/>
      <c r="R56" s="21" t="str">
        <f>IF(AND('Copie Liste PDJ'!A64&gt;=501,'Copie Liste PDJ'!A64&lt;=547,OR('Copie Liste PDJ'!D64="BF23",'Copie Liste PDJ'!D64="LCM23")),'Copie Liste PDJ'!A64,"")</f>
        <v/>
      </c>
      <c r="S56" s="22" t="str">
        <f>IF(ISNUMBER(MATCH(R56,'Copie Liste PDJ'!$A$10:$A$221,0)),VLOOKUP(R56,'Copie Liste PDJ'!$A$10:$D$221,4,0),"")</f>
        <v/>
      </c>
      <c r="T56" s="22" t="str">
        <f>IF(ISNUMBER(MATCH(R56,'Copie Liste PDJ'!$A$10:$A$221,0)),VLOOKUP(R56,'Copie Liste PDJ'!$A$10:$R$221,18,0),"")</f>
        <v/>
      </c>
      <c r="U56" s="17"/>
      <c r="V56" s="21" t="str">
        <f>IF(AND('Copie Liste PDJ'!A64&gt;=601,'Copie Liste PDJ'!A64&lt;=643,OR('Copie Liste PDJ'!D64="BF23",'Copie Liste PDJ'!D64="LCM23")),'Copie Liste PDJ'!A64,"")</f>
        <v/>
      </c>
      <c r="W56" t="str">
        <f>IF(ISNUMBER(MATCH(V56,'Copie Liste PDJ'!$A$10:$A$221,0)),VLOOKUP(V56,'Copie Liste PDJ'!$A$10:$D$221,4,0),"")</f>
        <v/>
      </c>
      <c r="X56" t="str">
        <f>IF(ISNUMBER(MATCH(V56,'Copie Liste PDJ'!$A$10:$A$221,0)),VLOOKUP(V56,'Copie Liste PDJ'!$A$10:$R$221,18,0),"")</f>
        <v/>
      </c>
    </row>
    <row r="57" spans="1:24" x14ac:dyDescent="0.25">
      <c r="A57" s="17"/>
      <c r="B57" s="21" t="str">
        <f>IF(AND('Copie Liste PDJ'!A65&gt;=101,'Copie Liste PDJ'!A65&lt;=148,OR('Copie Liste PDJ'!D65="BF23",'Copie Liste PDJ'!D65="LCM23")),'Copie Liste PDJ'!A65,"")</f>
        <v/>
      </c>
      <c r="C57" s="22" t="str">
        <f>IF(ISNUMBER(MATCH(B57,'Copie Liste PDJ'!$A$10:$A$221,0)),VLOOKUP(B57,'Copie Liste PDJ'!$A$10:$D$221,4,0),"")</f>
        <v/>
      </c>
      <c r="D57" s="22" t="str">
        <f>IF(ISNUMBER(MATCH(B57,'Copie Liste PDJ'!$A$10:$A$221,0)),VLOOKUP(B57,'Copie Liste PDJ'!$A$10:$R$221,18,0),"")</f>
        <v/>
      </c>
      <c r="E57" s="17"/>
      <c r="F57" s="21" t="str">
        <f>IF(AND('Copie Liste PDJ'!A65&gt;=201,'Copie Liste PDJ'!A65&lt;=247,OR('Copie Liste PDJ'!D65="BF23",'Copie Liste PDJ'!D65="LCM23")),'Copie Liste PDJ'!A65,"")</f>
        <v/>
      </c>
      <c r="G57" s="22" t="str">
        <f>IF(ISNUMBER(MATCH(F57,'Copie Liste PDJ'!$A$10:$A$221,0)),VLOOKUP(F57,'Copie Liste PDJ'!$A$10:$D$221,4,0),"")</f>
        <v/>
      </c>
      <c r="H57" s="22" t="str">
        <f>IF(ISNUMBER(MATCH(F57,'Copie Liste PDJ'!$A$10:$A$221,0)),VLOOKUP(F57,'Copie Liste PDJ'!$A$10:$R$221,18,0),"")</f>
        <v/>
      </c>
      <c r="I57" s="17"/>
      <c r="J57" s="21" t="str">
        <f>IF(AND('Copie Liste PDJ'!A65&gt;=301,'Copie Liste PDJ'!A65&lt;=347,OR('Copie Liste PDJ'!D65="BF23",'Copie Liste PDJ'!D65="LCM23")),'Copie Liste PDJ'!A65,"")</f>
        <v/>
      </c>
      <c r="K57" s="22" t="str">
        <f>IF(ISNUMBER(MATCH(J57,'Copie Liste PDJ'!$A$10:$A$221,0)),VLOOKUP(J57,'Copie Liste PDJ'!$A$10:$D$221,4,0),"")</f>
        <v/>
      </c>
      <c r="L57" s="22" t="str">
        <f>IF(ISNUMBER(MATCH(J57,'Copie Liste PDJ'!$A$10:$A$221,0)),VLOOKUP(J57,'Copie Liste PDJ'!$A$10:$R$221,18,0),"")</f>
        <v/>
      </c>
      <c r="M57" s="17"/>
      <c r="N57" s="21" t="str">
        <f>IF(AND('Copie Liste PDJ'!A65&gt;=401,'Copie Liste PDJ'!A65&lt;=447,OR('Copie Liste PDJ'!D65="BF23",'Copie Liste PDJ'!D65="LCM23")),'Copie Liste PDJ'!A65,"")</f>
        <v/>
      </c>
      <c r="O57" s="22" t="str">
        <f>IF(ISNUMBER(MATCH(N57,'Copie Liste PDJ'!$A$10:$A$221,0)),VLOOKUP(N57,'Copie Liste PDJ'!$A$10:$D$221,4,0),"")</f>
        <v/>
      </c>
      <c r="P57" s="22" t="str">
        <f>IF(ISNUMBER(MATCH(N57,'Copie Liste PDJ'!$A$10:$A$221,0)),VLOOKUP(N57,'Copie Liste PDJ'!$A$10:$R$221,18,0),"")</f>
        <v/>
      </c>
      <c r="Q57" s="17"/>
      <c r="R57" s="21" t="str">
        <f>IF(AND('Copie Liste PDJ'!A65&gt;=501,'Copie Liste PDJ'!A65&lt;=547,OR('Copie Liste PDJ'!D65="BF23",'Copie Liste PDJ'!D65="LCM23")),'Copie Liste PDJ'!A65,"")</f>
        <v/>
      </c>
      <c r="S57" s="22" t="str">
        <f>IF(ISNUMBER(MATCH(R57,'Copie Liste PDJ'!$A$10:$A$221,0)),VLOOKUP(R57,'Copie Liste PDJ'!$A$10:$D$221,4,0),"")</f>
        <v/>
      </c>
      <c r="T57" s="22" t="str">
        <f>IF(ISNUMBER(MATCH(R57,'Copie Liste PDJ'!$A$10:$A$221,0)),VLOOKUP(R57,'Copie Liste PDJ'!$A$10:$R$221,18,0),"")</f>
        <v/>
      </c>
      <c r="U57" s="17"/>
      <c r="V57" s="21" t="str">
        <f>IF(AND('Copie Liste PDJ'!A65&gt;=601,'Copie Liste PDJ'!A65&lt;=643,OR('Copie Liste PDJ'!D65="BF23",'Copie Liste PDJ'!D65="LCM23")),'Copie Liste PDJ'!A65,"")</f>
        <v/>
      </c>
      <c r="W57" t="str">
        <f>IF(ISNUMBER(MATCH(V57,'Copie Liste PDJ'!$A$10:$A$221,0)),VLOOKUP(V57,'Copie Liste PDJ'!$A$10:$D$221,4,0),"")</f>
        <v/>
      </c>
      <c r="X57" t="str">
        <f>IF(ISNUMBER(MATCH(V57,'Copie Liste PDJ'!$A$10:$A$221,0)),VLOOKUP(V57,'Copie Liste PDJ'!$A$10:$R$221,18,0),"")</f>
        <v/>
      </c>
    </row>
    <row r="58" spans="1:24" x14ac:dyDescent="0.25">
      <c r="A58" s="17"/>
      <c r="B58" s="21" t="str">
        <f>IF(AND('Copie Liste PDJ'!A66&gt;=101,'Copie Liste PDJ'!A66&lt;=148,OR('Copie Liste PDJ'!D66="BF23",'Copie Liste PDJ'!D66="LCM23")),'Copie Liste PDJ'!A66,"")</f>
        <v/>
      </c>
      <c r="C58" s="22" t="str">
        <f>IF(ISNUMBER(MATCH(B58,'Copie Liste PDJ'!$A$10:$A$221,0)),VLOOKUP(B58,'Copie Liste PDJ'!$A$10:$D$221,4,0),"")</f>
        <v/>
      </c>
      <c r="D58" s="22" t="str">
        <f>IF(ISNUMBER(MATCH(B58,'Copie Liste PDJ'!$A$10:$A$221,0)),VLOOKUP(B58,'Copie Liste PDJ'!$A$10:$R$221,18,0),"")</f>
        <v/>
      </c>
      <c r="E58" s="17"/>
      <c r="F58" s="21" t="str">
        <f>IF(AND('Copie Liste PDJ'!A66&gt;=201,'Copie Liste PDJ'!A66&lt;=247,OR('Copie Liste PDJ'!D66="BF23",'Copie Liste PDJ'!D66="LCM23")),'Copie Liste PDJ'!A66,"")</f>
        <v/>
      </c>
      <c r="G58" s="22" t="str">
        <f>IF(ISNUMBER(MATCH(F58,'Copie Liste PDJ'!$A$10:$A$221,0)),VLOOKUP(F58,'Copie Liste PDJ'!$A$10:$D$221,4,0),"")</f>
        <v/>
      </c>
      <c r="H58" s="22" t="str">
        <f>IF(ISNUMBER(MATCH(F58,'Copie Liste PDJ'!$A$10:$A$221,0)),VLOOKUP(F58,'Copie Liste PDJ'!$A$10:$R$221,18,0),"")</f>
        <v/>
      </c>
      <c r="I58" s="17"/>
      <c r="J58" s="21" t="str">
        <f>IF(AND('Copie Liste PDJ'!A66&gt;=301,'Copie Liste PDJ'!A66&lt;=347,OR('Copie Liste PDJ'!D66="BF23",'Copie Liste PDJ'!D66="LCM23")),'Copie Liste PDJ'!A66,"")</f>
        <v/>
      </c>
      <c r="K58" s="22" t="str">
        <f>IF(ISNUMBER(MATCH(J58,'Copie Liste PDJ'!$A$10:$A$221,0)),VLOOKUP(J58,'Copie Liste PDJ'!$A$10:$D$221,4,0),"")</f>
        <v/>
      </c>
      <c r="L58" s="22" t="str">
        <f>IF(ISNUMBER(MATCH(J58,'Copie Liste PDJ'!$A$10:$A$221,0)),VLOOKUP(J58,'Copie Liste PDJ'!$A$10:$R$221,18,0),"")</f>
        <v/>
      </c>
      <c r="M58" s="17"/>
      <c r="N58" s="21" t="str">
        <f>IF(AND('Copie Liste PDJ'!A66&gt;=401,'Copie Liste PDJ'!A66&lt;=447,OR('Copie Liste PDJ'!D66="BF23",'Copie Liste PDJ'!D66="LCM23")),'Copie Liste PDJ'!A66,"")</f>
        <v/>
      </c>
      <c r="O58" s="22" t="str">
        <f>IF(ISNUMBER(MATCH(N58,'Copie Liste PDJ'!$A$10:$A$221,0)),VLOOKUP(N58,'Copie Liste PDJ'!$A$10:$D$221,4,0),"")</f>
        <v/>
      </c>
      <c r="P58" s="22" t="str">
        <f>IF(ISNUMBER(MATCH(N58,'Copie Liste PDJ'!$A$10:$A$221,0)),VLOOKUP(N58,'Copie Liste PDJ'!$A$10:$R$221,18,0),"")</f>
        <v/>
      </c>
      <c r="Q58" s="17"/>
      <c r="R58" s="21" t="str">
        <f>IF(AND('Copie Liste PDJ'!A66&gt;=501,'Copie Liste PDJ'!A66&lt;=547,OR('Copie Liste PDJ'!D66="BF23",'Copie Liste PDJ'!D66="LCM23")),'Copie Liste PDJ'!A66,"")</f>
        <v/>
      </c>
      <c r="S58" s="22" t="str">
        <f>IF(ISNUMBER(MATCH(R58,'Copie Liste PDJ'!$A$10:$A$221,0)),VLOOKUP(R58,'Copie Liste PDJ'!$A$10:$D$221,4,0),"")</f>
        <v/>
      </c>
      <c r="T58" s="22" t="str">
        <f>IF(ISNUMBER(MATCH(R58,'Copie Liste PDJ'!$A$10:$A$221,0)),VLOOKUP(R58,'Copie Liste PDJ'!$A$10:$R$221,18,0),"")</f>
        <v/>
      </c>
      <c r="U58" s="17"/>
      <c r="V58" s="21" t="str">
        <f>IF(AND('Copie Liste PDJ'!A66&gt;=601,'Copie Liste PDJ'!A66&lt;=643,OR('Copie Liste PDJ'!D66="BF23",'Copie Liste PDJ'!D66="LCM23")),'Copie Liste PDJ'!A66,"")</f>
        <v/>
      </c>
      <c r="W58" t="str">
        <f>IF(ISNUMBER(MATCH(V58,'Copie Liste PDJ'!$A$10:$A$221,0)),VLOOKUP(V58,'Copie Liste PDJ'!$A$10:$D$221,4,0),"")</f>
        <v/>
      </c>
      <c r="X58" t="str">
        <f>IF(ISNUMBER(MATCH(V58,'Copie Liste PDJ'!$A$10:$A$221,0)),VLOOKUP(V58,'Copie Liste PDJ'!$A$10:$R$221,18,0),"")</f>
        <v/>
      </c>
    </row>
    <row r="59" spans="1:24" x14ac:dyDescent="0.25">
      <c r="A59" s="17"/>
      <c r="B59" s="21" t="str">
        <f>IF(AND('Copie Liste PDJ'!A67&gt;=101,'Copie Liste PDJ'!A67&lt;=148,OR('Copie Liste PDJ'!D67="BF23",'Copie Liste PDJ'!D67="LCM23")),'Copie Liste PDJ'!A67,"")</f>
        <v/>
      </c>
      <c r="C59" s="22" t="str">
        <f>IF(ISNUMBER(MATCH(B59,'Copie Liste PDJ'!$A$10:$A$221,0)),VLOOKUP(B59,'Copie Liste PDJ'!$A$10:$D$221,4,0),"")</f>
        <v/>
      </c>
      <c r="D59" s="22" t="str">
        <f>IF(ISNUMBER(MATCH(B59,'Copie Liste PDJ'!$A$10:$A$221,0)),VLOOKUP(B59,'Copie Liste PDJ'!$A$10:$R$221,18,0),"")</f>
        <v/>
      </c>
      <c r="E59" s="17"/>
      <c r="F59" s="21" t="str">
        <f>IF(AND('Copie Liste PDJ'!A67&gt;=201,'Copie Liste PDJ'!A67&lt;=247,OR('Copie Liste PDJ'!D67="BF23",'Copie Liste PDJ'!D67="LCM23")),'Copie Liste PDJ'!A67,"")</f>
        <v/>
      </c>
      <c r="G59" s="22" t="str">
        <f>IF(ISNUMBER(MATCH(F59,'Copie Liste PDJ'!$A$10:$A$221,0)),VLOOKUP(F59,'Copie Liste PDJ'!$A$10:$D$221,4,0),"")</f>
        <v/>
      </c>
      <c r="H59" s="22" t="str">
        <f>IF(ISNUMBER(MATCH(F59,'Copie Liste PDJ'!$A$10:$A$221,0)),VLOOKUP(F59,'Copie Liste PDJ'!$A$10:$R$221,18,0),"")</f>
        <v/>
      </c>
      <c r="I59" s="17"/>
      <c r="J59" s="21" t="str">
        <f>IF(AND('Copie Liste PDJ'!A67&gt;=301,'Copie Liste PDJ'!A67&lt;=347,OR('Copie Liste PDJ'!D67="BF23",'Copie Liste PDJ'!D67="LCM23")),'Copie Liste PDJ'!A67,"")</f>
        <v/>
      </c>
      <c r="K59" s="22" t="str">
        <f>IF(ISNUMBER(MATCH(J59,'Copie Liste PDJ'!$A$10:$A$221,0)),VLOOKUP(J59,'Copie Liste PDJ'!$A$10:$D$221,4,0),"")</f>
        <v/>
      </c>
      <c r="L59" s="22" t="str">
        <f>IF(ISNUMBER(MATCH(J59,'Copie Liste PDJ'!$A$10:$A$221,0)),VLOOKUP(J59,'Copie Liste PDJ'!$A$10:$R$221,18,0),"")</f>
        <v/>
      </c>
      <c r="M59" s="17"/>
      <c r="N59" s="21" t="str">
        <f>IF(AND('Copie Liste PDJ'!A67&gt;=401,'Copie Liste PDJ'!A67&lt;=447,OR('Copie Liste PDJ'!D67="BF23",'Copie Liste PDJ'!D67="LCM23")),'Copie Liste PDJ'!A67,"")</f>
        <v/>
      </c>
      <c r="O59" s="22" t="str">
        <f>IF(ISNUMBER(MATCH(N59,'Copie Liste PDJ'!$A$10:$A$221,0)),VLOOKUP(N59,'Copie Liste PDJ'!$A$10:$D$221,4,0),"")</f>
        <v/>
      </c>
      <c r="P59" s="22" t="str">
        <f>IF(ISNUMBER(MATCH(N59,'Copie Liste PDJ'!$A$10:$A$221,0)),VLOOKUP(N59,'Copie Liste PDJ'!$A$10:$R$221,18,0),"")</f>
        <v/>
      </c>
      <c r="Q59" s="17"/>
      <c r="R59" s="21" t="str">
        <f>IF(AND('Copie Liste PDJ'!A67&gt;=501,'Copie Liste PDJ'!A67&lt;=547,OR('Copie Liste PDJ'!D67="BF23",'Copie Liste PDJ'!D67="LCM23")),'Copie Liste PDJ'!A67,"")</f>
        <v/>
      </c>
      <c r="S59" s="22" t="str">
        <f>IF(ISNUMBER(MATCH(R59,'Copie Liste PDJ'!$A$10:$A$221,0)),VLOOKUP(R59,'Copie Liste PDJ'!$A$10:$D$221,4,0),"")</f>
        <v/>
      </c>
      <c r="T59" s="22" t="str">
        <f>IF(ISNUMBER(MATCH(R59,'Copie Liste PDJ'!$A$10:$A$221,0)),VLOOKUP(R59,'Copie Liste PDJ'!$A$10:$R$221,18,0),"")</f>
        <v/>
      </c>
      <c r="U59" s="17"/>
      <c r="V59" s="21" t="str">
        <f>IF(AND('Copie Liste PDJ'!A67&gt;=601,'Copie Liste PDJ'!A67&lt;=643,OR('Copie Liste PDJ'!D67="BF23",'Copie Liste PDJ'!D67="LCM23")),'Copie Liste PDJ'!A67,"")</f>
        <v/>
      </c>
      <c r="W59" t="str">
        <f>IF(ISNUMBER(MATCH(V59,'Copie Liste PDJ'!$A$10:$A$221,0)),VLOOKUP(V59,'Copie Liste PDJ'!$A$10:$D$221,4,0),"")</f>
        <v/>
      </c>
      <c r="X59" t="str">
        <f>IF(ISNUMBER(MATCH(V59,'Copie Liste PDJ'!$A$10:$A$221,0)),VLOOKUP(V59,'Copie Liste PDJ'!$A$10:$R$221,18,0),"")</f>
        <v/>
      </c>
    </row>
    <row r="60" spans="1:24" x14ac:dyDescent="0.25">
      <c r="A60" s="17"/>
      <c r="B60" s="21" t="str">
        <f>IF(AND('Copie Liste PDJ'!A68&gt;=101,'Copie Liste PDJ'!A68&lt;=148,OR('Copie Liste PDJ'!D68="BF23",'Copie Liste PDJ'!D68="LCM23")),'Copie Liste PDJ'!A68,"")</f>
        <v/>
      </c>
      <c r="C60" s="22" t="str">
        <f>IF(ISNUMBER(MATCH(B60,'Copie Liste PDJ'!$A$10:$A$221,0)),VLOOKUP(B60,'Copie Liste PDJ'!$A$10:$D$221,4,0),"")</f>
        <v/>
      </c>
      <c r="D60" s="22" t="str">
        <f>IF(ISNUMBER(MATCH(B60,'Copie Liste PDJ'!$A$10:$A$221,0)),VLOOKUP(B60,'Copie Liste PDJ'!$A$10:$R$221,18,0),"")</f>
        <v/>
      </c>
      <c r="E60" s="17"/>
      <c r="F60" s="21" t="str">
        <f>IF(AND('Copie Liste PDJ'!A68&gt;=201,'Copie Liste PDJ'!A68&lt;=247,OR('Copie Liste PDJ'!D68="BF23",'Copie Liste PDJ'!D68="LCM23")),'Copie Liste PDJ'!A68,"")</f>
        <v/>
      </c>
      <c r="G60" s="22" t="str">
        <f>IF(ISNUMBER(MATCH(F60,'Copie Liste PDJ'!$A$10:$A$221,0)),VLOOKUP(F60,'Copie Liste PDJ'!$A$10:$D$221,4,0),"")</f>
        <v/>
      </c>
      <c r="H60" s="22" t="str">
        <f>IF(ISNUMBER(MATCH(F60,'Copie Liste PDJ'!$A$10:$A$221,0)),VLOOKUP(F60,'Copie Liste PDJ'!$A$10:$R$221,18,0),"")</f>
        <v/>
      </c>
      <c r="I60" s="17"/>
      <c r="J60" s="21" t="str">
        <f>IF(AND('Copie Liste PDJ'!A68&gt;=301,'Copie Liste PDJ'!A68&lt;=347,OR('Copie Liste PDJ'!D68="BF23",'Copie Liste PDJ'!D68="LCM23")),'Copie Liste PDJ'!A68,"")</f>
        <v/>
      </c>
      <c r="K60" s="22" t="str">
        <f>IF(ISNUMBER(MATCH(J60,'Copie Liste PDJ'!$A$10:$A$221,0)),VLOOKUP(J60,'Copie Liste PDJ'!$A$10:$D$221,4,0),"")</f>
        <v/>
      </c>
      <c r="L60" s="22" t="str">
        <f>IF(ISNUMBER(MATCH(J60,'Copie Liste PDJ'!$A$10:$A$221,0)),VLOOKUP(J60,'Copie Liste PDJ'!$A$10:$R$221,18,0),"")</f>
        <v/>
      </c>
      <c r="M60" s="17"/>
      <c r="N60" s="21" t="str">
        <f>IF(AND('Copie Liste PDJ'!A68&gt;=401,'Copie Liste PDJ'!A68&lt;=447,OR('Copie Liste PDJ'!D68="BF23",'Copie Liste PDJ'!D68="LCM23")),'Copie Liste PDJ'!A68,"")</f>
        <v/>
      </c>
      <c r="O60" s="22" t="str">
        <f>IF(ISNUMBER(MATCH(N60,'Copie Liste PDJ'!$A$10:$A$221,0)),VLOOKUP(N60,'Copie Liste PDJ'!$A$10:$D$221,4,0),"")</f>
        <v/>
      </c>
      <c r="P60" s="22" t="str">
        <f>IF(ISNUMBER(MATCH(N60,'Copie Liste PDJ'!$A$10:$A$221,0)),VLOOKUP(N60,'Copie Liste PDJ'!$A$10:$R$221,18,0),"")</f>
        <v/>
      </c>
      <c r="Q60" s="17"/>
      <c r="R60" s="21" t="str">
        <f>IF(AND('Copie Liste PDJ'!A68&gt;=501,'Copie Liste PDJ'!A68&lt;=547,OR('Copie Liste PDJ'!D68="BF23",'Copie Liste PDJ'!D68="LCM23")),'Copie Liste PDJ'!A68,"")</f>
        <v/>
      </c>
      <c r="S60" s="22" t="str">
        <f>IF(ISNUMBER(MATCH(R60,'Copie Liste PDJ'!$A$10:$A$221,0)),VLOOKUP(R60,'Copie Liste PDJ'!$A$10:$D$221,4,0),"")</f>
        <v/>
      </c>
      <c r="T60" s="22" t="str">
        <f>IF(ISNUMBER(MATCH(R60,'Copie Liste PDJ'!$A$10:$A$221,0)),VLOOKUP(R60,'Copie Liste PDJ'!$A$10:$R$221,18,0),"")</f>
        <v/>
      </c>
      <c r="U60" s="17"/>
      <c r="V60" s="21" t="str">
        <f>IF(AND('Copie Liste PDJ'!A68&gt;=601,'Copie Liste PDJ'!A68&lt;=643,OR('Copie Liste PDJ'!D68="BF23",'Copie Liste PDJ'!D68="LCM23")),'Copie Liste PDJ'!A68,"")</f>
        <v/>
      </c>
      <c r="W60" t="str">
        <f>IF(ISNUMBER(MATCH(V60,'Copie Liste PDJ'!$A$10:$A$221,0)),VLOOKUP(V60,'Copie Liste PDJ'!$A$10:$D$221,4,0),"")</f>
        <v/>
      </c>
      <c r="X60" t="str">
        <f>IF(ISNUMBER(MATCH(V60,'Copie Liste PDJ'!$A$10:$A$221,0)),VLOOKUP(V60,'Copie Liste PDJ'!$A$10:$R$221,18,0),"")</f>
        <v/>
      </c>
    </row>
    <row r="61" spans="1:24" x14ac:dyDescent="0.25">
      <c r="A61" s="17"/>
      <c r="B61" s="21" t="str">
        <f>IF(AND('Copie Liste PDJ'!A69&gt;=101,'Copie Liste PDJ'!A69&lt;=148,OR('Copie Liste PDJ'!D69="BF23",'Copie Liste PDJ'!D69="LCM23")),'Copie Liste PDJ'!A69,"")</f>
        <v/>
      </c>
      <c r="C61" s="22" t="str">
        <f>IF(ISNUMBER(MATCH(B61,'Copie Liste PDJ'!$A$10:$A$221,0)),VLOOKUP(B61,'Copie Liste PDJ'!$A$10:$D$221,4,0),"")</f>
        <v/>
      </c>
      <c r="D61" s="22" t="str">
        <f>IF(ISNUMBER(MATCH(B61,'Copie Liste PDJ'!$A$10:$A$221,0)),VLOOKUP(B61,'Copie Liste PDJ'!$A$10:$R$221,18,0),"")</f>
        <v/>
      </c>
      <c r="E61" s="17"/>
      <c r="F61" s="21" t="str">
        <f>IF(AND('Copie Liste PDJ'!A69&gt;=201,'Copie Liste PDJ'!A69&lt;=247,OR('Copie Liste PDJ'!D69="BF23",'Copie Liste PDJ'!D69="LCM23")),'Copie Liste PDJ'!A69,"")</f>
        <v/>
      </c>
      <c r="G61" s="22" t="str">
        <f>IF(ISNUMBER(MATCH(F61,'Copie Liste PDJ'!$A$10:$A$221,0)),VLOOKUP(F61,'Copie Liste PDJ'!$A$10:$D$221,4,0),"")</f>
        <v/>
      </c>
      <c r="H61" s="22" t="str">
        <f>IF(ISNUMBER(MATCH(F61,'Copie Liste PDJ'!$A$10:$A$221,0)),VLOOKUP(F61,'Copie Liste PDJ'!$A$10:$R$221,18,0),"")</f>
        <v/>
      </c>
      <c r="I61" s="17"/>
      <c r="J61" s="21" t="str">
        <f>IF(AND('Copie Liste PDJ'!A69&gt;=301,'Copie Liste PDJ'!A69&lt;=347,OR('Copie Liste PDJ'!D69="BF23",'Copie Liste PDJ'!D69="LCM23")),'Copie Liste PDJ'!A69,"")</f>
        <v/>
      </c>
      <c r="K61" s="22" t="str">
        <f>IF(ISNUMBER(MATCH(J61,'Copie Liste PDJ'!$A$10:$A$221,0)),VLOOKUP(J61,'Copie Liste PDJ'!$A$10:$D$221,4,0),"")</f>
        <v/>
      </c>
      <c r="L61" s="22" t="str">
        <f>IF(ISNUMBER(MATCH(J61,'Copie Liste PDJ'!$A$10:$A$221,0)),VLOOKUP(J61,'Copie Liste PDJ'!$A$10:$R$221,18,0),"")</f>
        <v/>
      </c>
      <c r="M61" s="17"/>
      <c r="N61" s="21" t="str">
        <f>IF(AND('Copie Liste PDJ'!A69&gt;=401,'Copie Liste PDJ'!A69&lt;=447,OR('Copie Liste PDJ'!D69="BF23",'Copie Liste PDJ'!D69="LCM23")),'Copie Liste PDJ'!A69,"")</f>
        <v/>
      </c>
      <c r="O61" s="22" t="str">
        <f>IF(ISNUMBER(MATCH(N61,'Copie Liste PDJ'!$A$10:$A$221,0)),VLOOKUP(N61,'Copie Liste PDJ'!$A$10:$D$221,4,0),"")</f>
        <v/>
      </c>
      <c r="P61" s="22" t="str">
        <f>IF(ISNUMBER(MATCH(N61,'Copie Liste PDJ'!$A$10:$A$221,0)),VLOOKUP(N61,'Copie Liste PDJ'!$A$10:$R$221,18,0),"")</f>
        <v/>
      </c>
      <c r="Q61" s="17"/>
      <c r="R61" s="21" t="str">
        <f>IF(AND('Copie Liste PDJ'!A69&gt;=501,'Copie Liste PDJ'!A69&lt;=547,OR('Copie Liste PDJ'!D69="BF23",'Copie Liste PDJ'!D69="LCM23")),'Copie Liste PDJ'!A69,"")</f>
        <v/>
      </c>
      <c r="S61" s="22" t="str">
        <f>IF(ISNUMBER(MATCH(R61,'Copie Liste PDJ'!$A$10:$A$221,0)),VLOOKUP(R61,'Copie Liste PDJ'!$A$10:$D$221,4,0),"")</f>
        <v/>
      </c>
      <c r="T61" s="22" t="str">
        <f>IF(ISNUMBER(MATCH(R61,'Copie Liste PDJ'!$A$10:$A$221,0)),VLOOKUP(R61,'Copie Liste PDJ'!$A$10:$R$221,18,0),"")</f>
        <v/>
      </c>
      <c r="U61" s="17"/>
      <c r="V61" s="21" t="str">
        <f>IF(AND('Copie Liste PDJ'!A69&gt;=601,'Copie Liste PDJ'!A69&lt;=643,OR('Copie Liste PDJ'!D69="BF23",'Copie Liste PDJ'!D69="LCM23")),'Copie Liste PDJ'!A69,"")</f>
        <v/>
      </c>
      <c r="W61" t="str">
        <f>IF(ISNUMBER(MATCH(V61,'Copie Liste PDJ'!$A$10:$A$221,0)),VLOOKUP(V61,'Copie Liste PDJ'!$A$10:$D$221,4,0),"")</f>
        <v/>
      </c>
      <c r="X61" t="str">
        <f>IF(ISNUMBER(MATCH(V61,'Copie Liste PDJ'!$A$10:$A$221,0)),VLOOKUP(V61,'Copie Liste PDJ'!$A$10:$R$221,18,0),"")</f>
        <v/>
      </c>
    </row>
    <row r="62" spans="1:24" x14ac:dyDescent="0.25">
      <c r="A62" s="17"/>
      <c r="B62" s="21" t="str">
        <f>IF(AND('Copie Liste PDJ'!A70&gt;=101,'Copie Liste PDJ'!A70&lt;=148,OR('Copie Liste PDJ'!D70="BF23",'Copie Liste PDJ'!D70="LCM23")),'Copie Liste PDJ'!A70,"")</f>
        <v/>
      </c>
      <c r="C62" s="22" t="str">
        <f>IF(ISNUMBER(MATCH(B62,'Copie Liste PDJ'!$A$10:$A$221,0)),VLOOKUP(B62,'Copie Liste PDJ'!$A$10:$D$221,4,0),"")</f>
        <v/>
      </c>
      <c r="D62" s="22" t="str">
        <f>IF(ISNUMBER(MATCH(B62,'Copie Liste PDJ'!$A$10:$A$221,0)),VLOOKUP(B62,'Copie Liste PDJ'!$A$10:$R$221,18,0),"")</f>
        <v/>
      </c>
      <c r="E62" s="17"/>
      <c r="F62" s="21" t="str">
        <f>IF(AND('Copie Liste PDJ'!A70&gt;=201,'Copie Liste PDJ'!A70&lt;=247,OR('Copie Liste PDJ'!D70="BF23",'Copie Liste PDJ'!D70="LCM23")),'Copie Liste PDJ'!A70,"")</f>
        <v/>
      </c>
      <c r="G62" s="22" t="str">
        <f>IF(ISNUMBER(MATCH(F62,'Copie Liste PDJ'!$A$10:$A$221,0)),VLOOKUP(F62,'Copie Liste PDJ'!$A$10:$D$221,4,0),"")</f>
        <v/>
      </c>
      <c r="H62" s="22" t="str">
        <f>IF(ISNUMBER(MATCH(F62,'Copie Liste PDJ'!$A$10:$A$221,0)),VLOOKUP(F62,'Copie Liste PDJ'!$A$10:$R$221,18,0),"")</f>
        <v/>
      </c>
      <c r="I62" s="17"/>
      <c r="J62" s="21" t="str">
        <f>IF(AND('Copie Liste PDJ'!A70&gt;=301,'Copie Liste PDJ'!A70&lt;=347,OR('Copie Liste PDJ'!D70="BF23",'Copie Liste PDJ'!D70="LCM23")),'Copie Liste PDJ'!A70,"")</f>
        <v/>
      </c>
      <c r="K62" s="22" t="str">
        <f>IF(ISNUMBER(MATCH(J62,'Copie Liste PDJ'!$A$10:$A$221,0)),VLOOKUP(J62,'Copie Liste PDJ'!$A$10:$D$221,4,0),"")</f>
        <v/>
      </c>
      <c r="L62" s="22" t="str">
        <f>IF(ISNUMBER(MATCH(J62,'Copie Liste PDJ'!$A$10:$A$221,0)),VLOOKUP(J62,'Copie Liste PDJ'!$A$10:$R$221,18,0),"")</f>
        <v/>
      </c>
      <c r="M62" s="17"/>
      <c r="N62" s="21" t="str">
        <f>IF(AND('Copie Liste PDJ'!A70&gt;=401,'Copie Liste PDJ'!A70&lt;=447,OR('Copie Liste PDJ'!D70="BF23",'Copie Liste PDJ'!D70="LCM23")),'Copie Liste PDJ'!A70,"")</f>
        <v/>
      </c>
      <c r="O62" s="22" t="str">
        <f>IF(ISNUMBER(MATCH(N62,'Copie Liste PDJ'!$A$10:$A$221,0)),VLOOKUP(N62,'Copie Liste PDJ'!$A$10:$D$221,4,0),"")</f>
        <v/>
      </c>
      <c r="P62" s="22" t="str">
        <f>IF(ISNUMBER(MATCH(N62,'Copie Liste PDJ'!$A$10:$A$221,0)),VLOOKUP(N62,'Copie Liste PDJ'!$A$10:$R$221,18,0),"")</f>
        <v/>
      </c>
      <c r="Q62" s="17"/>
      <c r="R62" s="21" t="str">
        <f>IF(AND('Copie Liste PDJ'!A70&gt;=501,'Copie Liste PDJ'!A70&lt;=547,OR('Copie Liste PDJ'!D70="BF23",'Copie Liste PDJ'!D70="LCM23")),'Copie Liste PDJ'!A70,"")</f>
        <v/>
      </c>
      <c r="S62" s="22" t="str">
        <f>IF(ISNUMBER(MATCH(R62,'Copie Liste PDJ'!$A$10:$A$221,0)),VLOOKUP(R62,'Copie Liste PDJ'!$A$10:$D$221,4,0),"")</f>
        <v/>
      </c>
      <c r="T62" s="22" t="str">
        <f>IF(ISNUMBER(MATCH(R62,'Copie Liste PDJ'!$A$10:$A$221,0)),VLOOKUP(R62,'Copie Liste PDJ'!$A$10:$R$221,18,0),"")</f>
        <v/>
      </c>
      <c r="U62" s="17"/>
      <c r="V62" s="21" t="str">
        <f>IF(AND('Copie Liste PDJ'!A70&gt;=601,'Copie Liste PDJ'!A70&lt;=643,OR('Copie Liste PDJ'!D70="BF23",'Copie Liste PDJ'!D70="LCM23")),'Copie Liste PDJ'!A70,"")</f>
        <v/>
      </c>
      <c r="W62" t="str">
        <f>IF(ISNUMBER(MATCH(V62,'Copie Liste PDJ'!$A$10:$A$221,0)),VLOOKUP(V62,'Copie Liste PDJ'!$A$10:$D$221,4,0),"")</f>
        <v/>
      </c>
      <c r="X62" t="str">
        <f>IF(ISNUMBER(MATCH(V62,'Copie Liste PDJ'!$A$10:$A$221,0)),VLOOKUP(V62,'Copie Liste PDJ'!$A$10:$R$221,18,0),"")</f>
        <v/>
      </c>
    </row>
    <row r="63" spans="1:24" x14ac:dyDescent="0.25">
      <c r="A63" s="17"/>
      <c r="B63" s="21" t="str">
        <f>IF(AND('Copie Liste PDJ'!A71&gt;=101,'Copie Liste PDJ'!A71&lt;=148,OR('Copie Liste PDJ'!D71="BF23",'Copie Liste PDJ'!D71="LCM23")),'Copie Liste PDJ'!A71,"")</f>
        <v/>
      </c>
      <c r="C63" s="22" t="str">
        <f>IF(ISNUMBER(MATCH(B63,'Copie Liste PDJ'!$A$10:$A$221,0)),VLOOKUP(B63,'Copie Liste PDJ'!$A$10:$D$221,4,0),"")</f>
        <v/>
      </c>
      <c r="D63" s="22" t="str">
        <f>IF(ISNUMBER(MATCH(B63,'Copie Liste PDJ'!$A$10:$A$221,0)),VLOOKUP(B63,'Copie Liste PDJ'!$A$10:$R$221,18,0),"")</f>
        <v/>
      </c>
      <c r="E63" s="17"/>
      <c r="F63" s="21" t="str">
        <f>IF(AND('Copie Liste PDJ'!A71&gt;=201,'Copie Liste PDJ'!A71&lt;=247,OR('Copie Liste PDJ'!D71="BF23",'Copie Liste PDJ'!D71="LCM23")),'Copie Liste PDJ'!A71,"")</f>
        <v/>
      </c>
      <c r="G63" s="22" t="str">
        <f>IF(ISNUMBER(MATCH(F63,'Copie Liste PDJ'!$A$10:$A$221,0)),VLOOKUP(F63,'Copie Liste PDJ'!$A$10:$D$221,4,0),"")</f>
        <v/>
      </c>
      <c r="H63" s="22" t="str">
        <f>IF(ISNUMBER(MATCH(F63,'Copie Liste PDJ'!$A$10:$A$221,0)),VLOOKUP(F63,'Copie Liste PDJ'!$A$10:$R$221,18,0),"")</f>
        <v/>
      </c>
      <c r="I63" s="17"/>
      <c r="J63" s="21" t="str">
        <f>IF(AND('Copie Liste PDJ'!A71&gt;=301,'Copie Liste PDJ'!A71&lt;=347,OR('Copie Liste PDJ'!D71="BF23",'Copie Liste PDJ'!D71="LCM23")),'Copie Liste PDJ'!A71,"")</f>
        <v/>
      </c>
      <c r="K63" s="22" t="str">
        <f>IF(ISNUMBER(MATCH(J63,'Copie Liste PDJ'!$A$10:$A$221,0)),VLOOKUP(J63,'Copie Liste PDJ'!$A$10:$D$221,4,0),"")</f>
        <v/>
      </c>
      <c r="L63" s="22" t="str">
        <f>IF(ISNUMBER(MATCH(J63,'Copie Liste PDJ'!$A$10:$A$221,0)),VLOOKUP(J63,'Copie Liste PDJ'!$A$10:$R$221,18,0),"")</f>
        <v/>
      </c>
      <c r="M63" s="17"/>
      <c r="N63" s="21" t="str">
        <f>IF(AND('Copie Liste PDJ'!A71&gt;=401,'Copie Liste PDJ'!A71&lt;=447,OR('Copie Liste PDJ'!D71="BF23",'Copie Liste PDJ'!D71="LCM23")),'Copie Liste PDJ'!A71,"")</f>
        <v/>
      </c>
      <c r="O63" s="22" t="str">
        <f>IF(ISNUMBER(MATCH(N63,'Copie Liste PDJ'!$A$10:$A$221,0)),VLOOKUP(N63,'Copie Liste PDJ'!$A$10:$D$221,4,0),"")</f>
        <v/>
      </c>
      <c r="P63" s="22" t="str">
        <f>IF(ISNUMBER(MATCH(N63,'Copie Liste PDJ'!$A$10:$A$221,0)),VLOOKUP(N63,'Copie Liste PDJ'!$A$10:$R$221,18,0),"")</f>
        <v/>
      </c>
      <c r="Q63" s="17"/>
      <c r="R63" s="21" t="str">
        <f>IF(AND('Copie Liste PDJ'!A71&gt;=501,'Copie Liste PDJ'!A71&lt;=547,OR('Copie Liste PDJ'!D71="BF23",'Copie Liste PDJ'!D71="LCM23")),'Copie Liste PDJ'!A71,"")</f>
        <v/>
      </c>
      <c r="S63" s="22" t="str">
        <f>IF(ISNUMBER(MATCH(R63,'Copie Liste PDJ'!$A$10:$A$221,0)),VLOOKUP(R63,'Copie Liste PDJ'!$A$10:$D$221,4,0),"")</f>
        <v/>
      </c>
      <c r="T63" s="22" t="str">
        <f>IF(ISNUMBER(MATCH(R63,'Copie Liste PDJ'!$A$10:$A$221,0)),VLOOKUP(R63,'Copie Liste PDJ'!$A$10:$R$221,18,0),"")</f>
        <v/>
      </c>
      <c r="U63" s="17"/>
      <c r="V63" s="21" t="str">
        <f>IF(AND('Copie Liste PDJ'!A71&gt;=601,'Copie Liste PDJ'!A71&lt;=643,OR('Copie Liste PDJ'!D71="BF23",'Copie Liste PDJ'!D71="LCM23")),'Copie Liste PDJ'!A71,"")</f>
        <v/>
      </c>
      <c r="W63" t="str">
        <f>IF(ISNUMBER(MATCH(V63,'Copie Liste PDJ'!$A$10:$A$221,0)),VLOOKUP(V63,'Copie Liste PDJ'!$A$10:$D$221,4,0),"")</f>
        <v/>
      </c>
      <c r="X63" t="str">
        <f>IF(ISNUMBER(MATCH(V63,'Copie Liste PDJ'!$A$10:$A$221,0)),VLOOKUP(V63,'Copie Liste PDJ'!$A$10:$R$221,18,0),"")</f>
        <v/>
      </c>
    </row>
    <row r="64" spans="1:24" x14ac:dyDescent="0.25">
      <c r="A64" s="17"/>
      <c r="B64" s="21" t="str">
        <f>IF(AND('Copie Liste PDJ'!A72&gt;=101,'Copie Liste PDJ'!A72&lt;=148,OR('Copie Liste PDJ'!D72="BF23",'Copie Liste PDJ'!D72="LCM23")),'Copie Liste PDJ'!A72,"")</f>
        <v/>
      </c>
      <c r="C64" s="22" t="str">
        <f>IF(ISNUMBER(MATCH(B64,'Copie Liste PDJ'!$A$10:$A$221,0)),VLOOKUP(B64,'Copie Liste PDJ'!$A$10:$D$221,4,0),"")</f>
        <v/>
      </c>
      <c r="D64" s="22" t="str">
        <f>IF(ISNUMBER(MATCH(B64,'Copie Liste PDJ'!$A$10:$A$221,0)),VLOOKUP(B64,'Copie Liste PDJ'!$A$10:$R$221,18,0),"")</f>
        <v/>
      </c>
      <c r="E64" s="17"/>
      <c r="F64" s="21" t="str">
        <f>IF(AND('Copie Liste PDJ'!A72&gt;=201,'Copie Liste PDJ'!A72&lt;=247,OR('Copie Liste PDJ'!D72="BF23",'Copie Liste PDJ'!D72="LCM23")),'Copie Liste PDJ'!A72,"")</f>
        <v/>
      </c>
      <c r="G64" s="22" t="str">
        <f>IF(ISNUMBER(MATCH(F64,'Copie Liste PDJ'!$A$10:$A$221,0)),VLOOKUP(F64,'Copie Liste PDJ'!$A$10:$D$221,4,0),"")</f>
        <v/>
      </c>
      <c r="H64" s="22" t="str">
        <f>IF(ISNUMBER(MATCH(F64,'Copie Liste PDJ'!$A$10:$A$221,0)),VLOOKUP(F64,'Copie Liste PDJ'!$A$10:$R$221,18,0),"")</f>
        <v/>
      </c>
      <c r="I64" s="17"/>
      <c r="J64" s="21" t="str">
        <f>IF(AND('Copie Liste PDJ'!A72&gt;=301,'Copie Liste PDJ'!A72&lt;=347,OR('Copie Liste PDJ'!D72="BF23",'Copie Liste PDJ'!D72="LCM23")),'Copie Liste PDJ'!A72,"")</f>
        <v/>
      </c>
      <c r="K64" s="22" t="str">
        <f>IF(ISNUMBER(MATCH(J64,'Copie Liste PDJ'!$A$10:$A$221,0)),VLOOKUP(J64,'Copie Liste PDJ'!$A$10:$D$221,4,0),"")</f>
        <v/>
      </c>
      <c r="L64" s="22" t="str">
        <f>IF(ISNUMBER(MATCH(J64,'Copie Liste PDJ'!$A$10:$A$221,0)),VLOOKUP(J64,'Copie Liste PDJ'!$A$10:$R$221,18,0),"")</f>
        <v/>
      </c>
      <c r="M64" s="17"/>
      <c r="N64" s="21" t="str">
        <f>IF(AND('Copie Liste PDJ'!A72&gt;=401,'Copie Liste PDJ'!A72&lt;=447,OR('Copie Liste PDJ'!D72="BF23",'Copie Liste PDJ'!D72="LCM23")),'Copie Liste PDJ'!A72,"")</f>
        <v/>
      </c>
      <c r="O64" s="22" t="str">
        <f>IF(ISNUMBER(MATCH(N64,'Copie Liste PDJ'!$A$10:$A$221,0)),VLOOKUP(N64,'Copie Liste PDJ'!$A$10:$D$221,4,0),"")</f>
        <v/>
      </c>
      <c r="P64" s="22" t="str">
        <f>IF(ISNUMBER(MATCH(N64,'Copie Liste PDJ'!$A$10:$A$221,0)),VLOOKUP(N64,'Copie Liste PDJ'!$A$10:$R$221,18,0),"")</f>
        <v/>
      </c>
      <c r="Q64" s="17"/>
      <c r="R64" s="21" t="str">
        <f>IF(AND('Copie Liste PDJ'!A72&gt;=501,'Copie Liste PDJ'!A72&lt;=547,OR('Copie Liste PDJ'!D72="BF23",'Copie Liste PDJ'!D72="LCM23")),'Copie Liste PDJ'!A72,"")</f>
        <v/>
      </c>
      <c r="S64" s="22" t="str">
        <f>IF(ISNUMBER(MATCH(R64,'Copie Liste PDJ'!$A$10:$A$221,0)),VLOOKUP(R64,'Copie Liste PDJ'!$A$10:$D$221,4,0),"")</f>
        <v/>
      </c>
      <c r="T64" s="22" t="str">
        <f>IF(ISNUMBER(MATCH(R64,'Copie Liste PDJ'!$A$10:$A$221,0)),VLOOKUP(R64,'Copie Liste PDJ'!$A$10:$R$221,18,0),"")</f>
        <v/>
      </c>
      <c r="U64" s="17"/>
      <c r="V64" s="21" t="str">
        <f>IF(AND('Copie Liste PDJ'!A72&gt;=601,'Copie Liste PDJ'!A72&lt;=643,OR('Copie Liste PDJ'!D72="BF23",'Copie Liste PDJ'!D72="LCM23")),'Copie Liste PDJ'!A72,"")</f>
        <v/>
      </c>
      <c r="W64" t="str">
        <f>IF(ISNUMBER(MATCH(V64,'Copie Liste PDJ'!$A$10:$A$221,0)),VLOOKUP(V64,'Copie Liste PDJ'!$A$10:$D$221,4,0),"")</f>
        <v/>
      </c>
      <c r="X64" t="str">
        <f>IF(ISNUMBER(MATCH(V64,'Copie Liste PDJ'!$A$10:$A$221,0)),VLOOKUP(V64,'Copie Liste PDJ'!$A$10:$R$221,18,0),"")</f>
        <v/>
      </c>
    </row>
    <row r="65" spans="1:24" x14ac:dyDescent="0.25">
      <c r="A65" s="17"/>
      <c r="B65" s="21" t="str">
        <f>IF(AND('Copie Liste PDJ'!A73&gt;=101,'Copie Liste PDJ'!A73&lt;=148,OR('Copie Liste PDJ'!D73="BF23",'Copie Liste PDJ'!D73="LCM23")),'Copie Liste PDJ'!A73,"")</f>
        <v/>
      </c>
      <c r="C65" s="22" t="str">
        <f>IF(ISNUMBER(MATCH(B65,'Copie Liste PDJ'!$A$10:$A$221,0)),VLOOKUP(B65,'Copie Liste PDJ'!$A$10:$D$221,4,0),"")</f>
        <v/>
      </c>
      <c r="D65" s="22" t="str">
        <f>IF(ISNUMBER(MATCH(B65,'Copie Liste PDJ'!$A$10:$A$221,0)),VLOOKUP(B65,'Copie Liste PDJ'!$A$10:$R$221,18,0),"")</f>
        <v/>
      </c>
      <c r="E65" s="17"/>
      <c r="F65" s="21" t="str">
        <f>IF(AND('Copie Liste PDJ'!A73&gt;=201,'Copie Liste PDJ'!A73&lt;=247,OR('Copie Liste PDJ'!D73="BF23",'Copie Liste PDJ'!D73="LCM23")),'Copie Liste PDJ'!A73,"")</f>
        <v/>
      </c>
      <c r="G65" s="22" t="str">
        <f>IF(ISNUMBER(MATCH(F65,'Copie Liste PDJ'!$A$10:$A$221,0)),VLOOKUP(F65,'Copie Liste PDJ'!$A$10:$D$221,4,0),"")</f>
        <v/>
      </c>
      <c r="H65" s="22" t="str">
        <f>IF(ISNUMBER(MATCH(F65,'Copie Liste PDJ'!$A$10:$A$221,0)),VLOOKUP(F65,'Copie Liste PDJ'!$A$10:$R$221,18,0),"")</f>
        <v/>
      </c>
      <c r="I65" s="17"/>
      <c r="J65" s="21" t="str">
        <f>IF(AND('Copie Liste PDJ'!A73&gt;=301,'Copie Liste PDJ'!A73&lt;=347,OR('Copie Liste PDJ'!D73="BF23",'Copie Liste PDJ'!D73="LCM23")),'Copie Liste PDJ'!A73,"")</f>
        <v/>
      </c>
      <c r="K65" s="22" t="str">
        <f>IF(ISNUMBER(MATCH(J65,'Copie Liste PDJ'!$A$10:$A$221,0)),VLOOKUP(J65,'Copie Liste PDJ'!$A$10:$D$221,4,0),"")</f>
        <v/>
      </c>
      <c r="L65" s="22" t="str">
        <f>IF(ISNUMBER(MATCH(J65,'Copie Liste PDJ'!$A$10:$A$221,0)),VLOOKUP(J65,'Copie Liste PDJ'!$A$10:$R$221,18,0),"")</f>
        <v/>
      </c>
      <c r="M65" s="17"/>
      <c r="N65" s="21" t="str">
        <f>IF(AND('Copie Liste PDJ'!A73&gt;=401,'Copie Liste PDJ'!A73&lt;=447,OR('Copie Liste PDJ'!D73="BF23",'Copie Liste PDJ'!D73="LCM23")),'Copie Liste PDJ'!A73,"")</f>
        <v/>
      </c>
      <c r="O65" s="22" t="str">
        <f>IF(ISNUMBER(MATCH(N65,'Copie Liste PDJ'!$A$10:$A$221,0)),VLOOKUP(N65,'Copie Liste PDJ'!$A$10:$D$221,4,0),"")</f>
        <v/>
      </c>
      <c r="P65" s="22" t="str">
        <f>IF(ISNUMBER(MATCH(N65,'Copie Liste PDJ'!$A$10:$A$221,0)),VLOOKUP(N65,'Copie Liste PDJ'!$A$10:$R$221,18,0),"")</f>
        <v/>
      </c>
      <c r="Q65" s="17"/>
      <c r="R65" s="21" t="str">
        <f>IF(AND('Copie Liste PDJ'!A73&gt;=501,'Copie Liste PDJ'!A73&lt;=547,OR('Copie Liste PDJ'!D73="BF23",'Copie Liste PDJ'!D73="LCM23")),'Copie Liste PDJ'!A73,"")</f>
        <v/>
      </c>
      <c r="S65" s="22" t="str">
        <f>IF(ISNUMBER(MATCH(R65,'Copie Liste PDJ'!$A$10:$A$221,0)),VLOOKUP(R65,'Copie Liste PDJ'!$A$10:$D$221,4,0),"")</f>
        <v/>
      </c>
      <c r="T65" s="22" t="str">
        <f>IF(ISNUMBER(MATCH(R65,'Copie Liste PDJ'!$A$10:$A$221,0)),VLOOKUP(R65,'Copie Liste PDJ'!$A$10:$R$221,18,0),"")</f>
        <v/>
      </c>
      <c r="U65" s="17"/>
      <c r="V65" s="21" t="str">
        <f>IF(AND('Copie Liste PDJ'!A73&gt;=601,'Copie Liste PDJ'!A73&lt;=643,OR('Copie Liste PDJ'!D73="BF23",'Copie Liste PDJ'!D73="LCM23")),'Copie Liste PDJ'!A73,"")</f>
        <v/>
      </c>
      <c r="W65" t="str">
        <f>IF(ISNUMBER(MATCH(V65,'Copie Liste PDJ'!$A$10:$A$221,0)),VLOOKUP(V65,'Copie Liste PDJ'!$A$10:$D$221,4,0),"")</f>
        <v/>
      </c>
      <c r="X65" t="str">
        <f>IF(ISNUMBER(MATCH(V65,'Copie Liste PDJ'!$A$10:$A$221,0)),VLOOKUP(V65,'Copie Liste PDJ'!$A$10:$R$221,18,0),"")</f>
        <v/>
      </c>
    </row>
    <row r="66" spans="1:24" x14ac:dyDescent="0.25">
      <c r="A66" s="17"/>
      <c r="B66" s="21" t="str">
        <f>IF(AND('Copie Liste PDJ'!A74&gt;=101,'Copie Liste PDJ'!A74&lt;=148,OR('Copie Liste PDJ'!D74="BF23",'Copie Liste PDJ'!D74="LCM23")),'Copie Liste PDJ'!A74,"")</f>
        <v/>
      </c>
      <c r="C66" s="22" t="str">
        <f>IF(ISNUMBER(MATCH(B66,'Copie Liste PDJ'!$A$10:$A$221,0)),VLOOKUP(B66,'Copie Liste PDJ'!$A$10:$D$221,4,0),"")</f>
        <v/>
      </c>
      <c r="D66" s="22" t="str">
        <f>IF(ISNUMBER(MATCH(B66,'Copie Liste PDJ'!$A$10:$A$221,0)),VLOOKUP(B66,'Copie Liste PDJ'!$A$10:$R$221,18,0),"")</f>
        <v/>
      </c>
      <c r="E66" s="17"/>
      <c r="F66" s="21" t="str">
        <f>IF(AND('Copie Liste PDJ'!A74&gt;=201,'Copie Liste PDJ'!A74&lt;=247,OR('Copie Liste PDJ'!D74="BF23",'Copie Liste PDJ'!D74="LCM23")),'Copie Liste PDJ'!A74,"")</f>
        <v/>
      </c>
      <c r="G66" s="22" t="str">
        <f>IF(ISNUMBER(MATCH(F66,'Copie Liste PDJ'!$A$10:$A$221,0)),VLOOKUP(F66,'Copie Liste PDJ'!$A$10:$D$221,4,0),"")</f>
        <v/>
      </c>
      <c r="H66" s="22" t="str">
        <f>IF(ISNUMBER(MATCH(F66,'Copie Liste PDJ'!$A$10:$A$221,0)),VLOOKUP(F66,'Copie Liste PDJ'!$A$10:$R$221,18,0),"")</f>
        <v/>
      </c>
      <c r="I66" s="17"/>
      <c r="J66" s="21" t="str">
        <f>IF(AND('Copie Liste PDJ'!A74&gt;=301,'Copie Liste PDJ'!A74&lt;=347,OR('Copie Liste PDJ'!D74="BF23",'Copie Liste PDJ'!D74="LCM23")),'Copie Liste PDJ'!A74,"")</f>
        <v/>
      </c>
      <c r="K66" s="22" t="str">
        <f>IF(ISNUMBER(MATCH(J66,'Copie Liste PDJ'!$A$10:$A$221,0)),VLOOKUP(J66,'Copie Liste PDJ'!$A$10:$D$221,4,0),"")</f>
        <v/>
      </c>
      <c r="L66" s="22" t="str">
        <f>IF(ISNUMBER(MATCH(J66,'Copie Liste PDJ'!$A$10:$A$221,0)),VLOOKUP(J66,'Copie Liste PDJ'!$A$10:$R$221,18,0),"")</f>
        <v/>
      </c>
      <c r="M66" s="17"/>
      <c r="N66" s="21" t="str">
        <f>IF(AND('Copie Liste PDJ'!A74&gt;=401,'Copie Liste PDJ'!A74&lt;=447,OR('Copie Liste PDJ'!D74="BF23",'Copie Liste PDJ'!D74="LCM23")),'Copie Liste PDJ'!A74,"")</f>
        <v/>
      </c>
      <c r="O66" s="22" t="str">
        <f>IF(ISNUMBER(MATCH(N66,'Copie Liste PDJ'!$A$10:$A$221,0)),VLOOKUP(N66,'Copie Liste PDJ'!$A$10:$D$221,4,0),"")</f>
        <v/>
      </c>
      <c r="P66" s="22" t="str">
        <f>IF(ISNUMBER(MATCH(N66,'Copie Liste PDJ'!$A$10:$A$221,0)),VLOOKUP(N66,'Copie Liste PDJ'!$A$10:$R$221,18,0),"")</f>
        <v/>
      </c>
      <c r="Q66" s="17"/>
      <c r="R66" s="21" t="str">
        <f>IF(AND('Copie Liste PDJ'!A74&gt;=501,'Copie Liste PDJ'!A74&lt;=547,OR('Copie Liste PDJ'!D74="BF23",'Copie Liste PDJ'!D74="LCM23")),'Copie Liste PDJ'!A74,"")</f>
        <v/>
      </c>
      <c r="S66" s="22" t="str">
        <f>IF(ISNUMBER(MATCH(R66,'Copie Liste PDJ'!$A$10:$A$221,0)),VLOOKUP(R66,'Copie Liste PDJ'!$A$10:$D$221,4,0),"")</f>
        <v/>
      </c>
      <c r="T66" s="22" t="str">
        <f>IF(ISNUMBER(MATCH(R66,'Copie Liste PDJ'!$A$10:$A$221,0)),VLOOKUP(R66,'Copie Liste PDJ'!$A$10:$R$221,18,0),"")</f>
        <v/>
      </c>
      <c r="U66" s="17"/>
      <c r="V66" s="21" t="str">
        <f>IF(AND('Copie Liste PDJ'!A74&gt;=601,'Copie Liste PDJ'!A74&lt;=643,OR('Copie Liste PDJ'!D74="BF23",'Copie Liste PDJ'!D74="LCM23")),'Copie Liste PDJ'!A74,"")</f>
        <v/>
      </c>
      <c r="W66" t="str">
        <f>IF(ISNUMBER(MATCH(V66,'Copie Liste PDJ'!$A$10:$A$221,0)),VLOOKUP(V66,'Copie Liste PDJ'!$A$10:$D$221,4,0),"")</f>
        <v/>
      </c>
      <c r="X66" t="str">
        <f>IF(ISNUMBER(MATCH(V66,'Copie Liste PDJ'!$A$10:$A$221,0)),VLOOKUP(V66,'Copie Liste PDJ'!$A$10:$R$221,18,0),"")</f>
        <v/>
      </c>
    </row>
    <row r="67" spans="1:24" x14ac:dyDescent="0.25">
      <c r="A67" s="17"/>
      <c r="B67" s="21" t="str">
        <f>IF(AND('Copie Liste PDJ'!A75&gt;=101,'Copie Liste PDJ'!A75&lt;=148,OR('Copie Liste PDJ'!D75="BF23",'Copie Liste PDJ'!D75="LCM23")),'Copie Liste PDJ'!A75,"")</f>
        <v/>
      </c>
      <c r="C67" s="22" t="str">
        <f>IF(ISNUMBER(MATCH(B67,'Copie Liste PDJ'!$A$10:$A$221,0)),VLOOKUP(B67,'Copie Liste PDJ'!$A$10:$D$221,4,0),"")</f>
        <v/>
      </c>
      <c r="D67" s="22" t="str">
        <f>IF(ISNUMBER(MATCH(B67,'Copie Liste PDJ'!$A$10:$A$221,0)),VLOOKUP(B67,'Copie Liste PDJ'!$A$10:$R$221,18,0),"")</f>
        <v/>
      </c>
      <c r="E67" s="17"/>
      <c r="F67" s="21" t="str">
        <f>IF(AND('Copie Liste PDJ'!A75&gt;=201,'Copie Liste PDJ'!A75&lt;=247,OR('Copie Liste PDJ'!D75="BF23",'Copie Liste PDJ'!D75="LCM23")),'Copie Liste PDJ'!A75,"")</f>
        <v/>
      </c>
      <c r="G67" s="22" t="str">
        <f>IF(ISNUMBER(MATCH(F67,'Copie Liste PDJ'!$A$10:$A$221,0)),VLOOKUP(F67,'Copie Liste PDJ'!$A$10:$D$221,4,0),"")</f>
        <v/>
      </c>
      <c r="H67" s="22" t="str">
        <f>IF(ISNUMBER(MATCH(F67,'Copie Liste PDJ'!$A$10:$A$221,0)),VLOOKUP(F67,'Copie Liste PDJ'!$A$10:$R$221,18,0),"")</f>
        <v/>
      </c>
      <c r="I67" s="17"/>
      <c r="J67" s="21" t="str">
        <f>IF(AND('Copie Liste PDJ'!A75&gt;=301,'Copie Liste PDJ'!A75&lt;=347,OR('Copie Liste PDJ'!D75="BF23",'Copie Liste PDJ'!D75="LCM23")),'Copie Liste PDJ'!A75,"")</f>
        <v/>
      </c>
      <c r="K67" s="22" t="str">
        <f>IF(ISNUMBER(MATCH(J67,'Copie Liste PDJ'!$A$10:$A$221,0)),VLOOKUP(J67,'Copie Liste PDJ'!$A$10:$D$221,4,0),"")</f>
        <v/>
      </c>
      <c r="L67" s="22" t="str">
        <f>IF(ISNUMBER(MATCH(J67,'Copie Liste PDJ'!$A$10:$A$221,0)),VLOOKUP(J67,'Copie Liste PDJ'!$A$10:$R$221,18,0),"")</f>
        <v/>
      </c>
      <c r="M67" s="17"/>
      <c r="N67" s="21" t="str">
        <f>IF(AND('Copie Liste PDJ'!A75&gt;=401,'Copie Liste PDJ'!A75&lt;=447,OR('Copie Liste PDJ'!D75="BF23",'Copie Liste PDJ'!D75="LCM23")),'Copie Liste PDJ'!A75,"")</f>
        <v/>
      </c>
      <c r="O67" s="22" t="str">
        <f>IF(ISNUMBER(MATCH(N67,'Copie Liste PDJ'!$A$10:$A$221,0)),VLOOKUP(N67,'Copie Liste PDJ'!$A$10:$D$221,4,0),"")</f>
        <v/>
      </c>
      <c r="P67" s="22" t="str">
        <f>IF(ISNUMBER(MATCH(N67,'Copie Liste PDJ'!$A$10:$A$221,0)),VLOOKUP(N67,'Copie Liste PDJ'!$A$10:$R$221,18,0),"")</f>
        <v/>
      </c>
      <c r="Q67" s="17"/>
      <c r="R67" s="21" t="str">
        <f>IF(AND('Copie Liste PDJ'!A75&gt;=501,'Copie Liste PDJ'!A75&lt;=547,OR('Copie Liste PDJ'!D75="BF23",'Copie Liste PDJ'!D75="LCM23")),'Copie Liste PDJ'!A75,"")</f>
        <v/>
      </c>
      <c r="S67" s="22" t="str">
        <f>IF(ISNUMBER(MATCH(R67,'Copie Liste PDJ'!$A$10:$A$221,0)),VLOOKUP(R67,'Copie Liste PDJ'!$A$10:$D$221,4,0),"")</f>
        <v/>
      </c>
      <c r="T67" s="22" t="str">
        <f>IF(ISNUMBER(MATCH(R67,'Copie Liste PDJ'!$A$10:$A$221,0)),VLOOKUP(R67,'Copie Liste PDJ'!$A$10:$R$221,18,0),"")</f>
        <v/>
      </c>
      <c r="U67" s="17"/>
      <c r="V67" s="21" t="str">
        <f>IF(AND('Copie Liste PDJ'!A75&gt;=601,'Copie Liste PDJ'!A75&lt;=643,OR('Copie Liste PDJ'!D75="BF23",'Copie Liste PDJ'!D75="LCM23")),'Copie Liste PDJ'!A75,"")</f>
        <v/>
      </c>
      <c r="W67" t="str">
        <f>IF(ISNUMBER(MATCH(V67,'Copie Liste PDJ'!$A$10:$A$221,0)),VLOOKUP(V67,'Copie Liste PDJ'!$A$10:$D$221,4,0),"")</f>
        <v/>
      </c>
      <c r="X67" t="str">
        <f>IF(ISNUMBER(MATCH(V67,'Copie Liste PDJ'!$A$10:$A$221,0)),VLOOKUP(V67,'Copie Liste PDJ'!$A$10:$R$221,18,0),"")</f>
        <v/>
      </c>
    </row>
    <row r="68" spans="1:24" x14ac:dyDescent="0.25">
      <c r="A68" s="17"/>
      <c r="B68" s="21" t="str">
        <f>IF(AND('Copie Liste PDJ'!A76&gt;=101,'Copie Liste PDJ'!A76&lt;=148,OR('Copie Liste PDJ'!D76="BF23",'Copie Liste PDJ'!D76="LCM23")),'Copie Liste PDJ'!A76,"")</f>
        <v/>
      </c>
      <c r="C68" s="22" t="str">
        <f>IF(ISNUMBER(MATCH(B68,'Copie Liste PDJ'!$A$10:$A$221,0)),VLOOKUP(B68,'Copie Liste PDJ'!$A$10:$D$221,4,0),"")</f>
        <v/>
      </c>
      <c r="D68" s="22" t="str">
        <f>IF(ISNUMBER(MATCH(B68,'Copie Liste PDJ'!$A$10:$A$221,0)),VLOOKUP(B68,'Copie Liste PDJ'!$A$10:$R$221,18,0),"")</f>
        <v/>
      </c>
      <c r="E68" s="17"/>
      <c r="F68" s="21" t="str">
        <f>IF(AND('Copie Liste PDJ'!A76&gt;=201,'Copie Liste PDJ'!A76&lt;=247,OR('Copie Liste PDJ'!D76="BF23",'Copie Liste PDJ'!D76="LCM23")),'Copie Liste PDJ'!A76,"")</f>
        <v/>
      </c>
      <c r="G68" s="22" t="str">
        <f>IF(ISNUMBER(MATCH(F68,'Copie Liste PDJ'!$A$10:$A$221,0)),VLOOKUP(F68,'Copie Liste PDJ'!$A$10:$D$221,4,0),"")</f>
        <v/>
      </c>
      <c r="H68" s="22" t="str">
        <f>IF(ISNUMBER(MATCH(F68,'Copie Liste PDJ'!$A$10:$A$221,0)),VLOOKUP(F68,'Copie Liste PDJ'!$A$10:$R$221,18,0),"")</f>
        <v/>
      </c>
      <c r="I68" s="17"/>
      <c r="J68" s="21" t="str">
        <f>IF(AND('Copie Liste PDJ'!A76&gt;=301,'Copie Liste PDJ'!A76&lt;=347,OR('Copie Liste PDJ'!D76="BF23",'Copie Liste PDJ'!D76="LCM23")),'Copie Liste PDJ'!A76,"")</f>
        <v/>
      </c>
      <c r="K68" s="22" t="str">
        <f>IF(ISNUMBER(MATCH(J68,'Copie Liste PDJ'!$A$10:$A$221,0)),VLOOKUP(J68,'Copie Liste PDJ'!$A$10:$D$221,4,0),"")</f>
        <v/>
      </c>
      <c r="L68" s="22" t="str">
        <f>IF(ISNUMBER(MATCH(J68,'Copie Liste PDJ'!$A$10:$A$221,0)),VLOOKUP(J68,'Copie Liste PDJ'!$A$10:$R$221,18,0),"")</f>
        <v/>
      </c>
      <c r="M68" s="17"/>
      <c r="N68" s="21" t="str">
        <f>IF(AND('Copie Liste PDJ'!A76&gt;=401,'Copie Liste PDJ'!A76&lt;=447,OR('Copie Liste PDJ'!D76="BF23",'Copie Liste PDJ'!D76="LCM23")),'Copie Liste PDJ'!A76,"")</f>
        <v/>
      </c>
      <c r="O68" s="22" t="str">
        <f>IF(ISNUMBER(MATCH(N68,'Copie Liste PDJ'!$A$10:$A$221,0)),VLOOKUP(N68,'Copie Liste PDJ'!$A$10:$D$221,4,0),"")</f>
        <v/>
      </c>
      <c r="P68" s="22" t="str">
        <f>IF(ISNUMBER(MATCH(N68,'Copie Liste PDJ'!$A$10:$A$221,0)),VLOOKUP(N68,'Copie Liste PDJ'!$A$10:$R$221,18,0),"")</f>
        <v/>
      </c>
      <c r="Q68" s="17"/>
      <c r="R68" s="21" t="str">
        <f>IF(AND('Copie Liste PDJ'!A76&gt;=501,'Copie Liste PDJ'!A76&lt;=547,OR('Copie Liste PDJ'!D76="BF23",'Copie Liste PDJ'!D76="LCM23")),'Copie Liste PDJ'!A76,"")</f>
        <v/>
      </c>
      <c r="S68" s="22" t="str">
        <f>IF(ISNUMBER(MATCH(R68,'Copie Liste PDJ'!$A$10:$A$221,0)),VLOOKUP(R68,'Copie Liste PDJ'!$A$10:$D$221,4,0),"")</f>
        <v/>
      </c>
      <c r="T68" s="22" t="str">
        <f>IF(ISNUMBER(MATCH(R68,'Copie Liste PDJ'!$A$10:$A$221,0)),VLOOKUP(R68,'Copie Liste PDJ'!$A$10:$R$221,18,0),"")</f>
        <v/>
      </c>
      <c r="U68" s="17"/>
      <c r="V68" s="21" t="str">
        <f>IF(AND('Copie Liste PDJ'!A76&gt;=601,'Copie Liste PDJ'!A76&lt;=643,OR('Copie Liste PDJ'!D76="BF23",'Copie Liste PDJ'!D76="LCM23")),'Copie Liste PDJ'!A76,"")</f>
        <v/>
      </c>
      <c r="W68" t="str">
        <f>IF(ISNUMBER(MATCH(V68,'Copie Liste PDJ'!$A$10:$A$221,0)),VLOOKUP(V68,'Copie Liste PDJ'!$A$10:$D$221,4,0),"")</f>
        <v/>
      </c>
      <c r="X68" t="str">
        <f>IF(ISNUMBER(MATCH(V68,'Copie Liste PDJ'!$A$10:$A$221,0)),VLOOKUP(V68,'Copie Liste PDJ'!$A$10:$R$221,18,0),"")</f>
        <v/>
      </c>
    </row>
    <row r="69" spans="1:24" x14ac:dyDescent="0.25">
      <c r="A69" s="17"/>
      <c r="B69" s="21" t="str">
        <f>IF(AND('Copie Liste PDJ'!A77&gt;=101,'Copie Liste PDJ'!A77&lt;=148,OR('Copie Liste PDJ'!D77="BF23",'Copie Liste PDJ'!D77="LCM23")),'Copie Liste PDJ'!A77,"")</f>
        <v/>
      </c>
      <c r="C69" s="22" t="str">
        <f>IF(ISNUMBER(MATCH(B69,'Copie Liste PDJ'!$A$10:$A$221,0)),VLOOKUP(B69,'Copie Liste PDJ'!$A$10:$D$221,4,0),"")</f>
        <v/>
      </c>
      <c r="D69" s="22" t="str">
        <f>IF(ISNUMBER(MATCH(B69,'Copie Liste PDJ'!$A$10:$A$221,0)),VLOOKUP(B69,'Copie Liste PDJ'!$A$10:$R$221,18,0),"")</f>
        <v/>
      </c>
      <c r="E69" s="17"/>
      <c r="F69" s="21" t="str">
        <f>IF(AND('Copie Liste PDJ'!A77&gt;=201,'Copie Liste PDJ'!A77&lt;=247,OR('Copie Liste PDJ'!D77="BF23",'Copie Liste PDJ'!D77="LCM23")),'Copie Liste PDJ'!A77,"")</f>
        <v/>
      </c>
      <c r="G69" s="22" t="str">
        <f>IF(ISNUMBER(MATCH(F69,'Copie Liste PDJ'!$A$10:$A$221,0)),VLOOKUP(F69,'Copie Liste PDJ'!$A$10:$D$221,4,0),"")</f>
        <v/>
      </c>
      <c r="H69" s="22" t="str">
        <f>IF(ISNUMBER(MATCH(F69,'Copie Liste PDJ'!$A$10:$A$221,0)),VLOOKUP(F69,'Copie Liste PDJ'!$A$10:$R$221,18,0),"")</f>
        <v/>
      </c>
      <c r="I69" s="17"/>
      <c r="J69" s="21" t="str">
        <f>IF(AND('Copie Liste PDJ'!A77&gt;=301,'Copie Liste PDJ'!A77&lt;=347,OR('Copie Liste PDJ'!D77="BF23",'Copie Liste PDJ'!D77="LCM23")),'Copie Liste PDJ'!A77,"")</f>
        <v/>
      </c>
      <c r="K69" s="22" t="str">
        <f>IF(ISNUMBER(MATCH(J69,'Copie Liste PDJ'!$A$10:$A$221,0)),VLOOKUP(J69,'Copie Liste PDJ'!$A$10:$D$221,4,0),"")</f>
        <v/>
      </c>
      <c r="L69" s="22" t="str">
        <f>IF(ISNUMBER(MATCH(J69,'Copie Liste PDJ'!$A$10:$A$221,0)),VLOOKUP(J69,'Copie Liste PDJ'!$A$10:$R$221,18,0),"")</f>
        <v/>
      </c>
      <c r="M69" s="17"/>
      <c r="N69" s="21" t="str">
        <f>IF(AND('Copie Liste PDJ'!A77&gt;=401,'Copie Liste PDJ'!A77&lt;=447,OR('Copie Liste PDJ'!D77="BF23",'Copie Liste PDJ'!D77="LCM23")),'Copie Liste PDJ'!A77,"")</f>
        <v/>
      </c>
      <c r="O69" s="22" t="str">
        <f>IF(ISNUMBER(MATCH(N69,'Copie Liste PDJ'!$A$10:$A$221,0)),VLOOKUP(N69,'Copie Liste PDJ'!$A$10:$D$221,4,0),"")</f>
        <v/>
      </c>
      <c r="P69" s="22" t="str">
        <f>IF(ISNUMBER(MATCH(N69,'Copie Liste PDJ'!$A$10:$A$221,0)),VLOOKUP(N69,'Copie Liste PDJ'!$A$10:$R$221,18,0),"")</f>
        <v/>
      </c>
      <c r="Q69" s="17"/>
      <c r="R69" s="21" t="str">
        <f>IF(AND('Copie Liste PDJ'!A77&gt;=501,'Copie Liste PDJ'!A77&lt;=547,OR('Copie Liste PDJ'!D77="BF23",'Copie Liste PDJ'!D77="LCM23")),'Copie Liste PDJ'!A77,"")</f>
        <v/>
      </c>
      <c r="S69" s="22" t="str">
        <f>IF(ISNUMBER(MATCH(R69,'Copie Liste PDJ'!$A$10:$A$221,0)),VLOOKUP(R69,'Copie Liste PDJ'!$A$10:$D$221,4,0),"")</f>
        <v/>
      </c>
      <c r="T69" s="22" t="str">
        <f>IF(ISNUMBER(MATCH(R69,'Copie Liste PDJ'!$A$10:$A$221,0)),VLOOKUP(R69,'Copie Liste PDJ'!$A$10:$R$221,18,0),"")</f>
        <v/>
      </c>
      <c r="U69" s="17"/>
      <c r="V69" s="21" t="str">
        <f>IF(AND('Copie Liste PDJ'!A77&gt;=601,'Copie Liste PDJ'!A77&lt;=643,OR('Copie Liste PDJ'!D77="BF23",'Copie Liste PDJ'!D77="LCM23")),'Copie Liste PDJ'!A77,"")</f>
        <v/>
      </c>
      <c r="W69" t="str">
        <f>IF(ISNUMBER(MATCH(V69,'Copie Liste PDJ'!$A$10:$A$221,0)),VLOOKUP(V69,'Copie Liste PDJ'!$A$10:$D$221,4,0),"")</f>
        <v/>
      </c>
      <c r="X69" t="str">
        <f>IF(ISNUMBER(MATCH(V69,'Copie Liste PDJ'!$A$10:$A$221,0)),VLOOKUP(V69,'Copie Liste PDJ'!$A$10:$R$221,18,0),"")</f>
        <v/>
      </c>
    </row>
    <row r="70" spans="1:24" x14ac:dyDescent="0.25">
      <c r="A70" s="17"/>
      <c r="B70" s="21" t="str">
        <f>IF(AND('Copie Liste PDJ'!A78&gt;=101,'Copie Liste PDJ'!A78&lt;=148,OR('Copie Liste PDJ'!D78="BF23",'Copie Liste PDJ'!D78="LCM23")),'Copie Liste PDJ'!A78,"")</f>
        <v/>
      </c>
      <c r="C70" s="22" t="str">
        <f>IF(ISNUMBER(MATCH(B70,'Copie Liste PDJ'!$A$10:$A$221,0)),VLOOKUP(B70,'Copie Liste PDJ'!$A$10:$D$221,4,0),"")</f>
        <v/>
      </c>
      <c r="D70" s="22" t="str">
        <f>IF(ISNUMBER(MATCH(B70,'Copie Liste PDJ'!$A$10:$A$221,0)),VLOOKUP(B70,'Copie Liste PDJ'!$A$10:$R$221,18,0),"")</f>
        <v/>
      </c>
      <c r="E70" s="17"/>
      <c r="F70" s="21" t="str">
        <f>IF(AND('Copie Liste PDJ'!A78&gt;=201,'Copie Liste PDJ'!A78&lt;=247,OR('Copie Liste PDJ'!D78="BF23",'Copie Liste PDJ'!D78="LCM23")),'Copie Liste PDJ'!A78,"")</f>
        <v/>
      </c>
      <c r="G70" s="22" t="str">
        <f>IF(ISNUMBER(MATCH(F70,'Copie Liste PDJ'!$A$10:$A$221,0)),VLOOKUP(F70,'Copie Liste PDJ'!$A$10:$D$221,4,0),"")</f>
        <v/>
      </c>
      <c r="H70" s="22" t="str">
        <f>IF(ISNUMBER(MATCH(F70,'Copie Liste PDJ'!$A$10:$A$221,0)),VLOOKUP(F70,'Copie Liste PDJ'!$A$10:$R$221,18,0),"")</f>
        <v/>
      </c>
      <c r="I70" s="17"/>
      <c r="J70" s="21" t="str">
        <f>IF(AND('Copie Liste PDJ'!A78&gt;=301,'Copie Liste PDJ'!A78&lt;=347,OR('Copie Liste PDJ'!D78="BF23",'Copie Liste PDJ'!D78="LCM23")),'Copie Liste PDJ'!A78,"")</f>
        <v/>
      </c>
      <c r="K70" s="22" t="str">
        <f>IF(ISNUMBER(MATCH(J70,'Copie Liste PDJ'!$A$10:$A$221,0)),VLOOKUP(J70,'Copie Liste PDJ'!$A$10:$D$221,4,0),"")</f>
        <v/>
      </c>
      <c r="L70" s="22" t="str">
        <f>IF(ISNUMBER(MATCH(J70,'Copie Liste PDJ'!$A$10:$A$221,0)),VLOOKUP(J70,'Copie Liste PDJ'!$A$10:$R$221,18,0),"")</f>
        <v/>
      </c>
      <c r="M70" s="17"/>
      <c r="N70" s="21" t="str">
        <f>IF(AND('Copie Liste PDJ'!A78&gt;=401,'Copie Liste PDJ'!A78&lt;=447,OR('Copie Liste PDJ'!D78="BF23",'Copie Liste PDJ'!D78="LCM23")),'Copie Liste PDJ'!A78,"")</f>
        <v/>
      </c>
      <c r="O70" s="22" t="str">
        <f>IF(ISNUMBER(MATCH(N70,'Copie Liste PDJ'!$A$10:$A$221,0)),VLOOKUP(N70,'Copie Liste PDJ'!$A$10:$D$221,4,0),"")</f>
        <v/>
      </c>
      <c r="P70" s="22" t="str">
        <f>IF(ISNUMBER(MATCH(N70,'Copie Liste PDJ'!$A$10:$A$221,0)),VLOOKUP(N70,'Copie Liste PDJ'!$A$10:$R$221,18,0),"")</f>
        <v/>
      </c>
      <c r="Q70" s="17"/>
      <c r="R70" s="21" t="str">
        <f>IF(AND('Copie Liste PDJ'!A78&gt;=501,'Copie Liste PDJ'!A78&lt;=547,OR('Copie Liste PDJ'!D78="BF23",'Copie Liste PDJ'!D78="LCM23")),'Copie Liste PDJ'!A78,"")</f>
        <v/>
      </c>
      <c r="S70" s="22" t="str">
        <f>IF(ISNUMBER(MATCH(R70,'Copie Liste PDJ'!$A$10:$A$221,0)),VLOOKUP(R70,'Copie Liste PDJ'!$A$10:$D$221,4,0),"")</f>
        <v/>
      </c>
      <c r="T70" s="22" t="str">
        <f>IF(ISNUMBER(MATCH(R70,'Copie Liste PDJ'!$A$10:$A$221,0)),VLOOKUP(R70,'Copie Liste PDJ'!$A$10:$R$221,18,0),"")</f>
        <v/>
      </c>
      <c r="U70" s="17"/>
      <c r="V70" s="21" t="str">
        <f>IF(AND('Copie Liste PDJ'!A78&gt;=601,'Copie Liste PDJ'!A78&lt;=643,OR('Copie Liste PDJ'!D78="BF23",'Copie Liste PDJ'!D78="LCM23")),'Copie Liste PDJ'!A78,"")</f>
        <v/>
      </c>
      <c r="W70" t="str">
        <f>IF(ISNUMBER(MATCH(V70,'Copie Liste PDJ'!$A$10:$A$221,0)),VLOOKUP(V70,'Copie Liste PDJ'!$A$10:$D$221,4,0),"")</f>
        <v/>
      </c>
      <c r="X70" t="str">
        <f>IF(ISNUMBER(MATCH(V70,'Copie Liste PDJ'!$A$10:$A$221,0)),VLOOKUP(V70,'Copie Liste PDJ'!$A$10:$R$221,18,0),"")</f>
        <v/>
      </c>
    </row>
    <row r="71" spans="1:24" x14ac:dyDescent="0.25">
      <c r="A71" s="17"/>
      <c r="B71" s="21" t="str">
        <f>IF(AND('Copie Liste PDJ'!A79&gt;=101,'Copie Liste PDJ'!A79&lt;=148,OR('Copie Liste PDJ'!D79="BF23",'Copie Liste PDJ'!D79="LCM23")),'Copie Liste PDJ'!A79,"")</f>
        <v/>
      </c>
      <c r="C71" s="22" t="str">
        <f>IF(ISNUMBER(MATCH(B71,'Copie Liste PDJ'!$A$10:$A$221,0)),VLOOKUP(B71,'Copie Liste PDJ'!$A$10:$D$221,4,0),"")</f>
        <v/>
      </c>
      <c r="D71" s="22" t="str">
        <f>IF(ISNUMBER(MATCH(B71,'Copie Liste PDJ'!$A$10:$A$221,0)),VLOOKUP(B71,'Copie Liste PDJ'!$A$10:$R$221,18,0),"")</f>
        <v/>
      </c>
      <c r="E71" s="17"/>
      <c r="F71" s="21" t="str">
        <f>IF(AND('Copie Liste PDJ'!A79&gt;=201,'Copie Liste PDJ'!A79&lt;=247,OR('Copie Liste PDJ'!D79="BF23",'Copie Liste PDJ'!D79="LCM23")),'Copie Liste PDJ'!A79,"")</f>
        <v/>
      </c>
      <c r="G71" s="22" t="str">
        <f>IF(ISNUMBER(MATCH(F71,'Copie Liste PDJ'!$A$10:$A$221,0)),VLOOKUP(F71,'Copie Liste PDJ'!$A$10:$D$221,4,0),"")</f>
        <v/>
      </c>
      <c r="H71" s="22" t="str">
        <f>IF(ISNUMBER(MATCH(F71,'Copie Liste PDJ'!$A$10:$A$221,0)),VLOOKUP(F71,'Copie Liste PDJ'!$A$10:$R$221,18,0),"")</f>
        <v/>
      </c>
      <c r="I71" s="17"/>
      <c r="J71" s="21" t="str">
        <f>IF(AND('Copie Liste PDJ'!A79&gt;=301,'Copie Liste PDJ'!A79&lt;=347,OR('Copie Liste PDJ'!D79="BF23",'Copie Liste PDJ'!D79="LCM23")),'Copie Liste PDJ'!A79,"")</f>
        <v/>
      </c>
      <c r="K71" s="22" t="str">
        <f>IF(ISNUMBER(MATCH(J71,'Copie Liste PDJ'!$A$10:$A$221,0)),VLOOKUP(J71,'Copie Liste PDJ'!$A$10:$D$221,4,0),"")</f>
        <v/>
      </c>
      <c r="L71" s="22" t="str">
        <f>IF(ISNUMBER(MATCH(J71,'Copie Liste PDJ'!$A$10:$A$221,0)),VLOOKUP(J71,'Copie Liste PDJ'!$A$10:$R$221,18,0),"")</f>
        <v/>
      </c>
      <c r="M71" s="17"/>
      <c r="N71" s="21" t="str">
        <f>IF(AND('Copie Liste PDJ'!A79&gt;=401,'Copie Liste PDJ'!A79&lt;=447,OR('Copie Liste PDJ'!D79="BF23",'Copie Liste PDJ'!D79="LCM23")),'Copie Liste PDJ'!A79,"")</f>
        <v/>
      </c>
      <c r="O71" s="22" t="str">
        <f>IF(ISNUMBER(MATCH(N71,'Copie Liste PDJ'!$A$10:$A$221,0)),VLOOKUP(N71,'Copie Liste PDJ'!$A$10:$D$221,4,0),"")</f>
        <v/>
      </c>
      <c r="P71" s="22" t="str">
        <f>IF(ISNUMBER(MATCH(N71,'Copie Liste PDJ'!$A$10:$A$221,0)),VLOOKUP(N71,'Copie Liste PDJ'!$A$10:$R$221,18,0),"")</f>
        <v/>
      </c>
      <c r="Q71" s="17"/>
      <c r="R71" s="21" t="str">
        <f>IF(AND('Copie Liste PDJ'!A79&gt;=501,'Copie Liste PDJ'!A79&lt;=547,OR('Copie Liste PDJ'!D79="BF23",'Copie Liste PDJ'!D79="LCM23")),'Copie Liste PDJ'!A79,"")</f>
        <v/>
      </c>
      <c r="S71" s="22" t="str">
        <f>IF(ISNUMBER(MATCH(R71,'Copie Liste PDJ'!$A$10:$A$221,0)),VLOOKUP(R71,'Copie Liste PDJ'!$A$10:$D$221,4,0),"")</f>
        <v/>
      </c>
      <c r="T71" s="22" t="str">
        <f>IF(ISNUMBER(MATCH(R71,'Copie Liste PDJ'!$A$10:$A$221,0)),VLOOKUP(R71,'Copie Liste PDJ'!$A$10:$R$221,18,0),"")</f>
        <v/>
      </c>
      <c r="U71" s="17"/>
      <c r="V71" s="21" t="str">
        <f>IF(AND('Copie Liste PDJ'!A79&gt;=601,'Copie Liste PDJ'!A79&lt;=643,OR('Copie Liste PDJ'!D79="BF23",'Copie Liste PDJ'!D79="LCM23")),'Copie Liste PDJ'!A79,"")</f>
        <v/>
      </c>
      <c r="W71" t="str">
        <f>IF(ISNUMBER(MATCH(V71,'Copie Liste PDJ'!$A$10:$A$221,0)),VLOOKUP(V71,'Copie Liste PDJ'!$A$10:$D$221,4,0),"")</f>
        <v/>
      </c>
      <c r="X71" t="str">
        <f>IF(ISNUMBER(MATCH(V71,'Copie Liste PDJ'!$A$10:$A$221,0)),VLOOKUP(V71,'Copie Liste PDJ'!$A$10:$R$221,18,0),"")</f>
        <v/>
      </c>
    </row>
    <row r="72" spans="1:24" x14ac:dyDescent="0.25">
      <c r="A72" s="17"/>
      <c r="B72" s="21" t="str">
        <f>IF(AND('Copie Liste PDJ'!A80&gt;=101,'Copie Liste PDJ'!A80&lt;=148,OR('Copie Liste PDJ'!D80="BF23",'Copie Liste PDJ'!D80="LCM23")),'Copie Liste PDJ'!A80,"")</f>
        <v/>
      </c>
      <c r="C72" s="22" t="str">
        <f>IF(ISNUMBER(MATCH(B72,'Copie Liste PDJ'!$A$10:$A$221,0)),VLOOKUP(B72,'Copie Liste PDJ'!$A$10:$D$221,4,0),"")</f>
        <v/>
      </c>
      <c r="D72" s="22" t="str">
        <f>IF(ISNUMBER(MATCH(B72,'Copie Liste PDJ'!$A$10:$A$221,0)),VLOOKUP(B72,'Copie Liste PDJ'!$A$10:$R$221,18,0),"")</f>
        <v/>
      </c>
      <c r="E72" s="17"/>
      <c r="F72" s="21" t="str">
        <f>IF(AND('Copie Liste PDJ'!A80&gt;=201,'Copie Liste PDJ'!A80&lt;=247,OR('Copie Liste PDJ'!D80="BF23",'Copie Liste PDJ'!D80="LCM23")),'Copie Liste PDJ'!A80,"")</f>
        <v/>
      </c>
      <c r="G72" s="22" t="str">
        <f>IF(ISNUMBER(MATCH(F72,'Copie Liste PDJ'!$A$10:$A$221,0)),VLOOKUP(F72,'Copie Liste PDJ'!$A$10:$D$221,4,0),"")</f>
        <v/>
      </c>
      <c r="H72" s="22" t="str">
        <f>IF(ISNUMBER(MATCH(F72,'Copie Liste PDJ'!$A$10:$A$221,0)),VLOOKUP(F72,'Copie Liste PDJ'!$A$10:$R$221,18,0),"")</f>
        <v/>
      </c>
      <c r="I72" s="17"/>
      <c r="J72" s="21" t="str">
        <f>IF(AND('Copie Liste PDJ'!A80&gt;=301,'Copie Liste PDJ'!A80&lt;=347,OR('Copie Liste PDJ'!D80="BF23",'Copie Liste PDJ'!D80="LCM23")),'Copie Liste PDJ'!A80,"")</f>
        <v/>
      </c>
      <c r="K72" s="22" t="str">
        <f>IF(ISNUMBER(MATCH(J72,'Copie Liste PDJ'!$A$10:$A$221,0)),VLOOKUP(J72,'Copie Liste PDJ'!$A$10:$D$221,4,0),"")</f>
        <v/>
      </c>
      <c r="L72" s="22" t="str">
        <f>IF(ISNUMBER(MATCH(J72,'Copie Liste PDJ'!$A$10:$A$221,0)),VLOOKUP(J72,'Copie Liste PDJ'!$A$10:$R$221,18,0),"")</f>
        <v/>
      </c>
      <c r="M72" s="17"/>
      <c r="N72" s="21" t="str">
        <f>IF(AND('Copie Liste PDJ'!A80&gt;=401,'Copie Liste PDJ'!A80&lt;=447,OR('Copie Liste PDJ'!D80="BF23",'Copie Liste PDJ'!D80="LCM23")),'Copie Liste PDJ'!A80,"")</f>
        <v/>
      </c>
      <c r="O72" s="22" t="str">
        <f>IF(ISNUMBER(MATCH(N72,'Copie Liste PDJ'!$A$10:$A$221,0)),VLOOKUP(N72,'Copie Liste PDJ'!$A$10:$D$221,4,0),"")</f>
        <v/>
      </c>
      <c r="P72" s="22" t="str">
        <f>IF(ISNUMBER(MATCH(N72,'Copie Liste PDJ'!$A$10:$A$221,0)),VLOOKUP(N72,'Copie Liste PDJ'!$A$10:$R$221,18,0),"")</f>
        <v/>
      </c>
      <c r="Q72" s="17"/>
      <c r="R72" s="21" t="str">
        <f>IF(AND('Copie Liste PDJ'!A80&gt;=501,'Copie Liste PDJ'!A80&lt;=547,OR('Copie Liste PDJ'!D80="BF23",'Copie Liste PDJ'!D80="LCM23")),'Copie Liste PDJ'!A80,"")</f>
        <v/>
      </c>
      <c r="S72" s="22" t="str">
        <f>IF(ISNUMBER(MATCH(R72,'Copie Liste PDJ'!$A$10:$A$221,0)),VLOOKUP(R72,'Copie Liste PDJ'!$A$10:$D$221,4,0),"")</f>
        <v/>
      </c>
      <c r="T72" s="22" t="str">
        <f>IF(ISNUMBER(MATCH(R72,'Copie Liste PDJ'!$A$10:$A$221,0)),VLOOKUP(R72,'Copie Liste PDJ'!$A$10:$R$221,18,0),"")</f>
        <v/>
      </c>
      <c r="U72" s="17"/>
      <c r="V72" s="21" t="str">
        <f>IF(AND('Copie Liste PDJ'!A80&gt;=601,'Copie Liste PDJ'!A80&lt;=643,OR('Copie Liste PDJ'!D80="BF23",'Copie Liste PDJ'!D80="LCM23")),'Copie Liste PDJ'!A80,"")</f>
        <v/>
      </c>
      <c r="W72" t="str">
        <f>IF(ISNUMBER(MATCH(V72,'Copie Liste PDJ'!$A$10:$A$221,0)),VLOOKUP(V72,'Copie Liste PDJ'!$A$10:$D$221,4,0),"")</f>
        <v/>
      </c>
      <c r="X72" t="str">
        <f>IF(ISNUMBER(MATCH(V72,'Copie Liste PDJ'!$A$10:$A$221,0)),VLOOKUP(V72,'Copie Liste PDJ'!$A$10:$R$221,18,0),"")</f>
        <v/>
      </c>
    </row>
    <row r="73" spans="1:24" x14ac:dyDescent="0.25">
      <c r="A73" s="17"/>
      <c r="B73" s="21" t="str">
        <f>IF(AND('Copie Liste PDJ'!A81&gt;=101,'Copie Liste PDJ'!A81&lt;=148,OR('Copie Liste PDJ'!D81="BF23",'Copie Liste PDJ'!D81="LCM23")),'Copie Liste PDJ'!A81,"")</f>
        <v/>
      </c>
      <c r="C73" s="22" t="str">
        <f>IF(ISNUMBER(MATCH(B73,'Copie Liste PDJ'!$A$10:$A$221,0)),VLOOKUP(B73,'Copie Liste PDJ'!$A$10:$D$221,4,0),"")</f>
        <v/>
      </c>
      <c r="D73" s="22" t="str">
        <f>IF(ISNUMBER(MATCH(B73,'Copie Liste PDJ'!$A$10:$A$221,0)),VLOOKUP(B73,'Copie Liste PDJ'!$A$10:$R$221,18,0),"")</f>
        <v/>
      </c>
      <c r="E73" s="17"/>
      <c r="F73" s="21" t="str">
        <f>IF(AND('Copie Liste PDJ'!A81&gt;=201,'Copie Liste PDJ'!A81&lt;=247,OR('Copie Liste PDJ'!D81="BF23",'Copie Liste PDJ'!D81="LCM23")),'Copie Liste PDJ'!A81,"")</f>
        <v/>
      </c>
      <c r="G73" s="22" t="str">
        <f>IF(ISNUMBER(MATCH(F73,'Copie Liste PDJ'!$A$10:$A$221,0)),VLOOKUP(F73,'Copie Liste PDJ'!$A$10:$D$221,4,0),"")</f>
        <v/>
      </c>
      <c r="H73" s="22" t="str">
        <f>IF(ISNUMBER(MATCH(F73,'Copie Liste PDJ'!$A$10:$A$221,0)),VLOOKUP(F73,'Copie Liste PDJ'!$A$10:$R$221,18,0),"")</f>
        <v/>
      </c>
      <c r="I73" s="17"/>
      <c r="J73" s="21" t="str">
        <f>IF(AND('Copie Liste PDJ'!A81&gt;=301,'Copie Liste PDJ'!A81&lt;=347,OR('Copie Liste PDJ'!D81="BF23",'Copie Liste PDJ'!D81="LCM23")),'Copie Liste PDJ'!A81,"")</f>
        <v/>
      </c>
      <c r="K73" s="22" t="str">
        <f>IF(ISNUMBER(MATCH(J73,'Copie Liste PDJ'!$A$10:$A$221,0)),VLOOKUP(J73,'Copie Liste PDJ'!$A$10:$D$221,4,0),"")</f>
        <v/>
      </c>
      <c r="L73" s="22" t="str">
        <f>IF(ISNUMBER(MATCH(J73,'Copie Liste PDJ'!$A$10:$A$221,0)),VLOOKUP(J73,'Copie Liste PDJ'!$A$10:$R$221,18,0),"")</f>
        <v/>
      </c>
      <c r="M73" s="17"/>
      <c r="N73" s="21" t="str">
        <f>IF(AND('Copie Liste PDJ'!A81&gt;=401,'Copie Liste PDJ'!A81&lt;=447,OR('Copie Liste PDJ'!D81="BF23",'Copie Liste PDJ'!D81="LCM23")),'Copie Liste PDJ'!A81,"")</f>
        <v/>
      </c>
      <c r="O73" s="22" t="str">
        <f>IF(ISNUMBER(MATCH(N73,'Copie Liste PDJ'!$A$10:$A$221,0)),VLOOKUP(N73,'Copie Liste PDJ'!$A$10:$D$221,4,0),"")</f>
        <v/>
      </c>
      <c r="P73" s="22" t="str">
        <f>IF(ISNUMBER(MATCH(N73,'Copie Liste PDJ'!$A$10:$A$221,0)),VLOOKUP(N73,'Copie Liste PDJ'!$A$10:$R$221,18,0),"")</f>
        <v/>
      </c>
      <c r="Q73" s="17"/>
      <c r="R73" s="21" t="str">
        <f>IF(AND('Copie Liste PDJ'!A81&gt;=501,'Copie Liste PDJ'!A81&lt;=547,OR('Copie Liste PDJ'!D81="BF23",'Copie Liste PDJ'!D81="LCM23")),'Copie Liste PDJ'!A81,"")</f>
        <v/>
      </c>
      <c r="S73" s="22" t="str">
        <f>IF(ISNUMBER(MATCH(R73,'Copie Liste PDJ'!$A$10:$A$221,0)),VLOOKUP(R73,'Copie Liste PDJ'!$A$10:$D$221,4,0),"")</f>
        <v/>
      </c>
      <c r="T73" s="22" t="str">
        <f>IF(ISNUMBER(MATCH(R73,'Copie Liste PDJ'!$A$10:$A$221,0)),VLOOKUP(R73,'Copie Liste PDJ'!$A$10:$R$221,18,0),"")</f>
        <v/>
      </c>
      <c r="U73" s="17"/>
      <c r="V73" s="21" t="str">
        <f>IF(AND('Copie Liste PDJ'!A81&gt;=601,'Copie Liste PDJ'!A81&lt;=643,OR('Copie Liste PDJ'!D81="BF23",'Copie Liste PDJ'!D81="LCM23")),'Copie Liste PDJ'!A81,"")</f>
        <v/>
      </c>
      <c r="W73" t="str">
        <f>IF(ISNUMBER(MATCH(V73,'Copie Liste PDJ'!$A$10:$A$221,0)),VLOOKUP(V73,'Copie Liste PDJ'!$A$10:$D$221,4,0),"")</f>
        <v/>
      </c>
      <c r="X73" t="str">
        <f>IF(ISNUMBER(MATCH(V73,'Copie Liste PDJ'!$A$10:$A$221,0)),VLOOKUP(V73,'Copie Liste PDJ'!$A$10:$R$221,18,0),"")</f>
        <v/>
      </c>
    </row>
    <row r="74" spans="1:24" x14ac:dyDescent="0.25">
      <c r="A74" s="17"/>
      <c r="B74" s="21" t="str">
        <f>IF(AND('Copie Liste PDJ'!A82&gt;=101,'Copie Liste PDJ'!A82&lt;=148,OR('Copie Liste PDJ'!D82="BF23",'Copie Liste PDJ'!D82="LCM23")),'Copie Liste PDJ'!A82,"")</f>
        <v/>
      </c>
      <c r="C74" s="22" t="str">
        <f>IF(ISNUMBER(MATCH(B74,'Copie Liste PDJ'!$A$10:$A$221,0)),VLOOKUP(B74,'Copie Liste PDJ'!$A$10:$D$221,4,0),"")</f>
        <v/>
      </c>
      <c r="D74" s="22" t="str">
        <f>IF(ISNUMBER(MATCH(B74,'Copie Liste PDJ'!$A$10:$A$221,0)),VLOOKUP(B74,'Copie Liste PDJ'!$A$10:$R$221,18,0),"")</f>
        <v/>
      </c>
      <c r="E74" s="17"/>
      <c r="F74" s="21" t="str">
        <f>IF(AND('Copie Liste PDJ'!A82&gt;=201,'Copie Liste PDJ'!A82&lt;=247,OR('Copie Liste PDJ'!D82="BF23",'Copie Liste PDJ'!D82="LCM23")),'Copie Liste PDJ'!A82,"")</f>
        <v/>
      </c>
      <c r="G74" s="22" t="str">
        <f>IF(ISNUMBER(MATCH(F74,'Copie Liste PDJ'!$A$10:$A$221,0)),VLOOKUP(F74,'Copie Liste PDJ'!$A$10:$D$221,4,0),"")</f>
        <v/>
      </c>
      <c r="H74" s="22" t="str">
        <f>IF(ISNUMBER(MATCH(F74,'Copie Liste PDJ'!$A$10:$A$221,0)),VLOOKUP(F74,'Copie Liste PDJ'!$A$10:$R$221,18,0),"")</f>
        <v/>
      </c>
      <c r="I74" s="17"/>
      <c r="J74" s="21" t="str">
        <f>IF(AND('Copie Liste PDJ'!A82&gt;=301,'Copie Liste PDJ'!A82&lt;=347,OR('Copie Liste PDJ'!D82="BF23",'Copie Liste PDJ'!D82="LCM23")),'Copie Liste PDJ'!A82,"")</f>
        <v/>
      </c>
      <c r="K74" s="22" t="str">
        <f>IF(ISNUMBER(MATCH(J74,'Copie Liste PDJ'!$A$10:$A$221,0)),VLOOKUP(J74,'Copie Liste PDJ'!$A$10:$D$221,4,0),"")</f>
        <v/>
      </c>
      <c r="L74" s="22" t="str">
        <f>IF(ISNUMBER(MATCH(J74,'Copie Liste PDJ'!$A$10:$A$221,0)),VLOOKUP(J74,'Copie Liste PDJ'!$A$10:$R$221,18,0),"")</f>
        <v/>
      </c>
      <c r="M74" s="17"/>
      <c r="N74" s="21" t="str">
        <f>IF(AND('Copie Liste PDJ'!A82&gt;=401,'Copie Liste PDJ'!A82&lt;=447,OR('Copie Liste PDJ'!D82="BF23",'Copie Liste PDJ'!D82="LCM23")),'Copie Liste PDJ'!A82,"")</f>
        <v/>
      </c>
      <c r="O74" s="22" t="str">
        <f>IF(ISNUMBER(MATCH(N74,'Copie Liste PDJ'!$A$10:$A$221,0)),VLOOKUP(N74,'Copie Liste PDJ'!$A$10:$D$221,4,0),"")</f>
        <v/>
      </c>
      <c r="P74" s="22" t="str">
        <f>IF(ISNUMBER(MATCH(N74,'Copie Liste PDJ'!$A$10:$A$221,0)),VLOOKUP(N74,'Copie Liste PDJ'!$A$10:$R$221,18,0),"")</f>
        <v/>
      </c>
      <c r="Q74" s="17"/>
      <c r="R74" s="21" t="str">
        <f>IF(AND('Copie Liste PDJ'!A82&gt;=501,'Copie Liste PDJ'!A82&lt;=547,OR('Copie Liste PDJ'!D82="BF23",'Copie Liste PDJ'!D82="LCM23")),'Copie Liste PDJ'!A82,"")</f>
        <v/>
      </c>
      <c r="S74" s="22" t="str">
        <f>IF(ISNUMBER(MATCH(R74,'Copie Liste PDJ'!$A$10:$A$221,0)),VLOOKUP(R74,'Copie Liste PDJ'!$A$10:$D$221,4,0),"")</f>
        <v/>
      </c>
      <c r="T74" s="22" t="str">
        <f>IF(ISNUMBER(MATCH(R74,'Copie Liste PDJ'!$A$10:$A$221,0)),VLOOKUP(R74,'Copie Liste PDJ'!$A$10:$R$221,18,0),"")</f>
        <v/>
      </c>
      <c r="U74" s="17"/>
      <c r="V74" s="21" t="str">
        <f>IF(AND('Copie Liste PDJ'!A82&gt;=601,'Copie Liste PDJ'!A82&lt;=643,OR('Copie Liste PDJ'!D82="BF23",'Copie Liste PDJ'!D82="LCM23")),'Copie Liste PDJ'!A82,"")</f>
        <v/>
      </c>
      <c r="W74" t="str">
        <f>IF(ISNUMBER(MATCH(V74,'Copie Liste PDJ'!$A$10:$A$221,0)),VLOOKUP(V74,'Copie Liste PDJ'!$A$10:$D$221,4,0),"")</f>
        <v/>
      </c>
      <c r="X74" t="str">
        <f>IF(ISNUMBER(MATCH(V74,'Copie Liste PDJ'!$A$10:$A$221,0)),VLOOKUP(V74,'Copie Liste PDJ'!$A$10:$R$221,18,0),"")</f>
        <v/>
      </c>
    </row>
    <row r="75" spans="1:24" x14ac:dyDescent="0.25">
      <c r="A75" s="17"/>
      <c r="B75" s="21" t="str">
        <f>IF(AND('Copie Liste PDJ'!A83&gt;=101,'Copie Liste PDJ'!A83&lt;=148,OR('Copie Liste PDJ'!D83="BF23",'Copie Liste PDJ'!D83="LCM23")),'Copie Liste PDJ'!A83,"")</f>
        <v/>
      </c>
      <c r="C75" s="22" t="str">
        <f>IF(ISNUMBER(MATCH(B75,'Copie Liste PDJ'!$A$10:$A$221,0)),VLOOKUP(B75,'Copie Liste PDJ'!$A$10:$D$221,4,0),"")</f>
        <v/>
      </c>
      <c r="D75" s="22" t="str">
        <f>IF(ISNUMBER(MATCH(B75,'Copie Liste PDJ'!$A$10:$A$221,0)),VLOOKUP(B75,'Copie Liste PDJ'!$A$10:$R$221,18,0),"")</f>
        <v/>
      </c>
      <c r="E75" s="17"/>
      <c r="F75" s="21" t="str">
        <f>IF(AND('Copie Liste PDJ'!A83&gt;=201,'Copie Liste PDJ'!A83&lt;=247,OR('Copie Liste PDJ'!D83="BF23",'Copie Liste PDJ'!D83="LCM23")),'Copie Liste PDJ'!A83,"")</f>
        <v/>
      </c>
      <c r="G75" s="22" t="str">
        <f>IF(ISNUMBER(MATCH(F75,'Copie Liste PDJ'!$A$10:$A$221,0)),VLOOKUP(F75,'Copie Liste PDJ'!$A$10:$D$221,4,0),"")</f>
        <v/>
      </c>
      <c r="H75" s="22" t="str">
        <f>IF(ISNUMBER(MATCH(F75,'Copie Liste PDJ'!$A$10:$A$221,0)),VLOOKUP(F75,'Copie Liste PDJ'!$A$10:$R$221,18,0),"")</f>
        <v/>
      </c>
      <c r="I75" s="17"/>
      <c r="J75" s="21" t="str">
        <f>IF(AND('Copie Liste PDJ'!A83&gt;=301,'Copie Liste PDJ'!A83&lt;=347,OR('Copie Liste PDJ'!D83="BF23",'Copie Liste PDJ'!D83="LCM23")),'Copie Liste PDJ'!A83,"")</f>
        <v/>
      </c>
      <c r="K75" s="22" t="str">
        <f>IF(ISNUMBER(MATCH(J75,'Copie Liste PDJ'!$A$10:$A$221,0)),VLOOKUP(J75,'Copie Liste PDJ'!$A$10:$D$221,4,0),"")</f>
        <v/>
      </c>
      <c r="L75" s="22" t="str">
        <f>IF(ISNUMBER(MATCH(J75,'Copie Liste PDJ'!$A$10:$A$221,0)),VLOOKUP(J75,'Copie Liste PDJ'!$A$10:$R$221,18,0),"")</f>
        <v/>
      </c>
      <c r="M75" s="17"/>
      <c r="N75" s="21" t="str">
        <f>IF(AND('Copie Liste PDJ'!A83&gt;=401,'Copie Liste PDJ'!A83&lt;=447,OR('Copie Liste PDJ'!D83="BF23",'Copie Liste PDJ'!D83="LCM23")),'Copie Liste PDJ'!A83,"")</f>
        <v/>
      </c>
      <c r="O75" s="22" t="str">
        <f>IF(ISNUMBER(MATCH(N75,'Copie Liste PDJ'!$A$10:$A$221,0)),VLOOKUP(N75,'Copie Liste PDJ'!$A$10:$D$221,4,0),"")</f>
        <v/>
      </c>
      <c r="P75" s="22" t="str">
        <f>IF(ISNUMBER(MATCH(N75,'Copie Liste PDJ'!$A$10:$A$221,0)),VLOOKUP(N75,'Copie Liste PDJ'!$A$10:$R$221,18,0),"")</f>
        <v/>
      </c>
      <c r="Q75" s="17"/>
      <c r="R75" s="21" t="str">
        <f>IF(AND('Copie Liste PDJ'!A83&gt;=501,'Copie Liste PDJ'!A83&lt;=547,OR('Copie Liste PDJ'!D83="BF23",'Copie Liste PDJ'!D83="LCM23")),'Copie Liste PDJ'!A83,"")</f>
        <v/>
      </c>
      <c r="S75" s="22" t="str">
        <f>IF(ISNUMBER(MATCH(R75,'Copie Liste PDJ'!$A$10:$A$221,0)),VLOOKUP(R75,'Copie Liste PDJ'!$A$10:$D$221,4,0),"")</f>
        <v/>
      </c>
      <c r="T75" s="22" t="str">
        <f>IF(ISNUMBER(MATCH(R75,'Copie Liste PDJ'!$A$10:$A$221,0)),VLOOKUP(R75,'Copie Liste PDJ'!$A$10:$R$221,18,0),"")</f>
        <v/>
      </c>
      <c r="U75" s="17"/>
      <c r="V75" s="21" t="str">
        <f>IF(AND('Copie Liste PDJ'!A83&gt;=601,'Copie Liste PDJ'!A83&lt;=643,OR('Copie Liste PDJ'!D83="BF23",'Copie Liste PDJ'!D83="LCM23")),'Copie Liste PDJ'!A83,"")</f>
        <v/>
      </c>
      <c r="W75" t="str">
        <f>IF(ISNUMBER(MATCH(V75,'Copie Liste PDJ'!$A$10:$A$221,0)),VLOOKUP(V75,'Copie Liste PDJ'!$A$10:$D$221,4,0),"")</f>
        <v/>
      </c>
      <c r="X75" t="str">
        <f>IF(ISNUMBER(MATCH(V75,'Copie Liste PDJ'!$A$10:$A$221,0)),VLOOKUP(V75,'Copie Liste PDJ'!$A$10:$R$221,18,0),"")</f>
        <v/>
      </c>
    </row>
    <row r="76" spans="1:24" x14ac:dyDescent="0.25">
      <c r="A76" s="17"/>
      <c r="B76" s="21" t="str">
        <f>IF(AND('Copie Liste PDJ'!A84&gt;=101,'Copie Liste PDJ'!A84&lt;=148,OR('Copie Liste PDJ'!D84="BF23",'Copie Liste PDJ'!D84="LCM23")),'Copie Liste PDJ'!A84,"")</f>
        <v/>
      </c>
      <c r="C76" s="22" t="str">
        <f>IF(ISNUMBER(MATCH(B76,'Copie Liste PDJ'!$A$10:$A$221,0)),VLOOKUP(B76,'Copie Liste PDJ'!$A$10:$D$221,4,0),"")</f>
        <v/>
      </c>
      <c r="D76" s="22" t="str">
        <f>IF(ISNUMBER(MATCH(B76,'Copie Liste PDJ'!$A$10:$A$221,0)),VLOOKUP(B76,'Copie Liste PDJ'!$A$10:$R$221,18,0),"")</f>
        <v/>
      </c>
      <c r="E76" s="17"/>
      <c r="F76" s="21" t="str">
        <f>IF(AND('Copie Liste PDJ'!A84&gt;=201,'Copie Liste PDJ'!A84&lt;=247,OR('Copie Liste PDJ'!D84="BF23",'Copie Liste PDJ'!D84="LCM23")),'Copie Liste PDJ'!A84,"")</f>
        <v/>
      </c>
      <c r="G76" s="22" t="str">
        <f>IF(ISNUMBER(MATCH(F76,'Copie Liste PDJ'!$A$10:$A$221,0)),VLOOKUP(F76,'Copie Liste PDJ'!$A$10:$D$221,4,0),"")</f>
        <v/>
      </c>
      <c r="H76" s="22" t="str">
        <f>IF(ISNUMBER(MATCH(F76,'Copie Liste PDJ'!$A$10:$A$221,0)),VLOOKUP(F76,'Copie Liste PDJ'!$A$10:$R$221,18,0),"")</f>
        <v/>
      </c>
      <c r="I76" s="17"/>
      <c r="J76" s="21" t="str">
        <f>IF(AND('Copie Liste PDJ'!A84&gt;=301,'Copie Liste PDJ'!A84&lt;=347,OR('Copie Liste PDJ'!D84="BF23",'Copie Liste PDJ'!D84="LCM23")),'Copie Liste PDJ'!A84,"")</f>
        <v/>
      </c>
      <c r="K76" s="22" t="str">
        <f>IF(ISNUMBER(MATCH(J76,'Copie Liste PDJ'!$A$10:$A$221,0)),VLOOKUP(J76,'Copie Liste PDJ'!$A$10:$D$221,4,0),"")</f>
        <v/>
      </c>
      <c r="L76" s="22" t="str">
        <f>IF(ISNUMBER(MATCH(J76,'Copie Liste PDJ'!$A$10:$A$221,0)),VLOOKUP(J76,'Copie Liste PDJ'!$A$10:$R$221,18,0),"")</f>
        <v/>
      </c>
      <c r="M76" s="17"/>
      <c r="N76" s="21" t="str">
        <f>IF(AND('Copie Liste PDJ'!A84&gt;=401,'Copie Liste PDJ'!A84&lt;=447,OR('Copie Liste PDJ'!D84="BF23",'Copie Liste PDJ'!D84="LCM23")),'Copie Liste PDJ'!A84,"")</f>
        <v/>
      </c>
      <c r="O76" s="22" t="str">
        <f>IF(ISNUMBER(MATCH(N76,'Copie Liste PDJ'!$A$10:$A$221,0)),VLOOKUP(N76,'Copie Liste PDJ'!$A$10:$D$221,4,0),"")</f>
        <v/>
      </c>
      <c r="P76" s="22" t="str">
        <f>IF(ISNUMBER(MATCH(N76,'Copie Liste PDJ'!$A$10:$A$221,0)),VLOOKUP(N76,'Copie Liste PDJ'!$A$10:$R$221,18,0),"")</f>
        <v/>
      </c>
      <c r="Q76" s="17"/>
      <c r="R76" s="21" t="str">
        <f>IF(AND('Copie Liste PDJ'!A84&gt;=501,'Copie Liste PDJ'!A84&lt;=547,OR('Copie Liste PDJ'!D84="BF23",'Copie Liste PDJ'!D84="LCM23")),'Copie Liste PDJ'!A84,"")</f>
        <v/>
      </c>
      <c r="S76" s="22" t="str">
        <f>IF(ISNUMBER(MATCH(R76,'Copie Liste PDJ'!$A$10:$A$221,0)),VLOOKUP(R76,'Copie Liste PDJ'!$A$10:$D$221,4,0),"")</f>
        <v/>
      </c>
      <c r="T76" s="22" t="str">
        <f>IF(ISNUMBER(MATCH(R76,'Copie Liste PDJ'!$A$10:$A$221,0)),VLOOKUP(R76,'Copie Liste PDJ'!$A$10:$R$221,18,0),"")</f>
        <v/>
      </c>
      <c r="U76" s="17"/>
      <c r="V76" s="21" t="str">
        <f>IF(AND('Copie Liste PDJ'!A84&gt;=601,'Copie Liste PDJ'!A84&lt;=643,OR('Copie Liste PDJ'!D84="BF23",'Copie Liste PDJ'!D84="LCM23")),'Copie Liste PDJ'!A84,"")</f>
        <v/>
      </c>
      <c r="W76" t="str">
        <f>IF(ISNUMBER(MATCH(V76,'Copie Liste PDJ'!$A$10:$A$221,0)),VLOOKUP(V76,'Copie Liste PDJ'!$A$10:$D$221,4,0),"")</f>
        <v/>
      </c>
      <c r="X76" t="str">
        <f>IF(ISNUMBER(MATCH(V76,'Copie Liste PDJ'!$A$10:$A$221,0)),VLOOKUP(V76,'Copie Liste PDJ'!$A$10:$R$221,18,0),"")</f>
        <v/>
      </c>
    </row>
    <row r="77" spans="1:24" x14ac:dyDescent="0.25">
      <c r="A77" s="17"/>
      <c r="B77" s="21" t="str">
        <f>IF(AND('Copie Liste PDJ'!A85&gt;=101,'Copie Liste PDJ'!A85&lt;=148,OR('Copie Liste PDJ'!D85="BF23",'Copie Liste PDJ'!D85="LCM23")),'Copie Liste PDJ'!A85,"")</f>
        <v/>
      </c>
      <c r="C77" s="22" t="str">
        <f>IF(ISNUMBER(MATCH(B77,'Copie Liste PDJ'!$A$10:$A$221,0)),VLOOKUP(B77,'Copie Liste PDJ'!$A$10:$D$221,4,0),"")</f>
        <v/>
      </c>
      <c r="D77" s="22" t="str">
        <f>IF(ISNUMBER(MATCH(B77,'Copie Liste PDJ'!$A$10:$A$221,0)),VLOOKUP(B77,'Copie Liste PDJ'!$A$10:$R$221,18,0),"")</f>
        <v/>
      </c>
      <c r="E77" s="17"/>
      <c r="F77" s="21" t="str">
        <f>IF(AND('Copie Liste PDJ'!A85&gt;=201,'Copie Liste PDJ'!A85&lt;=247,OR('Copie Liste PDJ'!D85="BF23",'Copie Liste PDJ'!D85="LCM23")),'Copie Liste PDJ'!A85,"")</f>
        <v/>
      </c>
      <c r="G77" s="22" t="str">
        <f>IF(ISNUMBER(MATCH(F77,'Copie Liste PDJ'!$A$10:$A$221,0)),VLOOKUP(F77,'Copie Liste PDJ'!$A$10:$D$221,4,0),"")</f>
        <v/>
      </c>
      <c r="H77" s="22" t="str">
        <f>IF(ISNUMBER(MATCH(F77,'Copie Liste PDJ'!$A$10:$A$221,0)),VLOOKUP(F77,'Copie Liste PDJ'!$A$10:$R$221,18,0),"")</f>
        <v/>
      </c>
      <c r="I77" s="17"/>
      <c r="J77" s="21" t="str">
        <f>IF(AND('Copie Liste PDJ'!A85&gt;=301,'Copie Liste PDJ'!A85&lt;=347,OR('Copie Liste PDJ'!D85="BF23",'Copie Liste PDJ'!D85="LCM23")),'Copie Liste PDJ'!A85,"")</f>
        <v/>
      </c>
      <c r="K77" s="22" t="str">
        <f>IF(ISNUMBER(MATCH(J77,'Copie Liste PDJ'!$A$10:$A$221,0)),VLOOKUP(J77,'Copie Liste PDJ'!$A$10:$D$221,4,0),"")</f>
        <v/>
      </c>
      <c r="L77" s="22" t="str">
        <f>IF(ISNUMBER(MATCH(J77,'Copie Liste PDJ'!$A$10:$A$221,0)),VLOOKUP(J77,'Copie Liste PDJ'!$A$10:$R$221,18,0),"")</f>
        <v/>
      </c>
      <c r="M77" s="17"/>
      <c r="N77" s="21" t="str">
        <f>IF(AND('Copie Liste PDJ'!A85&gt;=401,'Copie Liste PDJ'!A85&lt;=447,OR('Copie Liste PDJ'!D85="BF23",'Copie Liste PDJ'!D85="LCM23")),'Copie Liste PDJ'!A85,"")</f>
        <v/>
      </c>
      <c r="O77" s="22" t="str">
        <f>IF(ISNUMBER(MATCH(N77,'Copie Liste PDJ'!$A$10:$A$221,0)),VLOOKUP(N77,'Copie Liste PDJ'!$A$10:$D$221,4,0),"")</f>
        <v/>
      </c>
      <c r="P77" s="22" t="str">
        <f>IF(ISNUMBER(MATCH(N77,'Copie Liste PDJ'!$A$10:$A$221,0)),VLOOKUP(N77,'Copie Liste PDJ'!$A$10:$R$221,18,0),"")</f>
        <v/>
      </c>
      <c r="Q77" s="17"/>
      <c r="R77" s="21" t="str">
        <f>IF(AND('Copie Liste PDJ'!A85&gt;=501,'Copie Liste PDJ'!A85&lt;=547,OR('Copie Liste PDJ'!D85="BF23",'Copie Liste PDJ'!D85="LCM23")),'Copie Liste PDJ'!A85,"")</f>
        <v/>
      </c>
      <c r="S77" s="22" t="str">
        <f>IF(ISNUMBER(MATCH(R77,'Copie Liste PDJ'!$A$10:$A$221,0)),VLOOKUP(R77,'Copie Liste PDJ'!$A$10:$D$221,4,0),"")</f>
        <v/>
      </c>
      <c r="T77" s="22" t="str">
        <f>IF(ISNUMBER(MATCH(R77,'Copie Liste PDJ'!$A$10:$A$221,0)),VLOOKUP(R77,'Copie Liste PDJ'!$A$10:$R$221,18,0),"")</f>
        <v/>
      </c>
      <c r="U77" s="17"/>
      <c r="V77" s="21" t="str">
        <f>IF(AND('Copie Liste PDJ'!A85&gt;=601,'Copie Liste PDJ'!A85&lt;=643,OR('Copie Liste PDJ'!D85="BF23",'Copie Liste PDJ'!D85="LCM23")),'Copie Liste PDJ'!A85,"")</f>
        <v/>
      </c>
      <c r="W77" t="str">
        <f>IF(ISNUMBER(MATCH(V77,'Copie Liste PDJ'!$A$10:$A$221,0)),VLOOKUP(V77,'Copie Liste PDJ'!$A$10:$D$221,4,0),"")</f>
        <v/>
      </c>
      <c r="X77" t="str">
        <f>IF(ISNUMBER(MATCH(V77,'Copie Liste PDJ'!$A$10:$A$221,0)),VLOOKUP(V77,'Copie Liste PDJ'!$A$10:$R$221,18,0),"")</f>
        <v/>
      </c>
    </row>
    <row r="78" spans="1:24" x14ac:dyDescent="0.25">
      <c r="A78" s="17"/>
      <c r="B78" s="21" t="str">
        <f>IF(AND('Copie Liste PDJ'!A86&gt;=101,'Copie Liste PDJ'!A86&lt;=148,OR('Copie Liste PDJ'!D86="BF23",'Copie Liste PDJ'!D86="LCM23")),'Copie Liste PDJ'!A86,"")</f>
        <v/>
      </c>
      <c r="C78" s="22" t="str">
        <f>IF(ISNUMBER(MATCH(B78,'Copie Liste PDJ'!$A$10:$A$221,0)),VLOOKUP(B78,'Copie Liste PDJ'!$A$10:$D$221,4,0),"")</f>
        <v/>
      </c>
      <c r="D78" s="22" t="str">
        <f>IF(ISNUMBER(MATCH(B78,'Copie Liste PDJ'!$A$10:$A$221,0)),VLOOKUP(B78,'Copie Liste PDJ'!$A$10:$R$221,18,0),"")</f>
        <v/>
      </c>
      <c r="E78" s="17"/>
      <c r="F78" s="21" t="str">
        <f>IF(AND('Copie Liste PDJ'!A86&gt;=201,'Copie Liste PDJ'!A86&lt;=247,OR('Copie Liste PDJ'!D86="BF23",'Copie Liste PDJ'!D86="LCM23")),'Copie Liste PDJ'!A86,"")</f>
        <v/>
      </c>
      <c r="G78" s="22" t="str">
        <f>IF(ISNUMBER(MATCH(F78,'Copie Liste PDJ'!$A$10:$A$221,0)),VLOOKUP(F78,'Copie Liste PDJ'!$A$10:$D$221,4,0),"")</f>
        <v/>
      </c>
      <c r="H78" s="22" t="str">
        <f>IF(ISNUMBER(MATCH(F78,'Copie Liste PDJ'!$A$10:$A$221,0)),VLOOKUP(F78,'Copie Liste PDJ'!$A$10:$R$221,18,0),"")</f>
        <v/>
      </c>
      <c r="I78" s="17"/>
      <c r="J78" s="21" t="str">
        <f>IF(AND('Copie Liste PDJ'!A86&gt;=301,'Copie Liste PDJ'!A86&lt;=347,OR('Copie Liste PDJ'!D86="BF23",'Copie Liste PDJ'!D86="LCM23")),'Copie Liste PDJ'!A86,"")</f>
        <v/>
      </c>
      <c r="K78" s="22" t="str">
        <f>IF(ISNUMBER(MATCH(J78,'Copie Liste PDJ'!$A$10:$A$221,0)),VLOOKUP(J78,'Copie Liste PDJ'!$A$10:$D$221,4,0),"")</f>
        <v/>
      </c>
      <c r="L78" s="22" t="str">
        <f>IF(ISNUMBER(MATCH(J78,'Copie Liste PDJ'!$A$10:$A$221,0)),VLOOKUP(J78,'Copie Liste PDJ'!$A$10:$R$221,18,0),"")</f>
        <v/>
      </c>
      <c r="M78" s="17"/>
      <c r="N78" s="21" t="str">
        <f>IF(AND('Copie Liste PDJ'!A86&gt;=401,'Copie Liste PDJ'!A86&lt;=447,OR('Copie Liste PDJ'!D86="BF23",'Copie Liste PDJ'!D86="LCM23")),'Copie Liste PDJ'!A86,"")</f>
        <v/>
      </c>
      <c r="O78" s="22" t="str">
        <f>IF(ISNUMBER(MATCH(N78,'Copie Liste PDJ'!$A$10:$A$221,0)),VLOOKUP(N78,'Copie Liste PDJ'!$A$10:$D$221,4,0),"")</f>
        <v/>
      </c>
      <c r="P78" s="22" t="str">
        <f>IF(ISNUMBER(MATCH(N78,'Copie Liste PDJ'!$A$10:$A$221,0)),VLOOKUP(N78,'Copie Liste PDJ'!$A$10:$R$221,18,0),"")</f>
        <v/>
      </c>
      <c r="Q78" s="17"/>
      <c r="R78" s="21" t="str">
        <f>IF(AND('Copie Liste PDJ'!A86&gt;=501,'Copie Liste PDJ'!A86&lt;=547,OR('Copie Liste PDJ'!D86="BF23",'Copie Liste PDJ'!D86="LCM23")),'Copie Liste PDJ'!A86,"")</f>
        <v/>
      </c>
      <c r="S78" s="22" t="str">
        <f>IF(ISNUMBER(MATCH(R78,'Copie Liste PDJ'!$A$10:$A$221,0)),VLOOKUP(R78,'Copie Liste PDJ'!$A$10:$D$221,4,0),"")</f>
        <v/>
      </c>
      <c r="T78" s="22" t="str">
        <f>IF(ISNUMBER(MATCH(R78,'Copie Liste PDJ'!$A$10:$A$221,0)),VLOOKUP(R78,'Copie Liste PDJ'!$A$10:$R$221,18,0),"")</f>
        <v/>
      </c>
      <c r="U78" s="17"/>
      <c r="V78" s="21" t="str">
        <f>IF(AND('Copie Liste PDJ'!A86&gt;=601,'Copie Liste PDJ'!A86&lt;=643,OR('Copie Liste PDJ'!D86="BF23",'Copie Liste PDJ'!D86="LCM23")),'Copie Liste PDJ'!A86,"")</f>
        <v/>
      </c>
      <c r="W78" t="str">
        <f>IF(ISNUMBER(MATCH(V78,'Copie Liste PDJ'!$A$10:$A$221,0)),VLOOKUP(V78,'Copie Liste PDJ'!$A$10:$D$221,4,0),"")</f>
        <v/>
      </c>
      <c r="X78" t="str">
        <f>IF(ISNUMBER(MATCH(V78,'Copie Liste PDJ'!$A$10:$A$221,0)),VLOOKUP(V78,'Copie Liste PDJ'!$A$10:$R$221,18,0),"")</f>
        <v/>
      </c>
    </row>
    <row r="79" spans="1:24" x14ac:dyDescent="0.25">
      <c r="A79" s="17"/>
      <c r="B79" s="21" t="str">
        <f>IF(AND('Copie Liste PDJ'!A87&gt;=101,'Copie Liste PDJ'!A87&lt;=148,OR('Copie Liste PDJ'!D87="BF23",'Copie Liste PDJ'!D87="LCM23")),'Copie Liste PDJ'!A87,"")</f>
        <v/>
      </c>
      <c r="C79" s="22" t="str">
        <f>IF(ISNUMBER(MATCH(B79,'Copie Liste PDJ'!$A$10:$A$221,0)),VLOOKUP(B79,'Copie Liste PDJ'!$A$10:$D$221,4,0),"")</f>
        <v/>
      </c>
      <c r="D79" s="22" t="str">
        <f>IF(ISNUMBER(MATCH(B79,'Copie Liste PDJ'!$A$10:$A$221,0)),VLOOKUP(B79,'Copie Liste PDJ'!$A$10:$R$221,18,0),"")</f>
        <v/>
      </c>
      <c r="E79" s="17"/>
      <c r="F79" s="21" t="str">
        <f>IF(AND('Copie Liste PDJ'!A87&gt;=201,'Copie Liste PDJ'!A87&lt;=247,OR('Copie Liste PDJ'!D87="BF23",'Copie Liste PDJ'!D87="LCM23")),'Copie Liste PDJ'!A87,"")</f>
        <v/>
      </c>
      <c r="G79" s="22" t="str">
        <f>IF(ISNUMBER(MATCH(F79,'Copie Liste PDJ'!$A$10:$A$221,0)),VLOOKUP(F79,'Copie Liste PDJ'!$A$10:$D$221,4,0),"")</f>
        <v/>
      </c>
      <c r="H79" s="22" t="str">
        <f>IF(ISNUMBER(MATCH(F79,'Copie Liste PDJ'!$A$10:$A$221,0)),VLOOKUP(F79,'Copie Liste PDJ'!$A$10:$R$221,18,0),"")</f>
        <v/>
      </c>
      <c r="I79" s="17"/>
      <c r="J79" s="21" t="str">
        <f>IF(AND('Copie Liste PDJ'!A87&gt;=301,'Copie Liste PDJ'!A87&lt;=347,OR('Copie Liste PDJ'!D87="BF23",'Copie Liste PDJ'!D87="LCM23")),'Copie Liste PDJ'!A87,"")</f>
        <v/>
      </c>
      <c r="K79" s="22" t="str">
        <f>IF(ISNUMBER(MATCH(J79,'Copie Liste PDJ'!$A$10:$A$221,0)),VLOOKUP(J79,'Copie Liste PDJ'!$A$10:$D$221,4,0),"")</f>
        <v/>
      </c>
      <c r="L79" s="22" t="str">
        <f>IF(ISNUMBER(MATCH(J79,'Copie Liste PDJ'!$A$10:$A$221,0)),VLOOKUP(J79,'Copie Liste PDJ'!$A$10:$R$221,18,0),"")</f>
        <v/>
      </c>
      <c r="M79" s="17"/>
      <c r="N79" s="21" t="str">
        <f>IF(AND('Copie Liste PDJ'!A87&gt;=401,'Copie Liste PDJ'!A87&lt;=447,OR('Copie Liste PDJ'!D87="BF23",'Copie Liste PDJ'!D87="LCM23")),'Copie Liste PDJ'!A87,"")</f>
        <v/>
      </c>
      <c r="O79" s="22" t="str">
        <f>IF(ISNUMBER(MATCH(N79,'Copie Liste PDJ'!$A$10:$A$221,0)),VLOOKUP(N79,'Copie Liste PDJ'!$A$10:$D$221,4,0),"")</f>
        <v/>
      </c>
      <c r="P79" s="22" t="str">
        <f>IF(ISNUMBER(MATCH(N79,'Copie Liste PDJ'!$A$10:$A$221,0)),VLOOKUP(N79,'Copie Liste PDJ'!$A$10:$R$221,18,0),"")</f>
        <v/>
      </c>
      <c r="Q79" s="17"/>
      <c r="R79" s="21" t="str">
        <f>IF(AND('Copie Liste PDJ'!A87&gt;=501,'Copie Liste PDJ'!A87&lt;=547,OR('Copie Liste PDJ'!D87="BF23",'Copie Liste PDJ'!D87="LCM23")),'Copie Liste PDJ'!A87,"")</f>
        <v/>
      </c>
      <c r="S79" s="22" t="str">
        <f>IF(ISNUMBER(MATCH(R79,'Copie Liste PDJ'!$A$10:$A$221,0)),VLOOKUP(R79,'Copie Liste PDJ'!$A$10:$D$221,4,0),"")</f>
        <v/>
      </c>
      <c r="T79" s="22" t="str">
        <f>IF(ISNUMBER(MATCH(R79,'Copie Liste PDJ'!$A$10:$A$221,0)),VLOOKUP(R79,'Copie Liste PDJ'!$A$10:$R$221,18,0),"")</f>
        <v/>
      </c>
      <c r="U79" s="17"/>
      <c r="V79" s="21" t="str">
        <f>IF(AND('Copie Liste PDJ'!A87&gt;=601,'Copie Liste PDJ'!A87&lt;=643,OR('Copie Liste PDJ'!D87="BF23",'Copie Liste PDJ'!D87="LCM23")),'Copie Liste PDJ'!A87,"")</f>
        <v/>
      </c>
      <c r="W79" t="str">
        <f>IF(ISNUMBER(MATCH(V79,'Copie Liste PDJ'!$A$10:$A$221,0)),VLOOKUP(V79,'Copie Liste PDJ'!$A$10:$D$221,4,0),"")</f>
        <v/>
      </c>
      <c r="X79" t="str">
        <f>IF(ISNUMBER(MATCH(V79,'Copie Liste PDJ'!$A$10:$A$221,0)),VLOOKUP(V79,'Copie Liste PDJ'!$A$10:$R$221,18,0),"")</f>
        <v/>
      </c>
    </row>
    <row r="80" spans="1:24" x14ac:dyDescent="0.25">
      <c r="A80" s="17"/>
      <c r="B80" s="21" t="str">
        <f>IF(AND('Copie Liste PDJ'!A88&gt;=101,'Copie Liste PDJ'!A88&lt;=148,OR('Copie Liste PDJ'!D88="BF23",'Copie Liste PDJ'!D88="LCM23")),'Copie Liste PDJ'!A88,"")</f>
        <v/>
      </c>
      <c r="C80" s="22" t="str">
        <f>IF(ISNUMBER(MATCH(B80,'Copie Liste PDJ'!$A$10:$A$221,0)),VLOOKUP(B80,'Copie Liste PDJ'!$A$10:$D$221,4,0),"")</f>
        <v/>
      </c>
      <c r="D80" s="22" t="str">
        <f>IF(ISNUMBER(MATCH(B80,'Copie Liste PDJ'!$A$10:$A$221,0)),VLOOKUP(B80,'Copie Liste PDJ'!$A$10:$R$221,18,0),"")</f>
        <v/>
      </c>
      <c r="E80" s="17"/>
      <c r="F80" s="21" t="str">
        <f>IF(AND('Copie Liste PDJ'!A88&gt;=201,'Copie Liste PDJ'!A88&lt;=247,OR('Copie Liste PDJ'!D88="BF23",'Copie Liste PDJ'!D88="LCM23")),'Copie Liste PDJ'!A88,"")</f>
        <v/>
      </c>
      <c r="G80" s="22" t="str">
        <f>IF(ISNUMBER(MATCH(F80,'Copie Liste PDJ'!$A$10:$A$221,0)),VLOOKUP(F80,'Copie Liste PDJ'!$A$10:$D$221,4,0),"")</f>
        <v/>
      </c>
      <c r="H80" s="22" t="str">
        <f>IF(ISNUMBER(MATCH(F80,'Copie Liste PDJ'!$A$10:$A$221,0)),VLOOKUP(F80,'Copie Liste PDJ'!$A$10:$R$221,18,0),"")</f>
        <v/>
      </c>
      <c r="I80" s="17"/>
      <c r="J80" s="21" t="str">
        <f>IF(AND('Copie Liste PDJ'!A88&gt;=301,'Copie Liste PDJ'!A88&lt;=347,OR('Copie Liste PDJ'!D88="BF23",'Copie Liste PDJ'!D88="LCM23")),'Copie Liste PDJ'!A88,"")</f>
        <v/>
      </c>
      <c r="K80" s="22" t="str">
        <f>IF(ISNUMBER(MATCH(J80,'Copie Liste PDJ'!$A$10:$A$221,0)),VLOOKUP(J80,'Copie Liste PDJ'!$A$10:$D$221,4,0),"")</f>
        <v/>
      </c>
      <c r="L80" s="22" t="str">
        <f>IF(ISNUMBER(MATCH(J80,'Copie Liste PDJ'!$A$10:$A$221,0)),VLOOKUP(J80,'Copie Liste PDJ'!$A$10:$R$221,18,0),"")</f>
        <v/>
      </c>
      <c r="M80" s="17"/>
      <c r="N80" s="21" t="str">
        <f>IF(AND('Copie Liste PDJ'!A88&gt;=401,'Copie Liste PDJ'!A88&lt;=447,OR('Copie Liste PDJ'!D88="BF23",'Copie Liste PDJ'!D88="LCM23")),'Copie Liste PDJ'!A88,"")</f>
        <v/>
      </c>
      <c r="O80" s="22" t="str">
        <f>IF(ISNUMBER(MATCH(N80,'Copie Liste PDJ'!$A$10:$A$221,0)),VLOOKUP(N80,'Copie Liste PDJ'!$A$10:$D$221,4,0),"")</f>
        <v/>
      </c>
      <c r="P80" s="22" t="str">
        <f>IF(ISNUMBER(MATCH(N80,'Copie Liste PDJ'!$A$10:$A$221,0)),VLOOKUP(N80,'Copie Liste PDJ'!$A$10:$R$221,18,0),"")</f>
        <v/>
      </c>
      <c r="Q80" s="17"/>
      <c r="R80" s="21" t="str">
        <f>IF(AND('Copie Liste PDJ'!A88&gt;=501,'Copie Liste PDJ'!A88&lt;=547,OR('Copie Liste PDJ'!D88="BF23",'Copie Liste PDJ'!D88="LCM23")),'Copie Liste PDJ'!A88,"")</f>
        <v/>
      </c>
      <c r="S80" s="22" t="str">
        <f>IF(ISNUMBER(MATCH(R80,'Copie Liste PDJ'!$A$10:$A$221,0)),VLOOKUP(R80,'Copie Liste PDJ'!$A$10:$D$221,4,0),"")</f>
        <v/>
      </c>
      <c r="T80" s="22" t="str">
        <f>IF(ISNUMBER(MATCH(R80,'Copie Liste PDJ'!$A$10:$A$221,0)),VLOOKUP(R80,'Copie Liste PDJ'!$A$10:$R$221,18,0),"")</f>
        <v/>
      </c>
      <c r="U80" s="17"/>
      <c r="V80" s="21" t="str">
        <f>IF(AND('Copie Liste PDJ'!A88&gt;=601,'Copie Liste PDJ'!A88&lt;=643,OR('Copie Liste PDJ'!D88="BF23",'Copie Liste PDJ'!D88="LCM23")),'Copie Liste PDJ'!A88,"")</f>
        <v/>
      </c>
      <c r="W80" t="str">
        <f>IF(ISNUMBER(MATCH(V80,'Copie Liste PDJ'!$A$10:$A$221,0)),VLOOKUP(V80,'Copie Liste PDJ'!$A$10:$D$221,4,0),"")</f>
        <v/>
      </c>
      <c r="X80" t="str">
        <f>IF(ISNUMBER(MATCH(V80,'Copie Liste PDJ'!$A$10:$A$221,0)),VLOOKUP(V80,'Copie Liste PDJ'!$A$10:$R$221,18,0),"")</f>
        <v/>
      </c>
    </row>
    <row r="81" spans="1:24" x14ac:dyDescent="0.25">
      <c r="A81" s="17"/>
      <c r="B81" s="21" t="str">
        <f>IF(AND('Copie Liste PDJ'!A89&gt;=101,'Copie Liste PDJ'!A89&lt;=148,OR('Copie Liste PDJ'!D89="BF23",'Copie Liste PDJ'!D89="LCM23")),'Copie Liste PDJ'!A89,"")</f>
        <v/>
      </c>
      <c r="C81" s="22" t="str">
        <f>IF(ISNUMBER(MATCH(B81,'Copie Liste PDJ'!$A$10:$A$221,0)),VLOOKUP(B81,'Copie Liste PDJ'!$A$10:$D$221,4,0),"")</f>
        <v/>
      </c>
      <c r="D81" s="22" t="str">
        <f>IF(ISNUMBER(MATCH(B81,'Copie Liste PDJ'!$A$10:$A$221,0)),VLOOKUP(B81,'Copie Liste PDJ'!$A$10:$R$221,18,0),"")</f>
        <v/>
      </c>
      <c r="E81" s="17"/>
      <c r="F81" s="21" t="str">
        <f>IF(AND('Copie Liste PDJ'!A89&gt;=201,'Copie Liste PDJ'!A89&lt;=247,OR('Copie Liste PDJ'!D89="BF23",'Copie Liste PDJ'!D89="LCM23")),'Copie Liste PDJ'!A89,"")</f>
        <v/>
      </c>
      <c r="G81" s="22" t="str">
        <f>IF(ISNUMBER(MATCH(F81,'Copie Liste PDJ'!$A$10:$A$221,0)),VLOOKUP(F81,'Copie Liste PDJ'!$A$10:$D$221,4,0),"")</f>
        <v/>
      </c>
      <c r="H81" s="22" t="str">
        <f>IF(ISNUMBER(MATCH(F81,'Copie Liste PDJ'!$A$10:$A$221,0)),VLOOKUP(F81,'Copie Liste PDJ'!$A$10:$R$221,18,0),"")</f>
        <v/>
      </c>
      <c r="I81" s="17"/>
      <c r="J81" s="21" t="str">
        <f>IF(AND('Copie Liste PDJ'!A89&gt;=301,'Copie Liste PDJ'!A89&lt;=347,OR('Copie Liste PDJ'!D89="BF23",'Copie Liste PDJ'!D89="LCM23")),'Copie Liste PDJ'!A89,"")</f>
        <v/>
      </c>
      <c r="K81" s="22" t="str">
        <f>IF(ISNUMBER(MATCH(J81,'Copie Liste PDJ'!$A$10:$A$221,0)),VLOOKUP(J81,'Copie Liste PDJ'!$A$10:$D$221,4,0),"")</f>
        <v/>
      </c>
      <c r="L81" s="22" t="str">
        <f>IF(ISNUMBER(MATCH(J81,'Copie Liste PDJ'!$A$10:$A$221,0)),VLOOKUP(J81,'Copie Liste PDJ'!$A$10:$R$221,18,0),"")</f>
        <v/>
      </c>
      <c r="M81" s="17"/>
      <c r="N81" s="21" t="str">
        <f>IF(AND('Copie Liste PDJ'!A89&gt;=401,'Copie Liste PDJ'!A89&lt;=447,OR('Copie Liste PDJ'!D89="BF23",'Copie Liste PDJ'!D89="LCM23")),'Copie Liste PDJ'!A89,"")</f>
        <v/>
      </c>
      <c r="O81" s="22" t="str">
        <f>IF(ISNUMBER(MATCH(N81,'Copie Liste PDJ'!$A$10:$A$221,0)),VLOOKUP(N81,'Copie Liste PDJ'!$A$10:$D$221,4,0),"")</f>
        <v/>
      </c>
      <c r="P81" s="22" t="str">
        <f>IF(ISNUMBER(MATCH(N81,'Copie Liste PDJ'!$A$10:$A$221,0)),VLOOKUP(N81,'Copie Liste PDJ'!$A$10:$R$221,18,0),"")</f>
        <v/>
      </c>
      <c r="Q81" s="17"/>
      <c r="R81" s="21" t="str">
        <f>IF(AND('Copie Liste PDJ'!A89&gt;=501,'Copie Liste PDJ'!A89&lt;=547,OR('Copie Liste PDJ'!D89="BF23",'Copie Liste PDJ'!D89="LCM23")),'Copie Liste PDJ'!A89,"")</f>
        <v/>
      </c>
      <c r="S81" s="22" t="str">
        <f>IF(ISNUMBER(MATCH(R81,'Copie Liste PDJ'!$A$10:$A$221,0)),VLOOKUP(R81,'Copie Liste PDJ'!$A$10:$D$221,4,0),"")</f>
        <v/>
      </c>
      <c r="T81" s="22" t="str">
        <f>IF(ISNUMBER(MATCH(R81,'Copie Liste PDJ'!$A$10:$A$221,0)),VLOOKUP(R81,'Copie Liste PDJ'!$A$10:$R$221,18,0),"")</f>
        <v/>
      </c>
      <c r="U81" s="17"/>
      <c r="V81" s="21" t="str">
        <f>IF(AND('Copie Liste PDJ'!A89&gt;=601,'Copie Liste PDJ'!A89&lt;=643,OR('Copie Liste PDJ'!D89="BF23",'Copie Liste PDJ'!D89="LCM23")),'Copie Liste PDJ'!A89,"")</f>
        <v/>
      </c>
      <c r="W81" t="str">
        <f>IF(ISNUMBER(MATCH(V81,'Copie Liste PDJ'!$A$10:$A$221,0)),VLOOKUP(V81,'Copie Liste PDJ'!$A$10:$D$221,4,0),"")</f>
        <v/>
      </c>
      <c r="X81" t="str">
        <f>IF(ISNUMBER(MATCH(V81,'Copie Liste PDJ'!$A$10:$A$221,0)),VLOOKUP(V81,'Copie Liste PDJ'!$A$10:$R$221,18,0),"")</f>
        <v/>
      </c>
    </row>
    <row r="82" spans="1:24" x14ac:dyDescent="0.25">
      <c r="A82" s="17"/>
      <c r="B82" s="21" t="str">
        <f>IF(AND('Copie Liste PDJ'!A90&gt;=101,'Copie Liste PDJ'!A90&lt;=148,OR('Copie Liste PDJ'!D90="BF23",'Copie Liste PDJ'!D90="LCM23")),'Copie Liste PDJ'!A90,"")</f>
        <v/>
      </c>
      <c r="C82" s="22" t="str">
        <f>IF(ISNUMBER(MATCH(B82,'Copie Liste PDJ'!$A$10:$A$221,0)),VLOOKUP(B82,'Copie Liste PDJ'!$A$10:$D$221,4,0),"")</f>
        <v/>
      </c>
      <c r="D82" s="22" t="str">
        <f>IF(ISNUMBER(MATCH(B82,'Copie Liste PDJ'!$A$10:$A$221,0)),VLOOKUP(B82,'Copie Liste PDJ'!$A$10:$R$221,18,0),"")</f>
        <v/>
      </c>
      <c r="E82" s="17"/>
      <c r="F82" s="21" t="str">
        <f>IF(AND('Copie Liste PDJ'!A90&gt;=201,'Copie Liste PDJ'!A90&lt;=247,OR('Copie Liste PDJ'!D90="BF23",'Copie Liste PDJ'!D90="LCM23")),'Copie Liste PDJ'!A90,"")</f>
        <v/>
      </c>
      <c r="G82" s="22" t="str">
        <f>IF(ISNUMBER(MATCH(F82,'Copie Liste PDJ'!$A$10:$A$221,0)),VLOOKUP(F82,'Copie Liste PDJ'!$A$10:$D$221,4,0),"")</f>
        <v/>
      </c>
      <c r="H82" s="22" t="str">
        <f>IF(ISNUMBER(MATCH(F82,'Copie Liste PDJ'!$A$10:$A$221,0)),VLOOKUP(F82,'Copie Liste PDJ'!$A$10:$R$221,18,0),"")</f>
        <v/>
      </c>
      <c r="I82" s="17"/>
      <c r="J82" s="21" t="str">
        <f>IF(AND('Copie Liste PDJ'!A90&gt;=301,'Copie Liste PDJ'!A90&lt;=347,OR('Copie Liste PDJ'!D90="BF23",'Copie Liste PDJ'!D90="LCM23")),'Copie Liste PDJ'!A90,"")</f>
        <v/>
      </c>
      <c r="K82" s="22" t="str">
        <f>IF(ISNUMBER(MATCH(J82,'Copie Liste PDJ'!$A$10:$A$221,0)),VLOOKUP(J82,'Copie Liste PDJ'!$A$10:$D$221,4,0),"")</f>
        <v/>
      </c>
      <c r="L82" s="22" t="str">
        <f>IF(ISNUMBER(MATCH(J82,'Copie Liste PDJ'!$A$10:$A$221,0)),VLOOKUP(J82,'Copie Liste PDJ'!$A$10:$R$221,18,0),"")</f>
        <v/>
      </c>
      <c r="M82" s="17"/>
      <c r="N82" s="21" t="str">
        <f>IF(AND('Copie Liste PDJ'!A90&gt;=401,'Copie Liste PDJ'!A90&lt;=447,OR('Copie Liste PDJ'!D90="BF23",'Copie Liste PDJ'!D90="LCM23")),'Copie Liste PDJ'!A90,"")</f>
        <v/>
      </c>
      <c r="O82" s="22" t="str">
        <f>IF(ISNUMBER(MATCH(N82,'Copie Liste PDJ'!$A$10:$A$221,0)),VLOOKUP(N82,'Copie Liste PDJ'!$A$10:$D$221,4,0),"")</f>
        <v/>
      </c>
      <c r="P82" s="22" t="str">
        <f>IF(ISNUMBER(MATCH(N82,'Copie Liste PDJ'!$A$10:$A$221,0)),VLOOKUP(N82,'Copie Liste PDJ'!$A$10:$R$221,18,0),"")</f>
        <v/>
      </c>
      <c r="Q82" s="17"/>
      <c r="R82" s="21" t="str">
        <f>IF(AND('Copie Liste PDJ'!A90&gt;=501,'Copie Liste PDJ'!A90&lt;=547,OR('Copie Liste PDJ'!D90="BF23",'Copie Liste PDJ'!D90="LCM23")),'Copie Liste PDJ'!A90,"")</f>
        <v/>
      </c>
      <c r="S82" s="22" t="str">
        <f>IF(ISNUMBER(MATCH(R82,'Copie Liste PDJ'!$A$10:$A$221,0)),VLOOKUP(R82,'Copie Liste PDJ'!$A$10:$D$221,4,0),"")</f>
        <v/>
      </c>
      <c r="T82" s="22" t="str">
        <f>IF(ISNUMBER(MATCH(R82,'Copie Liste PDJ'!$A$10:$A$221,0)),VLOOKUP(R82,'Copie Liste PDJ'!$A$10:$R$221,18,0),"")</f>
        <v/>
      </c>
      <c r="U82" s="17"/>
      <c r="V82" s="21" t="str">
        <f>IF(AND('Copie Liste PDJ'!A90&gt;=601,'Copie Liste PDJ'!A90&lt;=643,OR('Copie Liste PDJ'!D90="BF23",'Copie Liste PDJ'!D90="LCM23")),'Copie Liste PDJ'!A90,"")</f>
        <v/>
      </c>
      <c r="W82" t="str">
        <f>IF(ISNUMBER(MATCH(V82,'Copie Liste PDJ'!$A$10:$A$221,0)),VLOOKUP(V82,'Copie Liste PDJ'!$A$10:$D$221,4,0),"")</f>
        <v/>
      </c>
      <c r="X82" t="str">
        <f>IF(ISNUMBER(MATCH(V82,'Copie Liste PDJ'!$A$10:$A$221,0)),VLOOKUP(V82,'Copie Liste PDJ'!$A$10:$R$221,18,0),"")</f>
        <v/>
      </c>
    </row>
    <row r="83" spans="1:24" x14ac:dyDescent="0.25">
      <c r="A83" s="17"/>
      <c r="B83" s="21" t="str">
        <f>IF(AND('Copie Liste PDJ'!A91&gt;=101,'Copie Liste PDJ'!A91&lt;=148,OR('Copie Liste PDJ'!D91="BF23",'Copie Liste PDJ'!D91="LCM23")),'Copie Liste PDJ'!A91,"")</f>
        <v/>
      </c>
      <c r="C83" s="22" t="str">
        <f>IF(ISNUMBER(MATCH(B83,'Copie Liste PDJ'!$A$10:$A$221,0)),VLOOKUP(B83,'Copie Liste PDJ'!$A$10:$D$221,4,0),"")</f>
        <v/>
      </c>
      <c r="D83" s="22" t="str">
        <f>IF(ISNUMBER(MATCH(B83,'Copie Liste PDJ'!$A$10:$A$221,0)),VLOOKUP(B83,'Copie Liste PDJ'!$A$10:$R$221,18,0),"")</f>
        <v/>
      </c>
      <c r="E83" s="17"/>
      <c r="F83" s="21" t="str">
        <f>IF(AND('Copie Liste PDJ'!A91&gt;=201,'Copie Liste PDJ'!A91&lt;=247,OR('Copie Liste PDJ'!D91="BF23",'Copie Liste PDJ'!D91="LCM23")),'Copie Liste PDJ'!A91,"")</f>
        <v/>
      </c>
      <c r="G83" s="22" t="str">
        <f>IF(ISNUMBER(MATCH(F83,'Copie Liste PDJ'!$A$10:$A$221,0)),VLOOKUP(F83,'Copie Liste PDJ'!$A$10:$D$221,4,0),"")</f>
        <v/>
      </c>
      <c r="H83" s="22" t="str">
        <f>IF(ISNUMBER(MATCH(F83,'Copie Liste PDJ'!$A$10:$A$221,0)),VLOOKUP(F83,'Copie Liste PDJ'!$A$10:$R$221,18,0),"")</f>
        <v/>
      </c>
      <c r="I83" s="17"/>
      <c r="J83" s="21" t="str">
        <f>IF(AND('Copie Liste PDJ'!A91&gt;=301,'Copie Liste PDJ'!A91&lt;=347,OR('Copie Liste PDJ'!D91="BF23",'Copie Liste PDJ'!D91="LCM23")),'Copie Liste PDJ'!A91,"")</f>
        <v/>
      </c>
      <c r="K83" s="22" t="str">
        <f>IF(ISNUMBER(MATCH(J83,'Copie Liste PDJ'!$A$10:$A$221,0)),VLOOKUP(J83,'Copie Liste PDJ'!$A$10:$D$221,4,0),"")</f>
        <v/>
      </c>
      <c r="L83" s="22" t="str">
        <f>IF(ISNUMBER(MATCH(J83,'Copie Liste PDJ'!$A$10:$A$221,0)),VLOOKUP(J83,'Copie Liste PDJ'!$A$10:$R$221,18,0),"")</f>
        <v/>
      </c>
      <c r="M83" s="17"/>
      <c r="N83" s="21" t="str">
        <f>IF(AND('Copie Liste PDJ'!A91&gt;=401,'Copie Liste PDJ'!A91&lt;=447,OR('Copie Liste PDJ'!D91="BF23",'Copie Liste PDJ'!D91="LCM23")),'Copie Liste PDJ'!A91,"")</f>
        <v/>
      </c>
      <c r="O83" s="22" t="str">
        <f>IF(ISNUMBER(MATCH(N83,'Copie Liste PDJ'!$A$10:$A$221,0)),VLOOKUP(N83,'Copie Liste PDJ'!$A$10:$D$221,4,0),"")</f>
        <v/>
      </c>
      <c r="P83" s="22" t="str">
        <f>IF(ISNUMBER(MATCH(N83,'Copie Liste PDJ'!$A$10:$A$221,0)),VLOOKUP(N83,'Copie Liste PDJ'!$A$10:$R$221,18,0),"")</f>
        <v/>
      </c>
      <c r="Q83" s="17"/>
      <c r="R83" s="21" t="str">
        <f>IF(AND('Copie Liste PDJ'!A91&gt;=501,'Copie Liste PDJ'!A91&lt;=547,OR('Copie Liste PDJ'!D91="BF23",'Copie Liste PDJ'!D91="LCM23")),'Copie Liste PDJ'!A91,"")</f>
        <v/>
      </c>
      <c r="S83" s="22" t="str">
        <f>IF(ISNUMBER(MATCH(R83,'Copie Liste PDJ'!$A$10:$A$221,0)),VLOOKUP(R83,'Copie Liste PDJ'!$A$10:$D$221,4,0),"")</f>
        <v/>
      </c>
      <c r="T83" s="22" t="str">
        <f>IF(ISNUMBER(MATCH(R83,'Copie Liste PDJ'!$A$10:$A$221,0)),VLOOKUP(R83,'Copie Liste PDJ'!$A$10:$R$221,18,0),"")</f>
        <v/>
      </c>
      <c r="U83" s="17"/>
      <c r="V83" s="21" t="str">
        <f>IF(AND('Copie Liste PDJ'!A91&gt;=601,'Copie Liste PDJ'!A91&lt;=643,OR('Copie Liste PDJ'!D91="BF23",'Copie Liste PDJ'!D91="LCM23")),'Copie Liste PDJ'!A91,"")</f>
        <v/>
      </c>
      <c r="W83" t="str">
        <f>IF(ISNUMBER(MATCH(V83,'Copie Liste PDJ'!$A$10:$A$221,0)),VLOOKUP(V83,'Copie Liste PDJ'!$A$10:$D$221,4,0),"")</f>
        <v/>
      </c>
      <c r="X83" t="str">
        <f>IF(ISNUMBER(MATCH(V83,'Copie Liste PDJ'!$A$10:$A$221,0)),VLOOKUP(V83,'Copie Liste PDJ'!$A$10:$R$221,18,0),"")</f>
        <v/>
      </c>
    </row>
    <row r="84" spans="1:24" x14ac:dyDescent="0.25">
      <c r="A84" s="17"/>
      <c r="B84" s="21" t="str">
        <f>IF(AND('Copie Liste PDJ'!A92&gt;=101,'Copie Liste PDJ'!A92&lt;=148,OR('Copie Liste PDJ'!D92="BF23",'Copie Liste PDJ'!D92="LCM23")),'Copie Liste PDJ'!A92,"")</f>
        <v/>
      </c>
      <c r="C84" s="22" t="str">
        <f>IF(ISNUMBER(MATCH(B84,'Copie Liste PDJ'!$A$10:$A$221,0)),VLOOKUP(B84,'Copie Liste PDJ'!$A$10:$D$221,4,0),"")</f>
        <v/>
      </c>
      <c r="D84" s="22" t="str">
        <f>IF(ISNUMBER(MATCH(B84,'Copie Liste PDJ'!$A$10:$A$221,0)),VLOOKUP(B84,'Copie Liste PDJ'!$A$10:$R$221,18,0),"")</f>
        <v/>
      </c>
      <c r="E84" s="17"/>
      <c r="F84" s="21" t="str">
        <f>IF(AND('Copie Liste PDJ'!A92&gt;=201,'Copie Liste PDJ'!A92&lt;=247,OR('Copie Liste PDJ'!D92="BF23",'Copie Liste PDJ'!D92="LCM23")),'Copie Liste PDJ'!A92,"")</f>
        <v/>
      </c>
      <c r="G84" s="22" t="str">
        <f>IF(ISNUMBER(MATCH(F84,'Copie Liste PDJ'!$A$10:$A$221,0)),VLOOKUP(F84,'Copie Liste PDJ'!$A$10:$D$221,4,0),"")</f>
        <v/>
      </c>
      <c r="H84" s="22" t="str">
        <f>IF(ISNUMBER(MATCH(F84,'Copie Liste PDJ'!$A$10:$A$221,0)),VLOOKUP(F84,'Copie Liste PDJ'!$A$10:$R$221,18,0),"")</f>
        <v/>
      </c>
      <c r="I84" s="17"/>
      <c r="J84" s="21" t="str">
        <f>IF(AND('Copie Liste PDJ'!A92&gt;=301,'Copie Liste PDJ'!A92&lt;=347,OR('Copie Liste PDJ'!D92="BF23",'Copie Liste PDJ'!D92="LCM23")),'Copie Liste PDJ'!A92,"")</f>
        <v/>
      </c>
      <c r="K84" s="22" t="str">
        <f>IF(ISNUMBER(MATCH(J84,'Copie Liste PDJ'!$A$10:$A$221,0)),VLOOKUP(J84,'Copie Liste PDJ'!$A$10:$D$221,4,0),"")</f>
        <v/>
      </c>
      <c r="L84" s="22" t="str">
        <f>IF(ISNUMBER(MATCH(J84,'Copie Liste PDJ'!$A$10:$A$221,0)),VLOOKUP(J84,'Copie Liste PDJ'!$A$10:$R$221,18,0),"")</f>
        <v/>
      </c>
      <c r="M84" s="17"/>
      <c r="N84" s="21" t="str">
        <f>IF(AND('Copie Liste PDJ'!A92&gt;=401,'Copie Liste PDJ'!A92&lt;=447,OR('Copie Liste PDJ'!D92="BF23",'Copie Liste PDJ'!D92="LCM23")),'Copie Liste PDJ'!A92,"")</f>
        <v/>
      </c>
      <c r="O84" s="22" t="str">
        <f>IF(ISNUMBER(MATCH(N84,'Copie Liste PDJ'!$A$10:$A$221,0)),VLOOKUP(N84,'Copie Liste PDJ'!$A$10:$D$221,4,0),"")</f>
        <v/>
      </c>
      <c r="P84" s="22" t="str">
        <f>IF(ISNUMBER(MATCH(N84,'Copie Liste PDJ'!$A$10:$A$221,0)),VLOOKUP(N84,'Copie Liste PDJ'!$A$10:$R$221,18,0),"")</f>
        <v/>
      </c>
      <c r="Q84" s="17"/>
      <c r="R84" s="21" t="str">
        <f>IF(AND('Copie Liste PDJ'!A92&gt;=501,'Copie Liste PDJ'!A92&lt;=547,OR('Copie Liste PDJ'!D92="BF23",'Copie Liste PDJ'!D92="LCM23")),'Copie Liste PDJ'!A92,"")</f>
        <v/>
      </c>
      <c r="S84" s="22" t="str">
        <f>IF(ISNUMBER(MATCH(R84,'Copie Liste PDJ'!$A$10:$A$221,0)),VLOOKUP(R84,'Copie Liste PDJ'!$A$10:$D$221,4,0),"")</f>
        <v/>
      </c>
      <c r="T84" s="22" t="str">
        <f>IF(ISNUMBER(MATCH(R84,'Copie Liste PDJ'!$A$10:$A$221,0)),VLOOKUP(R84,'Copie Liste PDJ'!$A$10:$R$221,18,0),"")</f>
        <v/>
      </c>
      <c r="U84" s="17"/>
      <c r="V84" s="21" t="str">
        <f>IF(AND('Copie Liste PDJ'!A92&gt;=601,'Copie Liste PDJ'!A92&lt;=643,OR('Copie Liste PDJ'!D92="BF23",'Copie Liste PDJ'!D92="LCM23")),'Copie Liste PDJ'!A92,"")</f>
        <v/>
      </c>
      <c r="W84" t="str">
        <f>IF(ISNUMBER(MATCH(V84,'Copie Liste PDJ'!$A$10:$A$221,0)),VLOOKUP(V84,'Copie Liste PDJ'!$A$10:$D$221,4,0),"")</f>
        <v/>
      </c>
      <c r="X84" t="str">
        <f>IF(ISNUMBER(MATCH(V84,'Copie Liste PDJ'!$A$10:$A$221,0)),VLOOKUP(V84,'Copie Liste PDJ'!$A$10:$R$221,18,0),"")</f>
        <v/>
      </c>
    </row>
    <row r="85" spans="1:24" x14ac:dyDescent="0.25">
      <c r="A85" s="17"/>
      <c r="B85" s="21" t="str">
        <f>IF(AND('Copie Liste PDJ'!A93&gt;=101,'Copie Liste PDJ'!A93&lt;=148,OR('Copie Liste PDJ'!D93="BF23",'Copie Liste PDJ'!D93="LCM23")),'Copie Liste PDJ'!A93,"")</f>
        <v/>
      </c>
      <c r="C85" s="22" t="str">
        <f>IF(ISNUMBER(MATCH(B85,'Copie Liste PDJ'!$A$10:$A$221,0)),VLOOKUP(B85,'Copie Liste PDJ'!$A$10:$D$221,4,0),"")</f>
        <v/>
      </c>
      <c r="D85" s="22" t="str">
        <f>IF(ISNUMBER(MATCH(B85,'Copie Liste PDJ'!$A$10:$A$221,0)),VLOOKUP(B85,'Copie Liste PDJ'!$A$10:$R$221,18,0),"")</f>
        <v/>
      </c>
      <c r="E85" s="17"/>
      <c r="F85" s="21" t="str">
        <f>IF(AND('Copie Liste PDJ'!A93&gt;=201,'Copie Liste PDJ'!A93&lt;=247,OR('Copie Liste PDJ'!D93="BF23",'Copie Liste PDJ'!D93="LCM23")),'Copie Liste PDJ'!A93,"")</f>
        <v/>
      </c>
      <c r="G85" s="22" t="str">
        <f>IF(ISNUMBER(MATCH(F85,'Copie Liste PDJ'!$A$10:$A$221,0)),VLOOKUP(F85,'Copie Liste PDJ'!$A$10:$D$221,4,0),"")</f>
        <v/>
      </c>
      <c r="H85" s="22" t="str">
        <f>IF(ISNUMBER(MATCH(F85,'Copie Liste PDJ'!$A$10:$A$221,0)),VLOOKUP(F85,'Copie Liste PDJ'!$A$10:$R$221,18,0),"")</f>
        <v/>
      </c>
      <c r="I85" s="17"/>
      <c r="J85" s="21" t="str">
        <f>IF(AND('Copie Liste PDJ'!A93&gt;=301,'Copie Liste PDJ'!A93&lt;=347,OR('Copie Liste PDJ'!D93="BF23",'Copie Liste PDJ'!D93="LCM23")),'Copie Liste PDJ'!A93,"")</f>
        <v/>
      </c>
      <c r="K85" s="22" t="str">
        <f>IF(ISNUMBER(MATCH(J85,'Copie Liste PDJ'!$A$10:$A$221,0)),VLOOKUP(J85,'Copie Liste PDJ'!$A$10:$D$221,4,0),"")</f>
        <v/>
      </c>
      <c r="L85" s="22" t="str">
        <f>IF(ISNUMBER(MATCH(J85,'Copie Liste PDJ'!$A$10:$A$221,0)),VLOOKUP(J85,'Copie Liste PDJ'!$A$10:$R$221,18,0),"")</f>
        <v/>
      </c>
      <c r="M85" s="17"/>
      <c r="N85" s="21" t="str">
        <f>IF(AND('Copie Liste PDJ'!A93&gt;=401,'Copie Liste PDJ'!A93&lt;=447,OR('Copie Liste PDJ'!D93="BF23",'Copie Liste PDJ'!D93="LCM23")),'Copie Liste PDJ'!A93,"")</f>
        <v/>
      </c>
      <c r="O85" s="22" t="str">
        <f>IF(ISNUMBER(MATCH(N85,'Copie Liste PDJ'!$A$10:$A$221,0)),VLOOKUP(N85,'Copie Liste PDJ'!$A$10:$D$221,4,0),"")</f>
        <v/>
      </c>
      <c r="P85" s="22" t="str">
        <f>IF(ISNUMBER(MATCH(N85,'Copie Liste PDJ'!$A$10:$A$221,0)),VLOOKUP(N85,'Copie Liste PDJ'!$A$10:$R$221,18,0),"")</f>
        <v/>
      </c>
      <c r="Q85" s="17"/>
      <c r="R85" s="21" t="str">
        <f>IF(AND('Copie Liste PDJ'!A93&gt;=501,'Copie Liste PDJ'!A93&lt;=547,OR('Copie Liste PDJ'!D93="BF23",'Copie Liste PDJ'!D93="LCM23")),'Copie Liste PDJ'!A93,"")</f>
        <v/>
      </c>
      <c r="S85" s="22" t="str">
        <f>IF(ISNUMBER(MATCH(R85,'Copie Liste PDJ'!$A$10:$A$221,0)),VLOOKUP(R85,'Copie Liste PDJ'!$A$10:$D$221,4,0),"")</f>
        <v/>
      </c>
      <c r="T85" s="22" t="str">
        <f>IF(ISNUMBER(MATCH(R85,'Copie Liste PDJ'!$A$10:$A$221,0)),VLOOKUP(R85,'Copie Liste PDJ'!$A$10:$R$221,18,0),"")</f>
        <v/>
      </c>
      <c r="U85" s="17"/>
      <c r="V85" s="21" t="str">
        <f>IF(AND('Copie Liste PDJ'!A93&gt;=601,'Copie Liste PDJ'!A93&lt;=643,OR('Copie Liste PDJ'!D93="BF23",'Copie Liste PDJ'!D93="LCM23")),'Copie Liste PDJ'!A93,"")</f>
        <v/>
      </c>
      <c r="W85" t="str">
        <f>IF(ISNUMBER(MATCH(V85,'Copie Liste PDJ'!$A$10:$A$221,0)),VLOOKUP(V85,'Copie Liste PDJ'!$A$10:$D$221,4,0),"")</f>
        <v/>
      </c>
      <c r="X85" t="str">
        <f>IF(ISNUMBER(MATCH(V85,'Copie Liste PDJ'!$A$10:$A$221,0)),VLOOKUP(V85,'Copie Liste PDJ'!$A$10:$R$221,18,0),"")</f>
        <v/>
      </c>
    </row>
    <row r="86" spans="1:24" x14ac:dyDescent="0.25">
      <c r="A86" s="17"/>
      <c r="B86" s="21" t="str">
        <f>IF(AND('Copie Liste PDJ'!A94&gt;=101,'Copie Liste PDJ'!A94&lt;=148,OR('Copie Liste PDJ'!D94="BF23",'Copie Liste PDJ'!D94="LCM23")),'Copie Liste PDJ'!A94,"")</f>
        <v/>
      </c>
      <c r="C86" s="22" t="str">
        <f>IF(ISNUMBER(MATCH(B86,'Copie Liste PDJ'!$A$10:$A$221,0)),VLOOKUP(B86,'Copie Liste PDJ'!$A$10:$D$221,4,0),"")</f>
        <v/>
      </c>
      <c r="D86" s="22" t="str">
        <f>IF(ISNUMBER(MATCH(B86,'Copie Liste PDJ'!$A$10:$A$221,0)),VLOOKUP(B86,'Copie Liste PDJ'!$A$10:$R$221,18,0),"")</f>
        <v/>
      </c>
      <c r="E86" s="17"/>
      <c r="F86" s="21" t="str">
        <f>IF(AND('Copie Liste PDJ'!A94&gt;=201,'Copie Liste PDJ'!A94&lt;=247,OR('Copie Liste PDJ'!D94="BF23",'Copie Liste PDJ'!D94="LCM23")),'Copie Liste PDJ'!A94,"")</f>
        <v/>
      </c>
      <c r="G86" s="22" t="str">
        <f>IF(ISNUMBER(MATCH(F86,'Copie Liste PDJ'!$A$10:$A$221,0)),VLOOKUP(F86,'Copie Liste PDJ'!$A$10:$D$221,4,0),"")</f>
        <v/>
      </c>
      <c r="H86" s="22" t="str">
        <f>IF(ISNUMBER(MATCH(F86,'Copie Liste PDJ'!$A$10:$A$221,0)),VLOOKUP(F86,'Copie Liste PDJ'!$A$10:$R$221,18,0),"")</f>
        <v/>
      </c>
      <c r="I86" s="17"/>
      <c r="J86" s="21" t="str">
        <f>IF(AND('Copie Liste PDJ'!A94&gt;=301,'Copie Liste PDJ'!A94&lt;=347,OR('Copie Liste PDJ'!D94="BF23",'Copie Liste PDJ'!D94="LCM23")),'Copie Liste PDJ'!A94,"")</f>
        <v/>
      </c>
      <c r="K86" s="22" t="str">
        <f>IF(ISNUMBER(MATCH(J86,'Copie Liste PDJ'!$A$10:$A$221,0)),VLOOKUP(J86,'Copie Liste PDJ'!$A$10:$D$221,4,0),"")</f>
        <v/>
      </c>
      <c r="L86" s="22" t="str">
        <f>IF(ISNUMBER(MATCH(J86,'Copie Liste PDJ'!$A$10:$A$221,0)),VLOOKUP(J86,'Copie Liste PDJ'!$A$10:$R$221,18,0),"")</f>
        <v/>
      </c>
      <c r="M86" s="17"/>
      <c r="N86" s="21" t="str">
        <f>IF(AND('Copie Liste PDJ'!A94&gt;=401,'Copie Liste PDJ'!A94&lt;=447,OR('Copie Liste PDJ'!D94="BF23",'Copie Liste PDJ'!D94="LCM23")),'Copie Liste PDJ'!A94,"")</f>
        <v/>
      </c>
      <c r="O86" s="22" t="str">
        <f>IF(ISNUMBER(MATCH(N86,'Copie Liste PDJ'!$A$10:$A$221,0)),VLOOKUP(N86,'Copie Liste PDJ'!$A$10:$D$221,4,0),"")</f>
        <v/>
      </c>
      <c r="P86" s="22" t="str">
        <f>IF(ISNUMBER(MATCH(N86,'Copie Liste PDJ'!$A$10:$A$221,0)),VLOOKUP(N86,'Copie Liste PDJ'!$A$10:$R$221,18,0),"")</f>
        <v/>
      </c>
      <c r="Q86" s="17"/>
      <c r="R86" s="21" t="str">
        <f>IF(AND('Copie Liste PDJ'!A94&gt;=501,'Copie Liste PDJ'!A94&lt;=547,OR('Copie Liste PDJ'!D94="BF23",'Copie Liste PDJ'!D94="LCM23")),'Copie Liste PDJ'!A94,"")</f>
        <v/>
      </c>
      <c r="S86" s="22" t="str">
        <f>IF(ISNUMBER(MATCH(R86,'Copie Liste PDJ'!$A$10:$A$221,0)),VLOOKUP(R86,'Copie Liste PDJ'!$A$10:$D$221,4,0),"")</f>
        <v/>
      </c>
      <c r="T86" s="22" t="str">
        <f>IF(ISNUMBER(MATCH(R86,'Copie Liste PDJ'!$A$10:$A$221,0)),VLOOKUP(R86,'Copie Liste PDJ'!$A$10:$R$221,18,0),"")</f>
        <v/>
      </c>
      <c r="U86" s="17"/>
      <c r="V86" s="21" t="str">
        <f>IF(AND('Copie Liste PDJ'!A94&gt;=601,'Copie Liste PDJ'!A94&lt;=643,OR('Copie Liste PDJ'!D94="BF23",'Copie Liste PDJ'!D94="LCM23")),'Copie Liste PDJ'!A94,"")</f>
        <v/>
      </c>
      <c r="W86" t="str">
        <f>IF(ISNUMBER(MATCH(V86,'Copie Liste PDJ'!$A$10:$A$221,0)),VLOOKUP(V86,'Copie Liste PDJ'!$A$10:$D$221,4,0),"")</f>
        <v/>
      </c>
      <c r="X86" t="str">
        <f>IF(ISNUMBER(MATCH(V86,'Copie Liste PDJ'!$A$10:$A$221,0)),VLOOKUP(V86,'Copie Liste PDJ'!$A$10:$R$221,18,0),"")</f>
        <v/>
      </c>
    </row>
    <row r="87" spans="1:24" x14ac:dyDescent="0.25">
      <c r="A87" s="17"/>
      <c r="B87" s="21" t="str">
        <f>IF(AND('Copie Liste PDJ'!A95&gt;=101,'Copie Liste PDJ'!A95&lt;=148,OR('Copie Liste PDJ'!D95="BF23",'Copie Liste PDJ'!D95="LCM23")),'Copie Liste PDJ'!A95,"")</f>
        <v/>
      </c>
      <c r="C87" s="22" t="str">
        <f>IF(ISNUMBER(MATCH(B87,'Copie Liste PDJ'!$A$10:$A$221,0)),VLOOKUP(B87,'Copie Liste PDJ'!$A$10:$D$221,4,0),"")</f>
        <v/>
      </c>
      <c r="D87" s="22" t="str">
        <f>IF(ISNUMBER(MATCH(B87,'Copie Liste PDJ'!$A$10:$A$221,0)),VLOOKUP(B87,'Copie Liste PDJ'!$A$10:$R$221,18,0),"")</f>
        <v/>
      </c>
      <c r="E87" s="17"/>
      <c r="F87" s="21" t="str">
        <f>IF(AND('Copie Liste PDJ'!A95&gt;=201,'Copie Liste PDJ'!A95&lt;=247,OR('Copie Liste PDJ'!D95="BF23",'Copie Liste PDJ'!D95="LCM23")),'Copie Liste PDJ'!A95,"")</f>
        <v/>
      </c>
      <c r="G87" s="22" t="str">
        <f>IF(ISNUMBER(MATCH(F87,'Copie Liste PDJ'!$A$10:$A$221,0)),VLOOKUP(F87,'Copie Liste PDJ'!$A$10:$D$221,4,0),"")</f>
        <v/>
      </c>
      <c r="H87" s="22" t="str">
        <f>IF(ISNUMBER(MATCH(F87,'Copie Liste PDJ'!$A$10:$A$221,0)),VLOOKUP(F87,'Copie Liste PDJ'!$A$10:$R$221,18,0),"")</f>
        <v/>
      </c>
      <c r="I87" s="17"/>
      <c r="J87" s="21" t="str">
        <f>IF(AND('Copie Liste PDJ'!A95&gt;=301,'Copie Liste PDJ'!A95&lt;=347,OR('Copie Liste PDJ'!D95="BF23",'Copie Liste PDJ'!D95="LCM23")),'Copie Liste PDJ'!A95,"")</f>
        <v/>
      </c>
      <c r="K87" s="22" t="str">
        <f>IF(ISNUMBER(MATCH(J87,'Copie Liste PDJ'!$A$10:$A$221,0)),VLOOKUP(J87,'Copie Liste PDJ'!$A$10:$D$221,4,0),"")</f>
        <v/>
      </c>
      <c r="L87" s="22" t="str">
        <f>IF(ISNUMBER(MATCH(J87,'Copie Liste PDJ'!$A$10:$A$221,0)),VLOOKUP(J87,'Copie Liste PDJ'!$A$10:$R$221,18,0),"")</f>
        <v/>
      </c>
      <c r="M87" s="17"/>
      <c r="N87" s="21" t="str">
        <f>IF(AND('Copie Liste PDJ'!A95&gt;=401,'Copie Liste PDJ'!A95&lt;=447,OR('Copie Liste PDJ'!D95="BF23",'Copie Liste PDJ'!D95="LCM23")),'Copie Liste PDJ'!A95,"")</f>
        <v/>
      </c>
      <c r="O87" s="22" t="str">
        <f>IF(ISNUMBER(MATCH(N87,'Copie Liste PDJ'!$A$10:$A$221,0)),VLOOKUP(N87,'Copie Liste PDJ'!$A$10:$D$221,4,0),"")</f>
        <v/>
      </c>
      <c r="P87" s="22" t="str">
        <f>IF(ISNUMBER(MATCH(N87,'Copie Liste PDJ'!$A$10:$A$221,0)),VLOOKUP(N87,'Copie Liste PDJ'!$A$10:$R$221,18,0),"")</f>
        <v/>
      </c>
      <c r="Q87" s="17"/>
      <c r="R87" s="21" t="str">
        <f>IF(AND('Copie Liste PDJ'!A95&gt;=501,'Copie Liste PDJ'!A95&lt;=547,OR('Copie Liste PDJ'!D95="BF23",'Copie Liste PDJ'!D95="LCM23")),'Copie Liste PDJ'!A95,"")</f>
        <v/>
      </c>
      <c r="S87" s="22" t="str">
        <f>IF(ISNUMBER(MATCH(R87,'Copie Liste PDJ'!$A$10:$A$221,0)),VLOOKUP(R87,'Copie Liste PDJ'!$A$10:$D$221,4,0),"")</f>
        <v/>
      </c>
      <c r="T87" s="22" t="str">
        <f>IF(ISNUMBER(MATCH(R87,'Copie Liste PDJ'!$A$10:$A$221,0)),VLOOKUP(R87,'Copie Liste PDJ'!$A$10:$R$221,18,0),"")</f>
        <v/>
      </c>
      <c r="U87" s="17"/>
      <c r="V87" s="21" t="str">
        <f>IF(AND('Copie Liste PDJ'!A95&gt;=601,'Copie Liste PDJ'!A95&lt;=643,OR('Copie Liste PDJ'!D95="BF23",'Copie Liste PDJ'!D95="LCM23")),'Copie Liste PDJ'!A95,"")</f>
        <v/>
      </c>
      <c r="W87" t="str">
        <f>IF(ISNUMBER(MATCH(V87,'Copie Liste PDJ'!$A$10:$A$221,0)),VLOOKUP(V87,'Copie Liste PDJ'!$A$10:$D$221,4,0),"")</f>
        <v/>
      </c>
      <c r="X87" t="str">
        <f>IF(ISNUMBER(MATCH(V87,'Copie Liste PDJ'!$A$10:$A$221,0)),VLOOKUP(V87,'Copie Liste PDJ'!$A$10:$R$221,18,0),"")</f>
        <v/>
      </c>
    </row>
    <row r="88" spans="1:24" x14ac:dyDescent="0.25">
      <c r="A88" s="17"/>
      <c r="B88" s="21" t="str">
        <f>IF(AND('Copie Liste PDJ'!A96&gt;=101,'Copie Liste PDJ'!A96&lt;=148,OR('Copie Liste PDJ'!D96="BF23",'Copie Liste PDJ'!D96="LCM23")),'Copie Liste PDJ'!A96,"")</f>
        <v/>
      </c>
      <c r="C88" s="22" t="str">
        <f>IF(ISNUMBER(MATCH(B88,'Copie Liste PDJ'!$A$10:$A$221,0)),VLOOKUP(B88,'Copie Liste PDJ'!$A$10:$D$221,4,0),"")</f>
        <v/>
      </c>
      <c r="D88" s="22" t="str">
        <f>IF(ISNUMBER(MATCH(B88,'Copie Liste PDJ'!$A$10:$A$221,0)),VLOOKUP(B88,'Copie Liste PDJ'!$A$10:$R$221,18,0),"")</f>
        <v/>
      </c>
      <c r="E88" s="17"/>
      <c r="F88" s="21" t="str">
        <f>IF(AND('Copie Liste PDJ'!A96&gt;=201,'Copie Liste PDJ'!A96&lt;=247,OR('Copie Liste PDJ'!D96="BF23",'Copie Liste PDJ'!D96="LCM23")),'Copie Liste PDJ'!A96,"")</f>
        <v/>
      </c>
      <c r="G88" s="22" t="str">
        <f>IF(ISNUMBER(MATCH(F88,'Copie Liste PDJ'!$A$10:$A$221,0)),VLOOKUP(F88,'Copie Liste PDJ'!$A$10:$D$221,4,0),"")</f>
        <v/>
      </c>
      <c r="H88" s="22" t="str">
        <f>IF(ISNUMBER(MATCH(F88,'Copie Liste PDJ'!$A$10:$A$221,0)),VLOOKUP(F88,'Copie Liste PDJ'!$A$10:$R$221,18,0),"")</f>
        <v/>
      </c>
      <c r="I88" s="17"/>
      <c r="J88" s="21" t="str">
        <f>IF(AND('Copie Liste PDJ'!A96&gt;=301,'Copie Liste PDJ'!A96&lt;=347,OR('Copie Liste PDJ'!D96="BF23",'Copie Liste PDJ'!D96="LCM23")),'Copie Liste PDJ'!A96,"")</f>
        <v/>
      </c>
      <c r="K88" s="22" t="str">
        <f>IF(ISNUMBER(MATCH(J88,'Copie Liste PDJ'!$A$10:$A$221,0)),VLOOKUP(J88,'Copie Liste PDJ'!$A$10:$D$221,4,0),"")</f>
        <v/>
      </c>
      <c r="L88" s="22" t="str">
        <f>IF(ISNUMBER(MATCH(J88,'Copie Liste PDJ'!$A$10:$A$221,0)),VLOOKUP(J88,'Copie Liste PDJ'!$A$10:$R$221,18,0),"")</f>
        <v/>
      </c>
      <c r="M88" s="17"/>
      <c r="N88" s="21" t="str">
        <f>IF(AND('Copie Liste PDJ'!A96&gt;=401,'Copie Liste PDJ'!A96&lt;=447,OR('Copie Liste PDJ'!D96="BF23",'Copie Liste PDJ'!D96="LCM23")),'Copie Liste PDJ'!A96,"")</f>
        <v/>
      </c>
      <c r="O88" s="22" t="str">
        <f>IF(ISNUMBER(MATCH(N88,'Copie Liste PDJ'!$A$10:$A$221,0)),VLOOKUP(N88,'Copie Liste PDJ'!$A$10:$D$221,4,0),"")</f>
        <v/>
      </c>
      <c r="P88" s="22" t="str">
        <f>IF(ISNUMBER(MATCH(N88,'Copie Liste PDJ'!$A$10:$A$221,0)),VLOOKUP(N88,'Copie Liste PDJ'!$A$10:$R$221,18,0),"")</f>
        <v/>
      </c>
      <c r="Q88" s="17"/>
      <c r="R88" s="21" t="str">
        <f>IF(AND('Copie Liste PDJ'!A96&gt;=501,'Copie Liste PDJ'!A96&lt;=547,OR('Copie Liste PDJ'!D96="BF23",'Copie Liste PDJ'!D96="LCM23")),'Copie Liste PDJ'!A96,"")</f>
        <v/>
      </c>
      <c r="S88" s="22" t="str">
        <f>IF(ISNUMBER(MATCH(R88,'Copie Liste PDJ'!$A$10:$A$221,0)),VLOOKUP(R88,'Copie Liste PDJ'!$A$10:$D$221,4,0),"")</f>
        <v/>
      </c>
      <c r="T88" s="22" t="str">
        <f>IF(ISNUMBER(MATCH(R88,'Copie Liste PDJ'!$A$10:$A$221,0)),VLOOKUP(R88,'Copie Liste PDJ'!$A$10:$R$221,18,0),"")</f>
        <v/>
      </c>
      <c r="U88" s="17"/>
      <c r="V88" s="21" t="str">
        <f>IF(AND('Copie Liste PDJ'!A96&gt;=601,'Copie Liste PDJ'!A96&lt;=643,OR('Copie Liste PDJ'!D96="BF23",'Copie Liste PDJ'!D96="LCM23")),'Copie Liste PDJ'!A96,"")</f>
        <v/>
      </c>
      <c r="W88" t="str">
        <f>IF(ISNUMBER(MATCH(V88,'Copie Liste PDJ'!$A$10:$A$221,0)),VLOOKUP(V88,'Copie Liste PDJ'!$A$10:$D$221,4,0),"")</f>
        <v/>
      </c>
      <c r="X88" t="str">
        <f>IF(ISNUMBER(MATCH(V88,'Copie Liste PDJ'!$A$10:$A$221,0)),VLOOKUP(V88,'Copie Liste PDJ'!$A$10:$R$221,18,0),"")</f>
        <v/>
      </c>
    </row>
    <row r="89" spans="1:24" x14ac:dyDescent="0.25">
      <c r="A89" s="17"/>
      <c r="B89" s="21" t="str">
        <f>IF(AND('Copie Liste PDJ'!A97&gt;=101,'Copie Liste PDJ'!A97&lt;=148,OR('Copie Liste PDJ'!D97="BF23",'Copie Liste PDJ'!D97="LCM23")),'Copie Liste PDJ'!A97,"")</f>
        <v/>
      </c>
      <c r="C89" s="22" t="str">
        <f>IF(ISNUMBER(MATCH(B89,'Copie Liste PDJ'!$A$10:$A$221,0)),VLOOKUP(B89,'Copie Liste PDJ'!$A$10:$D$221,4,0),"")</f>
        <v/>
      </c>
      <c r="D89" s="22" t="str">
        <f>IF(ISNUMBER(MATCH(B89,'Copie Liste PDJ'!$A$10:$A$221,0)),VLOOKUP(B89,'Copie Liste PDJ'!$A$10:$R$221,18,0),"")</f>
        <v/>
      </c>
      <c r="E89" s="17"/>
      <c r="F89" s="21" t="str">
        <f>IF(AND('Copie Liste PDJ'!A97&gt;=201,'Copie Liste PDJ'!A97&lt;=247,OR('Copie Liste PDJ'!D97="BF23",'Copie Liste PDJ'!D97="LCM23")),'Copie Liste PDJ'!A97,"")</f>
        <v/>
      </c>
      <c r="G89" s="22" t="str">
        <f>IF(ISNUMBER(MATCH(F89,'Copie Liste PDJ'!$A$10:$A$221,0)),VLOOKUP(F89,'Copie Liste PDJ'!$A$10:$D$221,4,0),"")</f>
        <v/>
      </c>
      <c r="H89" s="22" t="str">
        <f>IF(ISNUMBER(MATCH(F89,'Copie Liste PDJ'!$A$10:$A$221,0)),VLOOKUP(F89,'Copie Liste PDJ'!$A$10:$R$221,18,0),"")</f>
        <v/>
      </c>
      <c r="I89" s="17"/>
      <c r="J89" s="21" t="str">
        <f>IF(AND('Copie Liste PDJ'!A97&gt;=301,'Copie Liste PDJ'!A97&lt;=347,OR('Copie Liste PDJ'!D97="BF23",'Copie Liste PDJ'!D97="LCM23")),'Copie Liste PDJ'!A97,"")</f>
        <v/>
      </c>
      <c r="K89" s="22" t="str">
        <f>IF(ISNUMBER(MATCH(J89,'Copie Liste PDJ'!$A$10:$A$221,0)),VLOOKUP(J89,'Copie Liste PDJ'!$A$10:$D$221,4,0),"")</f>
        <v/>
      </c>
      <c r="L89" s="22" t="str">
        <f>IF(ISNUMBER(MATCH(J89,'Copie Liste PDJ'!$A$10:$A$221,0)),VLOOKUP(J89,'Copie Liste PDJ'!$A$10:$R$221,18,0),"")</f>
        <v/>
      </c>
      <c r="M89" s="17"/>
      <c r="N89" s="21" t="str">
        <f>IF(AND('Copie Liste PDJ'!A97&gt;=401,'Copie Liste PDJ'!A97&lt;=447,OR('Copie Liste PDJ'!D97="BF23",'Copie Liste PDJ'!D97="LCM23")),'Copie Liste PDJ'!A97,"")</f>
        <v/>
      </c>
      <c r="O89" s="22" t="str">
        <f>IF(ISNUMBER(MATCH(N89,'Copie Liste PDJ'!$A$10:$A$221,0)),VLOOKUP(N89,'Copie Liste PDJ'!$A$10:$D$221,4,0),"")</f>
        <v/>
      </c>
      <c r="P89" s="22" t="str">
        <f>IF(ISNUMBER(MATCH(N89,'Copie Liste PDJ'!$A$10:$A$221,0)),VLOOKUP(N89,'Copie Liste PDJ'!$A$10:$R$221,18,0),"")</f>
        <v/>
      </c>
      <c r="Q89" s="17"/>
      <c r="R89" s="21" t="str">
        <f>IF(AND('Copie Liste PDJ'!A97&gt;=501,'Copie Liste PDJ'!A97&lt;=547,OR('Copie Liste PDJ'!D97="BF23",'Copie Liste PDJ'!D97="LCM23")),'Copie Liste PDJ'!A97,"")</f>
        <v/>
      </c>
      <c r="S89" s="22" t="str">
        <f>IF(ISNUMBER(MATCH(R89,'Copie Liste PDJ'!$A$10:$A$221,0)),VLOOKUP(R89,'Copie Liste PDJ'!$A$10:$D$221,4,0),"")</f>
        <v/>
      </c>
      <c r="T89" s="22" t="str">
        <f>IF(ISNUMBER(MATCH(R89,'Copie Liste PDJ'!$A$10:$A$221,0)),VLOOKUP(R89,'Copie Liste PDJ'!$A$10:$R$221,18,0),"")</f>
        <v/>
      </c>
      <c r="U89" s="17"/>
      <c r="V89" s="21" t="str">
        <f>IF(AND('Copie Liste PDJ'!A97&gt;=601,'Copie Liste PDJ'!A97&lt;=643,OR('Copie Liste PDJ'!D97="BF23",'Copie Liste PDJ'!D97="LCM23")),'Copie Liste PDJ'!A97,"")</f>
        <v/>
      </c>
      <c r="W89" t="str">
        <f>IF(ISNUMBER(MATCH(V89,'Copie Liste PDJ'!$A$10:$A$221,0)),VLOOKUP(V89,'Copie Liste PDJ'!$A$10:$D$221,4,0),"")</f>
        <v/>
      </c>
      <c r="X89" t="str">
        <f>IF(ISNUMBER(MATCH(V89,'Copie Liste PDJ'!$A$10:$A$221,0)),VLOOKUP(V89,'Copie Liste PDJ'!$A$10:$R$221,18,0),"")</f>
        <v/>
      </c>
    </row>
    <row r="90" spans="1:24" x14ac:dyDescent="0.25">
      <c r="A90" s="17"/>
      <c r="B90" s="21" t="str">
        <f>IF(AND('Copie Liste PDJ'!A98&gt;=101,'Copie Liste PDJ'!A98&lt;=148,OR('Copie Liste PDJ'!D98="BF23",'Copie Liste PDJ'!D98="LCM23")),'Copie Liste PDJ'!A98,"")</f>
        <v/>
      </c>
      <c r="C90" s="22" t="str">
        <f>IF(ISNUMBER(MATCH(B90,'Copie Liste PDJ'!$A$10:$A$221,0)),VLOOKUP(B90,'Copie Liste PDJ'!$A$10:$D$221,4,0),"")</f>
        <v/>
      </c>
      <c r="D90" s="22" t="str">
        <f>IF(ISNUMBER(MATCH(B90,'Copie Liste PDJ'!$A$10:$A$221,0)),VLOOKUP(B90,'Copie Liste PDJ'!$A$10:$R$221,18,0),"")</f>
        <v/>
      </c>
      <c r="E90" s="17"/>
      <c r="F90" s="21" t="str">
        <f>IF(AND('Copie Liste PDJ'!A98&gt;=201,'Copie Liste PDJ'!A98&lt;=247,OR('Copie Liste PDJ'!D98="BF23",'Copie Liste PDJ'!D98="LCM23")),'Copie Liste PDJ'!A98,"")</f>
        <v/>
      </c>
      <c r="G90" s="22" t="str">
        <f>IF(ISNUMBER(MATCH(F90,'Copie Liste PDJ'!$A$10:$A$221,0)),VLOOKUP(F90,'Copie Liste PDJ'!$A$10:$D$221,4,0),"")</f>
        <v/>
      </c>
      <c r="H90" s="22" t="str">
        <f>IF(ISNUMBER(MATCH(F90,'Copie Liste PDJ'!$A$10:$A$221,0)),VLOOKUP(F90,'Copie Liste PDJ'!$A$10:$R$221,18,0),"")</f>
        <v/>
      </c>
      <c r="I90" s="17"/>
      <c r="J90" s="21" t="str">
        <f>IF(AND('Copie Liste PDJ'!A98&gt;=301,'Copie Liste PDJ'!A98&lt;=347,OR('Copie Liste PDJ'!D98="BF23",'Copie Liste PDJ'!D98="LCM23")),'Copie Liste PDJ'!A98,"")</f>
        <v/>
      </c>
      <c r="K90" s="22" t="str">
        <f>IF(ISNUMBER(MATCH(J90,'Copie Liste PDJ'!$A$10:$A$221,0)),VLOOKUP(J90,'Copie Liste PDJ'!$A$10:$D$221,4,0),"")</f>
        <v/>
      </c>
      <c r="L90" s="22" t="str">
        <f>IF(ISNUMBER(MATCH(J90,'Copie Liste PDJ'!$A$10:$A$221,0)),VLOOKUP(J90,'Copie Liste PDJ'!$A$10:$R$221,18,0),"")</f>
        <v/>
      </c>
      <c r="M90" s="17"/>
      <c r="N90" s="21" t="str">
        <f>IF(AND('Copie Liste PDJ'!A98&gt;=401,'Copie Liste PDJ'!A98&lt;=447,OR('Copie Liste PDJ'!D98="BF23",'Copie Liste PDJ'!D98="LCM23")),'Copie Liste PDJ'!A98,"")</f>
        <v/>
      </c>
      <c r="O90" s="22" t="str">
        <f>IF(ISNUMBER(MATCH(N90,'Copie Liste PDJ'!$A$10:$A$221,0)),VLOOKUP(N90,'Copie Liste PDJ'!$A$10:$D$221,4,0),"")</f>
        <v/>
      </c>
      <c r="P90" s="22" t="str">
        <f>IF(ISNUMBER(MATCH(N90,'Copie Liste PDJ'!$A$10:$A$221,0)),VLOOKUP(N90,'Copie Liste PDJ'!$A$10:$R$221,18,0),"")</f>
        <v/>
      </c>
      <c r="Q90" s="17"/>
      <c r="R90" s="21" t="str">
        <f>IF(AND('Copie Liste PDJ'!A98&gt;=501,'Copie Liste PDJ'!A98&lt;=547,OR('Copie Liste PDJ'!D98="BF23",'Copie Liste PDJ'!D98="LCM23")),'Copie Liste PDJ'!A98,"")</f>
        <v/>
      </c>
      <c r="S90" s="22" t="str">
        <f>IF(ISNUMBER(MATCH(R90,'Copie Liste PDJ'!$A$10:$A$221,0)),VLOOKUP(R90,'Copie Liste PDJ'!$A$10:$D$221,4,0),"")</f>
        <v/>
      </c>
      <c r="T90" s="22" t="str">
        <f>IF(ISNUMBER(MATCH(R90,'Copie Liste PDJ'!$A$10:$A$221,0)),VLOOKUP(R90,'Copie Liste PDJ'!$A$10:$R$221,18,0),"")</f>
        <v/>
      </c>
      <c r="U90" s="17"/>
      <c r="V90" s="21" t="str">
        <f>IF(AND('Copie Liste PDJ'!A98&gt;=601,'Copie Liste PDJ'!A98&lt;=643,OR('Copie Liste PDJ'!D98="BF23",'Copie Liste PDJ'!D98="LCM23")),'Copie Liste PDJ'!A98,"")</f>
        <v/>
      </c>
      <c r="W90" t="str">
        <f>IF(ISNUMBER(MATCH(V90,'Copie Liste PDJ'!$A$10:$A$221,0)),VLOOKUP(V90,'Copie Liste PDJ'!$A$10:$D$221,4,0),"")</f>
        <v/>
      </c>
      <c r="X90" t="str">
        <f>IF(ISNUMBER(MATCH(V90,'Copie Liste PDJ'!$A$10:$A$221,0)),VLOOKUP(V90,'Copie Liste PDJ'!$A$10:$R$221,18,0),"")</f>
        <v/>
      </c>
    </row>
    <row r="91" spans="1:24" x14ac:dyDescent="0.25">
      <c r="A91" s="17"/>
      <c r="B91" s="21" t="str">
        <f>IF(AND('Copie Liste PDJ'!A99&gt;=101,'Copie Liste PDJ'!A99&lt;=148,OR('Copie Liste PDJ'!D99="BF23",'Copie Liste PDJ'!D99="LCM23")),'Copie Liste PDJ'!A99,"")</f>
        <v/>
      </c>
      <c r="C91" s="22" t="str">
        <f>IF(ISNUMBER(MATCH(B91,'Copie Liste PDJ'!$A$10:$A$221,0)),VLOOKUP(B91,'Copie Liste PDJ'!$A$10:$D$221,4,0),"")</f>
        <v/>
      </c>
      <c r="D91" s="22" t="str">
        <f>IF(ISNUMBER(MATCH(B91,'Copie Liste PDJ'!$A$10:$A$221,0)),VLOOKUP(B91,'Copie Liste PDJ'!$A$10:$R$221,18,0),"")</f>
        <v/>
      </c>
      <c r="E91" s="17"/>
      <c r="F91" s="21" t="str">
        <f>IF(AND('Copie Liste PDJ'!A99&gt;=201,'Copie Liste PDJ'!A99&lt;=247,OR('Copie Liste PDJ'!D99="BF23",'Copie Liste PDJ'!D99="LCM23")),'Copie Liste PDJ'!A99,"")</f>
        <v/>
      </c>
      <c r="G91" s="22" t="str">
        <f>IF(ISNUMBER(MATCH(F91,'Copie Liste PDJ'!$A$10:$A$221,0)),VLOOKUP(F91,'Copie Liste PDJ'!$A$10:$D$221,4,0),"")</f>
        <v/>
      </c>
      <c r="H91" s="22" t="str">
        <f>IF(ISNUMBER(MATCH(F91,'Copie Liste PDJ'!$A$10:$A$221,0)),VLOOKUP(F91,'Copie Liste PDJ'!$A$10:$R$221,18,0),"")</f>
        <v/>
      </c>
      <c r="I91" s="17"/>
      <c r="J91" s="21" t="str">
        <f>IF(AND('Copie Liste PDJ'!A99&gt;=301,'Copie Liste PDJ'!A99&lt;=347,OR('Copie Liste PDJ'!D99="BF23",'Copie Liste PDJ'!D99="LCM23")),'Copie Liste PDJ'!A99,"")</f>
        <v/>
      </c>
      <c r="K91" s="22" t="str">
        <f>IF(ISNUMBER(MATCH(J91,'Copie Liste PDJ'!$A$10:$A$221,0)),VLOOKUP(J91,'Copie Liste PDJ'!$A$10:$D$221,4,0),"")</f>
        <v/>
      </c>
      <c r="L91" s="22" t="str">
        <f>IF(ISNUMBER(MATCH(J91,'Copie Liste PDJ'!$A$10:$A$221,0)),VLOOKUP(J91,'Copie Liste PDJ'!$A$10:$R$221,18,0),"")</f>
        <v/>
      </c>
      <c r="M91" s="17"/>
      <c r="N91" s="21" t="str">
        <f>IF(AND('Copie Liste PDJ'!A99&gt;=401,'Copie Liste PDJ'!A99&lt;=447,OR('Copie Liste PDJ'!D99="BF23",'Copie Liste PDJ'!D99="LCM23")),'Copie Liste PDJ'!A99,"")</f>
        <v/>
      </c>
      <c r="O91" s="22" t="str">
        <f>IF(ISNUMBER(MATCH(N91,'Copie Liste PDJ'!$A$10:$A$221,0)),VLOOKUP(N91,'Copie Liste PDJ'!$A$10:$D$221,4,0),"")</f>
        <v/>
      </c>
      <c r="P91" s="22" t="str">
        <f>IF(ISNUMBER(MATCH(N91,'Copie Liste PDJ'!$A$10:$A$221,0)),VLOOKUP(N91,'Copie Liste PDJ'!$A$10:$R$221,18,0),"")</f>
        <v/>
      </c>
      <c r="Q91" s="17"/>
      <c r="R91" s="21" t="str">
        <f>IF(AND('Copie Liste PDJ'!A99&gt;=501,'Copie Liste PDJ'!A99&lt;=547,OR('Copie Liste PDJ'!D99="BF23",'Copie Liste PDJ'!D99="LCM23")),'Copie Liste PDJ'!A99,"")</f>
        <v/>
      </c>
      <c r="S91" s="22" t="str">
        <f>IF(ISNUMBER(MATCH(R91,'Copie Liste PDJ'!$A$10:$A$221,0)),VLOOKUP(R91,'Copie Liste PDJ'!$A$10:$D$221,4,0),"")</f>
        <v/>
      </c>
      <c r="T91" s="22" t="str">
        <f>IF(ISNUMBER(MATCH(R91,'Copie Liste PDJ'!$A$10:$A$221,0)),VLOOKUP(R91,'Copie Liste PDJ'!$A$10:$R$221,18,0),"")</f>
        <v/>
      </c>
      <c r="U91" s="17"/>
      <c r="V91" s="21" t="str">
        <f>IF(AND('Copie Liste PDJ'!A99&gt;=601,'Copie Liste PDJ'!A99&lt;=643,OR('Copie Liste PDJ'!D99="BF23",'Copie Liste PDJ'!D99="LCM23")),'Copie Liste PDJ'!A99,"")</f>
        <v/>
      </c>
      <c r="W91" t="str">
        <f>IF(ISNUMBER(MATCH(V91,'Copie Liste PDJ'!$A$10:$A$221,0)),VLOOKUP(V91,'Copie Liste PDJ'!$A$10:$D$221,4,0),"")</f>
        <v/>
      </c>
      <c r="X91" t="str">
        <f>IF(ISNUMBER(MATCH(V91,'Copie Liste PDJ'!$A$10:$A$221,0)),VLOOKUP(V91,'Copie Liste PDJ'!$A$10:$R$221,18,0),"")</f>
        <v/>
      </c>
    </row>
    <row r="92" spans="1:24" x14ac:dyDescent="0.25">
      <c r="A92" s="17"/>
      <c r="B92" s="21" t="str">
        <f>IF(AND('Copie Liste PDJ'!A100&gt;=101,'Copie Liste PDJ'!A100&lt;=148,OR('Copie Liste PDJ'!D100="BF23",'Copie Liste PDJ'!D100="LCM23")),'Copie Liste PDJ'!A100,"")</f>
        <v/>
      </c>
      <c r="C92" s="22" t="str">
        <f>IF(ISNUMBER(MATCH(B92,'Copie Liste PDJ'!$A$10:$A$221,0)),VLOOKUP(B92,'Copie Liste PDJ'!$A$10:$D$221,4,0),"")</f>
        <v/>
      </c>
      <c r="D92" s="22" t="str">
        <f>IF(ISNUMBER(MATCH(B92,'Copie Liste PDJ'!$A$10:$A$221,0)),VLOOKUP(B92,'Copie Liste PDJ'!$A$10:$R$221,18,0),"")</f>
        <v/>
      </c>
      <c r="E92" s="17"/>
      <c r="F92" s="21" t="str">
        <f>IF(AND('Copie Liste PDJ'!A100&gt;=201,'Copie Liste PDJ'!A100&lt;=247,OR('Copie Liste PDJ'!D100="BF23",'Copie Liste PDJ'!D100="LCM23")),'Copie Liste PDJ'!A100,"")</f>
        <v/>
      </c>
      <c r="G92" s="22" t="str">
        <f>IF(ISNUMBER(MATCH(F92,'Copie Liste PDJ'!$A$10:$A$221,0)),VLOOKUP(F92,'Copie Liste PDJ'!$A$10:$D$221,4,0),"")</f>
        <v/>
      </c>
      <c r="H92" s="22" t="str">
        <f>IF(ISNUMBER(MATCH(F92,'Copie Liste PDJ'!$A$10:$A$221,0)),VLOOKUP(F92,'Copie Liste PDJ'!$A$10:$R$221,18,0),"")</f>
        <v/>
      </c>
      <c r="I92" s="17"/>
      <c r="J92" s="21" t="str">
        <f>IF(AND('Copie Liste PDJ'!A100&gt;=301,'Copie Liste PDJ'!A100&lt;=347,OR('Copie Liste PDJ'!D100="BF23",'Copie Liste PDJ'!D100="LCM23")),'Copie Liste PDJ'!A100,"")</f>
        <v/>
      </c>
      <c r="K92" s="22" t="str">
        <f>IF(ISNUMBER(MATCH(J92,'Copie Liste PDJ'!$A$10:$A$221,0)),VLOOKUP(J92,'Copie Liste PDJ'!$A$10:$D$221,4,0),"")</f>
        <v/>
      </c>
      <c r="L92" s="22" t="str">
        <f>IF(ISNUMBER(MATCH(J92,'Copie Liste PDJ'!$A$10:$A$221,0)),VLOOKUP(J92,'Copie Liste PDJ'!$A$10:$R$221,18,0),"")</f>
        <v/>
      </c>
      <c r="M92" s="17"/>
      <c r="N92" s="21" t="str">
        <f>IF(AND('Copie Liste PDJ'!A100&gt;=401,'Copie Liste PDJ'!A100&lt;=447,OR('Copie Liste PDJ'!D100="BF23",'Copie Liste PDJ'!D100="LCM23")),'Copie Liste PDJ'!A100,"")</f>
        <v/>
      </c>
      <c r="O92" s="22" t="str">
        <f>IF(ISNUMBER(MATCH(N92,'Copie Liste PDJ'!$A$10:$A$221,0)),VLOOKUP(N92,'Copie Liste PDJ'!$A$10:$D$221,4,0),"")</f>
        <v/>
      </c>
      <c r="P92" s="22" t="str">
        <f>IF(ISNUMBER(MATCH(N92,'Copie Liste PDJ'!$A$10:$A$221,0)),VLOOKUP(N92,'Copie Liste PDJ'!$A$10:$R$221,18,0),"")</f>
        <v/>
      </c>
      <c r="Q92" s="17"/>
      <c r="R92" s="21" t="str">
        <f>IF(AND('Copie Liste PDJ'!A100&gt;=501,'Copie Liste PDJ'!A100&lt;=547,OR('Copie Liste PDJ'!D100="BF23",'Copie Liste PDJ'!D100="LCM23")),'Copie Liste PDJ'!A100,"")</f>
        <v/>
      </c>
      <c r="S92" s="22" t="str">
        <f>IF(ISNUMBER(MATCH(R92,'Copie Liste PDJ'!$A$10:$A$221,0)),VLOOKUP(R92,'Copie Liste PDJ'!$A$10:$D$221,4,0),"")</f>
        <v/>
      </c>
      <c r="T92" s="22" t="str">
        <f>IF(ISNUMBER(MATCH(R92,'Copie Liste PDJ'!$A$10:$A$221,0)),VLOOKUP(R92,'Copie Liste PDJ'!$A$10:$R$221,18,0),"")</f>
        <v/>
      </c>
      <c r="U92" s="17"/>
      <c r="V92" s="21" t="str">
        <f>IF(AND('Copie Liste PDJ'!A100&gt;=601,'Copie Liste PDJ'!A100&lt;=643,OR('Copie Liste PDJ'!D100="BF23",'Copie Liste PDJ'!D100="LCM23")),'Copie Liste PDJ'!A100,"")</f>
        <v/>
      </c>
      <c r="W92" t="str">
        <f>IF(ISNUMBER(MATCH(V92,'Copie Liste PDJ'!$A$10:$A$221,0)),VLOOKUP(V92,'Copie Liste PDJ'!$A$10:$D$221,4,0),"")</f>
        <v/>
      </c>
      <c r="X92" t="str">
        <f>IF(ISNUMBER(MATCH(V92,'Copie Liste PDJ'!$A$10:$A$221,0)),VLOOKUP(V92,'Copie Liste PDJ'!$A$10:$R$221,18,0),"")</f>
        <v/>
      </c>
    </row>
    <row r="93" spans="1:24" x14ac:dyDescent="0.25">
      <c r="A93" s="17"/>
      <c r="B93" s="21" t="str">
        <f>IF(AND('Copie Liste PDJ'!A101&gt;=101,'Copie Liste PDJ'!A101&lt;=148,OR('Copie Liste PDJ'!D101="BF23",'Copie Liste PDJ'!D101="LCM23")),'Copie Liste PDJ'!A101,"")</f>
        <v/>
      </c>
      <c r="C93" s="22" t="str">
        <f>IF(ISNUMBER(MATCH(B93,'Copie Liste PDJ'!$A$10:$A$221,0)),VLOOKUP(B93,'Copie Liste PDJ'!$A$10:$D$221,4,0),"")</f>
        <v/>
      </c>
      <c r="D93" s="22" t="str">
        <f>IF(ISNUMBER(MATCH(B93,'Copie Liste PDJ'!$A$10:$A$221,0)),VLOOKUP(B93,'Copie Liste PDJ'!$A$10:$R$221,18,0),"")</f>
        <v/>
      </c>
      <c r="E93" s="17"/>
      <c r="F93" s="21" t="str">
        <f>IF(AND('Copie Liste PDJ'!A101&gt;=201,'Copie Liste PDJ'!A101&lt;=247,OR('Copie Liste PDJ'!D101="BF23",'Copie Liste PDJ'!D101="LCM23")),'Copie Liste PDJ'!A101,"")</f>
        <v/>
      </c>
      <c r="G93" s="22" t="str">
        <f>IF(ISNUMBER(MATCH(F93,'Copie Liste PDJ'!$A$10:$A$221,0)),VLOOKUP(F93,'Copie Liste PDJ'!$A$10:$D$221,4,0),"")</f>
        <v/>
      </c>
      <c r="H93" s="22" t="str">
        <f>IF(ISNUMBER(MATCH(F93,'Copie Liste PDJ'!$A$10:$A$221,0)),VLOOKUP(F93,'Copie Liste PDJ'!$A$10:$R$221,18,0),"")</f>
        <v/>
      </c>
      <c r="I93" s="17"/>
      <c r="J93" s="21" t="str">
        <f>IF(AND('Copie Liste PDJ'!A101&gt;=301,'Copie Liste PDJ'!A101&lt;=347,OR('Copie Liste PDJ'!D101="BF23",'Copie Liste PDJ'!D101="LCM23")),'Copie Liste PDJ'!A101,"")</f>
        <v/>
      </c>
      <c r="K93" s="22" t="str">
        <f>IF(ISNUMBER(MATCH(J93,'Copie Liste PDJ'!$A$10:$A$221,0)),VLOOKUP(J93,'Copie Liste PDJ'!$A$10:$D$221,4,0),"")</f>
        <v/>
      </c>
      <c r="L93" s="22" t="str">
        <f>IF(ISNUMBER(MATCH(J93,'Copie Liste PDJ'!$A$10:$A$221,0)),VLOOKUP(J93,'Copie Liste PDJ'!$A$10:$R$221,18,0),"")</f>
        <v/>
      </c>
      <c r="M93" s="17"/>
      <c r="N93" s="21" t="str">
        <f>IF(AND('Copie Liste PDJ'!A101&gt;=401,'Copie Liste PDJ'!A101&lt;=447,OR('Copie Liste PDJ'!D101="BF23",'Copie Liste PDJ'!D101="LCM23")),'Copie Liste PDJ'!A101,"")</f>
        <v/>
      </c>
      <c r="O93" s="22" t="str">
        <f>IF(ISNUMBER(MATCH(N93,'Copie Liste PDJ'!$A$10:$A$221,0)),VLOOKUP(N93,'Copie Liste PDJ'!$A$10:$D$221,4,0),"")</f>
        <v/>
      </c>
      <c r="P93" s="22" t="str">
        <f>IF(ISNUMBER(MATCH(N93,'Copie Liste PDJ'!$A$10:$A$221,0)),VLOOKUP(N93,'Copie Liste PDJ'!$A$10:$R$221,18,0),"")</f>
        <v/>
      </c>
      <c r="Q93" s="17"/>
      <c r="R93" s="21" t="str">
        <f>IF(AND('Copie Liste PDJ'!A101&gt;=501,'Copie Liste PDJ'!A101&lt;=547,OR('Copie Liste PDJ'!D101="BF23",'Copie Liste PDJ'!D101="LCM23")),'Copie Liste PDJ'!A101,"")</f>
        <v/>
      </c>
      <c r="S93" s="22" t="str">
        <f>IF(ISNUMBER(MATCH(R93,'Copie Liste PDJ'!$A$10:$A$221,0)),VLOOKUP(R93,'Copie Liste PDJ'!$A$10:$D$221,4,0),"")</f>
        <v/>
      </c>
      <c r="T93" s="22" t="str">
        <f>IF(ISNUMBER(MATCH(R93,'Copie Liste PDJ'!$A$10:$A$221,0)),VLOOKUP(R93,'Copie Liste PDJ'!$A$10:$R$221,18,0),"")</f>
        <v/>
      </c>
      <c r="U93" s="17"/>
      <c r="V93" s="21" t="str">
        <f>IF(AND('Copie Liste PDJ'!A101&gt;=601,'Copie Liste PDJ'!A101&lt;=643,OR('Copie Liste PDJ'!D101="BF23",'Copie Liste PDJ'!D101="LCM23")),'Copie Liste PDJ'!A101,"")</f>
        <v/>
      </c>
      <c r="W93" t="str">
        <f>IF(ISNUMBER(MATCH(V93,'Copie Liste PDJ'!$A$10:$A$221,0)),VLOOKUP(V93,'Copie Liste PDJ'!$A$10:$D$221,4,0),"")</f>
        <v/>
      </c>
      <c r="X93" t="str">
        <f>IF(ISNUMBER(MATCH(V93,'Copie Liste PDJ'!$A$10:$A$221,0)),VLOOKUP(V93,'Copie Liste PDJ'!$A$10:$R$221,18,0),"")</f>
        <v/>
      </c>
    </row>
    <row r="94" spans="1:24" x14ac:dyDescent="0.25">
      <c r="A94" s="17"/>
      <c r="B94" s="21" t="str">
        <f>IF(AND('Copie Liste PDJ'!A102&gt;=101,'Copie Liste PDJ'!A102&lt;=148,OR('Copie Liste PDJ'!D102="BF23",'Copie Liste PDJ'!D102="LCM23")),'Copie Liste PDJ'!A102,"")</f>
        <v/>
      </c>
      <c r="C94" s="22" t="str">
        <f>IF(ISNUMBER(MATCH(B94,'Copie Liste PDJ'!$A$10:$A$221,0)),VLOOKUP(B94,'Copie Liste PDJ'!$A$10:$D$221,4,0),"")</f>
        <v/>
      </c>
      <c r="D94" s="22" t="str">
        <f>IF(ISNUMBER(MATCH(B94,'Copie Liste PDJ'!$A$10:$A$221,0)),VLOOKUP(B94,'Copie Liste PDJ'!$A$10:$R$221,18,0),"")</f>
        <v/>
      </c>
      <c r="E94" s="17"/>
      <c r="F94" s="21" t="str">
        <f>IF(AND('Copie Liste PDJ'!A102&gt;=201,'Copie Liste PDJ'!A102&lt;=247,OR('Copie Liste PDJ'!D102="BF23",'Copie Liste PDJ'!D102="LCM23")),'Copie Liste PDJ'!A102,"")</f>
        <v/>
      </c>
      <c r="G94" s="22" t="str">
        <f>IF(ISNUMBER(MATCH(F94,'Copie Liste PDJ'!$A$10:$A$221,0)),VLOOKUP(F94,'Copie Liste PDJ'!$A$10:$D$221,4,0),"")</f>
        <v/>
      </c>
      <c r="H94" s="22" t="str">
        <f>IF(ISNUMBER(MATCH(F94,'Copie Liste PDJ'!$A$10:$A$221,0)),VLOOKUP(F94,'Copie Liste PDJ'!$A$10:$R$221,18,0),"")</f>
        <v/>
      </c>
      <c r="I94" s="17"/>
      <c r="J94" s="21" t="str">
        <f>IF(AND('Copie Liste PDJ'!A102&gt;=301,'Copie Liste PDJ'!A102&lt;=347,OR('Copie Liste PDJ'!D102="BF23",'Copie Liste PDJ'!D102="LCM23")),'Copie Liste PDJ'!A102,"")</f>
        <v/>
      </c>
      <c r="K94" s="22" t="str">
        <f>IF(ISNUMBER(MATCH(J94,'Copie Liste PDJ'!$A$10:$A$221,0)),VLOOKUP(J94,'Copie Liste PDJ'!$A$10:$D$221,4,0),"")</f>
        <v/>
      </c>
      <c r="L94" s="22" t="str">
        <f>IF(ISNUMBER(MATCH(J94,'Copie Liste PDJ'!$A$10:$A$221,0)),VLOOKUP(J94,'Copie Liste PDJ'!$A$10:$R$221,18,0),"")</f>
        <v/>
      </c>
      <c r="M94" s="17"/>
      <c r="N94" s="21" t="str">
        <f>IF(AND('Copie Liste PDJ'!A102&gt;=401,'Copie Liste PDJ'!A102&lt;=447,OR('Copie Liste PDJ'!D102="BF23",'Copie Liste PDJ'!D102="LCM23")),'Copie Liste PDJ'!A102,"")</f>
        <v/>
      </c>
      <c r="O94" s="22" t="str">
        <f>IF(ISNUMBER(MATCH(N94,'Copie Liste PDJ'!$A$10:$A$221,0)),VLOOKUP(N94,'Copie Liste PDJ'!$A$10:$D$221,4,0),"")</f>
        <v/>
      </c>
      <c r="P94" s="22" t="str">
        <f>IF(ISNUMBER(MATCH(N94,'Copie Liste PDJ'!$A$10:$A$221,0)),VLOOKUP(N94,'Copie Liste PDJ'!$A$10:$R$221,18,0),"")</f>
        <v/>
      </c>
      <c r="Q94" s="17"/>
      <c r="R94" s="21" t="str">
        <f>IF(AND('Copie Liste PDJ'!A102&gt;=501,'Copie Liste PDJ'!A102&lt;=547,OR('Copie Liste PDJ'!D102="BF23",'Copie Liste PDJ'!D102="LCM23")),'Copie Liste PDJ'!A102,"")</f>
        <v/>
      </c>
      <c r="S94" s="22" t="str">
        <f>IF(ISNUMBER(MATCH(R94,'Copie Liste PDJ'!$A$10:$A$221,0)),VLOOKUP(R94,'Copie Liste PDJ'!$A$10:$D$221,4,0),"")</f>
        <v/>
      </c>
      <c r="T94" s="22" t="str">
        <f>IF(ISNUMBER(MATCH(R94,'Copie Liste PDJ'!$A$10:$A$221,0)),VLOOKUP(R94,'Copie Liste PDJ'!$A$10:$R$221,18,0),"")</f>
        <v/>
      </c>
      <c r="U94" s="17"/>
      <c r="V94" s="21" t="str">
        <f>IF(AND('Copie Liste PDJ'!A102&gt;=601,'Copie Liste PDJ'!A102&lt;=643,OR('Copie Liste PDJ'!D102="BF23",'Copie Liste PDJ'!D102="LCM23")),'Copie Liste PDJ'!A102,"")</f>
        <v/>
      </c>
      <c r="W94" t="str">
        <f>IF(ISNUMBER(MATCH(V94,'Copie Liste PDJ'!$A$10:$A$221,0)),VLOOKUP(V94,'Copie Liste PDJ'!$A$10:$D$221,4,0),"")</f>
        <v/>
      </c>
      <c r="X94" t="str">
        <f>IF(ISNUMBER(MATCH(V94,'Copie Liste PDJ'!$A$10:$A$221,0)),VLOOKUP(V94,'Copie Liste PDJ'!$A$10:$R$221,18,0),"")</f>
        <v/>
      </c>
    </row>
    <row r="95" spans="1:24" x14ac:dyDescent="0.25">
      <c r="A95" s="17"/>
      <c r="B95" s="21" t="str">
        <f>IF(AND('Copie Liste PDJ'!A103&gt;=101,'Copie Liste PDJ'!A103&lt;=148,OR('Copie Liste PDJ'!D103="BF23",'Copie Liste PDJ'!D103="LCM23")),'Copie Liste PDJ'!A103,"")</f>
        <v/>
      </c>
      <c r="C95" s="22" t="str">
        <f>IF(ISNUMBER(MATCH(B95,'Copie Liste PDJ'!$A$10:$A$221,0)),VLOOKUP(B95,'Copie Liste PDJ'!$A$10:$D$221,4,0),"")</f>
        <v/>
      </c>
      <c r="D95" s="22" t="str">
        <f>IF(ISNUMBER(MATCH(B95,'Copie Liste PDJ'!$A$10:$A$221,0)),VLOOKUP(B95,'Copie Liste PDJ'!$A$10:$R$221,18,0),"")</f>
        <v/>
      </c>
      <c r="E95" s="17"/>
      <c r="F95" s="21" t="str">
        <f>IF(AND('Copie Liste PDJ'!A103&gt;=201,'Copie Liste PDJ'!A103&lt;=247,OR('Copie Liste PDJ'!D103="BF23",'Copie Liste PDJ'!D103="LCM23")),'Copie Liste PDJ'!A103,"")</f>
        <v/>
      </c>
      <c r="G95" s="22" t="str">
        <f>IF(ISNUMBER(MATCH(F95,'Copie Liste PDJ'!$A$10:$A$221,0)),VLOOKUP(F95,'Copie Liste PDJ'!$A$10:$D$221,4,0),"")</f>
        <v/>
      </c>
      <c r="H95" s="22" t="str">
        <f>IF(ISNUMBER(MATCH(F95,'Copie Liste PDJ'!$A$10:$A$221,0)),VLOOKUP(F95,'Copie Liste PDJ'!$A$10:$R$221,18,0),"")</f>
        <v/>
      </c>
      <c r="I95" s="17"/>
      <c r="J95" s="21" t="str">
        <f>IF(AND('Copie Liste PDJ'!A103&gt;=301,'Copie Liste PDJ'!A103&lt;=347,OR('Copie Liste PDJ'!D103="BF23",'Copie Liste PDJ'!D103="LCM23")),'Copie Liste PDJ'!A103,"")</f>
        <v/>
      </c>
      <c r="K95" s="22" t="str">
        <f>IF(ISNUMBER(MATCH(J95,'Copie Liste PDJ'!$A$10:$A$221,0)),VLOOKUP(J95,'Copie Liste PDJ'!$A$10:$D$221,4,0),"")</f>
        <v/>
      </c>
      <c r="L95" s="22" t="str">
        <f>IF(ISNUMBER(MATCH(J95,'Copie Liste PDJ'!$A$10:$A$221,0)),VLOOKUP(J95,'Copie Liste PDJ'!$A$10:$R$221,18,0),"")</f>
        <v/>
      </c>
      <c r="M95" s="17"/>
      <c r="N95" s="21" t="str">
        <f>IF(AND('Copie Liste PDJ'!A103&gt;=401,'Copie Liste PDJ'!A103&lt;=447,OR('Copie Liste PDJ'!D103="BF23",'Copie Liste PDJ'!D103="LCM23")),'Copie Liste PDJ'!A103,"")</f>
        <v/>
      </c>
      <c r="O95" s="22" t="str">
        <f>IF(ISNUMBER(MATCH(N95,'Copie Liste PDJ'!$A$10:$A$221,0)),VLOOKUP(N95,'Copie Liste PDJ'!$A$10:$D$221,4,0),"")</f>
        <v/>
      </c>
      <c r="P95" s="22" t="str">
        <f>IF(ISNUMBER(MATCH(N95,'Copie Liste PDJ'!$A$10:$A$221,0)),VLOOKUP(N95,'Copie Liste PDJ'!$A$10:$R$221,18,0),"")</f>
        <v/>
      </c>
      <c r="Q95" s="17"/>
      <c r="R95" s="21" t="str">
        <f>IF(AND('Copie Liste PDJ'!A103&gt;=501,'Copie Liste PDJ'!A103&lt;=547,OR('Copie Liste PDJ'!D103="BF23",'Copie Liste PDJ'!D103="LCM23")),'Copie Liste PDJ'!A103,"")</f>
        <v/>
      </c>
      <c r="S95" s="22" t="str">
        <f>IF(ISNUMBER(MATCH(R95,'Copie Liste PDJ'!$A$10:$A$221,0)),VLOOKUP(R95,'Copie Liste PDJ'!$A$10:$D$221,4,0),"")</f>
        <v/>
      </c>
      <c r="T95" s="22" t="str">
        <f>IF(ISNUMBER(MATCH(R95,'Copie Liste PDJ'!$A$10:$A$221,0)),VLOOKUP(R95,'Copie Liste PDJ'!$A$10:$R$221,18,0),"")</f>
        <v/>
      </c>
      <c r="U95" s="17"/>
      <c r="V95" s="21" t="str">
        <f>IF(AND('Copie Liste PDJ'!A103&gt;=601,'Copie Liste PDJ'!A103&lt;=643,OR('Copie Liste PDJ'!D103="BF23",'Copie Liste PDJ'!D103="LCM23")),'Copie Liste PDJ'!A103,"")</f>
        <v/>
      </c>
      <c r="W95" t="str">
        <f>IF(ISNUMBER(MATCH(V95,'Copie Liste PDJ'!$A$10:$A$221,0)),VLOOKUP(V95,'Copie Liste PDJ'!$A$10:$D$221,4,0),"")</f>
        <v/>
      </c>
      <c r="X95" t="str">
        <f>IF(ISNUMBER(MATCH(V95,'Copie Liste PDJ'!$A$10:$A$221,0)),VLOOKUP(V95,'Copie Liste PDJ'!$A$10:$R$221,18,0),"")</f>
        <v/>
      </c>
    </row>
    <row r="96" spans="1:24" x14ac:dyDescent="0.25">
      <c r="A96" s="17"/>
      <c r="B96" s="21" t="str">
        <f>IF(AND('Copie Liste PDJ'!A104&gt;=101,'Copie Liste PDJ'!A104&lt;=148,OR('Copie Liste PDJ'!D104="BF23",'Copie Liste PDJ'!D104="LCM23")),'Copie Liste PDJ'!A104,"")</f>
        <v/>
      </c>
      <c r="C96" s="22" t="str">
        <f>IF(ISNUMBER(MATCH(B96,'Copie Liste PDJ'!$A$10:$A$221,0)),VLOOKUP(B96,'Copie Liste PDJ'!$A$10:$D$221,4,0),"")</f>
        <v/>
      </c>
      <c r="D96" s="22" t="str">
        <f>IF(ISNUMBER(MATCH(B96,'Copie Liste PDJ'!$A$10:$A$221,0)),VLOOKUP(B96,'Copie Liste PDJ'!$A$10:$R$221,18,0),"")</f>
        <v/>
      </c>
      <c r="E96" s="17"/>
      <c r="F96" s="21" t="str">
        <f>IF(AND('Copie Liste PDJ'!A104&gt;=201,'Copie Liste PDJ'!A104&lt;=247,OR('Copie Liste PDJ'!D104="BF23",'Copie Liste PDJ'!D104="LCM23")),'Copie Liste PDJ'!A104,"")</f>
        <v/>
      </c>
      <c r="G96" s="22" t="str">
        <f>IF(ISNUMBER(MATCH(F96,'Copie Liste PDJ'!$A$10:$A$221,0)),VLOOKUP(F96,'Copie Liste PDJ'!$A$10:$D$221,4,0),"")</f>
        <v/>
      </c>
      <c r="H96" s="22" t="str">
        <f>IF(ISNUMBER(MATCH(F96,'Copie Liste PDJ'!$A$10:$A$221,0)),VLOOKUP(F96,'Copie Liste PDJ'!$A$10:$R$221,18,0),"")</f>
        <v/>
      </c>
      <c r="I96" s="17"/>
      <c r="J96" s="21" t="str">
        <f>IF(AND('Copie Liste PDJ'!A104&gt;=301,'Copie Liste PDJ'!A104&lt;=347,OR('Copie Liste PDJ'!D104="BF23",'Copie Liste PDJ'!D104="LCM23")),'Copie Liste PDJ'!A104,"")</f>
        <v/>
      </c>
      <c r="K96" s="22" t="str">
        <f>IF(ISNUMBER(MATCH(J96,'Copie Liste PDJ'!$A$10:$A$221,0)),VLOOKUP(J96,'Copie Liste PDJ'!$A$10:$D$221,4,0),"")</f>
        <v/>
      </c>
      <c r="L96" s="22" t="str">
        <f>IF(ISNUMBER(MATCH(J96,'Copie Liste PDJ'!$A$10:$A$221,0)),VLOOKUP(J96,'Copie Liste PDJ'!$A$10:$R$221,18,0),"")</f>
        <v/>
      </c>
      <c r="M96" s="17"/>
      <c r="N96" s="21" t="str">
        <f>IF(AND('Copie Liste PDJ'!A104&gt;=401,'Copie Liste PDJ'!A104&lt;=447,OR('Copie Liste PDJ'!D104="BF23",'Copie Liste PDJ'!D104="LCM23")),'Copie Liste PDJ'!A104,"")</f>
        <v/>
      </c>
      <c r="O96" s="22" t="str">
        <f>IF(ISNUMBER(MATCH(N96,'Copie Liste PDJ'!$A$10:$A$221,0)),VLOOKUP(N96,'Copie Liste PDJ'!$A$10:$D$221,4,0),"")</f>
        <v/>
      </c>
      <c r="P96" s="22" t="str">
        <f>IF(ISNUMBER(MATCH(N96,'Copie Liste PDJ'!$A$10:$A$221,0)),VLOOKUP(N96,'Copie Liste PDJ'!$A$10:$R$221,18,0),"")</f>
        <v/>
      </c>
      <c r="Q96" s="17"/>
      <c r="R96" s="21" t="str">
        <f>IF(AND('Copie Liste PDJ'!A104&gt;=501,'Copie Liste PDJ'!A104&lt;=547,OR('Copie Liste PDJ'!D104="BF23",'Copie Liste PDJ'!D104="LCM23")),'Copie Liste PDJ'!A104,"")</f>
        <v/>
      </c>
      <c r="S96" s="22" t="str">
        <f>IF(ISNUMBER(MATCH(R96,'Copie Liste PDJ'!$A$10:$A$221,0)),VLOOKUP(R96,'Copie Liste PDJ'!$A$10:$D$221,4,0),"")</f>
        <v/>
      </c>
      <c r="T96" s="22" t="str">
        <f>IF(ISNUMBER(MATCH(R96,'Copie Liste PDJ'!$A$10:$A$221,0)),VLOOKUP(R96,'Copie Liste PDJ'!$A$10:$R$221,18,0),"")</f>
        <v/>
      </c>
      <c r="U96" s="17"/>
      <c r="V96" s="21" t="str">
        <f>IF(AND('Copie Liste PDJ'!A104&gt;=601,'Copie Liste PDJ'!A104&lt;=643,OR('Copie Liste PDJ'!D104="BF23",'Copie Liste PDJ'!D104="LCM23")),'Copie Liste PDJ'!A104,"")</f>
        <v/>
      </c>
      <c r="W96" t="str">
        <f>IF(ISNUMBER(MATCH(V96,'Copie Liste PDJ'!$A$10:$A$221,0)),VLOOKUP(V96,'Copie Liste PDJ'!$A$10:$D$221,4,0),"")</f>
        <v/>
      </c>
      <c r="X96" t="str">
        <f>IF(ISNUMBER(MATCH(V96,'Copie Liste PDJ'!$A$10:$A$221,0)),VLOOKUP(V96,'Copie Liste PDJ'!$A$10:$R$221,18,0),"")</f>
        <v/>
      </c>
    </row>
    <row r="97" spans="1:24" x14ac:dyDescent="0.25">
      <c r="A97" s="17"/>
      <c r="B97" s="21" t="str">
        <f>IF(AND('Copie Liste PDJ'!A105&gt;=101,'Copie Liste PDJ'!A105&lt;=148,OR('Copie Liste PDJ'!D105="BF23",'Copie Liste PDJ'!D105="LCM23")),'Copie Liste PDJ'!A105,"")</f>
        <v/>
      </c>
      <c r="C97" s="22" t="str">
        <f>IF(ISNUMBER(MATCH(B97,'Copie Liste PDJ'!$A$10:$A$221,0)),VLOOKUP(B97,'Copie Liste PDJ'!$A$10:$D$221,4,0),"")</f>
        <v/>
      </c>
      <c r="D97" s="22" t="str">
        <f>IF(ISNUMBER(MATCH(B97,'Copie Liste PDJ'!$A$10:$A$221,0)),VLOOKUP(B97,'Copie Liste PDJ'!$A$10:$R$221,18,0),"")</f>
        <v/>
      </c>
      <c r="E97" s="17"/>
      <c r="F97" s="21" t="str">
        <f>IF(AND('Copie Liste PDJ'!A105&gt;=201,'Copie Liste PDJ'!A105&lt;=247,OR('Copie Liste PDJ'!D105="BF23",'Copie Liste PDJ'!D105="LCM23")),'Copie Liste PDJ'!A105,"")</f>
        <v/>
      </c>
      <c r="G97" s="22" t="str">
        <f>IF(ISNUMBER(MATCH(F97,'Copie Liste PDJ'!$A$10:$A$221,0)),VLOOKUP(F97,'Copie Liste PDJ'!$A$10:$D$221,4,0),"")</f>
        <v/>
      </c>
      <c r="H97" s="22" t="str">
        <f>IF(ISNUMBER(MATCH(F97,'Copie Liste PDJ'!$A$10:$A$221,0)),VLOOKUP(F97,'Copie Liste PDJ'!$A$10:$R$221,18,0),"")</f>
        <v/>
      </c>
      <c r="I97" s="17"/>
      <c r="J97" s="21" t="str">
        <f>IF(AND('Copie Liste PDJ'!A105&gt;=301,'Copie Liste PDJ'!A105&lt;=347,OR('Copie Liste PDJ'!D105="BF23",'Copie Liste PDJ'!D105="LCM23")),'Copie Liste PDJ'!A105,"")</f>
        <v/>
      </c>
      <c r="K97" s="22" t="str">
        <f>IF(ISNUMBER(MATCH(J97,'Copie Liste PDJ'!$A$10:$A$221,0)),VLOOKUP(J97,'Copie Liste PDJ'!$A$10:$D$221,4,0),"")</f>
        <v/>
      </c>
      <c r="L97" s="22" t="str">
        <f>IF(ISNUMBER(MATCH(J97,'Copie Liste PDJ'!$A$10:$A$221,0)),VLOOKUP(J97,'Copie Liste PDJ'!$A$10:$R$221,18,0),"")</f>
        <v/>
      </c>
      <c r="M97" s="17"/>
      <c r="N97" s="21" t="str">
        <f>IF(AND('Copie Liste PDJ'!A105&gt;=401,'Copie Liste PDJ'!A105&lt;=447,OR('Copie Liste PDJ'!D105="BF23",'Copie Liste PDJ'!D105="LCM23")),'Copie Liste PDJ'!A105,"")</f>
        <v/>
      </c>
      <c r="O97" s="22" t="str">
        <f>IF(ISNUMBER(MATCH(N97,'Copie Liste PDJ'!$A$10:$A$221,0)),VLOOKUP(N97,'Copie Liste PDJ'!$A$10:$D$221,4,0),"")</f>
        <v/>
      </c>
      <c r="P97" s="22" t="str">
        <f>IF(ISNUMBER(MATCH(N97,'Copie Liste PDJ'!$A$10:$A$221,0)),VLOOKUP(N97,'Copie Liste PDJ'!$A$10:$R$221,18,0),"")</f>
        <v/>
      </c>
      <c r="Q97" s="17"/>
      <c r="R97" s="21" t="str">
        <f>IF(AND('Copie Liste PDJ'!A105&gt;=501,'Copie Liste PDJ'!A105&lt;=547,OR('Copie Liste PDJ'!D105="BF23",'Copie Liste PDJ'!D105="LCM23")),'Copie Liste PDJ'!A105,"")</f>
        <v/>
      </c>
      <c r="S97" s="22" t="str">
        <f>IF(ISNUMBER(MATCH(R97,'Copie Liste PDJ'!$A$10:$A$221,0)),VLOOKUP(R97,'Copie Liste PDJ'!$A$10:$D$221,4,0),"")</f>
        <v/>
      </c>
      <c r="T97" s="22" t="str">
        <f>IF(ISNUMBER(MATCH(R97,'Copie Liste PDJ'!$A$10:$A$221,0)),VLOOKUP(R97,'Copie Liste PDJ'!$A$10:$R$221,18,0),"")</f>
        <v/>
      </c>
      <c r="U97" s="17"/>
      <c r="V97" s="21" t="str">
        <f>IF(AND('Copie Liste PDJ'!A105&gt;=601,'Copie Liste PDJ'!A105&lt;=643,OR('Copie Liste PDJ'!D105="BF23",'Copie Liste PDJ'!D105="LCM23")),'Copie Liste PDJ'!A105,"")</f>
        <v/>
      </c>
      <c r="W97" t="str">
        <f>IF(ISNUMBER(MATCH(V97,'Copie Liste PDJ'!$A$10:$A$221,0)),VLOOKUP(V97,'Copie Liste PDJ'!$A$10:$D$221,4,0),"")</f>
        <v/>
      </c>
      <c r="X97" t="str">
        <f>IF(ISNUMBER(MATCH(V97,'Copie Liste PDJ'!$A$10:$A$221,0)),VLOOKUP(V97,'Copie Liste PDJ'!$A$10:$R$221,18,0),"")</f>
        <v/>
      </c>
    </row>
    <row r="98" spans="1:24" x14ac:dyDescent="0.25">
      <c r="A98" s="17"/>
      <c r="B98" s="21" t="str">
        <f>IF(AND('Copie Liste PDJ'!A106&gt;=101,'Copie Liste PDJ'!A106&lt;=148,OR('Copie Liste PDJ'!D106="BF23",'Copie Liste PDJ'!D106="LCM23")),'Copie Liste PDJ'!A106,"")</f>
        <v/>
      </c>
      <c r="C98" s="22" t="str">
        <f>IF(ISNUMBER(MATCH(B98,'Copie Liste PDJ'!$A$10:$A$221,0)),VLOOKUP(B98,'Copie Liste PDJ'!$A$10:$D$221,4,0),"")</f>
        <v/>
      </c>
      <c r="D98" s="22" t="str">
        <f>IF(ISNUMBER(MATCH(B98,'Copie Liste PDJ'!$A$10:$A$221,0)),VLOOKUP(B98,'Copie Liste PDJ'!$A$10:$R$221,18,0),"")</f>
        <v/>
      </c>
      <c r="E98" s="17"/>
      <c r="F98" s="21" t="str">
        <f>IF(AND('Copie Liste PDJ'!A106&gt;=201,'Copie Liste PDJ'!A106&lt;=247,OR('Copie Liste PDJ'!D106="BF23",'Copie Liste PDJ'!D106="LCM23")),'Copie Liste PDJ'!A106,"")</f>
        <v/>
      </c>
      <c r="G98" s="22" t="str">
        <f>IF(ISNUMBER(MATCH(F98,'Copie Liste PDJ'!$A$10:$A$221,0)),VLOOKUP(F98,'Copie Liste PDJ'!$A$10:$D$221,4,0),"")</f>
        <v/>
      </c>
      <c r="H98" s="22" t="str">
        <f>IF(ISNUMBER(MATCH(F98,'Copie Liste PDJ'!$A$10:$A$221,0)),VLOOKUP(F98,'Copie Liste PDJ'!$A$10:$R$221,18,0),"")</f>
        <v/>
      </c>
      <c r="I98" s="17"/>
      <c r="J98" s="21" t="str">
        <f>IF(AND('Copie Liste PDJ'!A106&gt;=301,'Copie Liste PDJ'!A106&lt;=347,OR('Copie Liste PDJ'!D106="BF23",'Copie Liste PDJ'!D106="LCM23")),'Copie Liste PDJ'!A106,"")</f>
        <v/>
      </c>
      <c r="K98" s="22" t="str">
        <f>IF(ISNUMBER(MATCH(J98,'Copie Liste PDJ'!$A$10:$A$221,0)),VLOOKUP(J98,'Copie Liste PDJ'!$A$10:$D$221,4,0),"")</f>
        <v/>
      </c>
      <c r="L98" s="22" t="str">
        <f>IF(ISNUMBER(MATCH(J98,'Copie Liste PDJ'!$A$10:$A$221,0)),VLOOKUP(J98,'Copie Liste PDJ'!$A$10:$R$221,18,0),"")</f>
        <v/>
      </c>
      <c r="M98" s="17"/>
      <c r="N98" s="21" t="str">
        <f>IF(AND('Copie Liste PDJ'!A106&gt;=401,'Copie Liste PDJ'!A106&lt;=447,OR('Copie Liste PDJ'!D106="BF23",'Copie Liste PDJ'!D106="LCM23")),'Copie Liste PDJ'!A106,"")</f>
        <v/>
      </c>
      <c r="O98" s="22" t="str">
        <f>IF(ISNUMBER(MATCH(N98,'Copie Liste PDJ'!$A$10:$A$221,0)),VLOOKUP(N98,'Copie Liste PDJ'!$A$10:$D$221,4,0),"")</f>
        <v/>
      </c>
      <c r="P98" s="22" t="str">
        <f>IF(ISNUMBER(MATCH(N98,'Copie Liste PDJ'!$A$10:$A$221,0)),VLOOKUP(N98,'Copie Liste PDJ'!$A$10:$R$221,18,0),"")</f>
        <v/>
      </c>
      <c r="Q98" s="17"/>
      <c r="R98" s="21" t="str">
        <f>IF(AND('Copie Liste PDJ'!A106&gt;=501,'Copie Liste PDJ'!A106&lt;=547,OR('Copie Liste PDJ'!D106="BF23",'Copie Liste PDJ'!D106="LCM23")),'Copie Liste PDJ'!A106,"")</f>
        <v/>
      </c>
      <c r="S98" s="22" t="str">
        <f>IF(ISNUMBER(MATCH(R98,'Copie Liste PDJ'!$A$10:$A$221,0)),VLOOKUP(R98,'Copie Liste PDJ'!$A$10:$D$221,4,0),"")</f>
        <v/>
      </c>
      <c r="T98" s="22" t="str">
        <f>IF(ISNUMBER(MATCH(R98,'Copie Liste PDJ'!$A$10:$A$221,0)),VLOOKUP(R98,'Copie Liste PDJ'!$A$10:$R$221,18,0),"")</f>
        <v/>
      </c>
      <c r="U98" s="17"/>
      <c r="V98" s="21" t="str">
        <f>IF(AND('Copie Liste PDJ'!A106&gt;=601,'Copie Liste PDJ'!A106&lt;=643,OR('Copie Liste PDJ'!D106="BF23",'Copie Liste PDJ'!D106="LCM23")),'Copie Liste PDJ'!A106,"")</f>
        <v/>
      </c>
      <c r="W98" t="str">
        <f>IF(ISNUMBER(MATCH(V98,'Copie Liste PDJ'!$A$10:$A$221,0)),VLOOKUP(V98,'Copie Liste PDJ'!$A$10:$D$221,4,0),"")</f>
        <v/>
      </c>
      <c r="X98" t="str">
        <f>IF(ISNUMBER(MATCH(V98,'Copie Liste PDJ'!$A$10:$A$221,0)),VLOOKUP(V98,'Copie Liste PDJ'!$A$10:$R$221,18,0),"")</f>
        <v/>
      </c>
    </row>
    <row r="99" spans="1:24" x14ac:dyDescent="0.25">
      <c r="A99" s="17"/>
      <c r="B99" s="21" t="str">
        <f>IF(AND('Copie Liste PDJ'!A107&gt;=101,'Copie Liste PDJ'!A107&lt;=148,OR('Copie Liste PDJ'!D107="BF23",'Copie Liste PDJ'!D107="LCM23")),'Copie Liste PDJ'!A107,"")</f>
        <v/>
      </c>
      <c r="C99" s="22" t="str">
        <f>IF(ISNUMBER(MATCH(B99,'Copie Liste PDJ'!$A$10:$A$221,0)),VLOOKUP(B99,'Copie Liste PDJ'!$A$10:$D$221,4,0),"")</f>
        <v/>
      </c>
      <c r="D99" s="22" t="str">
        <f>IF(ISNUMBER(MATCH(B99,'Copie Liste PDJ'!$A$10:$A$221,0)),VLOOKUP(B99,'Copie Liste PDJ'!$A$10:$R$221,18,0),"")</f>
        <v/>
      </c>
      <c r="E99" s="17"/>
      <c r="F99" s="21" t="str">
        <f>IF(AND('Copie Liste PDJ'!A107&gt;=201,'Copie Liste PDJ'!A107&lt;=247,OR('Copie Liste PDJ'!D107="BF23",'Copie Liste PDJ'!D107="LCM23")),'Copie Liste PDJ'!A107,"")</f>
        <v/>
      </c>
      <c r="G99" s="22" t="str">
        <f>IF(ISNUMBER(MATCH(F99,'Copie Liste PDJ'!$A$10:$A$221,0)),VLOOKUP(F99,'Copie Liste PDJ'!$A$10:$D$221,4,0),"")</f>
        <v/>
      </c>
      <c r="H99" s="22" t="str">
        <f>IF(ISNUMBER(MATCH(F99,'Copie Liste PDJ'!$A$10:$A$221,0)),VLOOKUP(F99,'Copie Liste PDJ'!$A$10:$R$221,18,0),"")</f>
        <v/>
      </c>
      <c r="I99" s="17"/>
      <c r="J99" s="21" t="str">
        <f>IF(AND('Copie Liste PDJ'!A107&gt;=301,'Copie Liste PDJ'!A107&lt;=347,OR('Copie Liste PDJ'!D107="BF23",'Copie Liste PDJ'!D107="LCM23")),'Copie Liste PDJ'!A107,"")</f>
        <v/>
      </c>
      <c r="K99" s="22" t="str">
        <f>IF(ISNUMBER(MATCH(J99,'Copie Liste PDJ'!$A$10:$A$221,0)),VLOOKUP(J99,'Copie Liste PDJ'!$A$10:$D$221,4,0),"")</f>
        <v/>
      </c>
      <c r="L99" s="22" t="str">
        <f>IF(ISNUMBER(MATCH(J99,'Copie Liste PDJ'!$A$10:$A$221,0)),VLOOKUP(J99,'Copie Liste PDJ'!$A$10:$R$221,18,0),"")</f>
        <v/>
      </c>
      <c r="M99" s="17"/>
      <c r="N99" s="21" t="str">
        <f>IF(AND('Copie Liste PDJ'!A107&gt;=401,'Copie Liste PDJ'!A107&lt;=447,OR('Copie Liste PDJ'!D107="BF23",'Copie Liste PDJ'!D107="LCM23")),'Copie Liste PDJ'!A107,"")</f>
        <v/>
      </c>
      <c r="O99" s="22" t="str">
        <f>IF(ISNUMBER(MATCH(N99,'Copie Liste PDJ'!$A$10:$A$221,0)),VLOOKUP(N99,'Copie Liste PDJ'!$A$10:$D$221,4,0),"")</f>
        <v/>
      </c>
      <c r="P99" s="22" t="str">
        <f>IF(ISNUMBER(MATCH(N99,'Copie Liste PDJ'!$A$10:$A$221,0)),VLOOKUP(N99,'Copie Liste PDJ'!$A$10:$R$221,18,0),"")</f>
        <v/>
      </c>
      <c r="Q99" s="17"/>
      <c r="R99" s="21" t="str">
        <f>IF(AND('Copie Liste PDJ'!A107&gt;=501,'Copie Liste PDJ'!A107&lt;=547,OR('Copie Liste PDJ'!D107="BF23",'Copie Liste PDJ'!D107="LCM23")),'Copie Liste PDJ'!A107,"")</f>
        <v/>
      </c>
      <c r="S99" s="22" t="str">
        <f>IF(ISNUMBER(MATCH(R99,'Copie Liste PDJ'!$A$10:$A$221,0)),VLOOKUP(R99,'Copie Liste PDJ'!$A$10:$D$221,4,0),"")</f>
        <v/>
      </c>
      <c r="T99" s="22" t="str">
        <f>IF(ISNUMBER(MATCH(R99,'Copie Liste PDJ'!$A$10:$A$221,0)),VLOOKUP(R99,'Copie Liste PDJ'!$A$10:$R$221,18,0),"")</f>
        <v/>
      </c>
      <c r="U99" s="17"/>
      <c r="V99" s="21" t="str">
        <f>IF(AND('Copie Liste PDJ'!A107&gt;=601,'Copie Liste PDJ'!A107&lt;=643,OR('Copie Liste PDJ'!D107="BF23",'Copie Liste PDJ'!D107="LCM23")),'Copie Liste PDJ'!A107,"")</f>
        <v/>
      </c>
      <c r="W99" t="str">
        <f>IF(ISNUMBER(MATCH(V99,'Copie Liste PDJ'!$A$10:$A$221,0)),VLOOKUP(V99,'Copie Liste PDJ'!$A$10:$D$221,4,0),"")</f>
        <v/>
      </c>
      <c r="X99" t="str">
        <f>IF(ISNUMBER(MATCH(V99,'Copie Liste PDJ'!$A$10:$A$221,0)),VLOOKUP(V99,'Copie Liste PDJ'!$A$10:$R$221,18,0),"")</f>
        <v/>
      </c>
    </row>
    <row r="100" spans="1:24" x14ac:dyDescent="0.25">
      <c r="A100" s="17"/>
      <c r="B100" s="21" t="str">
        <f>IF(AND('Copie Liste PDJ'!A108&gt;=101,'Copie Liste PDJ'!A108&lt;=148,OR('Copie Liste PDJ'!D108="BF23",'Copie Liste PDJ'!D108="LCM23")),'Copie Liste PDJ'!A108,"")</f>
        <v/>
      </c>
      <c r="C100" s="22" t="str">
        <f>IF(ISNUMBER(MATCH(B100,'Copie Liste PDJ'!$A$10:$A$221,0)),VLOOKUP(B100,'Copie Liste PDJ'!$A$10:$D$221,4,0),"")</f>
        <v/>
      </c>
      <c r="D100" s="22" t="str">
        <f>IF(ISNUMBER(MATCH(B100,'Copie Liste PDJ'!$A$10:$A$221,0)),VLOOKUP(B100,'Copie Liste PDJ'!$A$10:$R$221,18,0),"")</f>
        <v/>
      </c>
      <c r="E100" s="17"/>
      <c r="F100" s="21" t="str">
        <f>IF(AND('Copie Liste PDJ'!A108&gt;=201,'Copie Liste PDJ'!A108&lt;=247,OR('Copie Liste PDJ'!D108="BF23",'Copie Liste PDJ'!D108="LCM23")),'Copie Liste PDJ'!A108,"")</f>
        <v/>
      </c>
      <c r="G100" s="22" t="str">
        <f>IF(ISNUMBER(MATCH(F100,'Copie Liste PDJ'!$A$10:$A$221,0)),VLOOKUP(F100,'Copie Liste PDJ'!$A$10:$D$221,4,0),"")</f>
        <v/>
      </c>
      <c r="H100" s="22" t="str">
        <f>IF(ISNUMBER(MATCH(F100,'Copie Liste PDJ'!$A$10:$A$221,0)),VLOOKUP(F100,'Copie Liste PDJ'!$A$10:$R$221,18,0),"")</f>
        <v/>
      </c>
      <c r="I100" s="17"/>
      <c r="J100" s="21" t="str">
        <f>IF(AND('Copie Liste PDJ'!A108&gt;=301,'Copie Liste PDJ'!A108&lt;=347,OR('Copie Liste PDJ'!D108="BF23",'Copie Liste PDJ'!D108="LCM23")),'Copie Liste PDJ'!A108,"")</f>
        <v/>
      </c>
      <c r="K100" s="22" t="str">
        <f>IF(ISNUMBER(MATCH(J100,'Copie Liste PDJ'!$A$10:$A$221,0)),VLOOKUP(J100,'Copie Liste PDJ'!$A$10:$D$221,4,0),"")</f>
        <v/>
      </c>
      <c r="L100" s="22" t="str">
        <f>IF(ISNUMBER(MATCH(J100,'Copie Liste PDJ'!$A$10:$A$221,0)),VLOOKUP(J100,'Copie Liste PDJ'!$A$10:$R$221,18,0),"")</f>
        <v/>
      </c>
      <c r="M100" s="17"/>
      <c r="N100" s="21" t="str">
        <f>IF(AND('Copie Liste PDJ'!A108&gt;=401,'Copie Liste PDJ'!A108&lt;=447,OR('Copie Liste PDJ'!D108="BF23",'Copie Liste PDJ'!D108="LCM23")),'Copie Liste PDJ'!A108,"")</f>
        <v/>
      </c>
      <c r="O100" s="22" t="str">
        <f>IF(ISNUMBER(MATCH(N100,'Copie Liste PDJ'!$A$10:$A$221,0)),VLOOKUP(N100,'Copie Liste PDJ'!$A$10:$D$221,4,0),"")</f>
        <v/>
      </c>
      <c r="P100" s="22" t="str">
        <f>IF(ISNUMBER(MATCH(N100,'Copie Liste PDJ'!$A$10:$A$221,0)),VLOOKUP(N100,'Copie Liste PDJ'!$A$10:$R$221,18,0),"")</f>
        <v/>
      </c>
      <c r="Q100" s="17"/>
      <c r="R100" s="21" t="str">
        <f>IF(AND('Copie Liste PDJ'!A108&gt;=501,'Copie Liste PDJ'!A108&lt;=547,OR('Copie Liste PDJ'!D108="BF23",'Copie Liste PDJ'!D108="LCM23")),'Copie Liste PDJ'!A108,"")</f>
        <v/>
      </c>
      <c r="S100" s="22" t="str">
        <f>IF(ISNUMBER(MATCH(R100,'Copie Liste PDJ'!$A$10:$A$221,0)),VLOOKUP(R100,'Copie Liste PDJ'!$A$10:$D$221,4,0),"")</f>
        <v/>
      </c>
      <c r="T100" s="22" t="str">
        <f>IF(ISNUMBER(MATCH(R100,'Copie Liste PDJ'!$A$10:$A$221,0)),VLOOKUP(R100,'Copie Liste PDJ'!$A$10:$R$221,18,0),"")</f>
        <v/>
      </c>
      <c r="U100" s="17"/>
      <c r="V100" s="21" t="str">
        <f>IF(AND('Copie Liste PDJ'!A108&gt;=601,'Copie Liste PDJ'!A108&lt;=643,OR('Copie Liste PDJ'!D108="BF23",'Copie Liste PDJ'!D108="LCM23")),'Copie Liste PDJ'!A108,"")</f>
        <v/>
      </c>
      <c r="W100" t="str">
        <f>IF(ISNUMBER(MATCH(V100,'Copie Liste PDJ'!$A$10:$A$221,0)),VLOOKUP(V100,'Copie Liste PDJ'!$A$10:$D$221,4,0),"")</f>
        <v/>
      </c>
      <c r="X100" t="str">
        <f>IF(ISNUMBER(MATCH(V100,'Copie Liste PDJ'!$A$10:$A$221,0)),VLOOKUP(V100,'Copie Liste PDJ'!$A$10:$R$221,18,0),"")</f>
        <v/>
      </c>
    </row>
    <row r="101" spans="1:24" x14ac:dyDescent="0.25">
      <c r="A101" s="17"/>
      <c r="B101" s="21" t="str">
        <f>IF(AND('Copie Liste PDJ'!A109&gt;=101,'Copie Liste PDJ'!A109&lt;=148,OR('Copie Liste PDJ'!D109="BF23",'Copie Liste PDJ'!D109="LCM23")),'Copie Liste PDJ'!A109,"")</f>
        <v/>
      </c>
      <c r="C101" s="22" t="str">
        <f>IF(ISNUMBER(MATCH(B101,'Copie Liste PDJ'!$A$10:$A$221,0)),VLOOKUP(B101,'Copie Liste PDJ'!$A$10:$D$221,4,0),"")</f>
        <v/>
      </c>
      <c r="D101" s="22" t="str">
        <f>IF(ISNUMBER(MATCH(B101,'Copie Liste PDJ'!$A$10:$A$221,0)),VLOOKUP(B101,'Copie Liste PDJ'!$A$10:$R$221,18,0),"")</f>
        <v/>
      </c>
      <c r="E101" s="17"/>
      <c r="F101" s="21" t="str">
        <f>IF(AND('Copie Liste PDJ'!A109&gt;=201,'Copie Liste PDJ'!A109&lt;=247,OR('Copie Liste PDJ'!D109="BF23",'Copie Liste PDJ'!D109="LCM23")),'Copie Liste PDJ'!A109,"")</f>
        <v/>
      </c>
      <c r="G101" s="22" t="str">
        <f>IF(ISNUMBER(MATCH(F101,'Copie Liste PDJ'!$A$10:$A$221,0)),VLOOKUP(F101,'Copie Liste PDJ'!$A$10:$D$221,4,0),"")</f>
        <v/>
      </c>
      <c r="H101" s="22" t="str">
        <f>IF(ISNUMBER(MATCH(F101,'Copie Liste PDJ'!$A$10:$A$221,0)),VLOOKUP(F101,'Copie Liste PDJ'!$A$10:$R$221,18,0),"")</f>
        <v/>
      </c>
      <c r="I101" s="17"/>
      <c r="J101" s="21" t="str">
        <f>IF(AND('Copie Liste PDJ'!A109&gt;=301,'Copie Liste PDJ'!A109&lt;=347,OR('Copie Liste PDJ'!D109="BF23",'Copie Liste PDJ'!D109="LCM23")),'Copie Liste PDJ'!A109,"")</f>
        <v/>
      </c>
      <c r="K101" s="22" t="str">
        <f>IF(ISNUMBER(MATCH(J101,'Copie Liste PDJ'!$A$10:$A$221,0)),VLOOKUP(J101,'Copie Liste PDJ'!$A$10:$D$221,4,0),"")</f>
        <v/>
      </c>
      <c r="L101" s="22" t="str">
        <f>IF(ISNUMBER(MATCH(J101,'Copie Liste PDJ'!$A$10:$A$221,0)),VLOOKUP(J101,'Copie Liste PDJ'!$A$10:$R$221,18,0),"")</f>
        <v/>
      </c>
      <c r="M101" s="17"/>
      <c r="N101" s="21" t="str">
        <f>IF(AND('Copie Liste PDJ'!A109&gt;=401,'Copie Liste PDJ'!A109&lt;=447,OR('Copie Liste PDJ'!D109="BF23",'Copie Liste PDJ'!D109="LCM23")),'Copie Liste PDJ'!A109,"")</f>
        <v/>
      </c>
      <c r="O101" s="22" t="str">
        <f>IF(ISNUMBER(MATCH(N101,'Copie Liste PDJ'!$A$10:$A$221,0)),VLOOKUP(N101,'Copie Liste PDJ'!$A$10:$D$221,4,0),"")</f>
        <v/>
      </c>
      <c r="P101" s="22" t="str">
        <f>IF(ISNUMBER(MATCH(N101,'Copie Liste PDJ'!$A$10:$A$221,0)),VLOOKUP(N101,'Copie Liste PDJ'!$A$10:$R$221,18,0),"")</f>
        <v/>
      </c>
      <c r="Q101" s="17"/>
      <c r="R101" s="21" t="str">
        <f>IF(AND('Copie Liste PDJ'!A109&gt;=501,'Copie Liste PDJ'!A109&lt;=547,OR('Copie Liste PDJ'!D109="BF23",'Copie Liste PDJ'!D109="LCM23")),'Copie Liste PDJ'!A109,"")</f>
        <v/>
      </c>
      <c r="S101" s="22" t="str">
        <f>IF(ISNUMBER(MATCH(R101,'Copie Liste PDJ'!$A$10:$A$221,0)),VLOOKUP(R101,'Copie Liste PDJ'!$A$10:$D$221,4,0),"")</f>
        <v/>
      </c>
      <c r="T101" s="22" t="str">
        <f>IF(ISNUMBER(MATCH(R101,'Copie Liste PDJ'!$A$10:$A$221,0)),VLOOKUP(R101,'Copie Liste PDJ'!$A$10:$R$221,18,0),"")</f>
        <v/>
      </c>
      <c r="U101" s="17"/>
      <c r="V101" s="21" t="str">
        <f>IF(AND('Copie Liste PDJ'!A109&gt;=601,'Copie Liste PDJ'!A109&lt;=643,OR('Copie Liste PDJ'!D109="BF23",'Copie Liste PDJ'!D109="LCM23")),'Copie Liste PDJ'!A109,"")</f>
        <v/>
      </c>
      <c r="W101" t="str">
        <f>IF(ISNUMBER(MATCH(V101,'Copie Liste PDJ'!$A$10:$A$221,0)),VLOOKUP(V101,'Copie Liste PDJ'!$A$10:$D$221,4,0),"")</f>
        <v/>
      </c>
      <c r="X101" t="str">
        <f>IF(ISNUMBER(MATCH(V101,'Copie Liste PDJ'!$A$10:$A$221,0)),VLOOKUP(V101,'Copie Liste PDJ'!$A$10:$R$221,18,0),"")</f>
        <v/>
      </c>
    </row>
    <row r="102" spans="1:24" x14ac:dyDescent="0.25">
      <c r="A102" s="17"/>
      <c r="B102" s="21" t="str">
        <f>IF(AND('Copie Liste PDJ'!A110&gt;=101,'Copie Liste PDJ'!A110&lt;=148,OR('Copie Liste PDJ'!D110="BF23",'Copie Liste PDJ'!D110="LCM23")),'Copie Liste PDJ'!A110,"")</f>
        <v/>
      </c>
      <c r="C102" s="22" t="str">
        <f>IF(ISNUMBER(MATCH(B102,'Copie Liste PDJ'!$A$10:$A$221,0)),VLOOKUP(B102,'Copie Liste PDJ'!$A$10:$D$221,4,0),"")</f>
        <v/>
      </c>
      <c r="D102" s="22" t="str">
        <f>IF(ISNUMBER(MATCH(B102,'Copie Liste PDJ'!$A$10:$A$221,0)),VLOOKUP(B102,'Copie Liste PDJ'!$A$10:$R$221,18,0),"")</f>
        <v/>
      </c>
      <c r="E102" s="17"/>
      <c r="F102" s="21" t="str">
        <f>IF(AND('Copie Liste PDJ'!A110&gt;=201,'Copie Liste PDJ'!A110&lt;=247,OR('Copie Liste PDJ'!D110="BF23",'Copie Liste PDJ'!D110="LCM23")),'Copie Liste PDJ'!A110,"")</f>
        <v/>
      </c>
      <c r="G102" s="22" t="str">
        <f>IF(ISNUMBER(MATCH(F102,'Copie Liste PDJ'!$A$10:$A$221,0)),VLOOKUP(F102,'Copie Liste PDJ'!$A$10:$D$221,4,0),"")</f>
        <v/>
      </c>
      <c r="H102" s="22" t="str">
        <f>IF(ISNUMBER(MATCH(F102,'Copie Liste PDJ'!$A$10:$A$221,0)),VLOOKUP(F102,'Copie Liste PDJ'!$A$10:$R$221,18,0),"")</f>
        <v/>
      </c>
      <c r="I102" s="17"/>
      <c r="J102" s="21" t="str">
        <f>IF(AND('Copie Liste PDJ'!A110&gt;=301,'Copie Liste PDJ'!A110&lt;=347,OR('Copie Liste PDJ'!D110="BF23",'Copie Liste PDJ'!D110="LCM23")),'Copie Liste PDJ'!A110,"")</f>
        <v/>
      </c>
      <c r="K102" s="22" t="str">
        <f>IF(ISNUMBER(MATCH(J102,'Copie Liste PDJ'!$A$10:$A$221,0)),VLOOKUP(J102,'Copie Liste PDJ'!$A$10:$D$221,4,0),"")</f>
        <v/>
      </c>
      <c r="L102" s="22" t="str">
        <f>IF(ISNUMBER(MATCH(J102,'Copie Liste PDJ'!$A$10:$A$221,0)),VLOOKUP(J102,'Copie Liste PDJ'!$A$10:$R$221,18,0),"")</f>
        <v/>
      </c>
      <c r="M102" s="17"/>
      <c r="N102" s="21" t="str">
        <f>IF(AND('Copie Liste PDJ'!A110&gt;=401,'Copie Liste PDJ'!A110&lt;=447,OR('Copie Liste PDJ'!D110="BF23",'Copie Liste PDJ'!D110="LCM23")),'Copie Liste PDJ'!A110,"")</f>
        <v/>
      </c>
      <c r="O102" s="22" t="str">
        <f>IF(ISNUMBER(MATCH(N102,'Copie Liste PDJ'!$A$10:$A$221,0)),VLOOKUP(N102,'Copie Liste PDJ'!$A$10:$D$221,4,0),"")</f>
        <v/>
      </c>
      <c r="P102" s="22" t="str">
        <f>IF(ISNUMBER(MATCH(N102,'Copie Liste PDJ'!$A$10:$A$221,0)),VLOOKUP(N102,'Copie Liste PDJ'!$A$10:$R$221,18,0),"")</f>
        <v/>
      </c>
      <c r="Q102" s="17"/>
      <c r="R102" s="21" t="str">
        <f>IF(AND('Copie Liste PDJ'!A110&gt;=501,'Copie Liste PDJ'!A110&lt;=547,OR('Copie Liste PDJ'!D110="BF23",'Copie Liste PDJ'!D110="LCM23")),'Copie Liste PDJ'!A110,"")</f>
        <v/>
      </c>
      <c r="S102" s="22" t="str">
        <f>IF(ISNUMBER(MATCH(R102,'Copie Liste PDJ'!$A$10:$A$221,0)),VLOOKUP(R102,'Copie Liste PDJ'!$A$10:$D$221,4,0),"")</f>
        <v/>
      </c>
      <c r="T102" s="22" t="str">
        <f>IF(ISNUMBER(MATCH(R102,'Copie Liste PDJ'!$A$10:$A$221,0)),VLOOKUP(R102,'Copie Liste PDJ'!$A$10:$R$221,18,0),"")</f>
        <v/>
      </c>
      <c r="U102" s="17"/>
      <c r="V102" s="21" t="str">
        <f>IF(AND('Copie Liste PDJ'!A110&gt;=601,'Copie Liste PDJ'!A110&lt;=643,OR('Copie Liste PDJ'!D110="BF23",'Copie Liste PDJ'!D110="LCM23")),'Copie Liste PDJ'!A110,"")</f>
        <v/>
      </c>
      <c r="W102" t="str">
        <f>IF(ISNUMBER(MATCH(V102,'Copie Liste PDJ'!$A$10:$A$221,0)),VLOOKUP(V102,'Copie Liste PDJ'!$A$10:$D$221,4,0),"")</f>
        <v/>
      </c>
      <c r="X102" t="str">
        <f>IF(ISNUMBER(MATCH(V102,'Copie Liste PDJ'!$A$10:$A$221,0)),VLOOKUP(V102,'Copie Liste PDJ'!$A$10:$R$221,18,0),"")</f>
        <v/>
      </c>
    </row>
    <row r="103" spans="1:24" x14ac:dyDescent="0.25">
      <c r="A103" s="17"/>
      <c r="B103" s="21" t="str">
        <f>IF(AND('Copie Liste PDJ'!A111&gt;=101,'Copie Liste PDJ'!A111&lt;=148,OR('Copie Liste PDJ'!D111="BF23",'Copie Liste PDJ'!D111="LCM23")),'Copie Liste PDJ'!A111,"")</f>
        <v/>
      </c>
      <c r="C103" s="22" t="str">
        <f>IF(ISNUMBER(MATCH(B103,'Copie Liste PDJ'!$A$10:$A$221,0)),VLOOKUP(B103,'Copie Liste PDJ'!$A$10:$D$221,4,0),"")</f>
        <v/>
      </c>
      <c r="D103" s="22" t="str">
        <f>IF(ISNUMBER(MATCH(B103,'Copie Liste PDJ'!$A$10:$A$221,0)),VLOOKUP(B103,'Copie Liste PDJ'!$A$10:$R$221,18,0),"")</f>
        <v/>
      </c>
      <c r="E103" s="17"/>
      <c r="F103" s="21" t="str">
        <f>IF(AND('Copie Liste PDJ'!A111&gt;=201,'Copie Liste PDJ'!A111&lt;=247,OR('Copie Liste PDJ'!D111="BF23",'Copie Liste PDJ'!D111="LCM23")),'Copie Liste PDJ'!A111,"")</f>
        <v/>
      </c>
      <c r="G103" s="22" t="str">
        <f>IF(ISNUMBER(MATCH(F103,'Copie Liste PDJ'!$A$10:$A$221,0)),VLOOKUP(F103,'Copie Liste PDJ'!$A$10:$D$221,4,0),"")</f>
        <v/>
      </c>
      <c r="H103" s="22" t="str">
        <f>IF(ISNUMBER(MATCH(F103,'Copie Liste PDJ'!$A$10:$A$221,0)),VLOOKUP(F103,'Copie Liste PDJ'!$A$10:$R$221,18,0),"")</f>
        <v/>
      </c>
      <c r="I103" s="17"/>
      <c r="J103" s="21" t="str">
        <f>IF(AND('Copie Liste PDJ'!A111&gt;=301,'Copie Liste PDJ'!A111&lt;=347,OR('Copie Liste PDJ'!D111="BF23",'Copie Liste PDJ'!D111="LCM23")),'Copie Liste PDJ'!A111,"")</f>
        <v/>
      </c>
      <c r="K103" s="22" t="str">
        <f>IF(ISNUMBER(MATCH(J103,'Copie Liste PDJ'!$A$10:$A$221,0)),VLOOKUP(J103,'Copie Liste PDJ'!$A$10:$D$221,4,0),"")</f>
        <v/>
      </c>
      <c r="L103" s="22" t="str">
        <f>IF(ISNUMBER(MATCH(J103,'Copie Liste PDJ'!$A$10:$A$221,0)),VLOOKUP(J103,'Copie Liste PDJ'!$A$10:$R$221,18,0),"")</f>
        <v/>
      </c>
      <c r="M103" s="17"/>
      <c r="N103" s="21" t="str">
        <f>IF(AND('Copie Liste PDJ'!A111&gt;=401,'Copie Liste PDJ'!A111&lt;=447,OR('Copie Liste PDJ'!D111="BF23",'Copie Liste PDJ'!D111="LCM23")),'Copie Liste PDJ'!A111,"")</f>
        <v/>
      </c>
      <c r="O103" s="22" t="str">
        <f>IF(ISNUMBER(MATCH(N103,'Copie Liste PDJ'!$A$10:$A$221,0)),VLOOKUP(N103,'Copie Liste PDJ'!$A$10:$D$221,4,0),"")</f>
        <v/>
      </c>
      <c r="P103" s="22" t="str">
        <f>IF(ISNUMBER(MATCH(N103,'Copie Liste PDJ'!$A$10:$A$221,0)),VLOOKUP(N103,'Copie Liste PDJ'!$A$10:$R$221,18,0),"")</f>
        <v/>
      </c>
      <c r="Q103" s="17"/>
      <c r="R103" s="21" t="str">
        <f>IF(AND('Copie Liste PDJ'!A111&gt;=501,'Copie Liste PDJ'!A111&lt;=547,OR('Copie Liste PDJ'!D111="BF23",'Copie Liste PDJ'!D111="LCM23")),'Copie Liste PDJ'!A111,"")</f>
        <v/>
      </c>
      <c r="S103" s="22" t="str">
        <f>IF(ISNUMBER(MATCH(R103,'Copie Liste PDJ'!$A$10:$A$221,0)),VLOOKUP(R103,'Copie Liste PDJ'!$A$10:$D$221,4,0),"")</f>
        <v/>
      </c>
      <c r="T103" s="22" t="str">
        <f>IF(ISNUMBER(MATCH(R103,'Copie Liste PDJ'!$A$10:$A$221,0)),VLOOKUP(R103,'Copie Liste PDJ'!$A$10:$R$221,18,0),"")</f>
        <v/>
      </c>
      <c r="U103" s="17"/>
      <c r="V103" s="21" t="str">
        <f>IF(AND('Copie Liste PDJ'!A111&gt;=601,'Copie Liste PDJ'!A111&lt;=643,OR('Copie Liste PDJ'!D111="BF23",'Copie Liste PDJ'!D111="LCM23")),'Copie Liste PDJ'!A111,"")</f>
        <v/>
      </c>
      <c r="W103" t="str">
        <f>IF(ISNUMBER(MATCH(V103,'Copie Liste PDJ'!$A$10:$A$221,0)),VLOOKUP(V103,'Copie Liste PDJ'!$A$10:$D$221,4,0),"")</f>
        <v/>
      </c>
      <c r="X103" t="str">
        <f>IF(ISNUMBER(MATCH(V103,'Copie Liste PDJ'!$A$10:$A$221,0)),VLOOKUP(V103,'Copie Liste PDJ'!$A$10:$R$221,18,0),"")</f>
        <v/>
      </c>
    </row>
    <row r="104" spans="1:24" x14ac:dyDescent="0.25">
      <c r="A104" s="17"/>
      <c r="B104" s="21" t="str">
        <f>IF(AND('Copie Liste PDJ'!A112&gt;=101,'Copie Liste PDJ'!A112&lt;=148,OR('Copie Liste PDJ'!D112="BF23",'Copie Liste PDJ'!D112="LCM23")),'Copie Liste PDJ'!A112,"")</f>
        <v/>
      </c>
      <c r="C104" s="22" t="str">
        <f>IF(ISNUMBER(MATCH(B104,'Copie Liste PDJ'!$A$10:$A$221,0)),VLOOKUP(B104,'Copie Liste PDJ'!$A$10:$D$221,4,0),"")</f>
        <v/>
      </c>
      <c r="D104" s="22" t="str">
        <f>IF(ISNUMBER(MATCH(B104,'Copie Liste PDJ'!$A$10:$A$221,0)),VLOOKUP(B104,'Copie Liste PDJ'!$A$10:$R$221,18,0),"")</f>
        <v/>
      </c>
      <c r="E104" s="17"/>
      <c r="F104" s="21" t="str">
        <f>IF(AND('Copie Liste PDJ'!A112&gt;=201,'Copie Liste PDJ'!A112&lt;=247,OR('Copie Liste PDJ'!D112="BF23",'Copie Liste PDJ'!D112="LCM23")),'Copie Liste PDJ'!A112,"")</f>
        <v/>
      </c>
      <c r="G104" s="22" t="str">
        <f>IF(ISNUMBER(MATCH(F104,'Copie Liste PDJ'!$A$10:$A$221,0)),VLOOKUP(F104,'Copie Liste PDJ'!$A$10:$D$221,4,0),"")</f>
        <v/>
      </c>
      <c r="H104" s="22" t="str">
        <f>IF(ISNUMBER(MATCH(F104,'Copie Liste PDJ'!$A$10:$A$221,0)),VLOOKUP(F104,'Copie Liste PDJ'!$A$10:$R$221,18,0),"")</f>
        <v/>
      </c>
      <c r="I104" s="17"/>
      <c r="J104" s="21" t="str">
        <f>IF(AND('Copie Liste PDJ'!A112&gt;=301,'Copie Liste PDJ'!A112&lt;=347,OR('Copie Liste PDJ'!D112="BF23",'Copie Liste PDJ'!D112="LCM23")),'Copie Liste PDJ'!A112,"")</f>
        <v/>
      </c>
      <c r="K104" s="22" t="str">
        <f>IF(ISNUMBER(MATCH(J104,'Copie Liste PDJ'!$A$10:$A$221,0)),VLOOKUP(J104,'Copie Liste PDJ'!$A$10:$D$221,4,0),"")</f>
        <v/>
      </c>
      <c r="L104" s="22" t="str">
        <f>IF(ISNUMBER(MATCH(J104,'Copie Liste PDJ'!$A$10:$A$221,0)),VLOOKUP(J104,'Copie Liste PDJ'!$A$10:$R$221,18,0),"")</f>
        <v/>
      </c>
      <c r="M104" s="17"/>
      <c r="N104" s="21" t="str">
        <f>IF(AND('Copie Liste PDJ'!A112&gt;=401,'Copie Liste PDJ'!A112&lt;=447,OR('Copie Liste PDJ'!D112="BF23",'Copie Liste PDJ'!D112="LCM23")),'Copie Liste PDJ'!A112,"")</f>
        <v/>
      </c>
      <c r="O104" s="22" t="str">
        <f>IF(ISNUMBER(MATCH(N104,'Copie Liste PDJ'!$A$10:$A$221,0)),VLOOKUP(N104,'Copie Liste PDJ'!$A$10:$D$221,4,0),"")</f>
        <v/>
      </c>
      <c r="P104" s="22" t="str">
        <f>IF(ISNUMBER(MATCH(N104,'Copie Liste PDJ'!$A$10:$A$221,0)),VLOOKUP(N104,'Copie Liste PDJ'!$A$10:$R$221,18,0),"")</f>
        <v/>
      </c>
      <c r="Q104" s="17"/>
      <c r="R104" s="21" t="str">
        <f>IF(AND('Copie Liste PDJ'!A112&gt;=501,'Copie Liste PDJ'!A112&lt;=547,OR('Copie Liste PDJ'!D112="BF23",'Copie Liste PDJ'!D112="LCM23")),'Copie Liste PDJ'!A112,"")</f>
        <v/>
      </c>
      <c r="S104" s="22" t="str">
        <f>IF(ISNUMBER(MATCH(R104,'Copie Liste PDJ'!$A$10:$A$221,0)),VLOOKUP(R104,'Copie Liste PDJ'!$A$10:$D$221,4,0),"")</f>
        <v/>
      </c>
      <c r="T104" s="22" t="str">
        <f>IF(ISNUMBER(MATCH(R104,'Copie Liste PDJ'!$A$10:$A$221,0)),VLOOKUP(R104,'Copie Liste PDJ'!$A$10:$R$221,18,0),"")</f>
        <v/>
      </c>
      <c r="U104" s="17"/>
      <c r="V104" s="21" t="str">
        <f>IF(AND('Copie Liste PDJ'!A112&gt;=601,'Copie Liste PDJ'!A112&lt;=643,OR('Copie Liste PDJ'!D112="BF23",'Copie Liste PDJ'!D112="LCM23")),'Copie Liste PDJ'!A112,"")</f>
        <v/>
      </c>
      <c r="W104" t="str">
        <f>IF(ISNUMBER(MATCH(V104,'Copie Liste PDJ'!$A$10:$A$221,0)),VLOOKUP(V104,'Copie Liste PDJ'!$A$10:$D$221,4,0),"")</f>
        <v/>
      </c>
      <c r="X104" t="str">
        <f>IF(ISNUMBER(MATCH(V104,'Copie Liste PDJ'!$A$10:$A$221,0)),VLOOKUP(V104,'Copie Liste PDJ'!$A$10:$R$221,18,0),"")</f>
        <v/>
      </c>
    </row>
    <row r="105" spans="1:24" x14ac:dyDescent="0.25">
      <c r="A105" s="17"/>
      <c r="B105" s="21" t="str">
        <f>IF(AND('Copie Liste PDJ'!A113&gt;=101,'Copie Liste PDJ'!A113&lt;=148,OR('Copie Liste PDJ'!D113="BF23",'Copie Liste PDJ'!D113="LCM23")),'Copie Liste PDJ'!A113,"")</f>
        <v/>
      </c>
      <c r="C105" s="22" t="str">
        <f>IF(ISNUMBER(MATCH(B105,'Copie Liste PDJ'!$A$10:$A$221,0)),VLOOKUP(B105,'Copie Liste PDJ'!$A$10:$D$221,4,0),"")</f>
        <v/>
      </c>
      <c r="D105" s="22" t="str">
        <f>IF(ISNUMBER(MATCH(B105,'Copie Liste PDJ'!$A$10:$A$221,0)),VLOOKUP(B105,'Copie Liste PDJ'!$A$10:$R$221,18,0),"")</f>
        <v/>
      </c>
      <c r="E105" s="17"/>
      <c r="F105" s="21" t="str">
        <f>IF(AND('Copie Liste PDJ'!A113&gt;=201,'Copie Liste PDJ'!A113&lt;=247,OR('Copie Liste PDJ'!D113="BF23",'Copie Liste PDJ'!D113="LCM23")),'Copie Liste PDJ'!A113,"")</f>
        <v/>
      </c>
      <c r="G105" s="22" t="str">
        <f>IF(ISNUMBER(MATCH(F105,'Copie Liste PDJ'!$A$10:$A$221,0)),VLOOKUP(F105,'Copie Liste PDJ'!$A$10:$D$221,4,0),"")</f>
        <v/>
      </c>
      <c r="H105" s="22" t="str">
        <f>IF(ISNUMBER(MATCH(F105,'Copie Liste PDJ'!$A$10:$A$221,0)),VLOOKUP(F105,'Copie Liste PDJ'!$A$10:$R$221,18,0),"")</f>
        <v/>
      </c>
      <c r="I105" s="17"/>
      <c r="J105" s="21" t="str">
        <f>IF(AND('Copie Liste PDJ'!A113&gt;=301,'Copie Liste PDJ'!A113&lt;=347,OR('Copie Liste PDJ'!D113="BF23",'Copie Liste PDJ'!D113="LCM23")),'Copie Liste PDJ'!A113,"")</f>
        <v/>
      </c>
      <c r="K105" s="22" t="str">
        <f>IF(ISNUMBER(MATCH(J105,'Copie Liste PDJ'!$A$10:$A$221,0)),VLOOKUP(J105,'Copie Liste PDJ'!$A$10:$D$221,4,0),"")</f>
        <v/>
      </c>
      <c r="L105" s="22" t="str">
        <f>IF(ISNUMBER(MATCH(J105,'Copie Liste PDJ'!$A$10:$A$221,0)),VLOOKUP(J105,'Copie Liste PDJ'!$A$10:$R$221,18,0),"")</f>
        <v/>
      </c>
      <c r="M105" s="17"/>
      <c r="N105" s="21" t="str">
        <f>IF(AND('Copie Liste PDJ'!A113&gt;=401,'Copie Liste PDJ'!A113&lt;=447,OR('Copie Liste PDJ'!D113="BF23",'Copie Liste PDJ'!D113="LCM23")),'Copie Liste PDJ'!A113,"")</f>
        <v/>
      </c>
      <c r="O105" s="22" t="str">
        <f>IF(ISNUMBER(MATCH(N105,'Copie Liste PDJ'!$A$10:$A$221,0)),VLOOKUP(N105,'Copie Liste PDJ'!$A$10:$D$221,4,0),"")</f>
        <v/>
      </c>
      <c r="P105" s="22" t="str">
        <f>IF(ISNUMBER(MATCH(N105,'Copie Liste PDJ'!$A$10:$A$221,0)),VLOOKUP(N105,'Copie Liste PDJ'!$A$10:$R$221,18,0),"")</f>
        <v/>
      </c>
      <c r="Q105" s="17"/>
      <c r="R105" s="21" t="str">
        <f>IF(AND('Copie Liste PDJ'!A113&gt;=501,'Copie Liste PDJ'!A113&lt;=547,OR('Copie Liste PDJ'!D113="BF23",'Copie Liste PDJ'!D113="LCM23")),'Copie Liste PDJ'!A113,"")</f>
        <v/>
      </c>
      <c r="S105" s="22" t="str">
        <f>IF(ISNUMBER(MATCH(R105,'Copie Liste PDJ'!$A$10:$A$221,0)),VLOOKUP(R105,'Copie Liste PDJ'!$A$10:$D$221,4,0),"")</f>
        <v/>
      </c>
      <c r="T105" s="22" t="str">
        <f>IF(ISNUMBER(MATCH(R105,'Copie Liste PDJ'!$A$10:$A$221,0)),VLOOKUP(R105,'Copie Liste PDJ'!$A$10:$R$221,18,0),"")</f>
        <v/>
      </c>
      <c r="U105" s="17"/>
      <c r="V105" s="21" t="str">
        <f>IF(AND('Copie Liste PDJ'!A113&gt;=601,'Copie Liste PDJ'!A113&lt;=643,OR('Copie Liste PDJ'!D113="BF23",'Copie Liste PDJ'!D113="LCM23")),'Copie Liste PDJ'!A113,"")</f>
        <v/>
      </c>
      <c r="W105" t="str">
        <f>IF(ISNUMBER(MATCH(V105,'Copie Liste PDJ'!$A$10:$A$221,0)),VLOOKUP(V105,'Copie Liste PDJ'!$A$10:$D$221,4,0),"")</f>
        <v/>
      </c>
      <c r="X105" t="str">
        <f>IF(ISNUMBER(MATCH(V105,'Copie Liste PDJ'!$A$10:$A$221,0)),VLOOKUP(V105,'Copie Liste PDJ'!$A$10:$R$221,18,0),"")</f>
        <v/>
      </c>
    </row>
    <row r="106" spans="1:24" x14ac:dyDescent="0.25">
      <c r="A106" s="17"/>
      <c r="B106" s="21" t="str">
        <f>IF(AND('Copie Liste PDJ'!A114&gt;=101,'Copie Liste PDJ'!A114&lt;=148,OR('Copie Liste PDJ'!D114="BF23",'Copie Liste PDJ'!D114="LCM23")),'Copie Liste PDJ'!A114,"")</f>
        <v/>
      </c>
      <c r="C106" s="22" t="str">
        <f>IF(ISNUMBER(MATCH(B106,'Copie Liste PDJ'!$A$10:$A$221,0)),VLOOKUP(B106,'Copie Liste PDJ'!$A$10:$D$221,4,0),"")</f>
        <v/>
      </c>
      <c r="D106" s="22" t="str">
        <f>IF(ISNUMBER(MATCH(B106,'Copie Liste PDJ'!$A$10:$A$221,0)),VLOOKUP(B106,'Copie Liste PDJ'!$A$10:$R$221,18,0),"")</f>
        <v/>
      </c>
      <c r="E106" s="17"/>
      <c r="F106" s="21" t="str">
        <f>IF(AND('Copie Liste PDJ'!A114&gt;=201,'Copie Liste PDJ'!A114&lt;=247,OR('Copie Liste PDJ'!D114="BF23",'Copie Liste PDJ'!D114="LCM23")),'Copie Liste PDJ'!A114,"")</f>
        <v/>
      </c>
      <c r="G106" s="22" t="str">
        <f>IF(ISNUMBER(MATCH(F106,'Copie Liste PDJ'!$A$10:$A$221,0)),VLOOKUP(F106,'Copie Liste PDJ'!$A$10:$D$221,4,0),"")</f>
        <v/>
      </c>
      <c r="H106" s="22" t="str">
        <f>IF(ISNUMBER(MATCH(F106,'Copie Liste PDJ'!$A$10:$A$221,0)),VLOOKUP(F106,'Copie Liste PDJ'!$A$10:$R$221,18,0),"")</f>
        <v/>
      </c>
      <c r="I106" s="17"/>
      <c r="J106" s="21" t="str">
        <f>IF(AND('Copie Liste PDJ'!A114&gt;=301,'Copie Liste PDJ'!A114&lt;=347,OR('Copie Liste PDJ'!D114="BF23",'Copie Liste PDJ'!D114="LCM23")),'Copie Liste PDJ'!A114,"")</f>
        <v/>
      </c>
      <c r="K106" s="22" t="str">
        <f>IF(ISNUMBER(MATCH(J106,'Copie Liste PDJ'!$A$10:$A$221,0)),VLOOKUP(J106,'Copie Liste PDJ'!$A$10:$D$221,4,0),"")</f>
        <v/>
      </c>
      <c r="L106" s="22" t="str">
        <f>IF(ISNUMBER(MATCH(J106,'Copie Liste PDJ'!$A$10:$A$221,0)),VLOOKUP(J106,'Copie Liste PDJ'!$A$10:$R$221,18,0),"")</f>
        <v/>
      </c>
      <c r="M106" s="17"/>
      <c r="N106" s="21" t="str">
        <f>IF(AND('Copie Liste PDJ'!A114&gt;=401,'Copie Liste PDJ'!A114&lt;=447,OR('Copie Liste PDJ'!D114="BF23",'Copie Liste PDJ'!D114="LCM23")),'Copie Liste PDJ'!A114,"")</f>
        <v/>
      </c>
      <c r="O106" s="22" t="str">
        <f>IF(ISNUMBER(MATCH(N106,'Copie Liste PDJ'!$A$10:$A$221,0)),VLOOKUP(N106,'Copie Liste PDJ'!$A$10:$D$221,4,0),"")</f>
        <v/>
      </c>
      <c r="P106" s="22" t="str">
        <f>IF(ISNUMBER(MATCH(N106,'Copie Liste PDJ'!$A$10:$A$221,0)),VLOOKUP(N106,'Copie Liste PDJ'!$A$10:$R$221,18,0),"")</f>
        <v/>
      </c>
      <c r="Q106" s="17"/>
      <c r="R106" s="21" t="str">
        <f>IF(AND('Copie Liste PDJ'!A114&gt;=501,'Copie Liste PDJ'!A114&lt;=547,OR('Copie Liste PDJ'!D114="BF23",'Copie Liste PDJ'!D114="LCM23")),'Copie Liste PDJ'!A114,"")</f>
        <v/>
      </c>
      <c r="S106" s="22" t="str">
        <f>IF(ISNUMBER(MATCH(R106,'Copie Liste PDJ'!$A$10:$A$221,0)),VLOOKUP(R106,'Copie Liste PDJ'!$A$10:$D$221,4,0),"")</f>
        <v/>
      </c>
      <c r="T106" s="22" t="str">
        <f>IF(ISNUMBER(MATCH(R106,'Copie Liste PDJ'!$A$10:$A$221,0)),VLOOKUP(R106,'Copie Liste PDJ'!$A$10:$R$221,18,0),"")</f>
        <v/>
      </c>
      <c r="U106" s="17"/>
      <c r="V106" s="21" t="str">
        <f>IF(AND('Copie Liste PDJ'!A114&gt;=601,'Copie Liste PDJ'!A114&lt;=643,OR('Copie Liste PDJ'!D114="BF23",'Copie Liste PDJ'!D114="LCM23")),'Copie Liste PDJ'!A114,"")</f>
        <v/>
      </c>
      <c r="W106" t="str">
        <f>IF(ISNUMBER(MATCH(V106,'Copie Liste PDJ'!$A$10:$A$221,0)),VLOOKUP(V106,'Copie Liste PDJ'!$A$10:$D$221,4,0),"")</f>
        <v/>
      </c>
      <c r="X106" t="str">
        <f>IF(ISNUMBER(MATCH(V106,'Copie Liste PDJ'!$A$10:$A$221,0)),VLOOKUP(V106,'Copie Liste PDJ'!$A$10:$R$221,18,0),"")</f>
        <v/>
      </c>
    </row>
    <row r="107" spans="1:24" x14ac:dyDescent="0.25">
      <c r="A107" s="17"/>
      <c r="B107" s="21" t="str">
        <f>IF(AND('Copie Liste PDJ'!A115&gt;=101,'Copie Liste PDJ'!A115&lt;=148,OR('Copie Liste PDJ'!D115="BF23",'Copie Liste PDJ'!D115="LCM23")),'Copie Liste PDJ'!A115,"")</f>
        <v/>
      </c>
      <c r="C107" s="22" t="str">
        <f>IF(ISNUMBER(MATCH(B107,'Copie Liste PDJ'!$A$10:$A$221,0)),VLOOKUP(B107,'Copie Liste PDJ'!$A$10:$D$221,4,0),"")</f>
        <v/>
      </c>
      <c r="D107" s="22" t="str">
        <f>IF(ISNUMBER(MATCH(B107,'Copie Liste PDJ'!$A$10:$A$221,0)),VLOOKUP(B107,'Copie Liste PDJ'!$A$10:$R$221,18,0),"")</f>
        <v/>
      </c>
      <c r="E107" s="17"/>
      <c r="F107" s="21" t="str">
        <f>IF(AND('Copie Liste PDJ'!A115&gt;=201,'Copie Liste PDJ'!A115&lt;=247,OR('Copie Liste PDJ'!D115="BF23",'Copie Liste PDJ'!D115="LCM23")),'Copie Liste PDJ'!A115,"")</f>
        <v/>
      </c>
      <c r="G107" s="22" t="str">
        <f>IF(ISNUMBER(MATCH(F107,'Copie Liste PDJ'!$A$10:$A$221,0)),VLOOKUP(F107,'Copie Liste PDJ'!$A$10:$D$221,4,0),"")</f>
        <v/>
      </c>
      <c r="H107" s="22" t="str">
        <f>IF(ISNUMBER(MATCH(F107,'Copie Liste PDJ'!$A$10:$A$221,0)),VLOOKUP(F107,'Copie Liste PDJ'!$A$10:$R$221,18,0),"")</f>
        <v/>
      </c>
      <c r="I107" s="17"/>
      <c r="J107" s="21" t="str">
        <f>IF(AND('Copie Liste PDJ'!A115&gt;=301,'Copie Liste PDJ'!A115&lt;=347,OR('Copie Liste PDJ'!D115="BF23",'Copie Liste PDJ'!D115="LCM23")),'Copie Liste PDJ'!A115,"")</f>
        <v/>
      </c>
      <c r="K107" s="22" t="str">
        <f>IF(ISNUMBER(MATCH(J107,'Copie Liste PDJ'!$A$10:$A$221,0)),VLOOKUP(J107,'Copie Liste PDJ'!$A$10:$D$221,4,0),"")</f>
        <v/>
      </c>
      <c r="L107" s="22" t="str">
        <f>IF(ISNUMBER(MATCH(J107,'Copie Liste PDJ'!$A$10:$A$221,0)),VLOOKUP(J107,'Copie Liste PDJ'!$A$10:$R$221,18,0),"")</f>
        <v/>
      </c>
      <c r="M107" s="17"/>
      <c r="N107" s="21" t="str">
        <f>IF(AND('Copie Liste PDJ'!A115&gt;=401,'Copie Liste PDJ'!A115&lt;=447,OR('Copie Liste PDJ'!D115="BF23",'Copie Liste PDJ'!D115="LCM23")),'Copie Liste PDJ'!A115,"")</f>
        <v/>
      </c>
      <c r="O107" s="22" t="str">
        <f>IF(ISNUMBER(MATCH(N107,'Copie Liste PDJ'!$A$10:$A$221,0)),VLOOKUP(N107,'Copie Liste PDJ'!$A$10:$D$221,4,0),"")</f>
        <v/>
      </c>
      <c r="P107" s="22" t="str">
        <f>IF(ISNUMBER(MATCH(N107,'Copie Liste PDJ'!$A$10:$A$221,0)),VLOOKUP(N107,'Copie Liste PDJ'!$A$10:$R$221,18,0),"")</f>
        <v/>
      </c>
      <c r="Q107" s="17"/>
      <c r="R107" s="21" t="str">
        <f>IF(AND('Copie Liste PDJ'!A115&gt;=501,'Copie Liste PDJ'!A115&lt;=547,OR('Copie Liste PDJ'!D115="BF23",'Copie Liste PDJ'!D115="LCM23")),'Copie Liste PDJ'!A115,"")</f>
        <v/>
      </c>
      <c r="S107" s="22" t="str">
        <f>IF(ISNUMBER(MATCH(R107,'Copie Liste PDJ'!$A$10:$A$221,0)),VLOOKUP(R107,'Copie Liste PDJ'!$A$10:$D$221,4,0),"")</f>
        <v/>
      </c>
      <c r="T107" s="22" t="str">
        <f>IF(ISNUMBER(MATCH(R107,'Copie Liste PDJ'!$A$10:$A$221,0)),VLOOKUP(R107,'Copie Liste PDJ'!$A$10:$R$221,18,0),"")</f>
        <v/>
      </c>
      <c r="U107" s="17"/>
      <c r="V107" s="21" t="str">
        <f>IF(AND('Copie Liste PDJ'!A115&gt;=601,'Copie Liste PDJ'!A115&lt;=643,OR('Copie Liste PDJ'!D115="BF23",'Copie Liste PDJ'!D115="LCM23")),'Copie Liste PDJ'!A115,"")</f>
        <v/>
      </c>
      <c r="W107" t="str">
        <f>IF(ISNUMBER(MATCH(V107,'Copie Liste PDJ'!$A$10:$A$221,0)),VLOOKUP(V107,'Copie Liste PDJ'!$A$10:$D$221,4,0),"")</f>
        <v/>
      </c>
      <c r="X107" t="str">
        <f>IF(ISNUMBER(MATCH(V107,'Copie Liste PDJ'!$A$10:$A$221,0)),VLOOKUP(V107,'Copie Liste PDJ'!$A$10:$R$221,18,0),"")</f>
        <v/>
      </c>
    </row>
    <row r="108" spans="1:24" x14ac:dyDescent="0.25">
      <c r="A108" s="17"/>
      <c r="B108" s="21" t="str">
        <f>IF(AND('Copie Liste PDJ'!A116&gt;=101,'Copie Liste PDJ'!A116&lt;=148,OR('Copie Liste PDJ'!D116="BF23",'Copie Liste PDJ'!D116="LCM23")),'Copie Liste PDJ'!A116,"")</f>
        <v/>
      </c>
      <c r="C108" s="22" t="str">
        <f>IF(ISNUMBER(MATCH(B108,'Copie Liste PDJ'!$A$10:$A$221,0)),VLOOKUP(B108,'Copie Liste PDJ'!$A$10:$D$221,4,0),"")</f>
        <v/>
      </c>
      <c r="D108" s="22" t="str">
        <f>IF(ISNUMBER(MATCH(B108,'Copie Liste PDJ'!$A$10:$A$221,0)),VLOOKUP(B108,'Copie Liste PDJ'!$A$10:$R$221,18,0),"")</f>
        <v/>
      </c>
      <c r="E108" s="17"/>
      <c r="F108" s="21" t="str">
        <f>IF(AND('Copie Liste PDJ'!A116&gt;=201,'Copie Liste PDJ'!A116&lt;=247,OR('Copie Liste PDJ'!D116="BF23",'Copie Liste PDJ'!D116="LCM23")),'Copie Liste PDJ'!A116,"")</f>
        <v/>
      </c>
      <c r="G108" s="22" t="str">
        <f>IF(ISNUMBER(MATCH(F108,'Copie Liste PDJ'!$A$10:$A$221,0)),VLOOKUP(F108,'Copie Liste PDJ'!$A$10:$D$221,4,0),"")</f>
        <v/>
      </c>
      <c r="H108" s="22" t="str">
        <f>IF(ISNUMBER(MATCH(F108,'Copie Liste PDJ'!$A$10:$A$221,0)),VLOOKUP(F108,'Copie Liste PDJ'!$A$10:$R$221,18,0),"")</f>
        <v/>
      </c>
      <c r="I108" s="17"/>
      <c r="J108" s="21" t="str">
        <f>IF(AND('Copie Liste PDJ'!A116&gt;=301,'Copie Liste PDJ'!A116&lt;=347,OR('Copie Liste PDJ'!D116="BF23",'Copie Liste PDJ'!D116="LCM23")),'Copie Liste PDJ'!A116,"")</f>
        <v/>
      </c>
      <c r="K108" s="22" t="str">
        <f>IF(ISNUMBER(MATCH(J108,'Copie Liste PDJ'!$A$10:$A$221,0)),VLOOKUP(J108,'Copie Liste PDJ'!$A$10:$D$221,4,0),"")</f>
        <v/>
      </c>
      <c r="L108" s="22" t="str">
        <f>IF(ISNUMBER(MATCH(J108,'Copie Liste PDJ'!$A$10:$A$221,0)),VLOOKUP(J108,'Copie Liste PDJ'!$A$10:$R$221,18,0),"")</f>
        <v/>
      </c>
      <c r="M108" s="17"/>
      <c r="N108" s="21" t="str">
        <f>IF(AND('Copie Liste PDJ'!A116&gt;=401,'Copie Liste PDJ'!A116&lt;=447,OR('Copie Liste PDJ'!D116="BF23",'Copie Liste PDJ'!D116="LCM23")),'Copie Liste PDJ'!A116,"")</f>
        <v/>
      </c>
      <c r="O108" s="22" t="str">
        <f>IF(ISNUMBER(MATCH(N108,'Copie Liste PDJ'!$A$10:$A$221,0)),VLOOKUP(N108,'Copie Liste PDJ'!$A$10:$D$221,4,0),"")</f>
        <v/>
      </c>
      <c r="P108" s="22" t="str">
        <f>IF(ISNUMBER(MATCH(N108,'Copie Liste PDJ'!$A$10:$A$221,0)),VLOOKUP(N108,'Copie Liste PDJ'!$A$10:$R$221,18,0),"")</f>
        <v/>
      </c>
      <c r="Q108" s="17"/>
      <c r="R108" s="21" t="str">
        <f>IF(AND('Copie Liste PDJ'!A116&gt;=501,'Copie Liste PDJ'!A116&lt;=547,OR('Copie Liste PDJ'!D116="BF23",'Copie Liste PDJ'!D116="LCM23")),'Copie Liste PDJ'!A116,"")</f>
        <v/>
      </c>
      <c r="S108" s="22" t="str">
        <f>IF(ISNUMBER(MATCH(R108,'Copie Liste PDJ'!$A$10:$A$221,0)),VLOOKUP(R108,'Copie Liste PDJ'!$A$10:$D$221,4,0),"")</f>
        <v/>
      </c>
      <c r="T108" s="22" t="str">
        <f>IF(ISNUMBER(MATCH(R108,'Copie Liste PDJ'!$A$10:$A$221,0)),VLOOKUP(R108,'Copie Liste PDJ'!$A$10:$R$221,18,0),"")</f>
        <v/>
      </c>
      <c r="U108" s="17"/>
      <c r="V108" s="21" t="str">
        <f>IF(AND('Copie Liste PDJ'!A116&gt;=601,'Copie Liste PDJ'!A116&lt;=643,OR('Copie Liste PDJ'!D116="BF23",'Copie Liste PDJ'!D116="LCM23")),'Copie Liste PDJ'!A116,"")</f>
        <v/>
      </c>
      <c r="W108" t="str">
        <f>IF(ISNUMBER(MATCH(V108,'Copie Liste PDJ'!$A$10:$A$221,0)),VLOOKUP(V108,'Copie Liste PDJ'!$A$10:$D$221,4,0),"")</f>
        <v/>
      </c>
      <c r="X108" t="str">
        <f>IF(ISNUMBER(MATCH(V108,'Copie Liste PDJ'!$A$10:$A$221,0)),VLOOKUP(V108,'Copie Liste PDJ'!$A$10:$R$221,18,0),"")</f>
        <v/>
      </c>
    </row>
    <row r="109" spans="1:24" x14ac:dyDescent="0.25">
      <c r="A109" s="17"/>
      <c r="B109" s="21" t="str">
        <f>IF(AND('Copie Liste PDJ'!A117&gt;=101,'Copie Liste PDJ'!A117&lt;=148,OR('Copie Liste PDJ'!D117="BF23",'Copie Liste PDJ'!D117="LCM23")),'Copie Liste PDJ'!A117,"")</f>
        <v/>
      </c>
      <c r="C109" s="22" t="str">
        <f>IF(ISNUMBER(MATCH(B109,'Copie Liste PDJ'!$A$10:$A$221,0)),VLOOKUP(B109,'Copie Liste PDJ'!$A$10:$D$221,4,0),"")</f>
        <v/>
      </c>
      <c r="D109" s="22" t="str">
        <f>IF(ISNUMBER(MATCH(B109,'Copie Liste PDJ'!$A$10:$A$221,0)),VLOOKUP(B109,'Copie Liste PDJ'!$A$10:$R$221,18,0),"")</f>
        <v/>
      </c>
      <c r="E109" s="17"/>
      <c r="F109" s="21" t="str">
        <f>IF(AND('Copie Liste PDJ'!A117&gt;=201,'Copie Liste PDJ'!A117&lt;=247,OR('Copie Liste PDJ'!D117="BF23",'Copie Liste PDJ'!D117="LCM23")),'Copie Liste PDJ'!A117,"")</f>
        <v/>
      </c>
      <c r="G109" s="22" t="str">
        <f>IF(ISNUMBER(MATCH(F109,'Copie Liste PDJ'!$A$10:$A$221,0)),VLOOKUP(F109,'Copie Liste PDJ'!$A$10:$D$221,4,0),"")</f>
        <v/>
      </c>
      <c r="H109" s="22" t="str">
        <f>IF(ISNUMBER(MATCH(F109,'Copie Liste PDJ'!$A$10:$A$221,0)),VLOOKUP(F109,'Copie Liste PDJ'!$A$10:$R$221,18,0),"")</f>
        <v/>
      </c>
      <c r="I109" s="17"/>
      <c r="J109" s="21" t="str">
        <f>IF(AND('Copie Liste PDJ'!A117&gt;=301,'Copie Liste PDJ'!A117&lt;=347,OR('Copie Liste PDJ'!D117="BF23",'Copie Liste PDJ'!D117="LCM23")),'Copie Liste PDJ'!A117,"")</f>
        <v/>
      </c>
      <c r="K109" s="22" t="str">
        <f>IF(ISNUMBER(MATCH(J109,'Copie Liste PDJ'!$A$10:$A$221,0)),VLOOKUP(J109,'Copie Liste PDJ'!$A$10:$D$221,4,0),"")</f>
        <v/>
      </c>
      <c r="L109" s="22" t="str">
        <f>IF(ISNUMBER(MATCH(J109,'Copie Liste PDJ'!$A$10:$A$221,0)),VLOOKUP(J109,'Copie Liste PDJ'!$A$10:$R$221,18,0),"")</f>
        <v/>
      </c>
      <c r="M109" s="17"/>
      <c r="N109" s="21" t="str">
        <f>IF(AND('Copie Liste PDJ'!A117&gt;=401,'Copie Liste PDJ'!A117&lt;=447,OR('Copie Liste PDJ'!D117="BF23",'Copie Liste PDJ'!D117="LCM23")),'Copie Liste PDJ'!A117,"")</f>
        <v/>
      </c>
      <c r="O109" s="22" t="str">
        <f>IF(ISNUMBER(MATCH(N109,'Copie Liste PDJ'!$A$10:$A$221,0)),VLOOKUP(N109,'Copie Liste PDJ'!$A$10:$D$221,4,0),"")</f>
        <v/>
      </c>
      <c r="P109" s="22" t="str">
        <f>IF(ISNUMBER(MATCH(N109,'Copie Liste PDJ'!$A$10:$A$221,0)),VLOOKUP(N109,'Copie Liste PDJ'!$A$10:$R$221,18,0),"")</f>
        <v/>
      </c>
      <c r="Q109" s="17"/>
      <c r="R109" s="21" t="str">
        <f>IF(AND('Copie Liste PDJ'!A117&gt;=501,'Copie Liste PDJ'!A117&lt;=547,OR('Copie Liste PDJ'!D117="BF23",'Copie Liste PDJ'!D117="LCM23")),'Copie Liste PDJ'!A117,"")</f>
        <v/>
      </c>
      <c r="S109" s="22" t="str">
        <f>IF(ISNUMBER(MATCH(R109,'Copie Liste PDJ'!$A$10:$A$221,0)),VLOOKUP(R109,'Copie Liste PDJ'!$A$10:$D$221,4,0),"")</f>
        <v/>
      </c>
      <c r="T109" s="22" t="str">
        <f>IF(ISNUMBER(MATCH(R109,'Copie Liste PDJ'!$A$10:$A$221,0)),VLOOKUP(R109,'Copie Liste PDJ'!$A$10:$R$221,18,0),"")</f>
        <v/>
      </c>
      <c r="U109" s="17"/>
      <c r="V109" s="21" t="str">
        <f>IF(AND('Copie Liste PDJ'!A117&gt;=601,'Copie Liste PDJ'!A117&lt;=643,OR('Copie Liste PDJ'!D117="BF23",'Copie Liste PDJ'!D117="LCM23")),'Copie Liste PDJ'!A117,"")</f>
        <v/>
      </c>
      <c r="W109" t="str">
        <f>IF(ISNUMBER(MATCH(V109,'Copie Liste PDJ'!$A$10:$A$221,0)),VLOOKUP(V109,'Copie Liste PDJ'!$A$10:$D$221,4,0),"")</f>
        <v/>
      </c>
      <c r="X109" t="str">
        <f>IF(ISNUMBER(MATCH(V109,'Copie Liste PDJ'!$A$10:$A$221,0)),VLOOKUP(V109,'Copie Liste PDJ'!$A$10:$R$221,18,0),"")</f>
        <v/>
      </c>
    </row>
    <row r="110" spans="1:24" x14ac:dyDescent="0.25">
      <c r="A110" s="17"/>
      <c r="B110" s="21" t="str">
        <f>IF(AND('Copie Liste PDJ'!A118&gt;=101,'Copie Liste PDJ'!A118&lt;=148,OR('Copie Liste PDJ'!D118="BF23",'Copie Liste PDJ'!D118="LCM23")),'Copie Liste PDJ'!A118,"")</f>
        <v/>
      </c>
      <c r="C110" s="22" t="str">
        <f>IF(ISNUMBER(MATCH(B110,'Copie Liste PDJ'!$A$10:$A$221,0)),VLOOKUP(B110,'Copie Liste PDJ'!$A$10:$D$221,4,0),"")</f>
        <v/>
      </c>
      <c r="D110" s="22" t="str">
        <f>IF(ISNUMBER(MATCH(B110,'Copie Liste PDJ'!$A$10:$A$221,0)),VLOOKUP(B110,'Copie Liste PDJ'!$A$10:$R$221,18,0),"")</f>
        <v/>
      </c>
      <c r="E110" s="17"/>
      <c r="F110" s="21" t="str">
        <f>IF(AND('Copie Liste PDJ'!A118&gt;=201,'Copie Liste PDJ'!A118&lt;=247,OR('Copie Liste PDJ'!D118="BF23",'Copie Liste PDJ'!D118="LCM23")),'Copie Liste PDJ'!A118,"")</f>
        <v/>
      </c>
      <c r="G110" s="22" t="str">
        <f>IF(ISNUMBER(MATCH(F110,'Copie Liste PDJ'!$A$10:$A$221,0)),VLOOKUP(F110,'Copie Liste PDJ'!$A$10:$D$221,4,0),"")</f>
        <v/>
      </c>
      <c r="H110" s="22" t="str">
        <f>IF(ISNUMBER(MATCH(F110,'Copie Liste PDJ'!$A$10:$A$221,0)),VLOOKUP(F110,'Copie Liste PDJ'!$A$10:$R$221,18,0),"")</f>
        <v/>
      </c>
      <c r="I110" s="17"/>
      <c r="J110" s="21" t="str">
        <f>IF(AND('Copie Liste PDJ'!A118&gt;=301,'Copie Liste PDJ'!A118&lt;=347,OR('Copie Liste PDJ'!D118="BF23",'Copie Liste PDJ'!D118="LCM23")),'Copie Liste PDJ'!A118,"")</f>
        <v/>
      </c>
      <c r="K110" s="22" t="str">
        <f>IF(ISNUMBER(MATCH(J110,'Copie Liste PDJ'!$A$10:$A$221,0)),VLOOKUP(J110,'Copie Liste PDJ'!$A$10:$D$221,4,0),"")</f>
        <v/>
      </c>
      <c r="L110" s="22" t="str">
        <f>IF(ISNUMBER(MATCH(J110,'Copie Liste PDJ'!$A$10:$A$221,0)),VLOOKUP(J110,'Copie Liste PDJ'!$A$10:$R$221,18,0),"")</f>
        <v/>
      </c>
      <c r="M110" s="17"/>
      <c r="N110" s="21" t="str">
        <f>IF(AND('Copie Liste PDJ'!A118&gt;=401,'Copie Liste PDJ'!A118&lt;=447,OR('Copie Liste PDJ'!D118="BF23",'Copie Liste PDJ'!D118="LCM23")),'Copie Liste PDJ'!A118,"")</f>
        <v/>
      </c>
      <c r="O110" s="22" t="str">
        <f>IF(ISNUMBER(MATCH(N110,'Copie Liste PDJ'!$A$10:$A$221,0)),VLOOKUP(N110,'Copie Liste PDJ'!$A$10:$D$221,4,0),"")</f>
        <v/>
      </c>
      <c r="P110" s="22" t="str">
        <f>IF(ISNUMBER(MATCH(N110,'Copie Liste PDJ'!$A$10:$A$221,0)),VLOOKUP(N110,'Copie Liste PDJ'!$A$10:$R$221,18,0),"")</f>
        <v/>
      </c>
      <c r="Q110" s="17"/>
      <c r="R110" s="21" t="str">
        <f>IF(AND('Copie Liste PDJ'!A118&gt;=501,'Copie Liste PDJ'!A118&lt;=547,OR('Copie Liste PDJ'!D118="BF23",'Copie Liste PDJ'!D118="LCM23")),'Copie Liste PDJ'!A118,"")</f>
        <v/>
      </c>
      <c r="S110" s="22" t="str">
        <f>IF(ISNUMBER(MATCH(R110,'Copie Liste PDJ'!$A$10:$A$221,0)),VLOOKUP(R110,'Copie Liste PDJ'!$A$10:$D$221,4,0),"")</f>
        <v/>
      </c>
      <c r="T110" s="22" t="str">
        <f>IF(ISNUMBER(MATCH(R110,'Copie Liste PDJ'!$A$10:$A$221,0)),VLOOKUP(R110,'Copie Liste PDJ'!$A$10:$R$221,18,0),"")</f>
        <v/>
      </c>
      <c r="U110" s="17"/>
      <c r="V110" s="21" t="str">
        <f>IF(AND('Copie Liste PDJ'!A118&gt;=601,'Copie Liste PDJ'!A118&lt;=643,OR('Copie Liste PDJ'!D118="BF23",'Copie Liste PDJ'!D118="LCM23")),'Copie Liste PDJ'!A118,"")</f>
        <v/>
      </c>
      <c r="W110" t="str">
        <f>IF(ISNUMBER(MATCH(V110,'Copie Liste PDJ'!$A$10:$A$221,0)),VLOOKUP(V110,'Copie Liste PDJ'!$A$10:$D$221,4,0),"")</f>
        <v/>
      </c>
      <c r="X110" t="str">
        <f>IF(ISNUMBER(MATCH(V110,'Copie Liste PDJ'!$A$10:$A$221,0)),VLOOKUP(V110,'Copie Liste PDJ'!$A$10:$R$221,18,0),"")</f>
        <v/>
      </c>
    </row>
    <row r="111" spans="1:24" x14ac:dyDescent="0.25">
      <c r="A111" s="17"/>
      <c r="B111" s="21" t="str">
        <f>IF(AND('Copie Liste PDJ'!A119&gt;=101,'Copie Liste PDJ'!A119&lt;=148,OR('Copie Liste PDJ'!D119="BF23",'Copie Liste PDJ'!D119="LCM23")),'Copie Liste PDJ'!A119,"")</f>
        <v/>
      </c>
      <c r="C111" s="22" t="str">
        <f>IF(ISNUMBER(MATCH(B111,'Copie Liste PDJ'!$A$10:$A$221,0)),VLOOKUP(B111,'Copie Liste PDJ'!$A$10:$D$221,4,0),"")</f>
        <v/>
      </c>
      <c r="D111" s="22" t="str">
        <f>IF(ISNUMBER(MATCH(B111,'Copie Liste PDJ'!$A$10:$A$221,0)),VLOOKUP(B111,'Copie Liste PDJ'!$A$10:$R$221,18,0),"")</f>
        <v/>
      </c>
      <c r="E111" s="17"/>
      <c r="F111" s="21" t="str">
        <f>IF(AND('Copie Liste PDJ'!A119&gt;=201,'Copie Liste PDJ'!A119&lt;=247,OR('Copie Liste PDJ'!D119="BF23",'Copie Liste PDJ'!D119="LCM23")),'Copie Liste PDJ'!A119,"")</f>
        <v/>
      </c>
      <c r="G111" s="22" t="str">
        <f>IF(ISNUMBER(MATCH(F111,'Copie Liste PDJ'!$A$10:$A$221,0)),VLOOKUP(F111,'Copie Liste PDJ'!$A$10:$D$221,4,0),"")</f>
        <v/>
      </c>
      <c r="H111" s="22" t="str">
        <f>IF(ISNUMBER(MATCH(F111,'Copie Liste PDJ'!$A$10:$A$221,0)),VLOOKUP(F111,'Copie Liste PDJ'!$A$10:$R$221,18,0),"")</f>
        <v/>
      </c>
      <c r="I111" s="17"/>
      <c r="J111" s="21" t="str">
        <f>IF(AND('Copie Liste PDJ'!A119&gt;=301,'Copie Liste PDJ'!A119&lt;=347,OR('Copie Liste PDJ'!D119="BF23",'Copie Liste PDJ'!D119="LCM23")),'Copie Liste PDJ'!A119,"")</f>
        <v/>
      </c>
      <c r="K111" s="22" t="str">
        <f>IF(ISNUMBER(MATCH(J111,'Copie Liste PDJ'!$A$10:$A$221,0)),VLOOKUP(J111,'Copie Liste PDJ'!$A$10:$D$221,4,0),"")</f>
        <v/>
      </c>
      <c r="L111" s="22" t="str">
        <f>IF(ISNUMBER(MATCH(J111,'Copie Liste PDJ'!$A$10:$A$221,0)),VLOOKUP(J111,'Copie Liste PDJ'!$A$10:$R$221,18,0),"")</f>
        <v/>
      </c>
      <c r="M111" s="17"/>
      <c r="N111" s="21" t="str">
        <f>IF(AND('Copie Liste PDJ'!A119&gt;=401,'Copie Liste PDJ'!A119&lt;=447,OR('Copie Liste PDJ'!D119="BF23",'Copie Liste PDJ'!D119="LCM23")),'Copie Liste PDJ'!A119,"")</f>
        <v/>
      </c>
      <c r="O111" s="22" t="str">
        <f>IF(ISNUMBER(MATCH(N111,'Copie Liste PDJ'!$A$10:$A$221,0)),VLOOKUP(N111,'Copie Liste PDJ'!$A$10:$D$221,4,0),"")</f>
        <v/>
      </c>
      <c r="P111" s="22" t="str">
        <f>IF(ISNUMBER(MATCH(N111,'Copie Liste PDJ'!$A$10:$A$221,0)),VLOOKUP(N111,'Copie Liste PDJ'!$A$10:$R$221,18,0),"")</f>
        <v/>
      </c>
      <c r="Q111" s="17"/>
      <c r="R111" s="21" t="str">
        <f>IF(AND('Copie Liste PDJ'!A119&gt;=501,'Copie Liste PDJ'!A119&lt;=547,OR('Copie Liste PDJ'!D119="BF23",'Copie Liste PDJ'!D119="LCM23")),'Copie Liste PDJ'!A119,"")</f>
        <v/>
      </c>
      <c r="S111" s="22" t="str">
        <f>IF(ISNUMBER(MATCH(R111,'Copie Liste PDJ'!$A$10:$A$221,0)),VLOOKUP(R111,'Copie Liste PDJ'!$A$10:$D$221,4,0),"")</f>
        <v/>
      </c>
      <c r="T111" s="22" t="str">
        <f>IF(ISNUMBER(MATCH(R111,'Copie Liste PDJ'!$A$10:$A$221,0)),VLOOKUP(R111,'Copie Liste PDJ'!$A$10:$R$221,18,0),"")</f>
        <v/>
      </c>
      <c r="U111" s="17"/>
      <c r="V111" s="21" t="str">
        <f>IF(AND('Copie Liste PDJ'!A119&gt;=601,'Copie Liste PDJ'!A119&lt;=643,OR('Copie Liste PDJ'!D119="BF23",'Copie Liste PDJ'!D119="LCM23")),'Copie Liste PDJ'!A119,"")</f>
        <v/>
      </c>
      <c r="W111" t="str">
        <f>IF(ISNUMBER(MATCH(V111,'Copie Liste PDJ'!$A$10:$A$221,0)),VLOOKUP(V111,'Copie Liste PDJ'!$A$10:$D$221,4,0),"")</f>
        <v/>
      </c>
      <c r="X111" t="str">
        <f>IF(ISNUMBER(MATCH(V111,'Copie Liste PDJ'!$A$10:$A$221,0)),VLOOKUP(V111,'Copie Liste PDJ'!$A$10:$R$221,18,0),"")</f>
        <v/>
      </c>
    </row>
    <row r="112" spans="1:24" x14ac:dyDescent="0.25">
      <c r="A112" s="17"/>
      <c r="B112" s="21" t="str">
        <f>IF(AND('Copie Liste PDJ'!A120&gt;=101,'Copie Liste PDJ'!A120&lt;=148,OR('Copie Liste PDJ'!D120="BF23",'Copie Liste PDJ'!D120="LCM23")),'Copie Liste PDJ'!A120,"")</f>
        <v/>
      </c>
      <c r="C112" s="22" t="str">
        <f>IF(ISNUMBER(MATCH(B112,'Copie Liste PDJ'!$A$10:$A$221,0)),VLOOKUP(B112,'Copie Liste PDJ'!$A$10:$D$221,4,0),"")</f>
        <v/>
      </c>
      <c r="D112" s="22" t="str">
        <f>IF(ISNUMBER(MATCH(B112,'Copie Liste PDJ'!$A$10:$A$221,0)),VLOOKUP(B112,'Copie Liste PDJ'!$A$10:$R$221,18,0),"")</f>
        <v/>
      </c>
      <c r="E112" s="17"/>
      <c r="F112" s="21" t="str">
        <f>IF(AND('Copie Liste PDJ'!A120&gt;=201,'Copie Liste PDJ'!A120&lt;=247,OR('Copie Liste PDJ'!D120="BF23",'Copie Liste PDJ'!D120="LCM23")),'Copie Liste PDJ'!A120,"")</f>
        <v/>
      </c>
      <c r="G112" s="22" t="str">
        <f>IF(ISNUMBER(MATCH(F112,'Copie Liste PDJ'!$A$10:$A$221,0)),VLOOKUP(F112,'Copie Liste PDJ'!$A$10:$D$221,4,0),"")</f>
        <v/>
      </c>
      <c r="H112" s="22" t="str">
        <f>IF(ISNUMBER(MATCH(F112,'Copie Liste PDJ'!$A$10:$A$221,0)),VLOOKUP(F112,'Copie Liste PDJ'!$A$10:$R$221,18,0),"")</f>
        <v/>
      </c>
      <c r="I112" s="17"/>
      <c r="J112" s="21" t="str">
        <f>IF(AND('Copie Liste PDJ'!A120&gt;=301,'Copie Liste PDJ'!A120&lt;=347,OR('Copie Liste PDJ'!D120="BF23",'Copie Liste PDJ'!D120="LCM23")),'Copie Liste PDJ'!A120,"")</f>
        <v/>
      </c>
      <c r="K112" s="22" t="str">
        <f>IF(ISNUMBER(MATCH(J112,'Copie Liste PDJ'!$A$10:$A$221,0)),VLOOKUP(J112,'Copie Liste PDJ'!$A$10:$D$221,4,0),"")</f>
        <v/>
      </c>
      <c r="L112" s="22" t="str">
        <f>IF(ISNUMBER(MATCH(J112,'Copie Liste PDJ'!$A$10:$A$221,0)),VLOOKUP(J112,'Copie Liste PDJ'!$A$10:$R$221,18,0),"")</f>
        <v/>
      </c>
      <c r="M112" s="17"/>
      <c r="N112" s="21" t="str">
        <f>IF(AND('Copie Liste PDJ'!A120&gt;=401,'Copie Liste PDJ'!A120&lt;=447,OR('Copie Liste PDJ'!D120="BF23",'Copie Liste PDJ'!D120="LCM23")),'Copie Liste PDJ'!A120,"")</f>
        <v/>
      </c>
      <c r="O112" s="22" t="str">
        <f>IF(ISNUMBER(MATCH(N112,'Copie Liste PDJ'!$A$10:$A$221,0)),VLOOKUP(N112,'Copie Liste PDJ'!$A$10:$D$221,4,0),"")</f>
        <v/>
      </c>
      <c r="P112" s="22" t="str">
        <f>IF(ISNUMBER(MATCH(N112,'Copie Liste PDJ'!$A$10:$A$221,0)),VLOOKUP(N112,'Copie Liste PDJ'!$A$10:$R$221,18,0),"")</f>
        <v/>
      </c>
      <c r="Q112" s="17"/>
      <c r="R112" s="21" t="str">
        <f>IF(AND('Copie Liste PDJ'!A120&gt;=501,'Copie Liste PDJ'!A120&lt;=547,OR('Copie Liste PDJ'!D120="BF23",'Copie Liste PDJ'!D120="LCM23")),'Copie Liste PDJ'!A120,"")</f>
        <v/>
      </c>
      <c r="S112" s="22" t="str">
        <f>IF(ISNUMBER(MATCH(R112,'Copie Liste PDJ'!$A$10:$A$221,0)),VLOOKUP(R112,'Copie Liste PDJ'!$A$10:$D$221,4,0),"")</f>
        <v/>
      </c>
      <c r="T112" s="22" t="str">
        <f>IF(ISNUMBER(MATCH(R112,'Copie Liste PDJ'!$A$10:$A$221,0)),VLOOKUP(R112,'Copie Liste PDJ'!$A$10:$R$221,18,0),"")</f>
        <v/>
      </c>
      <c r="U112" s="17"/>
      <c r="V112" s="21" t="str">
        <f>IF(AND('Copie Liste PDJ'!A120&gt;=601,'Copie Liste PDJ'!A120&lt;=643,OR('Copie Liste PDJ'!D120="BF23",'Copie Liste PDJ'!D120="LCM23")),'Copie Liste PDJ'!A120,"")</f>
        <v/>
      </c>
      <c r="W112" t="str">
        <f>IF(ISNUMBER(MATCH(V112,'Copie Liste PDJ'!$A$10:$A$221,0)),VLOOKUP(V112,'Copie Liste PDJ'!$A$10:$D$221,4,0),"")</f>
        <v/>
      </c>
      <c r="X112" t="str">
        <f>IF(ISNUMBER(MATCH(V112,'Copie Liste PDJ'!$A$10:$A$221,0)),VLOOKUP(V112,'Copie Liste PDJ'!$A$10:$R$221,18,0),"")</f>
        <v/>
      </c>
    </row>
    <row r="113" spans="1:24" x14ac:dyDescent="0.25">
      <c r="A113" s="17"/>
      <c r="B113" s="21" t="str">
        <f>IF(AND('Copie Liste PDJ'!A121&gt;=101,'Copie Liste PDJ'!A121&lt;=148,OR('Copie Liste PDJ'!D121="BF23",'Copie Liste PDJ'!D121="LCM23")),'Copie Liste PDJ'!A121,"")</f>
        <v/>
      </c>
      <c r="C113" s="22" t="str">
        <f>IF(ISNUMBER(MATCH(B113,'Copie Liste PDJ'!$A$10:$A$221,0)),VLOOKUP(B113,'Copie Liste PDJ'!$A$10:$D$221,4,0),"")</f>
        <v/>
      </c>
      <c r="D113" s="22" t="str">
        <f>IF(ISNUMBER(MATCH(B113,'Copie Liste PDJ'!$A$10:$A$221,0)),VLOOKUP(B113,'Copie Liste PDJ'!$A$10:$R$221,18,0),"")</f>
        <v/>
      </c>
      <c r="E113" s="17"/>
      <c r="F113" s="21" t="str">
        <f>IF(AND('Copie Liste PDJ'!A121&gt;=201,'Copie Liste PDJ'!A121&lt;=247,OR('Copie Liste PDJ'!D121="BF23",'Copie Liste PDJ'!D121="LCM23")),'Copie Liste PDJ'!A121,"")</f>
        <v/>
      </c>
      <c r="G113" s="22" t="str">
        <f>IF(ISNUMBER(MATCH(F113,'Copie Liste PDJ'!$A$10:$A$221,0)),VLOOKUP(F113,'Copie Liste PDJ'!$A$10:$D$221,4,0),"")</f>
        <v/>
      </c>
      <c r="H113" s="22" t="str">
        <f>IF(ISNUMBER(MATCH(F113,'Copie Liste PDJ'!$A$10:$A$221,0)),VLOOKUP(F113,'Copie Liste PDJ'!$A$10:$R$221,18,0),"")</f>
        <v/>
      </c>
      <c r="I113" s="17"/>
      <c r="J113" s="21" t="str">
        <f>IF(AND('Copie Liste PDJ'!A121&gt;=301,'Copie Liste PDJ'!A121&lt;=347,OR('Copie Liste PDJ'!D121="BF23",'Copie Liste PDJ'!D121="LCM23")),'Copie Liste PDJ'!A121,"")</f>
        <v/>
      </c>
      <c r="K113" s="22" t="str">
        <f>IF(ISNUMBER(MATCH(J113,'Copie Liste PDJ'!$A$10:$A$221,0)),VLOOKUP(J113,'Copie Liste PDJ'!$A$10:$D$221,4,0),"")</f>
        <v/>
      </c>
      <c r="L113" s="22" t="str">
        <f>IF(ISNUMBER(MATCH(J113,'Copie Liste PDJ'!$A$10:$A$221,0)),VLOOKUP(J113,'Copie Liste PDJ'!$A$10:$R$221,18,0),"")</f>
        <v/>
      </c>
      <c r="M113" s="17"/>
      <c r="N113" s="21" t="str">
        <f>IF(AND('Copie Liste PDJ'!A121&gt;=401,'Copie Liste PDJ'!A121&lt;=447,OR('Copie Liste PDJ'!D121="BF23",'Copie Liste PDJ'!D121="LCM23")),'Copie Liste PDJ'!A121,"")</f>
        <v/>
      </c>
      <c r="O113" s="22" t="str">
        <f>IF(ISNUMBER(MATCH(N113,'Copie Liste PDJ'!$A$10:$A$221,0)),VLOOKUP(N113,'Copie Liste PDJ'!$A$10:$D$221,4,0),"")</f>
        <v/>
      </c>
      <c r="P113" s="22" t="str">
        <f>IF(ISNUMBER(MATCH(N113,'Copie Liste PDJ'!$A$10:$A$221,0)),VLOOKUP(N113,'Copie Liste PDJ'!$A$10:$R$221,18,0),"")</f>
        <v/>
      </c>
      <c r="Q113" s="17"/>
      <c r="R113" s="21" t="str">
        <f>IF(AND('Copie Liste PDJ'!A121&gt;=501,'Copie Liste PDJ'!A121&lt;=547,OR('Copie Liste PDJ'!D121="BF23",'Copie Liste PDJ'!D121="LCM23")),'Copie Liste PDJ'!A121,"")</f>
        <v/>
      </c>
      <c r="S113" s="22" t="str">
        <f>IF(ISNUMBER(MATCH(R113,'Copie Liste PDJ'!$A$10:$A$221,0)),VLOOKUP(R113,'Copie Liste PDJ'!$A$10:$D$221,4,0),"")</f>
        <v/>
      </c>
      <c r="T113" s="22" t="str">
        <f>IF(ISNUMBER(MATCH(R113,'Copie Liste PDJ'!$A$10:$A$221,0)),VLOOKUP(R113,'Copie Liste PDJ'!$A$10:$R$221,18,0),"")</f>
        <v/>
      </c>
      <c r="U113" s="17"/>
      <c r="V113" s="21" t="str">
        <f>IF(AND('Copie Liste PDJ'!A121&gt;=601,'Copie Liste PDJ'!A121&lt;=643,OR('Copie Liste PDJ'!D121="BF23",'Copie Liste PDJ'!D121="LCM23")),'Copie Liste PDJ'!A121,"")</f>
        <v/>
      </c>
      <c r="W113" t="str">
        <f>IF(ISNUMBER(MATCH(V113,'Copie Liste PDJ'!$A$10:$A$221,0)),VLOOKUP(V113,'Copie Liste PDJ'!$A$10:$D$221,4,0),"")</f>
        <v/>
      </c>
      <c r="X113" t="str">
        <f>IF(ISNUMBER(MATCH(V113,'Copie Liste PDJ'!$A$10:$A$221,0)),VLOOKUP(V113,'Copie Liste PDJ'!$A$10:$R$221,18,0),"")</f>
        <v/>
      </c>
    </row>
    <row r="114" spans="1:24" x14ac:dyDescent="0.25">
      <c r="A114" s="17"/>
      <c r="B114" s="21" t="str">
        <f>IF(AND('Copie Liste PDJ'!A122&gt;=101,'Copie Liste PDJ'!A122&lt;=148,OR('Copie Liste PDJ'!D122="BF23",'Copie Liste PDJ'!D122="LCM23")),'Copie Liste PDJ'!A122,"")</f>
        <v/>
      </c>
      <c r="C114" s="22" t="str">
        <f>IF(ISNUMBER(MATCH(B114,'Copie Liste PDJ'!$A$10:$A$221,0)),VLOOKUP(B114,'Copie Liste PDJ'!$A$10:$D$221,4,0),"")</f>
        <v/>
      </c>
      <c r="D114" s="22" t="str">
        <f>IF(ISNUMBER(MATCH(B114,'Copie Liste PDJ'!$A$10:$A$221,0)),VLOOKUP(B114,'Copie Liste PDJ'!$A$10:$R$221,18,0),"")</f>
        <v/>
      </c>
      <c r="E114" s="17"/>
      <c r="F114" s="21" t="str">
        <f>IF(AND('Copie Liste PDJ'!A122&gt;=201,'Copie Liste PDJ'!A122&lt;=247,OR('Copie Liste PDJ'!D122="BF23",'Copie Liste PDJ'!D122="LCM23")),'Copie Liste PDJ'!A122,"")</f>
        <v/>
      </c>
      <c r="G114" s="22" t="str">
        <f>IF(ISNUMBER(MATCH(F114,'Copie Liste PDJ'!$A$10:$A$221,0)),VLOOKUP(F114,'Copie Liste PDJ'!$A$10:$D$221,4,0),"")</f>
        <v/>
      </c>
      <c r="H114" s="22" t="str">
        <f>IF(ISNUMBER(MATCH(F114,'Copie Liste PDJ'!$A$10:$A$221,0)),VLOOKUP(F114,'Copie Liste PDJ'!$A$10:$R$221,18,0),"")</f>
        <v/>
      </c>
      <c r="I114" s="17"/>
      <c r="J114" s="21" t="str">
        <f>IF(AND('Copie Liste PDJ'!A122&gt;=301,'Copie Liste PDJ'!A122&lt;=347,OR('Copie Liste PDJ'!D122="BF23",'Copie Liste PDJ'!D122="LCM23")),'Copie Liste PDJ'!A122,"")</f>
        <v/>
      </c>
      <c r="K114" s="22" t="str">
        <f>IF(ISNUMBER(MATCH(J114,'Copie Liste PDJ'!$A$10:$A$221,0)),VLOOKUP(J114,'Copie Liste PDJ'!$A$10:$D$221,4,0),"")</f>
        <v/>
      </c>
      <c r="L114" s="22" t="str">
        <f>IF(ISNUMBER(MATCH(J114,'Copie Liste PDJ'!$A$10:$A$221,0)),VLOOKUP(J114,'Copie Liste PDJ'!$A$10:$R$221,18,0),"")</f>
        <v/>
      </c>
      <c r="M114" s="17"/>
      <c r="N114" s="21" t="str">
        <f>IF(AND('Copie Liste PDJ'!A122&gt;=401,'Copie Liste PDJ'!A122&lt;=447,OR('Copie Liste PDJ'!D122="BF23",'Copie Liste PDJ'!D122="LCM23")),'Copie Liste PDJ'!A122,"")</f>
        <v/>
      </c>
      <c r="O114" s="22" t="str">
        <f>IF(ISNUMBER(MATCH(N114,'Copie Liste PDJ'!$A$10:$A$221,0)),VLOOKUP(N114,'Copie Liste PDJ'!$A$10:$D$221,4,0),"")</f>
        <v/>
      </c>
      <c r="P114" s="22" t="str">
        <f>IF(ISNUMBER(MATCH(N114,'Copie Liste PDJ'!$A$10:$A$221,0)),VLOOKUP(N114,'Copie Liste PDJ'!$A$10:$R$221,18,0),"")</f>
        <v/>
      </c>
      <c r="Q114" s="17"/>
      <c r="R114" s="21" t="str">
        <f>IF(AND('Copie Liste PDJ'!A122&gt;=501,'Copie Liste PDJ'!A122&lt;=547,OR('Copie Liste PDJ'!D122="BF23",'Copie Liste PDJ'!D122="LCM23")),'Copie Liste PDJ'!A122,"")</f>
        <v/>
      </c>
      <c r="S114" s="22" t="str">
        <f>IF(ISNUMBER(MATCH(R114,'Copie Liste PDJ'!$A$10:$A$221,0)),VLOOKUP(R114,'Copie Liste PDJ'!$A$10:$D$221,4,0),"")</f>
        <v/>
      </c>
      <c r="T114" s="22" t="str">
        <f>IF(ISNUMBER(MATCH(R114,'Copie Liste PDJ'!$A$10:$A$221,0)),VLOOKUP(R114,'Copie Liste PDJ'!$A$10:$R$221,18,0),"")</f>
        <v/>
      </c>
      <c r="U114" s="17"/>
      <c r="V114" s="21" t="str">
        <f>IF(AND('Copie Liste PDJ'!A122&gt;=601,'Copie Liste PDJ'!A122&lt;=643,OR('Copie Liste PDJ'!D122="BF23",'Copie Liste PDJ'!D122="LCM23")),'Copie Liste PDJ'!A122,"")</f>
        <v/>
      </c>
      <c r="W114" t="str">
        <f>IF(ISNUMBER(MATCH(V114,'Copie Liste PDJ'!$A$10:$A$221,0)),VLOOKUP(V114,'Copie Liste PDJ'!$A$10:$D$221,4,0),"")</f>
        <v/>
      </c>
      <c r="X114" t="str">
        <f>IF(ISNUMBER(MATCH(V114,'Copie Liste PDJ'!$A$10:$A$221,0)),VLOOKUP(V114,'Copie Liste PDJ'!$A$10:$R$221,18,0),"")</f>
        <v/>
      </c>
    </row>
    <row r="115" spans="1:24" x14ac:dyDescent="0.25">
      <c r="A115" s="17"/>
      <c r="B115" s="21" t="str">
        <f>IF(AND('Copie Liste PDJ'!A123&gt;=101,'Copie Liste PDJ'!A123&lt;=148,OR('Copie Liste PDJ'!D123="BF23",'Copie Liste PDJ'!D123="LCM23")),'Copie Liste PDJ'!A123,"")</f>
        <v/>
      </c>
      <c r="C115" s="22" t="str">
        <f>IF(ISNUMBER(MATCH(B115,'Copie Liste PDJ'!$A$10:$A$221,0)),VLOOKUP(B115,'Copie Liste PDJ'!$A$10:$D$221,4,0),"")</f>
        <v/>
      </c>
      <c r="D115" s="22" t="str">
        <f>IF(ISNUMBER(MATCH(B115,'Copie Liste PDJ'!$A$10:$A$221,0)),VLOOKUP(B115,'Copie Liste PDJ'!$A$10:$R$221,18,0),"")</f>
        <v/>
      </c>
      <c r="E115" s="17"/>
      <c r="F115" s="21" t="str">
        <f>IF(AND('Copie Liste PDJ'!A123&gt;=201,'Copie Liste PDJ'!A123&lt;=247,OR('Copie Liste PDJ'!D123="BF23",'Copie Liste PDJ'!D123="LCM23")),'Copie Liste PDJ'!A123,"")</f>
        <v/>
      </c>
      <c r="G115" s="22" t="str">
        <f>IF(ISNUMBER(MATCH(F115,'Copie Liste PDJ'!$A$10:$A$221,0)),VLOOKUP(F115,'Copie Liste PDJ'!$A$10:$D$221,4,0),"")</f>
        <v/>
      </c>
      <c r="H115" s="22" t="str">
        <f>IF(ISNUMBER(MATCH(F115,'Copie Liste PDJ'!$A$10:$A$221,0)),VLOOKUP(F115,'Copie Liste PDJ'!$A$10:$R$221,18,0),"")</f>
        <v/>
      </c>
      <c r="I115" s="17"/>
      <c r="J115" s="21" t="str">
        <f>IF(AND('Copie Liste PDJ'!A123&gt;=301,'Copie Liste PDJ'!A123&lt;=347,OR('Copie Liste PDJ'!D123="BF23",'Copie Liste PDJ'!D123="LCM23")),'Copie Liste PDJ'!A123,"")</f>
        <v/>
      </c>
      <c r="K115" s="22" t="str">
        <f>IF(ISNUMBER(MATCH(J115,'Copie Liste PDJ'!$A$10:$A$221,0)),VLOOKUP(J115,'Copie Liste PDJ'!$A$10:$D$221,4,0),"")</f>
        <v/>
      </c>
      <c r="L115" s="22" t="str">
        <f>IF(ISNUMBER(MATCH(J115,'Copie Liste PDJ'!$A$10:$A$221,0)),VLOOKUP(J115,'Copie Liste PDJ'!$A$10:$R$221,18,0),"")</f>
        <v/>
      </c>
      <c r="M115" s="17"/>
      <c r="N115" s="21" t="str">
        <f>IF(AND('Copie Liste PDJ'!A123&gt;=401,'Copie Liste PDJ'!A123&lt;=447,OR('Copie Liste PDJ'!D123="BF23",'Copie Liste PDJ'!D123="LCM23")),'Copie Liste PDJ'!A123,"")</f>
        <v/>
      </c>
      <c r="O115" s="22" t="str">
        <f>IF(ISNUMBER(MATCH(N115,'Copie Liste PDJ'!$A$10:$A$221,0)),VLOOKUP(N115,'Copie Liste PDJ'!$A$10:$D$221,4,0),"")</f>
        <v/>
      </c>
      <c r="P115" s="22" t="str">
        <f>IF(ISNUMBER(MATCH(N115,'Copie Liste PDJ'!$A$10:$A$221,0)),VLOOKUP(N115,'Copie Liste PDJ'!$A$10:$R$221,18,0),"")</f>
        <v/>
      </c>
      <c r="Q115" s="17"/>
      <c r="R115" s="21" t="str">
        <f>IF(AND('Copie Liste PDJ'!A123&gt;=501,'Copie Liste PDJ'!A123&lt;=547,OR('Copie Liste PDJ'!D123="BF23",'Copie Liste PDJ'!D123="LCM23")),'Copie Liste PDJ'!A123,"")</f>
        <v/>
      </c>
      <c r="S115" s="22" t="str">
        <f>IF(ISNUMBER(MATCH(R115,'Copie Liste PDJ'!$A$10:$A$221,0)),VLOOKUP(R115,'Copie Liste PDJ'!$A$10:$D$221,4,0),"")</f>
        <v/>
      </c>
      <c r="T115" s="22" t="str">
        <f>IF(ISNUMBER(MATCH(R115,'Copie Liste PDJ'!$A$10:$A$221,0)),VLOOKUP(R115,'Copie Liste PDJ'!$A$10:$R$221,18,0),"")</f>
        <v/>
      </c>
      <c r="U115" s="17"/>
      <c r="V115" s="21" t="str">
        <f>IF(AND('Copie Liste PDJ'!A123&gt;=601,'Copie Liste PDJ'!A123&lt;=643,OR('Copie Liste PDJ'!D123="BF23",'Copie Liste PDJ'!D123="LCM23")),'Copie Liste PDJ'!A123,"")</f>
        <v/>
      </c>
      <c r="W115" t="str">
        <f>IF(ISNUMBER(MATCH(V115,'Copie Liste PDJ'!$A$10:$A$221,0)),VLOOKUP(V115,'Copie Liste PDJ'!$A$10:$D$221,4,0),"")</f>
        <v/>
      </c>
      <c r="X115" t="str">
        <f>IF(ISNUMBER(MATCH(V115,'Copie Liste PDJ'!$A$10:$A$221,0)),VLOOKUP(V115,'Copie Liste PDJ'!$A$10:$R$221,18,0),"")</f>
        <v/>
      </c>
    </row>
    <row r="116" spans="1:24" x14ac:dyDescent="0.25">
      <c r="A116" s="17"/>
      <c r="B116" s="21" t="str">
        <f>IF(AND('Copie Liste PDJ'!A124&gt;=101,'Copie Liste PDJ'!A124&lt;=148,OR('Copie Liste PDJ'!D124="BF23",'Copie Liste PDJ'!D124="LCM23")),'Copie Liste PDJ'!A124,"")</f>
        <v/>
      </c>
      <c r="C116" s="22" t="str">
        <f>IF(ISNUMBER(MATCH(B116,'Copie Liste PDJ'!$A$10:$A$221,0)),VLOOKUP(B116,'Copie Liste PDJ'!$A$10:$D$221,4,0),"")</f>
        <v/>
      </c>
      <c r="D116" s="22" t="str">
        <f>IF(ISNUMBER(MATCH(B116,'Copie Liste PDJ'!$A$10:$A$221,0)),VLOOKUP(B116,'Copie Liste PDJ'!$A$10:$R$221,18,0),"")</f>
        <v/>
      </c>
      <c r="E116" s="17"/>
      <c r="F116" s="21" t="str">
        <f>IF(AND('Copie Liste PDJ'!A124&gt;=201,'Copie Liste PDJ'!A124&lt;=247,OR('Copie Liste PDJ'!D124="BF23",'Copie Liste PDJ'!D124="LCM23")),'Copie Liste PDJ'!A124,"")</f>
        <v/>
      </c>
      <c r="G116" s="22" t="str">
        <f>IF(ISNUMBER(MATCH(F116,'Copie Liste PDJ'!$A$10:$A$221,0)),VLOOKUP(F116,'Copie Liste PDJ'!$A$10:$D$221,4,0),"")</f>
        <v/>
      </c>
      <c r="H116" s="22" t="str">
        <f>IF(ISNUMBER(MATCH(F116,'Copie Liste PDJ'!$A$10:$A$221,0)),VLOOKUP(F116,'Copie Liste PDJ'!$A$10:$R$221,18,0),"")</f>
        <v/>
      </c>
      <c r="I116" s="17"/>
      <c r="J116" s="21" t="str">
        <f>IF(AND('Copie Liste PDJ'!A124&gt;=301,'Copie Liste PDJ'!A124&lt;=347,OR('Copie Liste PDJ'!D124="BF23",'Copie Liste PDJ'!D124="LCM23")),'Copie Liste PDJ'!A124,"")</f>
        <v/>
      </c>
      <c r="K116" s="22" t="str">
        <f>IF(ISNUMBER(MATCH(J116,'Copie Liste PDJ'!$A$10:$A$221,0)),VLOOKUP(J116,'Copie Liste PDJ'!$A$10:$D$221,4,0),"")</f>
        <v/>
      </c>
      <c r="L116" s="22" t="str">
        <f>IF(ISNUMBER(MATCH(J116,'Copie Liste PDJ'!$A$10:$A$221,0)),VLOOKUP(J116,'Copie Liste PDJ'!$A$10:$R$221,18,0),"")</f>
        <v/>
      </c>
      <c r="M116" s="17"/>
      <c r="N116" s="21" t="str">
        <f>IF(AND('Copie Liste PDJ'!A124&gt;=401,'Copie Liste PDJ'!A124&lt;=447,OR('Copie Liste PDJ'!D124="BF23",'Copie Liste PDJ'!D124="LCM23")),'Copie Liste PDJ'!A124,"")</f>
        <v/>
      </c>
      <c r="O116" s="22" t="str">
        <f>IF(ISNUMBER(MATCH(N116,'Copie Liste PDJ'!$A$10:$A$221,0)),VLOOKUP(N116,'Copie Liste PDJ'!$A$10:$D$221,4,0),"")</f>
        <v/>
      </c>
      <c r="P116" s="22" t="str">
        <f>IF(ISNUMBER(MATCH(N116,'Copie Liste PDJ'!$A$10:$A$221,0)),VLOOKUP(N116,'Copie Liste PDJ'!$A$10:$R$221,18,0),"")</f>
        <v/>
      </c>
      <c r="Q116" s="17"/>
      <c r="R116" s="21" t="str">
        <f>IF(AND('Copie Liste PDJ'!A124&gt;=501,'Copie Liste PDJ'!A124&lt;=547,OR('Copie Liste PDJ'!D124="BF23",'Copie Liste PDJ'!D124="LCM23")),'Copie Liste PDJ'!A124,"")</f>
        <v/>
      </c>
      <c r="S116" s="22" t="str">
        <f>IF(ISNUMBER(MATCH(R116,'Copie Liste PDJ'!$A$10:$A$221,0)),VLOOKUP(R116,'Copie Liste PDJ'!$A$10:$D$221,4,0),"")</f>
        <v/>
      </c>
      <c r="T116" s="22" t="str">
        <f>IF(ISNUMBER(MATCH(R116,'Copie Liste PDJ'!$A$10:$A$221,0)),VLOOKUP(R116,'Copie Liste PDJ'!$A$10:$R$221,18,0),"")</f>
        <v/>
      </c>
      <c r="U116" s="17"/>
      <c r="V116" s="21" t="str">
        <f>IF(AND('Copie Liste PDJ'!A124&gt;=601,'Copie Liste PDJ'!A124&lt;=643,OR('Copie Liste PDJ'!D124="BF23",'Copie Liste PDJ'!D124="LCM23")),'Copie Liste PDJ'!A124,"")</f>
        <v/>
      </c>
      <c r="W116" t="str">
        <f>IF(ISNUMBER(MATCH(V116,'Copie Liste PDJ'!$A$10:$A$221,0)),VLOOKUP(V116,'Copie Liste PDJ'!$A$10:$D$221,4,0),"")</f>
        <v/>
      </c>
      <c r="X116" t="str">
        <f>IF(ISNUMBER(MATCH(V116,'Copie Liste PDJ'!$A$10:$A$221,0)),VLOOKUP(V116,'Copie Liste PDJ'!$A$10:$R$221,18,0),"")</f>
        <v/>
      </c>
    </row>
    <row r="117" spans="1:24" x14ac:dyDescent="0.25">
      <c r="A117" s="17"/>
      <c r="B117" s="21" t="str">
        <f>IF(AND('Copie Liste PDJ'!A125&gt;=101,'Copie Liste PDJ'!A125&lt;=148,OR('Copie Liste PDJ'!D125="BF23",'Copie Liste PDJ'!D125="LCM23")),'Copie Liste PDJ'!A125,"")</f>
        <v/>
      </c>
      <c r="C117" s="22" t="str">
        <f>IF(ISNUMBER(MATCH(B117,'Copie Liste PDJ'!$A$10:$A$221,0)),VLOOKUP(B117,'Copie Liste PDJ'!$A$10:$D$221,4,0),"")</f>
        <v/>
      </c>
      <c r="D117" s="22" t="str">
        <f>IF(ISNUMBER(MATCH(B117,'Copie Liste PDJ'!$A$10:$A$221,0)),VLOOKUP(B117,'Copie Liste PDJ'!$A$10:$R$221,18,0),"")</f>
        <v/>
      </c>
      <c r="E117" s="17"/>
      <c r="F117" s="21" t="str">
        <f>IF(AND('Copie Liste PDJ'!A125&gt;=201,'Copie Liste PDJ'!A125&lt;=247,OR('Copie Liste PDJ'!D125="BF23",'Copie Liste PDJ'!D125="LCM23")),'Copie Liste PDJ'!A125,"")</f>
        <v/>
      </c>
      <c r="G117" s="22" t="str">
        <f>IF(ISNUMBER(MATCH(F117,'Copie Liste PDJ'!$A$10:$A$221,0)),VLOOKUP(F117,'Copie Liste PDJ'!$A$10:$D$221,4,0),"")</f>
        <v/>
      </c>
      <c r="H117" s="22" t="str">
        <f>IF(ISNUMBER(MATCH(F117,'Copie Liste PDJ'!$A$10:$A$221,0)),VLOOKUP(F117,'Copie Liste PDJ'!$A$10:$R$221,18,0),"")</f>
        <v/>
      </c>
      <c r="I117" s="17"/>
      <c r="J117" s="21" t="str">
        <f>IF(AND('Copie Liste PDJ'!A125&gt;=301,'Copie Liste PDJ'!A125&lt;=347,OR('Copie Liste PDJ'!D125="BF23",'Copie Liste PDJ'!D125="LCM23")),'Copie Liste PDJ'!A125,"")</f>
        <v/>
      </c>
      <c r="K117" s="22" t="str">
        <f>IF(ISNUMBER(MATCH(J117,'Copie Liste PDJ'!$A$10:$A$221,0)),VLOOKUP(J117,'Copie Liste PDJ'!$A$10:$D$221,4,0),"")</f>
        <v/>
      </c>
      <c r="L117" s="22" t="str">
        <f>IF(ISNUMBER(MATCH(J117,'Copie Liste PDJ'!$A$10:$A$221,0)),VLOOKUP(J117,'Copie Liste PDJ'!$A$10:$R$221,18,0),"")</f>
        <v/>
      </c>
      <c r="M117" s="17"/>
      <c r="N117" s="21" t="str">
        <f>IF(AND('Copie Liste PDJ'!A125&gt;=401,'Copie Liste PDJ'!A125&lt;=447,OR('Copie Liste PDJ'!D125="BF23",'Copie Liste PDJ'!D125="LCM23")),'Copie Liste PDJ'!A125,"")</f>
        <v/>
      </c>
      <c r="O117" s="22" t="str">
        <f>IF(ISNUMBER(MATCH(N117,'Copie Liste PDJ'!$A$10:$A$221,0)),VLOOKUP(N117,'Copie Liste PDJ'!$A$10:$D$221,4,0),"")</f>
        <v/>
      </c>
      <c r="P117" s="22" t="str">
        <f>IF(ISNUMBER(MATCH(N117,'Copie Liste PDJ'!$A$10:$A$221,0)),VLOOKUP(N117,'Copie Liste PDJ'!$A$10:$R$221,18,0),"")</f>
        <v/>
      </c>
      <c r="Q117" s="17"/>
      <c r="R117" s="21" t="str">
        <f>IF(AND('Copie Liste PDJ'!A125&gt;=501,'Copie Liste PDJ'!A125&lt;=547,OR('Copie Liste PDJ'!D125="BF23",'Copie Liste PDJ'!D125="LCM23")),'Copie Liste PDJ'!A125,"")</f>
        <v/>
      </c>
      <c r="S117" s="22" t="str">
        <f>IF(ISNUMBER(MATCH(R117,'Copie Liste PDJ'!$A$10:$A$221,0)),VLOOKUP(R117,'Copie Liste PDJ'!$A$10:$D$221,4,0),"")</f>
        <v/>
      </c>
      <c r="T117" s="22" t="str">
        <f>IF(ISNUMBER(MATCH(R117,'Copie Liste PDJ'!$A$10:$A$221,0)),VLOOKUP(R117,'Copie Liste PDJ'!$A$10:$R$221,18,0),"")</f>
        <v/>
      </c>
      <c r="U117" s="17"/>
      <c r="V117" s="21" t="str">
        <f>IF(AND('Copie Liste PDJ'!A125&gt;=601,'Copie Liste PDJ'!A125&lt;=643,OR('Copie Liste PDJ'!D125="BF23",'Copie Liste PDJ'!D125="LCM23")),'Copie Liste PDJ'!A125,"")</f>
        <v/>
      </c>
      <c r="W117" t="str">
        <f>IF(ISNUMBER(MATCH(V117,'Copie Liste PDJ'!$A$10:$A$221,0)),VLOOKUP(V117,'Copie Liste PDJ'!$A$10:$D$221,4,0),"")</f>
        <v/>
      </c>
      <c r="X117" t="str">
        <f>IF(ISNUMBER(MATCH(V117,'Copie Liste PDJ'!$A$10:$A$221,0)),VLOOKUP(V117,'Copie Liste PDJ'!$A$10:$R$221,18,0),"")</f>
        <v/>
      </c>
    </row>
    <row r="118" spans="1:24" x14ac:dyDescent="0.25">
      <c r="A118" s="17"/>
      <c r="B118" s="21" t="str">
        <f>IF(AND('Copie Liste PDJ'!A126&gt;=101,'Copie Liste PDJ'!A126&lt;=148,OR('Copie Liste PDJ'!D126="BF23",'Copie Liste PDJ'!D126="LCM23")),'Copie Liste PDJ'!A126,"")</f>
        <v/>
      </c>
      <c r="C118" s="22" t="str">
        <f>IF(ISNUMBER(MATCH(B118,'Copie Liste PDJ'!$A$10:$A$221,0)),VLOOKUP(B118,'Copie Liste PDJ'!$A$10:$D$221,4,0),"")</f>
        <v/>
      </c>
      <c r="D118" s="22" t="str">
        <f>IF(ISNUMBER(MATCH(B118,'Copie Liste PDJ'!$A$10:$A$221,0)),VLOOKUP(B118,'Copie Liste PDJ'!$A$10:$R$221,18,0),"")</f>
        <v/>
      </c>
      <c r="E118" s="17"/>
      <c r="F118" s="21" t="str">
        <f>IF(AND('Copie Liste PDJ'!A126&gt;=201,'Copie Liste PDJ'!A126&lt;=247,OR('Copie Liste PDJ'!D126="BF23",'Copie Liste PDJ'!D126="LCM23")),'Copie Liste PDJ'!A126,"")</f>
        <v/>
      </c>
      <c r="G118" s="22" t="str">
        <f>IF(ISNUMBER(MATCH(F118,'Copie Liste PDJ'!$A$10:$A$221,0)),VLOOKUP(F118,'Copie Liste PDJ'!$A$10:$D$221,4,0),"")</f>
        <v/>
      </c>
      <c r="H118" s="22" t="str">
        <f>IF(ISNUMBER(MATCH(F118,'Copie Liste PDJ'!$A$10:$A$221,0)),VLOOKUP(F118,'Copie Liste PDJ'!$A$10:$R$221,18,0),"")</f>
        <v/>
      </c>
      <c r="I118" s="17"/>
      <c r="J118" s="21" t="str">
        <f>IF(AND('Copie Liste PDJ'!A126&gt;=301,'Copie Liste PDJ'!A126&lt;=347,OR('Copie Liste PDJ'!D126="BF23",'Copie Liste PDJ'!D126="LCM23")),'Copie Liste PDJ'!A126,"")</f>
        <v/>
      </c>
      <c r="K118" s="22" t="str">
        <f>IF(ISNUMBER(MATCH(J118,'Copie Liste PDJ'!$A$10:$A$221,0)),VLOOKUP(J118,'Copie Liste PDJ'!$A$10:$D$221,4,0),"")</f>
        <v/>
      </c>
      <c r="L118" s="22" t="str">
        <f>IF(ISNUMBER(MATCH(J118,'Copie Liste PDJ'!$A$10:$A$221,0)),VLOOKUP(J118,'Copie Liste PDJ'!$A$10:$R$221,18,0),"")</f>
        <v/>
      </c>
      <c r="M118" s="17"/>
      <c r="N118" s="21" t="str">
        <f>IF(AND('Copie Liste PDJ'!A126&gt;=401,'Copie Liste PDJ'!A126&lt;=447,OR('Copie Liste PDJ'!D126="BF23",'Copie Liste PDJ'!D126="LCM23")),'Copie Liste PDJ'!A126,"")</f>
        <v/>
      </c>
      <c r="O118" s="22" t="str">
        <f>IF(ISNUMBER(MATCH(N118,'Copie Liste PDJ'!$A$10:$A$221,0)),VLOOKUP(N118,'Copie Liste PDJ'!$A$10:$D$221,4,0),"")</f>
        <v/>
      </c>
      <c r="P118" s="22" t="str">
        <f>IF(ISNUMBER(MATCH(N118,'Copie Liste PDJ'!$A$10:$A$221,0)),VLOOKUP(N118,'Copie Liste PDJ'!$A$10:$R$221,18,0),"")</f>
        <v/>
      </c>
      <c r="Q118" s="17"/>
      <c r="R118" s="21" t="str">
        <f>IF(AND('Copie Liste PDJ'!A126&gt;=501,'Copie Liste PDJ'!A126&lt;=547,OR('Copie Liste PDJ'!D126="BF23",'Copie Liste PDJ'!D126="LCM23")),'Copie Liste PDJ'!A126,"")</f>
        <v/>
      </c>
      <c r="S118" s="22" t="str">
        <f>IF(ISNUMBER(MATCH(R118,'Copie Liste PDJ'!$A$10:$A$221,0)),VLOOKUP(R118,'Copie Liste PDJ'!$A$10:$D$221,4,0),"")</f>
        <v/>
      </c>
      <c r="T118" s="22" t="str">
        <f>IF(ISNUMBER(MATCH(R118,'Copie Liste PDJ'!$A$10:$A$221,0)),VLOOKUP(R118,'Copie Liste PDJ'!$A$10:$R$221,18,0),"")</f>
        <v/>
      </c>
      <c r="U118" s="17"/>
      <c r="V118" s="21" t="str">
        <f>IF(AND('Copie Liste PDJ'!A126&gt;=601,'Copie Liste PDJ'!A126&lt;=643,OR('Copie Liste PDJ'!D126="BF23",'Copie Liste PDJ'!D126="LCM23")),'Copie Liste PDJ'!A126,"")</f>
        <v/>
      </c>
      <c r="W118" t="str">
        <f>IF(ISNUMBER(MATCH(V118,'Copie Liste PDJ'!$A$10:$A$221,0)),VLOOKUP(V118,'Copie Liste PDJ'!$A$10:$D$221,4,0),"")</f>
        <v/>
      </c>
      <c r="X118" t="str">
        <f>IF(ISNUMBER(MATCH(V118,'Copie Liste PDJ'!$A$10:$A$221,0)),VLOOKUP(V118,'Copie Liste PDJ'!$A$10:$R$221,18,0),"")</f>
        <v/>
      </c>
    </row>
    <row r="119" spans="1:24" x14ac:dyDescent="0.25">
      <c r="A119" s="17"/>
      <c r="B119" s="21" t="str">
        <f>IF(AND('Copie Liste PDJ'!A127&gt;=101,'Copie Liste PDJ'!A127&lt;=148,OR('Copie Liste PDJ'!D127="BF23",'Copie Liste PDJ'!D127="LCM23")),'Copie Liste PDJ'!A127,"")</f>
        <v/>
      </c>
      <c r="C119" s="22" t="str">
        <f>IF(ISNUMBER(MATCH(B119,'Copie Liste PDJ'!$A$10:$A$221,0)),VLOOKUP(B119,'Copie Liste PDJ'!$A$10:$D$221,4,0),"")</f>
        <v/>
      </c>
      <c r="D119" s="22" t="str">
        <f>IF(ISNUMBER(MATCH(B119,'Copie Liste PDJ'!$A$10:$A$221,0)),VLOOKUP(B119,'Copie Liste PDJ'!$A$10:$R$221,18,0),"")</f>
        <v/>
      </c>
      <c r="E119" s="17"/>
      <c r="F119" s="21" t="str">
        <f>IF(AND('Copie Liste PDJ'!A127&gt;=201,'Copie Liste PDJ'!A127&lt;=247,OR('Copie Liste PDJ'!D127="BF23",'Copie Liste PDJ'!D127="LCM23")),'Copie Liste PDJ'!A127,"")</f>
        <v/>
      </c>
      <c r="G119" s="22" t="str">
        <f>IF(ISNUMBER(MATCH(F119,'Copie Liste PDJ'!$A$10:$A$221,0)),VLOOKUP(F119,'Copie Liste PDJ'!$A$10:$D$221,4,0),"")</f>
        <v/>
      </c>
      <c r="H119" s="22" t="str">
        <f>IF(ISNUMBER(MATCH(F119,'Copie Liste PDJ'!$A$10:$A$221,0)),VLOOKUP(F119,'Copie Liste PDJ'!$A$10:$R$221,18,0),"")</f>
        <v/>
      </c>
      <c r="I119" s="17"/>
      <c r="J119" s="21" t="str">
        <f>IF(AND('Copie Liste PDJ'!A127&gt;=301,'Copie Liste PDJ'!A127&lt;=347,OR('Copie Liste PDJ'!D127="BF23",'Copie Liste PDJ'!D127="LCM23")),'Copie Liste PDJ'!A127,"")</f>
        <v/>
      </c>
      <c r="K119" s="22" t="str">
        <f>IF(ISNUMBER(MATCH(J119,'Copie Liste PDJ'!$A$10:$A$221,0)),VLOOKUP(J119,'Copie Liste PDJ'!$A$10:$D$221,4,0),"")</f>
        <v/>
      </c>
      <c r="L119" s="22" t="str">
        <f>IF(ISNUMBER(MATCH(J119,'Copie Liste PDJ'!$A$10:$A$221,0)),VLOOKUP(J119,'Copie Liste PDJ'!$A$10:$R$221,18,0),"")</f>
        <v/>
      </c>
      <c r="M119" s="17"/>
      <c r="N119" s="21" t="str">
        <f>IF(AND('Copie Liste PDJ'!A127&gt;=401,'Copie Liste PDJ'!A127&lt;=447,OR('Copie Liste PDJ'!D127="BF23",'Copie Liste PDJ'!D127="LCM23")),'Copie Liste PDJ'!A127,"")</f>
        <v/>
      </c>
      <c r="O119" s="22" t="str">
        <f>IF(ISNUMBER(MATCH(N119,'Copie Liste PDJ'!$A$10:$A$221,0)),VLOOKUP(N119,'Copie Liste PDJ'!$A$10:$D$221,4,0),"")</f>
        <v/>
      </c>
      <c r="P119" s="22" t="str">
        <f>IF(ISNUMBER(MATCH(N119,'Copie Liste PDJ'!$A$10:$A$221,0)),VLOOKUP(N119,'Copie Liste PDJ'!$A$10:$R$221,18,0),"")</f>
        <v/>
      </c>
      <c r="Q119" s="17"/>
      <c r="R119" s="21" t="str">
        <f>IF(AND('Copie Liste PDJ'!A127&gt;=501,'Copie Liste PDJ'!A127&lt;=547,OR('Copie Liste PDJ'!D127="BF23",'Copie Liste PDJ'!D127="LCM23")),'Copie Liste PDJ'!A127,"")</f>
        <v/>
      </c>
      <c r="S119" s="22" t="str">
        <f>IF(ISNUMBER(MATCH(R119,'Copie Liste PDJ'!$A$10:$A$221,0)),VLOOKUP(R119,'Copie Liste PDJ'!$A$10:$D$221,4,0),"")</f>
        <v/>
      </c>
      <c r="T119" s="22" t="str">
        <f>IF(ISNUMBER(MATCH(R119,'Copie Liste PDJ'!$A$10:$A$221,0)),VLOOKUP(R119,'Copie Liste PDJ'!$A$10:$R$221,18,0),"")</f>
        <v/>
      </c>
      <c r="U119" s="17"/>
      <c r="V119" s="21" t="str">
        <f>IF(AND('Copie Liste PDJ'!A127&gt;=601,'Copie Liste PDJ'!A127&lt;=643,OR('Copie Liste PDJ'!D127="BF23",'Copie Liste PDJ'!D127="LCM23")),'Copie Liste PDJ'!A127,"")</f>
        <v/>
      </c>
      <c r="W119" t="str">
        <f>IF(ISNUMBER(MATCH(V119,'Copie Liste PDJ'!$A$10:$A$221,0)),VLOOKUP(V119,'Copie Liste PDJ'!$A$10:$D$221,4,0),"")</f>
        <v/>
      </c>
      <c r="X119" t="str">
        <f>IF(ISNUMBER(MATCH(V119,'Copie Liste PDJ'!$A$10:$A$221,0)),VLOOKUP(V119,'Copie Liste PDJ'!$A$10:$R$221,18,0),"")</f>
        <v/>
      </c>
    </row>
    <row r="120" spans="1:24" x14ac:dyDescent="0.25">
      <c r="A120" s="17"/>
      <c r="B120" s="21" t="str">
        <f>IF(AND('Copie Liste PDJ'!A128&gt;=101,'Copie Liste PDJ'!A128&lt;=148,OR('Copie Liste PDJ'!D128="BF23",'Copie Liste PDJ'!D128="LCM23")),'Copie Liste PDJ'!A128,"")</f>
        <v/>
      </c>
      <c r="C120" s="22" t="str">
        <f>IF(ISNUMBER(MATCH(B120,'Copie Liste PDJ'!$A$10:$A$221,0)),VLOOKUP(B120,'Copie Liste PDJ'!$A$10:$D$221,4,0),"")</f>
        <v/>
      </c>
      <c r="D120" s="22" t="str">
        <f>IF(ISNUMBER(MATCH(B120,'Copie Liste PDJ'!$A$10:$A$221,0)),VLOOKUP(B120,'Copie Liste PDJ'!$A$10:$R$221,18,0),"")</f>
        <v/>
      </c>
      <c r="E120" s="17"/>
      <c r="F120" s="21" t="str">
        <f>IF(AND('Copie Liste PDJ'!A128&gt;=201,'Copie Liste PDJ'!A128&lt;=247,OR('Copie Liste PDJ'!D128="BF23",'Copie Liste PDJ'!D128="LCM23")),'Copie Liste PDJ'!A128,"")</f>
        <v/>
      </c>
      <c r="G120" s="22" t="str">
        <f>IF(ISNUMBER(MATCH(F120,'Copie Liste PDJ'!$A$10:$A$221,0)),VLOOKUP(F120,'Copie Liste PDJ'!$A$10:$D$221,4,0),"")</f>
        <v/>
      </c>
      <c r="H120" s="22" t="str">
        <f>IF(ISNUMBER(MATCH(F120,'Copie Liste PDJ'!$A$10:$A$221,0)),VLOOKUP(F120,'Copie Liste PDJ'!$A$10:$R$221,18,0),"")</f>
        <v/>
      </c>
      <c r="I120" s="17"/>
      <c r="J120" s="21" t="str">
        <f>IF(AND('Copie Liste PDJ'!A128&gt;=301,'Copie Liste PDJ'!A128&lt;=347,OR('Copie Liste PDJ'!D128="BF23",'Copie Liste PDJ'!D128="LCM23")),'Copie Liste PDJ'!A128,"")</f>
        <v/>
      </c>
      <c r="K120" s="22" t="str">
        <f>IF(ISNUMBER(MATCH(J120,'Copie Liste PDJ'!$A$10:$A$221,0)),VLOOKUP(J120,'Copie Liste PDJ'!$A$10:$D$221,4,0),"")</f>
        <v/>
      </c>
      <c r="L120" s="22" t="str">
        <f>IF(ISNUMBER(MATCH(J120,'Copie Liste PDJ'!$A$10:$A$221,0)),VLOOKUP(J120,'Copie Liste PDJ'!$A$10:$R$221,18,0),"")</f>
        <v/>
      </c>
      <c r="M120" s="17"/>
      <c r="N120" s="21" t="str">
        <f>IF(AND('Copie Liste PDJ'!A128&gt;=401,'Copie Liste PDJ'!A128&lt;=447,OR('Copie Liste PDJ'!D128="BF23",'Copie Liste PDJ'!D128="LCM23")),'Copie Liste PDJ'!A128,"")</f>
        <v/>
      </c>
      <c r="O120" s="22" t="str">
        <f>IF(ISNUMBER(MATCH(N120,'Copie Liste PDJ'!$A$10:$A$221,0)),VLOOKUP(N120,'Copie Liste PDJ'!$A$10:$D$221,4,0),"")</f>
        <v/>
      </c>
      <c r="P120" s="22" t="str">
        <f>IF(ISNUMBER(MATCH(N120,'Copie Liste PDJ'!$A$10:$A$221,0)),VLOOKUP(N120,'Copie Liste PDJ'!$A$10:$R$221,18,0),"")</f>
        <v/>
      </c>
      <c r="Q120" s="17"/>
      <c r="R120" s="21" t="str">
        <f>IF(AND('Copie Liste PDJ'!A128&gt;=501,'Copie Liste PDJ'!A128&lt;=547,OR('Copie Liste PDJ'!D128="BF23",'Copie Liste PDJ'!D128="LCM23")),'Copie Liste PDJ'!A128,"")</f>
        <v/>
      </c>
      <c r="S120" s="22" t="str">
        <f>IF(ISNUMBER(MATCH(R120,'Copie Liste PDJ'!$A$10:$A$221,0)),VLOOKUP(R120,'Copie Liste PDJ'!$A$10:$D$221,4,0),"")</f>
        <v/>
      </c>
      <c r="T120" s="22" t="str">
        <f>IF(ISNUMBER(MATCH(R120,'Copie Liste PDJ'!$A$10:$A$221,0)),VLOOKUP(R120,'Copie Liste PDJ'!$A$10:$R$221,18,0),"")</f>
        <v/>
      </c>
      <c r="U120" s="17"/>
      <c r="V120" s="21" t="str">
        <f>IF(AND('Copie Liste PDJ'!A128&gt;=601,'Copie Liste PDJ'!A128&lt;=643,OR('Copie Liste PDJ'!D128="BF23",'Copie Liste PDJ'!D128="LCM23")),'Copie Liste PDJ'!A128,"")</f>
        <v/>
      </c>
      <c r="W120" t="str">
        <f>IF(ISNUMBER(MATCH(V120,'Copie Liste PDJ'!$A$10:$A$221,0)),VLOOKUP(V120,'Copie Liste PDJ'!$A$10:$D$221,4,0),"")</f>
        <v/>
      </c>
      <c r="X120" t="str">
        <f>IF(ISNUMBER(MATCH(V120,'Copie Liste PDJ'!$A$10:$A$221,0)),VLOOKUP(V120,'Copie Liste PDJ'!$A$10:$R$221,18,0),"")</f>
        <v/>
      </c>
    </row>
    <row r="121" spans="1:24" x14ac:dyDescent="0.25">
      <c r="A121" s="17"/>
      <c r="B121" s="21" t="str">
        <f>IF(AND('Copie Liste PDJ'!A129&gt;=101,'Copie Liste PDJ'!A129&lt;=148,OR('Copie Liste PDJ'!D129="BF23",'Copie Liste PDJ'!D129="LCM23")),'Copie Liste PDJ'!A129,"")</f>
        <v/>
      </c>
      <c r="C121" s="22" t="str">
        <f>IF(ISNUMBER(MATCH(B121,'Copie Liste PDJ'!$A$10:$A$221,0)),VLOOKUP(B121,'Copie Liste PDJ'!$A$10:$D$221,4,0),"")</f>
        <v/>
      </c>
      <c r="D121" s="22" t="str">
        <f>IF(ISNUMBER(MATCH(B121,'Copie Liste PDJ'!$A$10:$A$221,0)),VLOOKUP(B121,'Copie Liste PDJ'!$A$10:$R$221,18,0),"")</f>
        <v/>
      </c>
      <c r="E121" s="17"/>
      <c r="F121" s="21" t="str">
        <f>IF(AND('Copie Liste PDJ'!A129&gt;=201,'Copie Liste PDJ'!A129&lt;=247,OR('Copie Liste PDJ'!D129="BF23",'Copie Liste PDJ'!D129="LCM23")),'Copie Liste PDJ'!A129,"")</f>
        <v/>
      </c>
      <c r="G121" s="22" t="str">
        <f>IF(ISNUMBER(MATCH(F121,'Copie Liste PDJ'!$A$10:$A$221,0)),VLOOKUP(F121,'Copie Liste PDJ'!$A$10:$D$221,4,0),"")</f>
        <v/>
      </c>
      <c r="H121" s="22" t="str">
        <f>IF(ISNUMBER(MATCH(F121,'Copie Liste PDJ'!$A$10:$A$221,0)),VLOOKUP(F121,'Copie Liste PDJ'!$A$10:$R$221,18,0),"")</f>
        <v/>
      </c>
      <c r="I121" s="17"/>
      <c r="J121" s="21" t="str">
        <f>IF(AND('Copie Liste PDJ'!A129&gt;=301,'Copie Liste PDJ'!A129&lt;=347,OR('Copie Liste PDJ'!D129="BF23",'Copie Liste PDJ'!D129="LCM23")),'Copie Liste PDJ'!A129,"")</f>
        <v/>
      </c>
      <c r="K121" s="22" t="str">
        <f>IF(ISNUMBER(MATCH(J121,'Copie Liste PDJ'!$A$10:$A$221,0)),VLOOKUP(J121,'Copie Liste PDJ'!$A$10:$D$221,4,0),"")</f>
        <v/>
      </c>
      <c r="L121" s="22" t="str">
        <f>IF(ISNUMBER(MATCH(J121,'Copie Liste PDJ'!$A$10:$A$221,0)),VLOOKUP(J121,'Copie Liste PDJ'!$A$10:$R$221,18,0),"")</f>
        <v/>
      </c>
      <c r="M121" s="17"/>
      <c r="N121" s="21" t="str">
        <f>IF(AND('Copie Liste PDJ'!A129&gt;=401,'Copie Liste PDJ'!A129&lt;=447,OR('Copie Liste PDJ'!D129="BF23",'Copie Liste PDJ'!D129="LCM23")),'Copie Liste PDJ'!A129,"")</f>
        <v/>
      </c>
      <c r="O121" s="22" t="str">
        <f>IF(ISNUMBER(MATCH(N121,'Copie Liste PDJ'!$A$10:$A$221,0)),VLOOKUP(N121,'Copie Liste PDJ'!$A$10:$D$221,4,0),"")</f>
        <v/>
      </c>
      <c r="P121" s="22" t="str">
        <f>IF(ISNUMBER(MATCH(N121,'Copie Liste PDJ'!$A$10:$A$221,0)),VLOOKUP(N121,'Copie Liste PDJ'!$A$10:$R$221,18,0),"")</f>
        <v/>
      </c>
      <c r="Q121" s="17"/>
      <c r="R121" s="21" t="str">
        <f>IF(AND('Copie Liste PDJ'!A129&gt;=501,'Copie Liste PDJ'!A129&lt;=547,OR('Copie Liste PDJ'!D129="BF23",'Copie Liste PDJ'!D129="LCM23")),'Copie Liste PDJ'!A129,"")</f>
        <v/>
      </c>
      <c r="S121" s="22" t="str">
        <f>IF(ISNUMBER(MATCH(R121,'Copie Liste PDJ'!$A$10:$A$221,0)),VLOOKUP(R121,'Copie Liste PDJ'!$A$10:$D$221,4,0),"")</f>
        <v/>
      </c>
      <c r="T121" s="22" t="str">
        <f>IF(ISNUMBER(MATCH(R121,'Copie Liste PDJ'!$A$10:$A$221,0)),VLOOKUP(R121,'Copie Liste PDJ'!$A$10:$R$221,18,0),"")</f>
        <v/>
      </c>
      <c r="U121" s="17"/>
      <c r="V121" s="21" t="str">
        <f>IF(AND('Copie Liste PDJ'!A129&gt;=601,'Copie Liste PDJ'!A129&lt;=643,OR('Copie Liste PDJ'!D129="BF23",'Copie Liste PDJ'!D129="LCM23")),'Copie Liste PDJ'!A129,"")</f>
        <v/>
      </c>
      <c r="W121" t="str">
        <f>IF(ISNUMBER(MATCH(V121,'Copie Liste PDJ'!$A$10:$A$221,0)),VLOOKUP(V121,'Copie Liste PDJ'!$A$10:$D$221,4,0),"")</f>
        <v/>
      </c>
      <c r="X121" t="str">
        <f>IF(ISNUMBER(MATCH(V121,'Copie Liste PDJ'!$A$10:$A$221,0)),VLOOKUP(V121,'Copie Liste PDJ'!$A$10:$R$221,18,0),"")</f>
        <v/>
      </c>
    </row>
    <row r="122" spans="1:24" x14ac:dyDescent="0.25">
      <c r="A122" s="17"/>
      <c r="B122" s="21" t="str">
        <f>IF(AND('Copie Liste PDJ'!A130&gt;=101,'Copie Liste PDJ'!A130&lt;=148,OR('Copie Liste PDJ'!D130="BF23",'Copie Liste PDJ'!D130="LCM23")),'Copie Liste PDJ'!A130,"")</f>
        <v/>
      </c>
      <c r="C122" s="22" t="str">
        <f>IF(ISNUMBER(MATCH(B122,'Copie Liste PDJ'!$A$10:$A$221,0)),VLOOKUP(B122,'Copie Liste PDJ'!$A$10:$D$221,4,0),"")</f>
        <v/>
      </c>
      <c r="D122" s="22" t="str">
        <f>IF(ISNUMBER(MATCH(B122,'Copie Liste PDJ'!$A$10:$A$221,0)),VLOOKUP(B122,'Copie Liste PDJ'!$A$10:$R$221,18,0),"")</f>
        <v/>
      </c>
      <c r="E122" s="17"/>
      <c r="F122" s="21" t="str">
        <f>IF(AND('Copie Liste PDJ'!A130&gt;=201,'Copie Liste PDJ'!A130&lt;=247,OR('Copie Liste PDJ'!D130="BF23",'Copie Liste PDJ'!D130="LCM23")),'Copie Liste PDJ'!A130,"")</f>
        <v/>
      </c>
      <c r="G122" s="22" t="str">
        <f>IF(ISNUMBER(MATCH(F122,'Copie Liste PDJ'!$A$10:$A$221,0)),VLOOKUP(F122,'Copie Liste PDJ'!$A$10:$D$221,4,0),"")</f>
        <v/>
      </c>
      <c r="H122" s="22" t="str">
        <f>IF(ISNUMBER(MATCH(F122,'Copie Liste PDJ'!$A$10:$A$221,0)),VLOOKUP(F122,'Copie Liste PDJ'!$A$10:$R$221,18,0),"")</f>
        <v/>
      </c>
      <c r="I122" s="17"/>
      <c r="J122" s="21" t="str">
        <f>IF(AND('Copie Liste PDJ'!A130&gt;=301,'Copie Liste PDJ'!A130&lt;=347,OR('Copie Liste PDJ'!D130="BF23",'Copie Liste PDJ'!D130="LCM23")),'Copie Liste PDJ'!A130,"")</f>
        <v/>
      </c>
      <c r="K122" s="22" t="str">
        <f>IF(ISNUMBER(MATCH(J122,'Copie Liste PDJ'!$A$10:$A$221,0)),VLOOKUP(J122,'Copie Liste PDJ'!$A$10:$D$221,4,0),"")</f>
        <v/>
      </c>
      <c r="L122" s="22" t="str">
        <f>IF(ISNUMBER(MATCH(J122,'Copie Liste PDJ'!$A$10:$A$221,0)),VLOOKUP(J122,'Copie Liste PDJ'!$A$10:$R$221,18,0),"")</f>
        <v/>
      </c>
      <c r="M122" s="17"/>
      <c r="N122" s="21" t="str">
        <f>IF(AND('Copie Liste PDJ'!A130&gt;=401,'Copie Liste PDJ'!A130&lt;=447,OR('Copie Liste PDJ'!D130="BF23",'Copie Liste PDJ'!D130="LCM23")),'Copie Liste PDJ'!A130,"")</f>
        <v/>
      </c>
      <c r="O122" s="22" t="str">
        <f>IF(ISNUMBER(MATCH(N122,'Copie Liste PDJ'!$A$10:$A$221,0)),VLOOKUP(N122,'Copie Liste PDJ'!$A$10:$D$221,4,0),"")</f>
        <v/>
      </c>
      <c r="P122" s="22" t="str">
        <f>IF(ISNUMBER(MATCH(N122,'Copie Liste PDJ'!$A$10:$A$221,0)),VLOOKUP(N122,'Copie Liste PDJ'!$A$10:$R$221,18,0),"")</f>
        <v/>
      </c>
      <c r="Q122" s="17"/>
      <c r="R122" s="21" t="str">
        <f>IF(AND('Copie Liste PDJ'!A130&gt;=501,'Copie Liste PDJ'!A130&lt;=547,OR('Copie Liste PDJ'!D130="BF23",'Copie Liste PDJ'!D130="LCM23")),'Copie Liste PDJ'!A130,"")</f>
        <v/>
      </c>
      <c r="S122" s="22" t="str">
        <f>IF(ISNUMBER(MATCH(R122,'Copie Liste PDJ'!$A$10:$A$221,0)),VLOOKUP(R122,'Copie Liste PDJ'!$A$10:$D$221,4,0),"")</f>
        <v/>
      </c>
      <c r="T122" s="22" t="str">
        <f>IF(ISNUMBER(MATCH(R122,'Copie Liste PDJ'!$A$10:$A$221,0)),VLOOKUP(R122,'Copie Liste PDJ'!$A$10:$R$221,18,0),"")</f>
        <v/>
      </c>
      <c r="U122" s="17"/>
      <c r="V122" s="21" t="str">
        <f>IF(AND('Copie Liste PDJ'!A130&gt;=601,'Copie Liste PDJ'!A130&lt;=643,OR('Copie Liste PDJ'!D130="BF23",'Copie Liste PDJ'!D130="LCM23")),'Copie Liste PDJ'!A130,"")</f>
        <v/>
      </c>
      <c r="W122" t="str">
        <f>IF(ISNUMBER(MATCH(V122,'Copie Liste PDJ'!$A$10:$A$221,0)),VLOOKUP(V122,'Copie Liste PDJ'!$A$10:$D$221,4,0),"")</f>
        <v/>
      </c>
      <c r="X122" t="str">
        <f>IF(ISNUMBER(MATCH(V122,'Copie Liste PDJ'!$A$10:$A$221,0)),VLOOKUP(V122,'Copie Liste PDJ'!$A$10:$R$221,18,0),"")</f>
        <v/>
      </c>
    </row>
    <row r="123" spans="1:24" x14ac:dyDescent="0.25">
      <c r="A123" s="17"/>
      <c r="B123" s="21" t="str">
        <f>IF(AND('Copie Liste PDJ'!A131&gt;=101,'Copie Liste PDJ'!A131&lt;=148,OR('Copie Liste PDJ'!D131="BF23",'Copie Liste PDJ'!D131="LCM23")),'Copie Liste PDJ'!A131,"")</f>
        <v/>
      </c>
      <c r="C123" s="22" t="str">
        <f>IF(ISNUMBER(MATCH(B123,'Copie Liste PDJ'!$A$10:$A$221,0)),VLOOKUP(B123,'Copie Liste PDJ'!$A$10:$D$221,4,0),"")</f>
        <v/>
      </c>
      <c r="D123" s="22" t="str">
        <f>IF(ISNUMBER(MATCH(B123,'Copie Liste PDJ'!$A$10:$A$221,0)),VLOOKUP(B123,'Copie Liste PDJ'!$A$10:$R$221,18,0),"")</f>
        <v/>
      </c>
      <c r="E123" s="17"/>
      <c r="F123" s="21" t="str">
        <f>IF(AND('Copie Liste PDJ'!A131&gt;=201,'Copie Liste PDJ'!A131&lt;=247,OR('Copie Liste PDJ'!D131="BF23",'Copie Liste PDJ'!D131="LCM23")),'Copie Liste PDJ'!A131,"")</f>
        <v/>
      </c>
      <c r="G123" s="22" t="str">
        <f>IF(ISNUMBER(MATCH(F123,'Copie Liste PDJ'!$A$10:$A$221,0)),VLOOKUP(F123,'Copie Liste PDJ'!$A$10:$D$221,4,0),"")</f>
        <v/>
      </c>
      <c r="H123" s="22" t="str">
        <f>IF(ISNUMBER(MATCH(F123,'Copie Liste PDJ'!$A$10:$A$221,0)),VLOOKUP(F123,'Copie Liste PDJ'!$A$10:$R$221,18,0),"")</f>
        <v/>
      </c>
      <c r="I123" s="17"/>
      <c r="J123" s="21" t="str">
        <f>IF(AND('Copie Liste PDJ'!A131&gt;=301,'Copie Liste PDJ'!A131&lt;=347,OR('Copie Liste PDJ'!D131="BF23",'Copie Liste PDJ'!D131="LCM23")),'Copie Liste PDJ'!A131,"")</f>
        <v/>
      </c>
      <c r="K123" s="22" t="str">
        <f>IF(ISNUMBER(MATCH(J123,'Copie Liste PDJ'!$A$10:$A$221,0)),VLOOKUP(J123,'Copie Liste PDJ'!$A$10:$D$221,4,0),"")</f>
        <v/>
      </c>
      <c r="L123" s="22" t="str">
        <f>IF(ISNUMBER(MATCH(J123,'Copie Liste PDJ'!$A$10:$A$221,0)),VLOOKUP(J123,'Copie Liste PDJ'!$A$10:$R$221,18,0),"")</f>
        <v/>
      </c>
      <c r="M123" s="17"/>
      <c r="N123" s="21" t="str">
        <f>IF(AND('Copie Liste PDJ'!A131&gt;=401,'Copie Liste PDJ'!A131&lt;=447,OR('Copie Liste PDJ'!D131="BF23",'Copie Liste PDJ'!D131="LCM23")),'Copie Liste PDJ'!A131,"")</f>
        <v/>
      </c>
      <c r="O123" s="22" t="str">
        <f>IF(ISNUMBER(MATCH(N123,'Copie Liste PDJ'!$A$10:$A$221,0)),VLOOKUP(N123,'Copie Liste PDJ'!$A$10:$D$221,4,0),"")</f>
        <v/>
      </c>
      <c r="P123" s="22" t="str">
        <f>IF(ISNUMBER(MATCH(N123,'Copie Liste PDJ'!$A$10:$A$221,0)),VLOOKUP(N123,'Copie Liste PDJ'!$A$10:$R$221,18,0),"")</f>
        <v/>
      </c>
      <c r="Q123" s="17"/>
      <c r="R123" s="21" t="str">
        <f>IF(AND('Copie Liste PDJ'!A131&gt;=501,'Copie Liste PDJ'!A131&lt;=547,OR('Copie Liste PDJ'!D131="BF23",'Copie Liste PDJ'!D131="LCM23")),'Copie Liste PDJ'!A131,"")</f>
        <v/>
      </c>
      <c r="S123" s="22" t="str">
        <f>IF(ISNUMBER(MATCH(R123,'Copie Liste PDJ'!$A$10:$A$221,0)),VLOOKUP(R123,'Copie Liste PDJ'!$A$10:$D$221,4,0),"")</f>
        <v/>
      </c>
      <c r="T123" s="22" t="str">
        <f>IF(ISNUMBER(MATCH(R123,'Copie Liste PDJ'!$A$10:$A$221,0)),VLOOKUP(R123,'Copie Liste PDJ'!$A$10:$R$221,18,0),"")</f>
        <v/>
      </c>
      <c r="U123" s="17"/>
      <c r="V123" s="21" t="str">
        <f>IF(AND('Copie Liste PDJ'!A131&gt;=601,'Copie Liste PDJ'!A131&lt;=643,OR('Copie Liste PDJ'!D131="BF23",'Copie Liste PDJ'!D131="LCM23")),'Copie Liste PDJ'!A131,"")</f>
        <v/>
      </c>
      <c r="W123" t="str">
        <f>IF(ISNUMBER(MATCH(V123,'Copie Liste PDJ'!$A$10:$A$221,0)),VLOOKUP(V123,'Copie Liste PDJ'!$A$10:$D$221,4,0),"")</f>
        <v/>
      </c>
      <c r="X123" t="str">
        <f>IF(ISNUMBER(MATCH(V123,'Copie Liste PDJ'!$A$10:$A$221,0)),VLOOKUP(V123,'Copie Liste PDJ'!$A$10:$R$221,18,0),"")</f>
        <v/>
      </c>
    </row>
    <row r="124" spans="1:24" x14ac:dyDescent="0.25">
      <c r="A124" s="17"/>
      <c r="B124" s="21" t="str">
        <f>IF(AND('Copie Liste PDJ'!A132&gt;=101,'Copie Liste PDJ'!A132&lt;=148,OR('Copie Liste PDJ'!D132="BF23",'Copie Liste PDJ'!D132="LCM23")),'Copie Liste PDJ'!A132,"")</f>
        <v/>
      </c>
      <c r="C124" s="22" t="str">
        <f>IF(ISNUMBER(MATCH(B124,'Copie Liste PDJ'!$A$10:$A$221,0)),VLOOKUP(B124,'Copie Liste PDJ'!$A$10:$D$221,4,0),"")</f>
        <v/>
      </c>
      <c r="D124" s="22" t="str">
        <f>IF(ISNUMBER(MATCH(B124,'Copie Liste PDJ'!$A$10:$A$221,0)),VLOOKUP(B124,'Copie Liste PDJ'!$A$10:$R$221,18,0),"")</f>
        <v/>
      </c>
      <c r="E124" s="17"/>
      <c r="F124" s="21" t="str">
        <f>IF(AND('Copie Liste PDJ'!A132&gt;=201,'Copie Liste PDJ'!A132&lt;=247,OR('Copie Liste PDJ'!D132="BF23",'Copie Liste PDJ'!D132="LCM23")),'Copie Liste PDJ'!A132,"")</f>
        <v/>
      </c>
      <c r="G124" s="22" t="str">
        <f>IF(ISNUMBER(MATCH(F124,'Copie Liste PDJ'!$A$10:$A$221,0)),VLOOKUP(F124,'Copie Liste PDJ'!$A$10:$D$221,4,0),"")</f>
        <v/>
      </c>
      <c r="H124" s="22" t="str">
        <f>IF(ISNUMBER(MATCH(F124,'Copie Liste PDJ'!$A$10:$A$221,0)),VLOOKUP(F124,'Copie Liste PDJ'!$A$10:$R$221,18,0),"")</f>
        <v/>
      </c>
      <c r="I124" s="17"/>
      <c r="J124" s="21" t="str">
        <f>IF(AND('Copie Liste PDJ'!A132&gt;=301,'Copie Liste PDJ'!A132&lt;=347,OR('Copie Liste PDJ'!D132="BF23",'Copie Liste PDJ'!D132="LCM23")),'Copie Liste PDJ'!A132,"")</f>
        <v/>
      </c>
      <c r="K124" s="22" t="str">
        <f>IF(ISNUMBER(MATCH(J124,'Copie Liste PDJ'!$A$10:$A$221,0)),VLOOKUP(J124,'Copie Liste PDJ'!$A$10:$D$221,4,0),"")</f>
        <v/>
      </c>
      <c r="L124" s="22" t="str">
        <f>IF(ISNUMBER(MATCH(J124,'Copie Liste PDJ'!$A$10:$A$221,0)),VLOOKUP(J124,'Copie Liste PDJ'!$A$10:$R$221,18,0),"")</f>
        <v/>
      </c>
      <c r="M124" s="17"/>
      <c r="N124" s="21" t="str">
        <f>IF(AND('Copie Liste PDJ'!A132&gt;=401,'Copie Liste PDJ'!A132&lt;=447,OR('Copie Liste PDJ'!D132="BF23",'Copie Liste PDJ'!D132="LCM23")),'Copie Liste PDJ'!A132,"")</f>
        <v/>
      </c>
      <c r="O124" s="22" t="str">
        <f>IF(ISNUMBER(MATCH(N124,'Copie Liste PDJ'!$A$10:$A$221,0)),VLOOKUP(N124,'Copie Liste PDJ'!$A$10:$D$221,4,0),"")</f>
        <v/>
      </c>
      <c r="P124" s="22" t="str">
        <f>IF(ISNUMBER(MATCH(N124,'Copie Liste PDJ'!$A$10:$A$221,0)),VLOOKUP(N124,'Copie Liste PDJ'!$A$10:$R$221,18,0),"")</f>
        <v/>
      </c>
      <c r="Q124" s="17"/>
      <c r="R124" s="21" t="str">
        <f>IF(AND('Copie Liste PDJ'!A132&gt;=501,'Copie Liste PDJ'!A132&lt;=547,OR('Copie Liste PDJ'!D132="BF23",'Copie Liste PDJ'!D132="LCM23")),'Copie Liste PDJ'!A132,"")</f>
        <v/>
      </c>
      <c r="S124" s="22" t="str">
        <f>IF(ISNUMBER(MATCH(R124,'Copie Liste PDJ'!$A$10:$A$221,0)),VLOOKUP(R124,'Copie Liste PDJ'!$A$10:$D$221,4,0),"")</f>
        <v/>
      </c>
      <c r="T124" s="22" t="str">
        <f>IF(ISNUMBER(MATCH(R124,'Copie Liste PDJ'!$A$10:$A$221,0)),VLOOKUP(R124,'Copie Liste PDJ'!$A$10:$R$221,18,0),"")</f>
        <v/>
      </c>
      <c r="U124" s="17"/>
      <c r="V124" s="21" t="str">
        <f>IF(AND('Copie Liste PDJ'!A132&gt;=601,'Copie Liste PDJ'!A132&lt;=643,OR('Copie Liste PDJ'!D132="BF23",'Copie Liste PDJ'!D132="LCM23")),'Copie Liste PDJ'!A132,"")</f>
        <v/>
      </c>
      <c r="W124" t="str">
        <f>IF(ISNUMBER(MATCH(V124,'Copie Liste PDJ'!$A$10:$A$221,0)),VLOOKUP(V124,'Copie Liste PDJ'!$A$10:$D$221,4,0),"")</f>
        <v/>
      </c>
      <c r="X124" t="str">
        <f>IF(ISNUMBER(MATCH(V124,'Copie Liste PDJ'!$A$10:$A$221,0)),VLOOKUP(V124,'Copie Liste PDJ'!$A$10:$R$221,18,0),"")</f>
        <v/>
      </c>
    </row>
    <row r="125" spans="1:24" x14ac:dyDescent="0.25">
      <c r="A125" s="17"/>
      <c r="B125" s="21" t="str">
        <f>IF(AND('Copie Liste PDJ'!A133&gt;=101,'Copie Liste PDJ'!A133&lt;=148,OR('Copie Liste PDJ'!D133="BF23",'Copie Liste PDJ'!D133="LCM23")),'Copie Liste PDJ'!A133,"")</f>
        <v/>
      </c>
      <c r="C125" s="22" t="str">
        <f>IF(ISNUMBER(MATCH(B125,'Copie Liste PDJ'!$A$10:$A$221,0)),VLOOKUP(B125,'Copie Liste PDJ'!$A$10:$D$221,4,0),"")</f>
        <v/>
      </c>
      <c r="D125" s="22" t="str">
        <f>IF(ISNUMBER(MATCH(B125,'Copie Liste PDJ'!$A$10:$A$221,0)),VLOOKUP(B125,'Copie Liste PDJ'!$A$10:$R$221,18,0),"")</f>
        <v/>
      </c>
      <c r="E125" s="17"/>
      <c r="F125" s="21" t="str">
        <f>IF(AND('Copie Liste PDJ'!A133&gt;=201,'Copie Liste PDJ'!A133&lt;=247,OR('Copie Liste PDJ'!D133="BF23",'Copie Liste PDJ'!D133="LCM23")),'Copie Liste PDJ'!A133,"")</f>
        <v/>
      </c>
      <c r="G125" s="22" t="str">
        <f>IF(ISNUMBER(MATCH(F125,'Copie Liste PDJ'!$A$10:$A$221,0)),VLOOKUP(F125,'Copie Liste PDJ'!$A$10:$D$221,4,0),"")</f>
        <v/>
      </c>
      <c r="H125" s="22" t="str">
        <f>IF(ISNUMBER(MATCH(F125,'Copie Liste PDJ'!$A$10:$A$221,0)),VLOOKUP(F125,'Copie Liste PDJ'!$A$10:$R$221,18,0),"")</f>
        <v/>
      </c>
      <c r="I125" s="17"/>
      <c r="J125" s="21" t="str">
        <f>IF(AND('Copie Liste PDJ'!A133&gt;=301,'Copie Liste PDJ'!A133&lt;=347,OR('Copie Liste PDJ'!D133="BF23",'Copie Liste PDJ'!D133="LCM23")),'Copie Liste PDJ'!A133,"")</f>
        <v/>
      </c>
      <c r="K125" s="22" t="str">
        <f>IF(ISNUMBER(MATCH(J125,'Copie Liste PDJ'!$A$10:$A$221,0)),VLOOKUP(J125,'Copie Liste PDJ'!$A$10:$D$221,4,0),"")</f>
        <v/>
      </c>
      <c r="L125" s="22" t="str">
        <f>IF(ISNUMBER(MATCH(J125,'Copie Liste PDJ'!$A$10:$A$221,0)),VLOOKUP(J125,'Copie Liste PDJ'!$A$10:$R$221,18,0),"")</f>
        <v/>
      </c>
      <c r="M125" s="17"/>
      <c r="N125" s="21" t="str">
        <f>IF(AND('Copie Liste PDJ'!A133&gt;=401,'Copie Liste PDJ'!A133&lt;=447,OR('Copie Liste PDJ'!D133="BF23",'Copie Liste PDJ'!D133="LCM23")),'Copie Liste PDJ'!A133,"")</f>
        <v/>
      </c>
      <c r="O125" s="22" t="str">
        <f>IF(ISNUMBER(MATCH(N125,'Copie Liste PDJ'!$A$10:$A$221,0)),VLOOKUP(N125,'Copie Liste PDJ'!$A$10:$D$221,4,0),"")</f>
        <v/>
      </c>
      <c r="P125" s="22" t="str">
        <f>IF(ISNUMBER(MATCH(N125,'Copie Liste PDJ'!$A$10:$A$221,0)),VLOOKUP(N125,'Copie Liste PDJ'!$A$10:$R$221,18,0),"")</f>
        <v/>
      </c>
      <c r="Q125" s="17"/>
      <c r="R125" s="21" t="str">
        <f>IF(AND('Copie Liste PDJ'!A133&gt;=501,'Copie Liste PDJ'!A133&lt;=547,OR('Copie Liste PDJ'!D133="BF23",'Copie Liste PDJ'!D133="LCM23")),'Copie Liste PDJ'!A133,"")</f>
        <v/>
      </c>
      <c r="S125" s="22" t="str">
        <f>IF(ISNUMBER(MATCH(R125,'Copie Liste PDJ'!$A$10:$A$221,0)),VLOOKUP(R125,'Copie Liste PDJ'!$A$10:$D$221,4,0),"")</f>
        <v/>
      </c>
      <c r="T125" s="22" t="str">
        <f>IF(ISNUMBER(MATCH(R125,'Copie Liste PDJ'!$A$10:$A$221,0)),VLOOKUP(R125,'Copie Liste PDJ'!$A$10:$R$221,18,0),"")</f>
        <v/>
      </c>
      <c r="U125" s="17"/>
      <c r="V125" s="21" t="str">
        <f>IF(AND('Copie Liste PDJ'!A133&gt;=601,'Copie Liste PDJ'!A133&lt;=643,OR('Copie Liste PDJ'!D133="BF23",'Copie Liste PDJ'!D133="LCM23")),'Copie Liste PDJ'!A133,"")</f>
        <v/>
      </c>
      <c r="W125" t="str">
        <f>IF(ISNUMBER(MATCH(V125,'Copie Liste PDJ'!$A$10:$A$221,0)),VLOOKUP(V125,'Copie Liste PDJ'!$A$10:$D$221,4,0),"")</f>
        <v/>
      </c>
      <c r="X125" t="str">
        <f>IF(ISNUMBER(MATCH(V125,'Copie Liste PDJ'!$A$10:$A$221,0)),VLOOKUP(V125,'Copie Liste PDJ'!$A$10:$R$221,18,0),"")</f>
        <v/>
      </c>
    </row>
    <row r="126" spans="1:24" x14ac:dyDescent="0.25">
      <c r="A126" s="17"/>
      <c r="B126" s="21" t="str">
        <f>IF(AND('Copie Liste PDJ'!A134&gt;=101,'Copie Liste PDJ'!A134&lt;=148,OR('Copie Liste PDJ'!D134="BF23",'Copie Liste PDJ'!D134="LCM23")),'Copie Liste PDJ'!A134,"")</f>
        <v/>
      </c>
      <c r="C126" s="22" t="str">
        <f>IF(ISNUMBER(MATCH(B126,'Copie Liste PDJ'!$A$10:$A$221,0)),VLOOKUP(B126,'Copie Liste PDJ'!$A$10:$D$221,4,0),"")</f>
        <v/>
      </c>
      <c r="D126" s="22" t="str">
        <f>IF(ISNUMBER(MATCH(B126,'Copie Liste PDJ'!$A$10:$A$221,0)),VLOOKUP(B126,'Copie Liste PDJ'!$A$10:$R$221,18,0),"")</f>
        <v/>
      </c>
      <c r="E126" s="17"/>
      <c r="F126" s="21" t="str">
        <f>IF(AND('Copie Liste PDJ'!A134&gt;=201,'Copie Liste PDJ'!A134&lt;=247,OR('Copie Liste PDJ'!D134="BF23",'Copie Liste PDJ'!D134="LCM23")),'Copie Liste PDJ'!A134,"")</f>
        <v/>
      </c>
      <c r="G126" s="22" t="str">
        <f>IF(ISNUMBER(MATCH(F126,'Copie Liste PDJ'!$A$10:$A$221,0)),VLOOKUP(F126,'Copie Liste PDJ'!$A$10:$D$221,4,0),"")</f>
        <v/>
      </c>
      <c r="H126" s="22" t="str">
        <f>IF(ISNUMBER(MATCH(F126,'Copie Liste PDJ'!$A$10:$A$221,0)),VLOOKUP(F126,'Copie Liste PDJ'!$A$10:$R$221,18,0),"")</f>
        <v/>
      </c>
      <c r="I126" s="17"/>
      <c r="J126" s="21" t="str">
        <f>IF(AND('Copie Liste PDJ'!A134&gt;=301,'Copie Liste PDJ'!A134&lt;=347,OR('Copie Liste PDJ'!D134="BF23",'Copie Liste PDJ'!D134="LCM23")),'Copie Liste PDJ'!A134,"")</f>
        <v/>
      </c>
      <c r="K126" s="22" t="str">
        <f>IF(ISNUMBER(MATCH(J126,'Copie Liste PDJ'!$A$10:$A$221,0)),VLOOKUP(J126,'Copie Liste PDJ'!$A$10:$D$221,4,0),"")</f>
        <v/>
      </c>
      <c r="L126" s="22" t="str">
        <f>IF(ISNUMBER(MATCH(J126,'Copie Liste PDJ'!$A$10:$A$221,0)),VLOOKUP(J126,'Copie Liste PDJ'!$A$10:$R$221,18,0),"")</f>
        <v/>
      </c>
      <c r="M126" s="17"/>
      <c r="N126" s="21" t="str">
        <f>IF(AND('Copie Liste PDJ'!A134&gt;=401,'Copie Liste PDJ'!A134&lt;=447,OR('Copie Liste PDJ'!D134="BF23",'Copie Liste PDJ'!D134="LCM23")),'Copie Liste PDJ'!A134,"")</f>
        <v/>
      </c>
      <c r="O126" s="22" t="str">
        <f>IF(ISNUMBER(MATCH(N126,'Copie Liste PDJ'!$A$10:$A$221,0)),VLOOKUP(N126,'Copie Liste PDJ'!$A$10:$D$221,4,0),"")</f>
        <v/>
      </c>
      <c r="P126" s="22" t="str">
        <f>IF(ISNUMBER(MATCH(N126,'Copie Liste PDJ'!$A$10:$A$221,0)),VLOOKUP(N126,'Copie Liste PDJ'!$A$10:$R$221,18,0),"")</f>
        <v/>
      </c>
      <c r="Q126" s="17"/>
      <c r="R126" s="21" t="str">
        <f>IF(AND('Copie Liste PDJ'!A134&gt;=501,'Copie Liste PDJ'!A134&lt;=547,OR('Copie Liste PDJ'!D134="BF23",'Copie Liste PDJ'!D134="LCM23")),'Copie Liste PDJ'!A134,"")</f>
        <v/>
      </c>
      <c r="S126" s="22" t="str">
        <f>IF(ISNUMBER(MATCH(R126,'Copie Liste PDJ'!$A$10:$A$221,0)),VLOOKUP(R126,'Copie Liste PDJ'!$A$10:$D$221,4,0),"")</f>
        <v/>
      </c>
      <c r="T126" s="22" t="str">
        <f>IF(ISNUMBER(MATCH(R126,'Copie Liste PDJ'!$A$10:$A$221,0)),VLOOKUP(R126,'Copie Liste PDJ'!$A$10:$R$221,18,0),"")</f>
        <v/>
      </c>
      <c r="U126" s="17"/>
      <c r="V126" s="21" t="str">
        <f>IF(AND('Copie Liste PDJ'!A134&gt;=601,'Copie Liste PDJ'!A134&lt;=643,OR('Copie Liste PDJ'!D134="BF23",'Copie Liste PDJ'!D134="LCM23")),'Copie Liste PDJ'!A134,"")</f>
        <v/>
      </c>
      <c r="W126" t="str">
        <f>IF(ISNUMBER(MATCH(V126,'Copie Liste PDJ'!$A$10:$A$221,0)),VLOOKUP(V126,'Copie Liste PDJ'!$A$10:$D$221,4,0),"")</f>
        <v/>
      </c>
      <c r="X126" t="str">
        <f>IF(ISNUMBER(MATCH(V126,'Copie Liste PDJ'!$A$10:$A$221,0)),VLOOKUP(V126,'Copie Liste PDJ'!$A$10:$R$221,18,0),"")</f>
        <v/>
      </c>
    </row>
    <row r="127" spans="1:24" x14ac:dyDescent="0.25">
      <c r="A127" s="17"/>
      <c r="B127" s="21" t="str">
        <f>IF(AND('Copie Liste PDJ'!A135&gt;=101,'Copie Liste PDJ'!A135&lt;=148,OR('Copie Liste PDJ'!D135="BF23",'Copie Liste PDJ'!D135="LCM23")),'Copie Liste PDJ'!A135,"")</f>
        <v/>
      </c>
      <c r="C127" s="22" t="str">
        <f>IF(ISNUMBER(MATCH(B127,'Copie Liste PDJ'!$A$10:$A$221,0)),VLOOKUP(B127,'Copie Liste PDJ'!$A$10:$D$221,4,0),"")</f>
        <v/>
      </c>
      <c r="D127" s="22" t="str">
        <f>IF(ISNUMBER(MATCH(B127,'Copie Liste PDJ'!$A$10:$A$221,0)),VLOOKUP(B127,'Copie Liste PDJ'!$A$10:$R$221,18,0),"")</f>
        <v/>
      </c>
      <c r="E127" s="17"/>
      <c r="F127" s="21" t="str">
        <f>IF(AND('Copie Liste PDJ'!A135&gt;=201,'Copie Liste PDJ'!A135&lt;=247,OR('Copie Liste PDJ'!D135="BF23",'Copie Liste PDJ'!D135="LCM23")),'Copie Liste PDJ'!A135,"")</f>
        <v/>
      </c>
      <c r="G127" s="22" t="str">
        <f>IF(ISNUMBER(MATCH(F127,'Copie Liste PDJ'!$A$10:$A$221,0)),VLOOKUP(F127,'Copie Liste PDJ'!$A$10:$D$221,4,0),"")</f>
        <v/>
      </c>
      <c r="H127" s="22" t="str">
        <f>IF(ISNUMBER(MATCH(F127,'Copie Liste PDJ'!$A$10:$A$221,0)),VLOOKUP(F127,'Copie Liste PDJ'!$A$10:$R$221,18,0),"")</f>
        <v/>
      </c>
      <c r="I127" s="17"/>
      <c r="J127" s="21" t="str">
        <f>IF(AND('Copie Liste PDJ'!A135&gt;=301,'Copie Liste PDJ'!A135&lt;=347,OR('Copie Liste PDJ'!D135="BF23",'Copie Liste PDJ'!D135="LCM23")),'Copie Liste PDJ'!A135,"")</f>
        <v/>
      </c>
      <c r="K127" s="22" t="str">
        <f>IF(ISNUMBER(MATCH(J127,'Copie Liste PDJ'!$A$10:$A$221,0)),VLOOKUP(J127,'Copie Liste PDJ'!$A$10:$D$221,4,0),"")</f>
        <v/>
      </c>
      <c r="L127" s="22" t="str">
        <f>IF(ISNUMBER(MATCH(J127,'Copie Liste PDJ'!$A$10:$A$221,0)),VLOOKUP(J127,'Copie Liste PDJ'!$A$10:$R$221,18,0),"")</f>
        <v/>
      </c>
      <c r="M127" s="17"/>
      <c r="N127" s="21" t="str">
        <f>IF(AND('Copie Liste PDJ'!A135&gt;=401,'Copie Liste PDJ'!A135&lt;=447,OR('Copie Liste PDJ'!D135="BF23",'Copie Liste PDJ'!D135="LCM23")),'Copie Liste PDJ'!A135,"")</f>
        <v/>
      </c>
      <c r="O127" s="22" t="str">
        <f>IF(ISNUMBER(MATCH(N127,'Copie Liste PDJ'!$A$10:$A$221,0)),VLOOKUP(N127,'Copie Liste PDJ'!$A$10:$D$221,4,0),"")</f>
        <v/>
      </c>
      <c r="P127" s="22" t="str">
        <f>IF(ISNUMBER(MATCH(N127,'Copie Liste PDJ'!$A$10:$A$221,0)),VLOOKUP(N127,'Copie Liste PDJ'!$A$10:$R$221,18,0),"")</f>
        <v/>
      </c>
      <c r="Q127" s="17"/>
      <c r="R127" s="21" t="str">
        <f>IF(AND('Copie Liste PDJ'!A135&gt;=501,'Copie Liste PDJ'!A135&lt;=547,OR('Copie Liste PDJ'!D135="BF23",'Copie Liste PDJ'!D135="LCM23")),'Copie Liste PDJ'!A135,"")</f>
        <v/>
      </c>
      <c r="S127" s="22" t="str">
        <f>IF(ISNUMBER(MATCH(R127,'Copie Liste PDJ'!$A$10:$A$221,0)),VLOOKUP(R127,'Copie Liste PDJ'!$A$10:$D$221,4,0),"")</f>
        <v/>
      </c>
      <c r="T127" s="22" t="str">
        <f>IF(ISNUMBER(MATCH(R127,'Copie Liste PDJ'!$A$10:$A$221,0)),VLOOKUP(R127,'Copie Liste PDJ'!$A$10:$R$221,18,0),"")</f>
        <v/>
      </c>
      <c r="U127" s="17"/>
      <c r="V127" s="21" t="str">
        <f>IF(AND('Copie Liste PDJ'!A135&gt;=601,'Copie Liste PDJ'!A135&lt;=643,OR('Copie Liste PDJ'!D135="BF23",'Copie Liste PDJ'!D135="LCM23")),'Copie Liste PDJ'!A135,"")</f>
        <v/>
      </c>
      <c r="W127" t="str">
        <f>IF(ISNUMBER(MATCH(V127,'Copie Liste PDJ'!$A$10:$A$221,0)),VLOOKUP(V127,'Copie Liste PDJ'!$A$10:$D$221,4,0),"")</f>
        <v/>
      </c>
      <c r="X127" t="str">
        <f>IF(ISNUMBER(MATCH(V127,'Copie Liste PDJ'!$A$10:$A$221,0)),VLOOKUP(V127,'Copie Liste PDJ'!$A$10:$R$221,18,0),"")</f>
        <v/>
      </c>
    </row>
    <row r="128" spans="1:24" x14ac:dyDescent="0.25">
      <c r="A128" s="17"/>
      <c r="B128" s="21" t="str">
        <f>IF(AND('Copie Liste PDJ'!A136&gt;=101,'Copie Liste PDJ'!A136&lt;=148,OR('Copie Liste PDJ'!D136="BF23",'Copie Liste PDJ'!D136="LCM23")),'Copie Liste PDJ'!A136,"")</f>
        <v/>
      </c>
      <c r="C128" s="22" t="str">
        <f>IF(ISNUMBER(MATCH(B128,'Copie Liste PDJ'!$A$10:$A$221,0)),VLOOKUP(B128,'Copie Liste PDJ'!$A$10:$D$221,4,0),"")</f>
        <v/>
      </c>
      <c r="D128" s="22" t="str">
        <f>IF(ISNUMBER(MATCH(B128,'Copie Liste PDJ'!$A$10:$A$221,0)),VLOOKUP(B128,'Copie Liste PDJ'!$A$10:$R$221,18,0),"")</f>
        <v/>
      </c>
      <c r="E128" s="17"/>
      <c r="F128" s="21" t="str">
        <f>IF(AND('Copie Liste PDJ'!A136&gt;=201,'Copie Liste PDJ'!A136&lt;=247,OR('Copie Liste PDJ'!D136="BF23",'Copie Liste PDJ'!D136="LCM23")),'Copie Liste PDJ'!A136,"")</f>
        <v/>
      </c>
      <c r="G128" s="22" t="str">
        <f>IF(ISNUMBER(MATCH(F128,'Copie Liste PDJ'!$A$10:$A$221,0)),VLOOKUP(F128,'Copie Liste PDJ'!$A$10:$D$221,4,0),"")</f>
        <v/>
      </c>
      <c r="H128" s="22" t="str">
        <f>IF(ISNUMBER(MATCH(F128,'Copie Liste PDJ'!$A$10:$A$221,0)),VLOOKUP(F128,'Copie Liste PDJ'!$A$10:$R$221,18,0),"")</f>
        <v/>
      </c>
      <c r="I128" s="17"/>
      <c r="J128" s="21" t="str">
        <f>IF(AND('Copie Liste PDJ'!A136&gt;=301,'Copie Liste PDJ'!A136&lt;=347,OR('Copie Liste PDJ'!D136="BF23",'Copie Liste PDJ'!D136="LCM23")),'Copie Liste PDJ'!A136,"")</f>
        <v/>
      </c>
      <c r="K128" s="22" t="str">
        <f>IF(ISNUMBER(MATCH(J128,'Copie Liste PDJ'!$A$10:$A$221,0)),VLOOKUP(J128,'Copie Liste PDJ'!$A$10:$D$221,4,0),"")</f>
        <v/>
      </c>
      <c r="L128" s="22" t="str">
        <f>IF(ISNUMBER(MATCH(J128,'Copie Liste PDJ'!$A$10:$A$221,0)),VLOOKUP(J128,'Copie Liste PDJ'!$A$10:$R$221,18,0),"")</f>
        <v/>
      </c>
      <c r="M128" s="17"/>
      <c r="N128" s="21" t="str">
        <f>IF(AND('Copie Liste PDJ'!A136&gt;=401,'Copie Liste PDJ'!A136&lt;=447,OR('Copie Liste PDJ'!D136="BF23",'Copie Liste PDJ'!D136="LCM23")),'Copie Liste PDJ'!A136,"")</f>
        <v/>
      </c>
      <c r="O128" s="22" t="str">
        <f>IF(ISNUMBER(MATCH(N128,'Copie Liste PDJ'!$A$10:$A$221,0)),VLOOKUP(N128,'Copie Liste PDJ'!$A$10:$D$221,4,0),"")</f>
        <v/>
      </c>
      <c r="P128" s="22" t="str">
        <f>IF(ISNUMBER(MATCH(N128,'Copie Liste PDJ'!$A$10:$A$221,0)),VLOOKUP(N128,'Copie Liste PDJ'!$A$10:$R$221,18,0),"")</f>
        <v/>
      </c>
      <c r="Q128" s="17"/>
      <c r="R128" s="21" t="str">
        <f>IF(AND('Copie Liste PDJ'!A136&gt;=501,'Copie Liste PDJ'!A136&lt;=547,OR('Copie Liste PDJ'!D136="BF23",'Copie Liste PDJ'!D136="LCM23")),'Copie Liste PDJ'!A136,"")</f>
        <v/>
      </c>
      <c r="S128" s="22" t="str">
        <f>IF(ISNUMBER(MATCH(R128,'Copie Liste PDJ'!$A$10:$A$221,0)),VLOOKUP(R128,'Copie Liste PDJ'!$A$10:$D$221,4,0),"")</f>
        <v/>
      </c>
      <c r="T128" s="22" t="str">
        <f>IF(ISNUMBER(MATCH(R128,'Copie Liste PDJ'!$A$10:$A$221,0)),VLOOKUP(R128,'Copie Liste PDJ'!$A$10:$R$221,18,0),"")</f>
        <v/>
      </c>
      <c r="U128" s="17"/>
      <c r="V128" s="21" t="str">
        <f>IF(AND('Copie Liste PDJ'!A136&gt;=601,'Copie Liste PDJ'!A136&lt;=643,OR('Copie Liste PDJ'!D136="BF23",'Copie Liste PDJ'!D136="LCM23")),'Copie Liste PDJ'!A136,"")</f>
        <v/>
      </c>
      <c r="W128" t="str">
        <f>IF(ISNUMBER(MATCH(V128,'Copie Liste PDJ'!$A$10:$A$221,0)),VLOOKUP(V128,'Copie Liste PDJ'!$A$10:$D$221,4,0),"")</f>
        <v/>
      </c>
      <c r="X128" t="str">
        <f>IF(ISNUMBER(MATCH(V128,'Copie Liste PDJ'!$A$10:$A$221,0)),VLOOKUP(V128,'Copie Liste PDJ'!$A$10:$R$221,18,0),"")</f>
        <v/>
      </c>
    </row>
    <row r="129" spans="1:24" x14ac:dyDescent="0.25">
      <c r="A129" s="17"/>
      <c r="B129" s="21" t="str">
        <f>IF(AND('Copie Liste PDJ'!A137&gt;=101,'Copie Liste PDJ'!A137&lt;=148,OR('Copie Liste PDJ'!D137="BF23",'Copie Liste PDJ'!D137="LCM23")),'Copie Liste PDJ'!A137,"")</f>
        <v/>
      </c>
      <c r="C129" s="22" t="str">
        <f>IF(ISNUMBER(MATCH(B129,'Copie Liste PDJ'!$A$10:$A$221,0)),VLOOKUP(B129,'Copie Liste PDJ'!$A$10:$D$221,4,0),"")</f>
        <v/>
      </c>
      <c r="D129" s="22" t="str">
        <f>IF(ISNUMBER(MATCH(B129,'Copie Liste PDJ'!$A$10:$A$221,0)),VLOOKUP(B129,'Copie Liste PDJ'!$A$10:$R$221,18,0),"")</f>
        <v/>
      </c>
      <c r="E129" s="17"/>
      <c r="F129" s="21" t="str">
        <f>IF(AND('Copie Liste PDJ'!A137&gt;=201,'Copie Liste PDJ'!A137&lt;=247,OR('Copie Liste PDJ'!D137="BF23",'Copie Liste PDJ'!D137="LCM23")),'Copie Liste PDJ'!A137,"")</f>
        <v/>
      </c>
      <c r="G129" s="22" t="str">
        <f>IF(ISNUMBER(MATCH(F129,'Copie Liste PDJ'!$A$10:$A$221,0)),VLOOKUP(F129,'Copie Liste PDJ'!$A$10:$D$221,4,0),"")</f>
        <v/>
      </c>
      <c r="H129" s="22" t="str">
        <f>IF(ISNUMBER(MATCH(F129,'Copie Liste PDJ'!$A$10:$A$221,0)),VLOOKUP(F129,'Copie Liste PDJ'!$A$10:$R$221,18,0),"")</f>
        <v/>
      </c>
      <c r="I129" s="17"/>
      <c r="J129" s="21" t="str">
        <f>IF(AND('Copie Liste PDJ'!A137&gt;=301,'Copie Liste PDJ'!A137&lt;=347,OR('Copie Liste PDJ'!D137="BF23",'Copie Liste PDJ'!D137="LCM23")),'Copie Liste PDJ'!A137,"")</f>
        <v/>
      </c>
      <c r="K129" s="22" t="str">
        <f>IF(ISNUMBER(MATCH(J129,'Copie Liste PDJ'!$A$10:$A$221,0)),VLOOKUP(J129,'Copie Liste PDJ'!$A$10:$D$221,4,0),"")</f>
        <v/>
      </c>
      <c r="L129" s="22" t="str">
        <f>IF(ISNUMBER(MATCH(J129,'Copie Liste PDJ'!$A$10:$A$221,0)),VLOOKUP(J129,'Copie Liste PDJ'!$A$10:$R$221,18,0),"")</f>
        <v/>
      </c>
      <c r="M129" s="17"/>
      <c r="N129" s="21" t="str">
        <f>IF(AND('Copie Liste PDJ'!A137&gt;=401,'Copie Liste PDJ'!A137&lt;=447,OR('Copie Liste PDJ'!D137="BF23",'Copie Liste PDJ'!D137="LCM23")),'Copie Liste PDJ'!A137,"")</f>
        <v/>
      </c>
      <c r="O129" s="22" t="str">
        <f>IF(ISNUMBER(MATCH(N129,'Copie Liste PDJ'!$A$10:$A$221,0)),VLOOKUP(N129,'Copie Liste PDJ'!$A$10:$D$221,4,0),"")</f>
        <v/>
      </c>
      <c r="P129" s="22" t="str">
        <f>IF(ISNUMBER(MATCH(N129,'Copie Liste PDJ'!$A$10:$A$221,0)),VLOOKUP(N129,'Copie Liste PDJ'!$A$10:$R$221,18,0),"")</f>
        <v/>
      </c>
      <c r="Q129" s="17"/>
      <c r="R129" s="21" t="str">
        <f>IF(AND('Copie Liste PDJ'!A137&gt;=501,'Copie Liste PDJ'!A137&lt;=547,OR('Copie Liste PDJ'!D137="BF23",'Copie Liste PDJ'!D137="LCM23")),'Copie Liste PDJ'!A137,"")</f>
        <v/>
      </c>
      <c r="S129" s="22" t="str">
        <f>IF(ISNUMBER(MATCH(R129,'Copie Liste PDJ'!$A$10:$A$221,0)),VLOOKUP(R129,'Copie Liste PDJ'!$A$10:$D$221,4,0),"")</f>
        <v/>
      </c>
      <c r="T129" s="22" t="str">
        <f>IF(ISNUMBER(MATCH(R129,'Copie Liste PDJ'!$A$10:$A$221,0)),VLOOKUP(R129,'Copie Liste PDJ'!$A$10:$R$221,18,0),"")</f>
        <v/>
      </c>
      <c r="U129" s="17"/>
      <c r="V129" s="21" t="str">
        <f>IF(AND('Copie Liste PDJ'!A137&gt;=601,'Copie Liste PDJ'!A137&lt;=643,OR('Copie Liste PDJ'!D137="BF23",'Copie Liste PDJ'!D137="LCM23")),'Copie Liste PDJ'!A137,"")</f>
        <v/>
      </c>
      <c r="W129" t="str">
        <f>IF(ISNUMBER(MATCH(V129,'Copie Liste PDJ'!$A$10:$A$221,0)),VLOOKUP(V129,'Copie Liste PDJ'!$A$10:$D$221,4,0),"")</f>
        <v/>
      </c>
      <c r="X129" t="str">
        <f>IF(ISNUMBER(MATCH(V129,'Copie Liste PDJ'!$A$10:$A$221,0)),VLOOKUP(V129,'Copie Liste PDJ'!$A$10:$R$221,18,0),"")</f>
        <v/>
      </c>
    </row>
    <row r="130" spans="1:24" x14ac:dyDescent="0.25">
      <c r="A130" s="17"/>
      <c r="B130" s="21" t="str">
        <f>IF(AND('Copie Liste PDJ'!A138&gt;=101,'Copie Liste PDJ'!A138&lt;=148,OR('Copie Liste PDJ'!D138="BF23",'Copie Liste PDJ'!D138="LCM23")),'Copie Liste PDJ'!A138,"")</f>
        <v/>
      </c>
      <c r="C130" s="22" t="str">
        <f>IF(ISNUMBER(MATCH(B130,'Copie Liste PDJ'!$A$10:$A$221,0)),VLOOKUP(B130,'Copie Liste PDJ'!$A$10:$D$221,4,0),"")</f>
        <v/>
      </c>
      <c r="D130" s="22" t="str">
        <f>IF(ISNUMBER(MATCH(B130,'Copie Liste PDJ'!$A$10:$A$221,0)),VLOOKUP(B130,'Copie Liste PDJ'!$A$10:$R$221,18,0),"")</f>
        <v/>
      </c>
      <c r="E130" s="17"/>
      <c r="F130" s="21" t="str">
        <f>IF(AND('Copie Liste PDJ'!A138&gt;=201,'Copie Liste PDJ'!A138&lt;=247,OR('Copie Liste PDJ'!D138="BF23",'Copie Liste PDJ'!D138="LCM23")),'Copie Liste PDJ'!A138,"")</f>
        <v/>
      </c>
      <c r="G130" s="22" t="str">
        <f>IF(ISNUMBER(MATCH(F130,'Copie Liste PDJ'!$A$10:$A$221,0)),VLOOKUP(F130,'Copie Liste PDJ'!$A$10:$D$221,4,0),"")</f>
        <v/>
      </c>
      <c r="H130" s="22" t="str">
        <f>IF(ISNUMBER(MATCH(F130,'Copie Liste PDJ'!$A$10:$A$221,0)),VLOOKUP(F130,'Copie Liste PDJ'!$A$10:$R$221,18,0),"")</f>
        <v/>
      </c>
      <c r="I130" s="17"/>
      <c r="J130" s="21" t="str">
        <f>IF(AND('Copie Liste PDJ'!A138&gt;=301,'Copie Liste PDJ'!A138&lt;=347,OR('Copie Liste PDJ'!D138="BF23",'Copie Liste PDJ'!D138="LCM23")),'Copie Liste PDJ'!A138,"")</f>
        <v/>
      </c>
      <c r="K130" s="22" t="str">
        <f>IF(ISNUMBER(MATCH(J130,'Copie Liste PDJ'!$A$10:$A$221,0)),VLOOKUP(J130,'Copie Liste PDJ'!$A$10:$D$221,4,0),"")</f>
        <v/>
      </c>
      <c r="L130" s="22" t="str">
        <f>IF(ISNUMBER(MATCH(J130,'Copie Liste PDJ'!$A$10:$A$221,0)),VLOOKUP(J130,'Copie Liste PDJ'!$A$10:$R$221,18,0),"")</f>
        <v/>
      </c>
      <c r="M130" s="17"/>
      <c r="N130" s="21" t="str">
        <f>IF(AND('Copie Liste PDJ'!A138&gt;=401,'Copie Liste PDJ'!A138&lt;=447,OR('Copie Liste PDJ'!D138="BF23",'Copie Liste PDJ'!D138="LCM23")),'Copie Liste PDJ'!A138,"")</f>
        <v/>
      </c>
      <c r="O130" s="22" t="str">
        <f>IF(ISNUMBER(MATCH(N130,'Copie Liste PDJ'!$A$10:$A$221,0)),VLOOKUP(N130,'Copie Liste PDJ'!$A$10:$D$221,4,0),"")</f>
        <v/>
      </c>
      <c r="P130" s="22" t="str">
        <f>IF(ISNUMBER(MATCH(N130,'Copie Liste PDJ'!$A$10:$A$221,0)),VLOOKUP(N130,'Copie Liste PDJ'!$A$10:$R$221,18,0),"")</f>
        <v/>
      </c>
      <c r="Q130" s="17"/>
      <c r="R130" s="21" t="str">
        <f>IF(AND('Copie Liste PDJ'!A138&gt;=501,'Copie Liste PDJ'!A138&lt;=547,OR('Copie Liste PDJ'!D138="BF23",'Copie Liste PDJ'!D138="LCM23")),'Copie Liste PDJ'!A138,"")</f>
        <v/>
      </c>
      <c r="S130" s="22" t="str">
        <f>IF(ISNUMBER(MATCH(R130,'Copie Liste PDJ'!$A$10:$A$221,0)),VLOOKUP(R130,'Copie Liste PDJ'!$A$10:$D$221,4,0),"")</f>
        <v/>
      </c>
      <c r="T130" s="22" t="str">
        <f>IF(ISNUMBER(MATCH(R130,'Copie Liste PDJ'!$A$10:$A$221,0)),VLOOKUP(R130,'Copie Liste PDJ'!$A$10:$R$221,18,0),"")</f>
        <v/>
      </c>
      <c r="U130" s="17"/>
      <c r="V130" s="21" t="str">
        <f>IF(AND('Copie Liste PDJ'!A138&gt;=601,'Copie Liste PDJ'!A138&lt;=643,OR('Copie Liste PDJ'!D138="BF23",'Copie Liste PDJ'!D138="LCM23")),'Copie Liste PDJ'!A138,"")</f>
        <v/>
      </c>
      <c r="W130" t="str">
        <f>IF(ISNUMBER(MATCH(V130,'Copie Liste PDJ'!$A$10:$A$221,0)),VLOOKUP(V130,'Copie Liste PDJ'!$A$10:$D$221,4,0),"")</f>
        <v/>
      </c>
      <c r="X130" t="str">
        <f>IF(ISNUMBER(MATCH(V130,'Copie Liste PDJ'!$A$10:$A$221,0)),VLOOKUP(V130,'Copie Liste PDJ'!$A$10:$R$221,18,0),"")</f>
        <v/>
      </c>
    </row>
    <row r="131" spans="1:24" x14ac:dyDescent="0.25">
      <c r="A131" s="17"/>
      <c r="B131" s="21" t="str">
        <f>IF(AND('Copie Liste PDJ'!A139&gt;=101,'Copie Liste PDJ'!A139&lt;=148,OR('Copie Liste PDJ'!D139="BF23",'Copie Liste PDJ'!D139="LCM23")),'Copie Liste PDJ'!A139,"")</f>
        <v/>
      </c>
      <c r="C131" s="22" t="str">
        <f>IF(ISNUMBER(MATCH(B131,'Copie Liste PDJ'!$A$10:$A$221,0)),VLOOKUP(B131,'Copie Liste PDJ'!$A$10:$D$221,4,0),"")</f>
        <v/>
      </c>
      <c r="D131" s="22" t="str">
        <f>IF(ISNUMBER(MATCH(B131,'Copie Liste PDJ'!$A$10:$A$221,0)),VLOOKUP(B131,'Copie Liste PDJ'!$A$10:$R$221,18,0),"")</f>
        <v/>
      </c>
      <c r="E131" s="17"/>
      <c r="F131" s="21" t="str">
        <f>IF(AND('Copie Liste PDJ'!A139&gt;=201,'Copie Liste PDJ'!A139&lt;=247,OR('Copie Liste PDJ'!D139="BF23",'Copie Liste PDJ'!D139="LCM23")),'Copie Liste PDJ'!A139,"")</f>
        <v/>
      </c>
      <c r="G131" s="22" t="str">
        <f>IF(ISNUMBER(MATCH(F131,'Copie Liste PDJ'!$A$10:$A$221,0)),VLOOKUP(F131,'Copie Liste PDJ'!$A$10:$D$221,4,0),"")</f>
        <v/>
      </c>
      <c r="H131" s="22" t="str">
        <f>IF(ISNUMBER(MATCH(F131,'Copie Liste PDJ'!$A$10:$A$221,0)),VLOOKUP(F131,'Copie Liste PDJ'!$A$10:$R$221,18,0),"")</f>
        <v/>
      </c>
      <c r="I131" s="17"/>
      <c r="J131" s="21" t="str">
        <f>IF(AND('Copie Liste PDJ'!A139&gt;=301,'Copie Liste PDJ'!A139&lt;=347,OR('Copie Liste PDJ'!D139="BF23",'Copie Liste PDJ'!D139="LCM23")),'Copie Liste PDJ'!A139,"")</f>
        <v/>
      </c>
      <c r="K131" s="22" t="str">
        <f>IF(ISNUMBER(MATCH(J131,'Copie Liste PDJ'!$A$10:$A$221,0)),VLOOKUP(J131,'Copie Liste PDJ'!$A$10:$D$221,4,0),"")</f>
        <v/>
      </c>
      <c r="L131" s="22" t="str">
        <f>IF(ISNUMBER(MATCH(J131,'Copie Liste PDJ'!$A$10:$A$221,0)),VLOOKUP(J131,'Copie Liste PDJ'!$A$10:$R$221,18,0),"")</f>
        <v/>
      </c>
      <c r="M131" s="17"/>
      <c r="N131" s="21" t="str">
        <f>IF(AND('Copie Liste PDJ'!A139&gt;=401,'Copie Liste PDJ'!A139&lt;=447,OR('Copie Liste PDJ'!D139="BF23",'Copie Liste PDJ'!D139="LCM23")),'Copie Liste PDJ'!A139,"")</f>
        <v/>
      </c>
      <c r="O131" s="22" t="str">
        <f>IF(ISNUMBER(MATCH(N131,'Copie Liste PDJ'!$A$10:$A$221,0)),VLOOKUP(N131,'Copie Liste PDJ'!$A$10:$D$221,4,0),"")</f>
        <v/>
      </c>
      <c r="P131" s="22" t="str">
        <f>IF(ISNUMBER(MATCH(N131,'Copie Liste PDJ'!$A$10:$A$221,0)),VLOOKUP(N131,'Copie Liste PDJ'!$A$10:$R$221,18,0),"")</f>
        <v/>
      </c>
      <c r="Q131" s="17"/>
      <c r="R131" s="21" t="str">
        <f>IF(AND('Copie Liste PDJ'!A139&gt;=501,'Copie Liste PDJ'!A139&lt;=547,OR('Copie Liste PDJ'!D139="BF23",'Copie Liste PDJ'!D139="LCM23")),'Copie Liste PDJ'!A139,"")</f>
        <v/>
      </c>
      <c r="S131" s="22" t="str">
        <f>IF(ISNUMBER(MATCH(R131,'Copie Liste PDJ'!$A$10:$A$221,0)),VLOOKUP(R131,'Copie Liste PDJ'!$A$10:$D$221,4,0),"")</f>
        <v/>
      </c>
      <c r="T131" s="22" t="str">
        <f>IF(ISNUMBER(MATCH(R131,'Copie Liste PDJ'!$A$10:$A$221,0)),VLOOKUP(R131,'Copie Liste PDJ'!$A$10:$R$221,18,0),"")</f>
        <v/>
      </c>
      <c r="U131" s="17"/>
      <c r="V131" s="21" t="str">
        <f>IF(AND('Copie Liste PDJ'!A139&gt;=601,'Copie Liste PDJ'!A139&lt;=643,OR('Copie Liste PDJ'!D139="BF23",'Copie Liste PDJ'!D139="LCM23")),'Copie Liste PDJ'!A139,"")</f>
        <v/>
      </c>
      <c r="W131" t="str">
        <f>IF(ISNUMBER(MATCH(V131,'Copie Liste PDJ'!$A$10:$A$221,0)),VLOOKUP(V131,'Copie Liste PDJ'!$A$10:$D$221,4,0),"")</f>
        <v/>
      </c>
      <c r="X131" t="str">
        <f>IF(ISNUMBER(MATCH(V131,'Copie Liste PDJ'!$A$10:$A$221,0)),VLOOKUP(V131,'Copie Liste PDJ'!$A$10:$R$221,18,0),"")</f>
        <v/>
      </c>
    </row>
    <row r="132" spans="1:24" x14ac:dyDescent="0.25">
      <c r="A132" s="17"/>
      <c r="B132" s="21" t="str">
        <f>IF(AND('Copie Liste PDJ'!A140&gt;=101,'Copie Liste PDJ'!A140&lt;=148,OR('Copie Liste PDJ'!D140="BF23",'Copie Liste PDJ'!D140="LCM23")),'Copie Liste PDJ'!A140,"")</f>
        <v/>
      </c>
      <c r="C132" s="22" t="str">
        <f>IF(ISNUMBER(MATCH(B132,'Copie Liste PDJ'!$A$10:$A$221,0)),VLOOKUP(B132,'Copie Liste PDJ'!$A$10:$D$221,4,0),"")</f>
        <v/>
      </c>
      <c r="D132" s="22" t="str">
        <f>IF(ISNUMBER(MATCH(B132,'Copie Liste PDJ'!$A$10:$A$221,0)),VLOOKUP(B132,'Copie Liste PDJ'!$A$10:$R$221,18,0),"")</f>
        <v/>
      </c>
      <c r="E132" s="17"/>
      <c r="F132" s="21" t="str">
        <f>IF(AND('Copie Liste PDJ'!A140&gt;=201,'Copie Liste PDJ'!A140&lt;=247,OR('Copie Liste PDJ'!D140="BF23",'Copie Liste PDJ'!D140="LCM23")),'Copie Liste PDJ'!A140,"")</f>
        <v/>
      </c>
      <c r="G132" s="22" t="str">
        <f>IF(ISNUMBER(MATCH(F132,'Copie Liste PDJ'!$A$10:$A$221,0)),VLOOKUP(F132,'Copie Liste PDJ'!$A$10:$D$221,4,0),"")</f>
        <v/>
      </c>
      <c r="H132" s="22" t="str">
        <f>IF(ISNUMBER(MATCH(F132,'Copie Liste PDJ'!$A$10:$A$221,0)),VLOOKUP(F132,'Copie Liste PDJ'!$A$10:$R$221,18,0),"")</f>
        <v/>
      </c>
      <c r="I132" s="17"/>
      <c r="J132" s="21" t="str">
        <f>IF(AND('Copie Liste PDJ'!A140&gt;=301,'Copie Liste PDJ'!A140&lt;=347,OR('Copie Liste PDJ'!D140="BF23",'Copie Liste PDJ'!D140="LCM23")),'Copie Liste PDJ'!A140,"")</f>
        <v/>
      </c>
      <c r="K132" s="22" t="str">
        <f>IF(ISNUMBER(MATCH(J132,'Copie Liste PDJ'!$A$10:$A$221,0)),VLOOKUP(J132,'Copie Liste PDJ'!$A$10:$D$221,4,0),"")</f>
        <v/>
      </c>
      <c r="L132" s="22" t="str">
        <f>IF(ISNUMBER(MATCH(J132,'Copie Liste PDJ'!$A$10:$A$221,0)),VLOOKUP(J132,'Copie Liste PDJ'!$A$10:$R$221,18,0),"")</f>
        <v/>
      </c>
      <c r="M132" s="17"/>
      <c r="N132" s="21" t="str">
        <f>IF(AND('Copie Liste PDJ'!A140&gt;=401,'Copie Liste PDJ'!A140&lt;=447,OR('Copie Liste PDJ'!D140="BF23",'Copie Liste PDJ'!D140="LCM23")),'Copie Liste PDJ'!A140,"")</f>
        <v/>
      </c>
      <c r="O132" s="22" t="str">
        <f>IF(ISNUMBER(MATCH(N132,'Copie Liste PDJ'!$A$10:$A$221,0)),VLOOKUP(N132,'Copie Liste PDJ'!$A$10:$D$221,4,0),"")</f>
        <v/>
      </c>
      <c r="P132" s="22" t="str">
        <f>IF(ISNUMBER(MATCH(N132,'Copie Liste PDJ'!$A$10:$A$221,0)),VLOOKUP(N132,'Copie Liste PDJ'!$A$10:$R$221,18,0),"")</f>
        <v/>
      </c>
      <c r="Q132" s="17"/>
      <c r="R132" s="21" t="str">
        <f>IF(AND('Copie Liste PDJ'!A140&gt;=501,'Copie Liste PDJ'!A140&lt;=547,OR('Copie Liste PDJ'!D140="BF23",'Copie Liste PDJ'!D140="LCM23")),'Copie Liste PDJ'!A140,"")</f>
        <v/>
      </c>
      <c r="S132" s="22" t="str">
        <f>IF(ISNUMBER(MATCH(R132,'Copie Liste PDJ'!$A$10:$A$221,0)),VLOOKUP(R132,'Copie Liste PDJ'!$A$10:$D$221,4,0),"")</f>
        <v/>
      </c>
      <c r="T132" s="22" t="str">
        <f>IF(ISNUMBER(MATCH(R132,'Copie Liste PDJ'!$A$10:$A$221,0)),VLOOKUP(R132,'Copie Liste PDJ'!$A$10:$R$221,18,0),"")</f>
        <v/>
      </c>
      <c r="U132" s="17"/>
      <c r="V132" s="21" t="str">
        <f>IF(AND('Copie Liste PDJ'!A140&gt;=601,'Copie Liste PDJ'!A140&lt;=643,OR('Copie Liste PDJ'!D140="BF23",'Copie Liste PDJ'!D140="LCM23")),'Copie Liste PDJ'!A140,"")</f>
        <v/>
      </c>
      <c r="W132" t="str">
        <f>IF(ISNUMBER(MATCH(V132,'Copie Liste PDJ'!$A$10:$A$221,0)),VLOOKUP(V132,'Copie Liste PDJ'!$A$10:$D$221,4,0),"")</f>
        <v/>
      </c>
      <c r="X132" t="str">
        <f>IF(ISNUMBER(MATCH(V132,'Copie Liste PDJ'!$A$10:$A$221,0)),VLOOKUP(V132,'Copie Liste PDJ'!$A$10:$R$221,18,0),"")</f>
        <v/>
      </c>
    </row>
    <row r="133" spans="1:24" x14ac:dyDescent="0.25">
      <c r="A133" s="17"/>
      <c r="B133" s="21" t="str">
        <f>IF(AND('Copie Liste PDJ'!A141&gt;=101,'Copie Liste PDJ'!A141&lt;=148,OR('Copie Liste PDJ'!D141="BF23",'Copie Liste PDJ'!D141="LCM23")),'Copie Liste PDJ'!A141,"")</f>
        <v/>
      </c>
      <c r="C133" s="22" t="str">
        <f>IF(ISNUMBER(MATCH(B133,'Copie Liste PDJ'!$A$10:$A$221,0)),VLOOKUP(B133,'Copie Liste PDJ'!$A$10:$D$221,4,0),"")</f>
        <v/>
      </c>
      <c r="D133" s="22" t="str">
        <f>IF(ISNUMBER(MATCH(B133,'Copie Liste PDJ'!$A$10:$A$221,0)),VLOOKUP(B133,'Copie Liste PDJ'!$A$10:$R$221,18,0),"")</f>
        <v/>
      </c>
      <c r="E133" s="17"/>
      <c r="F133" s="21" t="str">
        <f>IF(AND('Copie Liste PDJ'!A141&gt;=201,'Copie Liste PDJ'!A141&lt;=247,OR('Copie Liste PDJ'!D141="BF23",'Copie Liste PDJ'!D141="LCM23")),'Copie Liste PDJ'!A141,"")</f>
        <v/>
      </c>
      <c r="G133" s="22" t="str">
        <f>IF(ISNUMBER(MATCH(F133,'Copie Liste PDJ'!$A$10:$A$221,0)),VLOOKUP(F133,'Copie Liste PDJ'!$A$10:$D$221,4,0),"")</f>
        <v/>
      </c>
      <c r="H133" s="22" t="str">
        <f>IF(ISNUMBER(MATCH(F133,'Copie Liste PDJ'!$A$10:$A$221,0)),VLOOKUP(F133,'Copie Liste PDJ'!$A$10:$R$221,18,0),"")</f>
        <v/>
      </c>
      <c r="I133" s="17"/>
      <c r="J133" s="21" t="str">
        <f>IF(AND('Copie Liste PDJ'!A141&gt;=301,'Copie Liste PDJ'!A141&lt;=347,OR('Copie Liste PDJ'!D141="BF23",'Copie Liste PDJ'!D141="LCM23")),'Copie Liste PDJ'!A141,"")</f>
        <v/>
      </c>
      <c r="K133" s="22" t="str">
        <f>IF(ISNUMBER(MATCH(J133,'Copie Liste PDJ'!$A$10:$A$221,0)),VLOOKUP(J133,'Copie Liste PDJ'!$A$10:$D$221,4,0),"")</f>
        <v/>
      </c>
      <c r="L133" s="22" t="str">
        <f>IF(ISNUMBER(MATCH(J133,'Copie Liste PDJ'!$A$10:$A$221,0)),VLOOKUP(J133,'Copie Liste PDJ'!$A$10:$R$221,18,0),"")</f>
        <v/>
      </c>
      <c r="M133" s="17"/>
      <c r="N133" s="21" t="str">
        <f>IF(AND('Copie Liste PDJ'!A141&gt;=401,'Copie Liste PDJ'!A141&lt;=447,OR('Copie Liste PDJ'!D141="BF23",'Copie Liste PDJ'!D141="LCM23")),'Copie Liste PDJ'!A141,"")</f>
        <v/>
      </c>
      <c r="O133" s="22" t="str">
        <f>IF(ISNUMBER(MATCH(N133,'Copie Liste PDJ'!$A$10:$A$221,0)),VLOOKUP(N133,'Copie Liste PDJ'!$A$10:$D$221,4,0),"")</f>
        <v/>
      </c>
      <c r="P133" s="22" t="str">
        <f>IF(ISNUMBER(MATCH(N133,'Copie Liste PDJ'!$A$10:$A$221,0)),VLOOKUP(N133,'Copie Liste PDJ'!$A$10:$R$221,18,0),"")</f>
        <v/>
      </c>
      <c r="Q133" s="17"/>
      <c r="R133" s="21" t="str">
        <f>IF(AND('Copie Liste PDJ'!A141&gt;=501,'Copie Liste PDJ'!A141&lt;=547,OR('Copie Liste PDJ'!D141="BF23",'Copie Liste PDJ'!D141="LCM23")),'Copie Liste PDJ'!A141,"")</f>
        <v/>
      </c>
      <c r="S133" s="22" t="str">
        <f>IF(ISNUMBER(MATCH(R133,'Copie Liste PDJ'!$A$10:$A$221,0)),VLOOKUP(R133,'Copie Liste PDJ'!$A$10:$D$221,4,0),"")</f>
        <v/>
      </c>
      <c r="T133" s="22" t="str">
        <f>IF(ISNUMBER(MATCH(R133,'Copie Liste PDJ'!$A$10:$A$221,0)),VLOOKUP(R133,'Copie Liste PDJ'!$A$10:$R$221,18,0),"")</f>
        <v/>
      </c>
      <c r="U133" s="17"/>
      <c r="V133" s="21" t="str">
        <f>IF(AND('Copie Liste PDJ'!A141&gt;=601,'Copie Liste PDJ'!A141&lt;=643,OR('Copie Liste PDJ'!D141="BF23",'Copie Liste PDJ'!D141="LCM23")),'Copie Liste PDJ'!A141,"")</f>
        <v/>
      </c>
      <c r="W133" t="str">
        <f>IF(ISNUMBER(MATCH(V133,'Copie Liste PDJ'!$A$10:$A$221,0)),VLOOKUP(V133,'Copie Liste PDJ'!$A$10:$D$221,4,0),"")</f>
        <v/>
      </c>
      <c r="X133" t="str">
        <f>IF(ISNUMBER(MATCH(V133,'Copie Liste PDJ'!$A$10:$A$221,0)),VLOOKUP(V133,'Copie Liste PDJ'!$A$10:$R$221,18,0),"")</f>
        <v/>
      </c>
    </row>
    <row r="134" spans="1:24" x14ac:dyDescent="0.25">
      <c r="A134" s="17"/>
      <c r="B134" s="21" t="str">
        <f>IF(AND('Copie Liste PDJ'!A142&gt;=101,'Copie Liste PDJ'!A142&lt;=148,OR('Copie Liste PDJ'!D142="BF23",'Copie Liste PDJ'!D142="LCM23")),'Copie Liste PDJ'!A142,"")</f>
        <v/>
      </c>
      <c r="C134" s="22" t="str">
        <f>IF(ISNUMBER(MATCH(B134,'Copie Liste PDJ'!$A$10:$A$221,0)),VLOOKUP(B134,'Copie Liste PDJ'!$A$10:$D$221,4,0),"")</f>
        <v/>
      </c>
      <c r="D134" s="22" t="str">
        <f>IF(ISNUMBER(MATCH(B134,'Copie Liste PDJ'!$A$10:$A$221,0)),VLOOKUP(B134,'Copie Liste PDJ'!$A$10:$R$221,18,0),"")</f>
        <v/>
      </c>
      <c r="E134" s="17"/>
      <c r="F134" s="21" t="str">
        <f>IF(AND('Copie Liste PDJ'!A142&gt;=201,'Copie Liste PDJ'!A142&lt;=247,OR('Copie Liste PDJ'!D142="BF23",'Copie Liste PDJ'!D142="LCM23")),'Copie Liste PDJ'!A142,"")</f>
        <v/>
      </c>
      <c r="G134" s="22" t="str">
        <f>IF(ISNUMBER(MATCH(F134,'Copie Liste PDJ'!$A$10:$A$221,0)),VLOOKUP(F134,'Copie Liste PDJ'!$A$10:$D$221,4,0),"")</f>
        <v/>
      </c>
      <c r="H134" s="22" t="str">
        <f>IF(ISNUMBER(MATCH(F134,'Copie Liste PDJ'!$A$10:$A$221,0)),VLOOKUP(F134,'Copie Liste PDJ'!$A$10:$R$221,18,0),"")</f>
        <v/>
      </c>
      <c r="I134" s="17"/>
      <c r="J134" s="21" t="str">
        <f>IF(AND('Copie Liste PDJ'!A142&gt;=301,'Copie Liste PDJ'!A142&lt;=347,OR('Copie Liste PDJ'!D142="BF23",'Copie Liste PDJ'!D142="LCM23")),'Copie Liste PDJ'!A142,"")</f>
        <v/>
      </c>
      <c r="K134" s="22" t="str">
        <f>IF(ISNUMBER(MATCH(J134,'Copie Liste PDJ'!$A$10:$A$221,0)),VLOOKUP(J134,'Copie Liste PDJ'!$A$10:$D$221,4,0),"")</f>
        <v/>
      </c>
      <c r="L134" s="22" t="str">
        <f>IF(ISNUMBER(MATCH(J134,'Copie Liste PDJ'!$A$10:$A$221,0)),VLOOKUP(J134,'Copie Liste PDJ'!$A$10:$R$221,18,0),"")</f>
        <v/>
      </c>
      <c r="M134" s="17"/>
      <c r="N134" s="21" t="str">
        <f>IF(AND('Copie Liste PDJ'!A142&gt;=401,'Copie Liste PDJ'!A142&lt;=447,OR('Copie Liste PDJ'!D142="BF23",'Copie Liste PDJ'!D142="LCM23")),'Copie Liste PDJ'!A142,"")</f>
        <v/>
      </c>
      <c r="O134" s="22" t="str">
        <f>IF(ISNUMBER(MATCH(N134,'Copie Liste PDJ'!$A$10:$A$221,0)),VLOOKUP(N134,'Copie Liste PDJ'!$A$10:$D$221,4,0),"")</f>
        <v/>
      </c>
      <c r="P134" s="22" t="str">
        <f>IF(ISNUMBER(MATCH(N134,'Copie Liste PDJ'!$A$10:$A$221,0)),VLOOKUP(N134,'Copie Liste PDJ'!$A$10:$R$221,18,0),"")</f>
        <v/>
      </c>
      <c r="Q134" s="17"/>
      <c r="R134" s="21" t="str">
        <f>IF(AND('Copie Liste PDJ'!A142&gt;=501,'Copie Liste PDJ'!A142&lt;=547,OR('Copie Liste PDJ'!D142="BF23",'Copie Liste PDJ'!D142="LCM23")),'Copie Liste PDJ'!A142,"")</f>
        <v/>
      </c>
      <c r="S134" s="22" t="str">
        <f>IF(ISNUMBER(MATCH(R134,'Copie Liste PDJ'!$A$10:$A$221,0)),VLOOKUP(R134,'Copie Liste PDJ'!$A$10:$D$221,4,0),"")</f>
        <v/>
      </c>
      <c r="T134" s="22" t="str">
        <f>IF(ISNUMBER(MATCH(R134,'Copie Liste PDJ'!$A$10:$A$221,0)),VLOOKUP(R134,'Copie Liste PDJ'!$A$10:$R$221,18,0),"")</f>
        <v/>
      </c>
      <c r="U134" s="17"/>
      <c r="V134" s="21" t="str">
        <f>IF(AND('Copie Liste PDJ'!A142&gt;=601,'Copie Liste PDJ'!A142&lt;=643,OR('Copie Liste PDJ'!D142="BF23",'Copie Liste PDJ'!D142="LCM23")),'Copie Liste PDJ'!A142,"")</f>
        <v/>
      </c>
      <c r="W134" t="str">
        <f>IF(ISNUMBER(MATCH(V134,'Copie Liste PDJ'!$A$10:$A$221,0)),VLOOKUP(V134,'Copie Liste PDJ'!$A$10:$D$221,4,0),"")</f>
        <v/>
      </c>
      <c r="X134" t="str">
        <f>IF(ISNUMBER(MATCH(V134,'Copie Liste PDJ'!$A$10:$A$221,0)),VLOOKUP(V134,'Copie Liste PDJ'!$A$10:$R$221,18,0),"")</f>
        <v/>
      </c>
    </row>
    <row r="135" spans="1:24" x14ac:dyDescent="0.25">
      <c r="A135" s="17"/>
      <c r="B135" s="21" t="str">
        <f>IF(AND('Copie Liste PDJ'!A143&gt;=101,'Copie Liste PDJ'!A143&lt;=148,OR('Copie Liste PDJ'!D143="BF23",'Copie Liste PDJ'!D143="LCM23")),'Copie Liste PDJ'!A143,"")</f>
        <v/>
      </c>
      <c r="C135" s="22" t="str">
        <f>IF(ISNUMBER(MATCH(B135,'Copie Liste PDJ'!$A$10:$A$221,0)),VLOOKUP(B135,'Copie Liste PDJ'!$A$10:$D$221,4,0),"")</f>
        <v/>
      </c>
      <c r="D135" s="22" t="str">
        <f>IF(ISNUMBER(MATCH(B135,'Copie Liste PDJ'!$A$10:$A$221,0)),VLOOKUP(B135,'Copie Liste PDJ'!$A$10:$R$221,18,0),"")</f>
        <v/>
      </c>
      <c r="E135" s="17"/>
      <c r="F135" s="21" t="str">
        <f>IF(AND('Copie Liste PDJ'!A143&gt;=201,'Copie Liste PDJ'!A143&lt;=247,OR('Copie Liste PDJ'!D143="BF23",'Copie Liste PDJ'!D143="LCM23")),'Copie Liste PDJ'!A143,"")</f>
        <v/>
      </c>
      <c r="G135" s="22" t="str">
        <f>IF(ISNUMBER(MATCH(F135,'Copie Liste PDJ'!$A$10:$A$221,0)),VLOOKUP(F135,'Copie Liste PDJ'!$A$10:$D$221,4,0),"")</f>
        <v/>
      </c>
      <c r="H135" s="22" t="str">
        <f>IF(ISNUMBER(MATCH(F135,'Copie Liste PDJ'!$A$10:$A$221,0)),VLOOKUP(F135,'Copie Liste PDJ'!$A$10:$R$221,18,0),"")</f>
        <v/>
      </c>
      <c r="I135" s="17"/>
      <c r="J135" s="21" t="str">
        <f>IF(AND('Copie Liste PDJ'!A143&gt;=301,'Copie Liste PDJ'!A143&lt;=347,OR('Copie Liste PDJ'!D143="BF23",'Copie Liste PDJ'!D143="LCM23")),'Copie Liste PDJ'!A143,"")</f>
        <v/>
      </c>
      <c r="K135" s="22" t="str">
        <f>IF(ISNUMBER(MATCH(J135,'Copie Liste PDJ'!$A$10:$A$221,0)),VLOOKUP(J135,'Copie Liste PDJ'!$A$10:$D$221,4,0),"")</f>
        <v/>
      </c>
      <c r="L135" s="22" t="str">
        <f>IF(ISNUMBER(MATCH(J135,'Copie Liste PDJ'!$A$10:$A$221,0)),VLOOKUP(J135,'Copie Liste PDJ'!$A$10:$R$221,18,0),"")</f>
        <v/>
      </c>
      <c r="M135" s="17"/>
      <c r="N135" s="21" t="str">
        <f>IF(AND('Copie Liste PDJ'!A143&gt;=401,'Copie Liste PDJ'!A143&lt;=447,OR('Copie Liste PDJ'!D143="BF23",'Copie Liste PDJ'!D143="LCM23")),'Copie Liste PDJ'!A143,"")</f>
        <v/>
      </c>
      <c r="O135" s="22" t="str">
        <f>IF(ISNUMBER(MATCH(N135,'Copie Liste PDJ'!$A$10:$A$221,0)),VLOOKUP(N135,'Copie Liste PDJ'!$A$10:$D$221,4,0),"")</f>
        <v/>
      </c>
      <c r="P135" s="22" t="str">
        <f>IF(ISNUMBER(MATCH(N135,'Copie Liste PDJ'!$A$10:$A$221,0)),VLOOKUP(N135,'Copie Liste PDJ'!$A$10:$R$221,18,0),"")</f>
        <v/>
      </c>
      <c r="Q135" s="17"/>
      <c r="R135" s="21" t="str">
        <f>IF(AND('Copie Liste PDJ'!A143&gt;=501,'Copie Liste PDJ'!A143&lt;=547,OR('Copie Liste PDJ'!D143="BF23",'Copie Liste PDJ'!D143="LCM23")),'Copie Liste PDJ'!A143,"")</f>
        <v/>
      </c>
      <c r="S135" s="22" t="str">
        <f>IF(ISNUMBER(MATCH(R135,'Copie Liste PDJ'!$A$10:$A$221,0)),VLOOKUP(R135,'Copie Liste PDJ'!$A$10:$D$221,4,0),"")</f>
        <v/>
      </c>
      <c r="T135" s="22" t="str">
        <f>IF(ISNUMBER(MATCH(R135,'Copie Liste PDJ'!$A$10:$A$221,0)),VLOOKUP(R135,'Copie Liste PDJ'!$A$10:$R$221,18,0),"")</f>
        <v/>
      </c>
      <c r="U135" s="17"/>
      <c r="V135" s="21" t="str">
        <f>IF(AND('Copie Liste PDJ'!A143&gt;=601,'Copie Liste PDJ'!A143&lt;=643,OR('Copie Liste PDJ'!D143="BF23",'Copie Liste PDJ'!D143="LCM23")),'Copie Liste PDJ'!A143,"")</f>
        <v/>
      </c>
      <c r="W135" t="str">
        <f>IF(ISNUMBER(MATCH(V135,'Copie Liste PDJ'!$A$10:$A$221,0)),VLOOKUP(V135,'Copie Liste PDJ'!$A$10:$D$221,4,0),"")</f>
        <v/>
      </c>
      <c r="X135" t="str">
        <f>IF(ISNUMBER(MATCH(V135,'Copie Liste PDJ'!$A$10:$A$221,0)),VLOOKUP(V135,'Copie Liste PDJ'!$A$10:$R$221,18,0),"")</f>
        <v/>
      </c>
    </row>
    <row r="136" spans="1:24" x14ac:dyDescent="0.25">
      <c r="A136" s="17"/>
      <c r="B136" s="21" t="str">
        <f>IF(AND('Copie Liste PDJ'!A144&gt;=101,'Copie Liste PDJ'!A144&lt;=148,OR('Copie Liste PDJ'!D144="BF23",'Copie Liste PDJ'!D144="LCM23")),'Copie Liste PDJ'!A144,"")</f>
        <v/>
      </c>
      <c r="C136" s="22" t="str">
        <f>IF(ISNUMBER(MATCH(B136,'Copie Liste PDJ'!$A$10:$A$221,0)),VLOOKUP(B136,'Copie Liste PDJ'!$A$10:$D$221,4,0),"")</f>
        <v/>
      </c>
      <c r="D136" s="22" t="str">
        <f>IF(ISNUMBER(MATCH(B136,'Copie Liste PDJ'!$A$10:$A$221,0)),VLOOKUP(B136,'Copie Liste PDJ'!$A$10:$R$221,18,0),"")</f>
        <v/>
      </c>
      <c r="E136" s="17"/>
      <c r="F136" s="21" t="str">
        <f>IF(AND('Copie Liste PDJ'!A144&gt;=201,'Copie Liste PDJ'!A144&lt;=247,OR('Copie Liste PDJ'!D144="BF23",'Copie Liste PDJ'!D144="LCM23")),'Copie Liste PDJ'!A144,"")</f>
        <v/>
      </c>
      <c r="G136" s="22" t="str">
        <f>IF(ISNUMBER(MATCH(F136,'Copie Liste PDJ'!$A$10:$A$221,0)),VLOOKUP(F136,'Copie Liste PDJ'!$A$10:$D$221,4,0),"")</f>
        <v/>
      </c>
      <c r="H136" s="22" t="str">
        <f>IF(ISNUMBER(MATCH(F136,'Copie Liste PDJ'!$A$10:$A$221,0)),VLOOKUP(F136,'Copie Liste PDJ'!$A$10:$R$221,18,0),"")</f>
        <v/>
      </c>
      <c r="I136" s="17"/>
      <c r="J136" s="21" t="str">
        <f>IF(AND('Copie Liste PDJ'!A144&gt;=301,'Copie Liste PDJ'!A144&lt;=347,OR('Copie Liste PDJ'!D144="BF23",'Copie Liste PDJ'!D144="LCM23")),'Copie Liste PDJ'!A144,"")</f>
        <v/>
      </c>
      <c r="K136" s="22" t="str">
        <f>IF(ISNUMBER(MATCH(J136,'Copie Liste PDJ'!$A$10:$A$221,0)),VLOOKUP(J136,'Copie Liste PDJ'!$A$10:$D$221,4,0),"")</f>
        <v/>
      </c>
      <c r="L136" s="22" t="str">
        <f>IF(ISNUMBER(MATCH(J136,'Copie Liste PDJ'!$A$10:$A$221,0)),VLOOKUP(J136,'Copie Liste PDJ'!$A$10:$R$221,18,0),"")</f>
        <v/>
      </c>
      <c r="M136" s="17"/>
      <c r="N136" s="21" t="str">
        <f>IF(AND('Copie Liste PDJ'!A144&gt;=401,'Copie Liste PDJ'!A144&lt;=447,OR('Copie Liste PDJ'!D144="BF23",'Copie Liste PDJ'!D144="LCM23")),'Copie Liste PDJ'!A144,"")</f>
        <v/>
      </c>
      <c r="O136" s="22" t="str">
        <f>IF(ISNUMBER(MATCH(N136,'Copie Liste PDJ'!$A$10:$A$221,0)),VLOOKUP(N136,'Copie Liste PDJ'!$A$10:$D$221,4,0),"")</f>
        <v/>
      </c>
      <c r="P136" s="22" t="str">
        <f>IF(ISNUMBER(MATCH(N136,'Copie Liste PDJ'!$A$10:$A$221,0)),VLOOKUP(N136,'Copie Liste PDJ'!$A$10:$R$221,18,0),"")</f>
        <v/>
      </c>
      <c r="Q136" s="17"/>
      <c r="R136" s="21" t="str">
        <f>IF(AND('Copie Liste PDJ'!A144&gt;=501,'Copie Liste PDJ'!A144&lt;=547,OR('Copie Liste PDJ'!D144="BF23",'Copie Liste PDJ'!D144="LCM23")),'Copie Liste PDJ'!A144,"")</f>
        <v/>
      </c>
      <c r="S136" s="22" t="str">
        <f>IF(ISNUMBER(MATCH(R136,'Copie Liste PDJ'!$A$10:$A$221,0)),VLOOKUP(R136,'Copie Liste PDJ'!$A$10:$D$221,4,0),"")</f>
        <v/>
      </c>
      <c r="T136" s="22" t="str">
        <f>IF(ISNUMBER(MATCH(R136,'Copie Liste PDJ'!$A$10:$A$221,0)),VLOOKUP(R136,'Copie Liste PDJ'!$A$10:$R$221,18,0),"")</f>
        <v/>
      </c>
      <c r="U136" s="17"/>
      <c r="V136" s="21" t="str">
        <f>IF(AND('Copie Liste PDJ'!A144&gt;=601,'Copie Liste PDJ'!A144&lt;=643,OR('Copie Liste PDJ'!D144="BF23",'Copie Liste PDJ'!D144="LCM23")),'Copie Liste PDJ'!A144,"")</f>
        <v/>
      </c>
      <c r="W136" t="str">
        <f>IF(ISNUMBER(MATCH(V136,'Copie Liste PDJ'!$A$10:$A$221,0)),VLOOKUP(V136,'Copie Liste PDJ'!$A$10:$D$221,4,0),"")</f>
        <v/>
      </c>
      <c r="X136" t="str">
        <f>IF(ISNUMBER(MATCH(V136,'Copie Liste PDJ'!$A$10:$A$221,0)),VLOOKUP(V136,'Copie Liste PDJ'!$A$10:$R$221,18,0),"")</f>
        <v/>
      </c>
    </row>
    <row r="137" spans="1:24" x14ac:dyDescent="0.25">
      <c r="A137" s="17"/>
      <c r="B137" s="21" t="str">
        <f>IF(AND('Copie Liste PDJ'!A145&gt;=101,'Copie Liste PDJ'!A145&lt;=148,OR('Copie Liste PDJ'!D145="BF23",'Copie Liste PDJ'!D145="LCM23")),'Copie Liste PDJ'!A145,"")</f>
        <v/>
      </c>
      <c r="C137" s="22" t="str">
        <f>IF(ISNUMBER(MATCH(B137,'Copie Liste PDJ'!$A$10:$A$221,0)),VLOOKUP(B137,'Copie Liste PDJ'!$A$10:$D$221,4,0),"")</f>
        <v/>
      </c>
      <c r="D137" s="22" t="str">
        <f>IF(ISNUMBER(MATCH(B137,'Copie Liste PDJ'!$A$10:$A$221,0)),VLOOKUP(B137,'Copie Liste PDJ'!$A$10:$R$221,18,0),"")</f>
        <v/>
      </c>
      <c r="E137" s="17"/>
      <c r="F137" s="21" t="str">
        <f>IF(AND('Copie Liste PDJ'!A145&gt;=201,'Copie Liste PDJ'!A145&lt;=247,OR('Copie Liste PDJ'!D145="BF23",'Copie Liste PDJ'!D145="LCM23")),'Copie Liste PDJ'!A145,"")</f>
        <v/>
      </c>
      <c r="G137" s="22" t="str">
        <f>IF(ISNUMBER(MATCH(F137,'Copie Liste PDJ'!$A$10:$A$221,0)),VLOOKUP(F137,'Copie Liste PDJ'!$A$10:$D$221,4,0),"")</f>
        <v/>
      </c>
      <c r="H137" s="22" t="str">
        <f>IF(ISNUMBER(MATCH(F137,'Copie Liste PDJ'!$A$10:$A$221,0)),VLOOKUP(F137,'Copie Liste PDJ'!$A$10:$R$221,18,0),"")</f>
        <v/>
      </c>
      <c r="I137" s="17"/>
      <c r="J137" s="21" t="str">
        <f>IF(AND('Copie Liste PDJ'!A145&gt;=301,'Copie Liste PDJ'!A145&lt;=347,OR('Copie Liste PDJ'!D145="BF23",'Copie Liste PDJ'!D145="LCM23")),'Copie Liste PDJ'!A145,"")</f>
        <v/>
      </c>
      <c r="K137" s="22" t="str">
        <f>IF(ISNUMBER(MATCH(J137,'Copie Liste PDJ'!$A$10:$A$221,0)),VLOOKUP(J137,'Copie Liste PDJ'!$A$10:$D$221,4,0),"")</f>
        <v/>
      </c>
      <c r="L137" s="22" t="str">
        <f>IF(ISNUMBER(MATCH(J137,'Copie Liste PDJ'!$A$10:$A$221,0)),VLOOKUP(J137,'Copie Liste PDJ'!$A$10:$R$221,18,0),"")</f>
        <v/>
      </c>
      <c r="M137" s="17"/>
      <c r="N137" s="21" t="str">
        <f>IF(AND('Copie Liste PDJ'!A145&gt;=401,'Copie Liste PDJ'!A145&lt;=447,OR('Copie Liste PDJ'!D145="BF23",'Copie Liste PDJ'!D145="LCM23")),'Copie Liste PDJ'!A145,"")</f>
        <v/>
      </c>
      <c r="O137" s="22" t="str">
        <f>IF(ISNUMBER(MATCH(N137,'Copie Liste PDJ'!$A$10:$A$221,0)),VLOOKUP(N137,'Copie Liste PDJ'!$A$10:$D$221,4,0),"")</f>
        <v/>
      </c>
      <c r="P137" s="22" t="str">
        <f>IF(ISNUMBER(MATCH(N137,'Copie Liste PDJ'!$A$10:$A$221,0)),VLOOKUP(N137,'Copie Liste PDJ'!$A$10:$R$221,18,0),"")</f>
        <v/>
      </c>
      <c r="Q137" s="17"/>
      <c r="R137" s="21" t="str">
        <f>IF(AND('Copie Liste PDJ'!A145&gt;=501,'Copie Liste PDJ'!A145&lt;=547,OR('Copie Liste PDJ'!D145="BF23",'Copie Liste PDJ'!D145="LCM23")),'Copie Liste PDJ'!A145,"")</f>
        <v/>
      </c>
      <c r="S137" s="22" t="str">
        <f>IF(ISNUMBER(MATCH(R137,'Copie Liste PDJ'!$A$10:$A$221,0)),VLOOKUP(R137,'Copie Liste PDJ'!$A$10:$D$221,4,0),"")</f>
        <v/>
      </c>
      <c r="T137" s="22" t="str">
        <f>IF(ISNUMBER(MATCH(R137,'Copie Liste PDJ'!$A$10:$A$221,0)),VLOOKUP(R137,'Copie Liste PDJ'!$A$10:$R$221,18,0),"")</f>
        <v/>
      </c>
      <c r="U137" s="17"/>
      <c r="V137" s="21" t="str">
        <f>IF(AND('Copie Liste PDJ'!A145&gt;=601,'Copie Liste PDJ'!A145&lt;=643,OR('Copie Liste PDJ'!D145="BF23",'Copie Liste PDJ'!D145="LCM23")),'Copie Liste PDJ'!A145,"")</f>
        <v/>
      </c>
      <c r="W137" t="str">
        <f>IF(ISNUMBER(MATCH(V137,'Copie Liste PDJ'!$A$10:$A$221,0)),VLOOKUP(V137,'Copie Liste PDJ'!$A$10:$D$221,4,0),"")</f>
        <v/>
      </c>
      <c r="X137" t="str">
        <f>IF(ISNUMBER(MATCH(V137,'Copie Liste PDJ'!$A$10:$A$221,0)),VLOOKUP(V137,'Copie Liste PDJ'!$A$10:$R$221,18,0),"")</f>
        <v/>
      </c>
    </row>
    <row r="138" spans="1:24" x14ac:dyDescent="0.25">
      <c r="A138" s="17"/>
      <c r="B138" s="21" t="str">
        <f>IF(AND('Copie Liste PDJ'!A146&gt;=101,'Copie Liste PDJ'!A146&lt;=148,OR('Copie Liste PDJ'!D146="BF23",'Copie Liste PDJ'!D146="LCM23")),'Copie Liste PDJ'!A146,"")</f>
        <v/>
      </c>
      <c r="C138" s="22" t="str">
        <f>IF(ISNUMBER(MATCH(B138,'Copie Liste PDJ'!$A$10:$A$221,0)),VLOOKUP(B138,'Copie Liste PDJ'!$A$10:$D$221,4,0),"")</f>
        <v/>
      </c>
      <c r="D138" s="22" t="str">
        <f>IF(ISNUMBER(MATCH(B138,'Copie Liste PDJ'!$A$10:$A$221,0)),VLOOKUP(B138,'Copie Liste PDJ'!$A$10:$R$221,18,0),"")</f>
        <v/>
      </c>
      <c r="E138" s="17"/>
      <c r="F138" s="21" t="str">
        <f>IF(AND('Copie Liste PDJ'!A146&gt;=201,'Copie Liste PDJ'!A146&lt;=247,OR('Copie Liste PDJ'!D146="BF23",'Copie Liste PDJ'!D146="LCM23")),'Copie Liste PDJ'!A146,"")</f>
        <v/>
      </c>
      <c r="G138" s="22" t="str">
        <f>IF(ISNUMBER(MATCH(F138,'Copie Liste PDJ'!$A$10:$A$221,0)),VLOOKUP(F138,'Copie Liste PDJ'!$A$10:$D$221,4,0),"")</f>
        <v/>
      </c>
      <c r="H138" s="22" t="str">
        <f>IF(ISNUMBER(MATCH(F138,'Copie Liste PDJ'!$A$10:$A$221,0)),VLOOKUP(F138,'Copie Liste PDJ'!$A$10:$R$221,18,0),"")</f>
        <v/>
      </c>
      <c r="I138" s="17"/>
      <c r="J138" s="21" t="str">
        <f>IF(AND('Copie Liste PDJ'!A146&gt;=301,'Copie Liste PDJ'!A146&lt;=347,OR('Copie Liste PDJ'!D146="BF23",'Copie Liste PDJ'!D146="LCM23")),'Copie Liste PDJ'!A146,"")</f>
        <v/>
      </c>
      <c r="K138" s="22" t="str">
        <f>IF(ISNUMBER(MATCH(J138,'Copie Liste PDJ'!$A$10:$A$221,0)),VLOOKUP(J138,'Copie Liste PDJ'!$A$10:$D$221,4,0),"")</f>
        <v/>
      </c>
      <c r="L138" s="22" t="str">
        <f>IF(ISNUMBER(MATCH(J138,'Copie Liste PDJ'!$A$10:$A$221,0)),VLOOKUP(J138,'Copie Liste PDJ'!$A$10:$R$221,18,0),"")</f>
        <v/>
      </c>
      <c r="M138" s="17"/>
      <c r="N138" s="21" t="str">
        <f>IF(AND('Copie Liste PDJ'!A146&gt;=401,'Copie Liste PDJ'!A146&lt;=447,OR('Copie Liste PDJ'!D146="BF23",'Copie Liste PDJ'!D146="LCM23")),'Copie Liste PDJ'!A146,"")</f>
        <v/>
      </c>
      <c r="O138" s="22" t="str">
        <f>IF(ISNUMBER(MATCH(N138,'Copie Liste PDJ'!$A$10:$A$221,0)),VLOOKUP(N138,'Copie Liste PDJ'!$A$10:$D$221,4,0),"")</f>
        <v/>
      </c>
      <c r="P138" s="22" t="str">
        <f>IF(ISNUMBER(MATCH(N138,'Copie Liste PDJ'!$A$10:$A$221,0)),VLOOKUP(N138,'Copie Liste PDJ'!$A$10:$R$221,18,0),"")</f>
        <v/>
      </c>
      <c r="Q138" s="17"/>
      <c r="R138" s="21" t="str">
        <f>IF(AND('Copie Liste PDJ'!A146&gt;=501,'Copie Liste PDJ'!A146&lt;=547,OR('Copie Liste PDJ'!D146="BF23",'Copie Liste PDJ'!D146="LCM23")),'Copie Liste PDJ'!A146,"")</f>
        <v/>
      </c>
      <c r="S138" s="22" t="str">
        <f>IF(ISNUMBER(MATCH(R138,'Copie Liste PDJ'!$A$10:$A$221,0)),VLOOKUP(R138,'Copie Liste PDJ'!$A$10:$D$221,4,0),"")</f>
        <v/>
      </c>
      <c r="T138" s="22" t="str">
        <f>IF(ISNUMBER(MATCH(R138,'Copie Liste PDJ'!$A$10:$A$221,0)),VLOOKUP(R138,'Copie Liste PDJ'!$A$10:$R$221,18,0),"")</f>
        <v/>
      </c>
      <c r="U138" s="17"/>
      <c r="V138" s="21" t="str">
        <f>IF(AND('Copie Liste PDJ'!A146&gt;=601,'Copie Liste PDJ'!A146&lt;=643,OR('Copie Liste PDJ'!D146="BF23",'Copie Liste PDJ'!D146="LCM23")),'Copie Liste PDJ'!A146,"")</f>
        <v/>
      </c>
      <c r="W138" t="str">
        <f>IF(ISNUMBER(MATCH(V138,'Copie Liste PDJ'!$A$10:$A$221,0)),VLOOKUP(V138,'Copie Liste PDJ'!$A$10:$D$221,4,0),"")</f>
        <v/>
      </c>
      <c r="X138" t="str">
        <f>IF(ISNUMBER(MATCH(V138,'Copie Liste PDJ'!$A$10:$A$221,0)),VLOOKUP(V138,'Copie Liste PDJ'!$A$10:$R$221,18,0),"")</f>
        <v/>
      </c>
    </row>
    <row r="139" spans="1:24" x14ac:dyDescent="0.25">
      <c r="A139" s="17"/>
      <c r="B139" s="21" t="str">
        <f>IF(AND('Copie Liste PDJ'!A147&gt;=101,'Copie Liste PDJ'!A147&lt;=148,OR('Copie Liste PDJ'!D147="BF23",'Copie Liste PDJ'!D147="LCM23")),'Copie Liste PDJ'!A147,"")</f>
        <v/>
      </c>
      <c r="C139" s="22" t="str">
        <f>IF(ISNUMBER(MATCH(B139,'Copie Liste PDJ'!$A$10:$A$221,0)),VLOOKUP(B139,'Copie Liste PDJ'!$A$10:$D$221,4,0),"")</f>
        <v/>
      </c>
      <c r="D139" s="22" t="str">
        <f>IF(ISNUMBER(MATCH(B139,'Copie Liste PDJ'!$A$10:$A$221,0)),VLOOKUP(B139,'Copie Liste PDJ'!$A$10:$R$221,18,0),"")</f>
        <v/>
      </c>
      <c r="E139" s="17"/>
      <c r="F139" s="21" t="str">
        <f>IF(AND('Copie Liste PDJ'!A147&gt;=201,'Copie Liste PDJ'!A147&lt;=247,OR('Copie Liste PDJ'!D147="BF23",'Copie Liste PDJ'!D147="LCM23")),'Copie Liste PDJ'!A147,"")</f>
        <v/>
      </c>
      <c r="G139" s="22" t="str">
        <f>IF(ISNUMBER(MATCH(F139,'Copie Liste PDJ'!$A$10:$A$221,0)),VLOOKUP(F139,'Copie Liste PDJ'!$A$10:$D$221,4,0),"")</f>
        <v/>
      </c>
      <c r="H139" s="22" t="str">
        <f>IF(ISNUMBER(MATCH(F139,'Copie Liste PDJ'!$A$10:$A$221,0)),VLOOKUP(F139,'Copie Liste PDJ'!$A$10:$R$221,18,0),"")</f>
        <v/>
      </c>
      <c r="I139" s="17"/>
      <c r="J139" s="21" t="str">
        <f>IF(AND('Copie Liste PDJ'!A147&gt;=301,'Copie Liste PDJ'!A147&lt;=347,OR('Copie Liste PDJ'!D147="BF23",'Copie Liste PDJ'!D147="LCM23")),'Copie Liste PDJ'!A147,"")</f>
        <v/>
      </c>
      <c r="K139" s="22" t="str">
        <f>IF(ISNUMBER(MATCH(J139,'Copie Liste PDJ'!$A$10:$A$221,0)),VLOOKUP(J139,'Copie Liste PDJ'!$A$10:$D$221,4,0),"")</f>
        <v/>
      </c>
      <c r="L139" s="22" t="str">
        <f>IF(ISNUMBER(MATCH(J139,'Copie Liste PDJ'!$A$10:$A$221,0)),VLOOKUP(J139,'Copie Liste PDJ'!$A$10:$R$221,18,0),"")</f>
        <v/>
      </c>
      <c r="M139" s="17"/>
      <c r="N139" s="21" t="str">
        <f>IF(AND('Copie Liste PDJ'!A147&gt;=401,'Copie Liste PDJ'!A147&lt;=447,OR('Copie Liste PDJ'!D147="BF23",'Copie Liste PDJ'!D147="LCM23")),'Copie Liste PDJ'!A147,"")</f>
        <v/>
      </c>
      <c r="O139" s="22" t="str">
        <f>IF(ISNUMBER(MATCH(N139,'Copie Liste PDJ'!$A$10:$A$221,0)),VLOOKUP(N139,'Copie Liste PDJ'!$A$10:$D$221,4,0),"")</f>
        <v/>
      </c>
      <c r="P139" s="22" t="str">
        <f>IF(ISNUMBER(MATCH(N139,'Copie Liste PDJ'!$A$10:$A$221,0)),VLOOKUP(N139,'Copie Liste PDJ'!$A$10:$R$221,18,0),"")</f>
        <v/>
      </c>
      <c r="Q139" s="17"/>
      <c r="R139" s="21" t="str">
        <f>IF(AND('Copie Liste PDJ'!A147&gt;=501,'Copie Liste PDJ'!A147&lt;=547,OR('Copie Liste PDJ'!D147="BF23",'Copie Liste PDJ'!D147="LCM23")),'Copie Liste PDJ'!A147,"")</f>
        <v/>
      </c>
      <c r="S139" s="22" t="str">
        <f>IF(ISNUMBER(MATCH(R139,'Copie Liste PDJ'!$A$10:$A$221,0)),VLOOKUP(R139,'Copie Liste PDJ'!$A$10:$D$221,4,0),"")</f>
        <v/>
      </c>
      <c r="T139" s="22" t="str">
        <f>IF(ISNUMBER(MATCH(R139,'Copie Liste PDJ'!$A$10:$A$221,0)),VLOOKUP(R139,'Copie Liste PDJ'!$A$10:$R$221,18,0),"")</f>
        <v/>
      </c>
      <c r="U139" s="17"/>
      <c r="V139" s="21" t="str">
        <f>IF(AND('Copie Liste PDJ'!A147&gt;=601,'Copie Liste PDJ'!A147&lt;=643,OR('Copie Liste PDJ'!D147="BF23",'Copie Liste PDJ'!D147="LCM23")),'Copie Liste PDJ'!A147,"")</f>
        <v/>
      </c>
      <c r="W139" t="str">
        <f>IF(ISNUMBER(MATCH(V139,'Copie Liste PDJ'!$A$10:$A$221,0)),VLOOKUP(V139,'Copie Liste PDJ'!$A$10:$D$221,4,0),"")</f>
        <v/>
      </c>
      <c r="X139" t="str">
        <f>IF(ISNUMBER(MATCH(V139,'Copie Liste PDJ'!$A$10:$A$221,0)),VLOOKUP(V139,'Copie Liste PDJ'!$A$10:$R$221,18,0),"")</f>
        <v/>
      </c>
    </row>
    <row r="140" spans="1:24" x14ac:dyDescent="0.25">
      <c r="A140" s="17"/>
      <c r="B140" s="21" t="str">
        <f>IF(AND('Copie Liste PDJ'!A148&gt;=101,'Copie Liste PDJ'!A148&lt;=148,OR('Copie Liste PDJ'!D148="BF23",'Copie Liste PDJ'!D148="LCM23")),'Copie Liste PDJ'!A148,"")</f>
        <v/>
      </c>
      <c r="C140" s="22" t="str">
        <f>IF(ISNUMBER(MATCH(B140,'Copie Liste PDJ'!$A$10:$A$221,0)),VLOOKUP(B140,'Copie Liste PDJ'!$A$10:$D$221,4,0),"")</f>
        <v/>
      </c>
      <c r="D140" s="22" t="str">
        <f>IF(ISNUMBER(MATCH(B140,'Copie Liste PDJ'!$A$10:$A$221,0)),VLOOKUP(B140,'Copie Liste PDJ'!$A$10:$R$221,18,0),"")</f>
        <v/>
      </c>
      <c r="E140" s="17"/>
      <c r="F140" s="21" t="str">
        <f>IF(AND('Copie Liste PDJ'!A148&gt;=201,'Copie Liste PDJ'!A148&lt;=247,OR('Copie Liste PDJ'!D148="BF23",'Copie Liste PDJ'!D148="LCM23")),'Copie Liste PDJ'!A148,"")</f>
        <v/>
      </c>
      <c r="G140" s="22" t="str">
        <f>IF(ISNUMBER(MATCH(F140,'Copie Liste PDJ'!$A$10:$A$221,0)),VLOOKUP(F140,'Copie Liste PDJ'!$A$10:$D$221,4,0),"")</f>
        <v/>
      </c>
      <c r="H140" s="22" t="str">
        <f>IF(ISNUMBER(MATCH(F140,'Copie Liste PDJ'!$A$10:$A$221,0)),VLOOKUP(F140,'Copie Liste PDJ'!$A$10:$R$221,18,0),"")</f>
        <v/>
      </c>
      <c r="I140" s="17"/>
      <c r="J140" s="21" t="str">
        <f>IF(AND('Copie Liste PDJ'!A148&gt;=301,'Copie Liste PDJ'!A148&lt;=347,OR('Copie Liste PDJ'!D148="BF23",'Copie Liste PDJ'!D148="LCM23")),'Copie Liste PDJ'!A148,"")</f>
        <v/>
      </c>
      <c r="K140" s="22" t="str">
        <f>IF(ISNUMBER(MATCH(J140,'Copie Liste PDJ'!$A$10:$A$221,0)),VLOOKUP(J140,'Copie Liste PDJ'!$A$10:$D$221,4,0),"")</f>
        <v/>
      </c>
      <c r="L140" s="22" t="str">
        <f>IF(ISNUMBER(MATCH(J140,'Copie Liste PDJ'!$A$10:$A$221,0)),VLOOKUP(J140,'Copie Liste PDJ'!$A$10:$R$221,18,0),"")</f>
        <v/>
      </c>
      <c r="M140" s="17"/>
      <c r="N140" s="21" t="str">
        <f>IF(AND('Copie Liste PDJ'!A148&gt;=401,'Copie Liste PDJ'!A148&lt;=447,OR('Copie Liste PDJ'!D148="BF23",'Copie Liste PDJ'!D148="LCM23")),'Copie Liste PDJ'!A148,"")</f>
        <v/>
      </c>
      <c r="O140" s="22" t="str">
        <f>IF(ISNUMBER(MATCH(N140,'Copie Liste PDJ'!$A$10:$A$221,0)),VLOOKUP(N140,'Copie Liste PDJ'!$A$10:$D$221,4,0),"")</f>
        <v/>
      </c>
      <c r="P140" s="22" t="str">
        <f>IF(ISNUMBER(MATCH(N140,'Copie Liste PDJ'!$A$10:$A$221,0)),VLOOKUP(N140,'Copie Liste PDJ'!$A$10:$R$221,18,0),"")</f>
        <v/>
      </c>
      <c r="Q140" s="17"/>
      <c r="R140" s="21" t="str">
        <f>IF(AND('Copie Liste PDJ'!A148&gt;=501,'Copie Liste PDJ'!A148&lt;=547,OR('Copie Liste PDJ'!D148="BF23",'Copie Liste PDJ'!D148="LCM23")),'Copie Liste PDJ'!A148,"")</f>
        <v/>
      </c>
      <c r="S140" s="22" t="str">
        <f>IF(ISNUMBER(MATCH(R140,'Copie Liste PDJ'!$A$10:$A$221,0)),VLOOKUP(R140,'Copie Liste PDJ'!$A$10:$D$221,4,0),"")</f>
        <v/>
      </c>
      <c r="T140" s="22" t="str">
        <f>IF(ISNUMBER(MATCH(R140,'Copie Liste PDJ'!$A$10:$A$221,0)),VLOOKUP(R140,'Copie Liste PDJ'!$A$10:$R$221,18,0),"")</f>
        <v/>
      </c>
      <c r="U140" s="17"/>
      <c r="V140" s="21" t="str">
        <f>IF(AND('Copie Liste PDJ'!A148&gt;=601,'Copie Liste PDJ'!A148&lt;=643,OR('Copie Liste PDJ'!D148="BF23",'Copie Liste PDJ'!D148="LCM23")),'Copie Liste PDJ'!A148,"")</f>
        <v/>
      </c>
      <c r="W140" t="str">
        <f>IF(ISNUMBER(MATCH(V140,'Copie Liste PDJ'!$A$10:$A$221,0)),VLOOKUP(V140,'Copie Liste PDJ'!$A$10:$D$221,4,0),"")</f>
        <v/>
      </c>
      <c r="X140" t="str">
        <f>IF(ISNUMBER(MATCH(V140,'Copie Liste PDJ'!$A$10:$A$221,0)),VLOOKUP(V140,'Copie Liste PDJ'!$A$10:$R$221,18,0),"")</f>
        <v/>
      </c>
    </row>
    <row r="141" spans="1:24" x14ac:dyDescent="0.25">
      <c r="A141" s="17"/>
      <c r="B141" s="21" t="str">
        <f>IF(AND('Copie Liste PDJ'!A149&gt;=101,'Copie Liste PDJ'!A149&lt;=148,OR('Copie Liste PDJ'!D149="BF23",'Copie Liste PDJ'!D149="LCM23")),'Copie Liste PDJ'!A149,"")</f>
        <v/>
      </c>
      <c r="C141" s="22" t="str">
        <f>IF(ISNUMBER(MATCH(B141,'Copie Liste PDJ'!$A$10:$A$221,0)),VLOOKUP(B141,'Copie Liste PDJ'!$A$10:$D$221,4,0),"")</f>
        <v/>
      </c>
      <c r="D141" s="22" t="str">
        <f>IF(ISNUMBER(MATCH(B141,'Copie Liste PDJ'!$A$10:$A$221,0)),VLOOKUP(B141,'Copie Liste PDJ'!$A$10:$R$221,18,0),"")</f>
        <v/>
      </c>
      <c r="E141" s="17"/>
      <c r="F141" s="21" t="str">
        <f>IF(AND('Copie Liste PDJ'!A149&gt;=201,'Copie Liste PDJ'!A149&lt;=247,OR('Copie Liste PDJ'!D149="BF23",'Copie Liste PDJ'!D149="LCM23")),'Copie Liste PDJ'!A149,"")</f>
        <v/>
      </c>
      <c r="G141" s="22" t="str">
        <f>IF(ISNUMBER(MATCH(F141,'Copie Liste PDJ'!$A$10:$A$221,0)),VLOOKUP(F141,'Copie Liste PDJ'!$A$10:$D$221,4,0),"")</f>
        <v/>
      </c>
      <c r="H141" s="22" t="str">
        <f>IF(ISNUMBER(MATCH(F141,'Copie Liste PDJ'!$A$10:$A$221,0)),VLOOKUP(F141,'Copie Liste PDJ'!$A$10:$R$221,18,0),"")</f>
        <v/>
      </c>
      <c r="I141" s="17"/>
      <c r="J141" s="21" t="str">
        <f>IF(AND('Copie Liste PDJ'!A149&gt;=301,'Copie Liste PDJ'!A149&lt;=347,OR('Copie Liste PDJ'!D149="BF23",'Copie Liste PDJ'!D149="LCM23")),'Copie Liste PDJ'!A149,"")</f>
        <v/>
      </c>
      <c r="K141" s="22" t="str">
        <f>IF(ISNUMBER(MATCH(J141,'Copie Liste PDJ'!$A$10:$A$221,0)),VLOOKUP(J141,'Copie Liste PDJ'!$A$10:$D$221,4,0),"")</f>
        <v/>
      </c>
      <c r="L141" s="22" t="str">
        <f>IF(ISNUMBER(MATCH(J141,'Copie Liste PDJ'!$A$10:$A$221,0)),VLOOKUP(J141,'Copie Liste PDJ'!$A$10:$R$221,18,0),"")</f>
        <v/>
      </c>
      <c r="M141" s="17"/>
      <c r="N141" s="21" t="str">
        <f>IF(AND('Copie Liste PDJ'!A149&gt;=401,'Copie Liste PDJ'!A149&lt;=447,OR('Copie Liste PDJ'!D149="BF23",'Copie Liste PDJ'!D149="LCM23")),'Copie Liste PDJ'!A149,"")</f>
        <v/>
      </c>
      <c r="O141" s="22" t="str">
        <f>IF(ISNUMBER(MATCH(N141,'Copie Liste PDJ'!$A$10:$A$221,0)),VLOOKUP(N141,'Copie Liste PDJ'!$A$10:$D$221,4,0),"")</f>
        <v/>
      </c>
      <c r="P141" s="22" t="str">
        <f>IF(ISNUMBER(MATCH(N141,'Copie Liste PDJ'!$A$10:$A$221,0)),VLOOKUP(N141,'Copie Liste PDJ'!$A$10:$R$221,18,0),"")</f>
        <v/>
      </c>
      <c r="Q141" s="17"/>
      <c r="R141" s="21" t="str">
        <f>IF(AND('Copie Liste PDJ'!A149&gt;=501,'Copie Liste PDJ'!A149&lt;=547,OR('Copie Liste PDJ'!D149="BF23",'Copie Liste PDJ'!D149="LCM23")),'Copie Liste PDJ'!A149,"")</f>
        <v/>
      </c>
      <c r="S141" s="22" t="str">
        <f>IF(ISNUMBER(MATCH(R141,'Copie Liste PDJ'!$A$10:$A$221,0)),VLOOKUP(R141,'Copie Liste PDJ'!$A$10:$D$221,4,0),"")</f>
        <v/>
      </c>
      <c r="T141" s="22" t="str">
        <f>IF(ISNUMBER(MATCH(R141,'Copie Liste PDJ'!$A$10:$A$221,0)),VLOOKUP(R141,'Copie Liste PDJ'!$A$10:$R$221,18,0),"")</f>
        <v/>
      </c>
      <c r="U141" s="17"/>
      <c r="V141" s="21" t="str">
        <f>IF(AND('Copie Liste PDJ'!A149&gt;=601,'Copie Liste PDJ'!A149&lt;=643,OR('Copie Liste PDJ'!D149="BF23",'Copie Liste PDJ'!D149="LCM23")),'Copie Liste PDJ'!A149,"")</f>
        <v/>
      </c>
      <c r="W141" t="str">
        <f>IF(ISNUMBER(MATCH(V141,'Copie Liste PDJ'!$A$10:$A$221,0)),VLOOKUP(V141,'Copie Liste PDJ'!$A$10:$D$221,4,0),"")</f>
        <v/>
      </c>
      <c r="X141" t="str">
        <f>IF(ISNUMBER(MATCH(V141,'Copie Liste PDJ'!$A$10:$A$221,0)),VLOOKUP(V141,'Copie Liste PDJ'!$A$10:$R$221,18,0),"")</f>
        <v/>
      </c>
    </row>
    <row r="142" spans="1:24" x14ac:dyDescent="0.25">
      <c r="A142" s="17"/>
      <c r="B142" s="21" t="str">
        <f>IF(AND('Copie Liste PDJ'!A150&gt;=101,'Copie Liste PDJ'!A150&lt;=148,OR('Copie Liste PDJ'!D150="BF23",'Copie Liste PDJ'!D150="LCM23")),'Copie Liste PDJ'!A150,"")</f>
        <v/>
      </c>
      <c r="C142" s="22" t="str">
        <f>IF(ISNUMBER(MATCH(B142,'Copie Liste PDJ'!$A$10:$A$221,0)),VLOOKUP(B142,'Copie Liste PDJ'!$A$10:$D$221,4,0),"")</f>
        <v/>
      </c>
      <c r="D142" s="22" t="str">
        <f>IF(ISNUMBER(MATCH(B142,'Copie Liste PDJ'!$A$10:$A$221,0)),VLOOKUP(B142,'Copie Liste PDJ'!$A$10:$R$221,18,0),"")</f>
        <v/>
      </c>
      <c r="E142" s="17"/>
      <c r="F142" s="21" t="str">
        <f>IF(AND('Copie Liste PDJ'!A150&gt;=201,'Copie Liste PDJ'!A150&lt;=247,OR('Copie Liste PDJ'!D150="BF23",'Copie Liste PDJ'!D150="LCM23")),'Copie Liste PDJ'!A150,"")</f>
        <v/>
      </c>
      <c r="G142" s="22" t="str">
        <f>IF(ISNUMBER(MATCH(F142,'Copie Liste PDJ'!$A$10:$A$221,0)),VLOOKUP(F142,'Copie Liste PDJ'!$A$10:$D$221,4,0),"")</f>
        <v/>
      </c>
      <c r="H142" s="22" t="str">
        <f>IF(ISNUMBER(MATCH(F142,'Copie Liste PDJ'!$A$10:$A$221,0)),VLOOKUP(F142,'Copie Liste PDJ'!$A$10:$R$221,18,0),"")</f>
        <v/>
      </c>
      <c r="I142" s="17"/>
      <c r="J142" s="21" t="str">
        <f>IF(AND('Copie Liste PDJ'!A150&gt;=301,'Copie Liste PDJ'!A150&lt;=347,OR('Copie Liste PDJ'!D150="BF23",'Copie Liste PDJ'!D150="LCM23")),'Copie Liste PDJ'!A150,"")</f>
        <v/>
      </c>
      <c r="K142" s="22" t="str">
        <f>IF(ISNUMBER(MATCH(J142,'Copie Liste PDJ'!$A$10:$A$221,0)),VLOOKUP(J142,'Copie Liste PDJ'!$A$10:$D$221,4,0),"")</f>
        <v/>
      </c>
      <c r="L142" s="22" t="str">
        <f>IF(ISNUMBER(MATCH(J142,'Copie Liste PDJ'!$A$10:$A$221,0)),VLOOKUP(J142,'Copie Liste PDJ'!$A$10:$R$221,18,0),"")</f>
        <v/>
      </c>
      <c r="M142" s="17"/>
      <c r="N142" s="21" t="str">
        <f>IF(AND('Copie Liste PDJ'!A150&gt;=401,'Copie Liste PDJ'!A150&lt;=447,OR('Copie Liste PDJ'!D150="BF23",'Copie Liste PDJ'!D150="LCM23")),'Copie Liste PDJ'!A150,"")</f>
        <v/>
      </c>
      <c r="O142" s="22" t="str">
        <f>IF(ISNUMBER(MATCH(N142,'Copie Liste PDJ'!$A$10:$A$221,0)),VLOOKUP(N142,'Copie Liste PDJ'!$A$10:$D$221,4,0),"")</f>
        <v/>
      </c>
      <c r="P142" s="22" t="str">
        <f>IF(ISNUMBER(MATCH(N142,'Copie Liste PDJ'!$A$10:$A$221,0)),VLOOKUP(N142,'Copie Liste PDJ'!$A$10:$R$221,18,0),"")</f>
        <v/>
      </c>
      <c r="Q142" s="17"/>
      <c r="R142" s="21" t="str">
        <f>IF(AND('Copie Liste PDJ'!A150&gt;=501,'Copie Liste PDJ'!A150&lt;=547,OR('Copie Liste PDJ'!D150="BF23",'Copie Liste PDJ'!D150="LCM23")),'Copie Liste PDJ'!A150,"")</f>
        <v/>
      </c>
      <c r="S142" s="22" t="str">
        <f>IF(ISNUMBER(MATCH(R142,'Copie Liste PDJ'!$A$10:$A$221,0)),VLOOKUP(R142,'Copie Liste PDJ'!$A$10:$D$221,4,0),"")</f>
        <v/>
      </c>
      <c r="T142" s="22" t="str">
        <f>IF(ISNUMBER(MATCH(R142,'Copie Liste PDJ'!$A$10:$A$221,0)),VLOOKUP(R142,'Copie Liste PDJ'!$A$10:$R$221,18,0),"")</f>
        <v/>
      </c>
      <c r="U142" s="17"/>
      <c r="V142" s="21" t="str">
        <f>IF(AND('Copie Liste PDJ'!A150&gt;=601,'Copie Liste PDJ'!A150&lt;=643,OR('Copie Liste PDJ'!D150="BF23",'Copie Liste PDJ'!D150="LCM23")),'Copie Liste PDJ'!A150,"")</f>
        <v/>
      </c>
      <c r="W142" t="str">
        <f>IF(ISNUMBER(MATCH(V142,'Copie Liste PDJ'!$A$10:$A$221,0)),VLOOKUP(V142,'Copie Liste PDJ'!$A$10:$D$221,4,0),"")</f>
        <v/>
      </c>
      <c r="X142" t="str">
        <f>IF(ISNUMBER(MATCH(V142,'Copie Liste PDJ'!$A$10:$A$221,0)),VLOOKUP(V142,'Copie Liste PDJ'!$A$10:$R$221,18,0),"")</f>
        <v/>
      </c>
    </row>
    <row r="143" spans="1:24" x14ac:dyDescent="0.25">
      <c r="A143" s="17"/>
      <c r="B143" s="21" t="str">
        <f>IF(AND('Copie Liste PDJ'!A151&gt;=101,'Copie Liste PDJ'!A151&lt;=148,OR('Copie Liste PDJ'!D151="BF23",'Copie Liste PDJ'!D151="LCM23")),'Copie Liste PDJ'!A151,"")</f>
        <v/>
      </c>
      <c r="C143" s="22" t="str">
        <f>IF(ISNUMBER(MATCH(B143,'Copie Liste PDJ'!$A$10:$A$221,0)),VLOOKUP(B143,'Copie Liste PDJ'!$A$10:$D$221,4,0),"")</f>
        <v/>
      </c>
      <c r="D143" s="22" t="str">
        <f>IF(ISNUMBER(MATCH(B143,'Copie Liste PDJ'!$A$10:$A$221,0)),VLOOKUP(B143,'Copie Liste PDJ'!$A$10:$R$221,18,0),"")</f>
        <v/>
      </c>
      <c r="E143" s="17"/>
      <c r="F143" s="21" t="str">
        <f>IF(AND('Copie Liste PDJ'!A151&gt;=201,'Copie Liste PDJ'!A151&lt;=247,OR('Copie Liste PDJ'!D151="BF23",'Copie Liste PDJ'!D151="LCM23")),'Copie Liste PDJ'!A151,"")</f>
        <v/>
      </c>
      <c r="G143" s="22" t="str">
        <f>IF(ISNUMBER(MATCH(F143,'Copie Liste PDJ'!$A$10:$A$221,0)),VLOOKUP(F143,'Copie Liste PDJ'!$A$10:$D$221,4,0),"")</f>
        <v/>
      </c>
      <c r="H143" s="22" t="str">
        <f>IF(ISNUMBER(MATCH(F143,'Copie Liste PDJ'!$A$10:$A$221,0)),VLOOKUP(F143,'Copie Liste PDJ'!$A$10:$R$221,18,0),"")</f>
        <v/>
      </c>
      <c r="I143" s="17"/>
      <c r="J143" s="21" t="str">
        <f>IF(AND('Copie Liste PDJ'!A151&gt;=301,'Copie Liste PDJ'!A151&lt;=347,OR('Copie Liste PDJ'!D151="BF23",'Copie Liste PDJ'!D151="LCM23")),'Copie Liste PDJ'!A151,"")</f>
        <v/>
      </c>
      <c r="K143" s="22" t="str">
        <f>IF(ISNUMBER(MATCH(J143,'Copie Liste PDJ'!$A$10:$A$221,0)),VLOOKUP(J143,'Copie Liste PDJ'!$A$10:$D$221,4,0),"")</f>
        <v/>
      </c>
      <c r="L143" s="22" t="str">
        <f>IF(ISNUMBER(MATCH(J143,'Copie Liste PDJ'!$A$10:$A$221,0)),VLOOKUP(J143,'Copie Liste PDJ'!$A$10:$R$221,18,0),"")</f>
        <v/>
      </c>
      <c r="M143" s="17"/>
      <c r="N143" s="21" t="str">
        <f>IF(AND('Copie Liste PDJ'!A151&gt;=401,'Copie Liste PDJ'!A151&lt;=447,OR('Copie Liste PDJ'!D151="BF23",'Copie Liste PDJ'!D151="LCM23")),'Copie Liste PDJ'!A151,"")</f>
        <v/>
      </c>
      <c r="O143" s="22" t="str">
        <f>IF(ISNUMBER(MATCH(N143,'Copie Liste PDJ'!$A$10:$A$221,0)),VLOOKUP(N143,'Copie Liste PDJ'!$A$10:$D$221,4,0),"")</f>
        <v/>
      </c>
      <c r="P143" s="22" t="str">
        <f>IF(ISNUMBER(MATCH(N143,'Copie Liste PDJ'!$A$10:$A$221,0)),VLOOKUP(N143,'Copie Liste PDJ'!$A$10:$R$221,18,0),"")</f>
        <v/>
      </c>
      <c r="Q143" s="17"/>
      <c r="R143" s="21" t="str">
        <f>IF(AND('Copie Liste PDJ'!A151&gt;=501,'Copie Liste PDJ'!A151&lt;=547,OR('Copie Liste PDJ'!D151="BF23",'Copie Liste PDJ'!D151="LCM23")),'Copie Liste PDJ'!A151,"")</f>
        <v/>
      </c>
      <c r="S143" s="22" t="str">
        <f>IF(ISNUMBER(MATCH(R143,'Copie Liste PDJ'!$A$10:$A$221,0)),VLOOKUP(R143,'Copie Liste PDJ'!$A$10:$D$221,4,0),"")</f>
        <v/>
      </c>
      <c r="T143" s="22" t="str">
        <f>IF(ISNUMBER(MATCH(R143,'Copie Liste PDJ'!$A$10:$A$221,0)),VLOOKUP(R143,'Copie Liste PDJ'!$A$10:$R$221,18,0),"")</f>
        <v/>
      </c>
      <c r="U143" s="17"/>
      <c r="V143" s="21" t="str">
        <f>IF(AND('Copie Liste PDJ'!A151&gt;=601,'Copie Liste PDJ'!A151&lt;=643,OR('Copie Liste PDJ'!D151="BF23",'Copie Liste PDJ'!D151="LCM23")),'Copie Liste PDJ'!A151,"")</f>
        <v/>
      </c>
      <c r="W143" t="str">
        <f>IF(ISNUMBER(MATCH(V143,'Copie Liste PDJ'!$A$10:$A$221,0)),VLOOKUP(V143,'Copie Liste PDJ'!$A$10:$D$221,4,0),"")</f>
        <v/>
      </c>
      <c r="X143" t="str">
        <f>IF(ISNUMBER(MATCH(V143,'Copie Liste PDJ'!$A$10:$A$221,0)),VLOOKUP(V143,'Copie Liste PDJ'!$A$10:$R$221,18,0),"")</f>
        <v/>
      </c>
    </row>
    <row r="144" spans="1:24" x14ac:dyDescent="0.25">
      <c r="A144" s="17"/>
      <c r="B144" s="21" t="str">
        <f>IF(AND('Copie Liste PDJ'!A152&gt;=101,'Copie Liste PDJ'!A152&lt;=148,OR('Copie Liste PDJ'!D152="BF23",'Copie Liste PDJ'!D152="LCM23")),'Copie Liste PDJ'!A152,"")</f>
        <v/>
      </c>
      <c r="C144" s="22" t="str">
        <f>IF(ISNUMBER(MATCH(B144,'Copie Liste PDJ'!$A$10:$A$221,0)),VLOOKUP(B144,'Copie Liste PDJ'!$A$10:$D$221,4,0),"")</f>
        <v/>
      </c>
      <c r="D144" s="22" t="str">
        <f>IF(ISNUMBER(MATCH(B144,'Copie Liste PDJ'!$A$10:$A$221,0)),VLOOKUP(B144,'Copie Liste PDJ'!$A$10:$R$221,18,0),"")</f>
        <v/>
      </c>
      <c r="E144" s="17"/>
      <c r="F144" s="21" t="str">
        <f>IF(AND('Copie Liste PDJ'!A152&gt;=201,'Copie Liste PDJ'!A152&lt;=247,OR('Copie Liste PDJ'!D152="BF23",'Copie Liste PDJ'!D152="LCM23")),'Copie Liste PDJ'!A152,"")</f>
        <v/>
      </c>
      <c r="G144" s="22" t="str">
        <f>IF(ISNUMBER(MATCH(F144,'Copie Liste PDJ'!$A$10:$A$221,0)),VLOOKUP(F144,'Copie Liste PDJ'!$A$10:$D$221,4,0),"")</f>
        <v/>
      </c>
      <c r="H144" s="22" t="str">
        <f>IF(ISNUMBER(MATCH(F144,'Copie Liste PDJ'!$A$10:$A$221,0)),VLOOKUP(F144,'Copie Liste PDJ'!$A$10:$R$221,18,0),"")</f>
        <v/>
      </c>
      <c r="I144" s="17"/>
      <c r="J144" s="21" t="str">
        <f>IF(AND('Copie Liste PDJ'!A152&gt;=301,'Copie Liste PDJ'!A152&lt;=347,OR('Copie Liste PDJ'!D152="BF23",'Copie Liste PDJ'!D152="LCM23")),'Copie Liste PDJ'!A152,"")</f>
        <v/>
      </c>
      <c r="K144" s="22" t="str">
        <f>IF(ISNUMBER(MATCH(J144,'Copie Liste PDJ'!$A$10:$A$221,0)),VLOOKUP(J144,'Copie Liste PDJ'!$A$10:$D$221,4,0),"")</f>
        <v/>
      </c>
      <c r="L144" s="22" t="str">
        <f>IF(ISNUMBER(MATCH(J144,'Copie Liste PDJ'!$A$10:$A$221,0)),VLOOKUP(J144,'Copie Liste PDJ'!$A$10:$R$221,18,0),"")</f>
        <v/>
      </c>
      <c r="M144" s="17"/>
      <c r="N144" s="21" t="str">
        <f>IF(AND('Copie Liste PDJ'!A152&gt;=401,'Copie Liste PDJ'!A152&lt;=447,OR('Copie Liste PDJ'!D152="BF23",'Copie Liste PDJ'!D152="LCM23")),'Copie Liste PDJ'!A152,"")</f>
        <v/>
      </c>
      <c r="O144" s="22" t="str">
        <f>IF(ISNUMBER(MATCH(N144,'Copie Liste PDJ'!$A$10:$A$221,0)),VLOOKUP(N144,'Copie Liste PDJ'!$A$10:$D$221,4,0),"")</f>
        <v/>
      </c>
      <c r="P144" s="22" t="str">
        <f>IF(ISNUMBER(MATCH(N144,'Copie Liste PDJ'!$A$10:$A$221,0)),VLOOKUP(N144,'Copie Liste PDJ'!$A$10:$R$221,18,0),"")</f>
        <v/>
      </c>
      <c r="Q144" s="17"/>
      <c r="R144" s="21" t="str">
        <f>IF(AND('Copie Liste PDJ'!A152&gt;=501,'Copie Liste PDJ'!A152&lt;=547,OR('Copie Liste PDJ'!D152="BF23",'Copie Liste PDJ'!D152="LCM23")),'Copie Liste PDJ'!A152,"")</f>
        <v/>
      </c>
      <c r="S144" s="22" t="str">
        <f>IF(ISNUMBER(MATCH(R144,'Copie Liste PDJ'!$A$10:$A$221,0)),VLOOKUP(R144,'Copie Liste PDJ'!$A$10:$D$221,4,0),"")</f>
        <v/>
      </c>
      <c r="T144" s="22" t="str">
        <f>IF(ISNUMBER(MATCH(R144,'Copie Liste PDJ'!$A$10:$A$221,0)),VLOOKUP(R144,'Copie Liste PDJ'!$A$10:$R$221,18,0),"")</f>
        <v/>
      </c>
      <c r="U144" s="17"/>
      <c r="V144" s="21" t="str">
        <f>IF(AND('Copie Liste PDJ'!A152&gt;=601,'Copie Liste PDJ'!A152&lt;=643,OR('Copie Liste PDJ'!D152="BF23",'Copie Liste PDJ'!D152="LCM23")),'Copie Liste PDJ'!A152,"")</f>
        <v/>
      </c>
      <c r="W144" t="str">
        <f>IF(ISNUMBER(MATCH(V144,'Copie Liste PDJ'!$A$10:$A$221,0)),VLOOKUP(V144,'Copie Liste PDJ'!$A$10:$D$221,4,0),"")</f>
        <v/>
      </c>
      <c r="X144" t="str">
        <f>IF(ISNUMBER(MATCH(V144,'Copie Liste PDJ'!$A$10:$A$221,0)),VLOOKUP(V144,'Copie Liste PDJ'!$A$10:$R$221,18,0),"")</f>
        <v/>
      </c>
    </row>
    <row r="145" spans="1:24" x14ac:dyDescent="0.25">
      <c r="A145" s="17"/>
      <c r="B145" s="21" t="str">
        <f>IF(AND('Copie Liste PDJ'!A153&gt;=101,'Copie Liste PDJ'!A153&lt;=148,OR('Copie Liste PDJ'!D153="BF23",'Copie Liste PDJ'!D153="LCM23")),'Copie Liste PDJ'!A153,"")</f>
        <v/>
      </c>
      <c r="C145" s="22" t="str">
        <f>IF(ISNUMBER(MATCH(B145,'Copie Liste PDJ'!$A$10:$A$221,0)),VLOOKUP(B145,'Copie Liste PDJ'!$A$10:$D$221,4,0),"")</f>
        <v/>
      </c>
      <c r="D145" s="22" t="str">
        <f>IF(ISNUMBER(MATCH(B145,'Copie Liste PDJ'!$A$10:$A$221,0)),VLOOKUP(B145,'Copie Liste PDJ'!$A$10:$R$221,18,0),"")</f>
        <v/>
      </c>
      <c r="E145" s="17"/>
      <c r="F145" s="21" t="str">
        <f>IF(AND('Copie Liste PDJ'!A153&gt;=201,'Copie Liste PDJ'!A153&lt;=247,OR('Copie Liste PDJ'!D153="BF23",'Copie Liste PDJ'!D153="LCM23")),'Copie Liste PDJ'!A153,"")</f>
        <v/>
      </c>
      <c r="G145" s="22" t="str">
        <f>IF(ISNUMBER(MATCH(F145,'Copie Liste PDJ'!$A$10:$A$221,0)),VLOOKUP(F145,'Copie Liste PDJ'!$A$10:$D$221,4,0),"")</f>
        <v/>
      </c>
      <c r="H145" s="22" t="str">
        <f>IF(ISNUMBER(MATCH(F145,'Copie Liste PDJ'!$A$10:$A$221,0)),VLOOKUP(F145,'Copie Liste PDJ'!$A$10:$R$221,18,0),"")</f>
        <v/>
      </c>
      <c r="I145" s="17"/>
      <c r="J145" s="21" t="str">
        <f>IF(AND('Copie Liste PDJ'!A153&gt;=301,'Copie Liste PDJ'!A153&lt;=347,OR('Copie Liste PDJ'!D153="BF23",'Copie Liste PDJ'!D153="LCM23")),'Copie Liste PDJ'!A153,"")</f>
        <v/>
      </c>
      <c r="K145" s="22" t="str">
        <f>IF(ISNUMBER(MATCH(J145,'Copie Liste PDJ'!$A$10:$A$221,0)),VLOOKUP(J145,'Copie Liste PDJ'!$A$10:$D$221,4,0),"")</f>
        <v/>
      </c>
      <c r="L145" s="22" t="str">
        <f>IF(ISNUMBER(MATCH(J145,'Copie Liste PDJ'!$A$10:$A$221,0)),VLOOKUP(J145,'Copie Liste PDJ'!$A$10:$R$221,18,0),"")</f>
        <v/>
      </c>
      <c r="M145" s="17"/>
      <c r="N145" s="21" t="str">
        <f>IF(AND('Copie Liste PDJ'!A153&gt;=401,'Copie Liste PDJ'!A153&lt;=447,OR('Copie Liste PDJ'!D153="BF23",'Copie Liste PDJ'!D153="LCM23")),'Copie Liste PDJ'!A153,"")</f>
        <v/>
      </c>
      <c r="O145" s="22" t="str">
        <f>IF(ISNUMBER(MATCH(N145,'Copie Liste PDJ'!$A$10:$A$221,0)),VLOOKUP(N145,'Copie Liste PDJ'!$A$10:$D$221,4,0),"")</f>
        <v/>
      </c>
      <c r="P145" s="22" t="str">
        <f>IF(ISNUMBER(MATCH(N145,'Copie Liste PDJ'!$A$10:$A$221,0)),VLOOKUP(N145,'Copie Liste PDJ'!$A$10:$R$221,18,0),"")</f>
        <v/>
      </c>
      <c r="Q145" s="17"/>
      <c r="R145" s="21" t="str">
        <f>IF(AND('Copie Liste PDJ'!A153&gt;=501,'Copie Liste PDJ'!A153&lt;=547,OR('Copie Liste PDJ'!D153="BF23",'Copie Liste PDJ'!D153="LCM23")),'Copie Liste PDJ'!A153,"")</f>
        <v/>
      </c>
      <c r="S145" s="22" t="str">
        <f>IF(ISNUMBER(MATCH(R145,'Copie Liste PDJ'!$A$10:$A$221,0)),VLOOKUP(R145,'Copie Liste PDJ'!$A$10:$D$221,4,0),"")</f>
        <v/>
      </c>
      <c r="T145" s="22" t="str">
        <f>IF(ISNUMBER(MATCH(R145,'Copie Liste PDJ'!$A$10:$A$221,0)),VLOOKUP(R145,'Copie Liste PDJ'!$A$10:$R$221,18,0),"")</f>
        <v/>
      </c>
      <c r="U145" s="17"/>
      <c r="V145" s="21" t="str">
        <f>IF(AND('Copie Liste PDJ'!A153&gt;=601,'Copie Liste PDJ'!A153&lt;=643,OR('Copie Liste PDJ'!D153="BF23",'Copie Liste PDJ'!D153="LCM23")),'Copie Liste PDJ'!A153,"")</f>
        <v/>
      </c>
      <c r="W145" t="str">
        <f>IF(ISNUMBER(MATCH(V145,'Copie Liste PDJ'!$A$10:$A$221,0)),VLOOKUP(V145,'Copie Liste PDJ'!$A$10:$D$221,4,0),"")</f>
        <v/>
      </c>
      <c r="X145" t="str">
        <f>IF(ISNUMBER(MATCH(V145,'Copie Liste PDJ'!$A$10:$A$221,0)),VLOOKUP(V145,'Copie Liste PDJ'!$A$10:$R$221,18,0),"")</f>
        <v/>
      </c>
    </row>
    <row r="146" spans="1:24" x14ac:dyDescent="0.25">
      <c r="A146" s="17"/>
      <c r="B146" s="21" t="str">
        <f>IF(AND('Copie Liste PDJ'!A154&gt;=101,'Copie Liste PDJ'!A154&lt;=148,OR('Copie Liste PDJ'!D154="BF23",'Copie Liste PDJ'!D154="LCM23")),'Copie Liste PDJ'!A154,"")</f>
        <v/>
      </c>
      <c r="C146" s="22" t="str">
        <f>IF(ISNUMBER(MATCH(B146,'Copie Liste PDJ'!$A$10:$A$221,0)),VLOOKUP(B146,'Copie Liste PDJ'!$A$10:$D$221,4,0),"")</f>
        <v/>
      </c>
      <c r="D146" s="22" t="str">
        <f>IF(ISNUMBER(MATCH(B146,'Copie Liste PDJ'!$A$10:$A$221,0)),VLOOKUP(B146,'Copie Liste PDJ'!$A$10:$R$221,18,0),"")</f>
        <v/>
      </c>
      <c r="E146" s="17"/>
      <c r="F146" s="21" t="str">
        <f>IF(AND('Copie Liste PDJ'!A154&gt;=201,'Copie Liste PDJ'!A154&lt;=247,OR('Copie Liste PDJ'!D154="BF23",'Copie Liste PDJ'!D154="LCM23")),'Copie Liste PDJ'!A154,"")</f>
        <v/>
      </c>
      <c r="G146" s="22" t="str">
        <f>IF(ISNUMBER(MATCH(F146,'Copie Liste PDJ'!$A$10:$A$221,0)),VLOOKUP(F146,'Copie Liste PDJ'!$A$10:$D$221,4,0),"")</f>
        <v/>
      </c>
      <c r="H146" s="22" t="str">
        <f>IF(ISNUMBER(MATCH(F146,'Copie Liste PDJ'!$A$10:$A$221,0)),VLOOKUP(F146,'Copie Liste PDJ'!$A$10:$R$221,18,0),"")</f>
        <v/>
      </c>
      <c r="I146" s="17"/>
      <c r="J146" s="21" t="str">
        <f>IF(AND('Copie Liste PDJ'!A154&gt;=301,'Copie Liste PDJ'!A154&lt;=347,OR('Copie Liste PDJ'!D154="BF23",'Copie Liste PDJ'!D154="LCM23")),'Copie Liste PDJ'!A154,"")</f>
        <v/>
      </c>
      <c r="K146" s="22" t="str">
        <f>IF(ISNUMBER(MATCH(J146,'Copie Liste PDJ'!$A$10:$A$221,0)),VLOOKUP(J146,'Copie Liste PDJ'!$A$10:$D$221,4,0),"")</f>
        <v/>
      </c>
      <c r="L146" s="22" t="str">
        <f>IF(ISNUMBER(MATCH(J146,'Copie Liste PDJ'!$A$10:$A$221,0)),VLOOKUP(J146,'Copie Liste PDJ'!$A$10:$R$221,18,0),"")</f>
        <v/>
      </c>
      <c r="M146" s="17"/>
      <c r="N146" s="21" t="str">
        <f>IF(AND('Copie Liste PDJ'!A154&gt;=401,'Copie Liste PDJ'!A154&lt;=447,OR('Copie Liste PDJ'!D154="BF23",'Copie Liste PDJ'!D154="LCM23")),'Copie Liste PDJ'!A154,"")</f>
        <v/>
      </c>
      <c r="O146" s="22" t="str">
        <f>IF(ISNUMBER(MATCH(N146,'Copie Liste PDJ'!$A$10:$A$221,0)),VLOOKUP(N146,'Copie Liste PDJ'!$A$10:$D$221,4,0),"")</f>
        <v/>
      </c>
      <c r="P146" s="22" t="str">
        <f>IF(ISNUMBER(MATCH(N146,'Copie Liste PDJ'!$A$10:$A$221,0)),VLOOKUP(N146,'Copie Liste PDJ'!$A$10:$R$221,18,0),"")</f>
        <v/>
      </c>
      <c r="Q146" s="17"/>
      <c r="R146" s="21" t="str">
        <f>IF(AND('Copie Liste PDJ'!A154&gt;=501,'Copie Liste PDJ'!A154&lt;=547,OR('Copie Liste PDJ'!D154="BF23",'Copie Liste PDJ'!D154="LCM23")),'Copie Liste PDJ'!A154,"")</f>
        <v/>
      </c>
      <c r="S146" s="22" t="str">
        <f>IF(ISNUMBER(MATCH(R146,'Copie Liste PDJ'!$A$10:$A$221,0)),VLOOKUP(R146,'Copie Liste PDJ'!$A$10:$D$221,4,0),"")</f>
        <v/>
      </c>
      <c r="T146" s="22" t="str">
        <f>IF(ISNUMBER(MATCH(R146,'Copie Liste PDJ'!$A$10:$A$221,0)),VLOOKUP(R146,'Copie Liste PDJ'!$A$10:$R$221,18,0),"")</f>
        <v/>
      </c>
      <c r="U146" s="17"/>
      <c r="V146" s="21" t="str">
        <f>IF(AND('Copie Liste PDJ'!A154&gt;=601,'Copie Liste PDJ'!A154&lt;=643,OR('Copie Liste PDJ'!D154="BF23",'Copie Liste PDJ'!D154="LCM23")),'Copie Liste PDJ'!A154,"")</f>
        <v/>
      </c>
      <c r="W146" t="str">
        <f>IF(ISNUMBER(MATCH(V146,'Copie Liste PDJ'!$A$10:$A$221,0)),VLOOKUP(V146,'Copie Liste PDJ'!$A$10:$D$221,4,0),"")</f>
        <v/>
      </c>
      <c r="X146" t="str">
        <f>IF(ISNUMBER(MATCH(V146,'Copie Liste PDJ'!$A$10:$A$221,0)),VLOOKUP(V146,'Copie Liste PDJ'!$A$10:$R$221,18,0),"")</f>
        <v/>
      </c>
    </row>
    <row r="147" spans="1:24" x14ac:dyDescent="0.25">
      <c r="A147" s="17"/>
      <c r="B147" s="21" t="str">
        <f>IF(AND('Copie Liste PDJ'!A155&gt;=101,'Copie Liste PDJ'!A155&lt;=148,OR('Copie Liste PDJ'!D155="BF23",'Copie Liste PDJ'!D155="LCM23")),'Copie Liste PDJ'!A155,"")</f>
        <v/>
      </c>
      <c r="C147" s="22" t="str">
        <f>IF(ISNUMBER(MATCH(B147,'Copie Liste PDJ'!$A$10:$A$221,0)),VLOOKUP(B147,'Copie Liste PDJ'!$A$10:$D$221,4,0),"")</f>
        <v/>
      </c>
      <c r="D147" s="22" t="str">
        <f>IF(ISNUMBER(MATCH(B147,'Copie Liste PDJ'!$A$10:$A$221,0)),VLOOKUP(B147,'Copie Liste PDJ'!$A$10:$R$221,18,0),"")</f>
        <v/>
      </c>
      <c r="E147" s="17"/>
      <c r="F147" s="21" t="str">
        <f>IF(AND('Copie Liste PDJ'!A155&gt;=201,'Copie Liste PDJ'!A155&lt;=247,OR('Copie Liste PDJ'!D155="BF23",'Copie Liste PDJ'!D155="LCM23")),'Copie Liste PDJ'!A155,"")</f>
        <v/>
      </c>
      <c r="G147" s="22" t="str">
        <f>IF(ISNUMBER(MATCH(F147,'Copie Liste PDJ'!$A$10:$A$221,0)),VLOOKUP(F147,'Copie Liste PDJ'!$A$10:$D$221,4,0),"")</f>
        <v/>
      </c>
      <c r="H147" s="22" t="str">
        <f>IF(ISNUMBER(MATCH(F147,'Copie Liste PDJ'!$A$10:$A$221,0)),VLOOKUP(F147,'Copie Liste PDJ'!$A$10:$R$221,18,0),"")</f>
        <v/>
      </c>
      <c r="I147" s="17"/>
      <c r="J147" s="21" t="str">
        <f>IF(AND('Copie Liste PDJ'!A155&gt;=301,'Copie Liste PDJ'!A155&lt;=347,OR('Copie Liste PDJ'!D155="BF23",'Copie Liste PDJ'!D155="LCM23")),'Copie Liste PDJ'!A155,"")</f>
        <v/>
      </c>
      <c r="K147" s="22" t="str">
        <f>IF(ISNUMBER(MATCH(J147,'Copie Liste PDJ'!$A$10:$A$221,0)),VLOOKUP(J147,'Copie Liste PDJ'!$A$10:$D$221,4,0),"")</f>
        <v/>
      </c>
      <c r="L147" s="22" t="str">
        <f>IF(ISNUMBER(MATCH(J147,'Copie Liste PDJ'!$A$10:$A$221,0)),VLOOKUP(J147,'Copie Liste PDJ'!$A$10:$R$221,18,0),"")</f>
        <v/>
      </c>
      <c r="M147" s="17"/>
      <c r="N147" s="21" t="str">
        <f>IF(AND('Copie Liste PDJ'!A155&gt;=401,'Copie Liste PDJ'!A155&lt;=447,OR('Copie Liste PDJ'!D155="BF23",'Copie Liste PDJ'!D155="LCM23")),'Copie Liste PDJ'!A155,"")</f>
        <v/>
      </c>
      <c r="O147" s="22" t="str">
        <f>IF(ISNUMBER(MATCH(N147,'Copie Liste PDJ'!$A$10:$A$221,0)),VLOOKUP(N147,'Copie Liste PDJ'!$A$10:$D$221,4,0),"")</f>
        <v/>
      </c>
      <c r="P147" s="22" t="str">
        <f>IF(ISNUMBER(MATCH(N147,'Copie Liste PDJ'!$A$10:$A$221,0)),VLOOKUP(N147,'Copie Liste PDJ'!$A$10:$R$221,18,0),"")</f>
        <v/>
      </c>
      <c r="Q147" s="17"/>
      <c r="R147" s="21" t="str">
        <f>IF(AND('Copie Liste PDJ'!A155&gt;=501,'Copie Liste PDJ'!A155&lt;=547,OR('Copie Liste PDJ'!D155="BF23",'Copie Liste PDJ'!D155="LCM23")),'Copie Liste PDJ'!A155,"")</f>
        <v/>
      </c>
      <c r="S147" s="22" t="str">
        <f>IF(ISNUMBER(MATCH(R147,'Copie Liste PDJ'!$A$10:$A$221,0)),VLOOKUP(R147,'Copie Liste PDJ'!$A$10:$D$221,4,0),"")</f>
        <v/>
      </c>
      <c r="T147" s="22" t="str">
        <f>IF(ISNUMBER(MATCH(R147,'Copie Liste PDJ'!$A$10:$A$221,0)),VLOOKUP(R147,'Copie Liste PDJ'!$A$10:$R$221,18,0),"")</f>
        <v/>
      </c>
      <c r="U147" s="17"/>
      <c r="V147" s="21" t="str">
        <f>IF(AND('Copie Liste PDJ'!A155&gt;=601,'Copie Liste PDJ'!A155&lt;=643,OR('Copie Liste PDJ'!D155="BF23",'Copie Liste PDJ'!D155="LCM23")),'Copie Liste PDJ'!A155,"")</f>
        <v/>
      </c>
      <c r="W147" t="str">
        <f>IF(ISNUMBER(MATCH(V147,'Copie Liste PDJ'!$A$10:$A$221,0)),VLOOKUP(V147,'Copie Liste PDJ'!$A$10:$D$221,4,0),"")</f>
        <v/>
      </c>
      <c r="X147" t="str">
        <f>IF(ISNUMBER(MATCH(V147,'Copie Liste PDJ'!$A$10:$A$221,0)),VLOOKUP(V147,'Copie Liste PDJ'!$A$10:$R$221,18,0),"")</f>
        <v/>
      </c>
    </row>
    <row r="148" spans="1:24" x14ac:dyDescent="0.25">
      <c r="A148" s="17"/>
      <c r="B148" s="21" t="str">
        <f>IF(AND('Copie Liste PDJ'!A156&gt;=101,'Copie Liste PDJ'!A156&lt;=148,OR('Copie Liste PDJ'!D156="BF23",'Copie Liste PDJ'!D156="LCM23")),'Copie Liste PDJ'!A156,"")</f>
        <v/>
      </c>
      <c r="C148" s="22" t="str">
        <f>IF(ISNUMBER(MATCH(B148,'Copie Liste PDJ'!$A$10:$A$221,0)),VLOOKUP(B148,'Copie Liste PDJ'!$A$10:$D$221,4,0),"")</f>
        <v/>
      </c>
      <c r="D148" s="22" t="str">
        <f>IF(ISNUMBER(MATCH(B148,'Copie Liste PDJ'!$A$10:$A$221,0)),VLOOKUP(B148,'Copie Liste PDJ'!$A$10:$R$221,18,0),"")</f>
        <v/>
      </c>
      <c r="E148" s="17"/>
      <c r="F148" s="21" t="str">
        <f>IF(AND('Copie Liste PDJ'!A156&gt;=201,'Copie Liste PDJ'!A156&lt;=247,OR('Copie Liste PDJ'!D156="BF23",'Copie Liste PDJ'!D156="LCM23")),'Copie Liste PDJ'!A156,"")</f>
        <v/>
      </c>
      <c r="G148" s="22" t="str">
        <f>IF(ISNUMBER(MATCH(F148,'Copie Liste PDJ'!$A$10:$A$221,0)),VLOOKUP(F148,'Copie Liste PDJ'!$A$10:$D$221,4,0),"")</f>
        <v/>
      </c>
      <c r="H148" s="22" t="str">
        <f>IF(ISNUMBER(MATCH(F148,'Copie Liste PDJ'!$A$10:$A$221,0)),VLOOKUP(F148,'Copie Liste PDJ'!$A$10:$R$221,18,0),"")</f>
        <v/>
      </c>
      <c r="I148" s="17"/>
      <c r="J148" s="21" t="str">
        <f>IF(AND('Copie Liste PDJ'!A156&gt;=301,'Copie Liste PDJ'!A156&lt;=347,OR('Copie Liste PDJ'!D156="BF23",'Copie Liste PDJ'!D156="LCM23")),'Copie Liste PDJ'!A156,"")</f>
        <v/>
      </c>
      <c r="K148" s="22" t="str">
        <f>IF(ISNUMBER(MATCH(J148,'Copie Liste PDJ'!$A$10:$A$221,0)),VLOOKUP(J148,'Copie Liste PDJ'!$A$10:$D$221,4,0),"")</f>
        <v/>
      </c>
      <c r="L148" s="22" t="str">
        <f>IF(ISNUMBER(MATCH(J148,'Copie Liste PDJ'!$A$10:$A$221,0)),VLOOKUP(J148,'Copie Liste PDJ'!$A$10:$R$221,18,0),"")</f>
        <v/>
      </c>
      <c r="M148" s="17"/>
      <c r="N148" s="21" t="str">
        <f>IF(AND('Copie Liste PDJ'!A156&gt;=401,'Copie Liste PDJ'!A156&lt;=447,OR('Copie Liste PDJ'!D156="BF23",'Copie Liste PDJ'!D156="LCM23")),'Copie Liste PDJ'!A156,"")</f>
        <v/>
      </c>
      <c r="O148" s="22" t="str">
        <f>IF(ISNUMBER(MATCH(N148,'Copie Liste PDJ'!$A$10:$A$221,0)),VLOOKUP(N148,'Copie Liste PDJ'!$A$10:$D$221,4,0),"")</f>
        <v/>
      </c>
      <c r="P148" s="22" t="str">
        <f>IF(ISNUMBER(MATCH(N148,'Copie Liste PDJ'!$A$10:$A$221,0)),VLOOKUP(N148,'Copie Liste PDJ'!$A$10:$R$221,18,0),"")</f>
        <v/>
      </c>
      <c r="Q148" s="17"/>
      <c r="R148" s="21" t="str">
        <f>IF(AND('Copie Liste PDJ'!A156&gt;=501,'Copie Liste PDJ'!A156&lt;=547,OR('Copie Liste PDJ'!D156="BF23",'Copie Liste PDJ'!D156="LCM23")),'Copie Liste PDJ'!A156,"")</f>
        <v/>
      </c>
      <c r="S148" s="22" t="str">
        <f>IF(ISNUMBER(MATCH(R148,'Copie Liste PDJ'!$A$10:$A$221,0)),VLOOKUP(R148,'Copie Liste PDJ'!$A$10:$D$221,4,0),"")</f>
        <v/>
      </c>
      <c r="T148" s="22" t="str">
        <f>IF(ISNUMBER(MATCH(R148,'Copie Liste PDJ'!$A$10:$A$221,0)),VLOOKUP(R148,'Copie Liste PDJ'!$A$10:$R$221,18,0),"")</f>
        <v/>
      </c>
      <c r="U148" s="17"/>
      <c r="V148" s="21" t="str">
        <f>IF(AND('Copie Liste PDJ'!A156&gt;=601,'Copie Liste PDJ'!A156&lt;=643,OR('Copie Liste PDJ'!D156="BF23",'Copie Liste PDJ'!D156="LCM23")),'Copie Liste PDJ'!A156,"")</f>
        <v/>
      </c>
      <c r="W148" t="str">
        <f>IF(ISNUMBER(MATCH(V148,'Copie Liste PDJ'!$A$10:$A$221,0)),VLOOKUP(V148,'Copie Liste PDJ'!$A$10:$D$221,4,0),"")</f>
        <v/>
      </c>
      <c r="X148" t="str">
        <f>IF(ISNUMBER(MATCH(V148,'Copie Liste PDJ'!$A$10:$A$221,0)),VLOOKUP(V148,'Copie Liste PDJ'!$A$10:$R$221,18,0),"")</f>
        <v/>
      </c>
    </row>
    <row r="149" spans="1:24" x14ac:dyDescent="0.25">
      <c r="A149" s="17"/>
      <c r="B149" s="21" t="str">
        <f>IF(AND('Copie Liste PDJ'!A157&gt;=101,'Copie Liste PDJ'!A157&lt;=148,OR('Copie Liste PDJ'!D157="BF23",'Copie Liste PDJ'!D157="LCM23")),'Copie Liste PDJ'!A157,"")</f>
        <v/>
      </c>
      <c r="C149" s="22" t="str">
        <f>IF(ISNUMBER(MATCH(B149,'Copie Liste PDJ'!$A$10:$A$221,0)),VLOOKUP(B149,'Copie Liste PDJ'!$A$10:$D$221,4,0),"")</f>
        <v/>
      </c>
      <c r="D149" s="22" t="str">
        <f>IF(ISNUMBER(MATCH(B149,'Copie Liste PDJ'!$A$10:$A$221,0)),VLOOKUP(B149,'Copie Liste PDJ'!$A$10:$R$221,18,0),"")</f>
        <v/>
      </c>
      <c r="E149" s="17"/>
      <c r="F149" s="21" t="str">
        <f>IF(AND('Copie Liste PDJ'!A157&gt;=201,'Copie Liste PDJ'!A157&lt;=247,OR('Copie Liste PDJ'!D157="BF23",'Copie Liste PDJ'!D157="LCM23")),'Copie Liste PDJ'!A157,"")</f>
        <v/>
      </c>
      <c r="G149" s="22" t="str">
        <f>IF(ISNUMBER(MATCH(F149,'Copie Liste PDJ'!$A$10:$A$221,0)),VLOOKUP(F149,'Copie Liste PDJ'!$A$10:$D$221,4,0),"")</f>
        <v/>
      </c>
      <c r="H149" s="22" t="str">
        <f>IF(ISNUMBER(MATCH(F149,'Copie Liste PDJ'!$A$10:$A$221,0)),VLOOKUP(F149,'Copie Liste PDJ'!$A$10:$R$221,18,0),"")</f>
        <v/>
      </c>
      <c r="I149" s="17"/>
      <c r="J149" s="21" t="str">
        <f>IF(AND('Copie Liste PDJ'!A157&gt;=301,'Copie Liste PDJ'!A157&lt;=347,OR('Copie Liste PDJ'!D157="BF23",'Copie Liste PDJ'!D157="LCM23")),'Copie Liste PDJ'!A157,"")</f>
        <v/>
      </c>
      <c r="K149" s="22" t="str">
        <f>IF(ISNUMBER(MATCH(J149,'Copie Liste PDJ'!$A$10:$A$221,0)),VLOOKUP(J149,'Copie Liste PDJ'!$A$10:$D$221,4,0),"")</f>
        <v/>
      </c>
      <c r="L149" s="22" t="str">
        <f>IF(ISNUMBER(MATCH(J149,'Copie Liste PDJ'!$A$10:$A$221,0)),VLOOKUP(J149,'Copie Liste PDJ'!$A$10:$R$221,18,0),"")</f>
        <v/>
      </c>
      <c r="M149" s="17"/>
      <c r="N149" s="21" t="str">
        <f>IF(AND('Copie Liste PDJ'!A157&gt;=401,'Copie Liste PDJ'!A157&lt;=447,OR('Copie Liste PDJ'!D157="BF23",'Copie Liste PDJ'!D157="LCM23")),'Copie Liste PDJ'!A157,"")</f>
        <v/>
      </c>
      <c r="O149" s="22" t="str">
        <f>IF(ISNUMBER(MATCH(N149,'Copie Liste PDJ'!$A$10:$A$221,0)),VLOOKUP(N149,'Copie Liste PDJ'!$A$10:$D$221,4,0),"")</f>
        <v/>
      </c>
      <c r="P149" s="22" t="str">
        <f>IF(ISNUMBER(MATCH(N149,'Copie Liste PDJ'!$A$10:$A$221,0)),VLOOKUP(N149,'Copie Liste PDJ'!$A$10:$R$221,18,0),"")</f>
        <v/>
      </c>
      <c r="Q149" s="17"/>
      <c r="R149" s="21" t="str">
        <f>IF(AND('Copie Liste PDJ'!A157&gt;=501,'Copie Liste PDJ'!A157&lt;=547,OR('Copie Liste PDJ'!D157="BF23",'Copie Liste PDJ'!D157="LCM23")),'Copie Liste PDJ'!A157,"")</f>
        <v/>
      </c>
      <c r="S149" s="22" t="str">
        <f>IF(ISNUMBER(MATCH(R149,'Copie Liste PDJ'!$A$10:$A$221,0)),VLOOKUP(R149,'Copie Liste PDJ'!$A$10:$D$221,4,0),"")</f>
        <v/>
      </c>
      <c r="T149" s="22" t="str">
        <f>IF(ISNUMBER(MATCH(R149,'Copie Liste PDJ'!$A$10:$A$221,0)),VLOOKUP(R149,'Copie Liste PDJ'!$A$10:$R$221,18,0),"")</f>
        <v/>
      </c>
      <c r="U149" s="17"/>
      <c r="V149" s="21" t="str">
        <f>IF(AND('Copie Liste PDJ'!A157&gt;=601,'Copie Liste PDJ'!A157&lt;=643,OR('Copie Liste PDJ'!D157="BF23",'Copie Liste PDJ'!D157="LCM23")),'Copie Liste PDJ'!A157,"")</f>
        <v/>
      </c>
      <c r="W149" t="str">
        <f>IF(ISNUMBER(MATCH(V149,'Copie Liste PDJ'!$A$10:$A$221,0)),VLOOKUP(V149,'Copie Liste PDJ'!$A$10:$D$221,4,0),"")</f>
        <v/>
      </c>
      <c r="X149" t="str">
        <f>IF(ISNUMBER(MATCH(V149,'Copie Liste PDJ'!$A$10:$A$221,0)),VLOOKUP(V149,'Copie Liste PDJ'!$A$10:$R$221,18,0),"")</f>
        <v/>
      </c>
    </row>
    <row r="150" spans="1:24" x14ac:dyDescent="0.25">
      <c r="A150" s="17"/>
      <c r="B150" s="21" t="str">
        <f>IF(AND('Copie Liste PDJ'!A158&gt;=101,'Copie Liste PDJ'!A158&lt;=148,OR('Copie Liste PDJ'!D158="BF23",'Copie Liste PDJ'!D158="LCM23")),'Copie Liste PDJ'!A158,"")</f>
        <v/>
      </c>
      <c r="C150" s="22" t="str">
        <f>IF(ISNUMBER(MATCH(B150,'Copie Liste PDJ'!$A$10:$A$221,0)),VLOOKUP(B150,'Copie Liste PDJ'!$A$10:$D$221,4,0),"")</f>
        <v/>
      </c>
      <c r="D150" s="22" t="str">
        <f>IF(ISNUMBER(MATCH(B150,'Copie Liste PDJ'!$A$10:$A$221,0)),VLOOKUP(B150,'Copie Liste PDJ'!$A$10:$R$221,18,0),"")</f>
        <v/>
      </c>
      <c r="E150" s="17"/>
      <c r="F150" s="21" t="str">
        <f>IF(AND('Copie Liste PDJ'!A158&gt;=201,'Copie Liste PDJ'!A158&lt;=247,OR('Copie Liste PDJ'!D158="BF23",'Copie Liste PDJ'!D158="LCM23")),'Copie Liste PDJ'!A158,"")</f>
        <v/>
      </c>
      <c r="G150" s="22" t="str">
        <f>IF(ISNUMBER(MATCH(F150,'Copie Liste PDJ'!$A$10:$A$221,0)),VLOOKUP(F150,'Copie Liste PDJ'!$A$10:$D$221,4,0),"")</f>
        <v/>
      </c>
      <c r="H150" s="22" t="str">
        <f>IF(ISNUMBER(MATCH(F150,'Copie Liste PDJ'!$A$10:$A$221,0)),VLOOKUP(F150,'Copie Liste PDJ'!$A$10:$R$221,18,0),"")</f>
        <v/>
      </c>
      <c r="I150" s="17"/>
      <c r="J150" s="21" t="str">
        <f>IF(AND('Copie Liste PDJ'!A158&gt;=301,'Copie Liste PDJ'!A158&lt;=347,OR('Copie Liste PDJ'!D158="BF23",'Copie Liste PDJ'!D158="LCM23")),'Copie Liste PDJ'!A158,"")</f>
        <v/>
      </c>
      <c r="K150" s="22" t="str">
        <f>IF(ISNUMBER(MATCH(J150,'Copie Liste PDJ'!$A$10:$A$221,0)),VLOOKUP(J150,'Copie Liste PDJ'!$A$10:$D$221,4,0),"")</f>
        <v/>
      </c>
      <c r="L150" s="22" t="str">
        <f>IF(ISNUMBER(MATCH(J150,'Copie Liste PDJ'!$A$10:$A$221,0)),VLOOKUP(J150,'Copie Liste PDJ'!$A$10:$R$221,18,0),"")</f>
        <v/>
      </c>
      <c r="M150" s="17"/>
      <c r="N150" s="21" t="str">
        <f>IF(AND('Copie Liste PDJ'!A158&gt;=401,'Copie Liste PDJ'!A158&lt;=447,OR('Copie Liste PDJ'!D158="BF23",'Copie Liste PDJ'!D158="LCM23")),'Copie Liste PDJ'!A158,"")</f>
        <v/>
      </c>
      <c r="O150" s="22" t="str">
        <f>IF(ISNUMBER(MATCH(N150,'Copie Liste PDJ'!$A$10:$A$221,0)),VLOOKUP(N150,'Copie Liste PDJ'!$A$10:$D$221,4,0),"")</f>
        <v/>
      </c>
      <c r="P150" s="22" t="str">
        <f>IF(ISNUMBER(MATCH(N150,'Copie Liste PDJ'!$A$10:$A$221,0)),VLOOKUP(N150,'Copie Liste PDJ'!$A$10:$R$221,18,0),"")</f>
        <v/>
      </c>
      <c r="Q150" s="17"/>
      <c r="R150" s="21" t="str">
        <f>IF(AND('Copie Liste PDJ'!A158&gt;=501,'Copie Liste PDJ'!A158&lt;=547,OR('Copie Liste PDJ'!D158="BF23",'Copie Liste PDJ'!D158="LCM23")),'Copie Liste PDJ'!A158,"")</f>
        <v/>
      </c>
      <c r="S150" s="22" t="str">
        <f>IF(ISNUMBER(MATCH(R150,'Copie Liste PDJ'!$A$10:$A$221,0)),VLOOKUP(R150,'Copie Liste PDJ'!$A$10:$D$221,4,0),"")</f>
        <v/>
      </c>
      <c r="T150" s="22" t="str">
        <f>IF(ISNUMBER(MATCH(R150,'Copie Liste PDJ'!$A$10:$A$221,0)),VLOOKUP(R150,'Copie Liste PDJ'!$A$10:$R$221,18,0),"")</f>
        <v/>
      </c>
      <c r="U150" s="17"/>
      <c r="V150" s="21" t="str">
        <f>IF(AND('Copie Liste PDJ'!A158&gt;=601,'Copie Liste PDJ'!A158&lt;=643,OR('Copie Liste PDJ'!D158="BF23",'Copie Liste PDJ'!D158="LCM23")),'Copie Liste PDJ'!A158,"")</f>
        <v/>
      </c>
      <c r="W150" t="str">
        <f>IF(ISNUMBER(MATCH(V150,'Copie Liste PDJ'!$A$10:$A$221,0)),VLOOKUP(V150,'Copie Liste PDJ'!$A$10:$D$221,4,0),"")</f>
        <v/>
      </c>
      <c r="X150" t="str">
        <f>IF(ISNUMBER(MATCH(V150,'Copie Liste PDJ'!$A$10:$A$221,0)),VLOOKUP(V150,'Copie Liste PDJ'!$A$10:$R$221,18,0),"")</f>
        <v/>
      </c>
    </row>
    <row r="151" spans="1:24" x14ac:dyDescent="0.25">
      <c r="A151" s="17"/>
      <c r="B151" s="21" t="str">
        <f>IF(AND('Copie Liste PDJ'!A159&gt;=101,'Copie Liste PDJ'!A159&lt;=148,OR('Copie Liste PDJ'!D159="BF23",'Copie Liste PDJ'!D159="LCM23")),'Copie Liste PDJ'!A159,"")</f>
        <v/>
      </c>
      <c r="C151" s="22" t="str">
        <f>IF(ISNUMBER(MATCH(B151,'Copie Liste PDJ'!$A$10:$A$221,0)),VLOOKUP(B151,'Copie Liste PDJ'!$A$10:$D$221,4,0),"")</f>
        <v/>
      </c>
      <c r="D151" s="22" t="str">
        <f>IF(ISNUMBER(MATCH(B151,'Copie Liste PDJ'!$A$10:$A$221,0)),VLOOKUP(B151,'Copie Liste PDJ'!$A$10:$R$221,18,0),"")</f>
        <v/>
      </c>
      <c r="E151" s="17"/>
      <c r="F151" s="21" t="str">
        <f>IF(AND('Copie Liste PDJ'!A159&gt;=201,'Copie Liste PDJ'!A159&lt;=247,OR('Copie Liste PDJ'!D159="BF23",'Copie Liste PDJ'!D159="LCM23")),'Copie Liste PDJ'!A159,"")</f>
        <v/>
      </c>
      <c r="G151" s="22" t="str">
        <f>IF(ISNUMBER(MATCH(F151,'Copie Liste PDJ'!$A$10:$A$221,0)),VLOOKUP(F151,'Copie Liste PDJ'!$A$10:$D$221,4,0),"")</f>
        <v/>
      </c>
      <c r="H151" s="22" t="str">
        <f>IF(ISNUMBER(MATCH(F151,'Copie Liste PDJ'!$A$10:$A$221,0)),VLOOKUP(F151,'Copie Liste PDJ'!$A$10:$R$221,18,0),"")</f>
        <v/>
      </c>
      <c r="I151" s="17"/>
      <c r="J151" s="21" t="str">
        <f>IF(AND('Copie Liste PDJ'!A159&gt;=301,'Copie Liste PDJ'!A159&lt;=347,OR('Copie Liste PDJ'!D159="BF23",'Copie Liste PDJ'!D159="LCM23")),'Copie Liste PDJ'!A159,"")</f>
        <v/>
      </c>
      <c r="K151" s="22" t="str">
        <f>IF(ISNUMBER(MATCH(J151,'Copie Liste PDJ'!$A$10:$A$221,0)),VLOOKUP(J151,'Copie Liste PDJ'!$A$10:$D$221,4,0),"")</f>
        <v/>
      </c>
      <c r="L151" s="22" t="str">
        <f>IF(ISNUMBER(MATCH(J151,'Copie Liste PDJ'!$A$10:$A$221,0)),VLOOKUP(J151,'Copie Liste PDJ'!$A$10:$R$221,18,0),"")</f>
        <v/>
      </c>
      <c r="M151" s="17"/>
      <c r="N151" s="21" t="str">
        <f>IF(AND('Copie Liste PDJ'!A159&gt;=401,'Copie Liste PDJ'!A159&lt;=447,OR('Copie Liste PDJ'!D159="BF23",'Copie Liste PDJ'!D159="LCM23")),'Copie Liste PDJ'!A159,"")</f>
        <v/>
      </c>
      <c r="O151" s="22" t="str">
        <f>IF(ISNUMBER(MATCH(N151,'Copie Liste PDJ'!$A$10:$A$221,0)),VLOOKUP(N151,'Copie Liste PDJ'!$A$10:$D$221,4,0),"")</f>
        <v/>
      </c>
      <c r="P151" s="22" t="str">
        <f>IF(ISNUMBER(MATCH(N151,'Copie Liste PDJ'!$A$10:$A$221,0)),VLOOKUP(N151,'Copie Liste PDJ'!$A$10:$R$221,18,0),"")</f>
        <v/>
      </c>
      <c r="Q151" s="17"/>
      <c r="R151" s="21" t="str">
        <f>IF(AND('Copie Liste PDJ'!A159&gt;=501,'Copie Liste PDJ'!A159&lt;=547,OR('Copie Liste PDJ'!D159="BF23",'Copie Liste PDJ'!D159="LCM23")),'Copie Liste PDJ'!A159,"")</f>
        <v/>
      </c>
      <c r="S151" s="22" t="str">
        <f>IF(ISNUMBER(MATCH(R151,'Copie Liste PDJ'!$A$10:$A$221,0)),VLOOKUP(R151,'Copie Liste PDJ'!$A$10:$D$221,4,0),"")</f>
        <v/>
      </c>
      <c r="T151" s="22" t="str">
        <f>IF(ISNUMBER(MATCH(R151,'Copie Liste PDJ'!$A$10:$A$221,0)),VLOOKUP(R151,'Copie Liste PDJ'!$A$10:$R$221,18,0),"")</f>
        <v/>
      </c>
      <c r="U151" s="17"/>
      <c r="V151" s="21" t="str">
        <f>IF(AND('Copie Liste PDJ'!A159&gt;=601,'Copie Liste PDJ'!A159&lt;=643,OR('Copie Liste PDJ'!D159="BF23",'Copie Liste PDJ'!D159="LCM23")),'Copie Liste PDJ'!A159,"")</f>
        <v/>
      </c>
      <c r="W151" t="str">
        <f>IF(ISNUMBER(MATCH(V151,'Copie Liste PDJ'!$A$10:$A$221,0)),VLOOKUP(V151,'Copie Liste PDJ'!$A$10:$D$221,4,0),"")</f>
        <v/>
      </c>
      <c r="X151" t="str">
        <f>IF(ISNUMBER(MATCH(V151,'Copie Liste PDJ'!$A$10:$A$221,0)),VLOOKUP(V151,'Copie Liste PDJ'!$A$10:$R$221,18,0),"")</f>
        <v/>
      </c>
    </row>
    <row r="152" spans="1:24" x14ac:dyDescent="0.25">
      <c r="A152" s="17"/>
      <c r="B152" s="21" t="str">
        <f>IF(AND('Copie Liste PDJ'!A160&gt;=101,'Copie Liste PDJ'!A160&lt;=148,OR('Copie Liste PDJ'!D160="BF23",'Copie Liste PDJ'!D160="LCM23")),'Copie Liste PDJ'!A160,"")</f>
        <v/>
      </c>
      <c r="C152" s="22" t="str">
        <f>IF(ISNUMBER(MATCH(B152,'Copie Liste PDJ'!$A$10:$A$221,0)),VLOOKUP(B152,'Copie Liste PDJ'!$A$10:$D$221,4,0),"")</f>
        <v/>
      </c>
      <c r="D152" s="22" t="str">
        <f>IF(ISNUMBER(MATCH(B152,'Copie Liste PDJ'!$A$10:$A$221,0)),VLOOKUP(B152,'Copie Liste PDJ'!$A$10:$R$221,18,0),"")</f>
        <v/>
      </c>
      <c r="E152" s="17"/>
      <c r="F152" s="21" t="str">
        <f>IF(AND('Copie Liste PDJ'!A160&gt;=201,'Copie Liste PDJ'!A160&lt;=247,OR('Copie Liste PDJ'!D160="BF23",'Copie Liste PDJ'!D160="LCM23")),'Copie Liste PDJ'!A160,"")</f>
        <v/>
      </c>
      <c r="G152" s="22" t="str">
        <f>IF(ISNUMBER(MATCH(F152,'Copie Liste PDJ'!$A$10:$A$221,0)),VLOOKUP(F152,'Copie Liste PDJ'!$A$10:$D$221,4,0),"")</f>
        <v/>
      </c>
      <c r="H152" s="22" t="str">
        <f>IF(ISNUMBER(MATCH(F152,'Copie Liste PDJ'!$A$10:$A$221,0)),VLOOKUP(F152,'Copie Liste PDJ'!$A$10:$R$221,18,0),"")</f>
        <v/>
      </c>
      <c r="I152" s="17"/>
      <c r="J152" s="21" t="str">
        <f>IF(AND('Copie Liste PDJ'!A160&gt;=301,'Copie Liste PDJ'!A160&lt;=347,OR('Copie Liste PDJ'!D160="BF23",'Copie Liste PDJ'!D160="LCM23")),'Copie Liste PDJ'!A160,"")</f>
        <v/>
      </c>
      <c r="K152" s="22" t="str">
        <f>IF(ISNUMBER(MATCH(J152,'Copie Liste PDJ'!$A$10:$A$221,0)),VLOOKUP(J152,'Copie Liste PDJ'!$A$10:$D$221,4,0),"")</f>
        <v/>
      </c>
      <c r="L152" s="22" t="str">
        <f>IF(ISNUMBER(MATCH(J152,'Copie Liste PDJ'!$A$10:$A$221,0)),VLOOKUP(J152,'Copie Liste PDJ'!$A$10:$R$221,18,0),"")</f>
        <v/>
      </c>
      <c r="M152" s="17"/>
      <c r="N152" s="21" t="str">
        <f>IF(AND('Copie Liste PDJ'!A160&gt;=401,'Copie Liste PDJ'!A160&lt;=447,OR('Copie Liste PDJ'!D160="BF23",'Copie Liste PDJ'!D160="LCM23")),'Copie Liste PDJ'!A160,"")</f>
        <v/>
      </c>
      <c r="O152" s="22" t="str">
        <f>IF(ISNUMBER(MATCH(N152,'Copie Liste PDJ'!$A$10:$A$221,0)),VLOOKUP(N152,'Copie Liste PDJ'!$A$10:$D$221,4,0),"")</f>
        <v/>
      </c>
      <c r="P152" s="22" t="str">
        <f>IF(ISNUMBER(MATCH(N152,'Copie Liste PDJ'!$A$10:$A$221,0)),VLOOKUP(N152,'Copie Liste PDJ'!$A$10:$R$221,18,0),"")</f>
        <v/>
      </c>
      <c r="Q152" s="17"/>
      <c r="R152" s="21" t="str">
        <f>IF(AND('Copie Liste PDJ'!A160&gt;=501,'Copie Liste PDJ'!A160&lt;=547,OR('Copie Liste PDJ'!D160="BF23",'Copie Liste PDJ'!D160="LCM23")),'Copie Liste PDJ'!A160,"")</f>
        <v/>
      </c>
      <c r="S152" s="22" t="str">
        <f>IF(ISNUMBER(MATCH(R152,'Copie Liste PDJ'!$A$10:$A$221,0)),VLOOKUP(R152,'Copie Liste PDJ'!$A$10:$D$221,4,0),"")</f>
        <v/>
      </c>
      <c r="T152" s="22" t="str">
        <f>IF(ISNUMBER(MATCH(R152,'Copie Liste PDJ'!$A$10:$A$221,0)),VLOOKUP(R152,'Copie Liste PDJ'!$A$10:$R$221,18,0),"")</f>
        <v/>
      </c>
      <c r="U152" s="17"/>
      <c r="V152" s="21" t="str">
        <f>IF(AND('Copie Liste PDJ'!A160&gt;=601,'Copie Liste PDJ'!A160&lt;=643,OR('Copie Liste PDJ'!D160="BF23",'Copie Liste PDJ'!D160="LCM23")),'Copie Liste PDJ'!A160,"")</f>
        <v/>
      </c>
      <c r="W152" t="str">
        <f>IF(ISNUMBER(MATCH(V152,'Copie Liste PDJ'!$A$10:$A$221,0)),VLOOKUP(V152,'Copie Liste PDJ'!$A$10:$D$221,4,0),"")</f>
        <v/>
      </c>
      <c r="X152" t="str">
        <f>IF(ISNUMBER(MATCH(V152,'Copie Liste PDJ'!$A$10:$A$221,0)),VLOOKUP(V152,'Copie Liste PDJ'!$A$10:$R$221,18,0),"")</f>
        <v/>
      </c>
    </row>
    <row r="153" spans="1:24" x14ac:dyDescent="0.25">
      <c r="A153" s="17"/>
      <c r="B153" s="21" t="str">
        <f>IF(AND('Copie Liste PDJ'!A161&gt;=101,'Copie Liste PDJ'!A161&lt;=148,OR('Copie Liste PDJ'!D161="BF23",'Copie Liste PDJ'!D161="LCM23")),'Copie Liste PDJ'!A161,"")</f>
        <v/>
      </c>
      <c r="C153" s="22" t="str">
        <f>IF(ISNUMBER(MATCH(B153,'Copie Liste PDJ'!$A$10:$A$221,0)),VLOOKUP(B153,'Copie Liste PDJ'!$A$10:$D$221,4,0),"")</f>
        <v/>
      </c>
      <c r="D153" s="22" t="str">
        <f>IF(ISNUMBER(MATCH(B153,'Copie Liste PDJ'!$A$10:$A$221,0)),VLOOKUP(B153,'Copie Liste PDJ'!$A$10:$R$221,18,0),"")</f>
        <v/>
      </c>
      <c r="E153" s="17"/>
      <c r="F153" s="21" t="str">
        <f>IF(AND('Copie Liste PDJ'!A161&gt;=201,'Copie Liste PDJ'!A161&lt;=247,OR('Copie Liste PDJ'!D161="BF23",'Copie Liste PDJ'!D161="LCM23")),'Copie Liste PDJ'!A161,"")</f>
        <v/>
      </c>
      <c r="G153" s="22" t="str">
        <f>IF(ISNUMBER(MATCH(F153,'Copie Liste PDJ'!$A$10:$A$221,0)),VLOOKUP(F153,'Copie Liste PDJ'!$A$10:$D$221,4,0),"")</f>
        <v/>
      </c>
      <c r="H153" s="22" t="str">
        <f>IF(ISNUMBER(MATCH(F153,'Copie Liste PDJ'!$A$10:$A$221,0)),VLOOKUP(F153,'Copie Liste PDJ'!$A$10:$R$221,18,0),"")</f>
        <v/>
      </c>
      <c r="I153" s="17"/>
      <c r="J153" s="21" t="str">
        <f>IF(AND('Copie Liste PDJ'!A161&gt;=301,'Copie Liste PDJ'!A161&lt;=347,OR('Copie Liste PDJ'!D161="BF23",'Copie Liste PDJ'!D161="LCM23")),'Copie Liste PDJ'!A161,"")</f>
        <v/>
      </c>
      <c r="K153" s="22" t="str">
        <f>IF(ISNUMBER(MATCH(J153,'Copie Liste PDJ'!$A$10:$A$221,0)),VLOOKUP(J153,'Copie Liste PDJ'!$A$10:$D$221,4,0),"")</f>
        <v/>
      </c>
      <c r="L153" s="22" t="str">
        <f>IF(ISNUMBER(MATCH(J153,'Copie Liste PDJ'!$A$10:$A$221,0)),VLOOKUP(J153,'Copie Liste PDJ'!$A$10:$R$221,18,0),"")</f>
        <v/>
      </c>
      <c r="M153" s="17"/>
      <c r="N153" s="21" t="str">
        <f>IF(AND('Copie Liste PDJ'!A161&gt;=401,'Copie Liste PDJ'!A161&lt;=447,OR('Copie Liste PDJ'!D161="BF23",'Copie Liste PDJ'!D161="LCM23")),'Copie Liste PDJ'!A161,"")</f>
        <v/>
      </c>
      <c r="O153" s="22" t="str">
        <f>IF(ISNUMBER(MATCH(N153,'Copie Liste PDJ'!$A$10:$A$221,0)),VLOOKUP(N153,'Copie Liste PDJ'!$A$10:$D$221,4,0),"")</f>
        <v/>
      </c>
      <c r="P153" s="22" t="str">
        <f>IF(ISNUMBER(MATCH(N153,'Copie Liste PDJ'!$A$10:$A$221,0)),VLOOKUP(N153,'Copie Liste PDJ'!$A$10:$R$221,18,0),"")</f>
        <v/>
      </c>
      <c r="Q153" s="17"/>
      <c r="R153" s="21" t="str">
        <f>IF(AND('Copie Liste PDJ'!A161&gt;=501,'Copie Liste PDJ'!A161&lt;=547,OR('Copie Liste PDJ'!D161="BF23",'Copie Liste PDJ'!D161="LCM23")),'Copie Liste PDJ'!A161,"")</f>
        <v/>
      </c>
      <c r="S153" s="22" t="str">
        <f>IF(ISNUMBER(MATCH(R153,'Copie Liste PDJ'!$A$10:$A$221,0)),VLOOKUP(R153,'Copie Liste PDJ'!$A$10:$D$221,4,0),"")</f>
        <v/>
      </c>
      <c r="T153" s="22" t="str">
        <f>IF(ISNUMBER(MATCH(R153,'Copie Liste PDJ'!$A$10:$A$221,0)),VLOOKUP(R153,'Copie Liste PDJ'!$A$10:$R$221,18,0),"")</f>
        <v/>
      </c>
      <c r="U153" s="17"/>
      <c r="V153" s="21" t="str">
        <f>IF(AND('Copie Liste PDJ'!A161&gt;=601,'Copie Liste PDJ'!A161&lt;=643,OR('Copie Liste PDJ'!D161="BF23",'Copie Liste PDJ'!D161="LCM23")),'Copie Liste PDJ'!A161,"")</f>
        <v/>
      </c>
      <c r="W153" t="str">
        <f>IF(ISNUMBER(MATCH(V153,'Copie Liste PDJ'!$A$10:$A$221,0)),VLOOKUP(V153,'Copie Liste PDJ'!$A$10:$D$221,4,0),"")</f>
        <v/>
      </c>
      <c r="X153" t="str">
        <f>IF(ISNUMBER(MATCH(V153,'Copie Liste PDJ'!$A$10:$A$221,0)),VLOOKUP(V153,'Copie Liste PDJ'!$A$10:$R$221,18,0),"")</f>
        <v/>
      </c>
    </row>
    <row r="154" spans="1:24" x14ac:dyDescent="0.25">
      <c r="A154" s="17"/>
      <c r="B154" s="21" t="str">
        <f>IF(AND('Copie Liste PDJ'!A162&gt;=101,'Copie Liste PDJ'!A162&lt;=148,OR('Copie Liste PDJ'!D162="BF23",'Copie Liste PDJ'!D162="LCM23")),'Copie Liste PDJ'!A162,"")</f>
        <v/>
      </c>
      <c r="C154" s="22" t="str">
        <f>IF(ISNUMBER(MATCH(B154,'Copie Liste PDJ'!$A$10:$A$221,0)),VLOOKUP(B154,'Copie Liste PDJ'!$A$10:$D$221,4,0),"")</f>
        <v/>
      </c>
      <c r="D154" s="22" t="str">
        <f>IF(ISNUMBER(MATCH(B154,'Copie Liste PDJ'!$A$10:$A$221,0)),VLOOKUP(B154,'Copie Liste PDJ'!$A$10:$R$221,18,0),"")</f>
        <v/>
      </c>
      <c r="E154" s="17"/>
      <c r="F154" s="21" t="str">
        <f>IF(AND('Copie Liste PDJ'!A162&gt;=201,'Copie Liste PDJ'!A162&lt;=247,OR('Copie Liste PDJ'!D162="BF23",'Copie Liste PDJ'!D162="LCM23")),'Copie Liste PDJ'!A162,"")</f>
        <v/>
      </c>
      <c r="G154" s="22" t="str">
        <f>IF(ISNUMBER(MATCH(F154,'Copie Liste PDJ'!$A$10:$A$221,0)),VLOOKUP(F154,'Copie Liste PDJ'!$A$10:$D$221,4,0),"")</f>
        <v/>
      </c>
      <c r="H154" s="22" t="str">
        <f>IF(ISNUMBER(MATCH(F154,'Copie Liste PDJ'!$A$10:$A$221,0)),VLOOKUP(F154,'Copie Liste PDJ'!$A$10:$R$221,18,0),"")</f>
        <v/>
      </c>
      <c r="I154" s="17"/>
      <c r="J154" s="21" t="str">
        <f>IF(AND('Copie Liste PDJ'!A162&gt;=301,'Copie Liste PDJ'!A162&lt;=347,OR('Copie Liste PDJ'!D162="BF23",'Copie Liste PDJ'!D162="LCM23")),'Copie Liste PDJ'!A162,"")</f>
        <v/>
      </c>
      <c r="K154" s="22" t="str">
        <f>IF(ISNUMBER(MATCH(J154,'Copie Liste PDJ'!$A$10:$A$221,0)),VLOOKUP(J154,'Copie Liste PDJ'!$A$10:$D$221,4,0),"")</f>
        <v/>
      </c>
      <c r="L154" s="22" t="str">
        <f>IF(ISNUMBER(MATCH(J154,'Copie Liste PDJ'!$A$10:$A$221,0)),VLOOKUP(J154,'Copie Liste PDJ'!$A$10:$R$221,18,0),"")</f>
        <v/>
      </c>
      <c r="M154" s="17"/>
      <c r="N154" s="21" t="str">
        <f>IF(AND('Copie Liste PDJ'!A162&gt;=401,'Copie Liste PDJ'!A162&lt;=447,OR('Copie Liste PDJ'!D162="BF23",'Copie Liste PDJ'!D162="LCM23")),'Copie Liste PDJ'!A162,"")</f>
        <v/>
      </c>
      <c r="O154" s="22" t="str">
        <f>IF(ISNUMBER(MATCH(N154,'Copie Liste PDJ'!$A$10:$A$221,0)),VLOOKUP(N154,'Copie Liste PDJ'!$A$10:$D$221,4,0),"")</f>
        <v/>
      </c>
      <c r="P154" s="22" t="str">
        <f>IF(ISNUMBER(MATCH(N154,'Copie Liste PDJ'!$A$10:$A$221,0)),VLOOKUP(N154,'Copie Liste PDJ'!$A$10:$R$221,18,0),"")</f>
        <v/>
      </c>
      <c r="Q154" s="17"/>
      <c r="R154" s="21" t="str">
        <f>IF(AND('Copie Liste PDJ'!A162&gt;=501,'Copie Liste PDJ'!A162&lt;=547,OR('Copie Liste PDJ'!D162="BF23",'Copie Liste PDJ'!D162="LCM23")),'Copie Liste PDJ'!A162,"")</f>
        <v/>
      </c>
      <c r="S154" s="22" t="str">
        <f>IF(ISNUMBER(MATCH(R154,'Copie Liste PDJ'!$A$10:$A$221,0)),VLOOKUP(R154,'Copie Liste PDJ'!$A$10:$D$221,4,0),"")</f>
        <v/>
      </c>
      <c r="T154" s="22" t="str">
        <f>IF(ISNUMBER(MATCH(R154,'Copie Liste PDJ'!$A$10:$A$221,0)),VLOOKUP(R154,'Copie Liste PDJ'!$A$10:$R$221,18,0),"")</f>
        <v/>
      </c>
      <c r="U154" s="17"/>
      <c r="V154" s="21" t="str">
        <f>IF(AND('Copie Liste PDJ'!A162&gt;=601,'Copie Liste PDJ'!A162&lt;=643,OR('Copie Liste PDJ'!D162="BF23",'Copie Liste PDJ'!D162="LCM23")),'Copie Liste PDJ'!A162,"")</f>
        <v/>
      </c>
      <c r="W154" t="str">
        <f>IF(ISNUMBER(MATCH(V154,'Copie Liste PDJ'!$A$10:$A$221,0)),VLOOKUP(V154,'Copie Liste PDJ'!$A$10:$D$221,4,0),"")</f>
        <v/>
      </c>
      <c r="X154" t="str">
        <f>IF(ISNUMBER(MATCH(V154,'Copie Liste PDJ'!$A$10:$A$221,0)),VLOOKUP(V154,'Copie Liste PDJ'!$A$10:$R$221,18,0),"")</f>
        <v/>
      </c>
    </row>
    <row r="155" spans="1:24" x14ac:dyDescent="0.25">
      <c r="A155" s="17"/>
      <c r="B155" s="21" t="str">
        <f>IF(AND('Copie Liste PDJ'!A163&gt;=101,'Copie Liste PDJ'!A163&lt;=148,OR('Copie Liste PDJ'!D163="BF23",'Copie Liste PDJ'!D163="LCM23")),'Copie Liste PDJ'!A163,"")</f>
        <v/>
      </c>
      <c r="C155" s="22" t="str">
        <f>IF(ISNUMBER(MATCH(B155,'Copie Liste PDJ'!$A$10:$A$221,0)),VLOOKUP(B155,'Copie Liste PDJ'!$A$10:$D$221,4,0),"")</f>
        <v/>
      </c>
      <c r="D155" s="22" t="str">
        <f>IF(ISNUMBER(MATCH(B155,'Copie Liste PDJ'!$A$10:$A$221,0)),VLOOKUP(B155,'Copie Liste PDJ'!$A$10:$R$221,18,0),"")</f>
        <v/>
      </c>
      <c r="E155" s="17"/>
      <c r="F155" s="21" t="str">
        <f>IF(AND('Copie Liste PDJ'!A163&gt;=201,'Copie Liste PDJ'!A163&lt;=247,OR('Copie Liste PDJ'!D163="BF23",'Copie Liste PDJ'!D163="LCM23")),'Copie Liste PDJ'!A163,"")</f>
        <v/>
      </c>
      <c r="G155" s="22" t="str">
        <f>IF(ISNUMBER(MATCH(F155,'Copie Liste PDJ'!$A$10:$A$221,0)),VLOOKUP(F155,'Copie Liste PDJ'!$A$10:$D$221,4,0),"")</f>
        <v/>
      </c>
      <c r="H155" s="22" t="str">
        <f>IF(ISNUMBER(MATCH(F155,'Copie Liste PDJ'!$A$10:$A$221,0)),VLOOKUP(F155,'Copie Liste PDJ'!$A$10:$R$221,18,0),"")</f>
        <v/>
      </c>
      <c r="I155" s="17"/>
      <c r="J155" s="21" t="str">
        <f>IF(AND('Copie Liste PDJ'!A163&gt;=301,'Copie Liste PDJ'!A163&lt;=347,OR('Copie Liste PDJ'!D163="BF23",'Copie Liste PDJ'!D163="LCM23")),'Copie Liste PDJ'!A163,"")</f>
        <v/>
      </c>
      <c r="K155" s="22" t="str">
        <f>IF(ISNUMBER(MATCH(J155,'Copie Liste PDJ'!$A$10:$A$221,0)),VLOOKUP(J155,'Copie Liste PDJ'!$A$10:$D$221,4,0),"")</f>
        <v/>
      </c>
      <c r="L155" s="22" t="str">
        <f>IF(ISNUMBER(MATCH(J155,'Copie Liste PDJ'!$A$10:$A$221,0)),VLOOKUP(J155,'Copie Liste PDJ'!$A$10:$R$221,18,0),"")</f>
        <v/>
      </c>
      <c r="M155" s="17"/>
      <c r="N155" s="21" t="str">
        <f>IF(AND('Copie Liste PDJ'!A163&gt;=401,'Copie Liste PDJ'!A163&lt;=447,OR('Copie Liste PDJ'!D163="BF23",'Copie Liste PDJ'!D163="LCM23")),'Copie Liste PDJ'!A163,"")</f>
        <v/>
      </c>
      <c r="O155" s="22" t="str">
        <f>IF(ISNUMBER(MATCH(N155,'Copie Liste PDJ'!$A$10:$A$221,0)),VLOOKUP(N155,'Copie Liste PDJ'!$A$10:$D$221,4,0),"")</f>
        <v/>
      </c>
      <c r="P155" s="22" t="str">
        <f>IF(ISNUMBER(MATCH(N155,'Copie Liste PDJ'!$A$10:$A$221,0)),VLOOKUP(N155,'Copie Liste PDJ'!$A$10:$R$221,18,0),"")</f>
        <v/>
      </c>
      <c r="Q155" s="17"/>
      <c r="R155" s="21" t="str">
        <f>IF(AND('Copie Liste PDJ'!A163&gt;=501,'Copie Liste PDJ'!A163&lt;=547,OR('Copie Liste PDJ'!D163="BF23",'Copie Liste PDJ'!D163="LCM23")),'Copie Liste PDJ'!A163,"")</f>
        <v/>
      </c>
      <c r="S155" s="22" t="str">
        <f>IF(ISNUMBER(MATCH(R155,'Copie Liste PDJ'!$A$10:$A$221,0)),VLOOKUP(R155,'Copie Liste PDJ'!$A$10:$D$221,4,0),"")</f>
        <v/>
      </c>
      <c r="T155" s="22" t="str">
        <f>IF(ISNUMBER(MATCH(R155,'Copie Liste PDJ'!$A$10:$A$221,0)),VLOOKUP(R155,'Copie Liste PDJ'!$A$10:$R$221,18,0),"")</f>
        <v/>
      </c>
      <c r="U155" s="17"/>
      <c r="V155" s="21" t="str">
        <f>IF(AND('Copie Liste PDJ'!A163&gt;=601,'Copie Liste PDJ'!A163&lt;=643,OR('Copie Liste PDJ'!D163="BF23",'Copie Liste PDJ'!D163="LCM23")),'Copie Liste PDJ'!A163,"")</f>
        <v/>
      </c>
      <c r="W155" t="str">
        <f>IF(ISNUMBER(MATCH(V155,'Copie Liste PDJ'!$A$10:$A$221,0)),VLOOKUP(V155,'Copie Liste PDJ'!$A$10:$D$221,4,0),"")</f>
        <v/>
      </c>
      <c r="X155" t="str">
        <f>IF(ISNUMBER(MATCH(V155,'Copie Liste PDJ'!$A$10:$A$221,0)),VLOOKUP(V155,'Copie Liste PDJ'!$A$10:$R$221,18,0),"")</f>
        <v/>
      </c>
    </row>
    <row r="156" spans="1:24" x14ac:dyDescent="0.25">
      <c r="A156" s="17"/>
      <c r="B156" s="21" t="str">
        <f>IF(AND('Copie Liste PDJ'!A164&gt;=101,'Copie Liste PDJ'!A164&lt;=148,OR('Copie Liste PDJ'!D164="BF23",'Copie Liste PDJ'!D164="LCM23")),'Copie Liste PDJ'!A164,"")</f>
        <v/>
      </c>
      <c r="C156" s="22" t="str">
        <f>IF(ISNUMBER(MATCH(B156,'Copie Liste PDJ'!$A$10:$A$221,0)),VLOOKUP(B156,'Copie Liste PDJ'!$A$10:$D$221,4,0),"")</f>
        <v/>
      </c>
      <c r="D156" s="22" t="str">
        <f>IF(ISNUMBER(MATCH(B156,'Copie Liste PDJ'!$A$10:$A$221,0)),VLOOKUP(B156,'Copie Liste PDJ'!$A$10:$R$221,18,0),"")</f>
        <v/>
      </c>
      <c r="E156" s="17"/>
      <c r="F156" s="21" t="str">
        <f>IF(AND('Copie Liste PDJ'!A164&gt;=201,'Copie Liste PDJ'!A164&lt;=247,OR('Copie Liste PDJ'!D164="BF23",'Copie Liste PDJ'!D164="LCM23")),'Copie Liste PDJ'!A164,"")</f>
        <v/>
      </c>
      <c r="G156" s="22" t="str">
        <f>IF(ISNUMBER(MATCH(F156,'Copie Liste PDJ'!$A$10:$A$221,0)),VLOOKUP(F156,'Copie Liste PDJ'!$A$10:$D$221,4,0),"")</f>
        <v/>
      </c>
      <c r="H156" s="22" t="str">
        <f>IF(ISNUMBER(MATCH(F156,'Copie Liste PDJ'!$A$10:$A$221,0)),VLOOKUP(F156,'Copie Liste PDJ'!$A$10:$R$221,18,0),"")</f>
        <v/>
      </c>
      <c r="I156" s="17"/>
      <c r="J156" s="21" t="str">
        <f>IF(AND('Copie Liste PDJ'!A164&gt;=301,'Copie Liste PDJ'!A164&lt;=347,OR('Copie Liste PDJ'!D164="BF23",'Copie Liste PDJ'!D164="LCM23")),'Copie Liste PDJ'!A164,"")</f>
        <v/>
      </c>
      <c r="K156" s="22" t="str">
        <f>IF(ISNUMBER(MATCH(J156,'Copie Liste PDJ'!$A$10:$A$221,0)),VLOOKUP(J156,'Copie Liste PDJ'!$A$10:$D$221,4,0),"")</f>
        <v/>
      </c>
      <c r="L156" s="22" t="str">
        <f>IF(ISNUMBER(MATCH(J156,'Copie Liste PDJ'!$A$10:$A$221,0)),VLOOKUP(J156,'Copie Liste PDJ'!$A$10:$R$221,18,0),"")</f>
        <v/>
      </c>
      <c r="M156" s="17"/>
      <c r="N156" s="21" t="str">
        <f>IF(AND('Copie Liste PDJ'!A164&gt;=401,'Copie Liste PDJ'!A164&lt;=447,OR('Copie Liste PDJ'!D164="BF23",'Copie Liste PDJ'!D164="LCM23")),'Copie Liste PDJ'!A164,"")</f>
        <v/>
      </c>
      <c r="O156" s="22" t="str">
        <f>IF(ISNUMBER(MATCH(N156,'Copie Liste PDJ'!$A$10:$A$221,0)),VLOOKUP(N156,'Copie Liste PDJ'!$A$10:$D$221,4,0),"")</f>
        <v/>
      </c>
      <c r="P156" s="22" t="str">
        <f>IF(ISNUMBER(MATCH(N156,'Copie Liste PDJ'!$A$10:$A$221,0)),VLOOKUP(N156,'Copie Liste PDJ'!$A$10:$R$221,18,0),"")</f>
        <v/>
      </c>
      <c r="Q156" s="17"/>
      <c r="R156" s="21" t="str">
        <f>IF(AND('Copie Liste PDJ'!A164&gt;=501,'Copie Liste PDJ'!A164&lt;=547,OR('Copie Liste PDJ'!D164="BF23",'Copie Liste PDJ'!D164="LCM23")),'Copie Liste PDJ'!A164,"")</f>
        <v/>
      </c>
      <c r="S156" s="22" t="str">
        <f>IF(ISNUMBER(MATCH(R156,'Copie Liste PDJ'!$A$10:$A$221,0)),VLOOKUP(R156,'Copie Liste PDJ'!$A$10:$D$221,4,0),"")</f>
        <v/>
      </c>
      <c r="T156" s="22" t="str">
        <f>IF(ISNUMBER(MATCH(R156,'Copie Liste PDJ'!$A$10:$A$221,0)),VLOOKUP(R156,'Copie Liste PDJ'!$A$10:$R$221,18,0),"")</f>
        <v/>
      </c>
      <c r="U156" s="17"/>
      <c r="V156" s="21" t="str">
        <f>IF(AND('Copie Liste PDJ'!A164&gt;=601,'Copie Liste PDJ'!A164&lt;=643,OR('Copie Liste PDJ'!D164="BF23",'Copie Liste PDJ'!D164="LCM23")),'Copie Liste PDJ'!A164,"")</f>
        <v/>
      </c>
      <c r="W156" t="str">
        <f>IF(ISNUMBER(MATCH(V156,'Copie Liste PDJ'!$A$10:$A$221,0)),VLOOKUP(V156,'Copie Liste PDJ'!$A$10:$D$221,4,0),"")</f>
        <v/>
      </c>
      <c r="X156" t="str">
        <f>IF(ISNUMBER(MATCH(V156,'Copie Liste PDJ'!$A$10:$A$221,0)),VLOOKUP(V156,'Copie Liste PDJ'!$A$10:$R$221,18,0),"")</f>
        <v/>
      </c>
    </row>
    <row r="157" spans="1:24" x14ac:dyDescent="0.25">
      <c r="A157" s="17"/>
      <c r="B157" s="21" t="str">
        <f>IF(AND('Copie Liste PDJ'!A165&gt;=101,'Copie Liste PDJ'!A165&lt;=148,OR('Copie Liste PDJ'!D165="BF23",'Copie Liste PDJ'!D165="LCM23")),'Copie Liste PDJ'!A165,"")</f>
        <v/>
      </c>
      <c r="C157" s="22" t="str">
        <f>IF(ISNUMBER(MATCH(B157,'Copie Liste PDJ'!$A$10:$A$221,0)),VLOOKUP(B157,'Copie Liste PDJ'!$A$10:$D$221,4,0),"")</f>
        <v/>
      </c>
      <c r="D157" s="22" t="str">
        <f>IF(ISNUMBER(MATCH(B157,'Copie Liste PDJ'!$A$10:$A$221,0)),VLOOKUP(B157,'Copie Liste PDJ'!$A$10:$R$221,18,0),"")</f>
        <v/>
      </c>
      <c r="E157" s="17"/>
      <c r="F157" s="21" t="str">
        <f>IF(AND('Copie Liste PDJ'!A165&gt;=201,'Copie Liste PDJ'!A165&lt;=247,OR('Copie Liste PDJ'!D165="BF23",'Copie Liste PDJ'!D165="LCM23")),'Copie Liste PDJ'!A165,"")</f>
        <v/>
      </c>
      <c r="G157" s="22" t="str">
        <f>IF(ISNUMBER(MATCH(F157,'Copie Liste PDJ'!$A$10:$A$221,0)),VLOOKUP(F157,'Copie Liste PDJ'!$A$10:$D$221,4,0),"")</f>
        <v/>
      </c>
      <c r="H157" s="22" t="str">
        <f>IF(ISNUMBER(MATCH(F157,'Copie Liste PDJ'!$A$10:$A$221,0)),VLOOKUP(F157,'Copie Liste PDJ'!$A$10:$R$221,18,0),"")</f>
        <v/>
      </c>
      <c r="I157" s="17"/>
      <c r="J157" s="21" t="str">
        <f>IF(AND('Copie Liste PDJ'!A165&gt;=301,'Copie Liste PDJ'!A165&lt;=347,OR('Copie Liste PDJ'!D165="BF23",'Copie Liste PDJ'!D165="LCM23")),'Copie Liste PDJ'!A165,"")</f>
        <v/>
      </c>
      <c r="K157" s="22" t="str">
        <f>IF(ISNUMBER(MATCH(J157,'Copie Liste PDJ'!$A$10:$A$221,0)),VLOOKUP(J157,'Copie Liste PDJ'!$A$10:$D$221,4,0),"")</f>
        <v/>
      </c>
      <c r="L157" s="22" t="str">
        <f>IF(ISNUMBER(MATCH(J157,'Copie Liste PDJ'!$A$10:$A$221,0)),VLOOKUP(J157,'Copie Liste PDJ'!$A$10:$R$221,18,0),"")</f>
        <v/>
      </c>
      <c r="M157" s="17"/>
      <c r="N157" s="21" t="str">
        <f>IF(AND('Copie Liste PDJ'!A165&gt;=401,'Copie Liste PDJ'!A165&lt;=447,OR('Copie Liste PDJ'!D165="BF23",'Copie Liste PDJ'!D165="LCM23")),'Copie Liste PDJ'!A165,"")</f>
        <v/>
      </c>
      <c r="O157" s="22" t="str">
        <f>IF(ISNUMBER(MATCH(N157,'Copie Liste PDJ'!$A$10:$A$221,0)),VLOOKUP(N157,'Copie Liste PDJ'!$A$10:$D$221,4,0),"")</f>
        <v/>
      </c>
      <c r="P157" s="22" t="str">
        <f>IF(ISNUMBER(MATCH(N157,'Copie Liste PDJ'!$A$10:$A$221,0)),VLOOKUP(N157,'Copie Liste PDJ'!$A$10:$R$221,18,0),"")</f>
        <v/>
      </c>
      <c r="Q157" s="17"/>
      <c r="R157" s="21" t="str">
        <f>IF(AND('Copie Liste PDJ'!A165&gt;=501,'Copie Liste PDJ'!A165&lt;=547,OR('Copie Liste PDJ'!D165="BF23",'Copie Liste PDJ'!D165="LCM23")),'Copie Liste PDJ'!A165,"")</f>
        <v/>
      </c>
      <c r="S157" s="22" t="str">
        <f>IF(ISNUMBER(MATCH(R157,'Copie Liste PDJ'!$A$10:$A$221,0)),VLOOKUP(R157,'Copie Liste PDJ'!$A$10:$D$221,4,0),"")</f>
        <v/>
      </c>
      <c r="T157" s="22" t="str">
        <f>IF(ISNUMBER(MATCH(R157,'Copie Liste PDJ'!$A$10:$A$221,0)),VLOOKUP(R157,'Copie Liste PDJ'!$A$10:$R$221,18,0),"")</f>
        <v/>
      </c>
      <c r="U157" s="17"/>
      <c r="V157" s="21" t="str">
        <f>IF(AND('Copie Liste PDJ'!A165&gt;=601,'Copie Liste PDJ'!A165&lt;=643,OR('Copie Liste PDJ'!D165="BF23",'Copie Liste PDJ'!D165="LCM23")),'Copie Liste PDJ'!A165,"")</f>
        <v/>
      </c>
      <c r="W157" t="str">
        <f>IF(ISNUMBER(MATCH(V157,'Copie Liste PDJ'!$A$10:$A$221,0)),VLOOKUP(V157,'Copie Liste PDJ'!$A$10:$D$221,4,0),"")</f>
        <v/>
      </c>
      <c r="X157" t="str">
        <f>IF(ISNUMBER(MATCH(V157,'Copie Liste PDJ'!$A$10:$A$221,0)),VLOOKUP(V157,'Copie Liste PDJ'!$A$10:$R$221,18,0),"")</f>
        <v/>
      </c>
    </row>
    <row r="158" spans="1:24" x14ac:dyDescent="0.25">
      <c r="A158" s="17"/>
      <c r="B158" s="21" t="str">
        <f>IF(AND('Copie Liste PDJ'!A166&gt;=101,'Copie Liste PDJ'!A166&lt;=148,OR('Copie Liste PDJ'!D166="BF23",'Copie Liste PDJ'!D166="LCM23")),'Copie Liste PDJ'!A166,"")</f>
        <v/>
      </c>
      <c r="C158" s="22" t="str">
        <f>IF(ISNUMBER(MATCH(B158,'Copie Liste PDJ'!$A$10:$A$221,0)),VLOOKUP(B158,'Copie Liste PDJ'!$A$10:$D$221,4,0),"")</f>
        <v/>
      </c>
      <c r="D158" s="22" t="str">
        <f>IF(ISNUMBER(MATCH(B158,'Copie Liste PDJ'!$A$10:$A$221,0)),VLOOKUP(B158,'Copie Liste PDJ'!$A$10:$R$221,18,0),"")</f>
        <v/>
      </c>
      <c r="E158" s="17"/>
      <c r="F158" s="21" t="str">
        <f>IF(AND('Copie Liste PDJ'!A166&gt;=201,'Copie Liste PDJ'!A166&lt;=247,OR('Copie Liste PDJ'!D166="BF23",'Copie Liste PDJ'!D166="LCM23")),'Copie Liste PDJ'!A166,"")</f>
        <v/>
      </c>
      <c r="G158" s="22" t="str">
        <f>IF(ISNUMBER(MATCH(F158,'Copie Liste PDJ'!$A$10:$A$221,0)),VLOOKUP(F158,'Copie Liste PDJ'!$A$10:$D$221,4,0),"")</f>
        <v/>
      </c>
      <c r="H158" s="22" t="str">
        <f>IF(ISNUMBER(MATCH(F158,'Copie Liste PDJ'!$A$10:$A$221,0)),VLOOKUP(F158,'Copie Liste PDJ'!$A$10:$R$221,18,0),"")</f>
        <v/>
      </c>
      <c r="I158" s="17"/>
      <c r="J158" s="21" t="str">
        <f>IF(AND('Copie Liste PDJ'!A166&gt;=301,'Copie Liste PDJ'!A166&lt;=347,OR('Copie Liste PDJ'!D166="BF23",'Copie Liste PDJ'!D166="LCM23")),'Copie Liste PDJ'!A166,"")</f>
        <v/>
      </c>
      <c r="K158" s="22" t="str">
        <f>IF(ISNUMBER(MATCH(J158,'Copie Liste PDJ'!$A$10:$A$221,0)),VLOOKUP(J158,'Copie Liste PDJ'!$A$10:$D$221,4,0),"")</f>
        <v/>
      </c>
      <c r="L158" s="22" t="str">
        <f>IF(ISNUMBER(MATCH(J158,'Copie Liste PDJ'!$A$10:$A$221,0)),VLOOKUP(J158,'Copie Liste PDJ'!$A$10:$R$221,18,0),"")</f>
        <v/>
      </c>
      <c r="M158" s="17"/>
      <c r="N158" s="21" t="str">
        <f>IF(AND('Copie Liste PDJ'!A166&gt;=401,'Copie Liste PDJ'!A166&lt;=447,OR('Copie Liste PDJ'!D166="BF23",'Copie Liste PDJ'!D166="LCM23")),'Copie Liste PDJ'!A166,"")</f>
        <v/>
      </c>
      <c r="O158" s="22" t="str">
        <f>IF(ISNUMBER(MATCH(N158,'Copie Liste PDJ'!$A$10:$A$221,0)),VLOOKUP(N158,'Copie Liste PDJ'!$A$10:$D$221,4,0),"")</f>
        <v/>
      </c>
      <c r="P158" s="22" t="str">
        <f>IF(ISNUMBER(MATCH(N158,'Copie Liste PDJ'!$A$10:$A$221,0)),VLOOKUP(N158,'Copie Liste PDJ'!$A$10:$R$221,18,0),"")</f>
        <v/>
      </c>
      <c r="Q158" s="17"/>
      <c r="R158" s="21" t="str">
        <f>IF(AND('Copie Liste PDJ'!A166&gt;=501,'Copie Liste PDJ'!A166&lt;=547,OR('Copie Liste PDJ'!D166="BF23",'Copie Liste PDJ'!D166="LCM23")),'Copie Liste PDJ'!A166,"")</f>
        <v/>
      </c>
      <c r="S158" s="22" t="str">
        <f>IF(ISNUMBER(MATCH(R158,'Copie Liste PDJ'!$A$10:$A$221,0)),VLOOKUP(R158,'Copie Liste PDJ'!$A$10:$D$221,4,0),"")</f>
        <v/>
      </c>
      <c r="T158" s="22" t="str">
        <f>IF(ISNUMBER(MATCH(R158,'Copie Liste PDJ'!$A$10:$A$221,0)),VLOOKUP(R158,'Copie Liste PDJ'!$A$10:$R$221,18,0),"")</f>
        <v/>
      </c>
      <c r="U158" s="17"/>
      <c r="V158" s="21" t="str">
        <f>IF(AND('Copie Liste PDJ'!A166&gt;=601,'Copie Liste PDJ'!A166&lt;=643,OR('Copie Liste PDJ'!D166="BF23",'Copie Liste PDJ'!D166="LCM23")),'Copie Liste PDJ'!A166,"")</f>
        <v/>
      </c>
      <c r="W158" t="str">
        <f>IF(ISNUMBER(MATCH(V158,'Copie Liste PDJ'!$A$10:$A$221,0)),VLOOKUP(V158,'Copie Liste PDJ'!$A$10:$D$221,4,0),"")</f>
        <v/>
      </c>
      <c r="X158" t="str">
        <f>IF(ISNUMBER(MATCH(V158,'Copie Liste PDJ'!$A$10:$A$221,0)),VLOOKUP(V158,'Copie Liste PDJ'!$A$10:$R$221,18,0),"")</f>
        <v/>
      </c>
    </row>
    <row r="159" spans="1:24" x14ac:dyDescent="0.25">
      <c r="A159" s="17"/>
      <c r="B159" s="21" t="str">
        <f>IF(AND('Copie Liste PDJ'!A167&gt;=101,'Copie Liste PDJ'!A167&lt;=148,OR('Copie Liste PDJ'!D167="BF23",'Copie Liste PDJ'!D167="LCM23")),'Copie Liste PDJ'!A167,"")</f>
        <v/>
      </c>
      <c r="C159" s="22" t="str">
        <f>IF(ISNUMBER(MATCH(B159,'Copie Liste PDJ'!$A$10:$A$221,0)),VLOOKUP(B159,'Copie Liste PDJ'!$A$10:$D$221,4,0),"")</f>
        <v/>
      </c>
      <c r="D159" s="22" t="str">
        <f>IF(ISNUMBER(MATCH(B159,'Copie Liste PDJ'!$A$10:$A$221,0)),VLOOKUP(B159,'Copie Liste PDJ'!$A$10:$R$221,18,0),"")</f>
        <v/>
      </c>
      <c r="E159" s="17"/>
      <c r="F159" s="21" t="str">
        <f>IF(AND('Copie Liste PDJ'!A167&gt;=201,'Copie Liste PDJ'!A167&lt;=247,OR('Copie Liste PDJ'!D167="BF23",'Copie Liste PDJ'!D167="LCM23")),'Copie Liste PDJ'!A167,"")</f>
        <v/>
      </c>
      <c r="G159" s="22" t="str">
        <f>IF(ISNUMBER(MATCH(F159,'Copie Liste PDJ'!$A$10:$A$221,0)),VLOOKUP(F159,'Copie Liste PDJ'!$A$10:$D$221,4,0),"")</f>
        <v/>
      </c>
      <c r="H159" s="22" t="str">
        <f>IF(ISNUMBER(MATCH(F159,'Copie Liste PDJ'!$A$10:$A$221,0)),VLOOKUP(F159,'Copie Liste PDJ'!$A$10:$R$221,18,0),"")</f>
        <v/>
      </c>
      <c r="I159" s="17"/>
      <c r="J159" s="21" t="str">
        <f>IF(AND('Copie Liste PDJ'!A167&gt;=301,'Copie Liste PDJ'!A167&lt;=347,OR('Copie Liste PDJ'!D167="BF23",'Copie Liste PDJ'!D167="LCM23")),'Copie Liste PDJ'!A167,"")</f>
        <v/>
      </c>
      <c r="K159" s="22" t="str">
        <f>IF(ISNUMBER(MATCH(J159,'Copie Liste PDJ'!$A$10:$A$221,0)),VLOOKUP(J159,'Copie Liste PDJ'!$A$10:$D$221,4,0),"")</f>
        <v/>
      </c>
      <c r="L159" s="22" t="str">
        <f>IF(ISNUMBER(MATCH(J159,'Copie Liste PDJ'!$A$10:$A$221,0)),VLOOKUP(J159,'Copie Liste PDJ'!$A$10:$R$221,18,0),"")</f>
        <v/>
      </c>
      <c r="M159" s="17"/>
      <c r="N159" s="21" t="str">
        <f>IF(AND('Copie Liste PDJ'!A167&gt;=401,'Copie Liste PDJ'!A167&lt;=447,OR('Copie Liste PDJ'!D167="BF23",'Copie Liste PDJ'!D167="LCM23")),'Copie Liste PDJ'!A167,"")</f>
        <v/>
      </c>
      <c r="O159" s="22" t="str">
        <f>IF(ISNUMBER(MATCH(N159,'Copie Liste PDJ'!$A$10:$A$221,0)),VLOOKUP(N159,'Copie Liste PDJ'!$A$10:$D$221,4,0),"")</f>
        <v/>
      </c>
      <c r="P159" s="22" t="str">
        <f>IF(ISNUMBER(MATCH(N159,'Copie Liste PDJ'!$A$10:$A$221,0)),VLOOKUP(N159,'Copie Liste PDJ'!$A$10:$R$221,18,0),"")</f>
        <v/>
      </c>
      <c r="Q159" s="17"/>
      <c r="R159" s="21" t="str">
        <f>IF(AND('Copie Liste PDJ'!A167&gt;=501,'Copie Liste PDJ'!A167&lt;=547,OR('Copie Liste PDJ'!D167="BF23",'Copie Liste PDJ'!D167="LCM23")),'Copie Liste PDJ'!A167,"")</f>
        <v/>
      </c>
      <c r="S159" s="22" t="str">
        <f>IF(ISNUMBER(MATCH(R159,'Copie Liste PDJ'!$A$10:$A$221,0)),VLOOKUP(R159,'Copie Liste PDJ'!$A$10:$D$221,4,0),"")</f>
        <v/>
      </c>
      <c r="T159" s="22" t="str">
        <f>IF(ISNUMBER(MATCH(R159,'Copie Liste PDJ'!$A$10:$A$221,0)),VLOOKUP(R159,'Copie Liste PDJ'!$A$10:$R$221,18,0),"")</f>
        <v/>
      </c>
      <c r="U159" s="17"/>
      <c r="V159" s="21" t="str">
        <f>IF(AND('Copie Liste PDJ'!A167&gt;=601,'Copie Liste PDJ'!A167&lt;=643,OR('Copie Liste PDJ'!D167="BF23",'Copie Liste PDJ'!D167="LCM23")),'Copie Liste PDJ'!A167,"")</f>
        <v/>
      </c>
      <c r="W159" t="str">
        <f>IF(ISNUMBER(MATCH(V159,'Copie Liste PDJ'!$A$10:$A$221,0)),VLOOKUP(V159,'Copie Liste PDJ'!$A$10:$D$221,4,0),"")</f>
        <v/>
      </c>
      <c r="X159" t="str">
        <f>IF(ISNUMBER(MATCH(V159,'Copie Liste PDJ'!$A$10:$A$221,0)),VLOOKUP(V159,'Copie Liste PDJ'!$A$10:$R$221,18,0),"")</f>
        <v/>
      </c>
    </row>
    <row r="160" spans="1:24" x14ac:dyDescent="0.25">
      <c r="A160" s="17"/>
      <c r="B160" s="21" t="str">
        <f>IF(AND('Copie Liste PDJ'!A168&gt;=101,'Copie Liste PDJ'!A168&lt;=148,OR('Copie Liste PDJ'!D168="BF23",'Copie Liste PDJ'!D168="LCM23")),'Copie Liste PDJ'!A168,"")</f>
        <v/>
      </c>
      <c r="C160" s="22" t="str">
        <f>IF(ISNUMBER(MATCH(B160,'Copie Liste PDJ'!$A$10:$A$221,0)),VLOOKUP(B160,'Copie Liste PDJ'!$A$10:$D$221,4,0),"")</f>
        <v/>
      </c>
      <c r="D160" s="22" t="str">
        <f>IF(ISNUMBER(MATCH(B160,'Copie Liste PDJ'!$A$10:$A$221,0)),VLOOKUP(B160,'Copie Liste PDJ'!$A$10:$R$221,18,0),"")</f>
        <v/>
      </c>
      <c r="E160" s="17"/>
      <c r="F160" s="21" t="str">
        <f>IF(AND('Copie Liste PDJ'!A168&gt;=201,'Copie Liste PDJ'!A168&lt;=247,OR('Copie Liste PDJ'!D168="BF23",'Copie Liste PDJ'!D168="LCM23")),'Copie Liste PDJ'!A168,"")</f>
        <v/>
      </c>
      <c r="G160" s="22" t="str">
        <f>IF(ISNUMBER(MATCH(F160,'Copie Liste PDJ'!$A$10:$A$221,0)),VLOOKUP(F160,'Copie Liste PDJ'!$A$10:$D$221,4,0),"")</f>
        <v/>
      </c>
      <c r="H160" s="22" t="str">
        <f>IF(ISNUMBER(MATCH(F160,'Copie Liste PDJ'!$A$10:$A$221,0)),VLOOKUP(F160,'Copie Liste PDJ'!$A$10:$R$221,18,0),"")</f>
        <v/>
      </c>
      <c r="I160" s="17"/>
      <c r="J160" s="21" t="str">
        <f>IF(AND('Copie Liste PDJ'!A168&gt;=301,'Copie Liste PDJ'!A168&lt;=347,OR('Copie Liste PDJ'!D168="BF23",'Copie Liste PDJ'!D168="LCM23")),'Copie Liste PDJ'!A168,"")</f>
        <v/>
      </c>
      <c r="K160" s="22" t="str">
        <f>IF(ISNUMBER(MATCH(J160,'Copie Liste PDJ'!$A$10:$A$221,0)),VLOOKUP(J160,'Copie Liste PDJ'!$A$10:$D$221,4,0),"")</f>
        <v/>
      </c>
      <c r="L160" s="22" t="str">
        <f>IF(ISNUMBER(MATCH(J160,'Copie Liste PDJ'!$A$10:$A$221,0)),VLOOKUP(J160,'Copie Liste PDJ'!$A$10:$R$221,18,0),"")</f>
        <v/>
      </c>
      <c r="M160" s="17"/>
      <c r="N160" s="21" t="str">
        <f>IF(AND('Copie Liste PDJ'!A168&gt;=401,'Copie Liste PDJ'!A168&lt;=447,OR('Copie Liste PDJ'!D168="BF23",'Copie Liste PDJ'!D168="LCM23")),'Copie Liste PDJ'!A168,"")</f>
        <v/>
      </c>
      <c r="O160" s="22" t="str">
        <f>IF(ISNUMBER(MATCH(N160,'Copie Liste PDJ'!$A$10:$A$221,0)),VLOOKUP(N160,'Copie Liste PDJ'!$A$10:$D$221,4,0),"")</f>
        <v/>
      </c>
      <c r="P160" s="22" t="str">
        <f>IF(ISNUMBER(MATCH(N160,'Copie Liste PDJ'!$A$10:$A$221,0)),VLOOKUP(N160,'Copie Liste PDJ'!$A$10:$R$221,18,0),"")</f>
        <v/>
      </c>
      <c r="Q160" s="17"/>
      <c r="R160" s="21" t="str">
        <f>IF(AND('Copie Liste PDJ'!A168&gt;=501,'Copie Liste PDJ'!A168&lt;=547,OR('Copie Liste PDJ'!D168="BF23",'Copie Liste PDJ'!D168="LCM23")),'Copie Liste PDJ'!A168,"")</f>
        <v/>
      </c>
      <c r="S160" s="22" t="str">
        <f>IF(ISNUMBER(MATCH(R160,'Copie Liste PDJ'!$A$10:$A$221,0)),VLOOKUP(R160,'Copie Liste PDJ'!$A$10:$D$221,4,0),"")</f>
        <v/>
      </c>
      <c r="T160" s="22" t="str">
        <f>IF(ISNUMBER(MATCH(R160,'Copie Liste PDJ'!$A$10:$A$221,0)),VLOOKUP(R160,'Copie Liste PDJ'!$A$10:$R$221,18,0),"")</f>
        <v/>
      </c>
      <c r="U160" s="17"/>
      <c r="V160" s="21" t="str">
        <f>IF(AND('Copie Liste PDJ'!A168&gt;=601,'Copie Liste PDJ'!A168&lt;=643,OR('Copie Liste PDJ'!D168="BF23",'Copie Liste PDJ'!D168="LCM23")),'Copie Liste PDJ'!A168,"")</f>
        <v/>
      </c>
      <c r="W160" t="str">
        <f>IF(ISNUMBER(MATCH(V160,'Copie Liste PDJ'!$A$10:$A$221,0)),VLOOKUP(V160,'Copie Liste PDJ'!$A$10:$D$221,4,0),"")</f>
        <v/>
      </c>
      <c r="X160" t="str">
        <f>IF(ISNUMBER(MATCH(V160,'Copie Liste PDJ'!$A$10:$A$221,0)),VLOOKUP(V160,'Copie Liste PDJ'!$A$10:$R$221,18,0),"")</f>
        <v/>
      </c>
    </row>
    <row r="161" spans="1:24" x14ac:dyDescent="0.25">
      <c r="A161" s="17"/>
      <c r="B161" s="21" t="str">
        <f>IF(AND('Copie Liste PDJ'!A169&gt;=101,'Copie Liste PDJ'!A169&lt;=148,OR('Copie Liste PDJ'!D169="BF23",'Copie Liste PDJ'!D169="LCM23")),'Copie Liste PDJ'!A169,"")</f>
        <v/>
      </c>
      <c r="C161" s="22" t="str">
        <f>IF(ISNUMBER(MATCH(B161,'Copie Liste PDJ'!$A$10:$A$221,0)),VLOOKUP(B161,'Copie Liste PDJ'!$A$10:$D$221,4,0),"")</f>
        <v/>
      </c>
      <c r="D161" s="22" t="str">
        <f>IF(ISNUMBER(MATCH(B161,'Copie Liste PDJ'!$A$10:$A$221,0)),VLOOKUP(B161,'Copie Liste PDJ'!$A$10:$R$221,18,0),"")</f>
        <v/>
      </c>
      <c r="E161" s="17"/>
      <c r="F161" s="21" t="str">
        <f>IF(AND('Copie Liste PDJ'!A169&gt;=201,'Copie Liste PDJ'!A169&lt;=247,OR('Copie Liste PDJ'!D169="BF23",'Copie Liste PDJ'!D169="LCM23")),'Copie Liste PDJ'!A169,"")</f>
        <v/>
      </c>
      <c r="G161" s="22" t="str">
        <f>IF(ISNUMBER(MATCH(F161,'Copie Liste PDJ'!$A$10:$A$221,0)),VLOOKUP(F161,'Copie Liste PDJ'!$A$10:$D$221,4,0),"")</f>
        <v/>
      </c>
      <c r="H161" s="22" t="str">
        <f>IF(ISNUMBER(MATCH(F161,'Copie Liste PDJ'!$A$10:$A$221,0)),VLOOKUP(F161,'Copie Liste PDJ'!$A$10:$R$221,18,0),"")</f>
        <v/>
      </c>
      <c r="I161" s="17"/>
      <c r="J161" s="21" t="str">
        <f>IF(AND('Copie Liste PDJ'!A169&gt;=301,'Copie Liste PDJ'!A169&lt;=347,OR('Copie Liste PDJ'!D169="BF23",'Copie Liste PDJ'!D169="LCM23")),'Copie Liste PDJ'!A169,"")</f>
        <v/>
      </c>
      <c r="K161" s="22" t="str">
        <f>IF(ISNUMBER(MATCH(J161,'Copie Liste PDJ'!$A$10:$A$221,0)),VLOOKUP(J161,'Copie Liste PDJ'!$A$10:$D$221,4,0),"")</f>
        <v/>
      </c>
      <c r="L161" s="22" t="str">
        <f>IF(ISNUMBER(MATCH(J161,'Copie Liste PDJ'!$A$10:$A$221,0)),VLOOKUP(J161,'Copie Liste PDJ'!$A$10:$R$221,18,0),"")</f>
        <v/>
      </c>
      <c r="M161" s="17"/>
      <c r="N161" s="21" t="str">
        <f>IF(AND('Copie Liste PDJ'!A169&gt;=401,'Copie Liste PDJ'!A169&lt;=447,OR('Copie Liste PDJ'!D169="BF23",'Copie Liste PDJ'!D169="LCM23")),'Copie Liste PDJ'!A169,"")</f>
        <v/>
      </c>
      <c r="O161" s="22" t="str">
        <f>IF(ISNUMBER(MATCH(N161,'Copie Liste PDJ'!$A$10:$A$221,0)),VLOOKUP(N161,'Copie Liste PDJ'!$A$10:$D$221,4,0),"")</f>
        <v/>
      </c>
      <c r="P161" s="22" t="str">
        <f>IF(ISNUMBER(MATCH(N161,'Copie Liste PDJ'!$A$10:$A$221,0)),VLOOKUP(N161,'Copie Liste PDJ'!$A$10:$R$221,18,0),"")</f>
        <v/>
      </c>
      <c r="Q161" s="17"/>
      <c r="R161" s="21" t="str">
        <f>IF(AND('Copie Liste PDJ'!A169&gt;=501,'Copie Liste PDJ'!A169&lt;=547,OR('Copie Liste PDJ'!D169="BF23",'Copie Liste PDJ'!D169="LCM23")),'Copie Liste PDJ'!A169,"")</f>
        <v/>
      </c>
      <c r="S161" s="22" t="str">
        <f>IF(ISNUMBER(MATCH(R161,'Copie Liste PDJ'!$A$10:$A$221,0)),VLOOKUP(R161,'Copie Liste PDJ'!$A$10:$D$221,4,0),"")</f>
        <v/>
      </c>
      <c r="T161" s="22" t="str">
        <f>IF(ISNUMBER(MATCH(R161,'Copie Liste PDJ'!$A$10:$A$221,0)),VLOOKUP(R161,'Copie Liste PDJ'!$A$10:$R$221,18,0),"")</f>
        <v/>
      </c>
      <c r="U161" s="17"/>
      <c r="V161" s="21" t="str">
        <f>IF(AND('Copie Liste PDJ'!A169&gt;=601,'Copie Liste PDJ'!A169&lt;=643,OR('Copie Liste PDJ'!D169="BF23",'Copie Liste PDJ'!D169="LCM23")),'Copie Liste PDJ'!A169,"")</f>
        <v/>
      </c>
      <c r="W161" t="str">
        <f>IF(ISNUMBER(MATCH(V161,'Copie Liste PDJ'!$A$10:$A$221,0)),VLOOKUP(V161,'Copie Liste PDJ'!$A$10:$D$221,4,0),"")</f>
        <v/>
      </c>
      <c r="X161" t="str">
        <f>IF(ISNUMBER(MATCH(V161,'Copie Liste PDJ'!$A$10:$A$221,0)),VLOOKUP(V161,'Copie Liste PDJ'!$A$10:$R$221,18,0),"")</f>
        <v/>
      </c>
    </row>
    <row r="162" spans="1:24" x14ac:dyDescent="0.25">
      <c r="A162" s="17"/>
      <c r="B162" s="21" t="str">
        <f>IF(AND('Copie Liste PDJ'!A170&gt;=101,'Copie Liste PDJ'!A170&lt;=148,OR('Copie Liste PDJ'!D170="BF23",'Copie Liste PDJ'!D170="LCM23")),'Copie Liste PDJ'!A170,"")</f>
        <v/>
      </c>
      <c r="C162" s="22" t="str">
        <f>IF(ISNUMBER(MATCH(B162,'Copie Liste PDJ'!$A$10:$A$221,0)),VLOOKUP(B162,'Copie Liste PDJ'!$A$10:$D$221,4,0),"")</f>
        <v/>
      </c>
      <c r="D162" s="22" t="str">
        <f>IF(ISNUMBER(MATCH(B162,'Copie Liste PDJ'!$A$10:$A$221,0)),VLOOKUP(B162,'Copie Liste PDJ'!$A$10:$R$221,18,0),"")</f>
        <v/>
      </c>
      <c r="E162" s="17"/>
      <c r="F162" s="21" t="str">
        <f>IF(AND('Copie Liste PDJ'!A170&gt;=201,'Copie Liste PDJ'!A170&lt;=247,OR('Copie Liste PDJ'!D170="BF23",'Copie Liste PDJ'!D170="LCM23")),'Copie Liste PDJ'!A170,"")</f>
        <v/>
      </c>
      <c r="G162" s="22" t="str">
        <f>IF(ISNUMBER(MATCH(F162,'Copie Liste PDJ'!$A$10:$A$221,0)),VLOOKUP(F162,'Copie Liste PDJ'!$A$10:$D$221,4,0),"")</f>
        <v/>
      </c>
      <c r="H162" s="22" t="str">
        <f>IF(ISNUMBER(MATCH(F162,'Copie Liste PDJ'!$A$10:$A$221,0)),VLOOKUP(F162,'Copie Liste PDJ'!$A$10:$R$221,18,0),"")</f>
        <v/>
      </c>
      <c r="I162" s="17"/>
      <c r="J162" s="21" t="str">
        <f>IF(AND('Copie Liste PDJ'!A170&gt;=301,'Copie Liste PDJ'!A170&lt;=347,OR('Copie Liste PDJ'!D170="BF23",'Copie Liste PDJ'!D170="LCM23")),'Copie Liste PDJ'!A170,"")</f>
        <v/>
      </c>
      <c r="K162" s="22" t="str">
        <f>IF(ISNUMBER(MATCH(J162,'Copie Liste PDJ'!$A$10:$A$221,0)),VLOOKUP(J162,'Copie Liste PDJ'!$A$10:$D$221,4,0),"")</f>
        <v/>
      </c>
      <c r="L162" s="22" t="str">
        <f>IF(ISNUMBER(MATCH(J162,'Copie Liste PDJ'!$A$10:$A$221,0)),VLOOKUP(J162,'Copie Liste PDJ'!$A$10:$R$221,18,0),"")</f>
        <v/>
      </c>
      <c r="M162" s="17"/>
      <c r="N162" s="21" t="str">
        <f>IF(AND('Copie Liste PDJ'!A170&gt;=401,'Copie Liste PDJ'!A170&lt;=447,OR('Copie Liste PDJ'!D170="BF23",'Copie Liste PDJ'!D170="LCM23")),'Copie Liste PDJ'!A170,"")</f>
        <v/>
      </c>
      <c r="O162" s="22" t="str">
        <f>IF(ISNUMBER(MATCH(N162,'Copie Liste PDJ'!$A$10:$A$221,0)),VLOOKUP(N162,'Copie Liste PDJ'!$A$10:$D$221,4,0),"")</f>
        <v/>
      </c>
      <c r="P162" s="22" t="str">
        <f>IF(ISNUMBER(MATCH(N162,'Copie Liste PDJ'!$A$10:$A$221,0)),VLOOKUP(N162,'Copie Liste PDJ'!$A$10:$R$221,18,0),"")</f>
        <v/>
      </c>
      <c r="Q162" s="17"/>
      <c r="R162" s="21" t="str">
        <f>IF(AND('Copie Liste PDJ'!A170&gt;=501,'Copie Liste PDJ'!A170&lt;=547,OR('Copie Liste PDJ'!D170="BF23",'Copie Liste PDJ'!D170="LCM23")),'Copie Liste PDJ'!A170,"")</f>
        <v/>
      </c>
      <c r="S162" s="22" t="str">
        <f>IF(ISNUMBER(MATCH(R162,'Copie Liste PDJ'!$A$10:$A$221,0)),VLOOKUP(R162,'Copie Liste PDJ'!$A$10:$D$221,4,0),"")</f>
        <v/>
      </c>
      <c r="T162" s="22" t="str">
        <f>IF(ISNUMBER(MATCH(R162,'Copie Liste PDJ'!$A$10:$A$221,0)),VLOOKUP(R162,'Copie Liste PDJ'!$A$10:$R$221,18,0),"")</f>
        <v/>
      </c>
      <c r="U162" s="17"/>
      <c r="V162" s="21" t="str">
        <f>IF(AND('Copie Liste PDJ'!A170&gt;=601,'Copie Liste PDJ'!A170&lt;=643,OR('Copie Liste PDJ'!D170="BF23",'Copie Liste PDJ'!D170="LCM23")),'Copie Liste PDJ'!A170,"")</f>
        <v/>
      </c>
      <c r="W162" t="str">
        <f>IF(ISNUMBER(MATCH(V162,'Copie Liste PDJ'!$A$10:$A$221,0)),VLOOKUP(V162,'Copie Liste PDJ'!$A$10:$D$221,4,0),"")</f>
        <v/>
      </c>
      <c r="X162" t="str">
        <f>IF(ISNUMBER(MATCH(V162,'Copie Liste PDJ'!$A$10:$A$221,0)),VLOOKUP(V162,'Copie Liste PDJ'!$A$10:$R$221,18,0),"")</f>
        <v/>
      </c>
    </row>
    <row r="163" spans="1:24" x14ac:dyDescent="0.25">
      <c r="A163" s="17"/>
      <c r="B163" s="21" t="str">
        <f>IF(AND('Copie Liste PDJ'!A171&gt;=101,'Copie Liste PDJ'!A171&lt;=148,OR('Copie Liste PDJ'!D171="BF23",'Copie Liste PDJ'!D171="LCM23")),'Copie Liste PDJ'!A171,"")</f>
        <v/>
      </c>
      <c r="C163" s="22" t="str">
        <f>IF(ISNUMBER(MATCH(B163,'Copie Liste PDJ'!$A$10:$A$221,0)),VLOOKUP(B163,'Copie Liste PDJ'!$A$10:$D$221,4,0),"")</f>
        <v/>
      </c>
      <c r="D163" s="22" t="str">
        <f>IF(ISNUMBER(MATCH(B163,'Copie Liste PDJ'!$A$10:$A$221,0)),VLOOKUP(B163,'Copie Liste PDJ'!$A$10:$R$221,18,0),"")</f>
        <v/>
      </c>
      <c r="E163" s="17"/>
      <c r="F163" s="21" t="str">
        <f>IF(AND('Copie Liste PDJ'!A171&gt;=201,'Copie Liste PDJ'!A171&lt;=247,OR('Copie Liste PDJ'!D171="BF23",'Copie Liste PDJ'!D171="LCM23")),'Copie Liste PDJ'!A171,"")</f>
        <v/>
      </c>
      <c r="G163" s="22" t="str">
        <f>IF(ISNUMBER(MATCH(F163,'Copie Liste PDJ'!$A$10:$A$221,0)),VLOOKUP(F163,'Copie Liste PDJ'!$A$10:$D$221,4,0),"")</f>
        <v/>
      </c>
      <c r="H163" s="22" t="str">
        <f>IF(ISNUMBER(MATCH(F163,'Copie Liste PDJ'!$A$10:$A$221,0)),VLOOKUP(F163,'Copie Liste PDJ'!$A$10:$R$221,18,0),"")</f>
        <v/>
      </c>
      <c r="I163" s="17"/>
      <c r="J163" s="21" t="str">
        <f>IF(AND('Copie Liste PDJ'!A171&gt;=301,'Copie Liste PDJ'!A171&lt;=347,OR('Copie Liste PDJ'!D171="BF23",'Copie Liste PDJ'!D171="LCM23")),'Copie Liste PDJ'!A171,"")</f>
        <v/>
      </c>
      <c r="K163" s="22" t="str">
        <f>IF(ISNUMBER(MATCH(J163,'Copie Liste PDJ'!$A$10:$A$221,0)),VLOOKUP(J163,'Copie Liste PDJ'!$A$10:$D$221,4,0),"")</f>
        <v/>
      </c>
      <c r="L163" s="22" t="str">
        <f>IF(ISNUMBER(MATCH(J163,'Copie Liste PDJ'!$A$10:$A$221,0)),VLOOKUP(J163,'Copie Liste PDJ'!$A$10:$R$221,18,0),"")</f>
        <v/>
      </c>
      <c r="M163" s="17"/>
      <c r="N163" s="21" t="str">
        <f>IF(AND('Copie Liste PDJ'!A171&gt;=401,'Copie Liste PDJ'!A171&lt;=447,OR('Copie Liste PDJ'!D171="BF23",'Copie Liste PDJ'!D171="LCM23")),'Copie Liste PDJ'!A171,"")</f>
        <v/>
      </c>
      <c r="O163" s="22" t="str">
        <f>IF(ISNUMBER(MATCH(N163,'Copie Liste PDJ'!$A$10:$A$221,0)),VLOOKUP(N163,'Copie Liste PDJ'!$A$10:$D$221,4,0),"")</f>
        <v/>
      </c>
      <c r="P163" s="22" t="str">
        <f>IF(ISNUMBER(MATCH(N163,'Copie Liste PDJ'!$A$10:$A$221,0)),VLOOKUP(N163,'Copie Liste PDJ'!$A$10:$R$221,18,0),"")</f>
        <v/>
      </c>
      <c r="Q163" s="17"/>
      <c r="R163" s="21" t="str">
        <f>IF(AND('Copie Liste PDJ'!A171&gt;=501,'Copie Liste PDJ'!A171&lt;=547,OR('Copie Liste PDJ'!D171="BF23",'Copie Liste PDJ'!D171="LCM23")),'Copie Liste PDJ'!A171,"")</f>
        <v/>
      </c>
      <c r="S163" s="22" t="str">
        <f>IF(ISNUMBER(MATCH(R163,'Copie Liste PDJ'!$A$10:$A$221,0)),VLOOKUP(R163,'Copie Liste PDJ'!$A$10:$D$221,4,0),"")</f>
        <v/>
      </c>
      <c r="T163" s="22" t="str">
        <f>IF(ISNUMBER(MATCH(R163,'Copie Liste PDJ'!$A$10:$A$221,0)),VLOOKUP(R163,'Copie Liste PDJ'!$A$10:$R$221,18,0),"")</f>
        <v/>
      </c>
      <c r="U163" s="17"/>
      <c r="V163" s="21" t="str">
        <f>IF(AND('Copie Liste PDJ'!A171&gt;=601,'Copie Liste PDJ'!A171&lt;=643,OR('Copie Liste PDJ'!D171="BF23",'Copie Liste PDJ'!D171="LCM23")),'Copie Liste PDJ'!A171,"")</f>
        <v/>
      </c>
      <c r="W163" t="str">
        <f>IF(ISNUMBER(MATCH(V163,'Copie Liste PDJ'!$A$10:$A$221,0)),VLOOKUP(V163,'Copie Liste PDJ'!$A$10:$D$221,4,0),"")</f>
        <v/>
      </c>
      <c r="X163" t="str">
        <f>IF(ISNUMBER(MATCH(V163,'Copie Liste PDJ'!$A$10:$A$221,0)),VLOOKUP(V163,'Copie Liste PDJ'!$A$10:$R$221,18,0),"")</f>
        <v/>
      </c>
    </row>
    <row r="164" spans="1:24" x14ac:dyDescent="0.25">
      <c r="A164" s="17"/>
      <c r="B164" s="21" t="str">
        <f>IF(AND('Copie Liste PDJ'!A172&gt;=101,'Copie Liste PDJ'!A172&lt;=148,OR('Copie Liste PDJ'!D172="BF23",'Copie Liste PDJ'!D172="LCM23")),'Copie Liste PDJ'!A172,"")</f>
        <v/>
      </c>
      <c r="C164" s="22" t="str">
        <f>IF(ISNUMBER(MATCH(B164,'Copie Liste PDJ'!$A$10:$A$221,0)),VLOOKUP(B164,'Copie Liste PDJ'!$A$10:$D$221,4,0),"")</f>
        <v/>
      </c>
      <c r="D164" s="22" t="str">
        <f>IF(ISNUMBER(MATCH(B164,'Copie Liste PDJ'!$A$10:$A$221,0)),VLOOKUP(B164,'Copie Liste PDJ'!$A$10:$R$221,18,0),"")</f>
        <v/>
      </c>
      <c r="E164" s="17"/>
      <c r="F164" s="21" t="str">
        <f>IF(AND('Copie Liste PDJ'!A172&gt;=201,'Copie Liste PDJ'!A172&lt;=247,OR('Copie Liste PDJ'!D172="BF23",'Copie Liste PDJ'!D172="LCM23")),'Copie Liste PDJ'!A172,"")</f>
        <v/>
      </c>
      <c r="G164" s="22" t="str">
        <f>IF(ISNUMBER(MATCH(F164,'Copie Liste PDJ'!$A$10:$A$221,0)),VLOOKUP(F164,'Copie Liste PDJ'!$A$10:$D$221,4,0),"")</f>
        <v/>
      </c>
      <c r="H164" s="22" t="str">
        <f>IF(ISNUMBER(MATCH(F164,'Copie Liste PDJ'!$A$10:$A$221,0)),VLOOKUP(F164,'Copie Liste PDJ'!$A$10:$R$221,18,0),"")</f>
        <v/>
      </c>
      <c r="I164" s="17"/>
      <c r="J164" s="21" t="str">
        <f>IF(AND('Copie Liste PDJ'!A172&gt;=301,'Copie Liste PDJ'!A172&lt;=347,OR('Copie Liste PDJ'!D172="BF23",'Copie Liste PDJ'!D172="LCM23")),'Copie Liste PDJ'!A172,"")</f>
        <v/>
      </c>
      <c r="K164" s="22" t="str">
        <f>IF(ISNUMBER(MATCH(J164,'Copie Liste PDJ'!$A$10:$A$221,0)),VLOOKUP(J164,'Copie Liste PDJ'!$A$10:$D$221,4,0),"")</f>
        <v/>
      </c>
      <c r="L164" s="22" t="str">
        <f>IF(ISNUMBER(MATCH(J164,'Copie Liste PDJ'!$A$10:$A$221,0)),VLOOKUP(J164,'Copie Liste PDJ'!$A$10:$R$221,18,0),"")</f>
        <v/>
      </c>
      <c r="M164" s="17"/>
      <c r="N164" s="21" t="str">
        <f>IF(AND('Copie Liste PDJ'!A172&gt;=401,'Copie Liste PDJ'!A172&lt;=447,OR('Copie Liste PDJ'!D172="BF23",'Copie Liste PDJ'!D172="LCM23")),'Copie Liste PDJ'!A172,"")</f>
        <v/>
      </c>
      <c r="O164" s="22" t="str">
        <f>IF(ISNUMBER(MATCH(N164,'Copie Liste PDJ'!$A$10:$A$221,0)),VLOOKUP(N164,'Copie Liste PDJ'!$A$10:$D$221,4,0),"")</f>
        <v/>
      </c>
      <c r="P164" s="22" t="str">
        <f>IF(ISNUMBER(MATCH(N164,'Copie Liste PDJ'!$A$10:$A$221,0)),VLOOKUP(N164,'Copie Liste PDJ'!$A$10:$R$221,18,0),"")</f>
        <v/>
      </c>
      <c r="Q164" s="17"/>
      <c r="R164" s="21" t="str">
        <f>IF(AND('Copie Liste PDJ'!A172&gt;=501,'Copie Liste PDJ'!A172&lt;=547,OR('Copie Liste PDJ'!D172="BF23",'Copie Liste PDJ'!D172="LCM23")),'Copie Liste PDJ'!A172,"")</f>
        <v/>
      </c>
      <c r="S164" s="22" t="str">
        <f>IF(ISNUMBER(MATCH(R164,'Copie Liste PDJ'!$A$10:$A$221,0)),VLOOKUP(R164,'Copie Liste PDJ'!$A$10:$D$221,4,0),"")</f>
        <v/>
      </c>
      <c r="T164" s="22" t="str">
        <f>IF(ISNUMBER(MATCH(R164,'Copie Liste PDJ'!$A$10:$A$221,0)),VLOOKUP(R164,'Copie Liste PDJ'!$A$10:$R$221,18,0),"")</f>
        <v/>
      </c>
      <c r="U164" s="17"/>
      <c r="V164" s="21" t="str">
        <f>IF(AND('Copie Liste PDJ'!A172&gt;=601,'Copie Liste PDJ'!A172&lt;=643,OR('Copie Liste PDJ'!D172="BF23",'Copie Liste PDJ'!D172="LCM23")),'Copie Liste PDJ'!A172,"")</f>
        <v/>
      </c>
      <c r="W164" t="str">
        <f>IF(ISNUMBER(MATCH(V164,'Copie Liste PDJ'!$A$10:$A$221,0)),VLOOKUP(V164,'Copie Liste PDJ'!$A$10:$D$221,4,0),"")</f>
        <v/>
      </c>
      <c r="X164" t="str">
        <f>IF(ISNUMBER(MATCH(V164,'Copie Liste PDJ'!$A$10:$A$221,0)),VLOOKUP(V164,'Copie Liste PDJ'!$A$10:$R$221,18,0),"")</f>
        <v/>
      </c>
    </row>
    <row r="165" spans="1:24" x14ac:dyDescent="0.25">
      <c r="A165" s="17"/>
      <c r="B165" s="21" t="str">
        <f>IF(AND('Copie Liste PDJ'!A173&gt;=101,'Copie Liste PDJ'!A173&lt;=148,OR('Copie Liste PDJ'!D173="BF23",'Copie Liste PDJ'!D173="LCM23")),'Copie Liste PDJ'!A173,"")</f>
        <v/>
      </c>
      <c r="C165" s="22" t="str">
        <f>IF(ISNUMBER(MATCH(B165,'Copie Liste PDJ'!$A$10:$A$221,0)),VLOOKUP(B165,'Copie Liste PDJ'!$A$10:$D$221,4,0),"")</f>
        <v/>
      </c>
      <c r="D165" s="22" t="str">
        <f>IF(ISNUMBER(MATCH(B165,'Copie Liste PDJ'!$A$10:$A$221,0)),VLOOKUP(B165,'Copie Liste PDJ'!$A$10:$R$221,18,0),"")</f>
        <v/>
      </c>
      <c r="E165" s="17"/>
      <c r="F165" s="21" t="str">
        <f>IF(AND('Copie Liste PDJ'!A173&gt;=201,'Copie Liste PDJ'!A173&lt;=247,OR('Copie Liste PDJ'!D173="BF23",'Copie Liste PDJ'!D173="LCM23")),'Copie Liste PDJ'!A173,"")</f>
        <v/>
      </c>
      <c r="G165" s="22" t="str">
        <f>IF(ISNUMBER(MATCH(F165,'Copie Liste PDJ'!$A$10:$A$221,0)),VLOOKUP(F165,'Copie Liste PDJ'!$A$10:$D$221,4,0),"")</f>
        <v/>
      </c>
      <c r="H165" s="22" t="str">
        <f>IF(ISNUMBER(MATCH(F165,'Copie Liste PDJ'!$A$10:$A$221,0)),VLOOKUP(F165,'Copie Liste PDJ'!$A$10:$R$221,18,0),"")</f>
        <v/>
      </c>
      <c r="I165" s="17"/>
      <c r="J165" s="21" t="str">
        <f>IF(AND('Copie Liste PDJ'!A173&gt;=301,'Copie Liste PDJ'!A173&lt;=347,OR('Copie Liste PDJ'!D173="BF23",'Copie Liste PDJ'!D173="LCM23")),'Copie Liste PDJ'!A173,"")</f>
        <v/>
      </c>
      <c r="K165" s="22" t="str">
        <f>IF(ISNUMBER(MATCH(J165,'Copie Liste PDJ'!$A$10:$A$221,0)),VLOOKUP(J165,'Copie Liste PDJ'!$A$10:$D$221,4,0),"")</f>
        <v/>
      </c>
      <c r="L165" s="22" t="str">
        <f>IF(ISNUMBER(MATCH(J165,'Copie Liste PDJ'!$A$10:$A$221,0)),VLOOKUP(J165,'Copie Liste PDJ'!$A$10:$R$221,18,0),"")</f>
        <v/>
      </c>
      <c r="M165" s="17"/>
      <c r="N165" s="21" t="str">
        <f>IF(AND('Copie Liste PDJ'!A173&gt;=401,'Copie Liste PDJ'!A173&lt;=447,OR('Copie Liste PDJ'!D173="BF23",'Copie Liste PDJ'!D173="LCM23")),'Copie Liste PDJ'!A173,"")</f>
        <v/>
      </c>
      <c r="O165" s="22" t="str">
        <f>IF(ISNUMBER(MATCH(N165,'Copie Liste PDJ'!$A$10:$A$221,0)),VLOOKUP(N165,'Copie Liste PDJ'!$A$10:$D$221,4,0),"")</f>
        <v/>
      </c>
      <c r="P165" s="22" t="str">
        <f>IF(ISNUMBER(MATCH(N165,'Copie Liste PDJ'!$A$10:$A$221,0)),VLOOKUP(N165,'Copie Liste PDJ'!$A$10:$R$221,18,0),"")</f>
        <v/>
      </c>
      <c r="Q165" s="17"/>
      <c r="R165" s="21" t="str">
        <f>IF(AND('Copie Liste PDJ'!A173&gt;=501,'Copie Liste PDJ'!A173&lt;=547,OR('Copie Liste PDJ'!D173="BF23",'Copie Liste PDJ'!D173="LCM23")),'Copie Liste PDJ'!A173,"")</f>
        <v/>
      </c>
      <c r="S165" s="22" t="str">
        <f>IF(ISNUMBER(MATCH(R165,'Copie Liste PDJ'!$A$10:$A$221,0)),VLOOKUP(R165,'Copie Liste PDJ'!$A$10:$D$221,4,0),"")</f>
        <v/>
      </c>
      <c r="T165" s="22" t="str">
        <f>IF(ISNUMBER(MATCH(R165,'Copie Liste PDJ'!$A$10:$A$221,0)),VLOOKUP(R165,'Copie Liste PDJ'!$A$10:$R$221,18,0),"")</f>
        <v/>
      </c>
      <c r="U165" s="17"/>
      <c r="V165" s="21" t="str">
        <f>IF(AND('Copie Liste PDJ'!A173&gt;=601,'Copie Liste PDJ'!A173&lt;=643,OR('Copie Liste PDJ'!D173="BF23",'Copie Liste PDJ'!D173="LCM23")),'Copie Liste PDJ'!A173,"")</f>
        <v/>
      </c>
      <c r="W165" t="str">
        <f>IF(ISNUMBER(MATCH(V165,'Copie Liste PDJ'!$A$10:$A$221,0)),VLOOKUP(V165,'Copie Liste PDJ'!$A$10:$D$221,4,0),"")</f>
        <v/>
      </c>
      <c r="X165" t="str">
        <f>IF(ISNUMBER(MATCH(V165,'Copie Liste PDJ'!$A$10:$A$221,0)),VLOOKUP(V165,'Copie Liste PDJ'!$A$10:$R$221,18,0),"")</f>
        <v/>
      </c>
    </row>
    <row r="166" spans="1:24" x14ac:dyDescent="0.25">
      <c r="A166" s="17"/>
      <c r="B166" s="21" t="str">
        <f>IF(AND('Copie Liste PDJ'!A174&gt;=101,'Copie Liste PDJ'!A174&lt;=148,OR('Copie Liste PDJ'!D174="BF23",'Copie Liste PDJ'!D174="LCM23")),'Copie Liste PDJ'!A174,"")</f>
        <v/>
      </c>
      <c r="C166" s="22" t="str">
        <f>IF(ISNUMBER(MATCH(B166,'Copie Liste PDJ'!$A$10:$A$221,0)),VLOOKUP(B166,'Copie Liste PDJ'!$A$10:$D$221,4,0),"")</f>
        <v/>
      </c>
      <c r="D166" s="22" t="str">
        <f>IF(ISNUMBER(MATCH(B166,'Copie Liste PDJ'!$A$10:$A$221,0)),VLOOKUP(B166,'Copie Liste PDJ'!$A$10:$R$221,18,0),"")</f>
        <v/>
      </c>
      <c r="E166" s="17"/>
      <c r="F166" s="21" t="str">
        <f>IF(AND('Copie Liste PDJ'!A174&gt;=201,'Copie Liste PDJ'!A174&lt;=247,OR('Copie Liste PDJ'!D174="BF23",'Copie Liste PDJ'!D174="LCM23")),'Copie Liste PDJ'!A174,"")</f>
        <v/>
      </c>
      <c r="G166" s="22" t="str">
        <f>IF(ISNUMBER(MATCH(F166,'Copie Liste PDJ'!$A$10:$A$221,0)),VLOOKUP(F166,'Copie Liste PDJ'!$A$10:$D$221,4,0),"")</f>
        <v/>
      </c>
      <c r="H166" s="22" t="str">
        <f>IF(ISNUMBER(MATCH(F166,'Copie Liste PDJ'!$A$10:$A$221,0)),VLOOKUP(F166,'Copie Liste PDJ'!$A$10:$R$221,18,0),"")</f>
        <v/>
      </c>
      <c r="I166" s="17"/>
      <c r="J166" s="21" t="str">
        <f>IF(AND('Copie Liste PDJ'!A174&gt;=301,'Copie Liste PDJ'!A174&lt;=347,OR('Copie Liste PDJ'!D174="BF23",'Copie Liste PDJ'!D174="LCM23")),'Copie Liste PDJ'!A174,"")</f>
        <v/>
      </c>
      <c r="K166" s="22" t="str">
        <f>IF(ISNUMBER(MATCH(J166,'Copie Liste PDJ'!$A$10:$A$221,0)),VLOOKUP(J166,'Copie Liste PDJ'!$A$10:$D$221,4,0),"")</f>
        <v/>
      </c>
      <c r="L166" s="22" t="str">
        <f>IF(ISNUMBER(MATCH(J166,'Copie Liste PDJ'!$A$10:$A$221,0)),VLOOKUP(J166,'Copie Liste PDJ'!$A$10:$R$221,18,0),"")</f>
        <v/>
      </c>
      <c r="M166" s="17"/>
      <c r="N166" s="21" t="str">
        <f>IF(AND('Copie Liste PDJ'!A174&gt;=401,'Copie Liste PDJ'!A174&lt;=447,OR('Copie Liste PDJ'!D174="BF23",'Copie Liste PDJ'!D174="LCM23")),'Copie Liste PDJ'!A174,"")</f>
        <v/>
      </c>
      <c r="O166" s="22" t="str">
        <f>IF(ISNUMBER(MATCH(N166,'Copie Liste PDJ'!$A$10:$A$221,0)),VLOOKUP(N166,'Copie Liste PDJ'!$A$10:$D$221,4,0),"")</f>
        <v/>
      </c>
      <c r="P166" s="22" t="str">
        <f>IF(ISNUMBER(MATCH(N166,'Copie Liste PDJ'!$A$10:$A$221,0)),VLOOKUP(N166,'Copie Liste PDJ'!$A$10:$R$221,18,0),"")</f>
        <v/>
      </c>
      <c r="Q166" s="17"/>
      <c r="R166" s="21" t="str">
        <f>IF(AND('Copie Liste PDJ'!A174&gt;=501,'Copie Liste PDJ'!A174&lt;=547,OR('Copie Liste PDJ'!D174="BF23",'Copie Liste PDJ'!D174="LCM23")),'Copie Liste PDJ'!A174,"")</f>
        <v/>
      </c>
      <c r="S166" s="22" t="str">
        <f>IF(ISNUMBER(MATCH(R166,'Copie Liste PDJ'!$A$10:$A$221,0)),VLOOKUP(R166,'Copie Liste PDJ'!$A$10:$D$221,4,0),"")</f>
        <v/>
      </c>
      <c r="T166" s="22" t="str">
        <f>IF(ISNUMBER(MATCH(R166,'Copie Liste PDJ'!$A$10:$A$221,0)),VLOOKUP(R166,'Copie Liste PDJ'!$A$10:$R$221,18,0),"")</f>
        <v/>
      </c>
      <c r="U166" s="17"/>
      <c r="V166" s="21" t="str">
        <f>IF(AND('Copie Liste PDJ'!A174&gt;=601,'Copie Liste PDJ'!A174&lt;=643,OR('Copie Liste PDJ'!D174="BF23",'Copie Liste PDJ'!D174="LCM23")),'Copie Liste PDJ'!A174,"")</f>
        <v/>
      </c>
      <c r="W166" t="str">
        <f>IF(ISNUMBER(MATCH(V166,'Copie Liste PDJ'!$A$10:$A$221,0)),VLOOKUP(V166,'Copie Liste PDJ'!$A$10:$D$221,4,0),"")</f>
        <v/>
      </c>
      <c r="X166" t="str">
        <f>IF(ISNUMBER(MATCH(V166,'Copie Liste PDJ'!$A$10:$A$221,0)),VLOOKUP(V166,'Copie Liste PDJ'!$A$10:$R$221,18,0),"")</f>
        <v/>
      </c>
    </row>
    <row r="167" spans="1:24" x14ac:dyDescent="0.25">
      <c r="A167" s="17"/>
      <c r="B167" s="21" t="str">
        <f>IF(AND('Copie Liste PDJ'!A175&gt;=101,'Copie Liste PDJ'!A175&lt;=148,OR('Copie Liste PDJ'!D175="BF23",'Copie Liste PDJ'!D175="LCM23")),'Copie Liste PDJ'!A175,"")</f>
        <v/>
      </c>
      <c r="C167" s="22" t="str">
        <f>IF(ISNUMBER(MATCH(B167,'Copie Liste PDJ'!$A$10:$A$221,0)),VLOOKUP(B167,'Copie Liste PDJ'!$A$10:$D$221,4,0),"")</f>
        <v/>
      </c>
      <c r="D167" s="22" t="str">
        <f>IF(ISNUMBER(MATCH(B167,'Copie Liste PDJ'!$A$10:$A$221,0)),VLOOKUP(B167,'Copie Liste PDJ'!$A$10:$R$221,18,0),"")</f>
        <v/>
      </c>
      <c r="E167" s="17"/>
      <c r="F167" s="21" t="str">
        <f>IF(AND('Copie Liste PDJ'!A175&gt;=201,'Copie Liste PDJ'!A175&lt;=247,OR('Copie Liste PDJ'!D175="BF23",'Copie Liste PDJ'!D175="LCM23")),'Copie Liste PDJ'!A175,"")</f>
        <v/>
      </c>
      <c r="G167" s="22" t="str">
        <f>IF(ISNUMBER(MATCH(F167,'Copie Liste PDJ'!$A$10:$A$221,0)),VLOOKUP(F167,'Copie Liste PDJ'!$A$10:$D$221,4,0),"")</f>
        <v/>
      </c>
      <c r="H167" s="22" t="str">
        <f>IF(ISNUMBER(MATCH(F167,'Copie Liste PDJ'!$A$10:$A$221,0)),VLOOKUP(F167,'Copie Liste PDJ'!$A$10:$R$221,18,0),"")</f>
        <v/>
      </c>
      <c r="I167" s="17"/>
      <c r="J167" s="21" t="str">
        <f>IF(AND('Copie Liste PDJ'!A175&gt;=301,'Copie Liste PDJ'!A175&lt;=347,OR('Copie Liste PDJ'!D175="BF23",'Copie Liste PDJ'!D175="LCM23")),'Copie Liste PDJ'!A175,"")</f>
        <v/>
      </c>
      <c r="K167" s="22" t="str">
        <f>IF(ISNUMBER(MATCH(J167,'Copie Liste PDJ'!$A$10:$A$221,0)),VLOOKUP(J167,'Copie Liste PDJ'!$A$10:$D$221,4,0),"")</f>
        <v/>
      </c>
      <c r="L167" s="22" t="str">
        <f>IF(ISNUMBER(MATCH(J167,'Copie Liste PDJ'!$A$10:$A$221,0)),VLOOKUP(J167,'Copie Liste PDJ'!$A$10:$R$221,18,0),"")</f>
        <v/>
      </c>
      <c r="M167" s="17"/>
      <c r="N167" s="21" t="str">
        <f>IF(AND('Copie Liste PDJ'!A175&gt;=401,'Copie Liste PDJ'!A175&lt;=447,OR('Copie Liste PDJ'!D175="BF23",'Copie Liste PDJ'!D175="LCM23")),'Copie Liste PDJ'!A175,"")</f>
        <v/>
      </c>
      <c r="O167" s="22" t="str">
        <f>IF(ISNUMBER(MATCH(N167,'Copie Liste PDJ'!$A$10:$A$221,0)),VLOOKUP(N167,'Copie Liste PDJ'!$A$10:$D$221,4,0),"")</f>
        <v/>
      </c>
      <c r="P167" s="22" t="str">
        <f>IF(ISNUMBER(MATCH(N167,'Copie Liste PDJ'!$A$10:$A$221,0)),VLOOKUP(N167,'Copie Liste PDJ'!$A$10:$R$221,18,0),"")</f>
        <v/>
      </c>
      <c r="Q167" s="17"/>
      <c r="R167" s="21" t="str">
        <f>IF(AND('Copie Liste PDJ'!A175&gt;=501,'Copie Liste PDJ'!A175&lt;=547,OR('Copie Liste PDJ'!D175="BF23",'Copie Liste PDJ'!D175="LCM23")),'Copie Liste PDJ'!A175,"")</f>
        <v/>
      </c>
      <c r="S167" s="22" t="str">
        <f>IF(ISNUMBER(MATCH(R167,'Copie Liste PDJ'!$A$10:$A$221,0)),VLOOKUP(R167,'Copie Liste PDJ'!$A$10:$D$221,4,0),"")</f>
        <v/>
      </c>
      <c r="T167" s="22" t="str">
        <f>IF(ISNUMBER(MATCH(R167,'Copie Liste PDJ'!$A$10:$A$221,0)),VLOOKUP(R167,'Copie Liste PDJ'!$A$10:$R$221,18,0),"")</f>
        <v/>
      </c>
      <c r="U167" s="17"/>
      <c r="V167" s="21" t="str">
        <f>IF(AND('Copie Liste PDJ'!A175&gt;=601,'Copie Liste PDJ'!A175&lt;=643,OR('Copie Liste PDJ'!D175="BF23",'Copie Liste PDJ'!D175="LCM23")),'Copie Liste PDJ'!A175,"")</f>
        <v/>
      </c>
      <c r="W167" t="str">
        <f>IF(ISNUMBER(MATCH(V167,'Copie Liste PDJ'!$A$10:$A$221,0)),VLOOKUP(V167,'Copie Liste PDJ'!$A$10:$D$221,4,0),"")</f>
        <v/>
      </c>
      <c r="X167" t="str">
        <f>IF(ISNUMBER(MATCH(V167,'Copie Liste PDJ'!$A$10:$A$221,0)),VLOOKUP(V167,'Copie Liste PDJ'!$A$10:$R$221,18,0),"")</f>
        <v/>
      </c>
    </row>
    <row r="168" spans="1:24" x14ac:dyDescent="0.25">
      <c r="A168" s="17"/>
      <c r="B168" s="21" t="str">
        <f>IF(AND('Copie Liste PDJ'!A176&gt;=101,'Copie Liste PDJ'!A176&lt;=148,OR('Copie Liste PDJ'!D176="BF23",'Copie Liste PDJ'!D176="LCM23")),'Copie Liste PDJ'!A176,"")</f>
        <v/>
      </c>
      <c r="C168" s="22" t="str">
        <f>IF(ISNUMBER(MATCH(B168,'Copie Liste PDJ'!$A$10:$A$221,0)),VLOOKUP(B168,'Copie Liste PDJ'!$A$10:$D$221,4,0),"")</f>
        <v/>
      </c>
      <c r="D168" s="22" t="str">
        <f>IF(ISNUMBER(MATCH(B168,'Copie Liste PDJ'!$A$10:$A$221,0)),VLOOKUP(B168,'Copie Liste PDJ'!$A$10:$R$221,18,0),"")</f>
        <v/>
      </c>
      <c r="E168" s="17"/>
      <c r="F168" s="21" t="str">
        <f>IF(AND('Copie Liste PDJ'!A176&gt;=201,'Copie Liste PDJ'!A176&lt;=247,OR('Copie Liste PDJ'!D176="BF23",'Copie Liste PDJ'!D176="LCM23")),'Copie Liste PDJ'!A176,"")</f>
        <v/>
      </c>
      <c r="G168" s="22" t="str">
        <f>IF(ISNUMBER(MATCH(F168,'Copie Liste PDJ'!$A$10:$A$221,0)),VLOOKUP(F168,'Copie Liste PDJ'!$A$10:$D$221,4,0),"")</f>
        <v/>
      </c>
      <c r="H168" s="22" t="str">
        <f>IF(ISNUMBER(MATCH(F168,'Copie Liste PDJ'!$A$10:$A$221,0)),VLOOKUP(F168,'Copie Liste PDJ'!$A$10:$R$221,18,0),"")</f>
        <v/>
      </c>
      <c r="I168" s="17"/>
      <c r="J168" s="21" t="str">
        <f>IF(AND('Copie Liste PDJ'!A176&gt;=301,'Copie Liste PDJ'!A176&lt;=347,OR('Copie Liste PDJ'!D176="BF23",'Copie Liste PDJ'!D176="LCM23")),'Copie Liste PDJ'!A176,"")</f>
        <v/>
      </c>
      <c r="K168" s="22" t="str">
        <f>IF(ISNUMBER(MATCH(J168,'Copie Liste PDJ'!$A$10:$A$221,0)),VLOOKUP(J168,'Copie Liste PDJ'!$A$10:$D$221,4,0),"")</f>
        <v/>
      </c>
      <c r="L168" s="22" t="str">
        <f>IF(ISNUMBER(MATCH(J168,'Copie Liste PDJ'!$A$10:$A$221,0)),VLOOKUP(J168,'Copie Liste PDJ'!$A$10:$R$221,18,0),"")</f>
        <v/>
      </c>
      <c r="M168" s="17"/>
      <c r="N168" s="21" t="str">
        <f>IF(AND('Copie Liste PDJ'!A176&gt;=401,'Copie Liste PDJ'!A176&lt;=447,OR('Copie Liste PDJ'!D176="BF23",'Copie Liste PDJ'!D176="LCM23")),'Copie Liste PDJ'!A176,"")</f>
        <v/>
      </c>
      <c r="O168" s="22" t="str">
        <f>IF(ISNUMBER(MATCH(N168,'Copie Liste PDJ'!$A$10:$A$221,0)),VLOOKUP(N168,'Copie Liste PDJ'!$A$10:$D$221,4,0),"")</f>
        <v/>
      </c>
      <c r="P168" s="22" t="str">
        <f>IF(ISNUMBER(MATCH(N168,'Copie Liste PDJ'!$A$10:$A$221,0)),VLOOKUP(N168,'Copie Liste PDJ'!$A$10:$R$221,18,0),"")</f>
        <v/>
      </c>
      <c r="Q168" s="17"/>
      <c r="R168" s="21" t="str">
        <f>IF(AND('Copie Liste PDJ'!A176&gt;=501,'Copie Liste PDJ'!A176&lt;=547,OR('Copie Liste PDJ'!D176="BF23",'Copie Liste PDJ'!D176="LCM23")),'Copie Liste PDJ'!A176,"")</f>
        <v/>
      </c>
      <c r="S168" s="22" t="str">
        <f>IF(ISNUMBER(MATCH(R168,'Copie Liste PDJ'!$A$10:$A$221,0)),VLOOKUP(R168,'Copie Liste PDJ'!$A$10:$D$221,4,0),"")</f>
        <v/>
      </c>
      <c r="T168" s="22" t="str">
        <f>IF(ISNUMBER(MATCH(R168,'Copie Liste PDJ'!$A$10:$A$221,0)),VLOOKUP(R168,'Copie Liste PDJ'!$A$10:$R$221,18,0),"")</f>
        <v/>
      </c>
      <c r="U168" s="17"/>
      <c r="V168" s="21" t="str">
        <f>IF(AND('Copie Liste PDJ'!A176&gt;=601,'Copie Liste PDJ'!A176&lt;=643,OR('Copie Liste PDJ'!D176="BF23",'Copie Liste PDJ'!D176="LCM23")),'Copie Liste PDJ'!A176,"")</f>
        <v/>
      </c>
      <c r="W168" t="str">
        <f>IF(ISNUMBER(MATCH(V168,'Copie Liste PDJ'!$A$10:$A$221,0)),VLOOKUP(V168,'Copie Liste PDJ'!$A$10:$D$221,4,0),"")</f>
        <v/>
      </c>
      <c r="X168" t="str">
        <f>IF(ISNUMBER(MATCH(V168,'Copie Liste PDJ'!$A$10:$A$221,0)),VLOOKUP(V168,'Copie Liste PDJ'!$A$10:$R$221,18,0),"")</f>
        <v/>
      </c>
    </row>
    <row r="169" spans="1:24" x14ac:dyDescent="0.25">
      <c r="A169" s="17"/>
      <c r="B169" s="21" t="str">
        <f>IF(AND('Copie Liste PDJ'!A177&gt;=101,'Copie Liste PDJ'!A177&lt;=148,OR('Copie Liste PDJ'!D177="BF23",'Copie Liste PDJ'!D177="LCM23")),'Copie Liste PDJ'!A177,"")</f>
        <v/>
      </c>
      <c r="C169" s="22" t="str">
        <f>IF(ISNUMBER(MATCH(B169,'Copie Liste PDJ'!$A$10:$A$221,0)),VLOOKUP(B169,'Copie Liste PDJ'!$A$10:$D$221,4,0),"")</f>
        <v/>
      </c>
      <c r="D169" s="22" t="str">
        <f>IF(ISNUMBER(MATCH(B169,'Copie Liste PDJ'!$A$10:$A$221,0)),VLOOKUP(B169,'Copie Liste PDJ'!$A$10:$R$221,18,0),"")</f>
        <v/>
      </c>
      <c r="E169" s="17"/>
      <c r="F169" s="21" t="str">
        <f>IF(AND('Copie Liste PDJ'!A177&gt;=201,'Copie Liste PDJ'!A177&lt;=247,OR('Copie Liste PDJ'!D177="BF23",'Copie Liste PDJ'!D177="LCM23")),'Copie Liste PDJ'!A177,"")</f>
        <v/>
      </c>
      <c r="G169" s="22" t="str">
        <f>IF(ISNUMBER(MATCH(F169,'Copie Liste PDJ'!$A$10:$A$221,0)),VLOOKUP(F169,'Copie Liste PDJ'!$A$10:$D$221,4,0),"")</f>
        <v/>
      </c>
      <c r="H169" s="22" t="str">
        <f>IF(ISNUMBER(MATCH(F169,'Copie Liste PDJ'!$A$10:$A$221,0)),VLOOKUP(F169,'Copie Liste PDJ'!$A$10:$R$221,18,0),"")</f>
        <v/>
      </c>
      <c r="I169" s="17"/>
      <c r="J169" s="21" t="str">
        <f>IF(AND('Copie Liste PDJ'!A177&gt;=301,'Copie Liste PDJ'!A177&lt;=347,OR('Copie Liste PDJ'!D177="BF23",'Copie Liste PDJ'!D177="LCM23")),'Copie Liste PDJ'!A177,"")</f>
        <v/>
      </c>
      <c r="K169" s="22" t="str">
        <f>IF(ISNUMBER(MATCH(J169,'Copie Liste PDJ'!$A$10:$A$221,0)),VLOOKUP(J169,'Copie Liste PDJ'!$A$10:$D$221,4,0),"")</f>
        <v/>
      </c>
      <c r="L169" s="22" t="str">
        <f>IF(ISNUMBER(MATCH(J169,'Copie Liste PDJ'!$A$10:$A$221,0)),VLOOKUP(J169,'Copie Liste PDJ'!$A$10:$R$221,18,0),"")</f>
        <v/>
      </c>
      <c r="M169" s="17"/>
      <c r="N169" s="21" t="str">
        <f>IF(AND('Copie Liste PDJ'!A177&gt;=401,'Copie Liste PDJ'!A177&lt;=447,OR('Copie Liste PDJ'!D177="BF23",'Copie Liste PDJ'!D177="LCM23")),'Copie Liste PDJ'!A177,"")</f>
        <v/>
      </c>
      <c r="O169" s="22" t="str">
        <f>IF(ISNUMBER(MATCH(N169,'Copie Liste PDJ'!$A$10:$A$221,0)),VLOOKUP(N169,'Copie Liste PDJ'!$A$10:$D$221,4,0),"")</f>
        <v/>
      </c>
      <c r="P169" s="22" t="str">
        <f>IF(ISNUMBER(MATCH(N169,'Copie Liste PDJ'!$A$10:$A$221,0)),VLOOKUP(N169,'Copie Liste PDJ'!$A$10:$R$221,18,0),"")</f>
        <v/>
      </c>
      <c r="Q169" s="17"/>
      <c r="R169" s="21" t="str">
        <f>IF(AND('Copie Liste PDJ'!A177&gt;=501,'Copie Liste PDJ'!A177&lt;=547,OR('Copie Liste PDJ'!D177="BF23",'Copie Liste PDJ'!D177="LCM23")),'Copie Liste PDJ'!A177,"")</f>
        <v/>
      </c>
      <c r="S169" s="22" t="str">
        <f>IF(ISNUMBER(MATCH(R169,'Copie Liste PDJ'!$A$10:$A$221,0)),VLOOKUP(R169,'Copie Liste PDJ'!$A$10:$D$221,4,0),"")</f>
        <v/>
      </c>
      <c r="T169" s="22" t="str">
        <f>IF(ISNUMBER(MATCH(R169,'Copie Liste PDJ'!$A$10:$A$221,0)),VLOOKUP(R169,'Copie Liste PDJ'!$A$10:$R$221,18,0),"")</f>
        <v/>
      </c>
      <c r="U169" s="17"/>
      <c r="V169" s="21" t="str">
        <f>IF(AND('Copie Liste PDJ'!A177&gt;=601,'Copie Liste PDJ'!A177&lt;=643,OR('Copie Liste PDJ'!D177="BF23",'Copie Liste PDJ'!D177="LCM23")),'Copie Liste PDJ'!A177,"")</f>
        <v/>
      </c>
      <c r="W169" t="str">
        <f>IF(ISNUMBER(MATCH(V169,'Copie Liste PDJ'!$A$10:$A$221,0)),VLOOKUP(V169,'Copie Liste PDJ'!$A$10:$D$221,4,0),"")</f>
        <v/>
      </c>
      <c r="X169" t="str">
        <f>IF(ISNUMBER(MATCH(V169,'Copie Liste PDJ'!$A$10:$A$221,0)),VLOOKUP(V169,'Copie Liste PDJ'!$A$10:$R$221,18,0),"")</f>
        <v/>
      </c>
    </row>
    <row r="170" spans="1:24" x14ac:dyDescent="0.25">
      <c r="A170" s="17"/>
      <c r="B170" s="21" t="str">
        <f>IF(AND('Copie Liste PDJ'!A178&gt;=101,'Copie Liste PDJ'!A178&lt;=148,OR('Copie Liste PDJ'!D178="BF23",'Copie Liste PDJ'!D178="LCM23")),'Copie Liste PDJ'!A178,"")</f>
        <v/>
      </c>
      <c r="C170" s="22" t="str">
        <f>IF(ISNUMBER(MATCH(B170,'Copie Liste PDJ'!$A$10:$A$221,0)),VLOOKUP(B170,'Copie Liste PDJ'!$A$10:$D$221,4,0),"")</f>
        <v/>
      </c>
      <c r="D170" s="22" t="str">
        <f>IF(ISNUMBER(MATCH(B170,'Copie Liste PDJ'!$A$10:$A$221,0)),VLOOKUP(B170,'Copie Liste PDJ'!$A$10:$R$221,18,0),"")</f>
        <v/>
      </c>
      <c r="E170" s="17"/>
      <c r="F170" s="21" t="str">
        <f>IF(AND('Copie Liste PDJ'!A178&gt;=201,'Copie Liste PDJ'!A178&lt;=247,OR('Copie Liste PDJ'!D178="BF23",'Copie Liste PDJ'!D178="LCM23")),'Copie Liste PDJ'!A178,"")</f>
        <v/>
      </c>
      <c r="G170" s="22" t="str">
        <f>IF(ISNUMBER(MATCH(F170,'Copie Liste PDJ'!$A$10:$A$221,0)),VLOOKUP(F170,'Copie Liste PDJ'!$A$10:$D$221,4,0),"")</f>
        <v/>
      </c>
      <c r="H170" s="22" t="str">
        <f>IF(ISNUMBER(MATCH(F170,'Copie Liste PDJ'!$A$10:$A$221,0)),VLOOKUP(F170,'Copie Liste PDJ'!$A$10:$R$221,18,0),"")</f>
        <v/>
      </c>
      <c r="I170" s="17"/>
      <c r="J170" s="21" t="str">
        <f>IF(AND('Copie Liste PDJ'!A178&gt;=301,'Copie Liste PDJ'!A178&lt;=347,OR('Copie Liste PDJ'!D178="BF23",'Copie Liste PDJ'!D178="LCM23")),'Copie Liste PDJ'!A178,"")</f>
        <v/>
      </c>
      <c r="K170" s="22" t="str">
        <f>IF(ISNUMBER(MATCH(J170,'Copie Liste PDJ'!$A$10:$A$221,0)),VLOOKUP(J170,'Copie Liste PDJ'!$A$10:$D$221,4,0),"")</f>
        <v/>
      </c>
      <c r="L170" s="22" t="str">
        <f>IF(ISNUMBER(MATCH(J170,'Copie Liste PDJ'!$A$10:$A$221,0)),VLOOKUP(J170,'Copie Liste PDJ'!$A$10:$R$221,18,0),"")</f>
        <v/>
      </c>
      <c r="M170" s="17"/>
      <c r="N170" s="21" t="str">
        <f>IF(AND('Copie Liste PDJ'!A178&gt;=401,'Copie Liste PDJ'!A178&lt;=447,OR('Copie Liste PDJ'!D178="BF23",'Copie Liste PDJ'!D178="LCM23")),'Copie Liste PDJ'!A178,"")</f>
        <v/>
      </c>
      <c r="O170" s="22" t="str">
        <f>IF(ISNUMBER(MATCH(N170,'Copie Liste PDJ'!$A$10:$A$221,0)),VLOOKUP(N170,'Copie Liste PDJ'!$A$10:$D$221,4,0),"")</f>
        <v/>
      </c>
      <c r="P170" s="22" t="str">
        <f>IF(ISNUMBER(MATCH(N170,'Copie Liste PDJ'!$A$10:$A$221,0)),VLOOKUP(N170,'Copie Liste PDJ'!$A$10:$R$221,18,0),"")</f>
        <v/>
      </c>
      <c r="Q170" s="17"/>
      <c r="R170" s="21" t="str">
        <f>IF(AND('Copie Liste PDJ'!A178&gt;=501,'Copie Liste PDJ'!A178&lt;=547,OR('Copie Liste PDJ'!D178="BF23",'Copie Liste PDJ'!D178="LCM23")),'Copie Liste PDJ'!A178,"")</f>
        <v/>
      </c>
      <c r="S170" s="22" t="str">
        <f>IF(ISNUMBER(MATCH(R170,'Copie Liste PDJ'!$A$10:$A$221,0)),VLOOKUP(R170,'Copie Liste PDJ'!$A$10:$D$221,4,0),"")</f>
        <v/>
      </c>
      <c r="T170" s="22" t="str">
        <f>IF(ISNUMBER(MATCH(R170,'Copie Liste PDJ'!$A$10:$A$221,0)),VLOOKUP(R170,'Copie Liste PDJ'!$A$10:$R$221,18,0),"")</f>
        <v/>
      </c>
      <c r="U170" s="17"/>
      <c r="V170" s="21" t="str">
        <f>IF(AND('Copie Liste PDJ'!A178&gt;=601,'Copie Liste PDJ'!A178&lt;=643,OR('Copie Liste PDJ'!D178="BF23",'Copie Liste PDJ'!D178="LCM23")),'Copie Liste PDJ'!A178,"")</f>
        <v/>
      </c>
      <c r="W170" t="str">
        <f>IF(ISNUMBER(MATCH(V170,'Copie Liste PDJ'!$A$10:$A$221,0)),VLOOKUP(V170,'Copie Liste PDJ'!$A$10:$D$221,4,0),"")</f>
        <v/>
      </c>
      <c r="X170" t="str">
        <f>IF(ISNUMBER(MATCH(V170,'Copie Liste PDJ'!$A$10:$A$221,0)),VLOOKUP(V170,'Copie Liste PDJ'!$A$10:$R$221,18,0),"")</f>
        <v/>
      </c>
    </row>
    <row r="171" spans="1:24" x14ac:dyDescent="0.25">
      <c r="A171" s="17"/>
      <c r="B171" s="21" t="str">
        <f>IF(AND('Copie Liste PDJ'!A179&gt;=101,'Copie Liste PDJ'!A179&lt;=148,OR('Copie Liste PDJ'!D179="BF23",'Copie Liste PDJ'!D179="LCM23")),'Copie Liste PDJ'!A179,"")</f>
        <v/>
      </c>
      <c r="C171" s="22" t="str">
        <f>IF(ISNUMBER(MATCH(B171,'Copie Liste PDJ'!$A$10:$A$221,0)),VLOOKUP(B171,'Copie Liste PDJ'!$A$10:$D$221,4,0),"")</f>
        <v/>
      </c>
      <c r="D171" s="22" t="str">
        <f>IF(ISNUMBER(MATCH(B171,'Copie Liste PDJ'!$A$10:$A$221,0)),VLOOKUP(B171,'Copie Liste PDJ'!$A$10:$R$221,18,0),"")</f>
        <v/>
      </c>
      <c r="E171" s="17"/>
      <c r="F171" s="21" t="str">
        <f>IF(AND('Copie Liste PDJ'!A179&gt;=201,'Copie Liste PDJ'!A179&lt;=247,OR('Copie Liste PDJ'!D179="BF23",'Copie Liste PDJ'!D179="LCM23")),'Copie Liste PDJ'!A179,"")</f>
        <v/>
      </c>
      <c r="G171" s="22" t="str">
        <f>IF(ISNUMBER(MATCH(F171,'Copie Liste PDJ'!$A$10:$A$221,0)),VLOOKUP(F171,'Copie Liste PDJ'!$A$10:$D$221,4,0),"")</f>
        <v/>
      </c>
      <c r="H171" s="22" t="str">
        <f>IF(ISNUMBER(MATCH(F171,'Copie Liste PDJ'!$A$10:$A$221,0)),VLOOKUP(F171,'Copie Liste PDJ'!$A$10:$R$221,18,0),"")</f>
        <v/>
      </c>
      <c r="I171" s="17"/>
      <c r="J171" s="21" t="str">
        <f>IF(AND('Copie Liste PDJ'!A179&gt;=301,'Copie Liste PDJ'!A179&lt;=347,OR('Copie Liste PDJ'!D179="BF23",'Copie Liste PDJ'!D179="LCM23")),'Copie Liste PDJ'!A179,"")</f>
        <v/>
      </c>
      <c r="K171" s="22" t="str">
        <f>IF(ISNUMBER(MATCH(J171,'Copie Liste PDJ'!$A$10:$A$221,0)),VLOOKUP(J171,'Copie Liste PDJ'!$A$10:$D$221,4,0),"")</f>
        <v/>
      </c>
      <c r="L171" s="22" t="str">
        <f>IF(ISNUMBER(MATCH(J171,'Copie Liste PDJ'!$A$10:$A$221,0)),VLOOKUP(J171,'Copie Liste PDJ'!$A$10:$R$221,18,0),"")</f>
        <v/>
      </c>
      <c r="M171" s="17"/>
      <c r="N171" s="21" t="str">
        <f>IF(AND('Copie Liste PDJ'!A179&gt;=401,'Copie Liste PDJ'!A179&lt;=447,OR('Copie Liste PDJ'!D179="BF23",'Copie Liste PDJ'!D179="LCM23")),'Copie Liste PDJ'!A179,"")</f>
        <v/>
      </c>
      <c r="O171" s="22" t="str">
        <f>IF(ISNUMBER(MATCH(N171,'Copie Liste PDJ'!$A$10:$A$221,0)),VLOOKUP(N171,'Copie Liste PDJ'!$A$10:$D$221,4,0),"")</f>
        <v/>
      </c>
      <c r="P171" s="22" t="str">
        <f>IF(ISNUMBER(MATCH(N171,'Copie Liste PDJ'!$A$10:$A$221,0)),VLOOKUP(N171,'Copie Liste PDJ'!$A$10:$R$221,18,0),"")</f>
        <v/>
      </c>
      <c r="Q171" s="17"/>
      <c r="R171" s="21" t="str">
        <f>IF(AND('Copie Liste PDJ'!A179&gt;=501,'Copie Liste PDJ'!A179&lt;=547,OR('Copie Liste PDJ'!D179="BF23",'Copie Liste PDJ'!D179="LCM23")),'Copie Liste PDJ'!A179,"")</f>
        <v/>
      </c>
      <c r="S171" s="22" t="str">
        <f>IF(ISNUMBER(MATCH(R171,'Copie Liste PDJ'!$A$10:$A$221,0)),VLOOKUP(R171,'Copie Liste PDJ'!$A$10:$D$221,4,0),"")</f>
        <v/>
      </c>
      <c r="T171" s="22" t="str">
        <f>IF(ISNUMBER(MATCH(R171,'Copie Liste PDJ'!$A$10:$A$221,0)),VLOOKUP(R171,'Copie Liste PDJ'!$A$10:$R$221,18,0),"")</f>
        <v/>
      </c>
      <c r="U171" s="17"/>
      <c r="V171" s="21" t="str">
        <f>IF(AND('Copie Liste PDJ'!A179&gt;=601,'Copie Liste PDJ'!A179&lt;=643,OR('Copie Liste PDJ'!D179="BF23",'Copie Liste PDJ'!D179="LCM23")),'Copie Liste PDJ'!A179,"")</f>
        <v/>
      </c>
      <c r="W171" t="str">
        <f>IF(ISNUMBER(MATCH(V171,'Copie Liste PDJ'!$A$10:$A$221,0)),VLOOKUP(V171,'Copie Liste PDJ'!$A$10:$D$221,4,0),"")</f>
        <v/>
      </c>
      <c r="X171" t="str">
        <f>IF(ISNUMBER(MATCH(V171,'Copie Liste PDJ'!$A$10:$A$221,0)),VLOOKUP(V171,'Copie Liste PDJ'!$A$10:$R$221,18,0),"")</f>
        <v/>
      </c>
    </row>
    <row r="172" spans="1:24" x14ac:dyDescent="0.25">
      <c r="A172" s="17"/>
      <c r="B172" s="21" t="str">
        <f>IF(AND('Copie Liste PDJ'!A180&gt;=101,'Copie Liste PDJ'!A180&lt;=148,OR('Copie Liste PDJ'!D180="BF23",'Copie Liste PDJ'!D180="LCM23")),'Copie Liste PDJ'!A180,"")</f>
        <v/>
      </c>
      <c r="C172" s="22" t="str">
        <f>IF(ISNUMBER(MATCH(B172,'Copie Liste PDJ'!$A$10:$A$221,0)),VLOOKUP(B172,'Copie Liste PDJ'!$A$10:$D$221,4,0),"")</f>
        <v/>
      </c>
      <c r="D172" s="22" t="str">
        <f>IF(ISNUMBER(MATCH(B172,'Copie Liste PDJ'!$A$10:$A$221,0)),VLOOKUP(B172,'Copie Liste PDJ'!$A$10:$R$221,18,0),"")</f>
        <v/>
      </c>
      <c r="E172" s="17"/>
      <c r="F172" s="21" t="str">
        <f>IF(AND('Copie Liste PDJ'!A180&gt;=201,'Copie Liste PDJ'!A180&lt;=247,OR('Copie Liste PDJ'!D180="BF23",'Copie Liste PDJ'!D180="LCM23")),'Copie Liste PDJ'!A180,"")</f>
        <v/>
      </c>
      <c r="G172" s="22" t="str">
        <f>IF(ISNUMBER(MATCH(F172,'Copie Liste PDJ'!$A$10:$A$221,0)),VLOOKUP(F172,'Copie Liste PDJ'!$A$10:$D$221,4,0),"")</f>
        <v/>
      </c>
      <c r="H172" s="22" t="str">
        <f>IF(ISNUMBER(MATCH(F172,'Copie Liste PDJ'!$A$10:$A$221,0)),VLOOKUP(F172,'Copie Liste PDJ'!$A$10:$R$221,18,0),"")</f>
        <v/>
      </c>
      <c r="I172" s="17"/>
      <c r="J172" s="21" t="str">
        <f>IF(AND('Copie Liste PDJ'!A180&gt;=301,'Copie Liste PDJ'!A180&lt;=347,OR('Copie Liste PDJ'!D180="BF23",'Copie Liste PDJ'!D180="LCM23")),'Copie Liste PDJ'!A180,"")</f>
        <v/>
      </c>
      <c r="K172" s="22" t="str">
        <f>IF(ISNUMBER(MATCH(J172,'Copie Liste PDJ'!$A$10:$A$221,0)),VLOOKUP(J172,'Copie Liste PDJ'!$A$10:$D$221,4,0),"")</f>
        <v/>
      </c>
      <c r="L172" s="22" t="str">
        <f>IF(ISNUMBER(MATCH(J172,'Copie Liste PDJ'!$A$10:$A$221,0)),VLOOKUP(J172,'Copie Liste PDJ'!$A$10:$R$221,18,0),"")</f>
        <v/>
      </c>
      <c r="M172" s="17"/>
      <c r="N172" s="21" t="str">
        <f>IF(AND('Copie Liste PDJ'!A180&gt;=401,'Copie Liste PDJ'!A180&lt;=447,OR('Copie Liste PDJ'!D180="BF23",'Copie Liste PDJ'!D180="LCM23")),'Copie Liste PDJ'!A180,"")</f>
        <v/>
      </c>
      <c r="O172" s="22" t="str">
        <f>IF(ISNUMBER(MATCH(N172,'Copie Liste PDJ'!$A$10:$A$221,0)),VLOOKUP(N172,'Copie Liste PDJ'!$A$10:$D$221,4,0),"")</f>
        <v/>
      </c>
      <c r="P172" s="22" t="str">
        <f>IF(ISNUMBER(MATCH(N172,'Copie Liste PDJ'!$A$10:$A$221,0)),VLOOKUP(N172,'Copie Liste PDJ'!$A$10:$R$221,18,0),"")</f>
        <v/>
      </c>
      <c r="Q172" s="17"/>
      <c r="R172" s="21" t="str">
        <f>IF(AND('Copie Liste PDJ'!A180&gt;=501,'Copie Liste PDJ'!A180&lt;=547,OR('Copie Liste PDJ'!D180="BF23",'Copie Liste PDJ'!D180="LCM23")),'Copie Liste PDJ'!A180,"")</f>
        <v/>
      </c>
      <c r="S172" s="22" t="str">
        <f>IF(ISNUMBER(MATCH(R172,'Copie Liste PDJ'!$A$10:$A$221,0)),VLOOKUP(R172,'Copie Liste PDJ'!$A$10:$D$221,4,0),"")</f>
        <v/>
      </c>
      <c r="T172" s="22" t="str">
        <f>IF(ISNUMBER(MATCH(R172,'Copie Liste PDJ'!$A$10:$A$221,0)),VLOOKUP(R172,'Copie Liste PDJ'!$A$10:$R$221,18,0),"")</f>
        <v/>
      </c>
      <c r="U172" s="17"/>
      <c r="V172" s="21" t="str">
        <f>IF(AND('Copie Liste PDJ'!A180&gt;=601,'Copie Liste PDJ'!A180&lt;=643,OR('Copie Liste PDJ'!D180="BF23",'Copie Liste PDJ'!D180="LCM23")),'Copie Liste PDJ'!A180,"")</f>
        <v/>
      </c>
      <c r="W172" t="str">
        <f>IF(ISNUMBER(MATCH(V172,'Copie Liste PDJ'!$A$10:$A$221,0)),VLOOKUP(V172,'Copie Liste PDJ'!$A$10:$D$221,4,0),"")</f>
        <v/>
      </c>
      <c r="X172" t="str">
        <f>IF(ISNUMBER(MATCH(V172,'Copie Liste PDJ'!$A$10:$A$221,0)),VLOOKUP(V172,'Copie Liste PDJ'!$A$10:$R$221,18,0),"")</f>
        <v/>
      </c>
    </row>
    <row r="173" spans="1:24" x14ac:dyDescent="0.25">
      <c r="A173" s="17"/>
      <c r="B173" s="21" t="str">
        <f>IF(AND('Copie Liste PDJ'!A181&gt;=101,'Copie Liste PDJ'!A181&lt;=148,OR('Copie Liste PDJ'!D181="BF23",'Copie Liste PDJ'!D181="LCM23")),'Copie Liste PDJ'!A181,"")</f>
        <v/>
      </c>
      <c r="C173" s="22" t="str">
        <f>IF(ISNUMBER(MATCH(B173,'Copie Liste PDJ'!$A$10:$A$221,0)),VLOOKUP(B173,'Copie Liste PDJ'!$A$10:$D$221,4,0),"")</f>
        <v/>
      </c>
      <c r="D173" s="22" t="str">
        <f>IF(ISNUMBER(MATCH(B173,'Copie Liste PDJ'!$A$10:$A$221,0)),VLOOKUP(B173,'Copie Liste PDJ'!$A$10:$R$221,18,0),"")</f>
        <v/>
      </c>
      <c r="E173" s="17"/>
      <c r="F173" s="21" t="str">
        <f>IF(AND('Copie Liste PDJ'!A181&gt;=201,'Copie Liste PDJ'!A181&lt;=247,OR('Copie Liste PDJ'!D181="BF23",'Copie Liste PDJ'!D181="LCM23")),'Copie Liste PDJ'!A181,"")</f>
        <v/>
      </c>
      <c r="G173" s="22" t="str">
        <f>IF(ISNUMBER(MATCH(F173,'Copie Liste PDJ'!$A$10:$A$221,0)),VLOOKUP(F173,'Copie Liste PDJ'!$A$10:$D$221,4,0),"")</f>
        <v/>
      </c>
      <c r="H173" s="22" t="str">
        <f>IF(ISNUMBER(MATCH(F173,'Copie Liste PDJ'!$A$10:$A$221,0)),VLOOKUP(F173,'Copie Liste PDJ'!$A$10:$R$221,18,0),"")</f>
        <v/>
      </c>
      <c r="I173" s="17"/>
      <c r="J173" s="21" t="str">
        <f>IF(AND('Copie Liste PDJ'!A181&gt;=301,'Copie Liste PDJ'!A181&lt;=347,OR('Copie Liste PDJ'!D181="BF23",'Copie Liste PDJ'!D181="LCM23")),'Copie Liste PDJ'!A181,"")</f>
        <v/>
      </c>
      <c r="K173" s="22" t="str">
        <f>IF(ISNUMBER(MATCH(J173,'Copie Liste PDJ'!$A$10:$A$221,0)),VLOOKUP(J173,'Copie Liste PDJ'!$A$10:$D$221,4,0),"")</f>
        <v/>
      </c>
      <c r="L173" s="22" t="str">
        <f>IF(ISNUMBER(MATCH(J173,'Copie Liste PDJ'!$A$10:$A$221,0)),VLOOKUP(J173,'Copie Liste PDJ'!$A$10:$R$221,18,0),"")</f>
        <v/>
      </c>
      <c r="M173" s="17"/>
      <c r="N173" s="21" t="str">
        <f>IF(AND('Copie Liste PDJ'!A181&gt;=401,'Copie Liste PDJ'!A181&lt;=447,OR('Copie Liste PDJ'!D181="BF23",'Copie Liste PDJ'!D181="LCM23")),'Copie Liste PDJ'!A181,"")</f>
        <v/>
      </c>
      <c r="O173" s="22" t="str">
        <f>IF(ISNUMBER(MATCH(N173,'Copie Liste PDJ'!$A$10:$A$221,0)),VLOOKUP(N173,'Copie Liste PDJ'!$A$10:$D$221,4,0),"")</f>
        <v/>
      </c>
      <c r="P173" s="22" t="str">
        <f>IF(ISNUMBER(MATCH(N173,'Copie Liste PDJ'!$A$10:$A$221,0)),VLOOKUP(N173,'Copie Liste PDJ'!$A$10:$R$221,18,0),"")</f>
        <v/>
      </c>
      <c r="Q173" s="17"/>
      <c r="R173" s="21" t="str">
        <f>IF(AND('Copie Liste PDJ'!A181&gt;=501,'Copie Liste PDJ'!A181&lt;=547,OR('Copie Liste PDJ'!D181="BF23",'Copie Liste PDJ'!D181="LCM23")),'Copie Liste PDJ'!A181,"")</f>
        <v/>
      </c>
      <c r="S173" s="22" t="str">
        <f>IF(ISNUMBER(MATCH(R173,'Copie Liste PDJ'!$A$10:$A$221,0)),VLOOKUP(R173,'Copie Liste PDJ'!$A$10:$D$221,4,0),"")</f>
        <v/>
      </c>
      <c r="T173" s="22" t="str">
        <f>IF(ISNUMBER(MATCH(R173,'Copie Liste PDJ'!$A$10:$A$221,0)),VLOOKUP(R173,'Copie Liste PDJ'!$A$10:$R$221,18,0),"")</f>
        <v/>
      </c>
      <c r="U173" s="17"/>
      <c r="V173" s="21" t="str">
        <f>IF(AND('Copie Liste PDJ'!A181&gt;=601,'Copie Liste PDJ'!A181&lt;=643,OR('Copie Liste PDJ'!D181="BF23",'Copie Liste PDJ'!D181="LCM23")),'Copie Liste PDJ'!A181,"")</f>
        <v/>
      </c>
      <c r="W173" t="str">
        <f>IF(ISNUMBER(MATCH(V173,'Copie Liste PDJ'!$A$10:$A$221,0)),VLOOKUP(V173,'Copie Liste PDJ'!$A$10:$D$221,4,0),"")</f>
        <v/>
      </c>
      <c r="X173" t="str">
        <f>IF(ISNUMBER(MATCH(V173,'Copie Liste PDJ'!$A$10:$A$221,0)),VLOOKUP(V173,'Copie Liste PDJ'!$A$10:$R$221,18,0),"")</f>
        <v/>
      </c>
    </row>
    <row r="174" spans="1:24" x14ac:dyDescent="0.25">
      <c r="A174" s="17"/>
      <c r="B174" s="21" t="str">
        <f>IF(AND('Copie Liste PDJ'!A182&gt;=101,'Copie Liste PDJ'!A182&lt;=148,OR('Copie Liste PDJ'!D182="BF23",'Copie Liste PDJ'!D182="LCM23")),'Copie Liste PDJ'!A182,"")</f>
        <v/>
      </c>
      <c r="C174" s="22" t="str">
        <f>IF(ISNUMBER(MATCH(B174,'Copie Liste PDJ'!$A$10:$A$221,0)),VLOOKUP(B174,'Copie Liste PDJ'!$A$10:$D$221,4,0),"")</f>
        <v/>
      </c>
      <c r="D174" s="22" t="str">
        <f>IF(ISNUMBER(MATCH(B174,'Copie Liste PDJ'!$A$10:$A$221,0)),VLOOKUP(B174,'Copie Liste PDJ'!$A$10:$R$221,18,0),"")</f>
        <v/>
      </c>
      <c r="E174" s="17"/>
      <c r="F174" s="21" t="str">
        <f>IF(AND('Copie Liste PDJ'!A182&gt;=201,'Copie Liste PDJ'!A182&lt;=247,OR('Copie Liste PDJ'!D182="BF23",'Copie Liste PDJ'!D182="LCM23")),'Copie Liste PDJ'!A182,"")</f>
        <v/>
      </c>
      <c r="G174" s="22" t="str">
        <f>IF(ISNUMBER(MATCH(F174,'Copie Liste PDJ'!$A$10:$A$221,0)),VLOOKUP(F174,'Copie Liste PDJ'!$A$10:$D$221,4,0),"")</f>
        <v/>
      </c>
      <c r="H174" s="22" t="str">
        <f>IF(ISNUMBER(MATCH(F174,'Copie Liste PDJ'!$A$10:$A$221,0)),VLOOKUP(F174,'Copie Liste PDJ'!$A$10:$R$221,18,0),"")</f>
        <v/>
      </c>
      <c r="I174" s="17"/>
      <c r="J174" s="21" t="str">
        <f>IF(AND('Copie Liste PDJ'!A182&gt;=301,'Copie Liste PDJ'!A182&lt;=347,OR('Copie Liste PDJ'!D182="BF23",'Copie Liste PDJ'!D182="LCM23")),'Copie Liste PDJ'!A182,"")</f>
        <v/>
      </c>
      <c r="K174" s="22" t="str">
        <f>IF(ISNUMBER(MATCH(J174,'Copie Liste PDJ'!$A$10:$A$221,0)),VLOOKUP(J174,'Copie Liste PDJ'!$A$10:$D$221,4,0),"")</f>
        <v/>
      </c>
      <c r="L174" s="22" t="str">
        <f>IF(ISNUMBER(MATCH(J174,'Copie Liste PDJ'!$A$10:$A$221,0)),VLOOKUP(J174,'Copie Liste PDJ'!$A$10:$R$221,18,0),"")</f>
        <v/>
      </c>
      <c r="M174" s="17"/>
      <c r="N174" s="21" t="str">
        <f>IF(AND('Copie Liste PDJ'!A182&gt;=401,'Copie Liste PDJ'!A182&lt;=447,OR('Copie Liste PDJ'!D182="BF23",'Copie Liste PDJ'!D182="LCM23")),'Copie Liste PDJ'!A182,"")</f>
        <v/>
      </c>
      <c r="O174" s="22" t="str">
        <f>IF(ISNUMBER(MATCH(N174,'Copie Liste PDJ'!$A$10:$A$221,0)),VLOOKUP(N174,'Copie Liste PDJ'!$A$10:$D$221,4,0),"")</f>
        <v/>
      </c>
      <c r="P174" s="22" t="str">
        <f>IF(ISNUMBER(MATCH(N174,'Copie Liste PDJ'!$A$10:$A$221,0)),VLOOKUP(N174,'Copie Liste PDJ'!$A$10:$R$221,18,0),"")</f>
        <v/>
      </c>
      <c r="Q174" s="17"/>
      <c r="R174" s="21" t="str">
        <f>IF(AND('Copie Liste PDJ'!A182&gt;=501,'Copie Liste PDJ'!A182&lt;=547,OR('Copie Liste PDJ'!D182="BF23",'Copie Liste PDJ'!D182="LCM23")),'Copie Liste PDJ'!A182,"")</f>
        <v/>
      </c>
      <c r="S174" s="22" t="str">
        <f>IF(ISNUMBER(MATCH(R174,'Copie Liste PDJ'!$A$10:$A$221,0)),VLOOKUP(R174,'Copie Liste PDJ'!$A$10:$D$221,4,0),"")</f>
        <v/>
      </c>
      <c r="T174" s="22" t="str">
        <f>IF(ISNUMBER(MATCH(R174,'Copie Liste PDJ'!$A$10:$A$221,0)),VLOOKUP(R174,'Copie Liste PDJ'!$A$10:$R$221,18,0),"")</f>
        <v/>
      </c>
      <c r="U174" s="17"/>
      <c r="V174" s="21" t="str">
        <f>IF(AND('Copie Liste PDJ'!A182&gt;=601,'Copie Liste PDJ'!A182&lt;=643,OR('Copie Liste PDJ'!D182="BF23",'Copie Liste PDJ'!D182="LCM23")),'Copie Liste PDJ'!A182,"")</f>
        <v/>
      </c>
      <c r="W174" t="str">
        <f>IF(ISNUMBER(MATCH(V174,'Copie Liste PDJ'!$A$10:$A$221,0)),VLOOKUP(V174,'Copie Liste PDJ'!$A$10:$D$221,4,0),"")</f>
        <v/>
      </c>
      <c r="X174" t="str">
        <f>IF(ISNUMBER(MATCH(V174,'Copie Liste PDJ'!$A$10:$A$221,0)),VLOOKUP(V174,'Copie Liste PDJ'!$A$10:$R$221,18,0),"")</f>
        <v/>
      </c>
    </row>
    <row r="175" spans="1:24" x14ac:dyDescent="0.25">
      <c r="A175" s="17"/>
      <c r="B175" s="21" t="str">
        <f>IF(AND('Copie Liste PDJ'!A183&gt;=101,'Copie Liste PDJ'!A183&lt;=148,OR('Copie Liste PDJ'!D183="BF23",'Copie Liste PDJ'!D183="LCM23")),'Copie Liste PDJ'!A183,"")</f>
        <v/>
      </c>
      <c r="C175" s="22" t="str">
        <f>IF(ISNUMBER(MATCH(B175,'Copie Liste PDJ'!$A$10:$A$221,0)),VLOOKUP(B175,'Copie Liste PDJ'!$A$10:$D$221,4,0),"")</f>
        <v/>
      </c>
      <c r="D175" s="22" t="str">
        <f>IF(ISNUMBER(MATCH(B175,'Copie Liste PDJ'!$A$10:$A$221,0)),VLOOKUP(B175,'Copie Liste PDJ'!$A$10:$R$221,18,0),"")</f>
        <v/>
      </c>
      <c r="E175" s="17"/>
      <c r="F175" s="21" t="str">
        <f>IF(AND('Copie Liste PDJ'!A183&gt;=201,'Copie Liste PDJ'!A183&lt;=247,OR('Copie Liste PDJ'!D183="BF23",'Copie Liste PDJ'!D183="LCM23")),'Copie Liste PDJ'!A183,"")</f>
        <v/>
      </c>
      <c r="G175" s="22" t="str">
        <f>IF(ISNUMBER(MATCH(F175,'Copie Liste PDJ'!$A$10:$A$221,0)),VLOOKUP(F175,'Copie Liste PDJ'!$A$10:$D$221,4,0),"")</f>
        <v/>
      </c>
      <c r="H175" s="22" t="str">
        <f>IF(ISNUMBER(MATCH(F175,'Copie Liste PDJ'!$A$10:$A$221,0)),VLOOKUP(F175,'Copie Liste PDJ'!$A$10:$R$221,18,0),"")</f>
        <v/>
      </c>
      <c r="I175" s="17"/>
      <c r="J175" s="21" t="str">
        <f>IF(AND('Copie Liste PDJ'!A183&gt;=301,'Copie Liste PDJ'!A183&lt;=347,OR('Copie Liste PDJ'!D183="BF23",'Copie Liste PDJ'!D183="LCM23")),'Copie Liste PDJ'!A183,"")</f>
        <v/>
      </c>
      <c r="K175" s="22" t="str">
        <f>IF(ISNUMBER(MATCH(J175,'Copie Liste PDJ'!$A$10:$A$221,0)),VLOOKUP(J175,'Copie Liste PDJ'!$A$10:$D$221,4,0),"")</f>
        <v/>
      </c>
      <c r="L175" s="22" t="str">
        <f>IF(ISNUMBER(MATCH(J175,'Copie Liste PDJ'!$A$10:$A$221,0)),VLOOKUP(J175,'Copie Liste PDJ'!$A$10:$R$221,18,0),"")</f>
        <v/>
      </c>
      <c r="M175" s="17"/>
      <c r="N175" s="21" t="str">
        <f>IF(AND('Copie Liste PDJ'!A183&gt;=401,'Copie Liste PDJ'!A183&lt;=447,OR('Copie Liste PDJ'!D183="BF23",'Copie Liste PDJ'!D183="LCM23")),'Copie Liste PDJ'!A183,"")</f>
        <v/>
      </c>
      <c r="O175" s="22" t="str">
        <f>IF(ISNUMBER(MATCH(N175,'Copie Liste PDJ'!$A$10:$A$221,0)),VLOOKUP(N175,'Copie Liste PDJ'!$A$10:$D$221,4,0),"")</f>
        <v/>
      </c>
      <c r="P175" s="22" t="str">
        <f>IF(ISNUMBER(MATCH(N175,'Copie Liste PDJ'!$A$10:$A$221,0)),VLOOKUP(N175,'Copie Liste PDJ'!$A$10:$R$221,18,0),"")</f>
        <v/>
      </c>
      <c r="Q175" s="17"/>
      <c r="R175" s="21" t="str">
        <f>IF(AND('Copie Liste PDJ'!A183&gt;=501,'Copie Liste PDJ'!A183&lt;=547,OR('Copie Liste PDJ'!D183="BF23",'Copie Liste PDJ'!D183="LCM23")),'Copie Liste PDJ'!A183,"")</f>
        <v/>
      </c>
      <c r="S175" s="22" t="str">
        <f>IF(ISNUMBER(MATCH(R175,'Copie Liste PDJ'!$A$10:$A$221,0)),VLOOKUP(R175,'Copie Liste PDJ'!$A$10:$D$221,4,0),"")</f>
        <v/>
      </c>
      <c r="T175" s="22" t="str">
        <f>IF(ISNUMBER(MATCH(R175,'Copie Liste PDJ'!$A$10:$A$221,0)),VLOOKUP(R175,'Copie Liste PDJ'!$A$10:$R$221,18,0),"")</f>
        <v/>
      </c>
      <c r="U175" s="17"/>
      <c r="V175" s="21" t="str">
        <f>IF(AND('Copie Liste PDJ'!A183&gt;=601,'Copie Liste PDJ'!A183&lt;=643,OR('Copie Liste PDJ'!D183="BF23",'Copie Liste PDJ'!D183="LCM23")),'Copie Liste PDJ'!A183,"")</f>
        <v/>
      </c>
      <c r="W175" t="str">
        <f>IF(ISNUMBER(MATCH(V175,'Copie Liste PDJ'!$A$10:$A$221,0)),VLOOKUP(V175,'Copie Liste PDJ'!$A$10:$D$221,4,0),"")</f>
        <v/>
      </c>
      <c r="X175" t="str">
        <f>IF(ISNUMBER(MATCH(V175,'Copie Liste PDJ'!$A$10:$A$221,0)),VLOOKUP(V175,'Copie Liste PDJ'!$A$10:$R$221,18,0),"")</f>
        <v/>
      </c>
    </row>
    <row r="176" spans="1:24" x14ac:dyDescent="0.25">
      <c r="A176" s="17"/>
      <c r="B176" s="21" t="str">
        <f>IF(AND('Copie Liste PDJ'!A184&gt;=101,'Copie Liste PDJ'!A184&lt;=148,OR('Copie Liste PDJ'!D184="BF23",'Copie Liste PDJ'!D184="LCM23")),'Copie Liste PDJ'!A184,"")</f>
        <v/>
      </c>
      <c r="C176" s="22" t="str">
        <f>IF(ISNUMBER(MATCH(B176,'Copie Liste PDJ'!$A$10:$A$221,0)),VLOOKUP(B176,'Copie Liste PDJ'!$A$10:$D$221,4,0),"")</f>
        <v/>
      </c>
      <c r="D176" s="22" t="str">
        <f>IF(ISNUMBER(MATCH(B176,'Copie Liste PDJ'!$A$10:$A$221,0)),VLOOKUP(B176,'Copie Liste PDJ'!$A$10:$R$221,18,0),"")</f>
        <v/>
      </c>
      <c r="E176" s="17"/>
      <c r="F176" s="21" t="str">
        <f>IF(AND('Copie Liste PDJ'!A184&gt;=201,'Copie Liste PDJ'!A184&lt;=247,OR('Copie Liste PDJ'!D184="BF23",'Copie Liste PDJ'!D184="LCM23")),'Copie Liste PDJ'!A184,"")</f>
        <v/>
      </c>
      <c r="G176" s="22" t="str">
        <f>IF(ISNUMBER(MATCH(F176,'Copie Liste PDJ'!$A$10:$A$221,0)),VLOOKUP(F176,'Copie Liste PDJ'!$A$10:$D$221,4,0),"")</f>
        <v/>
      </c>
      <c r="H176" s="22" t="str">
        <f>IF(ISNUMBER(MATCH(F176,'Copie Liste PDJ'!$A$10:$A$221,0)),VLOOKUP(F176,'Copie Liste PDJ'!$A$10:$R$221,18,0),"")</f>
        <v/>
      </c>
      <c r="I176" s="17"/>
      <c r="J176" s="21" t="str">
        <f>IF(AND('Copie Liste PDJ'!A184&gt;=301,'Copie Liste PDJ'!A184&lt;=347,OR('Copie Liste PDJ'!D184="BF23",'Copie Liste PDJ'!D184="LCM23")),'Copie Liste PDJ'!A184,"")</f>
        <v/>
      </c>
      <c r="K176" s="22" t="str">
        <f>IF(ISNUMBER(MATCH(J176,'Copie Liste PDJ'!$A$10:$A$221,0)),VLOOKUP(J176,'Copie Liste PDJ'!$A$10:$D$221,4,0),"")</f>
        <v/>
      </c>
      <c r="L176" s="22" t="str">
        <f>IF(ISNUMBER(MATCH(J176,'Copie Liste PDJ'!$A$10:$A$221,0)),VLOOKUP(J176,'Copie Liste PDJ'!$A$10:$R$221,18,0),"")</f>
        <v/>
      </c>
      <c r="M176" s="17"/>
      <c r="N176" s="21" t="str">
        <f>IF(AND('Copie Liste PDJ'!A184&gt;=401,'Copie Liste PDJ'!A184&lt;=447,OR('Copie Liste PDJ'!D184="BF23",'Copie Liste PDJ'!D184="LCM23")),'Copie Liste PDJ'!A184,"")</f>
        <v/>
      </c>
      <c r="O176" s="22" t="str">
        <f>IF(ISNUMBER(MATCH(N176,'Copie Liste PDJ'!$A$10:$A$221,0)),VLOOKUP(N176,'Copie Liste PDJ'!$A$10:$D$221,4,0),"")</f>
        <v/>
      </c>
      <c r="P176" s="22" t="str">
        <f>IF(ISNUMBER(MATCH(N176,'Copie Liste PDJ'!$A$10:$A$221,0)),VLOOKUP(N176,'Copie Liste PDJ'!$A$10:$R$221,18,0),"")</f>
        <v/>
      </c>
      <c r="Q176" s="17"/>
      <c r="R176" s="21" t="str">
        <f>IF(AND('Copie Liste PDJ'!A184&gt;=501,'Copie Liste PDJ'!A184&lt;=547,OR('Copie Liste PDJ'!D184="BF23",'Copie Liste PDJ'!D184="LCM23")),'Copie Liste PDJ'!A184,"")</f>
        <v/>
      </c>
      <c r="S176" s="22" t="str">
        <f>IF(ISNUMBER(MATCH(R176,'Copie Liste PDJ'!$A$10:$A$221,0)),VLOOKUP(R176,'Copie Liste PDJ'!$A$10:$D$221,4,0),"")</f>
        <v/>
      </c>
      <c r="T176" s="22" t="str">
        <f>IF(ISNUMBER(MATCH(R176,'Copie Liste PDJ'!$A$10:$A$221,0)),VLOOKUP(R176,'Copie Liste PDJ'!$A$10:$R$221,18,0),"")</f>
        <v/>
      </c>
      <c r="U176" s="17"/>
      <c r="V176" s="21" t="str">
        <f>IF(AND('Copie Liste PDJ'!A184&gt;=601,'Copie Liste PDJ'!A184&lt;=643,OR('Copie Liste PDJ'!D184="BF23",'Copie Liste PDJ'!D184="LCM23")),'Copie Liste PDJ'!A184,"")</f>
        <v/>
      </c>
      <c r="W176" t="str">
        <f>IF(ISNUMBER(MATCH(V176,'Copie Liste PDJ'!$A$10:$A$221,0)),VLOOKUP(V176,'Copie Liste PDJ'!$A$10:$D$221,4,0),"")</f>
        <v/>
      </c>
      <c r="X176" t="str">
        <f>IF(ISNUMBER(MATCH(V176,'Copie Liste PDJ'!$A$10:$A$221,0)),VLOOKUP(V176,'Copie Liste PDJ'!$A$10:$R$221,18,0),"")</f>
        <v/>
      </c>
    </row>
    <row r="177" spans="1:24" x14ac:dyDescent="0.25">
      <c r="A177" s="17"/>
      <c r="B177" s="21" t="str">
        <f>IF(AND('Copie Liste PDJ'!A185&gt;=101,'Copie Liste PDJ'!A185&lt;=148,OR('Copie Liste PDJ'!D185="BF23",'Copie Liste PDJ'!D185="LCM23")),'Copie Liste PDJ'!A185,"")</f>
        <v/>
      </c>
      <c r="C177" s="22" t="str">
        <f>IF(ISNUMBER(MATCH(B177,'Copie Liste PDJ'!$A$10:$A$221,0)),VLOOKUP(B177,'Copie Liste PDJ'!$A$10:$D$221,4,0),"")</f>
        <v/>
      </c>
      <c r="D177" s="22" t="str">
        <f>IF(ISNUMBER(MATCH(B177,'Copie Liste PDJ'!$A$10:$A$221,0)),VLOOKUP(B177,'Copie Liste PDJ'!$A$10:$R$221,18,0),"")</f>
        <v/>
      </c>
      <c r="E177" s="17"/>
      <c r="F177" s="21" t="str">
        <f>IF(AND('Copie Liste PDJ'!A185&gt;=201,'Copie Liste PDJ'!A185&lt;=247,OR('Copie Liste PDJ'!D185="BF23",'Copie Liste PDJ'!D185="LCM23")),'Copie Liste PDJ'!A185,"")</f>
        <v/>
      </c>
      <c r="G177" s="22" t="str">
        <f>IF(ISNUMBER(MATCH(F177,'Copie Liste PDJ'!$A$10:$A$221,0)),VLOOKUP(F177,'Copie Liste PDJ'!$A$10:$D$221,4,0),"")</f>
        <v/>
      </c>
      <c r="H177" s="22" t="str">
        <f>IF(ISNUMBER(MATCH(F177,'Copie Liste PDJ'!$A$10:$A$221,0)),VLOOKUP(F177,'Copie Liste PDJ'!$A$10:$R$221,18,0),"")</f>
        <v/>
      </c>
      <c r="I177" s="17"/>
      <c r="J177" s="21" t="str">
        <f>IF(AND('Copie Liste PDJ'!A185&gt;=301,'Copie Liste PDJ'!A185&lt;=347,OR('Copie Liste PDJ'!D185="BF23",'Copie Liste PDJ'!D185="LCM23")),'Copie Liste PDJ'!A185,"")</f>
        <v/>
      </c>
      <c r="K177" s="22" t="str">
        <f>IF(ISNUMBER(MATCH(J177,'Copie Liste PDJ'!$A$10:$A$221,0)),VLOOKUP(J177,'Copie Liste PDJ'!$A$10:$D$221,4,0),"")</f>
        <v/>
      </c>
      <c r="L177" s="22" t="str">
        <f>IF(ISNUMBER(MATCH(J177,'Copie Liste PDJ'!$A$10:$A$221,0)),VLOOKUP(J177,'Copie Liste PDJ'!$A$10:$R$221,18,0),"")</f>
        <v/>
      </c>
      <c r="M177" s="17"/>
      <c r="N177" s="21" t="str">
        <f>IF(AND('Copie Liste PDJ'!A185&gt;=401,'Copie Liste PDJ'!A185&lt;=447,OR('Copie Liste PDJ'!D185="BF23",'Copie Liste PDJ'!D185="LCM23")),'Copie Liste PDJ'!A185,"")</f>
        <v/>
      </c>
      <c r="O177" s="22" t="str">
        <f>IF(ISNUMBER(MATCH(N177,'Copie Liste PDJ'!$A$10:$A$221,0)),VLOOKUP(N177,'Copie Liste PDJ'!$A$10:$D$221,4,0),"")</f>
        <v/>
      </c>
      <c r="P177" s="22" t="str">
        <f>IF(ISNUMBER(MATCH(N177,'Copie Liste PDJ'!$A$10:$A$221,0)),VLOOKUP(N177,'Copie Liste PDJ'!$A$10:$R$221,18,0),"")</f>
        <v/>
      </c>
      <c r="Q177" s="17"/>
      <c r="R177" s="21" t="str">
        <f>IF(AND('Copie Liste PDJ'!A185&gt;=501,'Copie Liste PDJ'!A185&lt;=547,OR('Copie Liste PDJ'!D185="BF23",'Copie Liste PDJ'!D185="LCM23")),'Copie Liste PDJ'!A185,"")</f>
        <v/>
      </c>
      <c r="S177" s="22" t="str">
        <f>IF(ISNUMBER(MATCH(R177,'Copie Liste PDJ'!$A$10:$A$221,0)),VLOOKUP(R177,'Copie Liste PDJ'!$A$10:$D$221,4,0),"")</f>
        <v/>
      </c>
      <c r="T177" s="22" t="str">
        <f>IF(ISNUMBER(MATCH(R177,'Copie Liste PDJ'!$A$10:$A$221,0)),VLOOKUP(R177,'Copie Liste PDJ'!$A$10:$R$221,18,0),"")</f>
        <v/>
      </c>
      <c r="U177" s="17"/>
      <c r="V177" s="21" t="str">
        <f>IF(AND('Copie Liste PDJ'!A185&gt;=601,'Copie Liste PDJ'!A185&lt;=643,OR('Copie Liste PDJ'!D185="BF23",'Copie Liste PDJ'!D185="LCM23")),'Copie Liste PDJ'!A185,"")</f>
        <v/>
      </c>
      <c r="W177" t="str">
        <f>IF(ISNUMBER(MATCH(V177,'Copie Liste PDJ'!$A$10:$A$221,0)),VLOOKUP(V177,'Copie Liste PDJ'!$A$10:$D$221,4,0),"")</f>
        <v/>
      </c>
      <c r="X177" t="str">
        <f>IF(ISNUMBER(MATCH(V177,'Copie Liste PDJ'!$A$10:$A$221,0)),VLOOKUP(V177,'Copie Liste PDJ'!$A$10:$R$221,18,0),"")</f>
        <v/>
      </c>
    </row>
    <row r="178" spans="1:24" x14ac:dyDescent="0.25">
      <c r="A178" s="17"/>
      <c r="B178" s="21" t="str">
        <f>IF(AND('Copie Liste PDJ'!A186&gt;=101,'Copie Liste PDJ'!A186&lt;=148,OR('Copie Liste PDJ'!D186="BF23",'Copie Liste PDJ'!D186="LCM23")),'Copie Liste PDJ'!A186,"")</f>
        <v/>
      </c>
      <c r="C178" s="22" t="str">
        <f>IF(ISNUMBER(MATCH(B178,'Copie Liste PDJ'!$A$10:$A$221,0)),VLOOKUP(B178,'Copie Liste PDJ'!$A$10:$D$221,4,0),"")</f>
        <v/>
      </c>
      <c r="D178" s="22" t="str">
        <f>IF(ISNUMBER(MATCH(B178,'Copie Liste PDJ'!$A$10:$A$221,0)),VLOOKUP(B178,'Copie Liste PDJ'!$A$10:$R$221,18,0),"")</f>
        <v/>
      </c>
      <c r="E178" s="17"/>
      <c r="F178" s="21" t="str">
        <f>IF(AND('Copie Liste PDJ'!A186&gt;=201,'Copie Liste PDJ'!A186&lt;=247,OR('Copie Liste PDJ'!D186="BF23",'Copie Liste PDJ'!D186="LCM23")),'Copie Liste PDJ'!A186,"")</f>
        <v/>
      </c>
      <c r="G178" s="22" t="str">
        <f>IF(ISNUMBER(MATCH(F178,'Copie Liste PDJ'!$A$10:$A$221,0)),VLOOKUP(F178,'Copie Liste PDJ'!$A$10:$D$221,4,0),"")</f>
        <v/>
      </c>
      <c r="H178" s="22" t="str">
        <f>IF(ISNUMBER(MATCH(F178,'Copie Liste PDJ'!$A$10:$A$221,0)),VLOOKUP(F178,'Copie Liste PDJ'!$A$10:$R$221,18,0),"")</f>
        <v/>
      </c>
      <c r="I178" s="17"/>
      <c r="J178" s="21" t="str">
        <f>IF(AND('Copie Liste PDJ'!A186&gt;=301,'Copie Liste PDJ'!A186&lt;=347,OR('Copie Liste PDJ'!D186="BF23",'Copie Liste PDJ'!D186="LCM23")),'Copie Liste PDJ'!A186,"")</f>
        <v/>
      </c>
      <c r="K178" s="22" t="str">
        <f>IF(ISNUMBER(MATCH(J178,'Copie Liste PDJ'!$A$10:$A$221,0)),VLOOKUP(J178,'Copie Liste PDJ'!$A$10:$D$221,4,0),"")</f>
        <v/>
      </c>
      <c r="L178" s="22" t="str">
        <f>IF(ISNUMBER(MATCH(J178,'Copie Liste PDJ'!$A$10:$A$221,0)),VLOOKUP(J178,'Copie Liste PDJ'!$A$10:$R$221,18,0),"")</f>
        <v/>
      </c>
      <c r="M178" s="17"/>
      <c r="N178" s="21" t="str">
        <f>IF(AND('Copie Liste PDJ'!A186&gt;=401,'Copie Liste PDJ'!A186&lt;=447,OR('Copie Liste PDJ'!D186="BF23",'Copie Liste PDJ'!D186="LCM23")),'Copie Liste PDJ'!A186,"")</f>
        <v/>
      </c>
      <c r="O178" s="22" t="str">
        <f>IF(ISNUMBER(MATCH(N178,'Copie Liste PDJ'!$A$10:$A$221,0)),VLOOKUP(N178,'Copie Liste PDJ'!$A$10:$D$221,4,0),"")</f>
        <v/>
      </c>
      <c r="P178" s="22" t="str">
        <f>IF(ISNUMBER(MATCH(N178,'Copie Liste PDJ'!$A$10:$A$221,0)),VLOOKUP(N178,'Copie Liste PDJ'!$A$10:$R$221,18,0),"")</f>
        <v/>
      </c>
      <c r="Q178" s="17"/>
      <c r="R178" s="21" t="str">
        <f>IF(AND('Copie Liste PDJ'!A186&gt;=501,'Copie Liste PDJ'!A186&lt;=547,OR('Copie Liste PDJ'!D186="BF23",'Copie Liste PDJ'!D186="LCM23")),'Copie Liste PDJ'!A186,"")</f>
        <v/>
      </c>
      <c r="S178" s="22" t="str">
        <f>IF(ISNUMBER(MATCH(R178,'Copie Liste PDJ'!$A$10:$A$221,0)),VLOOKUP(R178,'Copie Liste PDJ'!$A$10:$D$221,4,0),"")</f>
        <v/>
      </c>
      <c r="T178" s="22" t="str">
        <f>IF(ISNUMBER(MATCH(R178,'Copie Liste PDJ'!$A$10:$A$221,0)),VLOOKUP(R178,'Copie Liste PDJ'!$A$10:$R$221,18,0),"")</f>
        <v/>
      </c>
      <c r="U178" s="17"/>
      <c r="V178" s="21" t="str">
        <f>IF(AND('Copie Liste PDJ'!A186&gt;=601,'Copie Liste PDJ'!A186&lt;=643,OR('Copie Liste PDJ'!D186="BF23",'Copie Liste PDJ'!D186="LCM23")),'Copie Liste PDJ'!A186,"")</f>
        <v/>
      </c>
      <c r="W178" t="str">
        <f>IF(ISNUMBER(MATCH(V178,'Copie Liste PDJ'!$A$10:$A$221,0)),VLOOKUP(V178,'Copie Liste PDJ'!$A$10:$D$221,4,0),"")</f>
        <v/>
      </c>
      <c r="X178" t="str">
        <f>IF(ISNUMBER(MATCH(V178,'Copie Liste PDJ'!$A$10:$A$221,0)),VLOOKUP(V178,'Copie Liste PDJ'!$A$10:$R$221,18,0),"")</f>
        <v/>
      </c>
    </row>
    <row r="179" spans="1:24" x14ac:dyDescent="0.25">
      <c r="A179" s="17"/>
      <c r="B179" s="21" t="str">
        <f>IF(AND('Copie Liste PDJ'!A187&gt;=101,'Copie Liste PDJ'!A187&lt;=148,OR('Copie Liste PDJ'!D187="BF23",'Copie Liste PDJ'!D187="LCM23")),'Copie Liste PDJ'!A187,"")</f>
        <v/>
      </c>
      <c r="C179" s="22" t="str">
        <f>IF(ISNUMBER(MATCH(B179,'Copie Liste PDJ'!$A$10:$A$221,0)),VLOOKUP(B179,'Copie Liste PDJ'!$A$10:$D$221,4,0),"")</f>
        <v/>
      </c>
      <c r="D179" s="22" t="str">
        <f>IF(ISNUMBER(MATCH(B179,'Copie Liste PDJ'!$A$10:$A$221,0)),VLOOKUP(B179,'Copie Liste PDJ'!$A$10:$R$221,18,0),"")</f>
        <v/>
      </c>
      <c r="E179" s="17"/>
      <c r="F179" s="21" t="str">
        <f>IF(AND('Copie Liste PDJ'!A187&gt;=201,'Copie Liste PDJ'!A187&lt;=247,OR('Copie Liste PDJ'!D187="BF23",'Copie Liste PDJ'!D187="LCM23")),'Copie Liste PDJ'!A187,"")</f>
        <v/>
      </c>
      <c r="G179" s="22" t="str">
        <f>IF(ISNUMBER(MATCH(F179,'Copie Liste PDJ'!$A$10:$A$221,0)),VLOOKUP(F179,'Copie Liste PDJ'!$A$10:$D$221,4,0),"")</f>
        <v/>
      </c>
      <c r="H179" s="22" t="str">
        <f>IF(ISNUMBER(MATCH(F179,'Copie Liste PDJ'!$A$10:$A$221,0)),VLOOKUP(F179,'Copie Liste PDJ'!$A$10:$R$221,18,0),"")</f>
        <v/>
      </c>
      <c r="I179" s="17"/>
      <c r="J179" s="21" t="str">
        <f>IF(AND('Copie Liste PDJ'!A187&gt;=301,'Copie Liste PDJ'!A187&lt;=347,OR('Copie Liste PDJ'!D187="BF23",'Copie Liste PDJ'!D187="LCM23")),'Copie Liste PDJ'!A187,"")</f>
        <v/>
      </c>
      <c r="K179" s="22" t="str">
        <f>IF(ISNUMBER(MATCH(J179,'Copie Liste PDJ'!$A$10:$A$221,0)),VLOOKUP(J179,'Copie Liste PDJ'!$A$10:$D$221,4,0),"")</f>
        <v/>
      </c>
      <c r="L179" s="22" t="str">
        <f>IF(ISNUMBER(MATCH(J179,'Copie Liste PDJ'!$A$10:$A$221,0)),VLOOKUP(J179,'Copie Liste PDJ'!$A$10:$R$221,18,0),"")</f>
        <v/>
      </c>
      <c r="M179" s="17"/>
      <c r="N179" s="21" t="str">
        <f>IF(AND('Copie Liste PDJ'!A187&gt;=401,'Copie Liste PDJ'!A187&lt;=447,OR('Copie Liste PDJ'!D187="BF23",'Copie Liste PDJ'!D187="LCM23")),'Copie Liste PDJ'!A187,"")</f>
        <v/>
      </c>
      <c r="O179" s="22" t="str">
        <f>IF(ISNUMBER(MATCH(N179,'Copie Liste PDJ'!$A$10:$A$221,0)),VLOOKUP(N179,'Copie Liste PDJ'!$A$10:$D$221,4,0),"")</f>
        <v/>
      </c>
      <c r="P179" s="22" t="str">
        <f>IF(ISNUMBER(MATCH(N179,'Copie Liste PDJ'!$A$10:$A$221,0)),VLOOKUP(N179,'Copie Liste PDJ'!$A$10:$R$221,18,0),"")</f>
        <v/>
      </c>
      <c r="Q179" s="17"/>
      <c r="R179" s="21" t="str">
        <f>IF(AND('Copie Liste PDJ'!A187&gt;=501,'Copie Liste PDJ'!A187&lt;=547,OR('Copie Liste PDJ'!D187="BF23",'Copie Liste PDJ'!D187="LCM23")),'Copie Liste PDJ'!A187,"")</f>
        <v/>
      </c>
      <c r="S179" s="22" t="str">
        <f>IF(ISNUMBER(MATCH(R179,'Copie Liste PDJ'!$A$10:$A$221,0)),VLOOKUP(R179,'Copie Liste PDJ'!$A$10:$D$221,4,0),"")</f>
        <v/>
      </c>
      <c r="T179" s="22" t="str">
        <f>IF(ISNUMBER(MATCH(R179,'Copie Liste PDJ'!$A$10:$A$221,0)),VLOOKUP(R179,'Copie Liste PDJ'!$A$10:$R$221,18,0),"")</f>
        <v/>
      </c>
      <c r="U179" s="17"/>
      <c r="V179" s="21" t="str">
        <f>IF(AND('Copie Liste PDJ'!A187&gt;=601,'Copie Liste PDJ'!A187&lt;=643,OR('Copie Liste PDJ'!D187="BF23",'Copie Liste PDJ'!D187="LCM23")),'Copie Liste PDJ'!A187,"")</f>
        <v/>
      </c>
      <c r="W179" t="str">
        <f>IF(ISNUMBER(MATCH(V179,'Copie Liste PDJ'!$A$10:$A$221,0)),VLOOKUP(V179,'Copie Liste PDJ'!$A$10:$D$221,4,0),"")</f>
        <v/>
      </c>
      <c r="X179" t="str">
        <f>IF(ISNUMBER(MATCH(V179,'Copie Liste PDJ'!$A$10:$A$221,0)),VLOOKUP(V179,'Copie Liste PDJ'!$A$10:$R$221,18,0),"")</f>
        <v/>
      </c>
    </row>
    <row r="180" spans="1:24" x14ac:dyDescent="0.25">
      <c r="A180" s="17"/>
      <c r="B180" s="21" t="str">
        <f>IF(AND('Copie Liste PDJ'!A188&gt;=101,'Copie Liste PDJ'!A188&lt;=148,OR('Copie Liste PDJ'!D188="BF23",'Copie Liste PDJ'!D188="LCM23")),'Copie Liste PDJ'!A188,"")</f>
        <v/>
      </c>
      <c r="C180" s="22" t="str">
        <f>IF(ISNUMBER(MATCH(B180,'Copie Liste PDJ'!$A$10:$A$221,0)),VLOOKUP(B180,'Copie Liste PDJ'!$A$10:$D$221,4,0),"")</f>
        <v/>
      </c>
      <c r="D180" s="22" t="str">
        <f>IF(ISNUMBER(MATCH(B180,'Copie Liste PDJ'!$A$10:$A$221,0)),VLOOKUP(B180,'Copie Liste PDJ'!$A$10:$R$221,18,0),"")</f>
        <v/>
      </c>
      <c r="E180" s="17"/>
      <c r="F180" s="21" t="str">
        <f>IF(AND('Copie Liste PDJ'!A188&gt;=201,'Copie Liste PDJ'!A188&lt;=247,OR('Copie Liste PDJ'!D188="BF23",'Copie Liste PDJ'!D188="LCM23")),'Copie Liste PDJ'!A188,"")</f>
        <v/>
      </c>
      <c r="G180" s="22" t="str">
        <f>IF(ISNUMBER(MATCH(F180,'Copie Liste PDJ'!$A$10:$A$221,0)),VLOOKUP(F180,'Copie Liste PDJ'!$A$10:$D$221,4,0),"")</f>
        <v/>
      </c>
      <c r="H180" s="22" t="str">
        <f>IF(ISNUMBER(MATCH(F180,'Copie Liste PDJ'!$A$10:$A$221,0)),VLOOKUP(F180,'Copie Liste PDJ'!$A$10:$R$221,18,0),"")</f>
        <v/>
      </c>
      <c r="I180" s="17"/>
      <c r="J180" s="21" t="str">
        <f>IF(AND('Copie Liste PDJ'!A188&gt;=301,'Copie Liste PDJ'!A188&lt;=347,OR('Copie Liste PDJ'!D188="BF23",'Copie Liste PDJ'!D188="LCM23")),'Copie Liste PDJ'!A188,"")</f>
        <v/>
      </c>
      <c r="K180" s="22" t="str">
        <f>IF(ISNUMBER(MATCH(J180,'Copie Liste PDJ'!$A$10:$A$221,0)),VLOOKUP(J180,'Copie Liste PDJ'!$A$10:$D$221,4,0),"")</f>
        <v/>
      </c>
      <c r="L180" s="22" t="str">
        <f>IF(ISNUMBER(MATCH(J180,'Copie Liste PDJ'!$A$10:$A$221,0)),VLOOKUP(J180,'Copie Liste PDJ'!$A$10:$R$221,18,0),"")</f>
        <v/>
      </c>
      <c r="M180" s="17"/>
      <c r="N180" s="21" t="str">
        <f>IF(AND('Copie Liste PDJ'!A188&gt;=401,'Copie Liste PDJ'!A188&lt;=447,OR('Copie Liste PDJ'!D188="BF23",'Copie Liste PDJ'!D188="LCM23")),'Copie Liste PDJ'!A188,"")</f>
        <v/>
      </c>
      <c r="O180" s="22" t="str">
        <f>IF(ISNUMBER(MATCH(N180,'Copie Liste PDJ'!$A$10:$A$221,0)),VLOOKUP(N180,'Copie Liste PDJ'!$A$10:$D$221,4,0),"")</f>
        <v/>
      </c>
      <c r="P180" s="22" t="str">
        <f>IF(ISNUMBER(MATCH(N180,'Copie Liste PDJ'!$A$10:$A$221,0)),VLOOKUP(N180,'Copie Liste PDJ'!$A$10:$R$221,18,0),"")</f>
        <v/>
      </c>
      <c r="Q180" s="17"/>
      <c r="R180" s="21" t="str">
        <f>IF(AND('Copie Liste PDJ'!A188&gt;=501,'Copie Liste PDJ'!A188&lt;=547,OR('Copie Liste PDJ'!D188="BF23",'Copie Liste PDJ'!D188="LCM23")),'Copie Liste PDJ'!A188,"")</f>
        <v/>
      </c>
      <c r="S180" s="22" t="str">
        <f>IF(ISNUMBER(MATCH(R180,'Copie Liste PDJ'!$A$10:$A$221,0)),VLOOKUP(R180,'Copie Liste PDJ'!$A$10:$D$221,4,0),"")</f>
        <v/>
      </c>
      <c r="T180" s="22" t="str">
        <f>IF(ISNUMBER(MATCH(R180,'Copie Liste PDJ'!$A$10:$A$221,0)),VLOOKUP(R180,'Copie Liste PDJ'!$A$10:$R$221,18,0),"")</f>
        <v/>
      </c>
      <c r="U180" s="17"/>
      <c r="V180" s="21" t="str">
        <f>IF(AND('Copie Liste PDJ'!A188&gt;=601,'Copie Liste PDJ'!A188&lt;=643,OR('Copie Liste PDJ'!D188="BF23",'Copie Liste PDJ'!D188="LCM23")),'Copie Liste PDJ'!A188,"")</f>
        <v/>
      </c>
      <c r="W180" t="str">
        <f>IF(ISNUMBER(MATCH(V180,'Copie Liste PDJ'!$A$10:$A$221,0)),VLOOKUP(V180,'Copie Liste PDJ'!$A$10:$D$221,4,0),"")</f>
        <v/>
      </c>
      <c r="X180" t="str">
        <f>IF(ISNUMBER(MATCH(V180,'Copie Liste PDJ'!$A$10:$A$221,0)),VLOOKUP(V180,'Copie Liste PDJ'!$A$10:$R$221,18,0),"")</f>
        <v/>
      </c>
    </row>
    <row r="181" spans="1:24" x14ac:dyDescent="0.25">
      <c r="A181" s="17"/>
      <c r="B181" s="21" t="str">
        <f>IF(AND('Copie Liste PDJ'!A189&gt;=101,'Copie Liste PDJ'!A189&lt;=148,OR('Copie Liste PDJ'!D189="BF23",'Copie Liste PDJ'!D189="LCM23")),'Copie Liste PDJ'!A189,"")</f>
        <v/>
      </c>
      <c r="C181" s="22" t="str">
        <f>IF(ISNUMBER(MATCH(B181,'Copie Liste PDJ'!$A$10:$A$221,0)),VLOOKUP(B181,'Copie Liste PDJ'!$A$10:$D$221,4,0),"")</f>
        <v/>
      </c>
      <c r="D181" s="22" t="str">
        <f>IF(ISNUMBER(MATCH(B181,'Copie Liste PDJ'!$A$10:$A$221,0)),VLOOKUP(B181,'Copie Liste PDJ'!$A$10:$R$221,18,0),"")</f>
        <v/>
      </c>
      <c r="E181" s="17"/>
      <c r="F181" s="21" t="str">
        <f>IF(AND('Copie Liste PDJ'!A189&gt;=201,'Copie Liste PDJ'!A189&lt;=247,OR('Copie Liste PDJ'!D189="BF23",'Copie Liste PDJ'!D189="LCM23")),'Copie Liste PDJ'!A189,"")</f>
        <v/>
      </c>
      <c r="G181" s="22" t="str">
        <f>IF(ISNUMBER(MATCH(F181,'Copie Liste PDJ'!$A$10:$A$221,0)),VLOOKUP(F181,'Copie Liste PDJ'!$A$10:$D$221,4,0),"")</f>
        <v/>
      </c>
      <c r="H181" s="22" t="str">
        <f>IF(ISNUMBER(MATCH(F181,'Copie Liste PDJ'!$A$10:$A$221,0)),VLOOKUP(F181,'Copie Liste PDJ'!$A$10:$R$221,18,0),"")</f>
        <v/>
      </c>
      <c r="I181" s="17"/>
      <c r="J181" s="21" t="str">
        <f>IF(AND('Copie Liste PDJ'!A189&gt;=301,'Copie Liste PDJ'!A189&lt;=347,OR('Copie Liste PDJ'!D189="BF23",'Copie Liste PDJ'!D189="LCM23")),'Copie Liste PDJ'!A189,"")</f>
        <v/>
      </c>
      <c r="K181" s="22" t="str">
        <f>IF(ISNUMBER(MATCH(J181,'Copie Liste PDJ'!$A$10:$A$221,0)),VLOOKUP(J181,'Copie Liste PDJ'!$A$10:$D$221,4,0),"")</f>
        <v/>
      </c>
      <c r="L181" s="22" t="str">
        <f>IF(ISNUMBER(MATCH(J181,'Copie Liste PDJ'!$A$10:$A$221,0)),VLOOKUP(J181,'Copie Liste PDJ'!$A$10:$R$221,18,0),"")</f>
        <v/>
      </c>
      <c r="M181" s="17"/>
      <c r="N181" s="21" t="str">
        <f>IF(AND('Copie Liste PDJ'!A189&gt;=401,'Copie Liste PDJ'!A189&lt;=447,OR('Copie Liste PDJ'!D189="BF23",'Copie Liste PDJ'!D189="LCM23")),'Copie Liste PDJ'!A189,"")</f>
        <v/>
      </c>
      <c r="O181" s="22" t="str">
        <f>IF(ISNUMBER(MATCH(N181,'Copie Liste PDJ'!$A$10:$A$221,0)),VLOOKUP(N181,'Copie Liste PDJ'!$A$10:$D$221,4,0),"")</f>
        <v/>
      </c>
      <c r="P181" s="22" t="str">
        <f>IF(ISNUMBER(MATCH(N181,'Copie Liste PDJ'!$A$10:$A$221,0)),VLOOKUP(N181,'Copie Liste PDJ'!$A$10:$R$221,18,0),"")</f>
        <v/>
      </c>
      <c r="Q181" s="17"/>
      <c r="R181" s="21" t="str">
        <f>IF(AND('Copie Liste PDJ'!A189&gt;=501,'Copie Liste PDJ'!A189&lt;=547,OR('Copie Liste PDJ'!D189="BF23",'Copie Liste PDJ'!D189="LCM23")),'Copie Liste PDJ'!A189,"")</f>
        <v/>
      </c>
      <c r="S181" s="22" t="str">
        <f>IF(ISNUMBER(MATCH(R181,'Copie Liste PDJ'!$A$10:$A$221,0)),VLOOKUP(R181,'Copie Liste PDJ'!$A$10:$D$221,4,0),"")</f>
        <v/>
      </c>
      <c r="T181" s="22" t="str">
        <f>IF(ISNUMBER(MATCH(R181,'Copie Liste PDJ'!$A$10:$A$221,0)),VLOOKUP(R181,'Copie Liste PDJ'!$A$10:$R$221,18,0),"")</f>
        <v/>
      </c>
      <c r="U181" s="17"/>
      <c r="V181" s="21" t="str">
        <f>IF(AND('Copie Liste PDJ'!A189&gt;=601,'Copie Liste PDJ'!A189&lt;=643,OR('Copie Liste PDJ'!D189="BF23",'Copie Liste PDJ'!D189="LCM23")),'Copie Liste PDJ'!A189,"")</f>
        <v/>
      </c>
      <c r="W181" t="str">
        <f>IF(ISNUMBER(MATCH(V181,'Copie Liste PDJ'!$A$10:$A$221,0)),VLOOKUP(V181,'Copie Liste PDJ'!$A$10:$D$221,4,0),"")</f>
        <v/>
      </c>
      <c r="X181" t="str">
        <f>IF(ISNUMBER(MATCH(V181,'Copie Liste PDJ'!$A$10:$A$221,0)),VLOOKUP(V181,'Copie Liste PDJ'!$A$10:$R$221,18,0),"")</f>
        <v/>
      </c>
    </row>
    <row r="182" spans="1:24" x14ac:dyDescent="0.25">
      <c r="A182" s="17"/>
      <c r="B182" s="21" t="str">
        <f>IF(AND('Copie Liste PDJ'!A190&gt;=101,'Copie Liste PDJ'!A190&lt;=148,OR('Copie Liste PDJ'!D190="BF23",'Copie Liste PDJ'!D190="LCM23")),'Copie Liste PDJ'!A190,"")</f>
        <v/>
      </c>
      <c r="C182" s="22" t="str">
        <f>IF(ISNUMBER(MATCH(B182,'Copie Liste PDJ'!$A$10:$A$221,0)),VLOOKUP(B182,'Copie Liste PDJ'!$A$10:$D$221,4,0),"")</f>
        <v/>
      </c>
      <c r="D182" s="22" t="str">
        <f>IF(ISNUMBER(MATCH(B182,'Copie Liste PDJ'!$A$10:$A$221,0)),VLOOKUP(B182,'Copie Liste PDJ'!$A$10:$R$221,18,0),"")</f>
        <v/>
      </c>
      <c r="E182" s="17"/>
      <c r="F182" s="21" t="str">
        <f>IF(AND('Copie Liste PDJ'!A190&gt;=201,'Copie Liste PDJ'!A190&lt;=247,OR('Copie Liste PDJ'!D190="BF23",'Copie Liste PDJ'!D190="LCM23")),'Copie Liste PDJ'!A190,"")</f>
        <v/>
      </c>
      <c r="G182" s="22" t="str">
        <f>IF(ISNUMBER(MATCH(F182,'Copie Liste PDJ'!$A$10:$A$221,0)),VLOOKUP(F182,'Copie Liste PDJ'!$A$10:$D$221,4,0),"")</f>
        <v/>
      </c>
      <c r="H182" s="22" t="str">
        <f>IF(ISNUMBER(MATCH(F182,'Copie Liste PDJ'!$A$10:$A$221,0)),VLOOKUP(F182,'Copie Liste PDJ'!$A$10:$R$221,18,0),"")</f>
        <v/>
      </c>
      <c r="I182" s="17"/>
      <c r="J182" s="21" t="str">
        <f>IF(AND('Copie Liste PDJ'!A190&gt;=301,'Copie Liste PDJ'!A190&lt;=347,OR('Copie Liste PDJ'!D190="BF23",'Copie Liste PDJ'!D190="LCM23")),'Copie Liste PDJ'!A190,"")</f>
        <v/>
      </c>
      <c r="K182" s="22" t="str">
        <f>IF(ISNUMBER(MATCH(J182,'Copie Liste PDJ'!$A$10:$A$221,0)),VLOOKUP(J182,'Copie Liste PDJ'!$A$10:$D$221,4,0),"")</f>
        <v/>
      </c>
      <c r="L182" s="22" t="str">
        <f>IF(ISNUMBER(MATCH(J182,'Copie Liste PDJ'!$A$10:$A$221,0)),VLOOKUP(J182,'Copie Liste PDJ'!$A$10:$R$221,18,0),"")</f>
        <v/>
      </c>
      <c r="M182" s="17"/>
      <c r="N182" s="21" t="str">
        <f>IF(AND('Copie Liste PDJ'!A190&gt;=401,'Copie Liste PDJ'!A190&lt;=447,OR('Copie Liste PDJ'!D190="BF23",'Copie Liste PDJ'!D190="LCM23")),'Copie Liste PDJ'!A190,"")</f>
        <v/>
      </c>
      <c r="O182" s="22" t="str">
        <f>IF(ISNUMBER(MATCH(N182,'Copie Liste PDJ'!$A$10:$A$221,0)),VLOOKUP(N182,'Copie Liste PDJ'!$A$10:$D$221,4,0),"")</f>
        <v/>
      </c>
      <c r="P182" s="22" t="str">
        <f>IF(ISNUMBER(MATCH(N182,'Copie Liste PDJ'!$A$10:$A$221,0)),VLOOKUP(N182,'Copie Liste PDJ'!$A$10:$R$221,18,0),"")</f>
        <v/>
      </c>
      <c r="Q182" s="17"/>
      <c r="R182" s="21" t="str">
        <f>IF(AND('Copie Liste PDJ'!A190&gt;=501,'Copie Liste PDJ'!A190&lt;=547,OR('Copie Liste PDJ'!D190="BF23",'Copie Liste PDJ'!D190="LCM23")),'Copie Liste PDJ'!A190,"")</f>
        <v/>
      </c>
      <c r="S182" s="22" t="str">
        <f>IF(ISNUMBER(MATCH(R182,'Copie Liste PDJ'!$A$10:$A$221,0)),VLOOKUP(R182,'Copie Liste PDJ'!$A$10:$D$221,4,0),"")</f>
        <v/>
      </c>
      <c r="T182" s="22" t="str">
        <f>IF(ISNUMBER(MATCH(R182,'Copie Liste PDJ'!$A$10:$A$221,0)),VLOOKUP(R182,'Copie Liste PDJ'!$A$10:$R$221,18,0),"")</f>
        <v/>
      </c>
      <c r="U182" s="17"/>
      <c r="V182" s="21" t="str">
        <f>IF(AND('Copie Liste PDJ'!A190&gt;=601,'Copie Liste PDJ'!A190&lt;=643,OR('Copie Liste PDJ'!D190="BF23",'Copie Liste PDJ'!D190="LCM23")),'Copie Liste PDJ'!A190,"")</f>
        <v/>
      </c>
      <c r="W182" t="str">
        <f>IF(ISNUMBER(MATCH(V182,'Copie Liste PDJ'!$A$10:$A$221,0)),VLOOKUP(V182,'Copie Liste PDJ'!$A$10:$D$221,4,0),"")</f>
        <v/>
      </c>
      <c r="X182" t="str">
        <f>IF(ISNUMBER(MATCH(V182,'Copie Liste PDJ'!$A$10:$A$221,0)),VLOOKUP(V182,'Copie Liste PDJ'!$A$10:$R$221,18,0),"")</f>
        <v/>
      </c>
    </row>
    <row r="183" spans="1:24" x14ac:dyDescent="0.25">
      <c r="A183" s="17"/>
      <c r="B183" s="21" t="str">
        <f>IF(AND('Copie Liste PDJ'!A191&gt;=101,'Copie Liste PDJ'!A191&lt;=148,OR('Copie Liste PDJ'!D191="BF23",'Copie Liste PDJ'!D191="LCM23")),'Copie Liste PDJ'!A191,"")</f>
        <v/>
      </c>
      <c r="C183" s="22" t="str">
        <f>IF(ISNUMBER(MATCH(B183,'Copie Liste PDJ'!$A$10:$A$221,0)),VLOOKUP(B183,'Copie Liste PDJ'!$A$10:$D$221,4,0),"")</f>
        <v/>
      </c>
      <c r="D183" s="22" t="str">
        <f>IF(ISNUMBER(MATCH(B183,'Copie Liste PDJ'!$A$10:$A$221,0)),VLOOKUP(B183,'Copie Liste PDJ'!$A$10:$R$221,18,0),"")</f>
        <v/>
      </c>
      <c r="E183" s="17"/>
      <c r="F183" s="21" t="str">
        <f>IF(AND('Copie Liste PDJ'!A191&gt;=201,'Copie Liste PDJ'!A191&lt;=247,OR('Copie Liste PDJ'!D191="BF23",'Copie Liste PDJ'!D191="LCM23")),'Copie Liste PDJ'!A191,"")</f>
        <v/>
      </c>
      <c r="G183" s="22" t="str">
        <f>IF(ISNUMBER(MATCH(F183,'Copie Liste PDJ'!$A$10:$A$221,0)),VLOOKUP(F183,'Copie Liste PDJ'!$A$10:$D$221,4,0),"")</f>
        <v/>
      </c>
      <c r="H183" s="22" t="str">
        <f>IF(ISNUMBER(MATCH(F183,'Copie Liste PDJ'!$A$10:$A$221,0)),VLOOKUP(F183,'Copie Liste PDJ'!$A$10:$R$221,18,0),"")</f>
        <v/>
      </c>
      <c r="I183" s="17"/>
      <c r="J183" s="21" t="str">
        <f>IF(AND('Copie Liste PDJ'!A191&gt;=301,'Copie Liste PDJ'!A191&lt;=347,OR('Copie Liste PDJ'!D191="BF23",'Copie Liste PDJ'!D191="LCM23")),'Copie Liste PDJ'!A191,"")</f>
        <v/>
      </c>
      <c r="K183" s="22" t="str">
        <f>IF(ISNUMBER(MATCH(J183,'Copie Liste PDJ'!$A$10:$A$221,0)),VLOOKUP(J183,'Copie Liste PDJ'!$A$10:$D$221,4,0),"")</f>
        <v/>
      </c>
      <c r="L183" s="22" t="str">
        <f>IF(ISNUMBER(MATCH(J183,'Copie Liste PDJ'!$A$10:$A$221,0)),VLOOKUP(J183,'Copie Liste PDJ'!$A$10:$R$221,18,0),"")</f>
        <v/>
      </c>
      <c r="M183" s="17"/>
      <c r="N183" s="21" t="str">
        <f>IF(AND('Copie Liste PDJ'!A191&gt;=401,'Copie Liste PDJ'!A191&lt;=447,OR('Copie Liste PDJ'!D191="BF23",'Copie Liste PDJ'!D191="LCM23")),'Copie Liste PDJ'!A191,"")</f>
        <v/>
      </c>
      <c r="O183" s="22" t="str">
        <f>IF(ISNUMBER(MATCH(N183,'Copie Liste PDJ'!$A$10:$A$221,0)),VLOOKUP(N183,'Copie Liste PDJ'!$A$10:$D$221,4,0),"")</f>
        <v/>
      </c>
      <c r="P183" s="22" t="str">
        <f>IF(ISNUMBER(MATCH(N183,'Copie Liste PDJ'!$A$10:$A$221,0)),VLOOKUP(N183,'Copie Liste PDJ'!$A$10:$R$221,18,0),"")</f>
        <v/>
      </c>
      <c r="Q183" s="17"/>
      <c r="R183" s="21" t="str">
        <f>IF(AND('Copie Liste PDJ'!A191&gt;=501,'Copie Liste PDJ'!A191&lt;=547,OR('Copie Liste PDJ'!D191="BF23",'Copie Liste PDJ'!D191="LCM23")),'Copie Liste PDJ'!A191,"")</f>
        <v/>
      </c>
      <c r="S183" s="22" t="str">
        <f>IF(ISNUMBER(MATCH(R183,'Copie Liste PDJ'!$A$10:$A$221,0)),VLOOKUP(R183,'Copie Liste PDJ'!$A$10:$D$221,4,0),"")</f>
        <v/>
      </c>
      <c r="T183" s="22" t="str">
        <f>IF(ISNUMBER(MATCH(R183,'Copie Liste PDJ'!$A$10:$A$221,0)),VLOOKUP(R183,'Copie Liste PDJ'!$A$10:$R$221,18,0),"")</f>
        <v/>
      </c>
      <c r="U183" s="17"/>
      <c r="V183" s="21" t="str">
        <f>IF(AND('Copie Liste PDJ'!A191&gt;=601,'Copie Liste PDJ'!A191&lt;=643,OR('Copie Liste PDJ'!D191="BF23",'Copie Liste PDJ'!D191="LCM23")),'Copie Liste PDJ'!A191,"")</f>
        <v/>
      </c>
      <c r="W183" t="str">
        <f>IF(ISNUMBER(MATCH(V183,'Copie Liste PDJ'!$A$10:$A$221,0)),VLOOKUP(V183,'Copie Liste PDJ'!$A$10:$D$221,4,0),"")</f>
        <v/>
      </c>
      <c r="X183" t="str">
        <f>IF(ISNUMBER(MATCH(V183,'Copie Liste PDJ'!$A$10:$A$221,0)),VLOOKUP(V183,'Copie Liste PDJ'!$A$10:$R$221,18,0),"")</f>
        <v/>
      </c>
    </row>
    <row r="184" spans="1:24" x14ac:dyDescent="0.25">
      <c r="A184" s="17"/>
      <c r="B184" s="21" t="str">
        <f>IF(AND('Copie Liste PDJ'!A192&gt;=101,'Copie Liste PDJ'!A192&lt;=148,OR('Copie Liste PDJ'!D192="BF23",'Copie Liste PDJ'!D192="LCM23")),'Copie Liste PDJ'!A192,"")</f>
        <v/>
      </c>
      <c r="C184" s="22" t="str">
        <f>IF(ISNUMBER(MATCH(B184,'Copie Liste PDJ'!$A$10:$A$221,0)),VLOOKUP(B184,'Copie Liste PDJ'!$A$10:$D$221,4,0),"")</f>
        <v/>
      </c>
      <c r="D184" s="22" t="str">
        <f>IF(ISNUMBER(MATCH(B184,'Copie Liste PDJ'!$A$10:$A$221,0)),VLOOKUP(B184,'Copie Liste PDJ'!$A$10:$R$221,18,0),"")</f>
        <v/>
      </c>
      <c r="E184" s="17"/>
      <c r="F184" s="21" t="str">
        <f>IF(AND('Copie Liste PDJ'!A192&gt;=201,'Copie Liste PDJ'!A192&lt;=247,OR('Copie Liste PDJ'!D192="BF23",'Copie Liste PDJ'!D192="LCM23")),'Copie Liste PDJ'!A192,"")</f>
        <v/>
      </c>
      <c r="G184" s="22" t="str">
        <f>IF(ISNUMBER(MATCH(F184,'Copie Liste PDJ'!$A$10:$A$221,0)),VLOOKUP(F184,'Copie Liste PDJ'!$A$10:$D$221,4,0),"")</f>
        <v/>
      </c>
      <c r="H184" s="22" t="str">
        <f>IF(ISNUMBER(MATCH(F184,'Copie Liste PDJ'!$A$10:$A$221,0)),VLOOKUP(F184,'Copie Liste PDJ'!$A$10:$R$221,18,0),"")</f>
        <v/>
      </c>
      <c r="I184" s="17"/>
      <c r="J184" s="21" t="str">
        <f>IF(AND('Copie Liste PDJ'!A192&gt;=301,'Copie Liste PDJ'!A192&lt;=347,OR('Copie Liste PDJ'!D192="BF23",'Copie Liste PDJ'!D192="LCM23")),'Copie Liste PDJ'!A192,"")</f>
        <v/>
      </c>
      <c r="K184" s="22" t="str">
        <f>IF(ISNUMBER(MATCH(J184,'Copie Liste PDJ'!$A$10:$A$221,0)),VLOOKUP(J184,'Copie Liste PDJ'!$A$10:$D$221,4,0),"")</f>
        <v/>
      </c>
      <c r="L184" s="22" t="str">
        <f>IF(ISNUMBER(MATCH(J184,'Copie Liste PDJ'!$A$10:$A$221,0)),VLOOKUP(J184,'Copie Liste PDJ'!$A$10:$R$221,18,0),"")</f>
        <v/>
      </c>
      <c r="M184" s="17"/>
      <c r="N184" s="21" t="str">
        <f>IF(AND('Copie Liste PDJ'!A192&gt;=401,'Copie Liste PDJ'!A192&lt;=447,OR('Copie Liste PDJ'!D192="BF23",'Copie Liste PDJ'!D192="LCM23")),'Copie Liste PDJ'!A192,"")</f>
        <v/>
      </c>
      <c r="O184" s="22" t="str">
        <f>IF(ISNUMBER(MATCH(N184,'Copie Liste PDJ'!$A$10:$A$221,0)),VLOOKUP(N184,'Copie Liste PDJ'!$A$10:$D$221,4,0),"")</f>
        <v/>
      </c>
      <c r="P184" s="22" t="str">
        <f>IF(ISNUMBER(MATCH(N184,'Copie Liste PDJ'!$A$10:$A$221,0)),VLOOKUP(N184,'Copie Liste PDJ'!$A$10:$R$221,18,0),"")</f>
        <v/>
      </c>
      <c r="Q184" s="17"/>
      <c r="R184" s="21" t="str">
        <f>IF(AND('Copie Liste PDJ'!A192&gt;=501,'Copie Liste PDJ'!A192&lt;=547,OR('Copie Liste PDJ'!D192="BF23",'Copie Liste PDJ'!D192="LCM23")),'Copie Liste PDJ'!A192,"")</f>
        <v/>
      </c>
      <c r="S184" s="22" t="str">
        <f>IF(ISNUMBER(MATCH(R184,'Copie Liste PDJ'!$A$10:$A$221,0)),VLOOKUP(R184,'Copie Liste PDJ'!$A$10:$D$221,4,0),"")</f>
        <v/>
      </c>
      <c r="T184" s="22" t="str">
        <f>IF(ISNUMBER(MATCH(R184,'Copie Liste PDJ'!$A$10:$A$221,0)),VLOOKUP(R184,'Copie Liste PDJ'!$A$10:$R$221,18,0),"")</f>
        <v/>
      </c>
      <c r="U184" s="17"/>
      <c r="V184" s="21" t="str">
        <f>IF(AND('Copie Liste PDJ'!A192&gt;=601,'Copie Liste PDJ'!A192&lt;=643,OR('Copie Liste PDJ'!D192="BF23",'Copie Liste PDJ'!D192="LCM23")),'Copie Liste PDJ'!A192,"")</f>
        <v/>
      </c>
      <c r="W184" t="str">
        <f>IF(ISNUMBER(MATCH(V184,'Copie Liste PDJ'!$A$10:$A$221,0)),VLOOKUP(V184,'Copie Liste PDJ'!$A$10:$D$221,4,0),"")</f>
        <v/>
      </c>
      <c r="X184" t="str">
        <f>IF(ISNUMBER(MATCH(V184,'Copie Liste PDJ'!$A$10:$A$221,0)),VLOOKUP(V184,'Copie Liste PDJ'!$A$10:$R$221,18,0),"")</f>
        <v/>
      </c>
    </row>
    <row r="185" spans="1:24" x14ac:dyDescent="0.25">
      <c r="A185" s="17"/>
      <c r="B185" s="21" t="str">
        <f>IF(AND('Copie Liste PDJ'!A193&gt;=101,'Copie Liste PDJ'!A193&lt;=148,OR('Copie Liste PDJ'!D193="BF23",'Copie Liste PDJ'!D193="LCM23")),'Copie Liste PDJ'!A193,"")</f>
        <v/>
      </c>
      <c r="C185" s="22" t="str">
        <f>IF(ISNUMBER(MATCH(B185,'Copie Liste PDJ'!$A$10:$A$221,0)),VLOOKUP(B185,'Copie Liste PDJ'!$A$10:$D$221,4,0),"")</f>
        <v/>
      </c>
      <c r="D185" s="22" t="str">
        <f>IF(ISNUMBER(MATCH(B185,'Copie Liste PDJ'!$A$10:$A$221,0)),VLOOKUP(B185,'Copie Liste PDJ'!$A$10:$R$221,18,0),"")</f>
        <v/>
      </c>
      <c r="E185" s="17"/>
      <c r="F185" s="21" t="str">
        <f>IF(AND('Copie Liste PDJ'!A193&gt;=201,'Copie Liste PDJ'!A193&lt;=247,OR('Copie Liste PDJ'!D193="BF23",'Copie Liste PDJ'!D193="LCM23")),'Copie Liste PDJ'!A193,"")</f>
        <v/>
      </c>
      <c r="G185" s="22" t="str">
        <f>IF(ISNUMBER(MATCH(F185,'Copie Liste PDJ'!$A$10:$A$221,0)),VLOOKUP(F185,'Copie Liste PDJ'!$A$10:$D$221,4,0),"")</f>
        <v/>
      </c>
      <c r="H185" s="22" t="str">
        <f>IF(ISNUMBER(MATCH(F185,'Copie Liste PDJ'!$A$10:$A$221,0)),VLOOKUP(F185,'Copie Liste PDJ'!$A$10:$R$221,18,0),"")</f>
        <v/>
      </c>
      <c r="I185" s="17"/>
      <c r="J185" s="21" t="str">
        <f>IF(AND('Copie Liste PDJ'!A193&gt;=301,'Copie Liste PDJ'!A193&lt;=347,OR('Copie Liste PDJ'!D193="BF23",'Copie Liste PDJ'!D193="LCM23")),'Copie Liste PDJ'!A193,"")</f>
        <v/>
      </c>
      <c r="K185" s="22" t="str">
        <f>IF(ISNUMBER(MATCH(J185,'Copie Liste PDJ'!$A$10:$A$221,0)),VLOOKUP(J185,'Copie Liste PDJ'!$A$10:$D$221,4,0),"")</f>
        <v/>
      </c>
      <c r="L185" s="22" t="str">
        <f>IF(ISNUMBER(MATCH(J185,'Copie Liste PDJ'!$A$10:$A$221,0)),VLOOKUP(J185,'Copie Liste PDJ'!$A$10:$R$221,18,0),"")</f>
        <v/>
      </c>
      <c r="M185" s="17"/>
      <c r="N185" s="21" t="str">
        <f>IF(AND('Copie Liste PDJ'!A193&gt;=401,'Copie Liste PDJ'!A193&lt;=447,OR('Copie Liste PDJ'!D193="BF23",'Copie Liste PDJ'!D193="LCM23")),'Copie Liste PDJ'!A193,"")</f>
        <v/>
      </c>
      <c r="O185" s="22" t="str">
        <f>IF(ISNUMBER(MATCH(N185,'Copie Liste PDJ'!$A$10:$A$221,0)),VLOOKUP(N185,'Copie Liste PDJ'!$A$10:$D$221,4,0),"")</f>
        <v/>
      </c>
      <c r="P185" s="22" t="str">
        <f>IF(ISNUMBER(MATCH(N185,'Copie Liste PDJ'!$A$10:$A$221,0)),VLOOKUP(N185,'Copie Liste PDJ'!$A$10:$R$221,18,0),"")</f>
        <v/>
      </c>
      <c r="Q185" s="17"/>
      <c r="R185" s="21" t="str">
        <f>IF(AND('Copie Liste PDJ'!A193&gt;=501,'Copie Liste PDJ'!A193&lt;=547,OR('Copie Liste PDJ'!D193="BF23",'Copie Liste PDJ'!D193="LCM23")),'Copie Liste PDJ'!A193,"")</f>
        <v/>
      </c>
      <c r="S185" s="22" t="str">
        <f>IF(ISNUMBER(MATCH(R185,'Copie Liste PDJ'!$A$10:$A$221,0)),VLOOKUP(R185,'Copie Liste PDJ'!$A$10:$D$221,4,0),"")</f>
        <v/>
      </c>
      <c r="T185" s="22" t="str">
        <f>IF(ISNUMBER(MATCH(R185,'Copie Liste PDJ'!$A$10:$A$221,0)),VLOOKUP(R185,'Copie Liste PDJ'!$A$10:$R$221,18,0),"")</f>
        <v/>
      </c>
      <c r="U185" s="17"/>
      <c r="V185" s="21" t="str">
        <f>IF(AND('Copie Liste PDJ'!A193&gt;=601,'Copie Liste PDJ'!A193&lt;=643,OR('Copie Liste PDJ'!D193="BF23",'Copie Liste PDJ'!D193="LCM23")),'Copie Liste PDJ'!A193,"")</f>
        <v/>
      </c>
      <c r="W185" t="str">
        <f>IF(ISNUMBER(MATCH(V185,'Copie Liste PDJ'!$A$10:$A$221,0)),VLOOKUP(V185,'Copie Liste PDJ'!$A$10:$D$221,4,0),"")</f>
        <v/>
      </c>
      <c r="X185" t="str">
        <f>IF(ISNUMBER(MATCH(V185,'Copie Liste PDJ'!$A$10:$A$221,0)),VLOOKUP(V185,'Copie Liste PDJ'!$A$10:$R$221,18,0),"")</f>
        <v/>
      </c>
    </row>
    <row r="186" spans="1:24" x14ac:dyDescent="0.25">
      <c r="A186" s="17"/>
      <c r="B186" s="21" t="str">
        <f>IF(AND('Copie Liste PDJ'!A194&gt;=101,'Copie Liste PDJ'!A194&lt;=148,OR('Copie Liste PDJ'!D194="BF23",'Copie Liste PDJ'!D194="LCM23")),'Copie Liste PDJ'!A194,"")</f>
        <v/>
      </c>
      <c r="C186" s="22" t="str">
        <f>IF(ISNUMBER(MATCH(B186,'Copie Liste PDJ'!$A$10:$A$221,0)),VLOOKUP(B186,'Copie Liste PDJ'!$A$10:$D$221,4,0),"")</f>
        <v/>
      </c>
      <c r="D186" s="22" t="str">
        <f>IF(ISNUMBER(MATCH(B186,'Copie Liste PDJ'!$A$10:$A$221,0)),VLOOKUP(B186,'Copie Liste PDJ'!$A$10:$R$221,18,0),"")</f>
        <v/>
      </c>
      <c r="E186" s="17"/>
      <c r="F186" s="21" t="str">
        <f>IF(AND('Copie Liste PDJ'!A194&gt;=201,'Copie Liste PDJ'!A194&lt;=247,OR('Copie Liste PDJ'!D194="BF23",'Copie Liste PDJ'!D194="LCM23")),'Copie Liste PDJ'!A194,"")</f>
        <v/>
      </c>
      <c r="G186" s="22" t="str">
        <f>IF(ISNUMBER(MATCH(F186,'Copie Liste PDJ'!$A$10:$A$221,0)),VLOOKUP(F186,'Copie Liste PDJ'!$A$10:$D$221,4,0),"")</f>
        <v/>
      </c>
      <c r="H186" s="22" t="str">
        <f>IF(ISNUMBER(MATCH(F186,'Copie Liste PDJ'!$A$10:$A$221,0)),VLOOKUP(F186,'Copie Liste PDJ'!$A$10:$R$221,18,0),"")</f>
        <v/>
      </c>
      <c r="I186" s="17"/>
      <c r="J186" s="21" t="str">
        <f>IF(AND('Copie Liste PDJ'!A194&gt;=301,'Copie Liste PDJ'!A194&lt;=347,OR('Copie Liste PDJ'!D194="BF23",'Copie Liste PDJ'!D194="LCM23")),'Copie Liste PDJ'!A194,"")</f>
        <v/>
      </c>
      <c r="K186" s="22" t="str">
        <f>IF(ISNUMBER(MATCH(J186,'Copie Liste PDJ'!$A$10:$A$221,0)),VLOOKUP(J186,'Copie Liste PDJ'!$A$10:$D$221,4,0),"")</f>
        <v/>
      </c>
      <c r="L186" s="22" t="str">
        <f>IF(ISNUMBER(MATCH(J186,'Copie Liste PDJ'!$A$10:$A$221,0)),VLOOKUP(J186,'Copie Liste PDJ'!$A$10:$R$221,18,0),"")</f>
        <v/>
      </c>
      <c r="M186" s="17"/>
      <c r="N186" s="21" t="str">
        <f>IF(AND('Copie Liste PDJ'!A194&gt;=401,'Copie Liste PDJ'!A194&lt;=447,OR('Copie Liste PDJ'!D194="BF23",'Copie Liste PDJ'!D194="LCM23")),'Copie Liste PDJ'!A194,"")</f>
        <v/>
      </c>
      <c r="O186" s="22" t="str">
        <f>IF(ISNUMBER(MATCH(N186,'Copie Liste PDJ'!$A$10:$A$221,0)),VLOOKUP(N186,'Copie Liste PDJ'!$A$10:$D$221,4,0),"")</f>
        <v/>
      </c>
      <c r="P186" s="22" t="str">
        <f>IF(ISNUMBER(MATCH(N186,'Copie Liste PDJ'!$A$10:$A$221,0)),VLOOKUP(N186,'Copie Liste PDJ'!$A$10:$R$221,18,0),"")</f>
        <v/>
      </c>
      <c r="Q186" s="17"/>
      <c r="R186" s="21" t="str">
        <f>IF(AND('Copie Liste PDJ'!A194&gt;=501,'Copie Liste PDJ'!A194&lt;=547,OR('Copie Liste PDJ'!D194="BF23",'Copie Liste PDJ'!D194="LCM23")),'Copie Liste PDJ'!A194,"")</f>
        <v/>
      </c>
      <c r="S186" s="22" t="str">
        <f>IF(ISNUMBER(MATCH(R186,'Copie Liste PDJ'!$A$10:$A$221,0)),VLOOKUP(R186,'Copie Liste PDJ'!$A$10:$D$221,4,0),"")</f>
        <v/>
      </c>
      <c r="T186" s="22" t="str">
        <f>IF(ISNUMBER(MATCH(R186,'Copie Liste PDJ'!$A$10:$A$221,0)),VLOOKUP(R186,'Copie Liste PDJ'!$A$10:$R$221,18,0),"")</f>
        <v/>
      </c>
      <c r="U186" s="17"/>
      <c r="V186" s="21" t="str">
        <f>IF(AND('Copie Liste PDJ'!A194&gt;=601,'Copie Liste PDJ'!A194&lt;=643,OR('Copie Liste PDJ'!D194="BF23",'Copie Liste PDJ'!D194="LCM23")),'Copie Liste PDJ'!A194,"")</f>
        <v/>
      </c>
      <c r="W186" t="str">
        <f>IF(ISNUMBER(MATCH(V186,'Copie Liste PDJ'!$A$10:$A$221,0)),VLOOKUP(V186,'Copie Liste PDJ'!$A$10:$D$221,4,0),"")</f>
        <v/>
      </c>
      <c r="X186" t="str">
        <f>IF(ISNUMBER(MATCH(V186,'Copie Liste PDJ'!$A$10:$A$221,0)),VLOOKUP(V186,'Copie Liste PDJ'!$A$10:$R$221,18,0),"")</f>
        <v/>
      </c>
    </row>
    <row r="187" spans="1:24" x14ac:dyDescent="0.25">
      <c r="A187" s="17"/>
      <c r="B187" s="21" t="str">
        <f>IF(AND('Copie Liste PDJ'!A195&gt;=101,'Copie Liste PDJ'!A195&lt;=148,OR('Copie Liste PDJ'!D195="BF23",'Copie Liste PDJ'!D195="LCM23")),'Copie Liste PDJ'!A195,"")</f>
        <v/>
      </c>
      <c r="C187" s="22" t="str">
        <f>IF(ISNUMBER(MATCH(B187,'Copie Liste PDJ'!$A$10:$A$221,0)),VLOOKUP(B187,'Copie Liste PDJ'!$A$10:$D$221,4,0),"")</f>
        <v/>
      </c>
      <c r="D187" s="22" t="str">
        <f>IF(ISNUMBER(MATCH(B187,'Copie Liste PDJ'!$A$10:$A$221,0)),VLOOKUP(B187,'Copie Liste PDJ'!$A$10:$R$221,18,0),"")</f>
        <v/>
      </c>
      <c r="E187" s="17"/>
      <c r="F187" s="21" t="str">
        <f>IF(AND('Copie Liste PDJ'!A195&gt;=201,'Copie Liste PDJ'!A195&lt;=247,OR('Copie Liste PDJ'!D195="BF23",'Copie Liste PDJ'!D195="LCM23")),'Copie Liste PDJ'!A195,"")</f>
        <v/>
      </c>
      <c r="G187" s="22" t="str">
        <f>IF(ISNUMBER(MATCH(F187,'Copie Liste PDJ'!$A$10:$A$221,0)),VLOOKUP(F187,'Copie Liste PDJ'!$A$10:$D$221,4,0),"")</f>
        <v/>
      </c>
      <c r="H187" s="22" t="str">
        <f>IF(ISNUMBER(MATCH(F187,'Copie Liste PDJ'!$A$10:$A$221,0)),VLOOKUP(F187,'Copie Liste PDJ'!$A$10:$R$221,18,0),"")</f>
        <v/>
      </c>
      <c r="I187" s="17"/>
      <c r="J187" s="21" t="str">
        <f>IF(AND('Copie Liste PDJ'!A195&gt;=301,'Copie Liste PDJ'!A195&lt;=347,OR('Copie Liste PDJ'!D195="BF23",'Copie Liste PDJ'!D195="LCM23")),'Copie Liste PDJ'!A195,"")</f>
        <v/>
      </c>
      <c r="K187" s="22" t="str">
        <f>IF(ISNUMBER(MATCH(J187,'Copie Liste PDJ'!$A$10:$A$221,0)),VLOOKUP(J187,'Copie Liste PDJ'!$A$10:$D$221,4,0),"")</f>
        <v/>
      </c>
      <c r="L187" s="22" t="str">
        <f>IF(ISNUMBER(MATCH(J187,'Copie Liste PDJ'!$A$10:$A$221,0)),VLOOKUP(J187,'Copie Liste PDJ'!$A$10:$R$221,18,0),"")</f>
        <v/>
      </c>
      <c r="M187" s="17"/>
      <c r="N187" s="21" t="str">
        <f>IF(AND('Copie Liste PDJ'!A195&gt;=401,'Copie Liste PDJ'!A195&lt;=447,OR('Copie Liste PDJ'!D195="BF23",'Copie Liste PDJ'!D195="LCM23")),'Copie Liste PDJ'!A195,"")</f>
        <v/>
      </c>
      <c r="O187" s="22" t="str">
        <f>IF(ISNUMBER(MATCH(N187,'Copie Liste PDJ'!$A$10:$A$221,0)),VLOOKUP(N187,'Copie Liste PDJ'!$A$10:$D$221,4,0),"")</f>
        <v/>
      </c>
      <c r="P187" s="22" t="str">
        <f>IF(ISNUMBER(MATCH(N187,'Copie Liste PDJ'!$A$10:$A$221,0)),VLOOKUP(N187,'Copie Liste PDJ'!$A$10:$R$221,18,0),"")</f>
        <v/>
      </c>
      <c r="Q187" s="17"/>
      <c r="R187" s="21" t="str">
        <f>IF(AND('Copie Liste PDJ'!A195&gt;=501,'Copie Liste PDJ'!A195&lt;=547,OR('Copie Liste PDJ'!D195="BF23",'Copie Liste PDJ'!D195="LCM23")),'Copie Liste PDJ'!A195,"")</f>
        <v/>
      </c>
      <c r="S187" s="22" t="str">
        <f>IF(ISNUMBER(MATCH(R187,'Copie Liste PDJ'!$A$10:$A$221,0)),VLOOKUP(R187,'Copie Liste PDJ'!$A$10:$D$221,4,0),"")</f>
        <v/>
      </c>
      <c r="T187" s="22" t="str">
        <f>IF(ISNUMBER(MATCH(R187,'Copie Liste PDJ'!$A$10:$A$221,0)),VLOOKUP(R187,'Copie Liste PDJ'!$A$10:$R$221,18,0),"")</f>
        <v/>
      </c>
      <c r="U187" s="17"/>
      <c r="V187" s="21" t="str">
        <f>IF(AND('Copie Liste PDJ'!A195&gt;=601,'Copie Liste PDJ'!A195&lt;=643,OR('Copie Liste PDJ'!D195="BF23",'Copie Liste PDJ'!D195="LCM23")),'Copie Liste PDJ'!A195,"")</f>
        <v/>
      </c>
      <c r="W187" t="str">
        <f>IF(ISNUMBER(MATCH(V187,'Copie Liste PDJ'!$A$10:$A$221,0)),VLOOKUP(V187,'Copie Liste PDJ'!$A$10:$D$221,4,0),"")</f>
        <v/>
      </c>
      <c r="X187" t="str">
        <f>IF(ISNUMBER(MATCH(V187,'Copie Liste PDJ'!$A$10:$A$221,0)),VLOOKUP(V187,'Copie Liste PDJ'!$A$10:$R$221,18,0),"")</f>
        <v/>
      </c>
    </row>
    <row r="188" spans="1:24" x14ac:dyDescent="0.25">
      <c r="A188" s="17"/>
      <c r="B188" s="21" t="str">
        <f>IF(AND('Copie Liste PDJ'!A196&gt;=101,'Copie Liste PDJ'!A196&lt;=148,OR('Copie Liste PDJ'!D196="BF23",'Copie Liste PDJ'!D196="LCM23")),'Copie Liste PDJ'!A196,"")</f>
        <v/>
      </c>
      <c r="C188" s="22" t="str">
        <f>IF(ISNUMBER(MATCH(B188,'Copie Liste PDJ'!$A$10:$A$221,0)),VLOOKUP(B188,'Copie Liste PDJ'!$A$10:$D$221,4,0),"")</f>
        <v/>
      </c>
      <c r="D188" s="22" t="str">
        <f>IF(ISNUMBER(MATCH(B188,'Copie Liste PDJ'!$A$10:$A$221,0)),VLOOKUP(B188,'Copie Liste PDJ'!$A$10:$R$221,18,0),"")</f>
        <v/>
      </c>
      <c r="E188" s="17"/>
      <c r="F188" s="21" t="str">
        <f>IF(AND('Copie Liste PDJ'!A196&gt;=201,'Copie Liste PDJ'!A196&lt;=247,OR('Copie Liste PDJ'!D196="BF23",'Copie Liste PDJ'!D196="LCM23")),'Copie Liste PDJ'!A196,"")</f>
        <v/>
      </c>
      <c r="G188" s="22" t="str">
        <f>IF(ISNUMBER(MATCH(F188,'Copie Liste PDJ'!$A$10:$A$221,0)),VLOOKUP(F188,'Copie Liste PDJ'!$A$10:$D$221,4,0),"")</f>
        <v/>
      </c>
      <c r="H188" s="22" t="str">
        <f>IF(ISNUMBER(MATCH(F188,'Copie Liste PDJ'!$A$10:$A$221,0)),VLOOKUP(F188,'Copie Liste PDJ'!$A$10:$R$221,18,0),"")</f>
        <v/>
      </c>
      <c r="I188" s="17"/>
      <c r="J188" s="21" t="str">
        <f>IF(AND('Copie Liste PDJ'!A196&gt;=301,'Copie Liste PDJ'!A196&lt;=347,OR('Copie Liste PDJ'!D196="BF23",'Copie Liste PDJ'!D196="LCM23")),'Copie Liste PDJ'!A196,"")</f>
        <v/>
      </c>
      <c r="K188" s="22" t="str">
        <f>IF(ISNUMBER(MATCH(J188,'Copie Liste PDJ'!$A$10:$A$221,0)),VLOOKUP(J188,'Copie Liste PDJ'!$A$10:$D$221,4,0),"")</f>
        <v/>
      </c>
      <c r="L188" s="22" t="str">
        <f>IF(ISNUMBER(MATCH(J188,'Copie Liste PDJ'!$A$10:$A$221,0)),VLOOKUP(J188,'Copie Liste PDJ'!$A$10:$R$221,18,0),"")</f>
        <v/>
      </c>
      <c r="M188" s="17"/>
      <c r="N188" s="21" t="str">
        <f>IF(AND('Copie Liste PDJ'!A196&gt;=401,'Copie Liste PDJ'!A196&lt;=447,OR('Copie Liste PDJ'!D196="BF23",'Copie Liste PDJ'!D196="LCM23")),'Copie Liste PDJ'!A196,"")</f>
        <v/>
      </c>
      <c r="O188" s="22" t="str">
        <f>IF(ISNUMBER(MATCH(N188,'Copie Liste PDJ'!$A$10:$A$221,0)),VLOOKUP(N188,'Copie Liste PDJ'!$A$10:$D$221,4,0),"")</f>
        <v/>
      </c>
      <c r="P188" s="22" t="str">
        <f>IF(ISNUMBER(MATCH(N188,'Copie Liste PDJ'!$A$10:$A$221,0)),VLOOKUP(N188,'Copie Liste PDJ'!$A$10:$R$221,18,0),"")</f>
        <v/>
      </c>
      <c r="Q188" s="17"/>
      <c r="R188" s="21" t="str">
        <f>IF(AND('Copie Liste PDJ'!A196&gt;=501,'Copie Liste PDJ'!A196&lt;=547,OR('Copie Liste PDJ'!D196="BF23",'Copie Liste PDJ'!D196="LCM23")),'Copie Liste PDJ'!A196,"")</f>
        <v/>
      </c>
      <c r="S188" s="22" t="str">
        <f>IF(ISNUMBER(MATCH(R188,'Copie Liste PDJ'!$A$10:$A$221,0)),VLOOKUP(R188,'Copie Liste PDJ'!$A$10:$D$221,4,0),"")</f>
        <v/>
      </c>
      <c r="T188" s="22" t="str">
        <f>IF(ISNUMBER(MATCH(R188,'Copie Liste PDJ'!$A$10:$A$221,0)),VLOOKUP(R188,'Copie Liste PDJ'!$A$10:$R$221,18,0),"")</f>
        <v/>
      </c>
      <c r="U188" s="17"/>
      <c r="V188" s="21" t="str">
        <f>IF(AND('Copie Liste PDJ'!A196&gt;=601,'Copie Liste PDJ'!A196&lt;=643,OR('Copie Liste PDJ'!D196="BF23",'Copie Liste PDJ'!D196="LCM23")),'Copie Liste PDJ'!A196,"")</f>
        <v/>
      </c>
      <c r="W188" t="str">
        <f>IF(ISNUMBER(MATCH(V188,'Copie Liste PDJ'!$A$10:$A$221,0)),VLOOKUP(V188,'Copie Liste PDJ'!$A$10:$D$221,4,0),"")</f>
        <v/>
      </c>
      <c r="X188" t="str">
        <f>IF(ISNUMBER(MATCH(V188,'Copie Liste PDJ'!$A$10:$A$221,0)),VLOOKUP(V188,'Copie Liste PDJ'!$A$10:$R$221,18,0),"")</f>
        <v/>
      </c>
    </row>
    <row r="189" spans="1:24" x14ac:dyDescent="0.25">
      <c r="A189" s="17"/>
      <c r="B189" s="21" t="str">
        <f>IF(AND('Copie Liste PDJ'!A197&gt;=101,'Copie Liste PDJ'!A197&lt;=148,OR('Copie Liste PDJ'!D197="BF23",'Copie Liste PDJ'!D197="LCM23")),'Copie Liste PDJ'!A197,"")</f>
        <v/>
      </c>
      <c r="C189" s="22" t="str">
        <f>IF(ISNUMBER(MATCH(B189,'Copie Liste PDJ'!$A$10:$A$221,0)),VLOOKUP(B189,'Copie Liste PDJ'!$A$10:$D$221,4,0),"")</f>
        <v/>
      </c>
      <c r="D189" s="22" t="str">
        <f>IF(ISNUMBER(MATCH(B189,'Copie Liste PDJ'!$A$10:$A$221,0)),VLOOKUP(B189,'Copie Liste PDJ'!$A$10:$R$221,18,0),"")</f>
        <v/>
      </c>
      <c r="E189" s="17"/>
      <c r="F189" s="21" t="str">
        <f>IF(AND('Copie Liste PDJ'!A197&gt;=201,'Copie Liste PDJ'!A197&lt;=247,OR('Copie Liste PDJ'!D197="BF23",'Copie Liste PDJ'!D197="LCM23")),'Copie Liste PDJ'!A197,"")</f>
        <v/>
      </c>
      <c r="G189" s="22" t="str">
        <f>IF(ISNUMBER(MATCH(F189,'Copie Liste PDJ'!$A$10:$A$221,0)),VLOOKUP(F189,'Copie Liste PDJ'!$A$10:$D$221,4,0),"")</f>
        <v/>
      </c>
      <c r="H189" s="22" t="str">
        <f>IF(ISNUMBER(MATCH(F189,'Copie Liste PDJ'!$A$10:$A$221,0)),VLOOKUP(F189,'Copie Liste PDJ'!$A$10:$R$221,18,0),"")</f>
        <v/>
      </c>
      <c r="I189" s="17"/>
      <c r="J189" s="21" t="str">
        <f>IF(AND('Copie Liste PDJ'!A197&gt;=301,'Copie Liste PDJ'!A197&lt;=347,OR('Copie Liste PDJ'!D197="BF23",'Copie Liste PDJ'!D197="LCM23")),'Copie Liste PDJ'!A197,"")</f>
        <v/>
      </c>
      <c r="K189" s="22" t="str">
        <f>IF(ISNUMBER(MATCH(J189,'Copie Liste PDJ'!$A$10:$A$221,0)),VLOOKUP(J189,'Copie Liste PDJ'!$A$10:$D$221,4,0),"")</f>
        <v/>
      </c>
      <c r="L189" s="22" t="str">
        <f>IF(ISNUMBER(MATCH(J189,'Copie Liste PDJ'!$A$10:$A$221,0)),VLOOKUP(J189,'Copie Liste PDJ'!$A$10:$R$221,18,0),"")</f>
        <v/>
      </c>
      <c r="M189" s="17"/>
      <c r="N189" s="21" t="str">
        <f>IF(AND('Copie Liste PDJ'!A197&gt;=401,'Copie Liste PDJ'!A197&lt;=447,OR('Copie Liste PDJ'!D197="BF23",'Copie Liste PDJ'!D197="LCM23")),'Copie Liste PDJ'!A197,"")</f>
        <v/>
      </c>
      <c r="O189" s="22" t="str">
        <f>IF(ISNUMBER(MATCH(N189,'Copie Liste PDJ'!$A$10:$A$221,0)),VLOOKUP(N189,'Copie Liste PDJ'!$A$10:$D$221,4,0),"")</f>
        <v/>
      </c>
      <c r="P189" s="22" t="str">
        <f>IF(ISNUMBER(MATCH(N189,'Copie Liste PDJ'!$A$10:$A$221,0)),VLOOKUP(N189,'Copie Liste PDJ'!$A$10:$R$221,18,0),"")</f>
        <v/>
      </c>
      <c r="Q189" s="17"/>
      <c r="R189" s="21" t="str">
        <f>IF(AND('Copie Liste PDJ'!A197&gt;=501,'Copie Liste PDJ'!A197&lt;=547,OR('Copie Liste PDJ'!D197="BF23",'Copie Liste PDJ'!D197="LCM23")),'Copie Liste PDJ'!A197,"")</f>
        <v/>
      </c>
      <c r="S189" s="22" t="str">
        <f>IF(ISNUMBER(MATCH(R189,'Copie Liste PDJ'!$A$10:$A$221,0)),VLOOKUP(R189,'Copie Liste PDJ'!$A$10:$D$221,4,0),"")</f>
        <v/>
      </c>
      <c r="T189" s="22" t="str">
        <f>IF(ISNUMBER(MATCH(R189,'Copie Liste PDJ'!$A$10:$A$221,0)),VLOOKUP(R189,'Copie Liste PDJ'!$A$10:$R$221,18,0),"")</f>
        <v/>
      </c>
      <c r="U189" s="17"/>
      <c r="V189" s="21" t="str">
        <f>IF(AND('Copie Liste PDJ'!A197&gt;=601,'Copie Liste PDJ'!A197&lt;=643,OR('Copie Liste PDJ'!D197="BF23",'Copie Liste PDJ'!D197="LCM23")),'Copie Liste PDJ'!A197,"")</f>
        <v/>
      </c>
      <c r="W189" t="str">
        <f>IF(ISNUMBER(MATCH(V189,'Copie Liste PDJ'!$A$10:$A$221,0)),VLOOKUP(V189,'Copie Liste PDJ'!$A$10:$D$221,4,0),"")</f>
        <v/>
      </c>
      <c r="X189" t="str">
        <f>IF(ISNUMBER(MATCH(V189,'Copie Liste PDJ'!$A$10:$A$221,0)),VLOOKUP(V189,'Copie Liste PDJ'!$A$10:$R$221,18,0),"")</f>
        <v/>
      </c>
    </row>
    <row r="190" spans="1:24" x14ac:dyDescent="0.25">
      <c r="A190" s="17"/>
      <c r="B190" s="21" t="str">
        <f>IF(AND('Copie Liste PDJ'!A198&gt;=101,'Copie Liste PDJ'!A198&lt;=148,OR('Copie Liste PDJ'!D198="BF23",'Copie Liste PDJ'!D198="LCM23")),'Copie Liste PDJ'!A198,"")</f>
        <v/>
      </c>
      <c r="C190" s="22" t="str">
        <f>IF(ISNUMBER(MATCH(B190,'Copie Liste PDJ'!$A$10:$A$221,0)),VLOOKUP(B190,'Copie Liste PDJ'!$A$10:$D$221,4,0),"")</f>
        <v/>
      </c>
      <c r="D190" s="22" t="str">
        <f>IF(ISNUMBER(MATCH(B190,'Copie Liste PDJ'!$A$10:$A$221,0)),VLOOKUP(B190,'Copie Liste PDJ'!$A$10:$R$221,18,0),"")</f>
        <v/>
      </c>
      <c r="E190" s="17"/>
      <c r="F190" s="21" t="str">
        <f>IF(AND('Copie Liste PDJ'!A198&gt;=201,'Copie Liste PDJ'!A198&lt;=247,OR('Copie Liste PDJ'!D198="BF23",'Copie Liste PDJ'!D198="LCM23")),'Copie Liste PDJ'!A198,"")</f>
        <v/>
      </c>
      <c r="G190" s="22" t="str">
        <f>IF(ISNUMBER(MATCH(F190,'Copie Liste PDJ'!$A$10:$A$221,0)),VLOOKUP(F190,'Copie Liste PDJ'!$A$10:$D$221,4,0),"")</f>
        <v/>
      </c>
      <c r="H190" s="22" t="str">
        <f>IF(ISNUMBER(MATCH(F190,'Copie Liste PDJ'!$A$10:$A$221,0)),VLOOKUP(F190,'Copie Liste PDJ'!$A$10:$R$221,18,0),"")</f>
        <v/>
      </c>
      <c r="I190" s="17"/>
      <c r="J190" s="21" t="str">
        <f>IF(AND('Copie Liste PDJ'!A198&gt;=301,'Copie Liste PDJ'!A198&lt;=347,OR('Copie Liste PDJ'!D198="BF23",'Copie Liste PDJ'!D198="LCM23")),'Copie Liste PDJ'!A198,"")</f>
        <v/>
      </c>
      <c r="K190" s="22" t="str">
        <f>IF(ISNUMBER(MATCH(J190,'Copie Liste PDJ'!$A$10:$A$221,0)),VLOOKUP(J190,'Copie Liste PDJ'!$A$10:$D$221,4,0),"")</f>
        <v/>
      </c>
      <c r="L190" s="22" t="str">
        <f>IF(ISNUMBER(MATCH(J190,'Copie Liste PDJ'!$A$10:$A$221,0)),VLOOKUP(J190,'Copie Liste PDJ'!$A$10:$R$221,18,0),"")</f>
        <v/>
      </c>
      <c r="M190" s="17"/>
      <c r="N190" s="21" t="str">
        <f>IF(AND('Copie Liste PDJ'!A198&gt;=401,'Copie Liste PDJ'!A198&lt;=447,OR('Copie Liste PDJ'!D198="BF23",'Copie Liste PDJ'!D198="LCM23")),'Copie Liste PDJ'!A198,"")</f>
        <v/>
      </c>
      <c r="O190" s="22" t="str">
        <f>IF(ISNUMBER(MATCH(N190,'Copie Liste PDJ'!$A$10:$A$221,0)),VLOOKUP(N190,'Copie Liste PDJ'!$A$10:$D$221,4,0),"")</f>
        <v/>
      </c>
      <c r="P190" s="22" t="str">
        <f>IF(ISNUMBER(MATCH(N190,'Copie Liste PDJ'!$A$10:$A$221,0)),VLOOKUP(N190,'Copie Liste PDJ'!$A$10:$R$221,18,0),"")</f>
        <v/>
      </c>
      <c r="Q190" s="17"/>
      <c r="R190" s="21" t="str">
        <f>IF(AND('Copie Liste PDJ'!A198&gt;=501,'Copie Liste PDJ'!A198&lt;=547,OR('Copie Liste PDJ'!D198="BF23",'Copie Liste PDJ'!D198="LCM23")),'Copie Liste PDJ'!A198,"")</f>
        <v/>
      </c>
      <c r="S190" s="22" t="str">
        <f>IF(ISNUMBER(MATCH(R190,'Copie Liste PDJ'!$A$10:$A$221,0)),VLOOKUP(R190,'Copie Liste PDJ'!$A$10:$D$221,4,0),"")</f>
        <v/>
      </c>
      <c r="T190" s="22" t="str">
        <f>IF(ISNUMBER(MATCH(R190,'Copie Liste PDJ'!$A$10:$A$221,0)),VLOOKUP(R190,'Copie Liste PDJ'!$A$10:$R$221,18,0),"")</f>
        <v/>
      </c>
      <c r="U190" s="17"/>
      <c r="V190" s="21" t="str">
        <f>IF(AND('Copie Liste PDJ'!A198&gt;=601,'Copie Liste PDJ'!A198&lt;=643,OR('Copie Liste PDJ'!D198="BF23",'Copie Liste PDJ'!D198="LCM23")),'Copie Liste PDJ'!A198,"")</f>
        <v/>
      </c>
      <c r="W190" t="str">
        <f>IF(ISNUMBER(MATCH(V190,'Copie Liste PDJ'!$A$10:$A$221,0)),VLOOKUP(V190,'Copie Liste PDJ'!$A$10:$D$221,4,0),"")</f>
        <v/>
      </c>
      <c r="X190" t="str">
        <f>IF(ISNUMBER(MATCH(V190,'Copie Liste PDJ'!$A$10:$A$221,0)),VLOOKUP(V190,'Copie Liste PDJ'!$A$10:$R$221,18,0),"")</f>
        <v/>
      </c>
    </row>
    <row r="191" spans="1:24" x14ac:dyDescent="0.25">
      <c r="A191" s="17"/>
      <c r="B191" s="21" t="str">
        <f>IF(AND('Copie Liste PDJ'!A199&gt;=101,'Copie Liste PDJ'!A199&lt;=148,OR('Copie Liste PDJ'!D199="BF23",'Copie Liste PDJ'!D199="LCM23")),'Copie Liste PDJ'!A199,"")</f>
        <v/>
      </c>
      <c r="C191" s="22" t="str">
        <f>IF(ISNUMBER(MATCH(B191,'Copie Liste PDJ'!$A$10:$A$221,0)),VLOOKUP(B191,'Copie Liste PDJ'!$A$10:$D$221,4,0),"")</f>
        <v/>
      </c>
      <c r="D191" s="22" t="str">
        <f>IF(ISNUMBER(MATCH(B191,'Copie Liste PDJ'!$A$10:$A$221,0)),VLOOKUP(B191,'Copie Liste PDJ'!$A$10:$R$221,18,0),"")</f>
        <v/>
      </c>
      <c r="E191" s="17"/>
      <c r="F191" s="21" t="str">
        <f>IF(AND('Copie Liste PDJ'!A199&gt;=201,'Copie Liste PDJ'!A199&lt;=247,OR('Copie Liste PDJ'!D199="BF23",'Copie Liste PDJ'!D199="LCM23")),'Copie Liste PDJ'!A199,"")</f>
        <v/>
      </c>
      <c r="G191" s="22" t="str">
        <f>IF(ISNUMBER(MATCH(F191,'Copie Liste PDJ'!$A$10:$A$221,0)),VLOOKUP(F191,'Copie Liste PDJ'!$A$10:$D$221,4,0),"")</f>
        <v/>
      </c>
      <c r="H191" s="22" t="str">
        <f>IF(ISNUMBER(MATCH(F191,'Copie Liste PDJ'!$A$10:$A$221,0)),VLOOKUP(F191,'Copie Liste PDJ'!$A$10:$R$221,18,0),"")</f>
        <v/>
      </c>
      <c r="I191" s="17"/>
      <c r="J191" s="21" t="str">
        <f>IF(AND('Copie Liste PDJ'!A199&gt;=301,'Copie Liste PDJ'!A199&lt;=347,OR('Copie Liste PDJ'!D199="BF23",'Copie Liste PDJ'!D199="LCM23")),'Copie Liste PDJ'!A199,"")</f>
        <v/>
      </c>
      <c r="K191" s="22" t="str">
        <f>IF(ISNUMBER(MATCH(J191,'Copie Liste PDJ'!$A$10:$A$221,0)),VLOOKUP(J191,'Copie Liste PDJ'!$A$10:$D$221,4,0),"")</f>
        <v/>
      </c>
      <c r="L191" s="22" t="str">
        <f>IF(ISNUMBER(MATCH(J191,'Copie Liste PDJ'!$A$10:$A$221,0)),VLOOKUP(J191,'Copie Liste PDJ'!$A$10:$R$221,18,0),"")</f>
        <v/>
      </c>
      <c r="M191" s="17"/>
      <c r="N191" s="21" t="str">
        <f>IF(AND('Copie Liste PDJ'!A199&gt;=401,'Copie Liste PDJ'!A199&lt;=447,OR('Copie Liste PDJ'!D199="BF23",'Copie Liste PDJ'!D199="LCM23")),'Copie Liste PDJ'!A199,"")</f>
        <v/>
      </c>
      <c r="O191" s="22" t="str">
        <f>IF(ISNUMBER(MATCH(N191,'Copie Liste PDJ'!$A$10:$A$221,0)),VLOOKUP(N191,'Copie Liste PDJ'!$A$10:$D$221,4,0),"")</f>
        <v/>
      </c>
      <c r="P191" s="22" t="str">
        <f>IF(ISNUMBER(MATCH(N191,'Copie Liste PDJ'!$A$10:$A$221,0)),VLOOKUP(N191,'Copie Liste PDJ'!$A$10:$R$221,18,0),"")</f>
        <v/>
      </c>
      <c r="Q191" s="17"/>
      <c r="R191" s="21" t="str">
        <f>IF(AND('Copie Liste PDJ'!A199&gt;=501,'Copie Liste PDJ'!A199&lt;=547,OR('Copie Liste PDJ'!D199="BF23",'Copie Liste PDJ'!D199="LCM23")),'Copie Liste PDJ'!A199,"")</f>
        <v/>
      </c>
      <c r="S191" s="22" t="str">
        <f>IF(ISNUMBER(MATCH(R191,'Copie Liste PDJ'!$A$10:$A$221,0)),VLOOKUP(R191,'Copie Liste PDJ'!$A$10:$D$221,4,0),"")</f>
        <v/>
      </c>
      <c r="T191" s="22" t="str">
        <f>IF(ISNUMBER(MATCH(R191,'Copie Liste PDJ'!$A$10:$A$221,0)),VLOOKUP(R191,'Copie Liste PDJ'!$A$10:$R$221,18,0),"")</f>
        <v/>
      </c>
      <c r="U191" s="17"/>
      <c r="V191" s="21" t="str">
        <f>IF(AND('Copie Liste PDJ'!A199&gt;=601,'Copie Liste PDJ'!A199&lt;=643,OR('Copie Liste PDJ'!D199="BF23",'Copie Liste PDJ'!D199="LCM23")),'Copie Liste PDJ'!A199,"")</f>
        <v/>
      </c>
      <c r="W191" t="str">
        <f>IF(ISNUMBER(MATCH(V191,'Copie Liste PDJ'!$A$10:$A$221,0)),VLOOKUP(V191,'Copie Liste PDJ'!$A$10:$D$221,4,0),"")</f>
        <v/>
      </c>
      <c r="X191" t="str">
        <f>IF(ISNUMBER(MATCH(V191,'Copie Liste PDJ'!$A$10:$A$221,0)),VLOOKUP(V191,'Copie Liste PDJ'!$A$10:$R$221,18,0),"")</f>
        <v/>
      </c>
    </row>
    <row r="192" spans="1:24" x14ac:dyDescent="0.25">
      <c r="A192" s="17"/>
      <c r="B192" s="21" t="str">
        <f>IF(AND('Copie Liste PDJ'!A200&gt;=101,'Copie Liste PDJ'!A200&lt;=148,OR('Copie Liste PDJ'!D200="BF23",'Copie Liste PDJ'!D200="LCM23")),'Copie Liste PDJ'!A200,"")</f>
        <v/>
      </c>
      <c r="C192" s="22" t="str">
        <f>IF(ISNUMBER(MATCH(B192,'Copie Liste PDJ'!$A$10:$A$221,0)),VLOOKUP(B192,'Copie Liste PDJ'!$A$10:$D$221,4,0),"")</f>
        <v/>
      </c>
      <c r="D192" s="22" t="str">
        <f>IF(ISNUMBER(MATCH(B192,'Copie Liste PDJ'!$A$10:$A$221,0)),VLOOKUP(B192,'Copie Liste PDJ'!$A$10:$R$221,18,0),"")</f>
        <v/>
      </c>
      <c r="E192" s="17"/>
      <c r="F192" s="21" t="str">
        <f>IF(AND('Copie Liste PDJ'!A200&gt;=201,'Copie Liste PDJ'!A200&lt;=247,OR('Copie Liste PDJ'!D200="BF23",'Copie Liste PDJ'!D200="LCM23")),'Copie Liste PDJ'!A200,"")</f>
        <v/>
      </c>
      <c r="G192" s="22" t="str">
        <f>IF(ISNUMBER(MATCH(F192,'Copie Liste PDJ'!$A$10:$A$221,0)),VLOOKUP(F192,'Copie Liste PDJ'!$A$10:$D$221,4,0),"")</f>
        <v/>
      </c>
      <c r="H192" s="22" t="str">
        <f>IF(ISNUMBER(MATCH(F192,'Copie Liste PDJ'!$A$10:$A$221,0)),VLOOKUP(F192,'Copie Liste PDJ'!$A$10:$R$221,18,0),"")</f>
        <v/>
      </c>
      <c r="I192" s="17"/>
      <c r="J192" s="21" t="str">
        <f>IF(AND('Copie Liste PDJ'!A200&gt;=301,'Copie Liste PDJ'!A200&lt;=347,OR('Copie Liste PDJ'!D200="BF23",'Copie Liste PDJ'!D200="LCM23")),'Copie Liste PDJ'!A200,"")</f>
        <v/>
      </c>
      <c r="K192" s="22" t="str">
        <f>IF(ISNUMBER(MATCH(J192,'Copie Liste PDJ'!$A$10:$A$221,0)),VLOOKUP(J192,'Copie Liste PDJ'!$A$10:$D$221,4,0),"")</f>
        <v/>
      </c>
      <c r="L192" s="22" t="str">
        <f>IF(ISNUMBER(MATCH(J192,'Copie Liste PDJ'!$A$10:$A$221,0)),VLOOKUP(J192,'Copie Liste PDJ'!$A$10:$R$221,18,0),"")</f>
        <v/>
      </c>
      <c r="M192" s="17"/>
      <c r="N192" s="21" t="str">
        <f>IF(AND('Copie Liste PDJ'!A200&gt;=401,'Copie Liste PDJ'!A200&lt;=447,OR('Copie Liste PDJ'!D200="BF23",'Copie Liste PDJ'!D200="LCM23")),'Copie Liste PDJ'!A200,"")</f>
        <v/>
      </c>
      <c r="O192" s="22" t="str">
        <f>IF(ISNUMBER(MATCH(N192,'Copie Liste PDJ'!$A$10:$A$221,0)),VLOOKUP(N192,'Copie Liste PDJ'!$A$10:$D$221,4,0),"")</f>
        <v/>
      </c>
      <c r="P192" s="22" t="str">
        <f>IF(ISNUMBER(MATCH(N192,'Copie Liste PDJ'!$A$10:$A$221,0)),VLOOKUP(N192,'Copie Liste PDJ'!$A$10:$R$221,18,0),"")</f>
        <v/>
      </c>
      <c r="Q192" s="17"/>
      <c r="R192" s="21" t="str">
        <f>IF(AND('Copie Liste PDJ'!A200&gt;=501,'Copie Liste PDJ'!A200&lt;=547,OR('Copie Liste PDJ'!D200="BF23",'Copie Liste PDJ'!D200="LCM23")),'Copie Liste PDJ'!A200,"")</f>
        <v/>
      </c>
      <c r="S192" s="22" t="str">
        <f>IF(ISNUMBER(MATCH(R192,'Copie Liste PDJ'!$A$10:$A$221,0)),VLOOKUP(R192,'Copie Liste PDJ'!$A$10:$D$221,4,0),"")</f>
        <v/>
      </c>
      <c r="T192" s="22" t="str">
        <f>IF(ISNUMBER(MATCH(R192,'Copie Liste PDJ'!$A$10:$A$221,0)),VLOOKUP(R192,'Copie Liste PDJ'!$A$10:$R$221,18,0),"")</f>
        <v/>
      </c>
      <c r="U192" s="17"/>
      <c r="V192" s="21" t="str">
        <f>IF(AND('Copie Liste PDJ'!A200&gt;=601,'Copie Liste PDJ'!A200&lt;=643,OR('Copie Liste PDJ'!D200="BF23",'Copie Liste PDJ'!D200="LCM23")),'Copie Liste PDJ'!A200,"")</f>
        <v/>
      </c>
      <c r="W192" t="str">
        <f>IF(ISNUMBER(MATCH(V192,'Copie Liste PDJ'!$A$10:$A$221,0)),VLOOKUP(V192,'Copie Liste PDJ'!$A$10:$D$221,4,0),"")</f>
        <v/>
      </c>
      <c r="X192" t="str">
        <f>IF(ISNUMBER(MATCH(V192,'Copie Liste PDJ'!$A$10:$A$221,0)),VLOOKUP(V192,'Copie Liste PDJ'!$A$10:$R$221,18,0),"")</f>
        <v/>
      </c>
    </row>
    <row r="193" spans="1:24" x14ac:dyDescent="0.25">
      <c r="A193" s="17"/>
      <c r="B193" s="21" t="str">
        <f>IF(AND('Copie Liste PDJ'!A201&gt;=101,'Copie Liste PDJ'!A201&lt;=148,OR('Copie Liste PDJ'!D201="BF23",'Copie Liste PDJ'!D201="LCM23")),'Copie Liste PDJ'!A201,"")</f>
        <v/>
      </c>
      <c r="C193" s="22" t="str">
        <f>IF(ISNUMBER(MATCH(B193,'Copie Liste PDJ'!$A$10:$A$221,0)),VLOOKUP(B193,'Copie Liste PDJ'!$A$10:$D$221,4,0),"")</f>
        <v/>
      </c>
      <c r="D193" s="22" t="str">
        <f>IF(ISNUMBER(MATCH(B193,'Copie Liste PDJ'!$A$10:$A$221,0)),VLOOKUP(B193,'Copie Liste PDJ'!$A$10:$R$221,18,0),"")</f>
        <v/>
      </c>
      <c r="E193" s="17"/>
      <c r="F193" s="21" t="str">
        <f>IF(AND('Copie Liste PDJ'!A201&gt;=201,'Copie Liste PDJ'!A201&lt;=247,OR('Copie Liste PDJ'!D201="BF23",'Copie Liste PDJ'!D201="LCM23")),'Copie Liste PDJ'!A201,"")</f>
        <v/>
      </c>
      <c r="G193" s="22" t="str">
        <f>IF(ISNUMBER(MATCH(F193,'Copie Liste PDJ'!$A$10:$A$221,0)),VLOOKUP(F193,'Copie Liste PDJ'!$A$10:$D$221,4,0),"")</f>
        <v/>
      </c>
      <c r="H193" s="22" t="str">
        <f>IF(ISNUMBER(MATCH(F193,'Copie Liste PDJ'!$A$10:$A$221,0)),VLOOKUP(F193,'Copie Liste PDJ'!$A$10:$R$221,18,0),"")</f>
        <v/>
      </c>
      <c r="I193" s="17"/>
      <c r="J193" s="21" t="str">
        <f>IF(AND('Copie Liste PDJ'!A201&gt;=301,'Copie Liste PDJ'!A201&lt;=347,OR('Copie Liste PDJ'!D201="BF23",'Copie Liste PDJ'!D201="LCM23")),'Copie Liste PDJ'!A201,"")</f>
        <v/>
      </c>
      <c r="K193" s="22" t="str">
        <f>IF(ISNUMBER(MATCH(J193,'Copie Liste PDJ'!$A$10:$A$221,0)),VLOOKUP(J193,'Copie Liste PDJ'!$A$10:$D$221,4,0),"")</f>
        <v/>
      </c>
      <c r="L193" s="22" t="str">
        <f>IF(ISNUMBER(MATCH(J193,'Copie Liste PDJ'!$A$10:$A$221,0)),VLOOKUP(J193,'Copie Liste PDJ'!$A$10:$R$221,18,0),"")</f>
        <v/>
      </c>
      <c r="M193" s="17"/>
      <c r="N193" s="21" t="str">
        <f>IF(AND('Copie Liste PDJ'!A201&gt;=401,'Copie Liste PDJ'!A201&lt;=447,OR('Copie Liste PDJ'!D201="BF23",'Copie Liste PDJ'!D201="LCM23")),'Copie Liste PDJ'!A201,"")</f>
        <v/>
      </c>
      <c r="O193" s="22" t="str">
        <f>IF(ISNUMBER(MATCH(N193,'Copie Liste PDJ'!$A$10:$A$221,0)),VLOOKUP(N193,'Copie Liste PDJ'!$A$10:$D$221,4,0),"")</f>
        <v/>
      </c>
      <c r="P193" s="22" t="str">
        <f>IF(ISNUMBER(MATCH(N193,'Copie Liste PDJ'!$A$10:$A$221,0)),VLOOKUP(N193,'Copie Liste PDJ'!$A$10:$R$221,18,0),"")</f>
        <v/>
      </c>
      <c r="Q193" s="17"/>
      <c r="R193" s="21" t="str">
        <f>IF(AND('Copie Liste PDJ'!A201&gt;=501,'Copie Liste PDJ'!A201&lt;=547,OR('Copie Liste PDJ'!D201="BF23",'Copie Liste PDJ'!D201="LCM23")),'Copie Liste PDJ'!A201,"")</f>
        <v/>
      </c>
      <c r="S193" s="22" t="str">
        <f>IF(ISNUMBER(MATCH(R193,'Copie Liste PDJ'!$A$10:$A$221,0)),VLOOKUP(R193,'Copie Liste PDJ'!$A$10:$D$221,4,0),"")</f>
        <v/>
      </c>
      <c r="T193" s="22" t="str">
        <f>IF(ISNUMBER(MATCH(R193,'Copie Liste PDJ'!$A$10:$A$221,0)),VLOOKUP(R193,'Copie Liste PDJ'!$A$10:$R$221,18,0),"")</f>
        <v/>
      </c>
      <c r="U193" s="17"/>
      <c r="V193" s="21" t="str">
        <f>IF(AND('Copie Liste PDJ'!A201&gt;=601,'Copie Liste PDJ'!A201&lt;=643,OR('Copie Liste PDJ'!D201="BF23",'Copie Liste PDJ'!D201="LCM23")),'Copie Liste PDJ'!A201,"")</f>
        <v/>
      </c>
      <c r="W193" t="str">
        <f>IF(ISNUMBER(MATCH(V193,'Copie Liste PDJ'!$A$10:$A$221,0)),VLOOKUP(V193,'Copie Liste PDJ'!$A$10:$D$221,4,0),"")</f>
        <v/>
      </c>
      <c r="X193" t="str">
        <f>IF(ISNUMBER(MATCH(V193,'Copie Liste PDJ'!$A$10:$A$221,0)),VLOOKUP(V193,'Copie Liste PDJ'!$A$10:$R$221,18,0),"")</f>
        <v/>
      </c>
    </row>
    <row r="194" spans="1:24" x14ac:dyDescent="0.25">
      <c r="A194" s="17"/>
      <c r="B194" s="21" t="str">
        <f>IF(AND('Copie Liste PDJ'!A202&gt;=101,'Copie Liste PDJ'!A202&lt;=148,OR('Copie Liste PDJ'!D202="BF23",'Copie Liste PDJ'!D202="LCM23")),'Copie Liste PDJ'!A202,"")</f>
        <v/>
      </c>
      <c r="C194" s="22" t="str">
        <f>IF(ISNUMBER(MATCH(B194,'Copie Liste PDJ'!$A$10:$A$221,0)),VLOOKUP(B194,'Copie Liste PDJ'!$A$10:$D$221,4,0),"")</f>
        <v/>
      </c>
      <c r="D194" s="22" t="str">
        <f>IF(ISNUMBER(MATCH(B194,'Copie Liste PDJ'!$A$10:$A$221,0)),VLOOKUP(B194,'Copie Liste PDJ'!$A$10:$R$221,18,0),"")</f>
        <v/>
      </c>
      <c r="E194" s="17"/>
      <c r="F194" s="21" t="str">
        <f>IF(AND('Copie Liste PDJ'!A202&gt;=201,'Copie Liste PDJ'!A202&lt;=247,OR('Copie Liste PDJ'!D202="BF23",'Copie Liste PDJ'!D202="LCM23")),'Copie Liste PDJ'!A202,"")</f>
        <v/>
      </c>
      <c r="G194" s="22" t="str">
        <f>IF(ISNUMBER(MATCH(F194,'Copie Liste PDJ'!$A$10:$A$221,0)),VLOOKUP(F194,'Copie Liste PDJ'!$A$10:$D$221,4,0),"")</f>
        <v/>
      </c>
      <c r="H194" s="22" t="str">
        <f>IF(ISNUMBER(MATCH(F194,'Copie Liste PDJ'!$A$10:$A$221,0)),VLOOKUP(F194,'Copie Liste PDJ'!$A$10:$R$221,18,0),"")</f>
        <v/>
      </c>
      <c r="I194" s="17"/>
      <c r="J194" s="21" t="str">
        <f>IF(AND('Copie Liste PDJ'!A202&gt;=301,'Copie Liste PDJ'!A202&lt;=347,OR('Copie Liste PDJ'!D202="BF23",'Copie Liste PDJ'!D202="LCM23")),'Copie Liste PDJ'!A202,"")</f>
        <v/>
      </c>
      <c r="K194" s="22" t="str">
        <f>IF(ISNUMBER(MATCH(J194,'Copie Liste PDJ'!$A$10:$A$221,0)),VLOOKUP(J194,'Copie Liste PDJ'!$A$10:$D$221,4,0),"")</f>
        <v/>
      </c>
      <c r="L194" s="22" t="str">
        <f>IF(ISNUMBER(MATCH(J194,'Copie Liste PDJ'!$A$10:$A$221,0)),VLOOKUP(J194,'Copie Liste PDJ'!$A$10:$R$221,18,0),"")</f>
        <v/>
      </c>
      <c r="M194" s="17"/>
      <c r="N194" s="21" t="str">
        <f>IF(AND('Copie Liste PDJ'!A202&gt;=401,'Copie Liste PDJ'!A202&lt;=447,OR('Copie Liste PDJ'!D202="BF23",'Copie Liste PDJ'!D202="LCM23")),'Copie Liste PDJ'!A202,"")</f>
        <v/>
      </c>
      <c r="O194" s="22" t="str">
        <f>IF(ISNUMBER(MATCH(N194,'Copie Liste PDJ'!$A$10:$A$221,0)),VLOOKUP(N194,'Copie Liste PDJ'!$A$10:$D$221,4,0),"")</f>
        <v/>
      </c>
      <c r="P194" s="22" t="str">
        <f>IF(ISNUMBER(MATCH(N194,'Copie Liste PDJ'!$A$10:$A$221,0)),VLOOKUP(N194,'Copie Liste PDJ'!$A$10:$R$221,18,0),"")</f>
        <v/>
      </c>
      <c r="Q194" s="17"/>
      <c r="R194" s="21" t="str">
        <f>IF(AND('Copie Liste PDJ'!A202&gt;=501,'Copie Liste PDJ'!A202&lt;=547,OR('Copie Liste PDJ'!D202="BF23",'Copie Liste PDJ'!D202="LCM23")),'Copie Liste PDJ'!A202,"")</f>
        <v/>
      </c>
      <c r="S194" s="22" t="str">
        <f>IF(ISNUMBER(MATCH(R194,'Copie Liste PDJ'!$A$10:$A$221,0)),VLOOKUP(R194,'Copie Liste PDJ'!$A$10:$D$221,4,0),"")</f>
        <v/>
      </c>
      <c r="T194" s="22" t="str">
        <f>IF(ISNUMBER(MATCH(R194,'Copie Liste PDJ'!$A$10:$A$221,0)),VLOOKUP(R194,'Copie Liste PDJ'!$A$10:$R$221,18,0),"")</f>
        <v/>
      </c>
      <c r="U194" s="17"/>
      <c r="V194" s="21" t="str">
        <f>IF(AND('Copie Liste PDJ'!A202&gt;=601,'Copie Liste PDJ'!A202&lt;=643,OR('Copie Liste PDJ'!D202="BF23",'Copie Liste PDJ'!D202="LCM23")),'Copie Liste PDJ'!A202,"")</f>
        <v/>
      </c>
      <c r="W194" t="str">
        <f>IF(ISNUMBER(MATCH(V194,'Copie Liste PDJ'!$A$10:$A$221,0)),VLOOKUP(V194,'Copie Liste PDJ'!$A$10:$D$221,4,0),"")</f>
        <v/>
      </c>
      <c r="X194" t="str">
        <f>IF(ISNUMBER(MATCH(V194,'Copie Liste PDJ'!$A$10:$A$221,0)),VLOOKUP(V194,'Copie Liste PDJ'!$A$10:$R$221,18,0),"")</f>
        <v/>
      </c>
    </row>
    <row r="195" spans="1:24" x14ac:dyDescent="0.25">
      <c r="A195" s="17"/>
      <c r="B195" s="21" t="str">
        <f>IF(AND('Copie Liste PDJ'!A203&gt;=101,'Copie Liste PDJ'!A203&lt;=148,OR('Copie Liste PDJ'!D203="BF23",'Copie Liste PDJ'!D203="LCM23")),'Copie Liste PDJ'!A203,"")</f>
        <v/>
      </c>
      <c r="C195" s="22" t="str">
        <f>IF(ISNUMBER(MATCH(B195,'Copie Liste PDJ'!$A$10:$A$221,0)),VLOOKUP(B195,'Copie Liste PDJ'!$A$10:$D$221,4,0),"")</f>
        <v/>
      </c>
      <c r="D195" s="22" t="str">
        <f>IF(ISNUMBER(MATCH(B195,'Copie Liste PDJ'!$A$10:$A$221,0)),VLOOKUP(B195,'Copie Liste PDJ'!$A$10:$R$221,18,0),"")</f>
        <v/>
      </c>
      <c r="E195" s="17"/>
      <c r="F195" s="21" t="str">
        <f>IF(AND('Copie Liste PDJ'!A203&gt;=201,'Copie Liste PDJ'!A203&lt;=247,OR('Copie Liste PDJ'!D203="BF23",'Copie Liste PDJ'!D203="LCM23")),'Copie Liste PDJ'!A203,"")</f>
        <v/>
      </c>
      <c r="G195" s="22" t="str">
        <f>IF(ISNUMBER(MATCH(F195,'Copie Liste PDJ'!$A$10:$A$221,0)),VLOOKUP(F195,'Copie Liste PDJ'!$A$10:$D$221,4,0),"")</f>
        <v/>
      </c>
      <c r="H195" s="22" t="str">
        <f>IF(ISNUMBER(MATCH(F195,'Copie Liste PDJ'!$A$10:$A$221,0)),VLOOKUP(F195,'Copie Liste PDJ'!$A$10:$R$221,18,0),"")</f>
        <v/>
      </c>
      <c r="I195" s="17"/>
      <c r="J195" s="21" t="str">
        <f>IF(AND('Copie Liste PDJ'!A203&gt;=301,'Copie Liste PDJ'!A203&lt;=347,OR('Copie Liste PDJ'!D203="BF23",'Copie Liste PDJ'!D203="LCM23")),'Copie Liste PDJ'!A203,"")</f>
        <v/>
      </c>
      <c r="K195" s="22" t="str">
        <f>IF(ISNUMBER(MATCH(J195,'Copie Liste PDJ'!$A$10:$A$221,0)),VLOOKUP(J195,'Copie Liste PDJ'!$A$10:$D$221,4,0),"")</f>
        <v/>
      </c>
      <c r="L195" s="22" t="str">
        <f>IF(ISNUMBER(MATCH(J195,'Copie Liste PDJ'!$A$10:$A$221,0)),VLOOKUP(J195,'Copie Liste PDJ'!$A$10:$R$221,18,0),"")</f>
        <v/>
      </c>
      <c r="M195" s="17"/>
      <c r="N195" s="21" t="str">
        <f>IF(AND('Copie Liste PDJ'!A203&gt;=401,'Copie Liste PDJ'!A203&lt;=447,OR('Copie Liste PDJ'!D203="BF23",'Copie Liste PDJ'!D203="LCM23")),'Copie Liste PDJ'!A203,"")</f>
        <v/>
      </c>
      <c r="O195" s="22" t="str">
        <f>IF(ISNUMBER(MATCH(N195,'Copie Liste PDJ'!$A$10:$A$221,0)),VLOOKUP(N195,'Copie Liste PDJ'!$A$10:$D$221,4,0),"")</f>
        <v/>
      </c>
      <c r="P195" s="22" t="str">
        <f>IF(ISNUMBER(MATCH(N195,'Copie Liste PDJ'!$A$10:$A$221,0)),VLOOKUP(N195,'Copie Liste PDJ'!$A$10:$R$221,18,0),"")</f>
        <v/>
      </c>
      <c r="Q195" s="17"/>
      <c r="R195" s="21" t="str">
        <f>IF(AND('Copie Liste PDJ'!A203&gt;=501,'Copie Liste PDJ'!A203&lt;=547,OR('Copie Liste PDJ'!D203="BF23",'Copie Liste PDJ'!D203="LCM23")),'Copie Liste PDJ'!A203,"")</f>
        <v/>
      </c>
      <c r="S195" s="22" t="str">
        <f>IF(ISNUMBER(MATCH(R195,'Copie Liste PDJ'!$A$10:$A$221,0)),VLOOKUP(R195,'Copie Liste PDJ'!$A$10:$D$221,4,0),"")</f>
        <v/>
      </c>
      <c r="T195" s="22" t="str">
        <f>IF(ISNUMBER(MATCH(R195,'Copie Liste PDJ'!$A$10:$A$221,0)),VLOOKUP(R195,'Copie Liste PDJ'!$A$10:$R$221,18,0),"")</f>
        <v/>
      </c>
      <c r="U195" s="17"/>
      <c r="V195" s="21" t="str">
        <f>IF(AND('Copie Liste PDJ'!A203&gt;=601,'Copie Liste PDJ'!A203&lt;=643,OR('Copie Liste PDJ'!D203="BF23",'Copie Liste PDJ'!D203="LCM23")),'Copie Liste PDJ'!A203,"")</f>
        <v/>
      </c>
      <c r="W195" t="str">
        <f>IF(ISNUMBER(MATCH(V195,'Copie Liste PDJ'!$A$10:$A$221,0)),VLOOKUP(V195,'Copie Liste PDJ'!$A$10:$D$221,4,0),"")</f>
        <v/>
      </c>
      <c r="X195" t="str">
        <f>IF(ISNUMBER(MATCH(V195,'Copie Liste PDJ'!$A$10:$A$221,0)),VLOOKUP(V195,'Copie Liste PDJ'!$A$10:$R$221,18,0),"")</f>
        <v/>
      </c>
    </row>
    <row r="196" spans="1:24" x14ac:dyDescent="0.25">
      <c r="A196" s="17"/>
      <c r="B196" s="21" t="str">
        <f>IF(AND('Copie Liste PDJ'!A204&gt;=101,'Copie Liste PDJ'!A204&lt;=148,OR('Copie Liste PDJ'!D204="BF23",'Copie Liste PDJ'!D204="LCM23")),'Copie Liste PDJ'!A204,"")</f>
        <v/>
      </c>
      <c r="C196" s="22" t="str">
        <f>IF(ISNUMBER(MATCH(B196,'Copie Liste PDJ'!$A$10:$A$221,0)),VLOOKUP(B196,'Copie Liste PDJ'!$A$10:$D$221,4,0),"")</f>
        <v/>
      </c>
      <c r="D196" s="22" t="str">
        <f>IF(ISNUMBER(MATCH(B196,'Copie Liste PDJ'!$A$10:$A$221,0)),VLOOKUP(B196,'Copie Liste PDJ'!$A$10:$R$221,18,0),"")</f>
        <v/>
      </c>
      <c r="E196" s="17"/>
      <c r="F196" s="21" t="str">
        <f>IF(AND('Copie Liste PDJ'!A204&gt;=201,'Copie Liste PDJ'!A204&lt;=247,OR('Copie Liste PDJ'!D204="BF23",'Copie Liste PDJ'!D204="LCM23")),'Copie Liste PDJ'!A204,"")</f>
        <v/>
      </c>
      <c r="G196" s="22" t="str">
        <f>IF(ISNUMBER(MATCH(F196,'Copie Liste PDJ'!$A$10:$A$221,0)),VLOOKUP(F196,'Copie Liste PDJ'!$A$10:$D$221,4,0),"")</f>
        <v/>
      </c>
      <c r="H196" s="22" t="str">
        <f>IF(ISNUMBER(MATCH(F196,'Copie Liste PDJ'!$A$10:$A$221,0)),VLOOKUP(F196,'Copie Liste PDJ'!$A$10:$R$221,18,0),"")</f>
        <v/>
      </c>
      <c r="I196" s="17"/>
      <c r="J196" s="21" t="str">
        <f>IF(AND('Copie Liste PDJ'!A204&gt;=301,'Copie Liste PDJ'!A204&lt;=347,OR('Copie Liste PDJ'!D204="BF23",'Copie Liste PDJ'!D204="LCM23")),'Copie Liste PDJ'!A204,"")</f>
        <v/>
      </c>
      <c r="K196" s="22" t="str">
        <f>IF(ISNUMBER(MATCH(J196,'Copie Liste PDJ'!$A$10:$A$221,0)),VLOOKUP(J196,'Copie Liste PDJ'!$A$10:$D$221,4,0),"")</f>
        <v/>
      </c>
      <c r="L196" s="22" t="str">
        <f>IF(ISNUMBER(MATCH(J196,'Copie Liste PDJ'!$A$10:$A$221,0)),VLOOKUP(J196,'Copie Liste PDJ'!$A$10:$R$221,18,0),"")</f>
        <v/>
      </c>
      <c r="M196" s="17"/>
      <c r="N196" s="21" t="str">
        <f>IF(AND('Copie Liste PDJ'!A204&gt;=401,'Copie Liste PDJ'!A204&lt;=447,OR('Copie Liste PDJ'!D204="BF23",'Copie Liste PDJ'!D204="LCM23")),'Copie Liste PDJ'!A204,"")</f>
        <v/>
      </c>
      <c r="O196" s="22" t="str">
        <f>IF(ISNUMBER(MATCH(N196,'Copie Liste PDJ'!$A$10:$A$221,0)),VLOOKUP(N196,'Copie Liste PDJ'!$A$10:$D$221,4,0),"")</f>
        <v/>
      </c>
      <c r="P196" s="22" t="str">
        <f>IF(ISNUMBER(MATCH(N196,'Copie Liste PDJ'!$A$10:$A$221,0)),VLOOKUP(N196,'Copie Liste PDJ'!$A$10:$R$221,18,0),"")</f>
        <v/>
      </c>
      <c r="Q196" s="17"/>
      <c r="R196" s="21" t="str">
        <f>IF(AND('Copie Liste PDJ'!A204&gt;=501,'Copie Liste PDJ'!A204&lt;=547,OR('Copie Liste PDJ'!D204="BF23",'Copie Liste PDJ'!D204="LCM23")),'Copie Liste PDJ'!A204,"")</f>
        <v/>
      </c>
      <c r="S196" s="22" t="str">
        <f>IF(ISNUMBER(MATCH(R196,'Copie Liste PDJ'!$A$10:$A$221,0)),VLOOKUP(R196,'Copie Liste PDJ'!$A$10:$D$221,4,0),"")</f>
        <v/>
      </c>
      <c r="T196" s="22" t="str">
        <f>IF(ISNUMBER(MATCH(R196,'Copie Liste PDJ'!$A$10:$A$221,0)),VLOOKUP(R196,'Copie Liste PDJ'!$A$10:$R$221,18,0),"")</f>
        <v/>
      </c>
      <c r="U196" s="17"/>
      <c r="V196" s="21" t="str">
        <f>IF(AND('Copie Liste PDJ'!A204&gt;=601,'Copie Liste PDJ'!A204&lt;=643,OR('Copie Liste PDJ'!D204="BF23",'Copie Liste PDJ'!D204="LCM23")),'Copie Liste PDJ'!A204,"")</f>
        <v/>
      </c>
      <c r="W196" t="str">
        <f>IF(ISNUMBER(MATCH(V196,'Copie Liste PDJ'!$A$10:$A$221,0)),VLOOKUP(V196,'Copie Liste PDJ'!$A$10:$D$221,4,0),"")</f>
        <v/>
      </c>
      <c r="X196" t="str">
        <f>IF(ISNUMBER(MATCH(V196,'Copie Liste PDJ'!$A$10:$A$221,0)),VLOOKUP(V196,'Copie Liste PDJ'!$A$10:$R$221,18,0),"")</f>
        <v/>
      </c>
    </row>
    <row r="197" spans="1:24" x14ac:dyDescent="0.25">
      <c r="A197" s="17"/>
      <c r="B197" s="21" t="str">
        <f>IF(AND('Copie Liste PDJ'!A205&gt;=101,'Copie Liste PDJ'!A205&lt;=148,OR('Copie Liste PDJ'!D205="BF23",'Copie Liste PDJ'!D205="LCM23")),'Copie Liste PDJ'!A205,"")</f>
        <v/>
      </c>
      <c r="C197" s="22" t="str">
        <f>IF(ISNUMBER(MATCH(B197,'Copie Liste PDJ'!$A$10:$A$221,0)),VLOOKUP(B197,'Copie Liste PDJ'!$A$10:$D$221,4,0),"")</f>
        <v/>
      </c>
      <c r="D197" s="22" t="str">
        <f>IF(ISNUMBER(MATCH(B197,'Copie Liste PDJ'!$A$10:$A$221,0)),VLOOKUP(B197,'Copie Liste PDJ'!$A$10:$R$221,18,0),"")</f>
        <v/>
      </c>
      <c r="E197" s="17"/>
      <c r="F197" s="21" t="str">
        <f>IF(AND('Copie Liste PDJ'!A205&gt;=201,'Copie Liste PDJ'!A205&lt;=247,OR('Copie Liste PDJ'!D205="BF23",'Copie Liste PDJ'!D205="LCM23")),'Copie Liste PDJ'!A205,"")</f>
        <v/>
      </c>
      <c r="G197" s="22" t="str">
        <f>IF(ISNUMBER(MATCH(F197,'Copie Liste PDJ'!$A$10:$A$221,0)),VLOOKUP(F197,'Copie Liste PDJ'!$A$10:$D$221,4,0),"")</f>
        <v/>
      </c>
      <c r="H197" s="22" t="str">
        <f>IF(ISNUMBER(MATCH(F197,'Copie Liste PDJ'!$A$10:$A$221,0)),VLOOKUP(F197,'Copie Liste PDJ'!$A$10:$R$221,18,0),"")</f>
        <v/>
      </c>
      <c r="I197" s="17"/>
      <c r="J197" s="21" t="str">
        <f>IF(AND('Copie Liste PDJ'!A205&gt;=301,'Copie Liste PDJ'!A205&lt;=347,OR('Copie Liste PDJ'!D205="BF23",'Copie Liste PDJ'!D205="LCM23")),'Copie Liste PDJ'!A205,"")</f>
        <v/>
      </c>
      <c r="K197" s="22" t="str">
        <f>IF(ISNUMBER(MATCH(J197,'Copie Liste PDJ'!$A$10:$A$221,0)),VLOOKUP(J197,'Copie Liste PDJ'!$A$10:$D$221,4,0),"")</f>
        <v/>
      </c>
      <c r="L197" s="22" t="str">
        <f>IF(ISNUMBER(MATCH(J197,'Copie Liste PDJ'!$A$10:$A$221,0)),VLOOKUP(J197,'Copie Liste PDJ'!$A$10:$R$221,18,0),"")</f>
        <v/>
      </c>
      <c r="M197" s="17"/>
      <c r="N197" s="21" t="str">
        <f>IF(AND('Copie Liste PDJ'!A205&gt;=401,'Copie Liste PDJ'!A205&lt;=447,OR('Copie Liste PDJ'!D205="BF23",'Copie Liste PDJ'!D205="LCM23")),'Copie Liste PDJ'!A205,"")</f>
        <v/>
      </c>
      <c r="O197" s="22" t="str">
        <f>IF(ISNUMBER(MATCH(N197,'Copie Liste PDJ'!$A$10:$A$221,0)),VLOOKUP(N197,'Copie Liste PDJ'!$A$10:$D$221,4,0),"")</f>
        <v/>
      </c>
      <c r="P197" s="22" t="str">
        <f>IF(ISNUMBER(MATCH(N197,'Copie Liste PDJ'!$A$10:$A$221,0)),VLOOKUP(N197,'Copie Liste PDJ'!$A$10:$R$221,18,0),"")</f>
        <v/>
      </c>
      <c r="Q197" s="17"/>
      <c r="R197" s="21" t="str">
        <f>IF(AND('Copie Liste PDJ'!A205&gt;=501,'Copie Liste PDJ'!A205&lt;=547,OR('Copie Liste PDJ'!D205="BF23",'Copie Liste PDJ'!D205="LCM23")),'Copie Liste PDJ'!A205,"")</f>
        <v/>
      </c>
      <c r="S197" s="22" t="str">
        <f>IF(ISNUMBER(MATCH(R197,'Copie Liste PDJ'!$A$10:$A$221,0)),VLOOKUP(R197,'Copie Liste PDJ'!$A$10:$D$221,4,0),"")</f>
        <v/>
      </c>
      <c r="T197" s="22" t="str">
        <f>IF(ISNUMBER(MATCH(R197,'Copie Liste PDJ'!$A$10:$A$221,0)),VLOOKUP(R197,'Copie Liste PDJ'!$A$10:$R$221,18,0),"")</f>
        <v/>
      </c>
      <c r="U197" s="17"/>
      <c r="V197" s="21" t="str">
        <f>IF(AND('Copie Liste PDJ'!A205&gt;=601,'Copie Liste PDJ'!A205&lt;=643,OR('Copie Liste PDJ'!D205="BF23",'Copie Liste PDJ'!D205="LCM23")),'Copie Liste PDJ'!A205,"")</f>
        <v/>
      </c>
      <c r="W197" t="str">
        <f>IF(ISNUMBER(MATCH(V197,'Copie Liste PDJ'!$A$10:$A$221,0)),VLOOKUP(V197,'Copie Liste PDJ'!$A$10:$D$221,4,0),"")</f>
        <v/>
      </c>
      <c r="X197" t="str">
        <f>IF(ISNUMBER(MATCH(V197,'Copie Liste PDJ'!$A$10:$A$221,0)),VLOOKUP(V197,'Copie Liste PDJ'!$A$10:$R$221,18,0),"")</f>
        <v/>
      </c>
    </row>
    <row r="198" spans="1:24" x14ac:dyDescent="0.25">
      <c r="A198" s="17"/>
      <c r="B198" s="21" t="str">
        <f>IF(AND('Copie Liste PDJ'!A206&gt;=101,'Copie Liste PDJ'!A206&lt;=148,OR('Copie Liste PDJ'!D206="BF23",'Copie Liste PDJ'!D206="LCM23")),'Copie Liste PDJ'!A206,"")</f>
        <v/>
      </c>
      <c r="C198" s="22" t="str">
        <f>IF(ISNUMBER(MATCH(B198,'Copie Liste PDJ'!$A$10:$A$221,0)),VLOOKUP(B198,'Copie Liste PDJ'!$A$10:$D$221,4,0),"")</f>
        <v/>
      </c>
      <c r="D198" s="22" t="str">
        <f>IF(ISNUMBER(MATCH(B198,'Copie Liste PDJ'!$A$10:$A$221,0)),VLOOKUP(B198,'Copie Liste PDJ'!$A$10:$R$221,18,0),"")</f>
        <v/>
      </c>
      <c r="E198" s="17"/>
      <c r="F198" s="21" t="str">
        <f>IF(AND('Copie Liste PDJ'!A206&gt;=201,'Copie Liste PDJ'!A206&lt;=247,OR('Copie Liste PDJ'!D206="BF23",'Copie Liste PDJ'!D206="LCM23")),'Copie Liste PDJ'!A206,"")</f>
        <v/>
      </c>
      <c r="G198" s="22" t="str">
        <f>IF(ISNUMBER(MATCH(F198,'Copie Liste PDJ'!$A$10:$A$221,0)),VLOOKUP(F198,'Copie Liste PDJ'!$A$10:$D$221,4,0),"")</f>
        <v/>
      </c>
      <c r="H198" s="22" t="str">
        <f>IF(ISNUMBER(MATCH(F198,'Copie Liste PDJ'!$A$10:$A$221,0)),VLOOKUP(F198,'Copie Liste PDJ'!$A$10:$R$221,18,0),"")</f>
        <v/>
      </c>
      <c r="I198" s="17"/>
      <c r="J198" s="21" t="str">
        <f>IF(AND('Copie Liste PDJ'!A206&gt;=301,'Copie Liste PDJ'!A206&lt;=347,OR('Copie Liste PDJ'!D206="BF23",'Copie Liste PDJ'!D206="LCM23")),'Copie Liste PDJ'!A206,"")</f>
        <v/>
      </c>
      <c r="K198" s="22" t="str">
        <f>IF(ISNUMBER(MATCH(J198,'Copie Liste PDJ'!$A$10:$A$221,0)),VLOOKUP(J198,'Copie Liste PDJ'!$A$10:$D$221,4,0),"")</f>
        <v/>
      </c>
      <c r="L198" s="22" t="str">
        <f>IF(ISNUMBER(MATCH(J198,'Copie Liste PDJ'!$A$10:$A$221,0)),VLOOKUP(J198,'Copie Liste PDJ'!$A$10:$R$221,18,0),"")</f>
        <v/>
      </c>
      <c r="M198" s="17"/>
      <c r="N198" s="21" t="str">
        <f>IF(AND('Copie Liste PDJ'!A206&gt;=401,'Copie Liste PDJ'!A206&lt;=447,OR('Copie Liste PDJ'!D206="BF23",'Copie Liste PDJ'!D206="LCM23")),'Copie Liste PDJ'!A206,"")</f>
        <v/>
      </c>
      <c r="O198" s="22" t="str">
        <f>IF(ISNUMBER(MATCH(N198,'Copie Liste PDJ'!$A$10:$A$221,0)),VLOOKUP(N198,'Copie Liste PDJ'!$A$10:$D$221,4,0),"")</f>
        <v/>
      </c>
      <c r="P198" s="22" t="str">
        <f>IF(ISNUMBER(MATCH(N198,'Copie Liste PDJ'!$A$10:$A$221,0)),VLOOKUP(N198,'Copie Liste PDJ'!$A$10:$R$221,18,0),"")</f>
        <v/>
      </c>
      <c r="Q198" s="17"/>
      <c r="R198" s="21" t="str">
        <f>IF(AND('Copie Liste PDJ'!A206&gt;=501,'Copie Liste PDJ'!A206&lt;=547,OR('Copie Liste PDJ'!D206="BF23",'Copie Liste PDJ'!D206="LCM23")),'Copie Liste PDJ'!A206,"")</f>
        <v/>
      </c>
      <c r="S198" s="22" t="str">
        <f>IF(ISNUMBER(MATCH(R198,'Copie Liste PDJ'!$A$10:$A$221,0)),VLOOKUP(R198,'Copie Liste PDJ'!$A$10:$D$221,4,0),"")</f>
        <v/>
      </c>
      <c r="T198" s="22" t="str">
        <f>IF(ISNUMBER(MATCH(R198,'Copie Liste PDJ'!$A$10:$A$221,0)),VLOOKUP(R198,'Copie Liste PDJ'!$A$10:$R$221,18,0),"")</f>
        <v/>
      </c>
      <c r="U198" s="17"/>
      <c r="V198" s="21" t="str">
        <f>IF(AND('Copie Liste PDJ'!A206&gt;=601,'Copie Liste PDJ'!A206&lt;=643,OR('Copie Liste PDJ'!D206="BF23",'Copie Liste PDJ'!D206="LCM23")),'Copie Liste PDJ'!A206,"")</f>
        <v/>
      </c>
      <c r="W198" t="str">
        <f>IF(ISNUMBER(MATCH(V198,'Copie Liste PDJ'!$A$10:$A$221,0)),VLOOKUP(V198,'Copie Liste PDJ'!$A$10:$D$221,4,0),"")</f>
        <v/>
      </c>
      <c r="X198" t="str">
        <f>IF(ISNUMBER(MATCH(V198,'Copie Liste PDJ'!$A$10:$A$221,0)),VLOOKUP(V198,'Copie Liste PDJ'!$A$10:$R$221,18,0),"")</f>
        <v/>
      </c>
    </row>
    <row r="199" spans="1:24" x14ac:dyDescent="0.25">
      <c r="A199" s="17"/>
      <c r="B199" s="21" t="str">
        <f>IF(AND('Copie Liste PDJ'!A207&gt;=101,'Copie Liste PDJ'!A207&lt;=148,OR('Copie Liste PDJ'!D207="BF23",'Copie Liste PDJ'!D207="LCM23")),'Copie Liste PDJ'!A207,"")</f>
        <v/>
      </c>
      <c r="C199" s="22" t="str">
        <f>IF(ISNUMBER(MATCH(B199,'Copie Liste PDJ'!$A$10:$A$221,0)),VLOOKUP(B199,'Copie Liste PDJ'!$A$10:$D$221,4,0),"")</f>
        <v/>
      </c>
      <c r="D199" s="22" t="str">
        <f>IF(ISNUMBER(MATCH(B199,'Copie Liste PDJ'!$A$10:$A$221,0)),VLOOKUP(B199,'Copie Liste PDJ'!$A$10:$R$221,18,0),"")</f>
        <v/>
      </c>
      <c r="E199" s="17"/>
      <c r="F199" s="21" t="str">
        <f>IF(AND('Copie Liste PDJ'!A207&gt;=201,'Copie Liste PDJ'!A207&lt;=247,OR('Copie Liste PDJ'!D207="BF23",'Copie Liste PDJ'!D207="LCM23")),'Copie Liste PDJ'!A207,"")</f>
        <v/>
      </c>
      <c r="G199" s="22" t="str">
        <f>IF(ISNUMBER(MATCH(F199,'Copie Liste PDJ'!$A$10:$A$221,0)),VLOOKUP(F199,'Copie Liste PDJ'!$A$10:$D$221,4,0),"")</f>
        <v/>
      </c>
      <c r="H199" s="22" t="str">
        <f>IF(ISNUMBER(MATCH(F199,'Copie Liste PDJ'!$A$10:$A$221,0)),VLOOKUP(F199,'Copie Liste PDJ'!$A$10:$R$221,18,0),"")</f>
        <v/>
      </c>
      <c r="I199" s="17"/>
      <c r="J199" s="21" t="str">
        <f>IF(AND('Copie Liste PDJ'!A207&gt;=301,'Copie Liste PDJ'!A207&lt;=347,OR('Copie Liste PDJ'!D207="BF23",'Copie Liste PDJ'!D207="LCM23")),'Copie Liste PDJ'!A207,"")</f>
        <v/>
      </c>
      <c r="K199" s="22" t="str">
        <f>IF(ISNUMBER(MATCH(J199,'Copie Liste PDJ'!$A$10:$A$221,0)),VLOOKUP(J199,'Copie Liste PDJ'!$A$10:$D$221,4,0),"")</f>
        <v/>
      </c>
      <c r="L199" s="22" t="str">
        <f>IF(ISNUMBER(MATCH(J199,'Copie Liste PDJ'!$A$10:$A$221,0)),VLOOKUP(J199,'Copie Liste PDJ'!$A$10:$R$221,18,0),"")</f>
        <v/>
      </c>
      <c r="M199" s="17"/>
      <c r="N199" s="21" t="str">
        <f>IF(AND('Copie Liste PDJ'!A207&gt;=401,'Copie Liste PDJ'!A207&lt;=447,OR('Copie Liste PDJ'!D207="BF23",'Copie Liste PDJ'!D207="LCM23")),'Copie Liste PDJ'!A207,"")</f>
        <v/>
      </c>
      <c r="O199" s="22" t="str">
        <f>IF(ISNUMBER(MATCH(N199,'Copie Liste PDJ'!$A$10:$A$221,0)),VLOOKUP(N199,'Copie Liste PDJ'!$A$10:$D$221,4,0),"")</f>
        <v/>
      </c>
      <c r="P199" s="22" t="str">
        <f>IF(ISNUMBER(MATCH(N199,'Copie Liste PDJ'!$A$10:$A$221,0)),VLOOKUP(N199,'Copie Liste PDJ'!$A$10:$R$221,18,0),"")</f>
        <v/>
      </c>
      <c r="Q199" s="17"/>
      <c r="R199" s="21" t="str">
        <f>IF(AND('Copie Liste PDJ'!A207&gt;=501,'Copie Liste PDJ'!A207&lt;=547,OR('Copie Liste PDJ'!D207="BF23",'Copie Liste PDJ'!D207="LCM23")),'Copie Liste PDJ'!A207,"")</f>
        <v/>
      </c>
      <c r="S199" s="22" t="str">
        <f>IF(ISNUMBER(MATCH(R199,'Copie Liste PDJ'!$A$10:$A$221,0)),VLOOKUP(R199,'Copie Liste PDJ'!$A$10:$D$221,4,0),"")</f>
        <v/>
      </c>
      <c r="T199" s="22" t="str">
        <f>IF(ISNUMBER(MATCH(R199,'Copie Liste PDJ'!$A$10:$A$221,0)),VLOOKUP(R199,'Copie Liste PDJ'!$A$10:$R$221,18,0),"")</f>
        <v/>
      </c>
      <c r="U199" s="17"/>
      <c r="V199" s="21" t="str">
        <f>IF(AND('Copie Liste PDJ'!A207&gt;=601,'Copie Liste PDJ'!A207&lt;=643,OR('Copie Liste PDJ'!D207="BF23",'Copie Liste PDJ'!D207="LCM23")),'Copie Liste PDJ'!A207,"")</f>
        <v/>
      </c>
      <c r="W199" t="str">
        <f>IF(ISNUMBER(MATCH(V199,'Copie Liste PDJ'!$A$10:$A$221,0)),VLOOKUP(V199,'Copie Liste PDJ'!$A$10:$D$221,4,0),"")</f>
        <v/>
      </c>
      <c r="X199" t="str">
        <f>IF(ISNUMBER(MATCH(V199,'Copie Liste PDJ'!$A$10:$A$221,0)),VLOOKUP(V199,'Copie Liste PDJ'!$A$10:$R$221,18,0),"")</f>
        <v/>
      </c>
    </row>
    <row r="200" spans="1:24" x14ac:dyDescent="0.25">
      <c r="A200" s="17"/>
      <c r="B200" s="21" t="str">
        <f>IF(AND('Copie Liste PDJ'!A208&gt;=101,'Copie Liste PDJ'!A208&lt;=148,OR('Copie Liste PDJ'!D208="BF23",'Copie Liste PDJ'!D208="LCM23")),'Copie Liste PDJ'!A208,"")</f>
        <v/>
      </c>
      <c r="C200" s="22" t="str">
        <f>IF(ISNUMBER(MATCH(B200,'Copie Liste PDJ'!$A$10:$A$221,0)),VLOOKUP(B200,'Copie Liste PDJ'!$A$10:$D$221,4,0),"")</f>
        <v/>
      </c>
      <c r="D200" s="22" t="str">
        <f>IF(ISNUMBER(MATCH(B200,'Copie Liste PDJ'!$A$10:$A$221,0)),VLOOKUP(B200,'Copie Liste PDJ'!$A$10:$R$221,18,0),"")</f>
        <v/>
      </c>
      <c r="E200" s="17"/>
      <c r="F200" s="21" t="str">
        <f>IF(AND('Copie Liste PDJ'!A208&gt;=201,'Copie Liste PDJ'!A208&lt;=247,OR('Copie Liste PDJ'!D208="BF23",'Copie Liste PDJ'!D208="LCM23")),'Copie Liste PDJ'!A208,"")</f>
        <v/>
      </c>
      <c r="G200" s="22" t="str">
        <f>IF(ISNUMBER(MATCH(F200,'Copie Liste PDJ'!$A$10:$A$221,0)),VLOOKUP(F200,'Copie Liste PDJ'!$A$10:$D$221,4,0),"")</f>
        <v/>
      </c>
      <c r="H200" s="22" t="str">
        <f>IF(ISNUMBER(MATCH(F200,'Copie Liste PDJ'!$A$10:$A$221,0)),VLOOKUP(F200,'Copie Liste PDJ'!$A$10:$R$221,18,0),"")</f>
        <v/>
      </c>
      <c r="I200" s="17"/>
      <c r="J200" s="21" t="str">
        <f>IF(AND('Copie Liste PDJ'!A208&gt;=301,'Copie Liste PDJ'!A208&lt;=347,OR('Copie Liste PDJ'!D208="BF23",'Copie Liste PDJ'!D208="LCM23")),'Copie Liste PDJ'!A208,"")</f>
        <v/>
      </c>
      <c r="K200" s="22" t="str">
        <f>IF(ISNUMBER(MATCH(J200,'Copie Liste PDJ'!$A$10:$A$221,0)),VLOOKUP(J200,'Copie Liste PDJ'!$A$10:$D$221,4,0),"")</f>
        <v/>
      </c>
      <c r="L200" s="22" t="str">
        <f>IF(ISNUMBER(MATCH(J200,'Copie Liste PDJ'!$A$10:$A$221,0)),VLOOKUP(J200,'Copie Liste PDJ'!$A$10:$R$221,18,0),"")</f>
        <v/>
      </c>
      <c r="M200" s="17"/>
      <c r="N200" s="21" t="str">
        <f>IF(AND('Copie Liste PDJ'!A208&gt;=401,'Copie Liste PDJ'!A208&lt;=447,OR('Copie Liste PDJ'!D208="BF23",'Copie Liste PDJ'!D208="LCM23")),'Copie Liste PDJ'!A208,"")</f>
        <v/>
      </c>
      <c r="O200" s="22" t="str">
        <f>IF(ISNUMBER(MATCH(N200,'Copie Liste PDJ'!$A$10:$A$221,0)),VLOOKUP(N200,'Copie Liste PDJ'!$A$10:$D$221,4,0),"")</f>
        <v/>
      </c>
      <c r="P200" s="22" t="str">
        <f>IF(ISNUMBER(MATCH(N200,'Copie Liste PDJ'!$A$10:$A$221,0)),VLOOKUP(N200,'Copie Liste PDJ'!$A$10:$R$221,18,0),"")</f>
        <v/>
      </c>
      <c r="Q200" s="17"/>
      <c r="R200" s="21" t="str">
        <f>IF(AND('Copie Liste PDJ'!A208&gt;=501,'Copie Liste PDJ'!A208&lt;=547,OR('Copie Liste PDJ'!D208="BF23",'Copie Liste PDJ'!D208="LCM23")),'Copie Liste PDJ'!A208,"")</f>
        <v/>
      </c>
      <c r="S200" s="22" t="str">
        <f>IF(ISNUMBER(MATCH(R200,'Copie Liste PDJ'!$A$10:$A$221,0)),VLOOKUP(R200,'Copie Liste PDJ'!$A$10:$D$221,4,0),"")</f>
        <v/>
      </c>
      <c r="T200" s="22" t="str">
        <f>IF(ISNUMBER(MATCH(R200,'Copie Liste PDJ'!$A$10:$A$221,0)),VLOOKUP(R200,'Copie Liste PDJ'!$A$10:$R$221,18,0),"")</f>
        <v/>
      </c>
      <c r="U200" s="17"/>
      <c r="V200" s="21" t="str">
        <f>IF(AND('Copie Liste PDJ'!A208&gt;=601,'Copie Liste PDJ'!A208&lt;=643,OR('Copie Liste PDJ'!D208="BF23",'Copie Liste PDJ'!D208="LCM23")),'Copie Liste PDJ'!A208,"")</f>
        <v/>
      </c>
      <c r="W200" t="str">
        <f>IF(ISNUMBER(MATCH(V200,'Copie Liste PDJ'!$A$10:$A$221,0)),VLOOKUP(V200,'Copie Liste PDJ'!$A$10:$D$221,4,0),"")</f>
        <v/>
      </c>
      <c r="X200" t="str">
        <f>IF(ISNUMBER(MATCH(V200,'Copie Liste PDJ'!$A$10:$A$221,0)),VLOOKUP(V200,'Copie Liste PDJ'!$A$10:$R$221,18,0),"")</f>
        <v/>
      </c>
    </row>
    <row r="201" spans="1:24" x14ac:dyDescent="0.25">
      <c r="A201" s="17"/>
      <c r="B201" s="21" t="str">
        <f>IF(AND('Copie Liste PDJ'!A209&gt;=101,'Copie Liste PDJ'!A209&lt;=148,OR('Copie Liste PDJ'!D209="BF23",'Copie Liste PDJ'!D209="LCM23")),'Copie Liste PDJ'!A209,"")</f>
        <v/>
      </c>
      <c r="C201" s="22" t="str">
        <f>IF(ISNUMBER(MATCH(B201,'Copie Liste PDJ'!$A$10:$A$221,0)),VLOOKUP(B201,'Copie Liste PDJ'!$A$10:$D$221,4,0),"")</f>
        <v/>
      </c>
      <c r="D201" s="22" t="str">
        <f>IF(ISNUMBER(MATCH(B201,'Copie Liste PDJ'!$A$10:$A$221,0)),VLOOKUP(B201,'Copie Liste PDJ'!$A$10:$R$221,18,0),"")</f>
        <v/>
      </c>
      <c r="E201" s="17"/>
      <c r="F201" s="21" t="str">
        <f>IF(AND('Copie Liste PDJ'!A209&gt;=201,'Copie Liste PDJ'!A209&lt;=247,OR('Copie Liste PDJ'!D209="BF23",'Copie Liste PDJ'!D209="LCM23")),'Copie Liste PDJ'!A209,"")</f>
        <v/>
      </c>
      <c r="G201" s="22" t="str">
        <f>IF(ISNUMBER(MATCH(F201,'Copie Liste PDJ'!$A$10:$A$221,0)),VLOOKUP(F201,'Copie Liste PDJ'!$A$10:$D$221,4,0),"")</f>
        <v/>
      </c>
      <c r="H201" s="22" t="str">
        <f>IF(ISNUMBER(MATCH(F201,'Copie Liste PDJ'!$A$10:$A$221,0)),VLOOKUP(F201,'Copie Liste PDJ'!$A$10:$R$221,18,0),"")</f>
        <v/>
      </c>
      <c r="I201" s="17"/>
      <c r="J201" s="21" t="str">
        <f>IF(AND('Copie Liste PDJ'!A209&gt;=301,'Copie Liste PDJ'!A209&lt;=347,OR('Copie Liste PDJ'!D209="BF23",'Copie Liste PDJ'!D209="LCM23")),'Copie Liste PDJ'!A209,"")</f>
        <v/>
      </c>
      <c r="K201" s="22" t="str">
        <f>IF(ISNUMBER(MATCH(J201,'Copie Liste PDJ'!$A$10:$A$221,0)),VLOOKUP(J201,'Copie Liste PDJ'!$A$10:$D$221,4,0),"")</f>
        <v/>
      </c>
      <c r="L201" s="22" t="str">
        <f>IF(ISNUMBER(MATCH(J201,'Copie Liste PDJ'!$A$10:$A$221,0)),VLOOKUP(J201,'Copie Liste PDJ'!$A$10:$R$221,18,0),"")</f>
        <v/>
      </c>
      <c r="M201" s="17"/>
      <c r="N201" s="21" t="str">
        <f>IF(AND('Copie Liste PDJ'!A209&gt;=401,'Copie Liste PDJ'!A209&lt;=447,OR('Copie Liste PDJ'!D209="BF23",'Copie Liste PDJ'!D209="LCM23")),'Copie Liste PDJ'!A209,"")</f>
        <v/>
      </c>
      <c r="O201" s="22" t="str">
        <f>IF(ISNUMBER(MATCH(N201,'Copie Liste PDJ'!$A$10:$A$221,0)),VLOOKUP(N201,'Copie Liste PDJ'!$A$10:$D$221,4,0),"")</f>
        <v/>
      </c>
      <c r="P201" s="22" t="str">
        <f>IF(ISNUMBER(MATCH(N201,'Copie Liste PDJ'!$A$10:$A$221,0)),VLOOKUP(N201,'Copie Liste PDJ'!$A$10:$R$221,18,0),"")</f>
        <v/>
      </c>
      <c r="Q201" s="17"/>
      <c r="R201" s="21" t="str">
        <f>IF(AND('Copie Liste PDJ'!A209&gt;=501,'Copie Liste PDJ'!A209&lt;=547,OR('Copie Liste PDJ'!D209="BF23",'Copie Liste PDJ'!D209="LCM23")),'Copie Liste PDJ'!A209,"")</f>
        <v/>
      </c>
      <c r="S201" s="22" t="str">
        <f>IF(ISNUMBER(MATCH(R201,'Copie Liste PDJ'!$A$10:$A$221,0)),VLOOKUP(R201,'Copie Liste PDJ'!$A$10:$D$221,4,0),"")</f>
        <v/>
      </c>
      <c r="T201" s="22" t="str">
        <f>IF(ISNUMBER(MATCH(R201,'Copie Liste PDJ'!$A$10:$A$221,0)),VLOOKUP(R201,'Copie Liste PDJ'!$A$10:$R$221,18,0),"")</f>
        <v/>
      </c>
      <c r="U201" s="17"/>
      <c r="V201" s="21" t="str">
        <f>IF(AND('Copie Liste PDJ'!A209&gt;=601,'Copie Liste PDJ'!A209&lt;=643,OR('Copie Liste PDJ'!D209="BF23",'Copie Liste PDJ'!D209="LCM23")),'Copie Liste PDJ'!A209,"")</f>
        <v/>
      </c>
      <c r="W201" t="str">
        <f>IF(ISNUMBER(MATCH(V201,'Copie Liste PDJ'!$A$10:$A$221,0)),VLOOKUP(V201,'Copie Liste PDJ'!$A$10:$D$221,4,0),"")</f>
        <v/>
      </c>
      <c r="X201" t="str">
        <f>IF(ISNUMBER(MATCH(V201,'Copie Liste PDJ'!$A$10:$A$221,0)),VLOOKUP(V201,'Copie Liste PDJ'!$A$10:$R$221,18,0),"")</f>
        <v/>
      </c>
    </row>
    <row r="202" spans="1:24" x14ac:dyDescent="0.25">
      <c r="A202" s="17"/>
      <c r="B202" s="21" t="str">
        <f>IF(AND('Copie Liste PDJ'!A210&gt;=101,'Copie Liste PDJ'!A210&lt;=148,OR('Copie Liste PDJ'!D210="BF23",'Copie Liste PDJ'!D210="LCM23")),'Copie Liste PDJ'!A210,"")</f>
        <v/>
      </c>
      <c r="C202" s="22" t="str">
        <f>IF(ISNUMBER(MATCH(B202,'Copie Liste PDJ'!$A$10:$A$221,0)),VLOOKUP(B202,'Copie Liste PDJ'!$A$10:$D$221,4,0),"")</f>
        <v/>
      </c>
      <c r="D202" s="22" t="str">
        <f>IF(ISNUMBER(MATCH(B202,'Copie Liste PDJ'!$A$10:$A$221,0)),VLOOKUP(B202,'Copie Liste PDJ'!$A$10:$R$221,18,0),"")</f>
        <v/>
      </c>
      <c r="E202" s="17"/>
      <c r="F202" s="21" t="str">
        <f>IF(AND('Copie Liste PDJ'!A210&gt;=201,'Copie Liste PDJ'!A210&lt;=247,OR('Copie Liste PDJ'!D210="BF23",'Copie Liste PDJ'!D210="LCM23")),'Copie Liste PDJ'!A210,"")</f>
        <v/>
      </c>
      <c r="G202" s="22" t="str">
        <f>IF(ISNUMBER(MATCH(F202,'Copie Liste PDJ'!$A$10:$A$221,0)),VLOOKUP(F202,'Copie Liste PDJ'!$A$10:$D$221,4,0),"")</f>
        <v/>
      </c>
      <c r="H202" s="22" t="str">
        <f>IF(ISNUMBER(MATCH(F202,'Copie Liste PDJ'!$A$10:$A$221,0)),VLOOKUP(F202,'Copie Liste PDJ'!$A$10:$R$221,18,0),"")</f>
        <v/>
      </c>
      <c r="I202" s="17"/>
      <c r="J202" s="21" t="str">
        <f>IF(AND('Copie Liste PDJ'!A210&gt;=301,'Copie Liste PDJ'!A210&lt;=347,OR('Copie Liste PDJ'!D210="BF23",'Copie Liste PDJ'!D210="LCM23")),'Copie Liste PDJ'!A210,"")</f>
        <v/>
      </c>
      <c r="K202" s="22" t="str">
        <f>IF(ISNUMBER(MATCH(J202,'Copie Liste PDJ'!$A$10:$A$221,0)),VLOOKUP(J202,'Copie Liste PDJ'!$A$10:$D$221,4,0),"")</f>
        <v/>
      </c>
      <c r="L202" s="22" t="str">
        <f>IF(ISNUMBER(MATCH(J202,'Copie Liste PDJ'!$A$10:$A$221,0)),VLOOKUP(J202,'Copie Liste PDJ'!$A$10:$R$221,18,0),"")</f>
        <v/>
      </c>
      <c r="M202" s="17"/>
      <c r="N202" s="21" t="str">
        <f>IF(AND('Copie Liste PDJ'!A210&gt;=401,'Copie Liste PDJ'!A210&lt;=447,OR('Copie Liste PDJ'!D210="BF23",'Copie Liste PDJ'!D210="LCM23")),'Copie Liste PDJ'!A210,"")</f>
        <v/>
      </c>
      <c r="O202" s="22" t="str">
        <f>IF(ISNUMBER(MATCH(N202,'Copie Liste PDJ'!$A$10:$A$221,0)),VLOOKUP(N202,'Copie Liste PDJ'!$A$10:$D$221,4,0),"")</f>
        <v/>
      </c>
      <c r="P202" s="22" t="str">
        <f>IF(ISNUMBER(MATCH(N202,'Copie Liste PDJ'!$A$10:$A$221,0)),VLOOKUP(N202,'Copie Liste PDJ'!$A$10:$R$221,18,0),"")</f>
        <v/>
      </c>
      <c r="Q202" s="17"/>
      <c r="R202" s="21" t="str">
        <f>IF(AND('Copie Liste PDJ'!A210&gt;=501,'Copie Liste PDJ'!A210&lt;=547,OR('Copie Liste PDJ'!D210="BF23",'Copie Liste PDJ'!D210="LCM23")),'Copie Liste PDJ'!A210,"")</f>
        <v/>
      </c>
      <c r="S202" s="22" t="str">
        <f>IF(ISNUMBER(MATCH(R202,'Copie Liste PDJ'!$A$10:$A$221,0)),VLOOKUP(R202,'Copie Liste PDJ'!$A$10:$D$221,4,0),"")</f>
        <v/>
      </c>
      <c r="T202" s="22" t="str">
        <f>IF(ISNUMBER(MATCH(R202,'Copie Liste PDJ'!$A$10:$A$221,0)),VLOOKUP(R202,'Copie Liste PDJ'!$A$10:$R$221,18,0),"")</f>
        <v/>
      </c>
      <c r="U202" s="17"/>
      <c r="V202" s="21" t="str">
        <f>IF(AND('Copie Liste PDJ'!A210&gt;=601,'Copie Liste PDJ'!A210&lt;=643,OR('Copie Liste PDJ'!D210="BF23",'Copie Liste PDJ'!D210="LCM23")),'Copie Liste PDJ'!A210,"")</f>
        <v/>
      </c>
      <c r="W202" t="str">
        <f>IF(ISNUMBER(MATCH(V202,'Copie Liste PDJ'!$A$10:$A$221,0)),VLOOKUP(V202,'Copie Liste PDJ'!$A$10:$D$221,4,0),"")</f>
        <v/>
      </c>
      <c r="X202" t="str">
        <f>IF(ISNUMBER(MATCH(V202,'Copie Liste PDJ'!$A$10:$A$221,0)),VLOOKUP(V202,'Copie Liste PDJ'!$A$10:$R$221,18,0),"")</f>
        <v/>
      </c>
    </row>
    <row r="203" spans="1:24" x14ac:dyDescent="0.25">
      <c r="A203" s="17"/>
      <c r="B203" s="21" t="str">
        <f>IF(AND('Copie Liste PDJ'!A211&gt;=101,'Copie Liste PDJ'!A211&lt;=148,OR('Copie Liste PDJ'!D211="BF23",'Copie Liste PDJ'!D211="LCM23")),'Copie Liste PDJ'!A211,"")</f>
        <v/>
      </c>
      <c r="C203" s="22" t="str">
        <f>IF(ISNUMBER(MATCH(B203,'Copie Liste PDJ'!$A$10:$A$221,0)),VLOOKUP(B203,'Copie Liste PDJ'!$A$10:$D$221,4,0),"")</f>
        <v/>
      </c>
      <c r="D203" s="22" t="str">
        <f>IF(ISNUMBER(MATCH(B203,'Copie Liste PDJ'!$A$10:$A$221,0)),VLOOKUP(B203,'Copie Liste PDJ'!$A$10:$R$221,18,0),"")</f>
        <v/>
      </c>
      <c r="E203" s="17"/>
      <c r="F203" s="21" t="str">
        <f>IF(AND('Copie Liste PDJ'!A211&gt;=201,'Copie Liste PDJ'!A211&lt;=247,OR('Copie Liste PDJ'!D211="BF23",'Copie Liste PDJ'!D211="LCM23")),'Copie Liste PDJ'!A211,"")</f>
        <v/>
      </c>
      <c r="G203" s="22" t="str">
        <f>IF(ISNUMBER(MATCH(F203,'Copie Liste PDJ'!$A$10:$A$221,0)),VLOOKUP(F203,'Copie Liste PDJ'!$A$10:$D$221,4,0),"")</f>
        <v/>
      </c>
      <c r="H203" s="22" t="str">
        <f>IF(ISNUMBER(MATCH(F203,'Copie Liste PDJ'!$A$10:$A$221,0)),VLOOKUP(F203,'Copie Liste PDJ'!$A$10:$R$221,18,0),"")</f>
        <v/>
      </c>
      <c r="I203" s="17"/>
      <c r="J203" s="21" t="str">
        <f>IF(AND('Copie Liste PDJ'!A211&gt;=301,'Copie Liste PDJ'!A211&lt;=347,OR('Copie Liste PDJ'!D211="BF23",'Copie Liste PDJ'!D211="LCM23")),'Copie Liste PDJ'!A211,"")</f>
        <v/>
      </c>
      <c r="K203" s="22" t="str">
        <f>IF(ISNUMBER(MATCH(J203,'Copie Liste PDJ'!$A$10:$A$221,0)),VLOOKUP(J203,'Copie Liste PDJ'!$A$10:$D$221,4,0),"")</f>
        <v/>
      </c>
      <c r="L203" s="22" t="str">
        <f>IF(ISNUMBER(MATCH(J203,'Copie Liste PDJ'!$A$10:$A$221,0)),VLOOKUP(J203,'Copie Liste PDJ'!$A$10:$R$221,18,0),"")</f>
        <v/>
      </c>
      <c r="M203" s="17"/>
      <c r="N203" s="21" t="str">
        <f>IF(AND('Copie Liste PDJ'!A211&gt;=401,'Copie Liste PDJ'!A211&lt;=447,OR('Copie Liste PDJ'!D211="BF23",'Copie Liste PDJ'!D211="LCM23")),'Copie Liste PDJ'!A211,"")</f>
        <v/>
      </c>
      <c r="O203" s="22" t="str">
        <f>IF(ISNUMBER(MATCH(N203,'Copie Liste PDJ'!$A$10:$A$221,0)),VLOOKUP(N203,'Copie Liste PDJ'!$A$10:$D$221,4,0),"")</f>
        <v/>
      </c>
      <c r="P203" s="22" t="str">
        <f>IF(ISNUMBER(MATCH(N203,'Copie Liste PDJ'!$A$10:$A$221,0)),VLOOKUP(N203,'Copie Liste PDJ'!$A$10:$R$221,18,0),"")</f>
        <v/>
      </c>
      <c r="Q203" s="17"/>
      <c r="R203" s="21" t="str">
        <f>IF(AND('Copie Liste PDJ'!A211&gt;=501,'Copie Liste PDJ'!A211&lt;=547,OR('Copie Liste PDJ'!D211="BF23",'Copie Liste PDJ'!D211="LCM23")),'Copie Liste PDJ'!A211,"")</f>
        <v/>
      </c>
      <c r="S203" s="22" t="str">
        <f>IF(ISNUMBER(MATCH(R203,'Copie Liste PDJ'!$A$10:$A$221,0)),VLOOKUP(R203,'Copie Liste PDJ'!$A$10:$D$221,4,0),"")</f>
        <v/>
      </c>
      <c r="T203" s="22" t="str">
        <f>IF(ISNUMBER(MATCH(R203,'Copie Liste PDJ'!$A$10:$A$221,0)),VLOOKUP(R203,'Copie Liste PDJ'!$A$10:$R$221,18,0),"")</f>
        <v/>
      </c>
      <c r="U203" s="17"/>
      <c r="V203" s="21" t="str">
        <f>IF(AND('Copie Liste PDJ'!A211&gt;=601,'Copie Liste PDJ'!A211&lt;=643,OR('Copie Liste PDJ'!D211="BF23",'Copie Liste PDJ'!D211="LCM23")),'Copie Liste PDJ'!A211,"")</f>
        <v/>
      </c>
      <c r="W203" t="str">
        <f>IF(ISNUMBER(MATCH(V203,'Copie Liste PDJ'!$A$10:$A$221,0)),VLOOKUP(V203,'Copie Liste PDJ'!$A$10:$D$221,4,0),"")</f>
        <v/>
      </c>
      <c r="X203" t="str">
        <f>IF(ISNUMBER(MATCH(V203,'Copie Liste PDJ'!$A$10:$A$221,0)),VLOOKUP(V203,'Copie Liste PDJ'!$A$10:$R$221,18,0),"")</f>
        <v/>
      </c>
    </row>
    <row r="204" spans="1:24" x14ac:dyDescent="0.25">
      <c r="A204" s="17"/>
      <c r="B204" s="21" t="str">
        <f>IF(AND('Copie Liste PDJ'!A212&gt;=101,'Copie Liste PDJ'!A212&lt;=148,OR('Copie Liste PDJ'!D212="BF23",'Copie Liste PDJ'!D212="LCM23")),'Copie Liste PDJ'!A212,"")</f>
        <v/>
      </c>
      <c r="C204" s="22" t="str">
        <f>IF(ISNUMBER(MATCH(B204,'Copie Liste PDJ'!$A$10:$A$221,0)),VLOOKUP(B204,'Copie Liste PDJ'!$A$10:$D$221,4,0),"")</f>
        <v/>
      </c>
      <c r="D204" s="22" t="str">
        <f>IF(ISNUMBER(MATCH(B204,'Copie Liste PDJ'!$A$10:$A$221,0)),VLOOKUP(B204,'Copie Liste PDJ'!$A$10:$R$221,18,0),"")</f>
        <v/>
      </c>
      <c r="E204" s="17"/>
      <c r="F204" s="21" t="str">
        <f>IF(AND('Copie Liste PDJ'!A212&gt;=201,'Copie Liste PDJ'!A212&lt;=247,OR('Copie Liste PDJ'!D212="BF23",'Copie Liste PDJ'!D212="LCM23")),'Copie Liste PDJ'!A212,"")</f>
        <v/>
      </c>
      <c r="G204" s="22" t="str">
        <f>IF(ISNUMBER(MATCH(F204,'Copie Liste PDJ'!$A$10:$A$221,0)),VLOOKUP(F204,'Copie Liste PDJ'!$A$10:$D$221,4,0),"")</f>
        <v/>
      </c>
      <c r="H204" s="22" t="str">
        <f>IF(ISNUMBER(MATCH(F204,'Copie Liste PDJ'!$A$10:$A$221,0)),VLOOKUP(F204,'Copie Liste PDJ'!$A$10:$R$221,18,0),"")</f>
        <v/>
      </c>
      <c r="I204" s="17"/>
      <c r="J204" s="21" t="str">
        <f>IF(AND('Copie Liste PDJ'!A212&gt;=301,'Copie Liste PDJ'!A212&lt;=347,OR('Copie Liste PDJ'!D212="BF23",'Copie Liste PDJ'!D212="LCM23")),'Copie Liste PDJ'!A212,"")</f>
        <v/>
      </c>
      <c r="K204" s="22" t="str">
        <f>IF(ISNUMBER(MATCH(J204,'Copie Liste PDJ'!$A$10:$A$221,0)),VLOOKUP(J204,'Copie Liste PDJ'!$A$10:$D$221,4,0),"")</f>
        <v/>
      </c>
      <c r="L204" s="22" t="str">
        <f>IF(ISNUMBER(MATCH(J204,'Copie Liste PDJ'!$A$10:$A$221,0)),VLOOKUP(J204,'Copie Liste PDJ'!$A$10:$R$221,18,0),"")</f>
        <v/>
      </c>
      <c r="M204" s="17"/>
      <c r="N204" s="21" t="str">
        <f>IF(AND('Copie Liste PDJ'!A212&gt;=401,'Copie Liste PDJ'!A212&lt;=447,OR('Copie Liste PDJ'!D212="BF23",'Copie Liste PDJ'!D212="LCM23")),'Copie Liste PDJ'!A212,"")</f>
        <v/>
      </c>
      <c r="O204" s="22" t="str">
        <f>IF(ISNUMBER(MATCH(N204,'Copie Liste PDJ'!$A$10:$A$221,0)),VLOOKUP(N204,'Copie Liste PDJ'!$A$10:$D$221,4,0),"")</f>
        <v/>
      </c>
      <c r="P204" s="22" t="str">
        <f>IF(ISNUMBER(MATCH(N204,'Copie Liste PDJ'!$A$10:$A$221,0)),VLOOKUP(N204,'Copie Liste PDJ'!$A$10:$R$221,18,0),"")</f>
        <v/>
      </c>
      <c r="Q204" s="17"/>
      <c r="R204" s="21" t="str">
        <f>IF(AND('Copie Liste PDJ'!A212&gt;=501,'Copie Liste PDJ'!A212&lt;=547,OR('Copie Liste PDJ'!D212="BF23",'Copie Liste PDJ'!D212="LCM23")),'Copie Liste PDJ'!A212,"")</f>
        <v/>
      </c>
      <c r="S204" s="22" t="str">
        <f>IF(ISNUMBER(MATCH(R204,'Copie Liste PDJ'!$A$10:$A$221,0)),VLOOKUP(R204,'Copie Liste PDJ'!$A$10:$D$221,4,0),"")</f>
        <v/>
      </c>
      <c r="T204" s="22" t="str">
        <f>IF(ISNUMBER(MATCH(R204,'Copie Liste PDJ'!$A$10:$A$221,0)),VLOOKUP(R204,'Copie Liste PDJ'!$A$10:$R$221,18,0),"")</f>
        <v/>
      </c>
      <c r="U204" s="17"/>
      <c r="V204" s="21" t="str">
        <f>IF(AND('Copie Liste PDJ'!A212&gt;=601,'Copie Liste PDJ'!A212&lt;=643,OR('Copie Liste PDJ'!D212="BF23",'Copie Liste PDJ'!D212="LCM23")),'Copie Liste PDJ'!A212,"")</f>
        <v/>
      </c>
      <c r="W204" t="str">
        <f>IF(ISNUMBER(MATCH(V204,'Copie Liste PDJ'!$A$10:$A$221,0)),VLOOKUP(V204,'Copie Liste PDJ'!$A$10:$D$221,4,0),"")</f>
        <v/>
      </c>
      <c r="X204" t="str">
        <f>IF(ISNUMBER(MATCH(V204,'Copie Liste PDJ'!$A$10:$A$221,0)),VLOOKUP(V204,'Copie Liste PDJ'!$A$10:$R$221,18,0),"")</f>
        <v/>
      </c>
    </row>
    <row r="205" spans="1:24" x14ac:dyDescent="0.25">
      <c r="A205" s="17"/>
      <c r="B205" s="21" t="str">
        <f>IF(AND('Copie Liste PDJ'!A213&gt;=101,'Copie Liste PDJ'!A213&lt;=148,OR('Copie Liste PDJ'!D213="BF23",'Copie Liste PDJ'!D213="LCM23")),'Copie Liste PDJ'!A213,"")</f>
        <v/>
      </c>
      <c r="C205" s="22" t="str">
        <f>IF(ISNUMBER(MATCH(B205,'Copie Liste PDJ'!$A$10:$A$221,0)),VLOOKUP(B205,'Copie Liste PDJ'!$A$10:$D$221,4,0),"")</f>
        <v/>
      </c>
      <c r="D205" s="22" t="str">
        <f>IF(ISNUMBER(MATCH(B205,'Copie Liste PDJ'!$A$10:$A$221,0)),VLOOKUP(B205,'Copie Liste PDJ'!$A$10:$R$221,18,0),"")</f>
        <v/>
      </c>
      <c r="E205" s="17"/>
      <c r="F205" s="21" t="str">
        <f>IF(AND('Copie Liste PDJ'!A213&gt;=201,'Copie Liste PDJ'!A213&lt;=247,OR('Copie Liste PDJ'!D213="BF23",'Copie Liste PDJ'!D213="LCM23")),'Copie Liste PDJ'!A213,"")</f>
        <v/>
      </c>
      <c r="G205" s="22" t="str">
        <f>IF(ISNUMBER(MATCH(F205,'Copie Liste PDJ'!$A$10:$A$221,0)),VLOOKUP(F205,'Copie Liste PDJ'!$A$10:$D$221,4,0),"")</f>
        <v/>
      </c>
      <c r="H205" s="22" t="str">
        <f>IF(ISNUMBER(MATCH(F205,'Copie Liste PDJ'!$A$10:$A$221,0)),VLOOKUP(F205,'Copie Liste PDJ'!$A$10:$R$221,18,0),"")</f>
        <v/>
      </c>
      <c r="I205" s="17"/>
      <c r="J205" s="21" t="str">
        <f>IF(AND('Copie Liste PDJ'!A213&gt;=301,'Copie Liste PDJ'!A213&lt;=347,OR('Copie Liste PDJ'!D213="BF23",'Copie Liste PDJ'!D213="LCM23")),'Copie Liste PDJ'!A213,"")</f>
        <v/>
      </c>
      <c r="K205" s="22" t="str">
        <f>IF(ISNUMBER(MATCH(J205,'Copie Liste PDJ'!$A$10:$A$221,0)),VLOOKUP(J205,'Copie Liste PDJ'!$A$10:$D$221,4,0),"")</f>
        <v/>
      </c>
      <c r="L205" s="22" t="str">
        <f>IF(ISNUMBER(MATCH(J205,'Copie Liste PDJ'!$A$10:$A$221,0)),VLOOKUP(J205,'Copie Liste PDJ'!$A$10:$R$221,18,0),"")</f>
        <v/>
      </c>
      <c r="M205" s="17"/>
      <c r="N205" s="21" t="str">
        <f>IF(AND('Copie Liste PDJ'!A213&gt;=401,'Copie Liste PDJ'!A213&lt;=447,OR('Copie Liste PDJ'!D213="BF23",'Copie Liste PDJ'!D213="LCM23")),'Copie Liste PDJ'!A213,"")</f>
        <v/>
      </c>
      <c r="O205" s="22" t="str">
        <f>IF(ISNUMBER(MATCH(N205,'Copie Liste PDJ'!$A$10:$A$221,0)),VLOOKUP(N205,'Copie Liste PDJ'!$A$10:$D$221,4,0),"")</f>
        <v/>
      </c>
      <c r="P205" s="22" t="str">
        <f>IF(ISNUMBER(MATCH(N205,'Copie Liste PDJ'!$A$10:$A$221,0)),VLOOKUP(N205,'Copie Liste PDJ'!$A$10:$R$221,18,0),"")</f>
        <v/>
      </c>
      <c r="Q205" s="17"/>
      <c r="R205" s="21" t="str">
        <f>IF(AND('Copie Liste PDJ'!A213&gt;=501,'Copie Liste PDJ'!A213&lt;=547,OR('Copie Liste PDJ'!D213="BF23",'Copie Liste PDJ'!D213="LCM23")),'Copie Liste PDJ'!A213,"")</f>
        <v/>
      </c>
      <c r="S205" s="22" t="str">
        <f>IF(ISNUMBER(MATCH(R205,'Copie Liste PDJ'!$A$10:$A$221,0)),VLOOKUP(R205,'Copie Liste PDJ'!$A$10:$D$221,4,0),"")</f>
        <v/>
      </c>
      <c r="T205" s="22" t="str">
        <f>IF(ISNUMBER(MATCH(R205,'Copie Liste PDJ'!$A$10:$A$221,0)),VLOOKUP(R205,'Copie Liste PDJ'!$A$10:$R$221,18,0),"")</f>
        <v/>
      </c>
      <c r="U205" s="17"/>
      <c r="V205" s="21" t="str">
        <f>IF(AND('Copie Liste PDJ'!A213&gt;=601,'Copie Liste PDJ'!A213&lt;=643,OR('Copie Liste PDJ'!D213="BF23",'Copie Liste PDJ'!D213="LCM23")),'Copie Liste PDJ'!A213,"")</f>
        <v/>
      </c>
      <c r="W205" t="str">
        <f>IF(ISNUMBER(MATCH(V205,'Copie Liste PDJ'!$A$10:$A$221,0)),VLOOKUP(V205,'Copie Liste PDJ'!$A$10:$D$221,4,0),"")</f>
        <v/>
      </c>
      <c r="X205" t="str">
        <f>IF(ISNUMBER(MATCH(V205,'Copie Liste PDJ'!$A$10:$A$221,0)),VLOOKUP(V205,'Copie Liste PDJ'!$A$10:$R$221,18,0),"")</f>
        <v/>
      </c>
    </row>
    <row r="206" spans="1:24" x14ac:dyDescent="0.25">
      <c r="A206" s="17"/>
      <c r="B206" s="21" t="str">
        <f>IF(AND('Copie Liste PDJ'!A214&gt;=101,'Copie Liste PDJ'!A214&lt;=148,OR('Copie Liste PDJ'!D214="BF23",'Copie Liste PDJ'!D214="LCM23")),'Copie Liste PDJ'!A214,"")</f>
        <v/>
      </c>
      <c r="C206" s="22" t="str">
        <f>IF(ISNUMBER(MATCH(B206,'Copie Liste PDJ'!$A$10:$A$221,0)),VLOOKUP(B206,'Copie Liste PDJ'!$A$10:$D$221,4,0),"")</f>
        <v/>
      </c>
      <c r="D206" s="22" t="str">
        <f>IF(ISNUMBER(MATCH(B206,'Copie Liste PDJ'!$A$10:$A$221,0)),VLOOKUP(B206,'Copie Liste PDJ'!$A$10:$R$221,18,0),"")</f>
        <v/>
      </c>
      <c r="E206" s="17"/>
      <c r="F206" s="21" t="str">
        <f>IF(AND('Copie Liste PDJ'!A214&gt;=201,'Copie Liste PDJ'!A214&lt;=247,OR('Copie Liste PDJ'!D214="BF23",'Copie Liste PDJ'!D214="LCM23")),'Copie Liste PDJ'!A214,"")</f>
        <v/>
      </c>
      <c r="G206" s="22" t="str">
        <f>IF(ISNUMBER(MATCH(F206,'Copie Liste PDJ'!$A$10:$A$221,0)),VLOOKUP(F206,'Copie Liste PDJ'!$A$10:$D$221,4,0),"")</f>
        <v/>
      </c>
      <c r="H206" s="22" t="str">
        <f>IF(ISNUMBER(MATCH(F206,'Copie Liste PDJ'!$A$10:$A$221,0)),VLOOKUP(F206,'Copie Liste PDJ'!$A$10:$R$221,18,0),"")</f>
        <v/>
      </c>
      <c r="I206" s="17"/>
      <c r="J206" s="21" t="str">
        <f>IF(AND('Copie Liste PDJ'!A214&gt;=301,'Copie Liste PDJ'!A214&lt;=347,OR('Copie Liste PDJ'!D214="BF23",'Copie Liste PDJ'!D214="LCM23")),'Copie Liste PDJ'!A214,"")</f>
        <v/>
      </c>
      <c r="K206" s="22" t="str">
        <f>IF(ISNUMBER(MATCH(J206,'Copie Liste PDJ'!$A$10:$A$221,0)),VLOOKUP(J206,'Copie Liste PDJ'!$A$10:$D$221,4,0),"")</f>
        <v/>
      </c>
      <c r="L206" s="22" t="str">
        <f>IF(ISNUMBER(MATCH(J206,'Copie Liste PDJ'!$A$10:$A$221,0)),VLOOKUP(J206,'Copie Liste PDJ'!$A$10:$R$221,18,0),"")</f>
        <v/>
      </c>
      <c r="M206" s="17"/>
      <c r="N206" s="21" t="str">
        <f>IF(AND('Copie Liste PDJ'!A214&gt;=401,'Copie Liste PDJ'!A214&lt;=447,OR('Copie Liste PDJ'!D214="BF23",'Copie Liste PDJ'!D214="LCM23")),'Copie Liste PDJ'!A214,"")</f>
        <v/>
      </c>
      <c r="O206" s="22" t="str">
        <f>IF(ISNUMBER(MATCH(N206,'Copie Liste PDJ'!$A$10:$A$221,0)),VLOOKUP(N206,'Copie Liste PDJ'!$A$10:$D$221,4,0),"")</f>
        <v/>
      </c>
      <c r="P206" s="22" t="str">
        <f>IF(ISNUMBER(MATCH(N206,'Copie Liste PDJ'!$A$10:$A$221,0)),VLOOKUP(N206,'Copie Liste PDJ'!$A$10:$R$221,18,0),"")</f>
        <v/>
      </c>
      <c r="Q206" s="17"/>
      <c r="R206" s="21" t="str">
        <f>IF(AND('Copie Liste PDJ'!A214&gt;=501,'Copie Liste PDJ'!A214&lt;=547,OR('Copie Liste PDJ'!D214="BF23",'Copie Liste PDJ'!D214="LCM23")),'Copie Liste PDJ'!A214,"")</f>
        <v/>
      </c>
      <c r="S206" s="22" t="str">
        <f>IF(ISNUMBER(MATCH(R206,'Copie Liste PDJ'!$A$10:$A$221,0)),VLOOKUP(R206,'Copie Liste PDJ'!$A$10:$D$221,4,0),"")</f>
        <v/>
      </c>
      <c r="T206" s="22" t="str">
        <f>IF(ISNUMBER(MATCH(R206,'Copie Liste PDJ'!$A$10:$A$221,0)),VLOOKUP(R206,'Copie Liste PDJ'!$A$10:$R$221,18,0),"")</f>
        <v/>
      </c>
      <c r="U206" s="17"/>
      <c r="V206" s="21" t="str">
        <f>IF(AND('Copie Liste PDJ'!A214&gt;=601,'Copie Liste PDJ'!A214&lt;=643,OR('Copie Liste PDJ'!D214="BF23",'Copie Liste PDJ'!D214="LCM23")),'Copie Liste PDJ'!A214,"")</f>
        <v/>
      </c>
      <c r="W206" t="str">
        <f>IF(ISNUMBER(MATCH(V206,'Copie Liste PDJ'!$A$10:$A$221,0)),VLOOKUP(V206,'Copie Liste PDJ'!$A$10:$D$221,4,0),"")</f>
        <v/>
      </c>
      <c r="X206" t="str">
        <f>IF(ISNUMBER(MATCH(V206,'Copie Liste PDJ'!$A$10:$A$221,0)),VLOOKUP(V206,'Copie Liste PDJ'!$A$10:$R$221,18,0),"")</f>
        <v/>
      </c>
    </row>
    <row r="207" spans="1:24" x14ac:dyDescent="0.25">
      <c r="A207" s="17"/>
      <c r="B207" s="21" t="str">
        <f>IF(AND('Copie Liste PDJ'!A215&gt;=101,'Copie Liste PDJ'!A215&lt;=148,OR('Copie Liste PDJ'!D215="BF23",'Copie Liste PDJ'!D215="LCM23")),'Copie Liste PDJ'!A215,"")</f>
        <v/>
      </c>
      <c r="C207" s="22" t="str">
        <f>IF(ISNUMBER(MATCH(B207,'Copie Liste PDJ'!$A$10:$A$221,0)),VLOOKUP(B207,'Copie Liste PDJ'!$A$10:$D$221,4,0),"")</f>
        <v/>
      </c>
      <c r="D207" s="22" t="str">
        <f>IF(ISNUMBER(MATCH(B207,'Copie Liste PDJ'!$A$10:$A$221,0)),VLOOKUP(B207,'Copie Liste PDJ'!$A$10:$R$221,18,0),"")</f>
        <v/>
      </c>
      <c r="E207" s="17"/>
      <c r="F207" s="21" t="str">
        <f>IF(AND('Copie Liste PDJ'!A215&gt;=201,'Copie Liste PDJ'!A215&lt;=247,OR('Copie Liste PDJ'!D215="BF23",'Copie Liste PDJ'!D215="LCM23")),'Copie Liste PDJ'!A215,"")</f>
        <v/>
      </c>
      <c r="G207" s="22" t="str">
        <f>IF(ISNUMBER(MATCH(F207,'Copie Liste PDJ'!$A$10:$A$221,0)),VLOOKUP(F207,'Copie Liste PDJ'!$A$10:$D$221,4,0),"")</f>
        <v/>
      </c>
      <c r="H207" s="22" t="str">
        <f>IF(ISNUMBER(MATCH(F207,'Copie Liste PDJ'!$A$10:$A$221,0)),VLOOKUP(F207,'Copie Liste PDJ'!$A$10:$R$221,18,0),"")</f>
        <v/>
      </c>
      <c r="I207" s="17"/>
      <c r="J207" s="21" t="str">
        <f>IF(AND('Copie Liste PDJ'!A215&gt;=301,'Copie Liste PDJ'!A215&lt;=347,OR('Copie Liste PDJ'!D215="BF23",'Copie Liste PDJ'!D215="LCM23")),'Copie Liste PDJ'!A215,"")</f>
        <v/>
      </c>
      <c r="K207" s="22" t="str">
        <f>IF(ISNUMBER(MATCH(J207,'Copie Liste PDJ'!$A$10:$A$221,0)),VLOOKUP(J207,'Copie Liste PDJ'!$A$10:$D$221,4,0),"")</f>
        <v/>
      </c>
      <c r="L207" s="22" t="str">
        <f>IF(ISNUMBER(MATCH(J207,'Copie Liste PDJ'!$A$10:$A$221,0)),VLOOKUP(J207,'Copie Liste PDJ'!$A$10:$R$221,18,0),"")</f>
        <v/>
      </c>
      <c r="M207" s="17"/>
      <c r="N207" s="21" t="str">
        <f>IF(AND('Copie Liste PDJ'!A215&gt;=401,'Copie Liste PDJ'!A215&lt;=447,OR('Copie Liste PDJ'!D215="BF23",'Copie Liste PDJ'!D215="LCM23")),'Copie Liste PDJ'!A215,"")</f>
        <v/>
      </c>
      <c r="O207" s="22" t="str">
        <f>IF(ISNUMBER(MATCH(N207,'Copie Liste PDJ'!$A$10:$A$221,0)),VLOOKUP(N207,'Copie Liste PDJ'!$A$10:$D$221,4,0),"")</f>
        <v/>
      </c>
      <c r="P207" s="22" t="str">
        <f>IF(ISNUMBER(MATCH(N207,'Copie Liste PDJ'!$A$10:$A$221,0)),VLOOKUP(N207,'Copie Liste PDJ'!$A$10:$R$221,18,0),"")</f>
        <v/>
      </c>
      <c r="Q207" s="17"/>
      <c r="R207" s="21" t="str">
        <f>IF(AND('Copie Liste PDJ'!A215&gt;=501,'Copie Liste PDJ'!A215&lt;=547,OR('Copie Liste PDJ'!D215="BF23",'Copie Liste PDJ'!D215="LCM23")),'Copie Liste PDJ'!A215,"")</f>
        <v/>
      </c>
      <c r="S207" s="22" t="str">
        <f>IF(ISNUMBER(MATCH(R207,'Copie Liste PDJ'!$A$10:$A$221,0)),VLOOKUP(R207,'Copie Liste PDJ'!$A$10:$D$221,4,0),"")</f>
        <v/>
      </c>
      <c r="T207" s="22" t="str">
        <f>IF(ISNUMBER(MATCH(R207,'Copie Liste PDJ'!$A$10:$A$221,0)),VLOOKUP(R207,'Copie Liste PDJ'!$A$10:$R$221,18,0),"")</f>
        <v/>
      </c>
      <c r="U207" s="17"/>
      <c r="V207" s="21" t="str">
        <f>IF(AND('Copie Liste PDJ'!A215&gt;=601,'Copie Liste PDJ'!A215&lt;=643,OR('Copie Liste PDJ'!D215="BF23",'Copie Liste PDJ'!D215="LCM23")),'Copie Liste PDJ'!A215,"")</f>
        <v/>
      </c>
      <c r="W207" t="str">
        <f>IF(ISNUMBER(MATCH(V207,'Copie Liste PDJ'!$A$10:$A$221,0)),VLOOKUP(V207,'Copie Liste PDJ'!$A$10:$D$221,4,0),"")</f>
        <v/>
      </c>
      <c r="X207" t="str">
        <f>IF(ISNUMBER(MATCH(V207,'Copie Liste PDJ'!$A$10:$A$221,0)),VLOOKUP(V207,'Copie Liste PDJ'!$A$10:$R$221,18,0),"")</f>
        <v/>
      </c>
    </row>
    <row r="208" spans="1:24" x14ac:dyDescent="0.25">
      <c r="A208" s="17"/>
      <c r="B208" s="21" t="str">
        <f>IF(AND('Copie Liste PDJ'!A216&gt;=101,'Copie Liste PDJ'!A216&lt;=148,OR('Copie Liste PDJ'!D216="BF23",'Copie Liste PDJ'!D216="LCM23")),'Copie Liste PDJ'!A216,"")</f>
        <v/>
      </c>
      <c r="C208" s="22" t="str">
        <f>IF(ISNUMBER(MATCH(B208,'Copie Liste PDJ'!$A$10:$A$221,0)),VLOOKUP(B208,'Copie Liste PDJ'!$A$10:$D$221,4,0),"")</f>
        <v/>
      </c>
      <c r="D208" s="22" t="str">
        <f>IF(ISNUMBER(MATCH(B208,'Copie Liste PDJ'!$A$10:$A$221,0)),VLOOKUP(B208,'Copie Liste PDJ'!$A$10:$R$221,18,0),"")</f>
        <v/>
      </c>
      <c r="E208" s="17"/>
      <c r="F208" s="21" t="str">
        <f>IF(AND('Copie Liste PDJ'!A216&gt;=201,'Copie Liste PDJ'!A216&lt;=247,OR('Copie Liste PDJ'!D216="BF23",'Copie Liste PDJ'!D216="LCM23")),'Copie Liste PDJ'!A216,"")</f>
        <v/>
      </c>
      <c r="G208" s="22" t="str">
        <f>IF(ISNUMBER(MATCH(F208,'Copie Liste PDJ'!$A$10:$A$221,0)),VLOOKUP(F208,'Copie Liste PDJ'!$A$10:$D$221,4,0),"")</f>
        <v/>
      </c>
      <c r="H208" s="22" t="str">
        <f>IF(ISNUMBER(MATCH(F208,'Copie Liste PDJ'!$A$10:$A$221,0)),VLOOKUP(F208,'Copie Liste PDJ'!$A$10:$R$221,18,0),"")</f>
        <v/>
      </c>
      <c r="I208" s="17"/>
      <c r="J208" s="21" t="str">
        <f>IF(AND('Copie Liste PDJ'!A216&gt;=301,'Copie Liste PDJ'!A216&lt;=347,OR('Copie Liste PDJ'!D216="BF23",'Copie Liste PDJ'!D216="LCM23")),'Copie Liste PDJ'!A216,"")</f>
        <v/>
      </c>
      <c r="K208" s="22" t="str">
        <f>IF(ISNUMBER(MATCH(J208,'Copie Liste PDJ'!$A$10:$A$221,0)),VLOOKUP(J208,'Copie Liste PDJ'!$A$10:$D$221,4,0),"")</f>
        <v/>
      </c>
      <c r="L208" s="22" t="str">
        <f>IF(ISNUMBER(MATCH(J208,'Copie Liste PDJ'!$A$10:$A$221,0)),VLOOKUP(J208,'Copie Liste PDJ'!$A$10:$R$221,18,0),"")</f>
        <v/>
      </c>
      <c r="M208" s="17"/>
      <c r="N208" s="21" t="str">
        <f>IF(AND('Copie Liste PDJ'!A216&gt;=401,'Copie Liste PDJ'!A216&lt;=447,OR('Copie Liste PDJ'!D216="BF23",'Copie Liste PDJ'!D216="LCM23")),'Copie Liste PDJ'!A216,"")</f>
        <v/>
      </c>
      <c r="O208" s="22" t="str">
        <f>IF(ISNUMBER(MATCH(N208,'Copie Liste PDJ'!$A$10:$A$221,0)),VLOOKUP(N208,'Copie Liste PDJ'!$A$10:$D$221,4,0),"")</f>
        <v/>
      </c>
      <c r="P208" s="22" t="str">
        <f>IF(ISNUMBER(MATCH(N208,'Copie Liste PDJ'!$A$10:$A$221,0)),VLOOKUP(N208,'Copie Liste PDJ'!$A$10:$R$221,18,0),"")</f>
        <v/>
      </c>
      <c r="Q208" s="17"/>
      <c r="R208" s="21" t="str">
        <f>IF(AND('Copie Liste PDJ'!A216&gt;=501,'Copie Liste PDJ'!A216&lt;=547,OR('Copie Liste PDJ'!D216="BF23",'Copie Liste PDJ'!D216="LCM23")),'Copie Liste PDJ'!A216,"")</f>
        <v/>
      </c>
      <c r="S208" s="22" t="str">
        <f>IF(ISNUMBER(MATCH(R208,'Copie Liste PDJ'!$A$10:$A$221,0)),VLOOKUP(R208,'Copie Liste PDJ'!$A$10:$D$221,4,0),"")</f>
        <v/>
      </c>
      <c r="T208" s="22" t="str">
        <f>IF(ISNUMBER(MATCH(R208,'Copie Liste PDJ'!$A$10:$A$221,0)),VLOOKUP(R208,'Copie Liste PDJ'!$A$10:$R$221,18,0),"")</f>
        <v/>
      </c>
      <c r="U208" s="17"/>
      <c r="V208" s="21" t="str">
        <f>IF(AND('Copie Liste PDJ'!A216&gt;=601,'Copie Liste PDJ'!A216&lt;=643,OR('Copie Liste PDJ'!D216="BF23",'Copie Liste PDJ'!D216="LCM23")),'Copie Liste PDJ'!A216,"")</f>
        <v/>
      </c>
      <c r="W208" t="str">
        <f>IF(ISNUMBER(MATCH(V208,'Copie Liste PDJ'!$A$10:$A$221,0)),VLOOKUP(V208,'Copie Liste PDJ'!$A$10:$D$221,4,0),"")</f>
        <v/>
      </c>
      <c r="X208" t="str">
        <f>IF(ISNUMBER(MATCH(V208,'Copie Liste PDJ'!$A$10:$A$221,0)),VLOOKUP(V208,'Copie Liste PDJ'!$A$10:$R$221,18,0),"")</f>
        <v/>
      </c>
    </row>
    <row r="209" spans="1:24" x14ac:dyDescent="0.25">
      <c r="A209" s="17"/>
      <c r="B209" s="21" t="str">
        <f>IF(AND('Copie Liste PDJ'!A217&gt;=101,'Copie Liste PDJ'!A217&lt;=148,OR('Copie Liste PDJ'!D217="BF23",'Copie Liste PDJ'!D217="LCM23")),'Copie Liste PDJ'!A217,"")</f>
        <v/>
      </c>
      <c r="C209" s="22" t="str">
        <f>IF(ISNUMBER(MATCH(B209,'Copie Liste PDJ'!$A$10:$A$221,0)),VLOOKUP(B209,'Copie Liste PDJ'!$A$10:$D$221,4,0),"")</f>
        <v/>
      </c>
      <c r="D209" s="22" t="str">
        <f>IF(ISNUMBER(MATCH(B209,'Copie Liste PDJ'!$A$10:$A$221,0)),VLOOKUP(B209,'Copie Liste PDJ'!$A$10:$R$221,18,0),"")</f>
        <v/>
      </c>
      <c r="E209" s="17"/>
      <c r="F209" s="21" t="str">
        <f>IF(AND('Copie Liste PDJ'!A217&gt;=201,'Copie Liste PDJ'!A217&lt;=247,OR('Copie Liste PDJ'!D217="BF23",'Copie Liste PDJ'!D217="LCM23")),'Copie Liste PDJ'!A217,"")</f>
        <v/>
      </c>
      <c r="G209" s="22" t="str">
        <f>IF(ISNUMBER(MATCH(F209,'Copie Liste PDJ'!$A$10:$A$221,0)),VLOOKUP(F209,'Copie Liste PDJ'!$A$10:$D$221,4,0),"")</f>
        <v/>
      </c>
      <c r="H209" s="22" t="str">
        <f>IF(ISNUMBER(MATCH(F209,'Copie Liste PDJ'!$A$10:$A$221,0)),VLOOKUP(F209,'Copie Liste PDJ'!$A$10:$R$221,18,0),"")</f>
        <v/>
      </c>
      <c r="I209" s="17"/>
      <c r="J209" s="21" t="str">
        <f>IF(AND('Copie Liste PDJ'!A217&gt;=301,'Copie Liste PDJ'!A217&lt;=347,OR('Copie Liste PDJ'!D217="BF23",'Copie Liste PDJ'!D217="LCM23")),'Copie Liste PDJ'!A217,"")</f>
        <v/>
      </c>
      <c r="K209" s="22" t="str">
        <f>IF(ISNUMBER(MATCH(J209,'Copie Liste PDJ'!$A$10:$A$221,0)),VLOOKUP(J209,'Copie Liste PDJ'!$A$10:$D$221,4,0),"")</f>
        <v/>
      </c>
      <c r="L209" s="22" t="str">
        <f>IF(ISNUMBER(MATCH(J209,'Copie Liste PDJ'!$A$10:$A$221,0)),VLOOKUP(J209,'Copie Liste PDJ'!$A$10:$R$221,18,0),"")</f>
        <v/>
      </c>
      <c r="M209" s="17"/>
      <c r="N209" s="21" t="str">
        <f>IF(AND('Copie Liste PDJ'!A217&gt;=401,'Copie Liste PDJ'!A217&lt;=447,OR('Copie Liste PDJ'!D217="BF23",'Copie Liste PDJ'!D217="LCM23")),'Copie Liste PDJ'!A217,"")</f>
        <v/>
      </c>
      <c r="O209" s="22" t="str">
        <f>IF(ISNUMBER(MATCH(N209,'Copie Liste PDJ'!$A$10:$A$221,0)),VLOOKUP(N209,'Copie Liste PDJ'!$A$10:$D$221,4,0),"")</f>
        <v/>
      </c>
      <c r="P209" s="22" t="str">
        <f>IF(ISNUMBER(MATCH(N209,'Copie Liste PDJ'!$A$10:$A$221,0)),VLOOKUP(N209,'Copie Liste PDJ'!$A$10:$R$221,18,0),"")</f>
        <v/>
      </c>
      <c r="Q209" s="17"/>
      <c r="R209" s="21" t="str">
        <f>IF(AND('Copie Liste PDJ'!A217&gt;=501,'Copie Liste PDJ'!A217&lt;=547,OR('Copie Liste PDJ'!D217="BF23",'Copie Liste PDJ'!D217="LCM23")),'Copie Liste PDJ'!A217,"")</f>
        <v/>
      </c>
      <c r="S209" s="22" t="str">
        <f>IF(ISNUMBER(MATCH(R209,'Copie Liste PDJ'!$A$10:$A$221,0)),VLOOKUP(R209,'Copie Liste PDJ'!$A$10:$D$221,4,0),"")</f>
        <v/>
      </c>
      <c r="T209" s="22" t="str">
        <f>IF(ISNUMBER(MATCH(R209,'Copie Liste PDJ'!$A$10:$A$221,0)),VLOOKUP(R209,'Copie Liste PDJ'!$A$10:$R$221,18,0),"")</f>
        <v/>
      </c>
      <c r="U209" s="17"/>
      <c r="V209" s="21" t="str">
        <f>IF(AND('Copie Liste PDJ'!A217&gt;=601,'Copie Liste PDJ'!A217&lt;=643,OR('Copie Liste PDJ'!D217="BF23",'Copie Liste PDJ'!D217="LCM23")),'Copie Liste PDJ'!A217,"")</f>
        <v/>
      </c>
      <c r="W209" t="str">
        <f>IF(ISNUMBER(MATCH(V209,'Copie Liste PDJ'!$A$10:$A$221,0)),VLOOKUP(V209,'Copie Liste PDJ'!$A$10:$D$221,4,0),"")</f>
        <v/>
      </c>
      <c r="X209" t="str">
        <f>IF(ISNUMBER(MATCH(V209,'Copie Liste PDJ'!$A$10:$A$221,0)),VLOOKUP(V209,'Copie Liste PDJ'!$A$10:$R$221,18,0),"")</f>
        <v/>
      </c>
    </row>
    <row r="210" spans="1:24" x14ac:dyDescent="0.25">
      <c r="A210" s="17"/>
      <c r="B210" s="21" t="str">
        <f>IF(AND('Copie Liste PDJ'!A218&gt;=101,'Copie Liste PDJ'!A218&lt;=148,OR('Copie Liste PDJ'!D218="BF23",'Copie Liste PDJ'!D218="LCM23")),'Copie Liste PDJ'!A218,"")</f>
        <v/>
      </c>
      <c r="C210" s="22" t="str">
        <f>IF(ISNUMBER(MATCH(B210,'Copie Liste PDJ'!$A$10:$A$221,0)),VLOOKUP(B210,'Copie Liste PDJ'!$A$10:$D$221,4,0),"")</f>
        <v/>
      </c>
      <c r="D210" s="22" t="str">
        <f>IF(ISNUMBER(MATCH(B210,'Copie Liste PDJ'!$A$10:$A$221,0)),VLOOKUP(B210,'Copie Liste PDJ'!$A$10:$R$221,18,0),"")</f>
        <v/>
      </c>
      <c r="E210" s="17"/>
      <c r="F210" s="21" t="str">
        <f>IF(AND('Copie Liste PDJ'!A218&gt;=201,'Copie Liste PDJ'!A218&lt;=247,OR('Copie Liste PDJ'!D218="BF23",'Copie Liste PDJ'!D218="LCM23")),'Copie Liste PDJ'!A218,"")</f>
        <v/>
      </c>
      <c r="G210" s="22" t="str">
        <f>IF(ISNUMBER(MATCH(F210,'Copie Liste PDJ'!$A$10:$A$221,0)),VLOOKUP(F210,'Copie Liste PDJ'!$A$10:$D$221,4,0),"")</f>
        <v/>
      </c>
      <c r="H210" s="22" t="str">
        <f>IF(ISNUMBER(MATCH(F210,'Copie Liste PDJ'!$A$10:$A$221,0)),VLOOKUP(F210,'Copie Liste PDJ'!$A$10:$R$221,18,0),"")</f>
        <v/>
      </c>
      <c r="I210" s="17"/>
      <c r="J210" s="21" t="str">
        <f>IF(AND('Copie Liste PDJ'!A218&gt;=301,'Copie Liste PDJ'!A218&lt;=347,OR('Copie Liste PDJ'!D218="BF23",'Copie Liste PDJ'!D218="LCM23")),'Copie Liste PDJ'!A218,"")</f>
        <v/>
      </c>
      <c r="K210" s="22" t="str">
        <f>IF(ISNUMBER(MATCH(J210,'Copie Liste PDJ'!$A$10:$A$221,0)),VLOOKUP(J210,'Copie Liste PDJ'!$A$10:$D$221,4,0),"")</f>
        <v/>
      </c>
      <c r="L210" s="22" t="str">
        <f>IF(ISNUMBER(MATCH(J210,'Copie Liste PDJ'!$A$10:$A$221,0)),VLOOKUP(J210,'Copie Liste PDJ'!$A$10:$R$221,18,0),"")</f>
        <v/>
      </c>
      <c r="M210" s="17"/>
      <c r="N210" s="21" t="str">
        <f>IF(AND('Copie Liste PDJ'!A218&gt;=401,'Copie Liste PDJ'!A218&lt;=447,OR('Copie Liste PDJ'!D218="BF23",'Copie Liste PDJ'!D218="LCM23")),'Copie Liste PDJ'!A218,"")</f>
        <v/>
      </c>
      <c r="O210" s="22" t="str">
        <f>IF(ISNUMBER(MATCH(N210,'Copie Liste PDJ'!$A$10:$A$221,0)),VLOOKUP(N210,'Copie Liste PDJ'!$A$10:$D$221,4,0),"")</f>
        <v/>
      </c>
      <c r="P210" s="22" t="str">
        <f>IF(ISNUMBER(MATCH(N210,'Copie Liste PDJ'!$A$10:$A$221,0)),VLOOKUP(N210,'Copie Liste PDJ'!$A$10:$R$221,18,0),"")</f>
        <v/>
      </c>
      <c r="Q210" s="17"/>
      <c r="R210" s="21" t="str">
        <f>IF(AND('Copie Liste PDJ'!A218&gt;=501,'Copie Liste PDJ'!A218&lt;=547,OR('Copie Liste PDJ'!D218="BF23",'Copie Liste PDJ'!D218="LCM23")),'Copie Liste PDJ'!A218,"")</f>
        <v/>
      </c>
      <c r="S210" s="22" t="str">
        <f>IF(ISNUMBER(MATCH(R210,'Copie Liste PDJ'!$A$10:$A$221,0)),VLOOKUP(R210,'Copie Liste PDJ'!$A$10:$D$221,4,0),"")</f>
        <v/>
      </c>
      <c r="T210" s="22" t="str">
        <f>IF(ISNUMBER(MATCH(R210,'Copie Liste PDJ'!$A$10:$A$221,0)),VLOOKUP(R210,'Copie Liste PDJ'!$A$10:$R$221,18,0),"")</f>
        <v/>
      </c>
      <c r="U210" s="17"/>
      <c r="V210" s="21" t="str">
        <f>IF(AND('Copie Liste PDJ'!A218&gt;=601,'Copie Liste PDJ'!A218&lt;=643,OR('Copie Liste PDJ'!D218="BF23",'Copie Liste PDJ'!D218="LCM23")),'Copie Liste PDJ'!A218,"")</f>
        <v/>
      </c>
      <c r="W210" t="str">
        <f>IF(ISNUMBER(MATCH(V210,'Copie Liste PDJ'!$A$10:$A$221,0)),VLOOKUP(V210,'Copie Liste PDJ'!$A$10:$D$221,4,0),"")</f>
        <v/>
      </c>
      <c r="X210" t="str">
        <f>IF(ISNUMBER(MATCH(V210,'Copie Liste PDJ'!$A$10:$A$221,0)),VLOOKUP(V210,'Copie Liste PDJ'!$A$10:$R$221,18,0),"")</f>
        <v/>
      </c>
    </row>
    <row r="211" spans="1:24" x14ac:dyDescent="0.25">
      <c r="A211" s="17"/>
      <c r="B211" s="21" t="str">
        <f>IF(AND('Copie Liste PDJ'!A219&gt;=101,'Copie Liste PDJ'!A219&lt;=148,OR('Copie Liste PDJ'!D219="BF23",'Copie Liste PDJ'!D219="LCM23")),'Copie Liste PDJ'!A219,"")</f>
        <v/>
      </c>
      <c r="C211" s="22" t="str">
        <f>IF(ISNUMBER(MATCH(B211,'Copie Liste PDJ'!$A$10:$A$221,0)),VLOOKUP(B211,'Copie Liste PDJ'!$A$10:$D$221,4,0),"")</f>
        <v/>
      </c>
      <c r="D211" s="22" t="str">
        <f>IF(ISNUMBER(MATCH(B211,'Copie Liste PDJ'!$A$10:$A$221,0)),VLOOKUP(B211,'Copie Liste PDJ'!$A$10:$R$221,18,0),"")</f>
        <v/>
      </c>
      <c r="E211" s="17"/>
      <c r="F211" s="21" t="str">
        <f>IF(AND('Copie Liste PDJ'!A219&gt;=201,'Copie Liste PDJ'!A219&lt;=247,OR('Copie Liste PDJ'!D219="BF23",'Copie Liste PDJ'!D219="LCM23")),'Copie Liste PDJ'!A219,"")</f>
        <v/>
      </c>
      <c r="G211" s="22" t="str">
        <f>IF(ISNUMBER(MATCH(F211,'Copie Liste PDJ'!$A$10:$A$221,0)),VLOOKUP(F211,'Copie Liste PDJ'!$A$10:$D$221,4,0),"")</f>
        <v/>
      </c>
      <c r="H211" s="22" t="str">
        <f>IF(ISNUMBER(MATCH(F211,'Copie Liste PDJ'!$A$10:$A$221,0)),VLOOKUP(F211,'Copie Liste PDJ'!$A$10:$R$221,18,0),"")</f>
        <v/>
      </c>
      <c r="I211" s="17"/>
      <c r="J211" s="21" t="str">
        <f>IF(AND('Copie Liste PDJ'!A219&gt;=301,'Copie Liste PDJ'!A219&lt;=347,OR('Copie Liste PDJ'!D219="BF23",'Copie Liste PDJ'!D219="LCM23")),'Copie Liste PDJ'!A219,"")</f>
        <v/>
      </c>
      <c r="K211" s="22" t="str">
        <f>IF(ISNUMBER(MATCH(J211,'Copie Liste PDJ'!$A$10:$A$221,0)),VLOOKUP(J211,'Copie Liste PDJ'!$A$10:$D$221,4,0),"")</f>
        <v/>
      </c>
      <c r="L211" s="22" t="str">
        <f>IF(ISNUMBER(MATCH(J211,'Copie Liste PDJ'!$A$10:$A$221,0)),VLOOKUP(J211,'Copie Liste PDJ'!$A$10:$R$221,18,0),"")</f>
        <v/>
      </c>
      <c r="M211" s="17"/>
      <c r="N211" s="21" t="str">
        <f>IF(AND('Copie Liste PDJ'!A219&gt;=401,'Copie Liste PDJ'!A219&lt;=447,OR('Copie Liste PDJ'!D219="BF23",'Copie Liste PDJ'!D219="LCM23")),'Copie Liste PDJ'!A219,"")</f>
        <v/>
      </c>
      <c r="O211" s="22" t="str">
        <f>IF(ISNUMBER(MATCH(N211,'Copie Liste PDJ'!$A$10:$A$221,0)),VLOOKUP(N211,'Copie Liste PDJ'!$A$10:$D$221,4,0),"")</f>
        <v/>
      </c>
      <c r="P211" s="22" t="str">
        <f>IF(ISNUMBER(MATCH(N211,'Copie Liste PDJ'!$A$10:$A$221,0)),VLOOKUP(N211,'Copie Liste PDJ'!$A$10:$R$221,18,0),"")</f>
        <v/>
      </c>
      <c r="Q211" s="17"/>
      <c r="R211" s="21" t="str">
        <f>IF(AND('Copie Liste PDJ'!A219&gt;=501,'Copie Liste PDJ'!A219&lt;=547,OR('Copie Liste PDJ'!D219="BF23",'Copie Liste PDJ'!D219="LCM23")),'Copie Liste PDJ'!A219,"")</f>
        <v/>
      </c>
      <c r="S211" s="22" t="str">
        <f>IF(ISNUMBER(MATCH(R211,'Copie Liste PDJ'!$A$10:$A$221,0)),VLOOKUP(R211,'Copie Liste PDJ'!$A$10:$D$221,4,0),"")</f>
        <v/>
      </c>
      <c r="T211" s="22" t="str">
        <f>IF(ISNUMBER(MATCH(R211,'Copie Liste PDJ'!$A$10:$A$221,0)),VLOOKUP(R211,'Copie Liste PDJ'!$A$10:$R$221,18,0),"")</f>
        <v/>
      </c>
      <c r="U211" s="17"/>
      <c r="V211" s="21" t="str">
        <f>IF(AND('Copie Liste PDJ'!A219&gt;=601,'Copie Liste PDJ'!A219&lt;=643,OR('Copie Liste PDJ'!D219="BF23",'Copie Liste PDJ'!D219="LCM23")),'Copie Liste PDJ'!A219,"")</f>
        <v/>
      </c>
      <c r="W211" t="str">
        <f>IF(ISNUMBER(MATCH(V211,'Copie Liste PDJ'!$A$10:$A$221,0)),VLOOKUP(V211,'Copie Liste PDJ'!$A$10:$D$221,4,0),"")</f>
        <v/>
      </c>
      <c r="X211" t="str">
        <f>IF(ISNUMBER(MATCH(V211,'Copie Liste PDJ'!$A$10:$A$221,0)),VLOOKUP(V211,'Copie Liste PDJ'!$A$10:$R$221,18,0),"")</f>
        <v/>
      </c>
    </row>
    <row r="212" spans="1:24" x14ac:dyDescent="0.25">
      <c r="A212" s="17"/>
      <c r="B212" s="21" t="str">
        <f>IF(AND('Copie Liste PDJ'!A220&gt;=101,'Copie Liste PDJ'!A220&lt;=148,OR('Copie Liste PDJ'!D220="BF23",'Copie Liste PDJ'!D220="LCM23")),'Copie Liste PDJ'!A220,"")</f>
        <v/>
      </c>
      <c r="C212" s="22" t="str">
        <f>IF(ISNUMBER(MATCH(B212,'Copie Liste PDJ'!$A$10:$A$221,0)),VLOOKUP(B212,'Copie Liste PDJ'!$A$10:$D$221,4,0),"")</f>
        <v/>
      </c>
      <c r="D212" s="22" t="str">
        <f>IF(ISNUMBER(MATCH(B212,'Copie Liste PDJ'!$A$10:$A$221,0)),VLOOKUP(B212,'Copie Liste PDJ'!$A$10:$R$221,18,0),"")</f>
        <v/>
      </c>
      <c r="E212" s="17"/>
      <c r="F212" s="21" t="str">
        <f>IF(AND('Copie Liste PDJ'!A220&gt;=201,'Copie Liste PDJ'!A220&lt;=247,OR('Copie Liste PDJ'!D220="BF23",'Copie Liste PDJ'!D220="LCM23")),'Copie Liste PDJ'!A220,"")</f>
        <v/>
      </c>
      <c r="G212" s="22" t="str">
        <f>IF(ISNUMBER(MATCH(F212,'Copie Liste PDJ'!$A$10:$A$221,0)),VLOOKUP(F212,'Copie Liste PDJ'!$A$10:$D$221,4,0),"")</f>
        <v/>
      </c>
      <c r="H212" s="22" t="str">
        <f>IF(ISNUMBER(MATCH(F212,'Copie Liste PDJ'!$A$10:$A$221,0)),VLOOKUP(F212,'Copie Liste PDJ'!$A$10:$R$221,18,0),"")</f>
        <v/>
      </c>
      <c r="I212" s="17"/>
      <c r="J212" s="21" t="str">
        <f>IF(AND('Copie Liste PDJ'!A220&gt;=301,'Copie Liste PDJ'!A220&lt;=347,OR('Copie Liste PDJ'!D220="BF23",'Copie Liste PDJ'!D220="LCM23")),'Copie Liste PDJ'!A220,"")</f>
        <v/>
      </c>
      <c r="K212" s="22" t="str">
        <f>IF(ISNUMBER(MATCH(J212,'Copie Liste PDJ'!$A$10:$A$221,0)),VLOOKUP(J212,'Copie Liste PDJ'!$A$10:$D$221,4,0),"")</f>
        <v/>
      </c>
      <c r="L212" s="22" t="str">
        <f>IF(ISNUMBER(MATCH(J212,'Copie Liste PDJ'!$A$10:$A$221,0)),VLOOKUP(J212,'Copie Liste PDJ'!$A$10:$R$221,18,0),"")</f>
        <v/>
      </c>
      <c r="M212" s="17"/>
      <c r="N212" s="21" t="str">
        <f>IF(AND('Copie Liste PDJ'!A220&gt;=401,'Copie Liste PDJ'!A220&lt;=447,OR('Copie Liste PDJ'!D220="BF23",'Copie Liste PDJ'!D220="LCM23")),'Copie Liste PDJ'!A220,"")</f>
        <v/>
      </c>
      <c r="O212" s="22" t="str">
        <f>IF(ISNUMBER(MATCH(N212,'Copie Liste PDJ'!$A$10:$A$221,0)),VLOOKUP(N212,'Copie Liste PDJ'!$A$10:$D$221,4,0),"")</f>
        <v/>
      </c>
      <c r="P212" s="22" t="str">
        <f>IF(ISNUMBER(MATCH(N212,'Copie Liste PDJ'!$A$10:$A$221,0)),VLOOKUP(N212,'Copie Liste PDJ'!$A$10:$R$221,18,0),"")</f>
        <v/>
      </c>
      <c r="Q212" s="17"/>
      <c r="R212" s="21" t="str">
        <f>IF(AND('Copie Liste PDJ'!A220&gt;=501,'Copie Liste PDJ'!A220&lt;=547,OR('Copie Liste PDJ'!D220="BF23",'Copie Liste PDJ'!D220="LCM23")),'Copie Liste PDJ'!A220,"")</f>
        <v/>
      </c>
      <c r="S212" s="22" t="str">
        <f>IF(ISNUMBER(MATCH(R212,'Copie Liste PDJ'!$A$10:$A$221,0)),VLOOKUP(R212,'Copie Liste PDJ'!$A$10:$D$221,4,0),"")</f>
        <v/>
      </c>
      <c r="T212" s="22" t="str">
        <f>IF(ISNUMBER(MATCH(R212,'Copie Liste PDJ'!$A$10:$A$221,0)),VLOOKUP(R212,'Copie Liste PDJ'!$A$10:$R$221,18,0),"")</f>
        <v/>
      </c>
      <c r="U212" s="17"/>
      <c r="V212" s="21" t="str">
        <f>IF(AND('Copie Liste PDJ'!A220&gt;=601,'Copie Liste PDJ'!A220&lt;=643,OR('Copie Liste PDJ'!D220="BF23",'Copie Liste PDJ'!D220="LCM23")),'Copie Liste PDJ'!A220,"")</f>
        <v/>
      </c>
      <c r="W212" t="str">
        <f>IF(ISNUMBER(MATCH(V212,'Copie Liste PDJ'!$A$10:$A$221,0)),VLOOKUP(V212,'Copie Liste PDJ'!$A$10:$D$221,4,0),"")</f>
        <v/>
      </c>
      <c r="X212" t="str">
        <f>IF(ISNUMBER(MATCH(V212,'Copie Liste PDJ'!$A$10:$A$221,0)),VLOOKUP(V212,'Copie Liste PDJ'!$A$10:$R$221,18,0),"")</f>
        <v/>
      </c>
    </row>
    <row r="213" spans="1:24" x14ac:dyDescent="0.25">
      <c r="A213" s="17"/>
      <c r="B213" s="21" t="str">
        <f>IF(AND('Copie Liste PDJ'!A221&gt;=101,'Copie Liste PDJ'!A221&lt;=148,OR('Copie Liste PDJ'!D221="BF23",'Copie Liste PDJ'!D221="LCM23")),'Copie Liste PDJ'!A221,"")</f>
        <v/>
      </c>
      <c r="C213" s="22" t="str">
        <f>IF(ISNUMBER(MATCH(B213,'Copie Liste PDJ'!$A$10:$A$221,0)),VLOOKUP(B213,'Copie Liste PDJ'!$A$10:$D$221,4,0),"")</f>
        <v/>
      </c>
      <c r="D213" s="22" t="str">
        <f>IF(ISNUMBER(MATCH(B213,'Copie Liste PDJ'!$A$10:$A$221,0)),VLOOKUP(B213,'Copie Liste PDJ'!$A$10:$R$221,18,0),"")</f>
        <v/>
      </c>
      <c r="E213" s="17"/>
      <c r="F213" s="21" t="str">
        <f>IF(AND('Copie Liste PDJ'!A221&gt;=201,'Copie Liste PDJ'!A221&lt;=247,OR('Copie Liste PDJ'!D221="BF23",'Copie Liste PDJ'!D221="LCM23")),'Copie Liste PDJ'!A221,"")</f>
        <v/>
      </c>
      <c r="G213" s="22" t="str">
        <f>IF(ISNUMBER(MATCH(F213,'Copie Liste PDJ'!$A$10:$A$221,0)),VLOOKUP(F213,'Copie Liste PDJ'!$A$10:$D$221,4,0),"")</f>
        <v/>
      </c>
      <c r="H213" s="22" t="str">
        <f>IF(ISNUMBER(MATCH(F213,'Copie Liste PDJ'!$A$10:$A$221,0)),VLOOKUP(F213,'Copie Liste PDJ'!$A$10:$R$221,18,0),"")</f>
        <v/>
      </c>
      <c r="I213" s="17"/>
      <c r="J213" s="21" t="str">
        <f>IF(AND('Copie Liste PDJ'!A221&gt;=301,'Copie Liste PDJ'!A221&lt;=347,OR('Copie Liste PDJ'!D221="BF23",'Copie Liste PDJ'!D221="LCM23")),'Copie Liste PDJ'!A221,"")</f>
        <v/>
      </c>
      <c r="K213" s="22" t="str">
        <f>IF(ISNUMBER(MATCH(J213,'Copie Liste PDJ'!$A$10:$A$221,0)),VLOOKUP(J213,'Copie Liste PDJ'!$A$10:$D$221,4,0),"")</f>
        <v/>
      </c>
      <c r="L213" s="22" t="str">
        <f>IF(ISNUMBER(MATCH(J213,'Copie Liste PDJ'!$A$10:$A$221,0)),VLOOKUP(J213,'Copie Liste PDJ'!$A$10:$R$221,18,0),"")</f>
        <v/>
      </c>
      <c r="M213" s="17"/>
      <c r="N213" s="21" t="str">
        <f>IF(AND('Copie Liste PDJ'!A221&gt;=401,'Copie Liste PDJ'!A221&lt;=447,OR('Copie Liste PDJ'!D221="BF23",'Copie Liste PDJ'!D221="LCM23")),'Copie Liste PDJ'!A221,"")</f>
        <v/>
      </c>
      <c r="O213" s="22" t="str">
        <f>IF(ISNUMBER(MATCH(N213,'Copie Liste PDJ'!$A$10:$A$221,0)),VLOOKUP(N213,'Copie Liste PDJ'!$A$10:$D$221,4,0),"")</f>
        <v/>
      </c>
      <c r="P213" s="22" t="str">
        <f>IF(ISNUMBER(MATCH(N213,'Copie Liste PDJ'!$A$10:$A$221,0)),VLOOKUP(N213,'Copie Liste PDJ'!$A$10:$R$221,18,0),"")</f>
        <v/>
      </c>
      <c r="Q213" s="17"/>
      <c r="R213" s="21" t="str">
        <f>IF(AND('Copie Liste PDJ'!A221&gt;=501,'Copie Liste PDJ'!A221&lt;=547,OR('Copie Liste PDJ'!D221="BF23",'Copie Liste PDJ'!D221="LCM23")),'Copie Liste PDJ'!A221,"")</f>
        <v/>
      </c>
      <c r="S213" s="22" t="str">
        <f>IF(ISNUMBER(MATCH(R213,'Copie Liste PDJ'!$A$10:$A$221,0)),VLOOKUP(R213,'Copie Liste PDJ'!$A$10:$D$221,4,0),"")</f>
        <v/>
      </c>
      <c r="T213" s="22" t="str">
        <f>IF(ISNUMBER(MATCH(R213,'Copie Liste PDJ'!$A$10:$A$221,0)),VLOOKUP(R213,'Copie Liste PDJ'!$A$10:$R$221,18,0),"")</f>
        <v/>
      </c>
      <c r="U213" s="17"/>
      <c r="V213" s="21" t="str">
        <f>IF(AND('Copie Liste PDJ'!A221&gt;=601,'Copie Liste PDJ'!A221&lt;=643,OR('Copie Liste PDJ'!D221="BF23",'Copie Liste PDJ'!D221="LCM23")),'Copie Liste PDJ'!A221,"")</f>
        <v/>
      </c>
      <c r="W213" t="str">
        <f>IF(ISNUMBER(MATCH(V213,'Copie Liste PDJ'!$A$10:$A$221,0)),VLOOKUP(V213,'Copie Liste PDJ'!$A$10:$D$221,4,0),"")</f>
        <v/>
      </c>
      <c r="X213" t="str">
        <f>IF(ISNUMBER(MATCH(V213,'Copie Liste PDJ'!$A$10:$A$221,0)),VLOOKUP(V213,'Copie Liste PDJ'!$A$10:$R$221,18,0),"")</f>
        <v/>
      </c>
    </row>
  </sheetData>
  <sheetProtection sheet="1" objects="1" scenarios="1"/>
  <sortState xmlns:xlrd2="http://schemas.microsoft.com/office/spreadsheetml/2017/richdata2" ref="V2:V213">
    <sortCondition ref="V2:V213"/>
  </sortState>
  <mergeCells count="5">
    <mergeCell ref="AB14:AC14"/>
    <mergeCell ref="AB13:AC13"/>
    <mergeCell ref="AA11:AC11"/>
    <mergeCell ref="AA2:AC2"/>
    <mergeCell ref="AB12:AC12"/>
  </mergeCells>
  <conditionalFormatting sqref="A2:B213">
    <cfRule type="expression" dxfId="13" priority="7">
      <formula>$A2&gt;$D2</formula>
    </cfRule>
    <cfRule type="expression" dxfId="12" priority="13">
      <formula>$A2&gt;0</formula>
    </cfRule>
  </conditionalFormatting>
  <conditionalFormatting sqref="E2:F213">
    <cfRule type="expression" dxfId="11" priority="5">
      <formula>$E2&gt;$H2</formula>
    </cfRule>
    <cfRule type="expression" dxfId="10" priority="12">
      <formula>$E2&gt;0</formula>
    </cfRule>
  </conditionalFormatting>
  <conditionalFormatting sqref="I2:J213">
    <cfRule type="expression" dxfId="9" priority="4">
      <formula>$I2&gt;$L2</formula>
    </cfRule>
    <cfRule type="expression" dxfId="8" priority="11">
      <formula>$I2&gt;0</formula>
    </cfRule>
  </conditionalFormatting>
  <conditionalFormatting sqref="M2:N213">
    <cfRule type="expression" dxfId="7" priority="3">
      <formula>$M2&gt;$P2</formula>
    </cfRule>
    <cfRule type="expression" dxfId="6" priority="10">
      <formula>$M2&gt;0</formula>
    </cfRule>
  </conditionalFormatting>
  <conditionalFormatting sqref="Q2:R213">
    <cfRule type="expression" dxfId="5" priority="2">
      <formula>$Q2&gt;$T2</formula>
    </cfRule>
    <cfRule type="expression" dxfId="4" priority="9">
      <formula>$Q2&gt;0</formula>
    </cfRule>
  </conditionalFormatting>
  <conditionalFormatting sqref="U2:V213">
    <cfRule type="expression" dxfId="3" priority="1">
      <formula>$U2&gt;$X2</formula>
    </cfRule>
    <cfRule type="expression" dxfId="2" priority="8">
      <formula>$U2&gt;0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Trier">
                <anchor moveWithCells="1" sizeWithCells="1">
                  <from>
                    <xdr:col>30</xdr:col>
                    <xdr:colOff>752475</xdr:colOff>
                    <xdr:row>1</xdr:row>
                    <xdr:rowOff>0</xdr:rowOff>
                  </from>
                  <to>
                    <xdr:col>33</xdr:col>
                    <xdr:colOff>733425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77A5C6-412E-48F6-B577-132BDD982C9A}">
  <sheetPr codeName="Feuil19"/>
  <dimension ref="A1:U221"/>
  <sheetViews>
    <sheetView tabSelected="1" workbookViewId="0">
      <selection activeCell="A10" sqref="A10"/>
    </sheetView>
  </sheetViews>
  <sheetFormatPr baseColWidth="10" defaultColWidth="11.42578125" defaultRowHeight="19.5" x14ac:dyDescent="0.25"/>
  <cols>
    <col min="1" max="1" width="5.7109375" style="2" customWidth="1"/>
    <col min="2" max="2" width="5.7109375" style="3" customWidth="1"/>
    <col min="3" max="3" width="37.7109375" style="4" customWidth="1"/>
    <col min="4" max="4" width="25.85546875" style="2" bestFit="1" customWidth="1"/>
    <col min="5" max="5" width="19.7109375" style="2" customWidth="1"/>
    <col min="6" max="6" width="5.7109375" style="2" customWidth="1"/>
    <col min="7" max="8" width="12.7109375" style="4" customWidth="1"/>
    <col min="9" max="9" width="15.7109375" style="2" customWidth="1"/>
    <col min="10" max="10" width="5.7109375" style="2" customWidth="1"/>
    <col min="11" max="12" width="17.7109375" style="8" customWidth="1"/>
    <col min="13" max="14" width="11.42578125" style="4"/>
    <col min="15" max="15" width="7.5703125" style="4" customWidth="1"/>
    <col min="16" max="17" width="7.5703125" style="4" hidden="1" customWidth="1"/>
    <col min="18" max="18" width="12.85546875" style="4" hidden="1" customWidth="1"/>
    <col min="19" max="20" width="2.7109375" style="4" hidden="1" customWidth="1"/>
    <col min="21" max="21" width="12.85546875" style="4" hidden="1" customWidth="1"/>
    <col min="22" max="22" width="0" style="4" hidden="1" customWidth="1"/>
    <col min="23" max="16384" width="11.42578125" style="4"/>
  </cols>
  <sheetData>
    <row r="1" spans="1:21" ht="16.5" customHeight="1" thickBot="1" x14ac:dyDescent="0.3">
      <c r="A1" s="35" t="str">
        <f ca="1">"Clients Présents"&amp;" "&amp;TEXT((TODAY()-1),"dd.mm.yy")</f>
        <v>Clients Présents 25.02.24</v>
      </c>
      <c r="B1" s="36"/>
      <c r="C1" s="36"/>
      <c r="D1" s="36"/>
      <c r="E1" s="36"/>
      <c r="F1" s="36"/>
      <c r="G1" s="36"/>
      <c r="H1" s="36"/>
      <c r="I1" s="36"/>
      <c r="J1" s="37"/>
      <c r="K1" s="10"/>
      <c r="L1" s="10"/>
      <c r="Q1" s="9"/>
    </row>
    <row r="2" spans="1:21" ht="5.0999999999999996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21" ht="35.1" customHeight="1" thickBot="1" x14ac:dyDescent="0.3">
      <c r="A3" s="38" t="s">
        <v>0</v>
      </c>
      <c r="B3" s="39"/>
      <c r="C3" s="39"/>
      <c r="D3" s="39"/>
      <c r="E3" s="39"/>
      <c r="F3" s="39"/>
      <c r="G3" s="39"/>
      <c r="H3" s="39"/>
      <c r="I3" s="39"/>
      <c r="J3" s="40"/>
      <c r="K3" s="10"/>
      <c r="L3" s="10"/>
    </row>
    <row r="4" spans="1:21" ht="5.0999999999999996" customHeight="1" thickBot="1" x14ac:dyDescent="0.3">
      <c r="K4" s="10"/>
      <c r="L4" s="10"/>
    </row>
    <row r="5" spans="1:21" ht="16.5" customHeight="1" thickTop="1" thickBot="1" x14ac:dyDescent="0.3">
      <c r="A5" s="41"/>
      <c r="B5" s="41"/>
      <c r="C5" s="5" t="s">
        <v>1</v>
      </c>
      <c r="D5" s="6">
        <f>COUNT(A10:A221)</f>
        <v>0</v>
      </c>
      <c r="E5" s="42" t="s">
        <v>2</v>
      </c>
      <c r="F5" s="42"/>
      <c r="G5" s="42"/>
      <c r="H5" s="43"/>
      <c r="I5" s="44"/>
      <c r="J5" s="45"/>
      <c r="K5" s="11"/>
      <c r="L5" s="10"/>
    </row>
    <row r="6" spans="1:21" ht="5.0999999999999996" customHeight="1" thickBot="1" x14ac:dyDescent="0.3">
      <c r="A6" s="41"/>
      <c r="B6" s="41"/>
      <c r="C6" s="7"/>
      <c r="E6" s="42"/>
      <c r="F6" s="42"/>
      <c r="G6" s="42"/>
      <c r="H6" s="43"/>
      <c r="I6" s="46"/>
      <c r="J6" s="47"/>
    </row>
    <row r="7" spans="1:21" ht="16.5" customHeight="1" thickBot="1" x14ac:dyDescent="0.3">
      <c r="A7" s="41"/>
      <c r="B7" s="41"/>
      <c r="C7" s="5" t="s">
        <v>3</v>
      </c>
      <c r="D7" s="6" t="str">
        <f>S9&amp;"/"&amp;T9</f>
        <v>0/0</v>
      </c>
      <c r="E7" s="42"/>
      <c r="F7" s="42"/>
      <c r="G7" s="42"/>
      <c r="H7" s="43"/>
      <c r="I7" s="48"/>
      <c r="J7" s="49"/>
    </row>
    <row r="8" spans="1:21" ht="5.0999999999999996" customHeight="1" thickBot="1" x14ac:dyDescent="0.3">
      <c r="R8" s="4" t="s">
        <v>27</v>
      </c>
      <c r="S8" s="4" t="s">
        <v>24</v>
      </c>
      <c r="T8" s="4" t="s">
        <v>25</v>
      </c>
      <c r="U8" s="4" t="s">
        <v>26</v>
      </c>
    </row>
    <row r="9" spans="1:21" ht="15" customHeight="1" thickBot="1" x14ac:dyDescent="0.3">
      <c r="A9" s="16" t="s">
        <v>4</v>
      </c>
      <c r="B9" s="16" t="s">
        <v>5</v>
      </c>
      <c r="C9" s="16" t="s">
        <v>6</v>
      </c>
      <c r="D9" s="16" t="s">
        <v>7</v>
      </c>
      <c r="E9" s="16" t="s">
        <v>8</v>
      </c>
      <c r="F9" s="16" t="s">
        <v>9</v>
      </c>
      <c r="G9" s="16" t="s">
        <v>10</v>
      </c>
      <c r="H9" s="16" t="s">
        <v>11</v>
      </c>
      <c r="I9" s="16" t="s">
        <v>12</v>
      </c>
      <c r="J9" s="16" t="s">
        <v>4</v>
      </c>
      <c r="R9" s="4">
        <f>S9+T9</f>
        <v>0</v>
      </c>
      <c r="S9" s="4">
        <f>SUM(S10:S221)</f>
        <v>0</v>
      </c>
      <c r="T9" s="4">
        <f>SUM(T10:T221)</f>
        <v>0</v>
      </c>
      <c r="U9" s="4">
        <f>SUM(U10:U221)</f>
        <v>0</v>
      </c>
    </row>
    <row r="10" spans="1:21" ht="15" customHeight="1" thickBot="1" x14ac:dyDescent="0.3">
      <c r="A10" s="12"/>
      <c r="B10" s="12"/>
      <c r="C10" s="13"/>
      <c r="D10" s="14"/>
      <c r="E10" s="12"/>
      <c r="F10" s="12"/>
      <c r="G10" s="14"/>
      <c r="H10" s="14"/>
      <c r="I10" s="14"/>
      <c r="J10" s="12"/>
      <c r="K10" s="15"/>
      <c r="L10" s="15"/>
      <c r="P10" s="4" t="str">
        <f>LEFT(J10)</f>
        <v/>
      </c>
      <c r="R10" s="4" t="e">
        <f>S10+T10</f>
        <v>#VALUE!</v>
      </c>
      <c r="S10" s="4" t="str">
        <f>IF(ISERROR(LEFT(B10)*1),"",LEFT(B10)*1)</f>
        <v/>
      </c>
      <c r="T10" s="4" t="str">
        <f>IF(ISERROR(RIGHT(B10)*1),"",RIGHT(B10)*1)</f>
        <v/>
      </c>
      <c r="U10" s="4" t="str">
        <f>IF(OR(D10="BF23",D10="LCM23"),S10,"")</f>
        <v/>
      </c>
    </row>
    <row r="11" spans="1:21" ht="15" customHeight="1" thickBot="1" x14ac:dyDescent="0.3">
      <c r="A11" s="12"/>
      <c r="B11" s="12"/>
      <c r="C11" s="13"/>
      <c r="D11" s="14"/>
      <c r="E11" s="12"/>
      <c r="F11" s="12"/>
      <c r="G11" s="14"/>
      <c r="H11" s="14"/>
      <c r="I11" s="14"/>
      <c r="J11" s="12"/>
      <c r="K11" s="15"/>
      <c r="L11" s="15"/>
      <c r="P11" s="4" t="str">
        <f>LEFT(J11)</f>
        <v/>
      </c>
      <c r="Q11" s="4" t="e">
        <f>+P11-P10</f>
        <v>#VALUE!</v>
      </c>
      <c r="R11" s="4" t="e">
        <f t="shared" ref="R11:R73" si="0">S11+T11</f>
        <v>#VALUE!</v>
      </c>
      <c r="S11" s="4" t="str">
        <f t="shared" ref="S11:S74" si="1">IF(ISERROR(LEFT(B11)*1),"",LEFT(B11)*1)</f>
        <v/>
      </c>
      <c r="T11" s="4" t="str">
        <f t="shared" ref="T11:T74" si="2">IF(ISERROR(RIGHT(B11)*1),"",RIGHT(B11)*1)</f>
        <v/>
      </c>
      <c r="U11" s="4" t="str">
        <f t="shared" ref="U11:U74" si="3">IF(OR(D11="BF23",D11="LCM23"),S11,"")</f>
        <v/>
      </c>
    </row>
    <row r="12" spans="1:21" ht="15" customHeight="1" thickBot="1" x14ac:dyDescent="0.3">
      <c r="A12" s="12"/>
      <c r="B12" s="12"/>
      <c r="C12" s="13"/>
      <c r="D12" s="14"/>
      <c r="E12" s="12"/>
      <c r="F12" s="12"/>
      <c r="G12" s="14"/>
      <c r="H12" s="14"/>
      <c r="I12" s="14"/>
      <c r="J12" s="12"/>
      <c r="K12" s="15"/>
      <c r="L12" s="15"/>
      <c r="P12" s="4" t="str">
        <f t="shared" ref="P12:P74" si="4">LEFT(J12)</f>
        <v/>
      </c>
      <c r="Q12" s="4" t="e">
        <f t="shared" ref="Q12:Q75" si="5">+P12-P11</f>
        <v>#VALUE!</v>
      </c>
      <c r="R12" s="4" t="e">
        <f t="shared" si="0"/>
        <v>#VALUE!</v>
      </c>
      <c r="S12" s="4" t="str">
        <f t="shared" si="1"/>
        <v/>
      </c>
      <c r="T12" s="4" t="str">
        <f t="shared" si="2"/>
        <v/>
      </c>
      <c r="U12" s="4" t="str">
        <f t="shared" si="3"/>
        <v/>
      </c>
    </row>
    <row r="13" spans="1:21" ht="15" customHeight="1" thickBot="1" x14ac:dyDescent="0.3">
      <c r="A13" s="12"/>
      <c r="B13" s="12"/>
      <c r="C13" s="13"/>
      <c r="D13" s="14"/>
      <c r="E13" s="12"/>
      <c r="F13" s="12"/>
      <c r="G13" s="14"/>
      <c r="H13" s="14"/>
      <c r="I13" s="14"/>
      <c r="J13" s="12"/>
      <c r="K13" s="15"/>
      <c r="L13" s="15"/>
      <c r="P13" s="4" t="str">
        <f t="shared" si="4"/>
        <v/>
      </c>
      <c r="Q13" s="4" t="e">
        <f t="shared" si="5"/>
        <v>#VALUE!</v>
      </c>
      <c r="R13" s="4" t="e">
        <f t="shared" si="0"/>
        <v>#VALUE!</v>
      </c>
      <c r="S13" s="4" t="str">
        <f t="shared" si="1"/>
        <v/>
      </c>
      <c r="T13" s="4" t="str">
        <f t="shared" si="2"/>
        <v/>
      </c>
      <c r="U13" s="4" t="str">
        <f t="shared" si="3"/>
        <v/>
      </c>
    </row>
    <row r="14" spans="1:21" ht="15" customHeight="1" thickBot="1" x14ac:dyDescent="0.3">
      <c r="A14" s="12"/>
      <c r="B14" s="12"/>
      <c r="C14" s="13"/>
      <c r="D14" s="14"/>
      <c r="E14" s="12"/>
      <c r="F14" s="12"/>
      <c r="G14" s="14"/>
      <c r="H14" s="14"/>
      <c r="I14" s="14"/>
      <c r="J14" s="12"/>
      <c r="K14" s="15"/>
      <c r="L14" s="15"/>
      <c r="P14" s="4" t="str">
        <f t="shared" si="4"/>
        <v/>
      </c>
      <c r="Q14" s="4" t="e">
        <f t="shared" si="5"/>
        <v>#VALUE!</v>
      </c>
      <c r="R14" s="4" t="e">
        <f t="shared" si="0"/>
        <v>#VALUE!</v>
      </c>
      <c r="S14" s="4" t="str">
        <f t="shared" si="1"/>
        <v/>
      </c>
      <c r="T14" s="4" t="str">
        <f t="shared" si="2"/>
        <v/>
      </c>
      <c r="U14" s="4" t="str">
        <f t="shared" si="3"/>
        <v/>
      </c>
    </row>
    <row r="15" spans="1:21" ht="15" customHeight="1" thickBot="1" x14ac:dyDescent="0.3">
      <c r="A15" s="12"/>
      <c r="B15" s="12"/>
      <c r="C15" s="13"/>
      <c r="D15" s="14"/>
      <c r="E15" s="12"/>
      <c r="F15" s="12"/>
      <c r="G15" s="14"/>
      <c r="H15" s="14"/>
      <c r="I15" s="14"/>
      <c r="J15" s="12"/>
      <c r="K15" s="15"/>
      <c r="L15" s="15"/>
      <c r="P15" s="4" t="str">
        <f t="shared" si="4"/>
        <v/>
      </c>
      <c r="Q15" s="4" t="e">
        <f t="shared" si="5"/>
        <v>#VALUE!</v>
      </c>
      <c r="R15" s="4" t="e">
        <f t="shared" si="0"/>
        <v>#VALUE!</v>
      </c>
      <c r="S15" s="4" t="str">
        <f t="shared" si="1"/>
        <v/>
      </c>
      <c r="T15" s="4" t="str">
        <f t="shared" si="2"/>
        <v/>
      </c>
      <c r="U15" s="4" t="str">
        <f t="shared" si="3"/>
        <v/>
      </c>
    </row>
    <row r="16" spans="1:21" ht="15" customHeight="1" thickBot="1" x14ac:dyDescent="0.3">
      <c r="A16" s="12"/>
      <c r="B16" s="12"/>
      <c r="C16" s="13"/>
      <c r="D16" s="14"/>
      <c r="E16" s="12"/>
      <c r="F16" s="12"/>
      <c r="G16" s="14"/>
      <c r="H16" s="14"/>
      <c r="I16" s="14"/>
      <c r="J16" s="12"/>
      <c r="K16" s="15"/>
      <c r="L16" s="15"/>
      <c r="P16" s="4" t="str">
        <f t="shared" si="4"/>
        <v/>
      </c>
      <c r="Q16" s="4" t="e">
        <f t="shared" si="5"/>
        <v>#VALUE!</v>
      </c>
      <c r="R16" s="4" t="e">
        <f t="shared" si="0"/>
        <v>#VALUE!</v>
      </c>
      <c r="S16" s="4" t="str">
        <f t="shared" si="1"/>
        <v/>
      </c>
      <c r="T16" s="4" t="str">
        <f t="shared" si="2"/>
        <v/>
      </c>
      <c r="U16" s="4" t="str">
        <f t="shared" si="3"/>
        <v/>
      </c>
    </row>
    <row r="17" spans="1:21" ht="15" customHeight="1" thickBot="1" x14ac:dyDescent="0.3">
      <c r="A17" s="12"/>
      <c r="B17" s="12"/>
      <c r="C17" s="13"/>
      <c r="D17" s="14"/>
      <c r="E17" s="12"/>
      <c r="F17" s="12"/>
      <c r="G17" s="14"/>
      <c r="H17" s="14"/>
      <c r="I17" s="14"/>
      <c r="J17" s="12"/>
      <c r="K17" s="15"/>
      <c r="L17" s="15"/>
      <c r="P17" s="4" t="str">
        <f t="shared" si="4"/>
        <v/>
      </c>
      <c r="Q17" s="4" t="e">
        <f t="shared" si="5"/>
        <v>#VALUE!</v>
      </c>
      <c r="R17" s="4" t="e">
        <f t="shared" si="0"/>
        <v>#VALUE!</v>
      </c>
      <c r="S17" s="4" t="str">
        <f t="shared" si="1"/>
        <v/>
      </c>
      <c r="T17" s="4" t="str">
        <f t="shared" si="2"/>
        <v/>
      </c>
      <c r="U17" s="4" t="str">
        <f t="shared" si="3"/>
        <v/>
      </c>
    </row>
    <row r="18" spans="1:21" ht="15" customHeight="1" thickBot="1" x14ac:dyDescent="0.3">
      <c r="A18" s="12"/>
      <c r="B18" s="12"/>
      <c r="C18" s="13"/>
      <c r="D18" s="14"/>
      <c r="E18" s="12"/>
      <c r="F18" s="12"/>
      <c r="G18" s="14"/>
      <c r="H18" s="14"/>
      <c r="I18" s="14"/>
      <c r="J18" s="12"/>
      <c r="K18" s="15"/>
      <c r="L18" s="15"/>
      <c r="P18" s="4" t="str">
        <f t="shared" si="4"/>
        <v/>
      </c>
      <c r="Q18" s="4" t="e">
        <f t="shared" si="5"/>
        <v>#VALUE!</v>
      </c>
      <c r="R18" s="4" t="e">
        <f t="shared" si="0"/>
        <v>#VALUE!</v>
      </c>
      <c r="S18" s="4" t="str">
        <f t="shared" si="1"/>
        <v/>
      </c>
      <c r="T18" s="4" t="str">
        <f t="shared" si="2"/>
        <v/>
      </c>
      <c r="U18" s="4" t="str">
        <f t="shared" si="3"/>
        <v/>
      </c>
    </row>
    <row r="19" spans="1:21" ht="15" customHeight="1" thickBot="1" x14ac:dyDescent="0.3">
      <c r="A19" s="12"/>
      <c r="B19" s="12"/>
      <c r="C19" s="13"/>
      <c r="D19" s="14"/>
      <c r="E19" s="12"/>
      <c r="F19" s="12"/>
      <c r="G19" s="14"/>
      <c r="H19" s="14"/>
      <c r="I19" s="14"/>
      <c r="J19" s="12"/>
      <c r="K19" s="15"/>
      <c r="L19" s="15"/>
      <c r="P19" s="4" t="str">
        <f t="shared" si="4"/>
        <v/>
      </c>
      <c r="Q19" s="4" t="e">
        <f>+P19-P18</f>
        <v>#VALUE!</v>
      </c>
      <c r="R19" s="4" t="e">
        <f t="shared" si="0"/>
        <v>#VALUE!</v>
      </c>
      <c r="S19" s="4" t="str">
        <f t="shared" si="1"/>
        <v/>
      </c>
      <c r="T19" s="4" t="str">
        <f t="shared" si="2"/>
        <v/>
      </c>
      <c r="U19" s="4" t="str">
        <f t="shared" si="3"/>
        <v/>
      </c>
    </row>
    <row r="20" spans="1:21" ht="15" customHeight="1" thickBot="1" x14ac:dyDescent="0.3">
      <c r="A20" s="12"/>
      <c r="B20" s="12"/>
      <c r="C20" s="13"/>
      <c r="D20" s="14"/>
      <c r="E20" s="12"/>
      <c r="F20" s="12"/>
      <c r="G20" s="14"/>
      <c r="H20" s="14"/>
      <c r="I20" s="14"/>
      <c r="J20" s="12"/>
      <c r="K20" s="15"/>
      <c r="L20" s="15"/>
      <c r="P20" s="4" t="str">
        <f t="shared" si="4"/>
        <v/>
      </c>
      <c r="Q20" s="4" t="e">
        <f t="shared" si="5"/>
        <v>#VALUE!</v>
      </c>
      <c r="R20" s="4" t="e">
        <f t="shared" si="0"/>
        <v>#VALUE!</v>
      </c>
      <c r="S20" s="4" t="str">
        <f t="shared" si="1"/>
        <v/>
      </c>
      <c r="T20" s="4" t="str">
        <f t="shared" si="2"/>
        <v/>
      </c>
      <c r="U20" s="4" t="str">
        <f t="shared" si="3"/>
        <v/>
      </c>
    </row>
    <row r="21" spans="1:21" ht="15" customHeight="1" thickBot="1" x14ac:dyDescent="0.3">
      <c r="A21" s="12"/>
      <c r="B21" s="12"/>
      <c r="C21" s="13"/>
      <c r="D21" s="14"/>
      <c r="E21" s="12"/>
      <c r="F21" s="12"/>
      <c r="G21" s="14"/>
      <c r="H21" s="14"/>
      <c r="I21" s="14"/>
      <c r="J21" s="12"/>
      <c r="K21" s="15"/>
      <c r="L21" s="15"/>
      <c r="P21" s="4" t="str">
        <f t="shared" si="4"/>
        <v/>
      </c>
      <c r="Q21" s="4" t="e">
        <f t="shared" si="5"/>
        <v>#VALUE!</v>
      </c>
      <c r="R21" s="4" t="e">
        <f t="shared" si="0"/>
        <v>#VALUE!</v>
      </c>
      <c r="S21" s="4" t="str">
        <f t="shared" si="1"/>
        <v/>
      </c>
      <c r="T21" s="4" t="str">
        <f t="shared" si="2"/>
        <v/>
      </c>
      <c r="U21" s="4" t="str">
        <f t="shared" si="3"/>
        <v/>
      </c>
    </row>
    <row r="22" spans="1:21" ht="15" customHeight="1" thickBot="1" x14ac:dyDescent="0.3">
      <c r="A22" s="12"/>
      <c r="B22" s="12"/>
      <c r="C22" s="13"/>
      <c r="D22" s="14"/>
      <c r="E22" s="12"/>
      <c r="F22" s="12"/>
      <c r="G22" s="14"/>
      <c r="H22" s="14"/>
      <c r="I22" s="14"/>
      <c r="J22" s="12"/>
      <c r="K22" s="15"/>
      <c r="L22" s="15"/>
      <c r="P22" s="4" t="str">
        <f t="shared" si="4"/>
        <v/>
      </c>
      <c r="Q22" s="4" t="e">
        <f t="shared" si="5"/>
        <v>#VALUE!</v>
      </c>
      <c r="R22" s="4" t="e">
        <f t="shared" si="0"/>
        <v>#VALUE!</v>
      </c>
      <c r="S22" s="4" t="str">
        <f t="shared" si="1"/>
        <v/>
      </c>
      <c r="T22" s="4" t="str">
        <f t="shared" si="2"/>
        <v/>
      </c>
      <c r="U22" s="4" t="str">
        <f t="shared" si="3"/>
        <v/>
      </c>
    </row>
    <row r="23" spans="1:21" ht="15" customHeight="1" thickBot="1" x14ac:dyDescent="0.3">
      <c r="A23" s="12"/>
      <c r="B23" s="12"/>
      <c r="C23" s="13"/>
      <c r="D23" s="14"/>
      <c r="E23" s="12"/>
      <c r="F23" s="12"/>
      <c r="G23" s="14"/>
      <c r="H23" s="14"/>
      <c r="I23" s="14"/>
      <c r="J23" s="12"/>
      <c r="K23" s="15"/>
      <c r="L23" s="15"/>
      <c r="P23" s="4" t="str">
        <f t="shared" si="4"/>
        <v/>
      </c>
      <c r="Q23" s="4" t="e">
        <f t="shared" si="5"/>
        <v>#VALUE!</v>
      </c>
      <c r="R23" s="4" t="e">
        <f t="shared" si="0"/>
        <v>#VALUE!</v>
      </c>
      <c r="S23" s="4" t="str">
        <f t="shared" si="1"/>
        <v/>
      </c>
      <c r="T23" s="4" t="str">
        <f t="shared" si="2"/>
        <v/>
      </c>
      <c r="U23" s="4" t="str">
        <f t="shared" si="3"/>
        <v/>
      </c>
    </row>
    <row r="24" spans="1:21" ht="15" customHeight="1" thickBot="1" x14ac:dyDescent="0.3">
      <c r="A24" s="12"/>
      <c r="B24" s="12"/>
      <c r="C24" s="13"/>
      <c r="D24" s="14"/>
      <c r="E24" s="12"/>
      <c r="F24" s="12"/>
      <c r="G24" s="14"/>
      <c r="H24" s="14"/>
      <c r="I24" s="14"/>
      <c r="J24" s="12"/>
      <c r="K24" s="15"/>
      <c r="L24" s="15"/>
      <c r="P24" s="4" t="str">
        <f t="shared" si="4"/>
        <v/>
      </c>
      <c r="Q24" s="4" t="e">
        <f t="shared" si="5"/>
        <v>#VALUE!</v>
      </c>
      <c r="R24" s="4" t="e">
        <f t="shared" si="0"/>
        <v>#VALUE!</v>
      </c>
      <c r="S24" s="4" t="str">
        <f t="shared" si="1"/>
        <v/>
      </c>
      <c r="T24" s="4" t="str">
        <f t="shared" si="2"/>
        <v/>
      </c>
      <c r="U24" s="4" t="str">
        <f t="shared" si="3"/>
        <v/>
      </c>
    </row>
    <row r="25" spans="1:21" ht="15" customHeight="1" thickBot="1" x14ac:dyDescent="0.3">
      <c r="A25" s="12"/>
      <c r="B25" s="12"/>
      <c r="C25" s="13"/>
      <c r="D25" s="14"/>
      <c r="E25" s="12"/>
      <c r="F25" s="12"/>
      <c r="G25" s="14"/>
      <c r="H25" s="14"/>
      <c r="I25" s="14"/>
      <c r="J25" s="12"/>
      <c r="K25" s="15"/>
      <c r="L25" s="15"/>
      <c r="P25" s="4" t="str">
        <f t="shared" si="4"/>
        <v/>
      </c>
      <c r="Q25" s="4" t="e">
        <f t="shared" si="5"/>
        <v>#VALUE!</v>
      </c>
      <c r="R25" s="4" t="e">
        <f t="shared" si="0"/>
        <v>#VALUE!</v>
      </c>
      <c r="S25" s="4" t="str">
        <f t="shared" si="1"/>
        <v/>
      </c>
      <c r="T25" s="4" t="str">
        <f t="shared" si="2"/>
        <v/>
      </c>
      <c r="U25" s="4" t="str">
        <f t="shared" si="3"/>
        <v/>
      </c>
    </row>
    <row r="26" spans="1:21" ht="15" customHeight="1" thickBot="1" x14ac:dyDescent="0.3">
      <c r="A26" s="12"/>
      <c r="B26" s="12"/>
      <c r="C26" s="13"/>
      <c r="D26" s="14"/>
      <c r="E26" s="12"/>
      <c r="F26" s="12"/>
      <c r="G26" s="14"/>
      <c r="H26" s="14"/>
      <c r="I26" s="14"/>
      <c r="J26" s="12"/>
      <c r="K26" s="15"/>
      <c r="L26" s="15"/>
      <c r="P26" s="4" t="str">
        <f t="shared" si="4"/>
        <v/>
      </c>
      <c r="Q26" s="4" t="e">
        <f t="shared" si="5"/>
        <v>#VALUE!</v>
      </c>
      <c r="R26" s="4" t="e">
        <f t="shared" si="0"/>
        <v>#VALUE!</v>
      </c>
      <c r="S26" s="4" t="str">
        <f t="shared" si="1"/>
        <v/>
      </c>
      <c r="T26" s="4" t="str">
        <f t="shared" si="2"/>
        <v/>
      </c>
      <c r="U26" s="4" t="str">
        <f t="shared" si="3"/>
        <v/>
      </c>
    </row>
    <row r="27" spans="1:21" ht="15" customHeight="1" thickBot="1" x14ac:dyDescent="0.3">
      <c r="A27" s="12"/>
      <c r="B27" s="12"/>
      <c r="C27" s="13"/>
      <c r="D27" s="14"/>
      <c r="E27" s="12"/>
      <c r="F27" s="12"/>
      <c r="G27" s="14"/>
      <c r="H27" s="14"/>
      <c r="I27" s="14"/>
      <c r="J27" s="12"/>
      <c r="K27" s="15"/>
      <c r="L27" s="15"/>
      <c r="P27" s="4" t="str">
        <f t="shared" si="4"/>
        <v/>
      </c>
      <c r="Q27" s="4" t="e">
        <f t="shared" si="5"/>
        <v>#VALUE!</v>
      </c>
      <c r="R27" s="4" t="e">
        <f t="shared" si="0"/>
        <v>#VALUE!</v>
      </c>
      <c r="S27" s="4" t="str">
        <f t="shared" si="1"/>
        <v/>
      </c>
      <c r="T27" s="4" t="str">
        <f t="shared" si="2"/>
        <v/>
      </c>
      <c r="U27" s="4" t="str">
        <f t="shared" si="3"/>
        <v/>
      </c>
    </row>
    <row r="28" spans="1:21" ht="15" customHeight="1" thickBot="1" x14ac:dyDescent="0.3">
      <c r="A28" s="12"/>
      <c r="B28" s="12"/>
      <c r="C28" s="13"/>
      <c r="D28" s="14"/>
      <c r="E28" s="12"/>
      <c r="F28" s="12"/>
      <c r="G28" s="14"/>
      <c r="H28" s="14"/>
      <c r="I28" s="14"/>
      <c r="J28" s="12"/>
      <c r="K28" s="15"/>
      <c r="L28" s="15"/>
      <c r="P28" s="4" t="str">
        <f t="shared" si="4"/>
        <v/>
      </c>
      <c r="Q28" s="4" t="e">
        <f t="shared" si="5"/>
        <v>#VALUE!</v>
      </c>
      <c r="R28" s="4" t="e">
        <f t="shared" si="0"/>
        <v>#VALUE!</v>
      </c>
      <c r="S28" s="4" t="str">
        <f t="shared" si="1"/>
        <v/>
      </c>
      <c r="T28" s="4" t="str">
        <f t="shared" si="2"/>
        <v/>
      </c>
      <c r="U28" s="4" t="str">
        <f t="shared" si="3"/>
        <v/>
      </c>
    </row>
    <row r="29" spans="1:21" ht="15" customHeight="1" thickBot="1" x14ac:dyDescent="0.3">
      <c r="A29" s="12"/>
      <c r="B29" s="12"/>
      <c r="C29" s="13"/>
      <c r="D29" s="14"/>
      <c r="E29" s="12"/>
      <c r="F29" s="12"/>
      <c r="G29" s="14"/>
      <c r="H29" s="14"/>
      <c r="I29" s="14"/>
      <c r="J29" s="12"/>
      <c r="K29" s="15"/>
      <c r="L29" s="15"/>
      <c r="P29" s="4" t="str">
        <f t="shared" si="4"/>
        <v/>
      </c>
      <c r="Q29" s="4" t="e">
        <f t="shared" si="5"/>
        <v>#VALUE!</v>
      </c>
      <c r="R29" s="4" t="e">
        <f t="shared" si="0"/>
        <v>#VALUE!</v>
      </c>
      <c r="S29" s="4" t="str">
        <f t="shared" si="1"/>
        <v/>
      </c>
      <c r="T29" s="4" t="str">
        <f t="shared" si="2"/>
        <v/>
      </c>
      <c r="U29" s="4" t="str">
        <f t="shared" si="3"/>
        <v/>
      </c>
    </row>
    <row r="30" spans="1:21" ht="15" customHeight="1" thickBot="1" x14ac:dyDescent="0.3">
      <c r="A30" s="12"/>
      <c r="B30" s="12"/>
      <c r="C30" s="13"/>
      <c r="D30" s="14"/>
      <c r="E30" s="12"/>
      <c r="F30" s="12"/>
      <c r="G30" s="14"/>
      <c r="H30" s="14"/>
      <c r="I30" s="14"/>
      <c r="J30" s="12"/>
      <c r="K30" s="15"/>
      <c r="L30" s="15"/>
      <c r="P30" s="4" t="str">
        <f t="shared" si="4"/>
        <v/>
      </c>
      <c r="Q30" s="4" t="e">
        <f t="shared" si="5"/>
        <v>#VALUE!</v>
      </c>
      <c r="R30" s="4" t="e">
        <f t="shared" si="0"/>
        <v>#VALUE!</v>
      </c>
      <c r="S30" s="4" t="str">
        <f t="shared" si="1"/>
        <v/>
      </c>
      <c r="T30" s="4" t="str">
        <f t="shared" si="2"/>
        <v/>
      </c>
      <c r="U30" s="4" t="str">
        <f t="shared" si="3"/>
        <v/>
      </c>
    </row>
    <row r="31" spans="1:21" ht="15" customHeight="1" thickBot="1" x14ac:dyDescent="0.3">
      <c r="A31" s="12"/>
      <c r="B31" s="12"/>
      <c r="C31" s="13"/>
      <c r="D31" s="14"/>
      <c r="E31" s="12"/>
      <c r="F31" s="12"/>
      <c r="G31" s="14"/>
      <c r="H31" s="14"/>
      <c r="I31" s="14"/>
      <c r="J31" s="12"/>
      <c r="K31" s="15"/>
      <c r="L31" s="15"/>
      <c r="P31" s="4" t="str">
        <f t="shared" si="4"/>
        <v/>
      </c>
      <c r="Q31" s="4" t="e">
        <f t="shared" si="5"/>
        <v>#VALUE!</v>
      </c>
      <c r="R31" s="4" t="e">
        <f t="shared" si="0"/>
        <v>#VALUE!</v>
      </c>
      <c r="S31" s="4" t="str">
        <f t="shared" si="1"/>
        <v/>
      </c>
      <c r="T31" s="4" t="str">
        <f t="shared" si="2"/>
        <v/>
      </c>
      <c r="U31" s="4" t="str">
        <f t="shared" si="3"/>
        <v/>
      </c>
    </row>
    <row r="32" spans="1:21" ht="15" customHeight="1" thickBot="1" x14ac:dyDescent="0.3">
      <c r="A32" s="12"/>
      <c r="B32" s="12"/>
      <c r="C32" s="13"/>
      <c r="D32" s="14"/>
      <c r="E32" s="12"/>
      <c r="F32" s="12"/>
      <c r="G32" s="14"/>
      <c r="H32" s="14"/>
      <c r="I32" s="14"/>
      <c r="J32" s="12"/>
      <c r="K32" s="15"/>
      <c r="L32" s="15"/>
      <c r="P32" s="4" t="str">
        <f t="shared" si="4"/>
        <v/>
      </c>
      <c r="Q32" s="4" t="e">
        <f t="shared" si="5"/>
        <v>#VALUE!</v>
      </c>
      <c r="R32" s="4" t="e">
        <f t="shared" si="0"/>
        <v>#VALUE!</v>
      </c>
      <c r="S32" s="4" t="str">
        <f t="shared" si="1"/>
        <v/>
      </c>
      <c r="T32" s="4" t="str">
        <f t="shared" si="2"/>
        <v/>
      </c>
      <c r="U32" s="4" t="str">
        <f t="shared" si="3"/>
        <v/>
      </c>
    </row>
    <row r="33" spans="1:21" ht="15" customHeight="1" thickBot="1" x14ac:dyDescent="0.3">
      <c r="A33" s="12"/>
      <c r="B33" s="12"/>
      <c r="C33" s="13"/>
      <c r="D33" s="14"/>
      <c r="E33" s="12"/>
      <c r="F33" s="12"/>
      <c r="G33" s="14"/>
      <c r="H33" s="14"/>
      <c r="I33" s="14"/>
      <c r="J33" s="12"/>
      <c r="K33" s="15"/>
      <c r="L33" s="15"/>
      <c r="P33" s="4" t="str">
        <f t="shared" si="4"/>
        <v/>
      </c>
      <c r="Q33" s="4" t="e">
        <f t="shared" si="5"/>
        <v>#VALUE!</v>
      </c>
      <c r="R33" s="4" t="e">
        <f t="shared" si="0"/>
        <v>#VALUE!</v>
      </c>
      <c r="S33" s="4" t="str">
        <f t="shared" si="1"/>
        <v/>
      </c>
      <c r="T33" s="4" t="str">
        <f t="shared" si="2"/>
        <v/>
      </c>
      <c r="U33" s="4" t="str">
        <f t="shared" si="3"/>
        <v/>
      </c>
    </row>
    <row r="34" spans="1:21" ht="15" customHeight="1" thickBot="1" x14ac:dyDescent="0.3">
      <c r="A34" s="12"/>
      <c r="B34" s="12"/>
      <c r="C34" s="13"/>
      <c r="D34" s="14"/>
      <c r="E34" s="12"/>
      <c r="F34" s="12"/>
      <c r="G34" s="14"/>
      <c r="H34" s="14"/>
      <c r="I34" s="14"/>
      <c r="J34" s="12"/>
      <c r="K34" s="15"/>
      <c r="L34" s="15"/>
      <c r="P34" s="4" t="str">
        <f t="shared" si="4"/>
        <v/>
      </c>
      <c r="Q34" s="4" t="e">
        <f t="shared" si="5"/>
        <v>#VALUE!</v>
      </c>
      <c r="R34" s="4" t="e">
        <f t="shared" si="0"/>
        <v>#VALUE!</v>
      </c>
      <c r="S34" s="4" t="str">
        <f t="shared" si="1"/>
        <v/>
      </c>
      <c r="T34" s="4" t="str">
        <f t="shared" si="2"/>
        <v/>
      </c>
      <c r="U34" s="4" t="str">
        <f t="shared" si="3"/>
        <v/>
      </c>
    </row>
    <row r="35" spans="1:21" ht="15" customHeight="1" thickBot="1" x14ac:dyDescent="0.3">
      <c r="A35" s="12"/>
      <c r="B35" s="12"/>
      <c r="C35" s="13"/>
      <c r="D35" s="14"/>
      <c r="E35" s="12"/>
      <c r="F35" s="12"/>
      <c r="G35" s="14"/>
      <c r="H35" s="14"/>
      <c r="I35" s="14"/>
      <c r="J35" s="12"/>
      <c r="K35" s="15"/>
      <c r="L35" s="15"/>
      <c r="P35" s="4" t="str">
        <f t="shared" si="4"/>
        <v/>
      </c>
      <c r="Q35" s="4" t="e">
        <f t="shared" si="5"/>
        <v>#VALUE!</v>
      </c>
      <c r="R35" s="4" t="e">
        <f t="shared" si="0"/>
        <v>#VALUE!</v>
      </c>
      <c r="S35" s="4" t="str">
        <f t="shared" si="1"/>
        <v/>
      </c>
      <c r="T35" s="4" t="str">
        <f t="shared" si="2"/>
        <v/>
      </c>
      <c r="U35" s="4" t="str">
        <f t="shared" si="3"/>
        <v/>
      </c>
    </row>
    <row r="36" spans="1:21" ht="15" customHeight="1" thickBot="1" x14ac:dyDescent="0.3">
      <c r="A36" s="12"/>
      <c r="B36" s="12"/>
      <c r="C36" s="13"/>
      <c r="D36" s="14"/>
      <c r="E36" s="12"/>
      <c r="F36" s="12"/>
      <c r="G36" s="14"/>
      <c r="H36" s="14"/>
      <c r="I36" s="14"/>
      <c r="J36" s="12"/>
      <c r="K36" s="15"/>
      <c r="L36" s="15"/>
      <c r="P36" s="4" t="str">
        <f t="shared" si="4"/>
        <v/>
      </c>
      <c r="Q36" s="4" t="e">
        <f t="shared" si="5"/>
        <v>#VALUE!</v>
      </c>
      <c r="R36" s="4" t="e">
        <f t="shared" si="0"/>
        <v>#VALUE!</v>
      </c>
      <c r="S36" s="4" t="str">
        <f t="shared" si="1"/>
        <v/>
      </c>
      <c r="T36" s="4" t="str">
        <f t="shared" si="2"/>
        <v/>
      </c>
      <c r="U36" s="4" t="str">
        <f t="shared" si="3"/>
        <v/>
      </c>
    </row>
    <row r="37" spans="1:21" ht="15" customHeight="1" thickBot="1" x14ac:dyDescent="0.3">
      <c r="A37" s="12"/>
      <c r="B37" s="12"/>
      <c r="C37" s="13"/>
      <c r="D37" s="14"/>
      <c r="E37" s="12"/>
      <c r="F37" s="12"/>
      <c r="G37" s="14"/>
      <c r="H37" s="14"/>
      <c r="I37" s="14"/>
      <c r="J37" s="12"/>
      <c r="K37" s="15"/>
      <c r="L37" s="15"/>
      <c r="P37" s="4" t="str">
        <f>LEFT(J37)</f>
        <v/>
      </c>
      <c r="Q37" s="4" t="e">
        <f t="shared" si="5"/>
        <v>#VALUE!</v>
      </c>
      <c r="R37" s="4" t="e">
        <f t="shared" si="0"/>
        <v>#VALUE!</v>
      </c>
      <c r="S37" s="4" t="str">
        <f t="shared" si="1"/>
        <v/>
      </c>
      <c r="T37" s="4" t="str">
        <f t="shared" si="2"/>
        <v/>
      </c>
      <c r="U37" s="4" t="str">
        <f t="shared" si="3"/>
        <v/>
      </c>
    </row>
    <row r="38" spans="1:21" ht="15" customHeight="1" thickBot="1" x14ac:dyDescent="0.3">
      <c r="A38" s="12"/>
      <c r="B38" s="12"/>
      <c r="C38" s="13"/>
      <c r="D38" s="14"/>
      <c r="E38" s="12"/>
      <c r="F38" s="12"/>
      <c r="G38" s="14"/>
      <c r="H38" s="14"/>
      <c r="I38" s="14"/>
      <c r="J38" s="12"/>
      <c r="K38" s="15"/>
      <c r="L38" s="15"/>
      <c r="P38" s="4" t="str">
        <f t="shared" si="4"/>
        <v/>
      </c>
      <c r="Q38" s="4" t="e">
        <f t="shared" si="5"/>
        <v>#VALUE!</v>
      </c>
      <c r="R38" s="4" t="e">
        <f t="shared" si="0"/>
        <v>#VALUE!</v>
      </c>
      <c r="S38" s="4" t="str">
        <f t="shared" si="1"/>
        <v/>
      </c>
      <c r="T38" s="4" t="str">
        <f t="shared" si="2"/>
        <v/>
      </c>
      <c r="U38" s="4" t="str">
        <f t="shared" si="3"/>
        <v/>
      </c>
    </row>
    <row r="39" spans="1:21" ht="15" customHeight="1" thickBot="1" x14ac:dyDescent="0.3">
      <c r="A39" s="12"/>
      <c r="B39" s="12"/>
      <c r="C39" s="13"/>
      <c r="D39" s="14"/>
      <c r="E39" s="12"/>
      <c r="F39" s="12"/>
      <c r="G39" s="14"/>
      <c r="H39" s="14"/>
      <c r="I39" s="14"/>
      <c r="J39" s="12"/>
      <c r="K39" s="15"/>
      <c r="L39" s="15"/>
      <c r="P39" s="4" t="str">
        <f t="shared" si="4"/>
        <v/>
      </c>
      <c r="Q39" s="4" t="e">
        <f t="shared" si="5"/>
        <v>#VALUE!</v>
      </c>
      <c r="R39" s="4" t="e">
        <f t="shared" si="0"/>
        <v>#VALUE!</v>
      </c>
      <c r="S39" s="4" t="str">
        <f t="shared" si="1"/>
        <v/>
      </c>
      <c r="T39" s="4" t="str">
        <f t="shared" si="2"/>
        <v/>
      </c>
      <c r="U39" s="4" t="str">
        <f t="shared" si="3"/>
        <v/>
      </c>
    </row>
    <row r="40" spans="1:21" ht="15" customHeight="1" thickBot="1" x14ac:dyDescent="0.3">
      <c r="A40" s="12"/>
      <c r="B40" s="12"/>
      <c r="C40" s="13"/>
      <c r="D40" s="14"/>
      <c r="E40" s="12"/>
      <c r="F40" s="12"/>
      <c r="G40" s="14"/>
      <c r="H40" s="14"/>
      <c r="I40" s="14"/>
      <c r="J40" s="12"/>
      <c r="K40" s="15"/>
      <c r="L40" s="15"/>
      <c r="P40" s="4" t="str">
        <f t="shared" si="4"/>
        <v/>
      </c>
      <c r="Q40" s="4" t="e">
        <f t="shared" si="5"/>
        <v>#VALUE!</v>
      </c>
      <c r="R40" s="4" t="e">
        <f t="shared" si="0"/>
        <v>#VALUE!</v>
      </c>
      <c r="S40" s="4" t="str">
        <f t="shared" si="1"/>
        <v/>
      </c>
      <c r="T40" s="4" t="str">
        <f t="shared" si="2"/>
        <v/>
      </c>
      <c r="U40" s="4" t="str">
        <f t="shared" si="3"/>
        <v/>
      </c>
    </row>
    <row r="41" spans="1:21" ht="15" customHeight="1" thickBot="1" x14ac:dyDescent="0.3">
      <c r="A41" s="12"/>
      <c r="B41" s="12"/>
      <c r="C41" s="13"/>
      <c r="D41" s="14"/>
      <c r="E41" s="12"/>
      <c r="F41" s="12"/>
      <c r="G41" s="14"/>
      <c r="H41" s="14"/>
      <c r="I41" s="14"/>
      <c r="J41" s="12"/>
      <c r="K41" s="15"/>
      <c r="L41" s="15"/>
      <c r="P41" s="4" t="str">
        <f t="shared" si="4"/>
        <v/>
      </c>
      <c r="Q41" s="4" t="e">
        <f t="shared" si="5"/>
        <v>#VALUE!</v>
      </c>
      <c r="R41" s="4" t="e">
        <f t="shared" si="0"/>
        <v>#VALUE!</v>
      </c>
      <c r="S41" s="4" t="str">
        <f t="shared" si="1"/>
        <v/>
      </c>
      <c r="T41" s="4" t="str">
        <f t="shared" si="2"/>
        <v/>
      </c>
      <c r="U41" s="4" t="str">
        <f t="shared" si="3"/>
        <v/>
      </c>
    </row>
    <row r="42" spans="1:21" ht="15" customHeight="1" thickBot="1" x14ac:dyDescent="0.3">
      <c r="A42" s="12"/>
      <c r="B42" s="12"/>
      <c r="C42" s="13"/>
      <c r="D42" s="14"/>
      <c r="E42" s="12"/>
      <c r="F42" s="12"/>
      <c r="G42" s="14"/>
      <c r="H42" s="14"/>
      <c r="I42" s="14"/>
      <c r="J42" s="12"/>
      <c r="K42" s="15"/>
      <c r="L42" s="15"/>
      <c r="P42" s="4" t="str">
        <f t="shared" si="4"/>
        <v/>
      </c>
      <c r="Q42" s="4" t="e">
        <f t="shared" si="5"/>
        <v>#VALUE!</v>
      </c>
      <c r="R42" s="4" t="e">
        <f t="shared" si="0"/>
        <v>#VALUE!</v>
      </c>
      <c r="S42" s="4" t="str">
        <f t="shared" si="1"/>
        <v/>
      </c>
      <c r="T42" s="4" t="str">
        <f t="shared" si="2"/>
        <v/>
      </c>
      <c r="U42" s="4" t="str">
        <f t="shared" si="3"/>
        <v/>
      </c>
    </row>
    <row r="43" spans="1:21" ht="15" customHeight="1" thickBot="1" x14ac:dyDescent="0.3">
      <c r="A43" s="12"/>
      <c r="B43" s="12"/>
      <c r="C43" s="13"/>
      <c r="D43" s="14"/>
      <c r="E43" s="12"/>
      <c r="F43" s="12"/>
      <c r="G43" s="14"/>
      <c r="H43" s="14"/>
      <c r="I43" s="14"/>
      <c r="J43" s="12"/>
      <c r="K43" s="15"/>
      <c r="L43" s="15"/>
      <c r="P43" s="4" t="str">
        <f t="shared" si="4"/>
        <v/>
      </c>
      <c r="Q43" s="4" t="e">
        <f t="shared" si="5"/>
        <v>#VALUE!</v>
      </c>
      <c r="R43" s="4" t="e">
        <f t="shared" si="0"/>
        <v>#VALUE!</v>
      </c>
      <c r="S43" s="4" t="str">
        <f t="shared" si="1"/>
        <v/>
      </c>
      <c r="T43" s="4" t="str">
        <f t="shared" si="2"/>
        <v/>
      </c>
      <c r="U43" s="4" t="str">
        <f t="shared" si="3"/>
        <v/>
      </c>
    </row>
    <row r="44" spans="1:21" ht="15" customHeight="1" thickBot="1" x14ac:dyDescent="0.3">
      <c r="A44" s="12"/>
      <c r="B44" s="12"/>
      <c r="C44" s="13"/>
      <c r="D44" s="14"/>
      <c r="E44" s="12"/>
      <c r="F44" s="12"/>
      <c r="G44" s="14"/>
      <c r="H44" s="14"/>
      <c r="I44" s="14"/>
      <c r="J44" s="12"/>
      <c r="K44" s="15"/>
      <c r="L44" s="15"/>
      <c r="P44" s="4" t="str">
        <f t="shared" si="4"/>
        <v/>
      </c>
      <c r="Q44" s="4" t="e">
        <f t="shared" si="5"/>
        <v>#VALUE!</v>
      </c>
      <c r="R44" s="4" t="e">
        <f t="shared" si="0"/>
        <v>#VALUE!</v>
      </c>
      <c r="S44" s="4" t="str">
        <f t="shared" si="1"/>
        <v/>
      </c>
      <c r="T44" s="4" t="str">
        <f t="shared" si="2"/>
        <v/>
      </c>
      <c r="U44" s="4" t="str">
        <f t="shared" si="3"/>
        <v/>
      </c>
    </row>
    <row r="45" spans="1:21" ht="15" customHeight="1" thickBot="1" x14ac:dyDescent="0.3">
      <c r="A45" s="12"/>
      <c r="B45" s="12"/>
      <c r="C45" s="13"/>
      <c r="D45" s="14"/>
      <c r="E45" s="12"/>
      <c r="F45" s="12"/>
      <c r="G45" s="14"/>
      <c r="H45" s="14"/>
      <c r="I45" s="14"/>
      <c r="J45" s="12"/>
      <c r="K45" s="15"/>
      <c r="L45" s="15"/>
      <c r="P45" s="4" t="str">
        <f t="shared" si="4"/>
        <v/>
      </c>
      <c r="Q45" s="4" t="e">
        <f t="shared" si="5"/>
        <v>#VALUE!</v>
      </c>
      <c r="R45" s="4" t="e">
        <f t="shared" si="0"/>
        <v>#VALUE!</v>
      </c>
      <c r="S45" s="4" t="str">
        <f t="shared" si="1"/>
        <v/>
      </c>
      <c r="T45" s="4" t="str">
        <f t="shared" si="2"/>
        <v/>
      </c>
      <c r="U45" s="4" t="str">
        <f t="shared" si="3"/>
        <v/>
      </c>
    </row>
    <row r="46" spans="1:21" ht="15" customHeight="1" thickBot="1" x14ac:dyDescent="0.3">
      <c r="A46" s="12"/>
      <c r="B46" s="12"/>
      <c r="C46" s="13"/>
      <c r="D46" s="14"/>
      <c r="E46" s="12"/>
      <c r="F46" s="12"/>
      <c r="G46" s="14"/>
      <c r="H46" s="14"/>
      <c r="I46" s="14"/>
      <c r="J46" s="12"/>
      <c r="K46" s="15"/>
      <c r="L46" s="15"/>
      <c r="P46" s="4" t="str">
        <f t="shared" si="4"/>
        <v/>
      </c>
      <c r="Q46" s="4" t="e">
        <f t="shared" si="5"/>
        <v>#VALUE!</v>
      </c>
      <c r="R46" s="4" t="e">
        <f t="shared" si="0"/>
        <v>#VALUE!</v>
      </c>
      <c r="S46" s="4" t="str">
        <f t="shared" si="1"/>
        <v/>
      </c>
      <c r="T46" s="4" t="str">
        <f t="shared" si="2"/>
        <v/>
      </c>
      <c r="U46" s="4" t="str">
        <f t="shared" si="3"/>
        <v/>
      </c>
    </row>
    <row r="47" spans="1:21" ht="15" customHeight="1" thickBot="1" x14ac:dyDescent="0.3">
      <c r="A47" s="12"/>
      <c r="B47" s="12"/>
      <c r="C47" s="13"/>
      <c r="D47" s="14"/>
      <c r="E47" s="12"/>
      <c r="F47" s="12"/>
      <c r="G47" s="14"/>
      <c r="H47" s="14"/>
      <c r="I47" s="14"/>
      <c r="J47" s="12"/>
      <c r="K47" s="15"/>
      <c r="L47" s="15"/>
      <c r="P47" s="4" t="str">
        <f t="shared" si="4"/>
        <v/>
      </c>
      <c r="Q47" s="4" t="e">
        <f t="shared" si="5"/>
        <v>#VALUE!</v>
      </c>
      <c r="R47" s="4" t="e">
        <f t="shared" si="0"/>
        <v>#VALUE!</v>
      </c>
      <c r="S47" s="4" t="str">
        <f t="shared" si="1"/>
        <v/>
      </c>
      <c r="T47" s="4" t="str">
        <f t="shared" si="2"/>
        <v/>
      </c>
      <c r="U47" s="4" t="str">
        <f t="shared" si="3"/>
        <v/>
      </c>
    </row>
    <row r="48" spans="1:21" ht="15" customHeight="1" thickBot="1" x14ac:dyDescent="0.3">
      <c r="A48" s="12"/>
      <c r="B48" s="12"/>
      <c r="C48" s="13"/>
      <c r="D48" s="14"/>
      <c r="E48" s="12"/>
      <c r="F48" s="12"/>
      <c r="G48" s="14"/>
      <c r="H48" s="14"/>
      <c r="I48" s="14"/>
      <c r="J48" s="12"/>
      <c r="K48" s="15"/>
      <c r="L48" s="15"/>
      <c r="P48" s="4" t="str">
        <f t="shared" si="4"/>
        <v/>
      </c>
      <c r="Q48" s="4" t="e">
        <f t="shared" si="5"/>
        <v>#VALUE!</v>
      </c>
      <c r="R48" s="4" t="e">
        <f t="shared" si="0"/>
        <v>#VALUE!</v>
      </c>
      <c r="S48" s="4" t="str">
        <f t="shared" si="1"/>
        <v/>
      </c>
      <c r="T48" s="4" t="str">
        <f t="shared" si="2"/>
        <v/>
      </c>
      <c r="U48" s="4" t="str">
        <f t="shared" si="3"/>
        <v/>
      </c>
    </row>
    <row r="49" spans="1:21" ht="15" customHeight="1" thickBot="1" x14ac:dyDescent="0.3">
      <c r="A49" s="12"/>
      <c r="B49" s="12"/>
      <c r="C49" s="13"/>
      <c r="D49" s="14"/>
      <c r="E49" s="12"/>
      <c r="F49" s="12"/>
      <c r="G49" s="14"/>
      <c r="H49" s="14"/>
      <c r="I49" s="14"/>
      <c r="J49" s="12"/>
      <c r="K49" s="15"/>
      <c r="L49" s="15"/>
      <c r="P49" s="4" t="str">
        <f t="shared" si="4"/>
        <v/>
      </c>
      <c r="Q49" s="4" t="e">
        <f t="shared" si="5"/>
        <v>#VALUE!</v>
      </c>
      <c r="R49" s="4" t="e">
        <f t="shared" si="0"/>
        <v>#VALUE!</v>
      </c>
      <c r="S49" s="4" t="str">
        <f t="shared" si="1"/>
        <v/>
      </c>
      <c r="T49" s="4" t="str">
        <f t="shared" si="2"/>
        <v/>
      </c>
      <c r="U49" s="4" t="str">
        <f t="shared" si="3"/>
        <v/>
      </c>
    </row>
    <row r="50" spans="1:21" ht="15" customHeight="1" thickBot="1" x14ac:dyDescent="0.3">
      <c r="A50" s="12"/>
      <c r="B50" s="12"/>
      <c r="C50" s="13"/>
      <c r="D50" s="14"/>
      <c r="E50" s="12"/>
      <c r="F50" s="12"/>
      <c r="G50" s="14"/>
      <c r="H50" s="14"/>
      <c r="I50" s="14"/>
      <c r="J50" s="12"/>
      <c r="K50" s="15"/>
      <c r="L50" s="15"/>
      <c r="P50" s="4" t="str">
        <f t="shared" si="4"/>
        <v/>
      </c>
      <c r="Q50" s="4" t="e">
        <f t="shared" si="5"/>
        <v>#VALUE!</v>
      </c>
      <c r="R50" s="4" t="e">
        <f t="shared" si="0"/>
        <v>#VALUE!</v>
      </c>
      <c r="S50" s="4" t="str">
        <f t="shared" si="1"/>
        <v/>
      </c>
      <c r="T50" s="4" t="str">
        <f t="shared" si="2"/>
        <v/>
      </c>
      <c r="U50" s="4" t="str">
        <f t="shared" si="3"/>
        <v/>
      </c>
    </row>
    <row r="51" spans="1:21" ht="15" customHeight="1" thickBot="1" x14ac:dyDescent="0.3">
      <c r="A51" s="12"/>
      <c r="B51" s="12"/>
      <c r="C51" s="13"/>
      <c r="D51" s="14"/>
      <c r="E51" s="12"/>
      <c r="F51" s="12"/>
      <c r="G51" s="14"/>
      <c r="H51" s="14"/>
      <c r="I51" s="14"/>
      <c r="J51" s="12"/>
      <c r="K51" s="15"/>
      <c r="L51" s="15"/>
      <c r="P51" s="4" t="str">
        <f t="shared" si="4"/>
        <v/>
      </c>
      <c r="Q51" s="4" t="e">
        <f t="shared" si="5"/>
        <v>#VALUE!</v>
      </c>
      <c r="R51" s="4" t="e">
        <f t="shared" si="0"/>
        <v>#VALUE!</v>
      </c>
      <c r="S51" s="4" t="str">
        <f t="shared" si="1"/>
        <v/>
      </c>
      <c r="T51" s="4" t="str">
        <f t="shared" si="2"/>
        <v/>
      </c>
      <c r="U51" s="4" t="str">
        <f t="shared" si="3"/>
        <v/>
      </c>
    </row>
    <row r="52" spans="1:21" ht="15" customHeight="1" thickBot="1" x14ac:dyDescent="0.3">
      <c r="A52" s="12"/>
      <c r="B52" s="12"/>
      <c r="C52" s="13"/>
      <c r="D52" s="14"/>
      <c r="E52" s="12"/>
      <c r="F52" s="12"/>
      <c r="G52" s="14"/>
      <c r="H52" s="14"/>
      <c r="I52" s="14"/>
      <c r="J52" s="12"/>
      <c r="K52" s="15"/>
      <c r="L52" s="15"/>
      <c r="P52" s="4" t="str">
        <f t="shared" si="4"/>
        <v/>
      </c>
      <c r="Q52" s="4" t="e">
        <f t="shared" si="5"/>
        <v>#VALUE!</v>
      </c>
      <c r="R52" s="4" t="e">
        <f t="shared" si="0"/>
        <v>#VALUE!</v>
      </c>
      <c r="S52" s="4" t="str">
        <f t="shared" si="1"/>
        <v/>
      </c>
      <c r="T52" s="4" t="str">
        <f t="shared" si="2"/>
        <v/>
      </c>
      <c r="U52" s="4" t="str">
        <f t="shared" si="3"/>
        <v/>
      </c>
    </row>
    <row r="53" spans="1:21" ht="15" customHeight="1" thickBot="1" x14ac:dyDescent="0.3">
      <c r="A53" s="12"/>
      <c r="B53" s="12"/>
      <c r="C53" s="13"/>
      <c r="D53" s="14"/>
      <c r="E53" s="12"/>
      <c r="F53" s="12"/>
      <c r="G53" s="14"/>
      <c r="H53" s="14"/>
      <c r="I53" s="14"/>
      <c r="J53" s="12"/>
      <c r="K53" s="15"/>
      <c r="L53" s="15"/>
      <c r="P53" s="4" t="str">
        <f t="shared" si="4"/>
        <v/>
      </c>
      <c r="Q53" s="4" t="e">
        <f t="shared" si="5"/>
        <v>#VALUE!</v>
      </c>
      <c r="R53" s="4" t="e">
        <f t="shared" si="0"/>
        <v>#VALUE!</v>
      </c>
      <c r="S53" s="4" t="str">
        <f t="shared" si="1"/>
        <v/>
      </c>
      <c r="T53" s="4" t="str">
        <f t="shared" si="2"/>
        <v/>
      </c>
      <c r="U53" s="4" t="str">
        <f t="shared" si="3"/>
        <v/>
      </c>
    </row>
    <row r="54" spans="1:21" ht="15" customHeight="1" thickBot="1" x14ac:dyDescent="0.3">
      <c r="A54" s="12"/>
      <c r="B54" s="12"/>
      <c r="C54" s="13"/>
      <c r="D54" s="14"/>
      <c r="E54" s="12"/>
      <c r="F54" s="12"/>
      <c r="G54" s="14"/>
      <c r="H54" s="14"/>
      <c r="I54" s="14"/>
      <c r="J54" s="12"/>
      <c r="K54" s="15"/>
      <c r="L54" s="15"/>
      <c r="P54" s="4" t="str">
        <f t="shared" si="4"/>
        <v/>
      </c>
      <c r="Q54" s="4" t="e">
        <f t="shared" si="5"/>
        <v>#VALUE!</v>
      </c>
      <c r="R54" s="4" t="e">
        <f t="shared" si="0"/>
        <v>#VALUE!</v>
      </c>
      <c r="S54" s="4" t="str">
        <f t="shared" si="1"/>
        <v/>
      </c>
      <c r="T54" s="4" t="str">
        <f t="shared" si="2"/>
        <v/>
      </c>
      <c r="U54" s="4" t="str">
        <f t="shared" si="3"/>
        <v/>
      </c>
    </row>
    <row r="55" spans="1:21" ht="15" customHeight="1" thickBot="1" x14ac:dyDescent="0.3">
      <c r="A55" s="12"/>
      <c r="B55" s="12"/>
      <c r="C55" s="13"/>
      <c r="D55" s="14"/>
      <c r="E55" s="12"/>
      <c r="F55" s="12"/>
      <c r="G55" s="14"/>
      <c r="H55" s="14"/>
      <c r="I55" s="14"/>
      <c r="J55" s="12"/>
      <c r="K55" s="15"/>
      <c r="L55" s="15"/>
      <c r="P55" s="4" t="str">
        <f t="shared" si="4"/>
        <v/>
      </c>
      <c r="Q55" s="4" t="e">
        <f t="shared" si="5"/>
        <v>#VALUE!</v>
      </c>
      <c r="R55" s="4" t="e">
        <f t="shared" si="0"/>
        <v>#VALUE!</v>
      </c>
      <c r="S55" s="4" t="str">
        <f t="shared" si="1"/>
        <v/>
      </c>
      <c r="T55" s="4" t="str">
        <f t="shared" si="2"/>
        <v/>
      </c>
      <c r="U55" s="4" t="str">
        <f t="shared" si="3"/>
        <v/>
      </c>
    </row>
    <row r="56" spans="1:21" ht="15" customHeight="1" thickBot="1" x14ac:dyDescent="0.3">
      <c r="A56" s="12"/>
      <c r="B56" s="12"/>
      <c r="C56" s="13"/>
      <c r="D56" s="14"/>
      <c r="E56" s="12"/>
      <c r="F56" s="12"/>
      <c r="G56" s="14"/>
      <c r="H56" s="14"/>
      <c r="I56" s="14"/>
      <c r="J56" s="12"/>
      <c r="K56" s="15"/>
      <c r="L56" s="15"/>
      <c r="P56" s="4" t="str">
        <f t="shared" si="4"/>
        <v/>
      </c>
      <c r="Q56" s="4" t="e">
        <f t="shared" si="5"/>
        <v>#VALUE!</v>
      </c>
      <c r="R56" s="4" t="e">
        <f t="shared" si="0"/>
        <v>#VALUE!</v>
      </c>
      <c r="S56" s="4" t="str">
        <f t="shared" si="1"/>
        <v/>
      </c>
      <c r="T56" s="4" t="str">
        <f t="shared" si="2"/>
        <v/>
      </c>
      <c r="U56" s="4" t="str">
        <f t="shared" si="3"/>
        <v/>
      </c>
    </row>
    <row r="57" spans="1:21" ht="15" customHeight="1" thickBot="1" x14ac:dyDescent="0.3">
      <c r="A57" s="12"/>
      <c r="B57" s="12"/>
      <c r="C57" s="13"/>
      <c r="D57" s="14"/>
      <c r="E57" s="12"/>
      <c r="F57" s="12"/>
      <c r="G57" s="14"/>
      <c r="H57" s="14"/>
      <c r="I57" s="14"/>
      <c r="J57" s="12"/>
      <c r="K57" s="15"/>
      <c r="L57" s="15"/>
      <c r="P57" s="4" t="str">
        <f t="shared" si="4"/>
        <v/>
      </c>
      <c r="Q57" s="4" t="e">
        <f t="shared" si="5"/>
        <v>#VALUE!</v>
      </c>
      <c r="R57" s="4" t="e">
        <f t="shared" si="0"/>
        <v>#VALUE!</v>
      </c>
      <c r="S57" s="4" t="str">
        <f t="shared" si="1"/>
        <v/>
      </c>
      <c r="T57" s="4" t="str">
        <f t="shared" si="2"/>
        <v/>
      </c>
      <c r="U57" s="4" t="str">
        <f t="shared" si="3"/>
        <v/>
      </c>
    </row>
    <row r="58" spans="1:21" ht="15" customHeight="1" thickBot="1" x14ac:dyDescent="0.3">
      <c r="A58" s="12"/>
      <c r="B58" s="12"/>
      <c r="C58" s="13"/>
      <c r="D58" s="14"/>
      <c r="E58" s="12"/>
      <c r="F58" s="12"/>
      <c r="G58" s="14"/>
      <c r="H58" s="14"/>
      <c r="I58" s="14"/>
      <c r="J58" s="12"/>
      <c r="K58" s="15"/>
      <c r="L58" s="15"/>
      <c r="P58" s="4" t="str">
        <f t="shared" si="4"/>
        <v/>
      </c>
      <c r="Q58" s="4" t="e">
        <f t="shared" si="5"/>
        <v>#VALUE!</v>
      </c>
      <c r="R58" s="4" t="e">
        <f t="shared" si="0"/>
        <v>#VALUE!</v>
      </c>
      <c r="S58" s="4" t="str">
        <f t="shared" si="1"/>
        <v/>
      </c>
      <c r="T58" s="4" t="str">
        <f t="shared" si="2"/>
        <v/>
      </c>
      <c r="U58" s="4" t="str">
        <f t="shared" si="3"/>
        <v/>
      </c>
    </row>
    <row r="59" spans="1:21" ht="15" customHeight="1" thickBot="1" x14ac:dyDescent="0.3">
      <c r="A59" s="12"/>
      <c r="B59" s="12"/>
      <c r="C59" s="13"/>
      <c r="D59" s="14"/>
      <c r="E59" s="12"/>
      <c r="F59" s="12"/>
      <c r="G59" s="14"/>
      <c r="H59" s="14"/>
      <c r="I59" s="14"/>
      <c r="J59" s="12"/>
      <c r="K59" s="15"/>
      <c r="L59" s="15"/>
      <c r="P59" s="4" t="str">
        <f t="shared" si="4"/>
        <v/>
      </c>
      <c r="Q59" s="4" t="e">
        <f t="shared" si="5"/>
        <v>#VALUE!</v>
      </c>
      <c r="R59" s="4" t="e">
        <f t="shared" si="0"/>
        <v>#VALUE!</v>
      </c>
      <c r="S59" s="4" t="str">
        <f t="shared" si="1"/>
        <v/>
      </c>
      <c r="T59" s="4" t="str">
        <f t="shared" si="2"/>
        <v/>
      </c>
      <c r="U59" s="4" t="str">
        <f t="shared" si="3"/>
        <v/>
      </c>
    </row>
    <row r="60" spans="1:21" ht="15" customHeight="1" thickBot="1" x14ac:dyDescent="0.3">
      <c r="A60" s="12"/>
      <c r="B60" s="12"/>
      <c r="C60" s="13"/>
      <c r="D60" s="14"/>
      <c r="E60" s="12"/>
      <c r="F60" s="12"/>
      <c r="G60" s="14"/>
      <c r="H60" s="14"/>
      <c r="I60" s="14"/>
      <c r="J60" s="12"/>
      <c r="K60" s="15"/>
      <c r="L60" s="15"/>
      <c r="P60" s="4" t="str">
        <f t="shared" si="4"/>
        <v/>
      </c>
      <c r="Q60" s="4" t="e">
        <f t="shared" si="5"/>
        <v>#VALUE!</v>
      </c>
      <c r="R60" s="4" t="e">
        <f t="shared" si="0"/>
        <v>#VALUE!</v>
      </c>
      <c r="S60" s="4" t="str">
        <f t="shared" si="1"/>
        <v/>
      </c>
      <c r="T60" s="4" t="str">
        <f t="shared" si="2"/>
        <v/>
      </c>
      <c r="U60" s="4" t="str">
        <f t="shared" si="3"/>
        <v/>
      </c>
    </row>
    <row r="61" spans="1:21" ht="15" customHeight="1" thickBot="1" x14ac:dyDescent="0.3">
      <c r="A61" s="12"/>
      <c r="B61" s="12"/>
      <c r="C61" s="13"/>
      <c r="D61" s="14"/>
      <c r="E61" s="12"/>
      <c r="F61" s="12"/>
      <c r="G61" s="14"/>
      <c r="H61" s="14"/>
      <c r="I61" s="14"/>
      <c r="J61" s="12"/>
      <c r="K61" s="15"/>
      <c r="L61" s="15"/>
      <c r="P61" s="4" t="str">
        <f t="shared" si="4"/>
        <v/>
      </c>
      <c r="Q61" s="4" t="e">
        <f t="shared" si="5"/>
        <v>#VALUE!</v>
      </c>
      <c r="R61" s="4" t="e">
        <f t="shared" si="0"/>
        <v>#VALUE!</v>
      </c>
      <c r="S61" s="4" t="str">
        <f t="shared" si="1"/>
        <v/>
      </c>
      <c r="T61" s="4" t="str">
        <f t="shared" si="2"/>
        <v/>
      </c>
      <c r="U61" s="4" t="str">
        <f t="shared" si="3"/>
        <v/>
      </c>
    </row>
    <row r="62" spans="1:21" ht="15" customHeight="1" thickBot="1" x14ac:dyDescent="0.3">
      <c r="A62" s="12"/>
      <c r="B62" s="12"/>
      <c r="C62" s="13"/>
      <c r="D62" s="14"/>
      <c r="E62" s="12"/>
      <c r="F62" s="12"/>
      <c r="G62" s="14"/>
      <c r="H62" s="14"/>
      <c r="I62" s="14"/>
      <c r="J62" s="12"/>
      <c r="K62" s="15"/>
      <c r="L62" s="15"/>
      <c r="P62" s="4" t="str">
        <f t="shared" si="4"/>
        <v/>
      </c>
      <c r="Q62" s="4" t="e">
        <f t="shared" si="5"/>
        <v>#VALUE!</v>
      </c>
      <c r="R62" s="4" t="e">
        <f t="shared" si="0"/>
        <v>#VALUE!</v>
      </c>
      <c r="S62" s="4" t="str">
        <f t="shared" si="1"/>
        <v/>
      </c>
      <c r="T62" s="4" t="str">
        <f t="shared" si="2"/>
        <v/>
      </c>
      <c r="U62" s="4" t="str">
        <f t="shared" si="3"/>
        <v/>
      </c>
    </row>
    <row r="63" spans="1:21" ht="15" customHeight="1" thickBot="1" x14ac:dyDescent="0.3">
      <c r="A63" s="12"/>
      <c r="B63" s="12"/>
      <c r="C63" s="13"/>
      <c r="D63" s="14"/>
      <c r="E63" s="12"/>
      <c r="F63" s="12"/>
      <c r="G63" s="14"/>
      <c r="H63" s="14"/>
      <c r="I63" s="14"/>
      <c r="J63" s="12"/>
      <c r="K63" s="15"/>
      <c r="L63" s="15"/>
      <c r="P63" s="4" t="str">
        <f t="shared" si="4"/>
        <v/>
      </c>
      <c r="Q63" s="4" t="e">
        <f t="shared" si="5"/>
        <v>#VALUE!</v>
      </c>
      <c r="R63" s="4" t="e">
        <f t="shared" si="0"/>
        <v>#VALUE!</v>
      </c>
      <c r="S63" s="4" t="str">
        <f t="shared" si="1"/>
        <v/>
      </c>
      <c r="T63" s="4" t="str">
        <f t="shared" si="2"/>
        <v/>
      </c>
      <c r="U63" s="4" t="str">
        <f t="shared" si="3"/>
        <v/>
      </c>
    </row>
    <row r="64" spans="1:21" ht="15" customHeight="1" thickBot="1" x14ac:dyDescent="0.3">
      <c r="A64" s="12"/>
      <c r="B64" s="12"/>
      <c r="C64" s="13"/>
      <c r="D64" s="14"/>
      <c r="E64" s="12"/>
      <c r="F64" s="12"/>
      <c r="G64" s="14"/>
      <c r="H64" s="14"/>
      <c r="I64" s="14"/>
      <c r="J64" s="12"/>
      <c r="K64" s="15"/>
      <c r="L64" s="15"/>
      <c r="P64" s="4" t="str">
        <f t="shared" si="4"/>
        <v/>
      </c>
      <c r="Q64" s="4" t="e">
        <f t="shared" si="5"/>
        <v>#VALUE!</v>
      </c>
      <c r="R64" s="4" t="e">
        <f t="shared" si="0"/>
        <v>#VALUE!</v>
      </c>
      <c r="S64" s="4" t="str">
        <f t="shared" si="1"/>
        <v/>
      </c>
      <c r="T64" s="4" t="str">
        <f t="shared" si="2"/>
        <v/>
      </c>
      <c r="U64" s="4" t="str">
        <f t="shared" si="3"/>
        <v/>
      </c>
    </row>
    <row r="65" spans="1:21" ht="15" customHeight="1" thickBot="1" x14ac:dyDescent="0.3">
      <c r="A65" s="12"/>
      <c r="B65" s="12"/>
      <c r="C65" s="13"/>
      <c r="D65" s="14"/>
      <c r="E65" s="12"/>
      <c r="F65" s="12"/>
      <c r="G65" s="14"/>
      <c r="H65" s="14"/>
      <c r="I65" s="14"/>
      <c r="J65" s="12"/>
      <c r="K65" s="15"/>
      <c r="L65" s="15"/>
      <c r="P65" s="4" t="str">
        <f t="shared" si="4"/>
        <v/>
      </c>
      <c r="Q65" s="4" t="e">
        <f t="shared" si="5"/>
        <v>#VALUE!</v>
      </c>
      <c r="R65" s="4" t="e">
        <f t="shared" si="0"/>
        <v>#VALUE!</v>
      </c>
      <c r="S65" s="4" t="str">
        <f t="shared" si="1"/>
        <v/>
      </c>
      <c r="T65" s="4" t="str">
        <f t="shared" si="2"/>
        <v/>
      </c>
      <c r="U65" s="4" t="str">
        <f t="shared" si="3"/>
        <v/>
      </c>
    </row>
    <row r="66" spans="1:21" ht="15" customHeight="1" thickBot="1" x14ac:dyDescent="0.3">
      <c r="A66" s="12"/>
      <c r="B66" s="12"/>
      <c r="C66" s="13"/>
      <c r="D66" s="14"/>
      <c r="E66" s="12"/>
      <c r="F66" s="12"/>
      <c r="G66" s="14"/>
      <c r="H66" s="14"/>
      <c r="I66" s="14"/>
      <c r="J66" s="12"/>
      <c r="K66" s="15"/>
      <c r="L66" s="15"/>
      <c r="P66" s="4" t="str">
        <f t="shared" si="4"/>
        <v/>
      </c>
      <c r="Q66" s="4" t="e">
        <f t="shared" si="5"/>
        <v>#VALUE!</v>
      </c>
      <c r="R66" s="4" t="e">
        <f t="shared" si="0"/>
        <v>#VALUE!</v>
      </c>
      <c r="S66" s="4" t="str">
        <f t="shared" si="1"/>
        <v/>
      </c>
      <c r="T66" s="4" t="str">
        <f t="shared" si="2"/>
        <v/>
      </c>
      <c r="U66" s="4" t="str">
        <f t="shared" si="3"/>
        <v/>
      </c>
    </row>
    <row r="67" spans="1:21" ht="15" customHeight="1" thickBot="1" x14ac:dyDescent="0.3">
      <c r="A67" s="12"/>
      <c r="B67" s="12"/>
      <c r="C67" s="13"/>
      <c r="D67" s="14"/>
      <c r="E67" s="12"/>
      <c r="F67" s="12"/>
      <c r="G67" s="14"/>
      <c r="H67" s="14"/>
      <c r="I67" s="14"/>
      <c r="J67" s="12"/>
      <c r="K67" s="15"/>
      <c r="L67" s="15"/>
      <c r="P67" s="4" t="str">
        <f t="shared" si="4"/>
        <v/>
      </c>
      <c r="Q67" s="4" t="e">
        <f t="shared" si="5"/>
        <v>#VALUE!</v>
      </c>
      <c r="R67" s="4" t="e">
        <f t="shared" si="0"/>
        <v>#VALUE!</v>
      </c>
      <c r="S67" s="4" t="str">
        <f t="shared" si="1"/>
        <v/>
      </c>
      <c r="T67" s="4" t="str">
        <f t="shared" si="2"/>
        <v/>
      </c>
      <c r="U67" s="4" t="str">
        <f t="shared" si="3"/>
        <v/>
      </c>
    </row>
    <row r="68" spans="1:21" ht="15" customHeight="1" thickBot="1" x14ac:dyDescent="0.3">
      <c r="A68" s="12"/>
      <c r="B68" s="12"/>
      <c r="C68" s="13"/>
      <c r="D68" s="14"/>
      <c r="E68" s="12"/>
      <c r="F68" s="12"/>
      <c r="G68" s="14"/>
      <c r="H68" s="14"/>
      <c r="I68" s="14"/>
      <c r="J68" s="12"/>
      <c r="K68" s="15"/>
      <c r="L68" s="15"/>
      <c r="P68" s="4" t="str">
        <f t="shared" si="4"/>
        <v/>
      </c>
      <c r="Q68" s="4" t="e">
        <f t="shared" si="5"/>
        <v>#VALUE!</v>
      </c>
      <c r="R68" s="4" t="e">
        <f t="shared" si="0"/>
        <v>#VALUE!</v>
      </c>
      <c r="S68" s="4" t="str">
        <f t="shared" si="1"/>
        <v/>
      </c>
      <c r="T68" s="4" t="str">
        <f t="shared" si="2"/>
        <v/>
      </c>
      <c r="U68" s="4" t="str">
        <f t="shared" si="3"/>
        <v/>
      </c>
    </row>
    <row r="69" spans="1:21" ht="15" customHeight="1" thickBot="1" x14ac:dyDescent="0.3">
      <c r="A69" s="12"/>
      <c r="B69" s="12"/>
      <c r="C69" s="13"/>
      <c r="D69" s="14"/>
      <c r="E69" s="12"/>
      <c r="F69" s="12"/>
      <c r="G69" s="14"/>
      <c r="H69" s="14"/>
      <c r="I69" s="14"/>
      <c r="J69" s="12"/>
      <c r="K69" s="15"/>
      <c r="L69" s="15"/>
      <c r="P69" s="4" t="str">
        <f t="shared" si="4"/>
        <v/>
      </c>
      <c r="Q69" s="4" t="e">
        <f t="shared" si="5"/>
        <v>#VALUE!</v>
      </c>
      <c r="R69" s="4" t="e">
        <f t="shared" si="0"/>
        <v>#VALUE!</v>
      </c>
      <c r="S69" s="4" t="str">
        <f t="shared" si="1"/>
        <v/>
      </c>
      <c r="T69" s="4" t="str">
        <f t="shared" si="2"/>
        <v/>
      </c>
      <c r="U69" s="4" t="str">
        <f t="shared" si="3"/>
        <v/>
      </c>
    </row>
    <row r="70" spans="1:21" ht="15" customHeight="1" thickBot="1" x14ac:dyDescent="0.3">
      <c r="A70" s="12"/>
      <c r="B70" s="12"/>
      <c r="C70" s="13"/>
      <c r="D70" s="14"/>
      <c r="E70" s="12"/>
      <c r="F70" s="12"/>
      <c r="G70" s="14"/>
      <c r="H70" s="14"/>
      <c r="I70" s="14"/>
      <c r="J70" s="12"/>
      <c r="K70" s="15"/>
      <c r="L70" s="15"/>
      <c r="P70" s="4" t="str">
        <f t="shared" si="4"/>
        <v/>
      </c>
      <c r="Q70" s="4" t="e">
        <f t="shared" si="5"/>
        <v>#VALUE!</v>
      </c>
      <c r="R70" s="4" t="e">
        <f t="shared" si="0"/>
        <v>#VALUE!</v>
      </c>
      <c r="S70" s="4" t="str">
        <f t="shared" si="1"/>
        <v/>
      </c>
      <c r="T70" s="4" t="str">
        <f t="shared" si="2"/>
        <v/>
      </c>
      <c r="U70" s="4" t="str">
        <f t="shared" si="3"/>
        <v/>
      </c>
    </row>
    <row r="71" spans="1:21" ht="15" customHeight="1" thickBot="1" x14ac:dyDescent="0.3">
      <c r="A71" s="12"/>
      <c r="B71" s="12"/>
      <c r="C71" s="13"/>
      <c r="D71" s="14"/>
      <c r="E71" s="12"/>
      <c r="F71" s="12"/>
      <c r="G71" s="14"/>
      <c r="H71" s="14"/>
      <c r="I71" s="14"/>
      <c r="J71" s="12"/>
      <c r="K71" s="15"/>
      <c r="L71" s="15"/>
      <c r="P71" s="4" t="str">
        <f t="shared" si="4"/>
        <v/>
      </c>
      <c r="Q71" s="4" t="e">
        <f t="shared" si="5"/>
        <v>#VALUE!</v>
      </c>
      <c r="R71" s="4" t="e">
        <f t="shared" si="0"/>
        <v>#VALUE!</v>
      </c>
      <c r="S71" s="4" t="str">
        <f t="shared" si="1"/>
        <v/>
      </c>
      <c r="T71" s="4" t="str">
        <f t="shared" si="2"/>
        <v/>
      </c>
      <c r="U71" s="4" t="str">
        <f t="shared" si="3"/>
        <v/>
      </c>
    </row>
    <row r="72" spans="1:21" ht="15" customHeight="1" thickBot="1" x14ac:dyDescent="0.3">
      <c r="A72" s="12"/>
      <c r="B72" s="12"/>
      <c r="C72" s="13"/>
      <c r="D72" s="14"/>
      <c r="E72" s="12"/>
      <c r="F72" s="12"/>
      <c r="G72" s="14"/>
      <c r="H72" s="14"/>
      <c r="I72" s="14"/>
      <c r="J72" s="12"/>
      <c r="K72" s="15"/>
      <c r="L72" s="15"/>
      <c r="P72" s="4" t="str">
        <f t="shared" si="4"/>
        <v/>
      </c>
      <c r="Q72" s="4" t="e">
        <f t="shared" si="5"/>
        <v>#VALUE!</v>
      </c>
      <c r="R72" s="4" t="e">
        <f t="shared" si="0"/>
        <v>#VALUE!</v>
      </c>
      <c r="S72" s="4" t="str">
        <f t="shared" si="1"/>
        <v/>
      </c>
      <c r="T72" s="4" t="str">
        <f t="shared" si="2"/>
        <v/>
      </c>
      <c r="U72" s="4" t="str">
        <f t="shared" si="3"/>
        <v/>
      </c>
    </row>
    <row r="73" spans="1:21" ht="15" customHeight="1" thickBot="1" x14ac:dyDescent="0.3">
      <c r="A73" s="12"/>
      <c r="B73" s="12"/>
      <c r="C73" s="13"/>
      <c r="D73" s="14"/>
      <c r="E73" s="12"/>
      <c r="F73" s="12"/>
      <c r="G73" s="14"/>
      <c r="H73" s="14"/>
      <c r="I73" s="14"/>
      <c r="J73" s="12"/>
      <c r="K73" s="15"/>
      <c r="L73" s="15"/>
      <c r="P73" s="4" t="str">
        <f t="shared" si="4"/>
        <v/>
      </c>
      <c r="Q73" s="4" t="e">
        <f t="shared" si="5"/>
        <v>#VALUE!</v>
      </c>
      <c r="R73" s="4" t="e">
        <f t="shared" si="0"/>
        <v>#VALUE!</v>
      </c>
      <c r="S73" s="4" t="str">
        <f t="shared" si="1"/>
        <v/>
      </c>
      <c r="T73" s="4" t="str">
        <f t="shared" si="2"/>
        <v/>
      </c>
      <c r="U73" s="4" t="str">
        <f t="shared" si="3"/>
        <v/>
      </c>
    </row>
    <row r="74" spans="1:21" ht="15" customHeight="1" thickBot="1" x14ac:dyDescent="0.3">
      <c r="A74" s="12"/>
      <c r="B74" s="12"/>
      <c r="C74" s="13"/>
      <c r="D74" s="14"/>
      <c r="E74" s="12"/>
      <c r="F74" s="12"/>
      <c r="G74" s="14"/>
      <c r="H74" s="14"/>
      <c r="I74" s="14"/>
      <c r="J74" s="12"/>
      <c r="K74" s="15"/>
      <c r="L74" s="15"/>
      <c r="P74" s="4" t="str">
        <f t="shared" si="4"/>
        <v/>
      </c>
      <c r="Q74" s="4" t="e">
        <f t="shared" si="5"/>
        <v>#VALUE!</v>
      </c>
      <c r="R74" s="4" t="e">
        <f t="shared" ref="R74:R137" si="6">S74+T74</f>
        <v>#VALUE!</v>
      </c>
      <c r="S74" s="4" t="str">
        <f t="shared" si="1"/>
        <v/>
      </c>
      <c r="T74" s="4" t="str">
        <f t="shared" si="2"/>
        <v/>
      </c>
      <c r="U74" s="4" t="str">
        <f t="shared" si="3"/>
        <v/>
      </c>
    </row>
    <row r="75" spans="1:21" ht="15" customHeight="1" thickBot="1" x14ac:dyDescent="0.3">
      <c r="A75" s="12"/>
      <c r="B75" s="12"/>
      <c r="C75" s="13"/>
      <c r="D75" s="14"/>
      <c r="E75" s="12"/>
      <c r="F75" s="12"/>
      <c r="G75" s="14"/>
      <c r="H75" s="14"/>
      <c r="I75" s="14"/>
      <c r="J75" s="12"/>
      <c r="K75" s="15"/>
      <c r="L75" s="15"/>
      <c r="P75" s="4" t="str">
        <f t="shared" ref="P75:P138" si="7">LEFT(J75)</f>
        <v/>
      </c>
      <c r="Q75" s="4" t="e">
        <f t="shared" si="5"/>
        <v>#VALUE!</v>
      </c>
      <c r="R75" s="4" t="e">
        <f t="shared" si="6"/>
        <v>#VALUE!</v>
      </c>
      <c r="S75" s="4" t="str">
        <f t="shared" ref="S75:S138" si="8">IF(ISERROR(LEFT(B75)*1),"",LEFT(B75)*1)</f>
        <v/>
      </c>
      <c r="T75" s="4" t="str">
        <f t="shared" ref="T75:T138" si="9">IF(ISERROR(RIGHT(B75)*1),"",RIGHT(B75)*1)</f>
        <v/>
      </c>
      <c r="U75" s="4" t="str">
        <f t="shared" ref="U75:U138" si="10">IF(OR(D75="BF23",D75="LCM23"),S75,"")</f>
        <v/>
      </c>
    </row>
    <row r="76" spans="1:21" ht="15" customHeight="1" thickBot="1" x14ac:dyDescent="0.3">
      <c r="A76" s="12"/>
      <c r="B76" s="12"/>
      <c r="C76" s="13"/>
      <c r="D76" s="14"/>
      <c r="E76" s="12"/>
      <c r="F76" s="12"/>
      <c r="G76" s="14"/>
      <c r="H76" s="14"/>
      <c r="I76" s="14"/>
      <c r="J76" s="12"/>
      <c r="K76" s="15"/>
      <c r="L76" s="15"/>
      <c r="P76" s="4" t="str">
        <f t="shared" si="7"/>
        <v/>
      </c>
      <c r="Q76" s="4" t="e">
        <f t="shared" ref="Q76:Q139" si="11">+P76-P75</f>
        <v>#VALUE!</v>
      </c>
      <c r="R76" s="4" t="e">
        <f t="shared" si="6"/>
        <v>#VALUE!</v>
      </c>
      <c r="S76" s="4" t="str">
        <f t="shared" si="8"/>
        <v/>
      </c>
      <c r="T76" s="4" t="str">
        <f t="shared" si="9"/>
        <v/>
      </c>
      <c r="U76" s="4" t="str">
        <f t="shared" si="10"/>
        <v/>
      </c>
    </row>
    <row r="77" spans="1:21" ht="15" customHeight="1" thickBot="1" x14ac:dyDescent="0.3">
      <c r="A77" s="12"/>
      <c r="B77" s="12"/>
      <c r="C77" s="13"/>
      <c r="D77" s="14"/>
      <c r="E77" s="12"/>
      <c r="F77" s="12"/>
      <c r="G77" s="14"/>
      <c r="H77" s="14"/>
      <c r="I77" s="14"/>
      <c r="J77" s="12"/>
      <c r="K77" s="15"/>
      <c r="L77" s="15"/>
      <c r="P77" s="4" t="str">
        <f t="shared" si="7"/>
        <v/>
      </c>
      <c r="Q77" s="4" t="e">
        <f t="shared" si="11"/>
        <v>#VALUE!</v>
      </c>
      <c r="R77" s="4" t="e">
        <f t="shared" si="6"/>
        <v>#VALUE!</v>
      </c>
      <c r="S77" s="4" t="str">
        <f t="shared" si="8"/>
        <v/>
      </c>
      <c r="T77" s="4" t="str">
        <f t="shared" si="9"/>
        <v/>
      </c>
      <c r="U77" s="4" t="str">
        <f t="shared" si="10"/>
        <v/>
      </c>
    </row>
    <row r="78" spans="1:21" ht="15" customHeight="1" thickBot="1" x14ac:dyDescent="0.3">
      <c r="A78" s="12"/>
      <c r="B78" s="12"/>
      <c r="C78" s="13"/>
      <c r="D78" s="14"/>
      <c r="E78" s="12"/>
      <c r="F78" s="12"/>
      <c r="G78" s="14"/>
      <c r="H78" s="14"/>
      <c r="I78" s="14"/>
      <c r="J78" s="12"/>
      <c r="K78" s="15"/>
      <c r="L78" s="15"/>
      <c r="P78" s="4" t="str">
        <f t="shared" si="7"/>
        <v/>
      </c>
      <c r="Q78" s="4" t="e">
        <f t="shared" si="11"/>
        <v>#VALUE!</v>
      </c>
      <c r="R78" s="4" t="e">
        <f t="shared" si="6"/>
        <v>#VALUE!</v>
      </c>
      <c r="S78" s="4" t="str">
        <f t="shared" si="8"/>
        <v/>
      </c>
      <c r="T78" s="4" t="str">
        <f t="shared" si="9"/>
        <v/>
      </c>
      <c r="U78" s="4" t="str">
        <f t="shared" si="10"/>
        <v/>
      </c>
    </row>
    <row r="79" spans="1:21" ht="15" customHeight="1" thickBot="1" x14ac:dyDescent="0.3">
      <c r="A79" s="12"/>
      <c r="B79" s="12"/>
      <c r="C79" s="13"/>
      <c r="D79" s="14"/>
      <c r="E79" s="12"/>
      <c r="F79" s="12"/>
      <c r="G79" s="14"/>
      <c r="H79" s="14"/>
      <c r="I79" s="14"/>
      <c r="J79" s="12"/>
      <c r="K79" s="15"/>
      <c r="L79" s="15"/>
      <c r="P79" s="4" t="str">
        <f t="shared" si="7"/>
        <v/>
      </c>
      <c r="Q79" s="4" t="e">
        <f t="shared" si="11"/>
        <v>#VALUE!</v>
      </c>
      <c r="R79" s="4" t="e">
        <f t="shared" si="6"/>
        <v>#VALUE!</v>
      </c>
      <c r="S79" s="4" t="str">
        <f t="shared" si="8"/>
        <v/>
      </c>
      <c r="T79" s="4" t="str">
        <f t="shared" si="9"/>
        <v/>
      </c>
      <c r="U79" s="4" t="str">
        <f t="shared" si="10"/>
        <v/>
      </c>
    </row>
    <row r="80" spans="1:21" ht="15" customHeight="1" thickBot="1" x14ac:dyDescent="0.3">
      <c r="A80" s="12"/>
      <c r="B80" s="12"/>
      <c r="C80" s="13"/>
      <c r="D80" s="14"/>
      <c r="E80" s="12"/>
      <c r="F80" s="12"/>
      <c r="G80" s="14"/>
      <c r="H80" s="14"/>
      <c r="I80" s="14"/>
      <c r="J80" s="12"/>
      <c r="K80" s="15"/>
      <c r="L80" s="15"/>
      <c r="P80" s="4" t="str">
        <f t="shared" si="7"/>
        <v/>
      </c>
      <c r="Q80" s="4" t="e">
        <f t="shared" si="11"/>
        <v>#VALUE!</v>
      </c>
      <c r="R80" s="4" t="e">
        <f t="shared" si="6"/>
        <v>#VALUE!</v>
      </c>
      <c r="S80" s="4" t="str">
        <f t="shared" si="8"/>
        <v/>
      </c>
      <c r="T80" s="4" t="str">
        <f t="shared" si="9"/>
        <v/>
      </c>
      <c r="U80" s="4" t="str">
        <f t="shared" si="10"/>
        <v/>
      </c>
    </row>
    <row r="81" spans="1:21" ht="15" customHeight="1" thickBot="1" x14ac:dyDescent="0.3">
      <c r="A81" s="12"/>
      <c r="B81" s="12"/>
      <c r="C81" s="13"/>
      <c r="D81" s="14"/>
      <c r="E81" s="12"/>
      <c r="F81" s="12"/>
      <c r="G81" s="14"/>
      <c r="H81" s="14"/>
      <c r="I81" s="14"/>
      <c r="J81" s="12"/>
      <c r="K81" s="15"/>
      <c r="L81" s="15"/>
      <c r="P81" s="4" t="str">
        <f t="shared" si="7"/>
        <v/>
      </c>
      <c r="Q81" s="4" t="e">
        <f t="shared" si="11"/>
        <v>#VALUE!</v>
      </c>
      <c r="R81" s="4" t="e">
        <f t="shared" si="6"/>
        <v>#VALUE!</v>
      </c>
      <c r="S81" s="4" t="str">
        <f t="shared" si="8"/>
        <v/>
      </c>
      <c r="T81" s="4" t="str">
        <f t="shared" si="9"/>
        <v/>
      </c>
      <c r="U81" s="4" t="str">
        <f t="shared" si="10"/>
        <v/>
      </c>
    </row>
    <row r="82" spans="1:21" ht="15" customHeight="1" thickBot="1" x14ac:dyDescent="0.3">
      <c r="A82" s="12"/>
      <c r="B82" s="12"/>
      <c r="C82" s="13"/>
      <c r="D82" s="14"/>
      <c r="E82" s="12"/>
      <c r="F82" s="12"/>
      <c r="G82" s="14"/>
      <c r="H82" s="14"/>
      <c r="I82" s="14"/>
      <c r="J82" s="12"/>
      <c r="K82" s="15"/>
      <c r="L82" s="15"/>
      <c r="P82" s="4" t="str">
        <f t="shared" si="7"/>
        <v/>
      </c>
      <c r="Q82" s="4" t="e">
        <f t="shared" si="11"/>
        <v>#VALUE!</v>
      </c>
      <c r="R82" s="4" t="e">
        <f t="shared" si="6"/>
        <v>#VALUE!</v>
      </c>
      <c r="S82" s="4" t="str">
        <f t="shared" si="8"/>
        <v/>
      </c>
      <c r="T82" s="4" t="str">
        <f t="shared" si="9"/>
        <v/>
      </c>
      <c r="U82" s="4" t="str">
        <f t="shared" si="10"/>
        <v/>
      </c>
    </row>
    <row r="83" spans="1:21" ht="15" customHeight="1" thickBot="1" x14ac:dyDescent="0.3">
      <c r="A83" s="12"/>
      <c r="B83" s="12"/>
      <c r="C83" s="13"/>
      <c r="D83" s="14"/>
      <c r="E83" s="12"/>
      <c r="F83" s="12"/>
      <c r="G83" s="14"/>
      <c r="H83" s="14"/>
      <c r="I83" s="14"/>
      <c r="J83" s="12"/>
      <c r="K83" s="15"/>
      <c r="L83" s="15"/>
      <c r="P83" s="4" t="str">
        <f t="shared" si="7"/>
        <v/>
      </c>
      <c r="Q83" s="4" t="e">
        <f t="shared" si="11"/>
        <v>#VALUE!</v>
      </c>
      <c r="R83" s="4" t="e">
        <f t="shared" si="6"/>
        <v>#VALUE!</v>
      </c>
      <c r="S83" s="4" t="str">
        <f t="shared" si="8"/>
        <v/>
      </c>
      <c r="T83" s="4" t="str">
        <f t="shared" si="9"/>
        <v/>
      </c>
      <c r="U83" s="4" t="str">
        <f t="shared" si="10"/>
        <v/>
      </c>
    </row>
    <row r="84" spans="1:21" ht="15" customHeight="1" thickBot="1" x14ac:dyDescent="0.3">
      <c r="A84" s="12"/>
      <c r="B84" s="12"/>
      <c r="C84" s="13"/>
      <c r="D84" s="14"/>
      <c r="E84" s="12"/>
      <c r="F84" s="12"/>
      <c r="G84" s="14"/>
      <c r="H84" s="14"/>
      <c r="I84" s="14"/>
      <c r="J84" s="12"/>
      <c r="K84" s="15"/>
      <c r="L84" s="15"/>
      <c r="P84" s="4" t="str">
        <f t="shared" si="7"/>
        <v/>
      </c>
      <c r="Q84" s="4" t="e">
        <f t="shared" si="11"/>
        <v>#VALUE!</v>
      </c>
      <c r="R84" s="4" t="e">
        <f t="shared" si="6"/>
        <v>#VALUE!</v>
      </c>
      <c r="S84" s="4" t="str">
        <f t="shared" si="8"/>
        <v/>
      </c>
      <c r="T84" s="4" t="str">
        <f t="shared" si="9"/>
        <v/>
      </c>
      <c r="U84" s="4" t="str">
        <f t="shared" si="10"/>
        <v/>
      </c>
    </row>
    <row r="85" spans="1:21" ht="15" customHeight="1" thickBot="1" x14ac:dyDescent="0.3">
      <c r="A85" s="12"/>
      <c r="B85" s="12"/>
      <c r="C85" s="13"/>
      <c r="D85" s="14"/>
      <c r="E85" s="12"/>
      <c r="F85" s="12"/>
      <c r="G85" s="14"/>
      <c r="H85" s="14"/>
      <c r="I85" s="14"/>
      <c r="J85" s="12"/>
      <c r="K85" s="15"/>
      <c r="L85" s="15"/>
      <c r="P85" s="4" t="str">
        <f t="shared" si="7"/>
        <v/>
      </c>
      <c r="Q85" s="4" t="e">
        <f t="shared" si="11"/>
        <v>#VALUE!</v>
      </c>
      <c r="R85" s="4" t="e">
        <f t="shared" si="6"/>
        <v>#VALUE!</v>
      </c>
      <c r="S85" s="4" t="str">
        <f t="shared" si="8"/>
        <v/>
      </c>
      <c r="T85" s="4" t="str">
        <f t="shared" si="9"/>
        <v/>
      </c>
      <c r="U85" s="4" t="str">
        <f t="shared" si="10"/>
        <v/>
      </c>
    </row>
    <row r="86" spans="1:21" ht="15" customHeight="1" thickBot="1" x14ac:dyDescent="0.3">
      <c r="A86" s="12"/>
      <c r="B86" s="12"/>
      <c r="C86" s="13"/>
      <c r="D86" s="14"/>
      <c r="E86" s="12"/>
      <c r="F86" s="12"/>
      <c r="G86" s="14"/>
      <c r="H86" s="14"/>
      <c r="I86" s="14"/>
      <c r="J86" s="12"/>
      <c r="K86" s="15"/>
      <c r="L86" s="15"/>
      <c r="P86" s="4" t="str">
        <f t="shared" si="7"/>
        <v/>
      </c>
      <c r="Q86" s="4" t="e">
        <f t="shared" si="11"/>
        <v>#VALUE!</v>
      </c>
      <c r="R86" s="4" t="e">
        <f t="shared" si="6"/>
        <v>#VALUE!</v>
      </c>
      <c r="S86" s="4" t="str">
        <f t="shared" si="8"/>
        <v/>
      </c>
      <c r="T86" s="4" t="str">
        <f t="shared" si="9"/>
        <v/>
      </c>
      <c r="U86" s="4" t="str">
        <f t="shared" si="10"/>
        <v/>
      </c>
    </row>
    <row r="87" spans="1:21" ht="15" customHeight="1" thickBot="1" x14ac:dyDescent="0.3">
      <c r="A87" s="12"/>
      <c r="B87" s="12"/>
      <c r="C87" s="13"/>
      <c r="D87" s="14"/>
      <c r="E87" s="12"/>
      <c r="F87" s="12"/>
      <c r="G87" s="14"/>
      <c r="H87" s="14"/>
      <c r="I87" s="14"/>
      <c r="J87" s="12"/>
      <c r="K87" s="15"/>
      <c r="L87" s="15"/>
      <c r="P87" s="4" t="str">
        <f t="shared" si="7"/>
        <v/>
      </c>
      <c r="Q87" s="4" t="e">
        <f t="shared" si="11"/>
        <v>#VALUE!</v>
      </c>
      <c r="R87" s="4" t="e">
        <f t="shared" si="6"/>
        <v>#VALUE!</v>
      </c>
      <c r="S87" s="4" t="str">
        <f t="shared" si="8"/>
        <v/>
      </c>
      <c r="T87" s="4" t="str">
        <f t="shared" si="9"/>
        <v/>
      </c>
      <c r="U87" s="4" t="str">
        <f t="shared" si="10"/>
        <v/>
      </c>
    </row>
    <row r="88" spans="1:21" ht="15" customHeight="1" thickBot="1" x14ac:dyDescent="0.3">
      <c r="A88" s="12"/>
      <c r="B88" s="12"/>
      <c r="C88" s="13"/>
      <c r="D88" s="14"/>
      <c r="E88" s="12"/>
      <c r="F88" s="12"/>
      <c r="G88" s="14"/>
      <c r="H88" s="14"/>
      <c r="I88" s="14"/>
      <c r="J88" s="12"/>
      <c r="K88" s="15"/>
      <c r="L88" s="15"/>
      <c r="P88" s="4" t="str">
        <f t="shared" si="7"/>
        <v/>
      </c>
      <c r="Q88" s="4" t="e">
        <f t="shared" si="11"/>
        <v>#VALUE!</v>
      </c>
      <c r="R88" s="4" t="e">
        <f t="shared" si="6"/>
        <v>#VALUE!</v>
      </c>
      <c r="S88" s="4" t="str">
        <f t="shared" si="8"/>
        <v/>
      </c>
      <c r="T88" s="4" t="str">
        <f t="shared" si="9"/>
        <v/>
      </c>
      <c r="U88" s="4" t="str">
        <f t="shared" si="10"/>
        <v/>
      </c>
    </row>
    <row r="89" spans="1:21" ht="15" customHeight="1" thickBot="1" x14ac:dyDescent="0.3">
      <c r="A89" s="12"/>
      <c r="B89" s="12"/>
      <c r="C89" s="13"/>
      <c r="D89" s="14"/>
      <c r="E89" s="12"/>
      <c r="F89" s="12"/>
      <c r="G89" s="14"/>
      <c r="H89" s="14"/>
      <c r="I89" s="14"/>
      <c r="J89" s="12"/>
      <c r="K89" s="15"/>
      <c r="L89" s="15"/>
      <c r="P89" s="4" t="str">
        <f t="shared" si="7"/>
        <v/>
      </c>
      <c r="Q89" s="4" t="e">
        <f t="shared" si="11"/>
        <v>#VALUE!</v>
      </c>
      <c r="R89" s="4" t="e">
        <f t="shared" si="6"/>
        <v>#VALUE!</v>
      </c>
      <c r="S89" s="4" t="str">
        <f t="shared" si="8"/>
        <v/>
      </c>
      <c r="T89" s="4" t="str">
        <f t="shared" si="9"/>
        <v/>
      </c>
      <c r="U89" s="4" t="str">
        <f t="shared" si="10"/>
        <v/>
      </c>
    </row>
    <row r="90" spans="1:21" ht="15" customHeight="1" thickBot="1" x14ac:dyDescent="0.3">
      <c r="A90" s="12"/>
      <c r="B90" s="12"/>
      <c r="C90" s="13"/>
      <c r="D90" s="14"/>
      <c r="E90" s="12"/>
      <c r="F90" s="12"/>
      <c r="G90" s="14"/>
      <c r="H90" s="14"/>
      <c r="I90" s="14"/>
      <c r="J90" s="12"/>
      <c r="K90" s="15"/>
      <c r="L90" s="15"/>
      <c r="P90" s="4" t="str">
        <f t="shared" si="7"/>
        <v/>
      </c>
      <c r="Q90" s="4" t="e">
        <f t="shared" si="11"/>
        <v>#VALUE!</v>
      </c>
      <c r="R90" s="4" t="e">
        <f t="shared" si="6"/>
        <v>#VALUE!</v>
      </c>
      <c r="S90" s="4" t="str">
        <f t="shared" si="8"/>
        <v/>
      </c>
      <c r="T90" s="4" t="str">
        <f t="shared" si="9"/>
        <v/>
      </c>
      <c r="U90" s="4" t="str">
        <f t="shared" si="10"/>
        <v/>
      </c>
    </row>
    <row r="91" spans="1:21" ht="15" customHeight="1" thickBot="1" x14ac:dyDescent="0.3">
      <c r="A91" s="12"/>
      <c r="B91" s="12"/>
      <c r="C91" s="13"/>
      <c r="D91" s="14"/>
      <c r="E91" s="12"/>
      <c r="F91" s="12"/>
      <c r="G91" s="14"/>
      <c r="H91" s="14"/>
      <c r="I91" s="14"/>
      <c r="J91" s="12"/>
      <c r="K91" s="15"/>
      <c r="L91" s="15"/>
      <c r="P91" s="4" t="str">
        <f t="shared" si="7"/>
        <v/>
      </c>
      <c r="Q91" s="4" t="e">
        <f t="shared" si="11"/>
        <v>#VALUE!</v>
      </c>
      <c r="R91" s="4" t="e">
        <f t="shared" si="6"/>
        <v>#VALUE!</v>
      </c>
      <c r="S91" s="4" t="str">
        <f t="shared" si="8"/>
        <v/>
      </c>
      <c r="T91" s="4" t="str">
        <f t="shared" si="9"/>
        <v/>
      </c>
      <c r="U91" s="4" t="str">
        <f t="shared" si="10"/>
        <v/>
      </c>
    </row>
    <row r="92" spans="1:21" ht="15" customHeight="1" thickBot="1" x14ac:dyDescent="0.3">
      <c r="A92" s="12"/>
      <c r="B92" s="12"/>
      <c r="C92" s="13"/>
      <c r="D92" s="14"/>
      <c r="E92" s="12"/>
      <c r="F92" s="12"/>
      <c r="G92" s="14"/>
      <c r="H92" s="14"/>
      <c r="I92" s="14"/>
      <c r="J92" s="12"/>
      <c r="K92" s="15"/>
      <c r="L92" s="15"/>
      <c r="P92" s="4" t="str">
        <f t="shared" si="7"/>
        <v/>
      </c>
      <c r="Q92" s="4" t="e">
        <f t="shared" si="11"/>
        <v>#VALUE!</v>
      </c>
      <c r="R92" s="4" t="e">
        <f t="shared" si="6"/>
        <v>#VALUE!</v>
      </c>
      <c r="S92" s="4" t="str">
        <f t="shared" si="8"/>
        <v/>
      </c>
      <c r="T92" s="4" t="str">
        <f t="shared" si="9"/>
        <v/>
      </c>
      <c r="U92" s="4" t="str">
        <f t="shared" si="10"/>
        <v/>
      </c>
    </row>
    <row r="93" spans="1:21" ht="15" customHeight="1" thickBot="1" x14ac:dyDescent="0.3">
      <c r="A93" s="12"/>
      <c r="B93" s="12"/>
      <c r="C93" s="13"/>
      <c r="D93" s="14"/>
      <c r="E93" s="12"/>
      <c r="F93" s="12"/>
      <c r="G93" s="14"/>
      <c r="H93" s="14"/>
      <c r="I93" s="14"/>
      <c r="J93" s="12"/>
      <c r="K93" s="15"/>
      <c r="L93" s="15"/>
      <c r="P93" s="4" t="str">
        <f t="shared" si="7"/>
        <v/>
      </c>
      <c r="Q93" s="4" t="e">
        <f t="shared" si="11"/>
        <v>#VALUE!</v>
      </c>
      <c r="R93" s="4" t="e">
        <f t="shared" si="6"/>
        <v>#VALUE!</v>
      </c>
      <c r="S93" s="4" t="str">
        <f t="shared" si="8"/>
        <v/>
      </c>
      <c r="T93" s="4" t="str">
        <f t="shared" si="9"/>
        <v/>
      </c>
      <c r="U93" s="4" t="str">
        <f t="shared" si="10"/>
        <v/>
      </c>
    </row>
    <row r="94" spans="1:21" ht="15" customHeight="1" thickBot="1" x14ac:dyDescent="0.3">
      <c r="A94" s="12"/>
      <c r="B94" s="12"/>
      <c r="C94" s="13"/>
      <c r="D94" s="14"/>
      <c r="E94" s="12"/>
      <c r="F94" s="12"/>
      <c r="G94" s="14"/>
      <c r="H94" s="14"/>
      <c r="I94" s="14"/>
      <c r="J94" s="12"/>
      <c r="K94" s="15"/>
      <c r="L94" s="15"/>
      <c r="P94" s="4" t="str">
        <f t="shared" si="7"/>
        <v/>
      </c>
      <c r="Q94" s="4" t="e">
        <f t="shared" si="11"/>
        <v>#VALUE!</v>
      </c>
      <c r="R94" s="4" t="e">
        <f t="shared" si="6"/>
        <v>#VALUE!</v>
      </c>
      <c r="S94" s="4" t="str">
        <f t="shared" si="8"/>
        <v/>
      </c>
      <c r="T94" s="4" t="str">
        <f t="shared" si="9"/>
        <v/>
      </c>
      <c r="U94" s="4" t="str">
        <f t="shared" si="10"/>
        <v/>
      </c>
    </row>
    <row r="95" spans="1:21" ht="15" customHeight="1" thickBot="1" x14ac:dyDescent="0.3">
      <c r="A95" s="12"/>
      <c r="B95" s="12"/>
      <c r="C95" s="13"/>
      <c r="D95" s="14"/>
      <c r="E95" s="12"/>
      <c r="F95" s="12"/>
      <c r="G95" s="14"/>
      <c r="H95" s="14"/>
      <c r="I95" s="14"/>
      <c r="J95" s="12"/>
      <c r="K95" s="15"/>
      <c r="L95" s="15"/>
      <c r="P95" s="4" t="str">
        <f t="shared" si="7"/>
        <v/>
      </c>
      <c r="Q95" s="4" t="e">
        <f t="shared" si="11"/>
        <v>#VALUE!</v>
      </c>
      <c r="R95" s="4" t="e">
        <f t="shared" si="6"/>
        <v>#VALUE!</v>
      </c>
      <c r="S95" s="4" t="str">
        <f t="shared" si="8"/>
        <v/>
      </c>
      <c r="T95" s="4" t="str">
        <f t="shared" si="9"/>
        <v/>
      </c>
      <c r="U95" s="4" t="str">
        <f t="shared" si="10"/>
        <v/>
      </c>
    </row>
    <row r="96" spans="1:21" ht="15" customHeight="1" thickBot="1" x14ac:dyDescent="0.3">
      <c r="A96" s="12"/>
      <c r="B96" s="12"/>
      <c r="C96" s="13"/>
      <c r="D96" s="14"/>
      <c r="E96" s="12"/>
      <c r="F96" s="12"/>
      <c r="G96" s="14"/>
      <c r="H96" s="14"/>
      <c r="I96" s="14"/>
      <c r="J96" s="12"/>
      <c r="K96" s="15"/>
      <c r="L96" s="15"/>
      <c r="P96" s="4" t="str">
        <f t="shared" si="7"/>
        <v/>
      </c>
      <c r="Q96" s="4" t="e">
        <f t="shared" si="11"/>
        <v>#VALUE!</v>
      </c>
      <c r="R96" s="4" t="e">
        <f t="shared" si="6"/>
        <v>#VALUE!</v>
      </c>
      <c r="S96" s="4" t="str">
        <f t="shared" si="8"/>
        <v/>
      </c>
      <c r="T96" s="4" t="str">
        <f t="shared" si="9"/>
        <v/>
      </c>
      <c r="U96" s="4" t="str">
        <f t="shared" si="10"/>
        <v/>
      </c>
    </row>
    <row r="97" spans="1:21" ht="15" customHeight="1" thickBot="1" x14ac:dyDescent="0.3">
      <c r="A97" s="12"/>
      <c r="B97" s="12"/>
      <c r="C97" s="13"/>
      <c r="D97" s="14"/>
      <c r="E97" s="12"/>
      <c r="F97" s="12"/>
      <c r="G97" s="14"/>
      <c r="H97" s="14"/>
      <c r="I97" s="14"/>
      <c r="J97" s="12"/>
      <c r="K97" s="15"/>
      <c r="L97" s="15"/>
      <c r="P97" s="4" t="str">
        <f t="shared" si="7"/>
        <v/>
      </c>
      <c r="Q97" s="4" t="e">
        <f t="shared" si="11"/>
        <v>#VALUE!</v>
      </c>
      <c r="R97" s="4" t="e">
        <f t="shared" si="6"/>
        <v>#VALUE!</v>
      </c>
      <c r="S97" s="4" t="str">
        <f t="shared" si="8"/>
        <v/>
      </c>
      <c r="T97" s="4" t="str">
        <f t="shared" si="9"/>
        <v/>
      </c>
      <c r="U97" s="4" t="str">
        <f t="shared" si="10"/>
        <v/>
      </c>
    </row>
    <row r="98" spans="1:21" ht="15" customHeight="1" thickBot="1" x14ac:dyDescent="0.3">
      <c r="A98" s="12"/>
      <c r="B98" s="12"/>
      <c r="C98" s="13"/>
      <c r="D98" s="14"/>
      <c r="E98" s="12"/>
      <c r="F98" s="12"/>
      <c r="G98" s="14"/>
      <c r="H98" s="14"/>
      <c r="I98" s="14"/>
      <c r="J98" s="12"/>
      <c r="K98" s="15"/>
      <c r="L98" s="15"/>
      <c r="P98" s="4" t="str">
        <f t="shared" si="7"/>
        <v/>
      </c>
      <c r="Q98" s="4" t="e">
        <f t="shared" si="11"/>
        <v>#VALUE!</v>
      </c>
      <c r="R98" s="4" t="e">
        <f t="shared" si="6"/>
        <v>#VALUE!</v>
      </c>
      <c r="S98" s="4" t="str">
        <f t="shared" si="8"/>
        <v/>
      </c>
      <c r="T98" s="4" t="str">
        <f t="shared" si="9"/>
        <v/>
      </c>
      <c r="U98" s="4" t="str">
        <f t="shared" si="10"/>
        <v/>
      </c>
    </row>
    <row r="99" spans="1:21" ht="15" customHeight="1" thickBot="1" x14ac:dyDescent="0.3">
      <c r="A99" s="12"/>
      <c r="B99" s="12"/>
      <c r="C99" s="13"/>
      <c r="D99" s="14"/>
      <c r="E99" s="12"/>
      <c r="F99" s="12"/>
      <c r="G99" s="14"/>
      <c r="H99" s="14"/>
      <c r="I99" s="14"/>
      <c r="J99" s="12"/>
      <c r="K99" s="15"/>
      <c r="L99" s="15"/>
      <c r="P99" s="4" t="str">
        <f t="shared" si="7"/>
        <v/>
      </c>
      <c r="Q99" s="4" t="e">
        <f t="shared" si="11"/>
        <v>#VALUE!</v>
      </c>
      <c r="R99" s="4" t="e">
        <f t="shared" si="6"/>
        <v>#VALUE!</v>
      </c>
      <c r="S99" s="4" t="str">
        <f t="shared" si="8"/>
        <v/>
      </c>
      <c r="T99" s="4" t="str">
        <f t="shared" si="9"/>
        <v/>
      </c>
      <c r="U99" s="4" t="str">
        <f t="shared" si="10"/>
        <v/>
      </c>
    </row>
    <row r="100" spans="1:21" ht="15" customHeight="1" thickBot="1" x14ac:dyDescent="0.3">
      <c r="A100" s="12"/>
      <c r="B100" s="12"/>
      <c r="C100" s="13"/>
      <c r="D100" s="14"/>
      <c r="E100" s="12"/>
      <c r="F100" s="12"/>
      <c r="G100" s="14"/>
      <c r="H100" s="14"/>
      <c r="I100" s="14"/>
      <c r="J100" s="12"/>
      <c r="K100" s="15"/>
      <c r="L100" s="15"/>
      <c r="P100" s="4" t="str">
        <f t="shared" si="7"/>
        <v/>
      </c>
      <c r="Q100" s="4" t="e">
        <f t="shared" si="11"/>
        <v>#VALUE!</v>
      </c>
      <c r="R100" s="4" t="e">
        <f t="shared" si="6"/>
        <v>#VALUE!</v>
      </c>
      <c r="S100" s="4" t="str">
        <f t="shared" si="8"/>
        <v/>
      </c>
      <c r="T100" s="4" t="str">
        <f t="shared" si="9"/>
        <v/>
      </c>
      <c r="U100" s="4" t="str">
        <f t="shared" si="10"/>
        <v/>
      </c>
    </row>
    <row r="101" spans="1:21" ht="15" customHeight="1" thickBot="1" x14ac:dyDescent="0.3">
      <c r="A101" s="12"/>
      <c r="B101" s="12"/>
      <c r="C101" s="13"/>
      <c r="D101" s="14"/>
      <c r="E101" s="12"/>
      <c r="F101" s="12"/>
      <c r="G101" s="14"/>
      <c r="H101" s="14"/>
      <c r="I101" s="14"/>
      <c r="J101" s="12"/>
      <c r="K101" s="15"/>
      <c r="L101" s="15"/>
      <c r="P101" s="4" t="str">
        <f t="shared" si="7"/>
        <v/>
      </c>
      <c r="Q101" s="4" t="e">
        <f t="shared" si="11"/>
        <v>#VALUE!</v>
      </c>
      <c r="R101" s="4" t="e">
        <f t="shared" si="6"/>
        <v>#VALUE!</v>
      </c>
      <c r="S101" s="4" t="str">
        <f t="shared" si="8"/>
        <v/>
      </c>
      <c r="T101" s="4" t="str">
        <f t="shared" si="9"/>
        <v/>
      </c>
      <c r="U101" s="4" t="str">
        <f t="shared" si="10"/>
        <v/>
      </c>
    </row>
    <row r="102" spans="1:21" ht="15" customHeight="1" thickBot="1" x14ac:dyDescent="0.3">
      <c r="A102" s="12"/>
      <c r="B102" s="12"/>
      <c r="C102" s="13"/>
      <c r="D102" s="14"/>
      <c r="E102" s="12"/>
      <c r="F102" s="12"/>
      <c r="G102" s="14"/>
      <c r="H102" s="14"/>
      <c r="I102" s="14"/>
      <c r="J102" s="12"/>
      <c r="K102" s="15"/>
      <c r="L102" s="15"/>
      <c r="P102" s="4" t="str">
        <f t="shared" si="7"/>
        <v/>
      </c>
      <c r="Q102" s="4" t="e">
        <f t="shared" si="11"/>
        <v>#VALUE!</v>
      </c>
      <c r="R102" s="4" t="e">
        <f t="shared" si="6"/>
        <v>#VALUE!</v>
      </c>
      <c r="S102" s="4" t="str">
        <f t="shared" si="8"/>
        <v/>
      </c>
      <c r="T102" s="4" t="str">
        <f t="shared" si="9"/>
        <v/>
      </c>
      <c r="U102" s="4" t="str">
        <f t="shared" si="10"/>
        <v/>
      </c>
    </row>
    <row r="103" spans="1:21" ht="15" customHeight="1" thickBot="1" x14ac:dyDescent="0.3">
      <c r="A103" s="12"/>
      <c r="B103" s="12"/>
      <c r="C103" s="13"/>
      <c r="D103" s="14"/>
      <c r="E103" s="12"/>
      <c r="F103" s="12"/>
      <c r="G103" s="14"/>
      <c r="H103" s="14"/>
      <c r="I103" s="14"/>
      <c r="J103" s="12"/>
      <c r="K103" s="15"/>
      <c r="L103" s="15"/>
      <c r="P103" s="4" t="str">
        <f t="shared" si="7"/>
        <v/>
      </c>
      <c r="Q103" s="4" t="e">
        <f t="shared" si="11"/>
        <v>#VALUE!</v>
      </c>
      <c r="R103" s="4" t="e">
        <f t="shared" si="6"/>
        <v>#VALUE!</v>
      </c>
      <c r="S103" s="4" t="str">
        <f t="shared" si="8"/>
        <v/>
      </c>
      <c r="T103" s="4" t="str">
        <f t="shared" si="9"/>
        <v/>
      </c>
      <c r="U103" s="4" t="str">
        <f t="shared" si="10"/>
        <v/>
      </c>
    </row>
    <row r="104" spans="1:21" ht="15" customHeight="1" thickBot="1" x14ac:dyDescent="0.3">
      <c r="A104" s="12"/>
      <c r="B104" s="12"/>
      <c r="C104" s="13"/>
      <c r="D104" s="14"/>
      <c r="E104" s="12"/>
      <c r="F104" s="12"/>
      <c r="G104" s="14"/>
      <c r="H104" s="14"/>
      <c r="I104" s="14"/>
      <c r="J104" s="12"/>
      <c r="K104" s="15"/>
      <c r="L104" s="15"/>
      <c r="P104" s="4" t="str">
        <f t="shared" si="7"/>
        <v/>
      </c>
      <c r="Q104" s="4" t="e">
        <f t="shared" si="11"/>
        <v>#VALUE!</v>
      </c>
      <c r="R104" s="4" t="e">
        <f t="shared" si="6"/>
        <v>#VALUE!</v>
      </c>
      <c r="S104" s="4" t="str">
        <f t="shared" si="8"/>
        <v/>
      </c>
      <c r="T104" s="4" t="str">
        <f t="shared" si="9"/>
        <v/>
      </c>
      <c r="U104" s="4" t="str">
        <f t="shared" si="10"/>
        <v/>
      </c>
    </row>
    <row r="105" spans="1:21" ht="15" customHeight="1" thickBot="1" x14ac:dyDescent="0.3">
      <c r="A105" s="12"/>
      <c r="B105" s="12"/>
      <c r="C105" s="13"/>
      <c r="D105" s="14"/>
      <c r="E105" s="12"/>
      <c r="F105" s="12"/>
      <c r="G105" s="14"/>
      <c r="H105" s="14"/>
      <c r="I105" s="14"/>
      <c r="J105" s="12"/>
      <c r="K105" s="15"/>
      <c r="L105" s="15"/>
      <c r="P105" s="4" t="str">
        <f t="shared" si="7"/>
        <v/>
      </c>
      <c r="Q105" s="4" t="e">
        <f t="shared" si="11"/>
        <v>#VALUE!</v>
      </c>
      <c r="R105" s="4" t="e">
        <f t="shared" si="6"/>
        <v>#VALUE!</v>
      </c>
      <c r="S105" s="4" t="str">
        <f t="shared" si="8"/>
        <v/>
      </c>
      <c r="T105" s="4" t="str">
        <f t="shared" si="9"/>
        <v/>
      </c>
      <c r="U105" s="4" t="str">
        <f t="shared" si="10"/>
        <v/>
      </c>
    </row>
    <row r="106" spans="1:21" ht="15" customHeight="1" thickBot="1" x14ac:dyDescent="0.3">
      <c r="A106" s="12"/>
      <c r="B106" s="12"/>
      <c r="C106" s="13"/>
      <c r="D106" s="14"/>
      <c r="E106" s="12"/>
      <c r="F106" s="12"/>
      <c r="G106" s="14"/>
      <c r="H106" s="14"/>
      <c r="I106" s="14"/>
      <c r="J106" s="12"/>
      <c r="K106" s="15"/>
      <c r="L106" s="15"/>
      <c r="P106" s="4" t="str">
        <f t="shared" si="7"/>
        <v/>
      </c>
      <c r="Q106" s="4" t="e">
        <f t="shared" si="11"/>
        <v>#VALUE!</v>
      </c>
      <c r="R106" s="4" t="e">
        <f t="shared" si="6"/>
        <v>#VALUE!</v>
      </c>
      <c r="S106" s="4" t="str">
        <f t="shared" si="8"/>
        <v/>
      </c>
      <c r="T106" s="4" t="str">
        <f t="shared" si="9"/>
        <v/>
      </c>
      <c r="U106" s="4" t="str">
        <f t="shared" si="10"/>
        <v/>
      </c>
    </row>
    <row r="107" spans="1:21" ht="15" customHeight="1" thickBot="1" x14ac:dyDescent="0.3">
      <c r="A107" s="12"/>
      <c r="B107" s="12"/>
      <c r="C107" s="13"/>
      <c r="D107" s="14"/>
      <c r="E107" s="12"/>
      <c r="F107" s="12"/>
      <c r="G107" s="14"/>
      <c r="H107" s="14"/>
      <c r="I107" s="14"/>
      <c r="J107" s="12"/>
      <c r="K107" s="15"/>
      <c r="L107" s="15"/>
      <c r="P107" s="4" t="str">
        <f t="shared" si="7"/>
        <v/>
      </c>
      <c r="Q107" s="4" t="e">
        <f t="shared" si="11"/>
        <v>#VALUE!</v>
      </c>
      <c r="R107" s="4" t="e">
        <f t="shared" si="6"/>
        <v>#VALUE!</v>
      </c>
      <c r="S107" s="4" t="str">
        <f t="shared" si="8"/>
        <v/>
      </c>
      <c r="T107" s="4" t="str">
        <f t="shared" si="9"/>
        <v/>
      </c>
      <c r="U107" s="4" t="str">
        <f t="shared" si="10"/>
        <v/>
      </c>
    </row>
    <row r="108" spans="1:21" ht="15" customHeight="1" thickBot="1" x14ac:dyDescent="0.3">
      <c r="A108" s="12"/>
      <c r="B108" s="12"/>
      <c r="C108" s="13"/>
      <c r="D108" s="14"/>
      <c r="E108" s="12"/>
      <c r="F108" s="12"/>
      <c r="G108" s="14"/>
      <c r="H108" s="14"/>
      <c r="I108" s="14"/>
      <c r="J108" s="12"/>
      <c r="K108" s="15"/>
      <c r="L108" s="15"/>
      <c r="P108" s="4" t="str">
        <f t="shared" si="7"/>
        <v/>
      </c>
      <c r="Q108" s="4" t="e">
        <f t="shared" si="11"/>
        <v>#VALUE!</v>
      </c>
      <c r="R108" s="4" t="e">
        <f t="shared" si="6"/>
        <v>#VALUE!</v>
      </c>
      <c r="S108" s="4" t="str">
        <f t="shared" si="8"/>
        <v/>
      </c>
      <c r="T108" s="4" t="str">
        <f t="shared" si="9"/>
        <v/>
      </c>
      <c r="U108" s="4" t="str">
        <f t="shared" si="10"/>
        <v/>
      </c>
    </row>
    <row r="109" spans="1:21" ht="15" customHeight="1" thickBot="1" x14ac:dyDescent="0.3">
      <c r="A109" s="12"/>
      <c r="B109" s="12"/>
      <c r="C109" s="13"/>
      <c r="D109" s="14"/>
      <c r="E109" s="12"/>
      <c r="F109" s="12"/>
      <c r="G109" s="14"/>
      <c r="H109" s="14"/>
      <c r="I109" s="14"/>
      <c r="J109" s="12"/>
      <c r="K109" s="15"/>
      <c r="L109" s="15"/>
      <c r="P109" s="4" t="str">
        <f t="shared" si="7"/>
        <v/>
      </c>
      <c r="Q109" s="4" t="e">
        <f t="shared" si="11"/>
        <v>#VALUE!</v>
      </c>
      <c r="R109" s="4" t="e">
        <f t="shared" si="6"/>
        <v>#VALUE!</v>
      </c>
      <c r="S109" s="4" t="str">
        <f t="shared" si="8"/>
        <v/>
      </c>
      <c r="T109" s="4" t="str">
        <f t="shared" si="9"/>
        <v/>
      </c>
      <c r="U109" s="4" t="str">
        <f t="shared" si="10"/>
        <v/>
      </c>
    </row>
    <row r="110" spans="1:21" ht="15" customHeight="1" thickBot="1" x14ac:dyDescent="0.3">
      <c r="A110" s="12"/>
      <c r="B110" s="12"/>
      <c r="C110" s="13"/>
      <c r="D110" s="14"/>
      <c r="E110" s="12"/>
      <c r="F110" s="12"/>
      <c r="G110" s="14"/>
      <c r="H110" s="14"/>
      <c r="I110" s="14"/>
      <c r="J110" s="12"/>
      <c r="K110" s="15"/>
      <c r="L110" s="15"/>
      <c r="P110" s="4" t="str">
        <f t="shared" si="7"/>
        <v/>
      </c>
      <c r="Q110" s="4" t="e">
        <f t="shared" si="11"/>
        <v>#VALUE!</v>
      </c>
      <c r="R110" s="4" t="e">
        <f t="shared" si="6"/>
        <v>#VALUE!</v>
      </c>
      <c r="S110" s="4" t="str">
        <f t="shared" si="8"/>
        <v/>
      </c>
      <c r="T110" s="4" t="str">
        <f t="shared" si="9"/>
        <v/>
      </c>
      <c r="U110" s="4" t="str">
        <f t="shared" si="10"/>
        <v/>
      </c>
    </row>
    <row r="111" spans="1:21" ht="15" customHeight="1" thickBot="1" x14ac:dyDescent="0.3">
      <c r="A111" s="12"/>
      <c r="B111" s="12"/>
      <c r="C111" s="13"/>
      <c r="D111" s="14"/>
      <c r="E111" s="12"/>
      <c r="F111" s="12"/>
      <c r="G111" s="14"/>
      <c r="H111" s="14"/>
      <c r="I111" s="14"/>
      <c r="J111" s="12"/>
      <c r="K111" s="15"/>
      <c r="L111" s="15"/>
      <c r="P111" s="4" t="str">
        <f t="shared" si="7"/>
        <v/>
      </c>
      <c r="Q111" s="4" t="e">
        <f t="shared" si="11"/>
        <v>#VALUE!</v>
      </c>
      <c r="R111" s="4" t="e">
        <f t="shared" si="6"/>
        <v>#VALUE!</v>
      </c>
      <c r="S111" s="4" t="str">
        <f t="shared" si="8"/>
        <v/>
      </c>
      <c r="T111" s="4" t="str">
        <f t="shared" si="9"/>
        <v/>
      </c>
      <c r="U111" s="4" t="str">
        <f t="shared" si="10"/>
        <v/>
      </c>
    </row>
    <row r="112" spans="1:21" ht="15" customHeight="1" thickBot="1" x14ac:dyDescent="0.3">
      <c r="A112" s="12"/>
      <c r="B112" s="12"/>
      <c r="C112" s="13"/>
      <c r="D112" s="14"/>
      <c r="E112" s="12"/>
      <c r="F112" s="12"/>
      <c r="G112" s="14"/>
      <c r="H112" s="14"/>
      <c r="I112" s="14"/>
      <c r="J112" s="12"/>
      <c r="K112" s="15"/>
      <c r="L112" s="15"/>
      <c r="P112" s="4" t="str">
        <f t="shared" si="7"/>
        <v/>
      </c>
      <c r="Q112" s="4" t="e">
        <f t="shared" si="11"/>
        <v>#VALUE!</v>
      </c>
      <c r="R112" s="4" t="e">
        <f t="shared" si="6"/>
        <v>#VALUE!</v>
      </c>
      <c r="S112" s="4" t="str">
        <f t="shared" si="8"/>
        <v/>
      </c>
      <c r="T112" s="4" t="str">
        <f t="shared" si="9"/>
        <v/>
      </c>
      <c r="U112" s="4" t="str">
        <f t="shared" si="10"/>
        <v/>
      </c>
    </row>
    <row r="113" spans="1:21" ht="15" customHeight="1" thickBot="1" x14ac:dyDescent="0.3">
      <c r="A113" s="12"/>
      <c r="B113" s="12"/>
      <c r="C113" s="13"/>
      <c r="D113" s="14"/>
      <c r="E113" s="12"/>
      <c r="F113" s="12"/>
      <c r="G113" s="14"/>
      <c r="H113" s="14"/>
      <c r="I113" s="14"/>
      <c r="J113" s="12"/>
      <c r="K113" s="15"/>
      <c r="L113" s="15"/>
      <c r="P113" s="4" t="str">
        <f t="shared" si="7"/>
        <v/>
      </c>
      <c r="Q113" s="4" t="e">
        <f t="shared" si="11"/>
        <v>#VALUE!</v>
      </c>
      <c r="R113" s="4" t="e">
        <f t="shared" si="6"/>
        <v>#VALUE!</v>
      </c>
      <c r="S113" s="4" t="str">
        <f t="shared" si="8"/>
        <v/>
      </c>
      <c r="T113" s="4" t="str">
        <f t="shared" si="9"/>
        <v/>
      </c>
      <c r="U113" s="4" t="str">
        <f t="shared" si="10"/>
        <v/>
      </c>
    </row>
    <row r="114" spans="1:21" ht="15" customHeight="1" thickBot="1" x14ac:dyDescent="0.3">
      <c r="A114" s="12"/>
      <c r="B114" s="12"/>
      <c r="C114" s="13"/>
      <c r="D114" s="14"/>
      <c r="E114" s="12"/>
      <c r="F114" s="12"/>
      <c r="G114" s="14"/>
      <c r="H114" s="14"/>
      <c r="I114" s="14"/>
      <c r="J114" s="12"/>
      <c r="K114" s="15"/>
      <c r="L114" s="15"/>
      <c r="P114" s="4" t="str">
        <f t="shared" si="7"/>
        <v/>
      </c>
      <c r="Q114" s="4" t="e">
        <f t="shared" si="11"/>
        <v>#VALUE!</v>
      </c>
      <c r="R114" s="4" t="e">
        <f t="shared" si="6"/>
        <v>#VALUE!</v>
      </c>
      <c r="S114" s="4" t="str">
        <f t="shared" si="8"/>
        <v/>
      </c>
      <c r="T114" s="4" t="str">
        <f t="shared" si="9"/>
        <v/>
      </c>
      <c r="U114" s="4" t="str">
        <f t="shared" si="10"/>
        <v/>
      </c>
    </row>
    <row r="115" spans="1:21" ht="15" customHeight="1" thickBot="1" x14ac:dyDescent="0.3">
      <c r="A115" s="12"/>
      <c r="B115" s="12"/>
      <c r="C115" s="13"/>
      <c r="D115" s="14"/>
      <c r="E115" s="12"/>
      <c r="F115" s="12"/>
      <c r="G115" s="14"/>
      <c r="H115" s="14"/>
      <c r="I115" s="14"/>
      <c r="J115" s="12"/>
      <c r="K115" s="15"/>
      <c r="L115" s="15"/>
      <c r="P115" s="4" t="str">
        <f t="shared" si="7"/>
        <v/>
      </c>
      <c r="Q115" s="4" t="e">
        <f t="shared" si="11"/>
        <v>#VALUE!</v>
      </c>
      <c r="R115" s="4" t="e">
        <f t="shared" si="6"/>
        <v>#VALUE!</v>
      </c>
      <c r="S115" s="4" t="str">
        <f t="shared" si="8"/>
        <v/>
      </c>
      <c r="T115" s="4" t="str">
        <f t="shared" si="9"/>
        <v/>
      </c>
      <c r="U115" s="4" t="str">
        <f t="shared" si="10"/>
        <v/>
      </c>
    </row>
    <row r="116" spans="1:21" ht="15" customHeight="1" thickBot="1" x14ac:dyDescent="0.3">
      <c r="A116" s="12"/>
      <c r="B116" s="12"/>
      <c r="C116" s="13"/>
      <c r="D116" s="14"/>
      <c r="E116" s="12"/>
      <c r="F116" s="12"/>
      <c r="G116" s="14"/>
      <c r="H116" s="14"/>
      <c r="I116" s="14"/>
      <c r="J116" s="12"/>
      <c r="K116" s="15"/>
      <c r="L116" s="15"/>
      <c r="P116" s="4" t="str">
        <f t="shared" si="7"/>
        <v/>
      </c>
      <c r="Q116" s="4" t="e">
        <f t="shared" si="11"/>
        <v>#VALUE!</v>
      </c>
      <c r="R116" s="4" t="e">
        <f t="shared" si="6"/>
        <v>#VALUE!</v>
      </c>
      <c r="S116" s="4" t="str">
        <f t="shared" si="8"/>
        <v/>
      </c>
      <c r="T116" s="4" t="str">
        <f t="shared" si="9"/>
        <v/>
      </c>
      <c r="U116" s="4" t="str">
        <f t="shared" si="10"/>
        <v/>
      </c>
    </row>
    <row r="117" spans="1:21" ht="15" customHeight="1" thickBot="1" x14ac:dyDescent="0.3">
      <c r="A117" s="12"/>
      <c r="B117" s="12"/>
      <c r="C117" s="13"/>
      <c r="D117" s="14"/>
      <c r="E117" s="12"/>
      <c r="F117" s="12"/>
      <c r="G117" s="14"/>
      <c r="H117" s="14"/>
      <c r="I117" s="14"/>
      <c r="J117" s="12"/>
      <c r="K117" s="15"/>
      <c r="L117" s="15"/>
      <c r="P117" s="4" t="str">
        <f t="shared" si="7"/>
        <v/>
      </c>
      <c r="Q117" s="4" t="e">
        <f t="shared" si="11"/>
        <v>#VALUE!</v>
      </c>
      <c r="R117" s="4" t="e">
        <f t="shared" si="6"/>
        <v>#VALUE!</v>
      </c>
      <c r="S117" s="4" t="str">
        <f t="shared" si="8"/>
        <v/>
      </c>
      <c r="T117" s="4" t="str">
        <f t="shared" si="9"/>
        <v/>
      </c>
      <c r="U117" s="4" t="str">
        <f t="shared" si="10"/>
        <v/>
      </c>
    </row>
    <row r="118" spans="1:21" ht="15" customHeight="1" thickBot="1" x14ac:dyDescent="0.3">
      <c r="A118" s="12"/>
      <c r="B118" s="12"/>
      <c r="C118" s="13"/>
      <c r="D118" s="14"/>
      <c r="E118" s="12"/>
      <c r="F118" s="12"/>
      <c r="G118" s="14"/>
      <c r="H118" s="14"/>
      <c r="I118" s="14"/>
      <c r="J118" s="12"/>
      <c r="K118" s="15"/>
      <c r="L118" s="15"/>
      <c r="P118" s="4" t="str">
        <f t="shared" si="7"/>
        <v/>
      </c>
      <c r="Q118" s="4" t="e">
        <f t="shared" si="11"/>
        <v>#VALUE!</v>
      </c>
      <c r="R118" s="4" t="e">
        <f t="shared" si="6"/>
        <v>#VALUE!</v>
      </c>
      <c r="S118" s="4" t="str">
        <f t="shared" si="8"/>
        <v/>
      </c>
      <c r="T118" s="4" t="str">
        <f t="shared" si="9"/>
        <v/>
      </c>
      <c r="U118" s="4" t="str">
        <f t="shared" si="10"/>
        <v/>
      </c>
    </row>
    <row r="119" spans="1:21" ht="15" customHeight="1" thickBot="1" x14ac:dyDescent="0.3">
      <c r="A119" s="12"/>
      <c r="B119" s="12"/>
      <c r="C119" s="13"/>
      <c r="D119" s="14"/>
      <c r="E119" s="12"/>
      <c r="F119" s="12"/>
      <c r="G119" s="14"/>
      <c r="H119" s="14"/>
      <c r="I119" s="14"/>
      <c r="J119" s="12"/>
      <c r="K119" s="15"/>
      <c r="L119" s="15"/>
      <c r="P119" s="4" t="str">
        <f t="shared" si="7"/>
        <v/>
      </c>
      <c r="Q119" s="4" t="e">
        <f t="shared" si="11"/>
        <v>#VALUE!</v>
      </c>
      <c r="R119" s="4" t="e">
        <f t="shared" si="6"/>
        <v>#VALUE!</v>
      </c>
      <c r="S119" s="4" t="str">
        <f t="shared" si="8"/>
        <v/>
      </c>
      <c r="T119" s="4" t="str">
        <f t="shared" si="9"/>
        <v/>
      </c>
      <c r="U119" s="4" t="str">
        <f t="shared" si="10"/>
        <v/>
      </c>
    </row>
    <row r="120" spans="1:21" ht="15" customHeight="1" thickBot="1" x14ac:dyDescent="0.3">
      <c r="A120" s="12"/>
      <c r="B120" s="12"/>
      <c r="C120" s="13"/>
      <c r="D120" s="14"/>
      <c r="E120" s="12"/>
      <c r="F120" s="12"/>
      <c r="G120" s="14"/>
      <c r="H120" s="14"/>
      <c r="I120" s="14"/>
      <c r="J120" s="12"/>
      <c r="K120" s="15"/>
      <c r="L120" s="15"/>
      <c r="P120" s="4" t="str">
        <f t="shared" si="7"/>
        <v/>
      </c>
      <c r="Q120" s="4" t="e">
        <f t="shared" si="11"/>
        <v>#VALUE!</v>
      </c>
      <c r="R120" s="4" t="e">
        <f t="shared" si="6"/>
        <v>#VALUE!</v>
      </c>
      <c r="S120" s="4" t="str">
        <f t="shared" si="8"/>
        <v/>
      </c>
      <c r="T120" s="4" t="str">
        <f t="shared" si="9"/>
        <v/>
      </c>
      <c r="U120" s="4" t="str">
        <f t="shared" si="10"/>
        <v/>
      </c>
    </row>
    <row r="121" spans="1:21" ht="15" customHeight="1" thickBot="1" x14ac:dyDescent="0.3">
      <c r="A121" s="12"/>
      <c r="B121" s="12"/>
      <c r="C121" s="13"/>
      <c r="D121" s="14"/>
      <c r="E121" s="12"/>
      <c r="F121" s="12"/>
      <c r="G121" s="14"/>
      <c r="H121" s="14"/>
      <c r="I121" s="14"/>
      <c r="J121" s="12"/>
      <c r="K121" s="15"/>
      <c r="L121" s="15"/>
      <c r="P121" s="4" t="str">
        <f t="shared" si="7"/>
        <v/>
      </c>
      <c r="Q121" s="4" t="e">
        <f t="shared" si="11"/>
        <v>#VALUE!</v>
      </c>
      <c r="R121" s="4" t="e">
        <f t="shared" si="6"/>
        <v>#VALUE!</v>
      </c>
      <c r="S121" s="4" t="str">
        <f t="shared" si="8"/>
        <v/>
      </c>
      <c r="T121" s="4" t="str">
        <f t="shared" si="9"/>
        <v/>
      </c>
      <c r="U121" s="4" t="str">
        <f t="shared" si="10"/>
        <v/>
      </c>
    </row>
    <row r="122" spans="1:21" ht="15" customHeight="1" thickBot="1" x14ac:dyDescent="0.3">
      <c r="A122" s="12"/>
      <c r="B122" s="12"/>
      <c r="C122" s="13"/>
      <c r="D122" s="14"/>
      <c r="E122" s="12"/>
      <c r="F122" s="12"/>
      <c r="G122" s="14"/>
      <c r="H122" s="14"/>
      <c r="I122" s="14"/>
      <c r="J122" s="12"/>
      <c r="K122" s="15"/>
      <c r="L122" s="15"/>
      <c r="P122" s="4" t="str">
        <f t="shared" si="7"/>
        <v/>
      </c>
      <c r="Q122" s="4" t="e">
        <f t="shared" si="11"/>
        <v>#VALUE!</v>
      </c>
      <c r="R122" s="4" t="e">
        <f t="shared" si="6"/>
        <v>#VALUE!</v>
      </c>
      <c r="S122" s="4" t="str">
        <f t="shared" si="8"/>
        <v/>
      </c>
      <c r="T122" s="4" t="str">
        <f t="shared" si="9"/>
        <v/>
      </c>
      <c r="U122" s="4" t="str">
        <f t="shared" si="10"/>
        <v/>
      </c>
    </row>
    <row r="123" spans="1:21" ht="15" customHeight="1" thickBot="1" x14ac:dyDescent="0.3">
      <c r="A123" s="12"/>
      <c r="B123" s="12"/>
      <c r="C123" s="13"/>
      <c r="D123" s="14"/>
      <c r="E123" s="12"/>
      <c r="F123" s="12"/>
      <c r="G123" s="14"/>
      <c r="H123" s="14"/>
      <c r="I123" s="14"/>
      <c r="J123" s="12"/>
      <c r="K123" s="15"/>
      <c r="L123" s="15"/>
      <c r="P123" s="4" t="str">
        <f t="shared" si="7"/>
        <v/>
      </c>
      <c r="Q123" s="4" t="e">
        <f t="shared" si="11"/>
        <v>#VALUE!</v>
      </c>
      <c r="R123" s="4" t="e">
        <f t="shared" si="6"/>
        <v>#VALUE!</v>
      </c>
      <c r="S123" s="4" t="str">
        <f t="shared" si="8"/>
        <v/>
      </c>
      <c r="T123" s="4" t="str">
        <f t="shared" si="9"/>
        <v/>
      </c>
      <c r="U123" s="4" t="str">
        <f t="shared" si="10"/>
        <v/>
      </c>
    </row>
    <row r="124" spans="1:21" ht="15" customHeight="1" thickBot="1" x14ac:dyDescent="0.3">
      <c r="A124" s="12"/>
      <c r="B124" s="12"/>
      <c r="C124" s="13"/>
      <c r="D124" s="14"/>
      <c r="E124" s="12"/>
      <c r="F124" s="12"/>
      <c r="G124" s="14"/>
      <c r="H124" s="14"/>
      <c r="I124" s="14"/>
      <c r="J124" s="12"/>
      <c r="K124" s="15"/>
      <c r="L124" s="15"/>
      <c r="P124" s="4" t="str">
        <f t="shared" si="7"/>
        <v/>
      </c>
      <c r="Q124" s="4" t="e">
        <f t="shared" si="11"/>
        <v>#VALUE!</v>
      </c>
      <c r="R124" s="4" t="e">
        <f t="shared" si="6"/>
        <v>#VALUE!</v>
      </c>
      <c r="S124" s="4" t="str">
        <f t="shared" si="8"/>
        <v/>
      </c>
      <c r="T124" s="4" t="str">
        <f t="shared" si="9"/>
        <v/>
      </c>
      <c r="U124" s="4" t="str">
        <f t="shared" si="10"/>
        <v/>
      </c>
    </row>
    <row r="125" spans="1:21" ht="15" customHeight="1" thickBot="1" x14ac:dyDescent="0.3">
      <c r="A125" s="12"/>
      <c r="B125" s="12"/>
      <c r="C125" s="13"/>
      <c r="D125" s="14"/>
      <c r="E125" s="12"/>
      <c r="F125" s="12"/>
      <c r="G125" s="14"/>
      <c r="H125" s="14"/>
      <c r="I125" s="14"/>
      <c r="J125" s="12"/>
      <c r="K125" s="15"/>
      <c r="L125" s="15"/>
      <c r="P125" s="4" t="str">
        <f t="shared" si="7"/>
        <v/>
      </c>
      <c r="Q125" s="4" t="e">
        <f t="shared" si="11"/>
        <v>#VALUE!</v>
      </c>
      <c r="R125" s="4" t="e">
        <f t="shared" si="6"/>
        <v>#VALUE!</v>
      </c>
      <c r="S125" s="4" t="str">
        <f t="shared" si="8"/>
        <v/>
      </c>
      <c r="T125" s="4" t="str">
        <f t="shared" si="9"/>
        <v/>
      </c>
      <c r="U125" s="4" t="str">
        <f t="shared" si="10"/>
        <v/>
      </c>
    </row>
    <row r="126" spans="1:21" ht="15" customHeight="1" thickBot="1" x14ac:dyDescent="0.3">
      <c r="A126" s="12"/>
      <c r="B126" s="12"/>
      <c r="C126" s="13"/>
      <c r="D126" s="14"/>
      <c r="E126" s="12"/>
      <c r="F126" s="12"/>
      <c r="G126" s="14"/>
      <c r="H126" s="14"/>
      <c r="I126" s="14"/>
      <c r="J126" s="12"/>
      <c r="K126" s="15"/>
      <c r="L126" s="15"/>
      <c r="P126" s="4" t="str">
        <f t="shared" si="7"/>
        <v/>
      </c>
      <c r="Q126" s="4" t="e">
        <f t="shared" si="11"/>
        <v>#VALUE!</v>
      </c>
      <c r="R126" s="4" t="e">
        <f t="shared" si="6"/>
        <v>#VALUE!</v>
      </c>
      <c r="S126" s="4" t="str">
        <f t="shared" si="8"/>
        <v/>
      </c>
      <c r="T126" s="4" t="str">
        <f t="shared" si="9"/>
        <v/>
      </c>
      <c r="U126" s="4" t="str">
        <f t="shared" si="10"/>
        <v/>
      </c>
    </row>
    <row r="127" spans="1:21" ht="15" customHeight="1" thickBot="1" x14ac:dyDescent="0.3">
      <c r="A127" s="12"/>
      <c r="B127" s="12"/>
      <c r="C127" s="13"/>
      <c r="D127" s="14"/>
      <c r="E127" s="12"/>
      <c r="F127" s="12"/>
      <c r="G127" s="14"/>
      <c r="H127" s="14"/>
      <c r="I127" s="14"/>
      <c r="J127" s="12"/>
      <c r="K127" s="15"/>
      <c r="L127" s="15"/>
      <c r="P127" s="4" t="str">
        <f t="shared" si="7"/>
        <v/>
      </c>
      <c r="Q127" s="4" t="e">
        <f t="shared" si="11"/>
        <v>#VALUE!</v>
      </c>
      <c r="R127" s="4" t="e">
        <f t="shared" si="6"/>
        <v>#VALUE!</v>
      </c>
      <c r="S127" s="4" t="str">
        <f t="shared" si="8"/>
        <v/>
      </c>
      <c r="T127" s="4" t="str">
        <f t="shared" si="9"/>
        <v/>
      </c>
      <c r="U127" s="4" t="str">
        <f t="shared" si="10"/>
        <v/>
      </c>
    </row>
    <row r="128" spans="1:21" ht="15" customHeight="1" thickBot="1" x14ac:dyDescent="0.3">
      <c r="A128" s="12"/>
      <c r="B128" s="12"/>
      <c r="C128" s="13"/>
      <c r="D128" s="14"/>
      <c r="E128" s="12"/>
      <c r="F128" s="12"/>
      <c r="G128" s="14"/>
      <c r="H128" s="14"/>
      <c r="I128" s="14"/>
      <c r="J128" s="12"/>
      <c r="K128" s="15"/>
      <c r="L128" s="15"/>
      <c r="P128" s="4" t="str">
        <f t="shared" si="7"/>
        <v/>
      </c>
      <c r="Q128" s="4" t="e">
        <f t="shared" si="11"/>
        <v>#VALUE!</v>
      </c>
      <c r="R128" s="4" t="e">
        <f t="shared" si="6"/>
        <v>#VALUE!</v>
      </c>
      <c r="S128" s="4" t="str">
        <f t="shared" si="8"/>
        <v/>
      </c>
      <c r="T128" s="4" t="str">
        <f t="shared" si="9"/>
        <v/>
      </c>
      <c r="U128" s="4" t="str">
        <f t="shared" si="10"/>
        <v/>
      </c>
    </row>
    <row r="129" spans="1:21" ht="15" customHeight="1" thickBot="1" x14ac:dyDescent="0.3">
      <c r="A129" s="12"/>
      <c r="B129" s="12"/>
      <c r="C129" s="13"/>
      <c r="D129" s="14"/>
      <c r="E129" s="12"/>
      <c r="F129" s="12"/>
      <c r="G129" s="14"/>
      <c r="H129" s="14"/>
      <c r="I129" s="14"/>
      <c r="J129" s="12"/>
      <c r="K129" s="15"/>
      <c r="L129" s="15"/>
      <c r="P129" s="4" t="str">
        <f t="shared" si="7"/>
        <v/>
      </c>
      <c r="Q129" s="4" t="e">
        <f t="shared" si="11"/>
        <v>#VALUE!</v>
      </c>
      <c r="R129" s="4" t="e">
        <f t="shared" si="6"/>
        <v>#VALUE!</v>
      </c>
      <c r="S129" s="4" t="str">
        <f t="shared" si="8"/>
        <v/>
      </c>
      <c r="T129" s="4" t="str">
        <f t="shared" si="9"/>
        <v/>
      </c>
      <c r="U129" s="4" t="str">
        <f t="shared" si="10"/>
        <v/>
      </c>
    </row>
    <row r="130" spans="1:21" ht="15" customHeight="1" thickBot="1" x14ac:dyDescent="0.3">
      <c r="A130" s="12"/>
      <c r="B130" s="12"/>
      <c r="C130" s="13"/>
      <c r="D130" s="14"/>
      <c r="E130" s="12"/>
      <c r="F130" s="12"/>
      <c r="G130" s="14"/>
      <c r="H130" s="14"/>
      <c r="I130" s="14"/>
      <c r="J130" s="12"/>
      <c r="K130" s="15"/>
      <c r="L130" s="15"/>
      <c r="P130" s="4" t="str">
        <f t="shared" si="7"/>
        <v/>
      </c>
      <c r="Q130" s="4" t="e">
        <f t="shared" si="11"/>
        <v>#VALUE!</v>
      </c>
      <c r="R130" s="4" t="e">
        <f t="shared" si="6"/>
        <v>#VALUE!</v>
      </c>
      <c r="S130" s="4" t="str">
        <f t="shared" si="8"/>
        <v/>
      </c>
      <c r="T130" s="4" t="str">
        <f t="shared" si="9"/>
        <v/>
      </c>
      <c r="U130" s="4" t="str">
        <f t="shared" si="10"/>
        <v/>
      </c>
    </row>
    <row r="131" spans="1:21" ht="15" customHeight="1" thickBot="1" x14ac:dyDescent="0.3">
      <c r="A131" s="12"/>
      <c r="B131" s="12"/>
      <c r="C131" s="13"/>
      <c r="D131" s="14"/>
      <c r="E131" s="12"/>
      <c r="F131" s="12"/>
      <c r="G131" s="14"/>
      <c r="H131" s="14"/>
      <c r="I131" s="14"/>
      <c r="J131" s="12"/>
      <c r="K131" s="15"/>
      <c r="L131" s="15"/>
      <c r="P131" s="4" t="str">
        <f t="shared" si="7"/>
        <v/>
      </c>
      <c r="Q131" s="4" t="e">
        <f t="shared" si="11"/>
        <v>#VALUE!</v>
      </c>
      <c r="R131" s="4" t="e">
        <f t="shared" si="6"/>
        <v>#VALUE!</v>
      </c>
      <c r="S131" s="4" t="str">
        <f t="shared" si="8"/>
        <v/>
      </c>
      <c r="T131" s="4" t="str">
        <f t="shared" si="9"/>
        <v/>
      </c>
      <c r="U131" s="4" t="str">
        <f t="shared" si="10"/>
        <v/>
      </c>
    </row>
    <row r="132" spans="1:21" ht="15" customHeight="1" thickBot="1" x14ac:dyDescent="0.3">
      <c r="A132" s="12"/>
      <c r="B132" s="12"/>
      <c r="C132" s="13"/>
      <c r="D132" s="14"/>
      <c r="E132" s="12"/>
      <c r="F132" s="12"/>
      <c r="G132" s="14"/>
      <c r="H132" s="14"/>
      <c r="I132" s="14"/>
      <c r="J132" s="12"/>
      <c r="K132" s="15"/>
      <c r="L132" s="15"/>
      <c r="P132" s="4" t="str">
        <f t="shared" si="7"/>
        <v/>
      </c>
      <c r="Q132" s="4" t="e">
        <f t="shared" si="11"/>
        <v>#VALUE!</v>
      </c>
      <c r="R132" s="4" t="e">
        <f t="shared" si="6"/>
        <v>#VALUE!</v>
      </c>
      <c r="S132" s="4" t="str">
        <f t="shared" si="8"/>
        <v/>
      </c>
      <c r="T132" s="4" t="str">
        <f t="shared" si="9"/>
        <v/>
      </c>
      <c r="U132" s="4" t="str">
        <f t="shared" si="10"/>
        <v/>
      </c>
    </row>
    <row r="133" spans="1:21" ht="15" customHeight="1" thickBot="1" x14ac:dyDescent="0.3">
      <c r="A133" s="12"/>
      <c r="B133" s="12"/>
      <c r="C133" s="13"/>
      <c r="D133" s="14"/>
      <c r="E133" s="12"/>
      <c r="F133" s="12"/>
      <c r="G133" s="14"/>
      <c r="H133" s="14"/>
      <c r="I133" s="14"/>
      <c r="J133" s="12"/>
      <c r="K133" s="15"/>
      <c r="L133" s="15"/>
      <c r="P133" s="4" t="str">
        <f t="shared" si="7"/>
        <v/>
      </c>
      <c r="Q133" s="4" t="e">
        <f t="shared" si="11"/>
        <v>#VALUE!</v>
      </c>
      <c r="R133" s="4" t="e">
        <f t="shared" si="6"/>
        <v>#VALUE!</v>
      </c>
      <c r="S133" s="4" t="str">
        <f t="shared" si="8"/>
        <v/>
      </c>
      <c r="T133" s="4" t="str">
        <f t="shared" si="9"/>
        <v/>
      </c>
      <c r="U133" s="4" t="str">
        <f t="shared" si="10"/>
        <v/>
      </c>
    </row>
    <row r="134" spans="1:21" ht="15" customHeight="1" thickBot="1" x14ac:dyDescent="0.3">
      <c r="A134" s="12"/>
      <c r="B134" s="12"/>
      <c r="C134" s="13"/>
      <c r="D134" s="14"/>
      <c r="E134" s="12"/>
      <c r="F134" s="12"/>
      <c r="G134" s="14"/>
      <c r="H134" s="14"/>
      <c r="I134" s="14"/>
      <c r="J134" s="12"/>
      <c r="K134" s="15"/>
      <c r="L134" s="15"/>
      <c r="P134" s="4" t="str">
        <f t="shared" si="7"/>
        <v/>
      </c>
      <c r="Q134" s="4" t="e">
        <f t="shared" si="11"/>
        <v>#VALUE!</v>
      </c>
      <c r="R134" s="4" t="e">
        <f t="shared" si="6"/>
        <v>#VALUE!</v>
      </c>
      <c r="S134" s="4" t="str">
        <f t="shared" si="8"/>
        <v/>
      </c>
      <c r="T134" s="4" t="str">
        <f t="shared" si="9"/>
        <v/>
      </c>
      <c r="U134" s="4" t="str">
        <f t="shared" si="10"/>
        <v/>
      </c>
    </row>
    <row r="135" spans="1:21" ht="15" customHeight="1" thickBot="1" x14ac:dyDescent="0.3">
      <c r="A135" s="12"/>
      <c r="B135" s="12"/>
      <c r="C135" s="13"/>
      <c r="D135" s="14"/>
      <c r="E135" s="12"/>
      <c r="F135" s="12"/>
      <c r="G135" s="14"/>
      <c r="H135" s="14"/>
      <c r="I135" s="14"/>
      <c r="J135" s="12"/>
      <c r="K135" s="15"/>
      <c r="L135" s="15"/>
      <c r="P135" s="4" t="str">
        <f t="shared" si="7"/>
        <v/>
      </c>
      <c r="Q135" s="4" t="e">
        <f t="shared" si="11"/>
        <v>#VALUE!</v>
      </c>
      <c r="R135" s="4" t="e">
        <f t="shared" si="6"/>
        <v>#VALUE!</v>
      </c>
      <c r="S135" s="4" t="str">
        <f t="shared" si="8"/>
        <v/>
      </c>
      <c r="T135" s="4" t="str">
        <f t="shared" si="9"/>
        <v/>
      </c>
      <c r="U135" s="4" t="str">
        <f t="shared" si="10"/>
        <v/>
      </c>
    </row>
    <row r="136" spans="1:21" ht="15" customHeight="1" thickBot="1" x14ac:dyDescent="0.3">
      <c r="A136" s="12"/>
      <c r="B136" s="12"/>
      <c r="C136" s="13"/>
      <c r="D136" s="14"/>
      <c r="E136" s="12"/>
      <c r="F136" s="12"/>
      <c r="G136" s="14"/>
      <c r="H136" s="14"/>
      <c r="I136" s="14"/>
      <c r="J136" s="12"/>
      <c r="K136" s="15"/>
      <c r="L136" s="15"/>
      <c r="P136" s="4" t="str">
        <f t="shared" si="7"/>
        <v/>
      </c>
      <c r="Q136" s="4" t="e">
        <f t="shared" si="11"/>
        <v>#VALUE!</v>
      </c>
      <c r="R136" s="4" t="e">
        <f t="shared" si="6"/>
        <v>#VALUE!</v>
      </c>
      <c r="S136" s="4" t="str">
        <f t="shared" si="8"/>
        <v/>
      </c>
      <c r="T136" s="4" t="str">
        <f t="shared" si="9"/>
        <v/>
      </c>
      <c r="U136" s="4" t="str">
        <f t="shared" si="10"/>
        <v/>
      </c>
    </row>
    <row r="137" spans="1:21" ht="15" customHeight="1" thickBot="1" x14ac:dyDescent="0.3">
      <c r="A137" s="12"/>
      <c r="B137" s="12"/>
      <c r="C137" s="13"/>
      <c r="D137" s="14"/>
      <c r="E137" s="12"/>
      <c r="F137" s="12"/>
      <c r="G137" s="14"/>
      <c r="H137" s="14"/>
      <c r="I137" s="14"/>
      <c r="J137" s="12"/>
      <c r="K137" s="15"/>
      <c r="L137" s="15"/>
      <c r="P137" s="4" t="str">
        <f t="shared" si="7"/>
        <v/>
      </c>
      <c r="Q137" s="4" t="e">
        <f t="shared" si="11"/>
        <v>#VALUE!</v>
      </c>
      <c r="R137" s="4" t="e">
        <f t="shared" si="6"/>
        <v>#VALUE!</v>
      </c>
      <c r="S137" s="4" t="str">
        <f t="shared" si="8"/>
        <v/>
      </c>
      <c r="T137" s="4" t="str">
        <f t="shared" si="9"/>
        <v/>
      </c>
      <c r="U137" s="4" t="str">
        <f t="shared" si="10"/>
        <v/>
      </c>
    </row>
    <row r="138" spans="1:21" ht="15" customHeight="1" thickBot="1" x14ac:dyDescent="0.3">
      <c r="A138" s="12"/>
      <c r="B138" s="12"/>
      <c r="C138" s="13"/>
      <c r="D138" s="14"/>
      <c r="E138" s="12"/>
      <c r="F138" s="12"/>
      <c r="G138" s="14"/>
      <c r="H138" s="14"/>
      <c r="I138" s="14"/>
      <c r="J138" s="12"/>
      <c r="K138" s="15"/>
      <c r="L138" s="15"/>
      <c r="P138" s="4" t="str">
        <f t="shared" si="7"/>
        <v/>
      </c>
      <c r="Q138" s="4" t="e">
        <f t="shared" si="11"/>
        <v>#VALUE!</v>
      </c>
      <c r="R138" s="4" t="e">
        <f t="shared" ref="R138:R201" si="12">S138+T138</f>
        <v>#VALUE!</v>
      </c>
      <c r="S138" s="4" t="str">
        <f t="shared" si="8"/>
        <v/>
      </c>
      <c r="T138" s="4" t="str">
        <f t="shared" si="9"/>
        <v/>
      </c>
      <c r="U138" s="4" t="str">
        <f t="shared" si="10"/>
        <v/>
      </c>
    </row>
    <row r="139" spans="1:21" ht="15" customHeight="1" thickBot="1" x14ac:dyDescent="0.3">
      <c r="A139" s="12"/>
      <c r="B139" s="12"/>
      <c r="C139" s="13"/>
      <c r="D139" s="14"/>
      <c r="E139" s="12"/>
      <c r="F139" s="12"/>
      <c r="G139" s="14"/>
      <c r="H139" s="14"/>
      <c r="I139" s="14"/>
      <c r="J139" s="12"/>
      <c r="K139" s="15"/>
      <c r="L139" s="15"/>
      <c r="P139" s="4" t="str">
        <f t="shared" ref="P139:P202" si="13">LEFT(J139)</f>
        <v/>
      </c>
      <c r="Q139" s="4" t="e">
        <f t="shared" si="11"/>
        <v>#VALUE!</v>
      </c>
      <c r="R139" s="4" t="e">
        <f t="shared" si="12"/>
        <v>#VALUE!</v>
      </c>
      <c r="S139" s="4" t="str">
        <f t="shared" ref="S139:S202" si="14">IF(ISERROR(LEFT(B139)*1),"",LEFT(B139)*1)</f>
        <v/>
      </c>
      <c r="T139" s="4" t="str">
        <f t="shared" ref="T139:T202" si="15">IF(ISERROR(RIGHT(B139)*1),"",RIGHT(B139)*1)</f>
        <v/>
      </c>
      <c r="U139" s="4" t="str">
        <f t="shared" ref="U139:U202" si="16">IF(OR(D139="BF23",D139="LCM23"),S139,"")</f>
        <v/>
      </c>
    </row>
    <row r="140" spans="1:21" ht="15" customHeight="1" thickBot="1" x14ac:dyDescent="0.3">
      <c r="A140" s="12"/>
      <c r="B140" s="12"/>
      <c r="C140" s="13"/>
      <c r="D140" s="14"/>
      <c r="E140" s="12"/>
      <c r="F140" s="12"/>
      <c r="G140" s="14"/>
      <c r="H140" s="14"/>
      <c r="I140" s="14"/>
      <c r="J140" s="12"/>
      <c r="K140" s="15"/>
      <c r="L140" s="15"/>
      <c r="P140" s="4" t="str">
        <f t="shared" si="13"/>
        <v/>
      </c>
      <c r="Q140" s="4" t="e">
        <f t="shared" ref="Q140:Q203" si="17">+P140-P139</f>
        <v>#VALUE!</v>
      </c>
      <c r="R140" s="4" t="e">
        <f t="shared" si="12"/>
        <v>#VALUE!</v>
      </c>
      <c r="S140" s="4" t="str">
        <f t="shared" si="14"/>
        <v/>
      </c>
      <c r="T140" s="4" t="str">
        <f t="shared" si="15"/>
        <v/>
      </c>
      <c r="U140" s="4" t="str">
        <f t="shared" si="16"/>
        <v/>
      </c>
    </row>
    <row r="141" spans="1:21" ht="15" customHeight="1" thickBot="1" x14ac:dyDescent="0.3">
      <c r="A141" s="12"/>
      <c r="B141" s="12"/>
      <c r="C141" s="13"/>
      <c r="D141" s="14"/>
      <c r="E141" s="12"/>
      <c r="F141" s="12"/>
      <c r="G141" s="14"/>
      <c r="H141" s="14"/>
      <c r="I141" s="14"/>
      <c r="J141" s="12"/>
      <c r="K141" s="15"/>
      <c r="L141" s="15"/>
      <c r="P141" s="4" t="str">
        <f t="shared" si="13"/>
        <v/>
      </c>
      <c r="Q141" s="4" t="e">
        <f t="shared" si="17"/>
        <v>#VALUE!</v>
      </c>
      <c r="R141" s="4" t="e">
        <f t="shared" si="12"/>
        <v>#VALUE!</v>
      </c>
      <c r="S141" s="4" t="str">
        <f t="shared" si="14"/>
        <v/>
      </c>
      <c r="T141" s="4" t="str">
        <f t="shared" si="15"/>
        <v/>
      </c>
      <c r="U141" s="4" t="str">
        <f t="shared" si="16"/>
        <v/>
      </c>
    </row>
    <row r="142" spans="1:21" ht="15" customHeight="1" thickBot="1" x14ac:dyDescent="0.3">
      <c r="A142" s="12"/>
      <c r="B142" s="12"/>
      <c r="C142" s="13"/>
      <c r="D142" s="14"/>
      <c r="E142" s="12"/>
      <c r="F142" s="12"/>
      <c r="G142" s="14"/>
      <c r="H142" s="14"/>
      <c r="I142" s="14"/>
      <c r="J142" s="12"/>
      <c r="K142" s="15"/>
      <c r="L142" s="15"/>
      <c r="P142" s="4" t="str">
        <f t="shared" si="13"/>
        <v/>
      </c>
      <c r="Q142" s="4" t="e">
        <f t="shared" si="17"/>
        <v>#VALUE!</v>
      </c>
      <c r="R142" s="4" t="e">
        <f t="shared" si="12"/>
        <v>#VALUE!</v>
      </c>
      <c r="S142" s="4" t="str">
        <f t="shared" si="14"/>
        <v/>
      </c>
      <c r="T142" s="4" t="str">
        <f t="shared" si="15"/>
        <v/>
      </c>
      <c r="U142" s="4" t="str">
        <f t="shared" si="16"/>
        <v/>
      </c>
    </row>
    <row r="143" spans="1:21" ht="15" customHeight="1" thickBot="1" x14ac:dyDescent="0.3">
      <c r="A143" s="12"/>
      <c r="B143" s="12"/>
      <c r="C143" s="13"/>
      <c r="D143" s="14"/>
      <c r="E143" s="12"/>
      <c r="F143" s="12"/>
      <c r="G143" s="14"/>
      <c r="H143" s="14"/>
      <c r="I143" s="14"/>
      <c r="J143" s="12"/>
      <c r="K143" s="15"/>
      <c r="L143" s="15"/>
      <c r="P143" s="4" t="str">
        <f t="shared" si="13"/>
        <v/>
      </c>
      <c r="Q143" s="4" t="e">
        <f t="shared" si="17"/>
        <v>#VALUE!</v>
      </c>
      <c r="R143" s="4" t="e">
        <f t="shared" si="12"/>
        <v>#VALUE!</v>
      </c>
      <c r="S143" s="4" t="str">
        <f t="shared" si="14"/>
        <v/>
      </c>
      <c r="T143" s="4" t="str">
        <f t="shared" si="15"/>
        <v/>
      </c>
      <c r="U143" s="4" t="str">
        <f t="shared" si="16"/>
        <v/>
      </c>
    </row>
    <row r="144" spans="1:21" ht="15" customHeight="1" thickBot="1" x14ac:dyDescent="0.3">
      <c r="A144" s="12"/>
      <c r="B144" s="12"/>
      <c r="C144" s="13"/>
      <c r="D144" s="14"/>
      <c r="E144" s="12"/>
      <c r="F144" s="12"/>
      <c r="G144" s="14"/>
      <c r="H144" s="14"/>
      <c r="I144" s="14"/>
      <c r="J144" s="12"/>
      <c r="K144" s="15"/>
      <c r="L144" s="15"/>
      <c r="P144" s="4" t="str">
        <f t="shared" si="13"/>
        <v/>
      </c>
      <c r="Q144" s="4" t="e">
        <f t="shared" si="17"/>
        <v>#VALUE!</v>
      </c>
      <c r="R144" s="4" t="e">
        <f t="shared" si="12"/>
        <v>#VALUE!</v>
      </c>
      <c r="S144" s="4" t="str">
        <f t="shared" si="14"/>
        <v/>
      </c>
      <c r="T144" s="4" t="str">
        <f t="shared" si="15"/>
        <v/>
      </c>
      <c r="U144" s="4" t="str">
        <f t="shared" si="16"/>
        <v/>
      </c>
    </row>
    <row r="145" spans="1:21" ht="15" customHeight="1" thickBot="1" x14ac:dyDescent="0.3">
      <c r="A145" s="12"/>
      <c r="B145" s="12"/>
      <c r="C145" s="13"/>
      <c r="D145" s="14"/>
      <c r="E145" s="12"/>
      <c r="F145" s="12"/>
      <c r="G145" s="14"/>
      <c r="H145" s="14"/>
      <c r="I145" s="14"/>
      <c r="J145" s="12"/>
      <c r="K145" s="15"/>
      <c r="L145" s="15"/>
      <c r="P145" s="4" t="str">
        <f t="shared" si="13"/>
        <v/>
      </c>
      <c r="Q145" s="4" t="e">
        <f t="shared" si="17"/>
        <v>#VALUE!</v>
      </c>
      <c r="R145" s="4" t="e">
        <f t="shared" si="12"/>
        <v>#VALUE!</v>
      </c>
      <c r="S145" s="4" t="str">
        <f t="shared" si="14"/>
        <v/>
      </c>
      <c r="T145" s="4" t="str">
        <f t="shared" si="15"/>
        <v/>
      </c>
      <c r="U145" s="4" t="str">
        <f t="shared" si="16"/>
        <v/>
      </c>
    </row>
    <row r="146" spans="1:21" ht="15" customHeight="1" thickBot="1" x14ac:dyDescent="0.3">
      <c r="A146" s="12"/>
      <c r="B146" s="12"/>
      <c r="C146" s="13"/>
      <c r="D146" s="14"/>
      <c r="E146" s="12"/>
      <c r="F146" s="12"/>
      <c r="G146" s="14"/>
      <c r="H146" s="14"/>
      <c r="I146" s="14"/>
      <c r="J146" s="12"/>
      <c r="K146" s="15"/>
      <c r="L146" s="15"/>
      <c r="P146" s="4" t="str">
        <f t="shared" si="13"/>
        <v/>
      </c>
      <c r="Q146" s="4" t="e">
        <f t="shared" si="17"/>
        <v>#VALUE!</v>
      </c>
      <c r="R146" s="4" t="e">
        <f t="shared" si="12"/>
        <v>#VALUE!</v>
      </c>
      <c r="S146" s="4" t="str">
        <f t="shared" si="14"/>
        <v/>
      </c>
      <c r="T146" s="4" t="str">
        <f t="shared" si="15"/>
        <v/>
      </c>
      <c r="U146" s="4" t="str">
        <f t="shared" si="16"/>
        <v/>
      </c>
    </row>
    <row r="147" spans="1:21" ht="15" customHeight="1" thickBot="1" x14ac:dyDescent="0.3">
      <c r="A147" s="12"/>
      <c r="B147" s="12"/>
      <c r="C147" s="13"/>
      <c r="D147" s="14"/>
      <c r="E147" s="12"/>
      <c r="F147" s="12"/>
      <c r="G147" s="14"/>
      <c r="H147" s="14"/>
      <c r="I147" s="14"/>
      <c r="J147" s="12"/>
      <c r="K147" s="15"/>
      <c r="L147" s="15"/>
      <c r="P147" s="4" t="str">
        <f t="shared" si="13"/>
        <v/>
      </c>
      <c r="Q147" s="4" t="e">
        <f t="shared" si="17"/>
        <v>#VALUE!</v>
      </c>
      <c r="R147" s="4" t="e">
        <f t="shared" si="12"/>
        <v>#VALUE!</v>
      </c>
      <c r="S147" s="4" t="str">
        <f t="shared" si="14"/>
        <v/>
      </c>
      <c r="T147" s="4" t="str">
        <f t="shared" si="15"/>
        <v/>
      </c>
      <c r="U147" s="4" t="str">
        <f t="shared" si="16"/>
        <v/>
      </c>
    </row>
    <row r="148" spans="1:21" ht="15" customHeight="1" thickBot="1" x14ac:dyDescent="0.3">
      <c r="A148" s="12"/>
      <c r="B148" s="12"/>
      <c r="C148" s="13"/>
      <c r="D148" s="14"/>
      <c r="E148" s="12"/>
      <c r="F148" s="12"/>
      <c r="G148" s="14"/>
      <c r="H148" s="14"/>
      <c r="I148" s="14"/>
      <c r="J148" s="12"/>
      <c r="K148" s="15"/>
      <c r="L148" s="15"/>
      <c r="P148" s="4" t="str">
        <f t="shared" si="13"/>
        <v/>
      </c>
      <c r="Q148" s="4" t="e">
        <f t="shared" si="17"/>
        <v>#VALUE!</v>
      </c>
      <c r="R148" s="4" t="e">
        <f t="shared" si="12"/>
        <v>#VALUE!</v>
      </c>
      <c r="S148" s="4" t="str">
        <f t="shared" si="14"/>
        <v/>
      </c>
      <c r="T148" s="4" t="str">
        <f t="shared" si="15"/>
        <v/>
      </c>
      <c r="U148" s="4" t="str">
        <f t="shared" si="16"/>
        <v/>
      </c>
    </row>
    <row r="149" spans="1:21" ht="15" customHeight="1" thickBot="1" x14ac:dyDescent="0.3">
      <c r="A149" s="12"/>
      <c r="B149" s="12"/>
      <c r="C149" s="13"/>
      <c r="D149" s="14"/>
      <c r="E149" s="12"/>
      <c r="F149" s="12"/>
      <c r="G149" s="14"/>
      <c r="H149" s="14"/>
      <c r="I149" s="14"/>
      <c r="J149" s="12"/>
      <c r="K149" s="15"/>
      <c r="L149" s="15"/>
      <c r="P149" s="4" t="str">
        <f t="shared" si="13"/>
        <v/>
      </c>
      <c r="Q149" s="4" t="e">
        <f t="shared" si="17"/>
        <v>#VALUE!</v>
      </c>
      <c r="R149" s="4" t="e">
        <f t="shared" si="12"/>
        <v>#VALUE!</v>
      </c>
      <c r="S149" s="4" t="str">
        <f t="shared" si="14"/>
        <v/>
      </c>
      <c r="T149" s="4" t="str">
        <f t="shared" si="15"/>
        <v/>
      </c>
      <c r="U149" s="4" t="str">
        <f t="shared" si="16"/>
        <v/>
      </c>
    </row>
    <row r="150" spans="1:21" ht="15" customHeight="1" thickBot="1" x14ac:dyDescent="0.3">
      <c r="A150" s="12"/>
      <c r="B150" s="12"/>
      <c r="C150" s="13"/>
      <c r="D150" s="14"/>
      <c r="E150" s="12"/>
      <c r="F150" s="12"/>
      <c r="G150" s="14"/>
      <c r="H150" s="14"/>
      <c r="I150" s="14"/>
      <c r="J150" s="12"/>
      <c r="K150" s="15"/>
      <c r="L150" s="15"/>
      <c r="P150" s="4" t="str">
        <f t="shared" si="13"/>
        <v/>
      </c>
      <c r="Q150" s="4" t="e">
        <f t="shared" si="17"/>
        <v>#VALUE!</v>
      </c>
      <c r="R150" s="4" t="e">
        <f t="shared" si="12"/>
        <v>#VALUE!</v>
      </c>
      <c r="S150" s="4" t="str">
        <f t="shared" si="14"/>
        <v/>
      </c>
      <c r="T150" s="4" t="str">
        <f t="shared" si="15"/>
        <v/>
      </c>
      <c r="U150" s="4" t="str">
        <f t="shared" si="16"/>
        <v/>
      </c>
    </row>
    <row r="151" spans="1:21" ht="15" customHeight="1" thickBot="1" x14ac:dyDescent="0.3">
      <c r="A151" s="12"/>
      <c r="B151" s="12"/>
      <c r="C151" s="13"/>
      <c r="D151" s="14"/>
      <c r="E151" s="12"/>
      <c r="F151" s="12"/>
      <c r="G151" s="14"/>
      <c r="H151" s="14"/>
      <c r="I151" s="14"/>
      <c r="J151" s="12"/>
      <c r="K151" s="15"/>
      <c r="L151" s="15"/>
      <c r="P151" s="4" t="str">
        <f t="shared" si="13"/>
        <v/>
      </c>
      <c r="Q151" s="4" t="e">
        <f t="shared" si="17"/>
        <v>#VALUE!</v>
      </c>
      <c r="R151" s="4" t="e">
        <f t="shared" si="12"/>
        <v>#VALUE!</v>
      </c>
      <c r="S151" s="4" t="str">
        <f t="shared" si="14"/>
        <v/>
      </c>
      <c r="T151" s="4" t="str">
        <f t="shared" si="15"/>
        <v/>
      </c>
      <c r="U151" s="4" t="str">
        <f t="shared" si="16"/>
        <v/>
      </c>
    </row>
    <row r="152" spans="1:21" ht="15" customHeight="1" thickBot="1" x14ac:dyDescent="0.3">
      <c r="A152" s="12"/>
      <c r="B152" s="12"/>
      <c r="C152" s="13"/>
      <c r="D152" s="14"/>
      <c r="E152" s="12"/>
      <c r="F152" s="12"/>
      <c r="G152" s="14"/>
      <c r="H152" s="14"/>
      <c r="I152" s="14"/>
      <c r="J152" s="12"/>
      <c r="K152" s="15"/>
      <c r="L152" s="15"/>
      <c r="P152" s="4" t="str">
        <f t="shared" si="13"/>
        <v/>
      </c>
      <c r="Q152" s="4" t="e">
        <f t="shared" si="17"/>
        <v>#VALUE!</v>
      </c>
      <c r="R152" s="4" t="e">
        <f t="shared" si="12"/>
        <v>#VALUE!</v>
      </c>
      <c r="S152" s="4" t="str">
        <f t="shared" si="14"/>
        <v/>
      </c>
      <c r="T152" s="4" t="str">
        <f t="shared" si="15"/>
        <v/>
      </c>
      <c r="U152" s="4" t="str">
        <f t="shared" si="16"/>
        <v/>
      </c>
    </row>
    <row r="153" spans="1:21" ht="15" customHeight="1" thickBot="1" x14ac:dyDescent="0.3">
      <c r="A153" s="12"/>
      <c r="B153" s="12"/>
      <c r="C153" s="13"/>
      <c r="D153" s="14"/>
      <c r="E153" s="12"/>
      <c r="F153" s="12"/>
      <c r="G153" s="14"/>
      <c r="H153" s="14"/>
      <c r="I153" s="14"/>
      <c r="J153" s="12"/>
      <c r="K153" s="15"/>
      <c r="L153" s="15"/>
      <c r="P153" s="4" t="str">
        <f t="shared" si="13"/>
        <v/>
      </c>
      <c r="Q153" s="4" t="e">
        <f t="shared" si="17"/>
        <v>#VALUE!</v>
      </c>
      <c r="R153" s="4" t="e">
        <f t="shared" si="12"/>
        <v>#VALUE!</v>
      </c>
      <c r="S153" s="4" t="str">
        <f t="shared" si="14"/>
        <v/>
      </c>
      <c r="T153" s="4" t="str">
        <f t="shared" si="15"/>
        <v/>
      </c>
      <c r="U153" s="4" t="str">
        <f t="shared" si="16"/>
        <v/>
      </c>
    </row>
    <row r="154" spans="1:21" ht="15" customHeight="1" thickBot="1" x14ac:dyDescent="0.3">
      <c r="A154" s="12"/>
      <c r="B154" s="12"/>
      <c r="C154" s="13"/>
      <c r="D154" s="14"/>
      <c r="E154" s="12"/>
      <c r="F154" s="12"/>
      <c r="G154" s="14"/>
      <c r="H154" s="14"/>
      <c r="I154" s="14"/>
      <c r="J154" s="12"/>
      <c r="K154" s="15"/>
      <c r="L154" s="15"/>
      <c r="P154" s="4" t="str">
        <f t="shared" si="13"/>
        <v/>
      </c>
      <c r="Q154" s="4" t="e">
        <f t="shared" si="17"/>
        <v>#VALUE!</v>
      </c>
      <c r="R154" s="4" t="e">
        <f t="shared" si="12"/>
        <v>#VALUE!</v>
      </c>
      <c r="S154" s="4" t="str">
        <f t="shared" si="14"/>
        <v/>
      </c>
      <c r="T154" s="4" t="str">
        <f t="shared" si="15"/>
        <v/>
      </c>
      <c r="U154" s="4" t="str">
        <f t="shared" si="16"/>
        <v/>
      </c>
    </row>
    <row r="155" spans="1:21" ht="15" customHeight="1" thickBot="1" x14ac:dyDescent="0.3">
      <c r="A155" s="12"/>
      <c r="B155" s="12"/>
      <c r="C155" s="13"/>
      <c r="D155" s="14"/>
      <c r="E155" s="12"/>
      <c r="F155" s="12"/>
      <c r="G155" s="14"/>
      <c r="H155" s="14"/>
      <c r="I155" s="14"/>
      <c r="J155" s="12"/>
      <c r="K155" s="15"/>
      <c r="L155" s="15"/>
      <c r="P155" s="4" t="str">
        <f t="shared" si="13"/>
        <v/>
      </c>
      <c r="Q155" s="4" t="e">
        <f>+P155-P154</f>
        <v>#VALUE!</v>
      </c>
      <c r="R155" s="4" t="e">
        <f t="shared" si="12"/>
        <v>#VALUE!</v>
      </c>
      <c r="S155" s="4" t="str">
        <f t="shared" si="14"/>
        <v/>
      </c>
      <c r="T155" s="4" t="str">
        <f t="shared" si="15"/>
        <v/>
      </c>
      <c r="U155" s="4" t="str">
        <f t="shared" si="16"/>
        <v/>
      </c>
    </row>
    <row r="156" spans="1:21" ht="15" customHeight="1" thickBot="1" x14ac:dyDescent="0.3">
      <c r="A156" s="12"/>
      <c r="B156" s="12"/>
      <c r="C156" s="13"/>
      <c r="D156" s="14"/>
      <c r="E156" s="12"/>
      <c r="F156" s="12"/>
      <c r="G156" s="14"/>
      <c r="H156" s="14"/>
      <c r="I156" s="14"/>
      <c r="J156" s="12"/>
      <c r="K156" s="15"/>
      <c r="L156" s="15"/>
      <c r="P156" s="4" t="str">
        <f t="shared" si="13"/>
        <v/>
      </c>
      <c r="Q156" s="4" t="e">
        <f t="shared" si="17"/>
        <v>#VALUE!</v>
      </c>
      <c r="R156" s="4" t="e">
        <f t="shared" si="12"/>
        <v>#VALUE!</v>
      </c>
      <c r="S156" s="4" t="str">
        <f t="shared" si="14"/>
        <v/>
      </c>
      <c r="T156" s="4" t="str">
        <f t="shared" si="15"/>
        <v/>
      </c>
      <c r="U156" s="4" t="str">
        <f t="shared" si="16"/>
        <v/>
      </c>
    </row>
    <row r="157" spans="1:21" ht="15" customHeight="1" thickBot="1" x14ac:dyDescent="0.3">
      <c r="A157" s="12"/>
      <c r="B157" s="12"/>
      <c r="C157" s="13"/>
      <c r="D157" s="14"/>
      <c r="E157" s="12"/>
      <c r="F157" s="12"/>
      <c r="G157" s="14"/>
      <c r="H157" s="14"/>
      <c r="I157" s="14"/>
      <c r="J157" s="12"/>
      <c r="K157" s="15"/>
      <c r="L157" s="15"/>
      <c r="P157" s="4" t="str">
        <f t="shared" si="13"/>
        <v/>
      </c>
      <c r="Q157" s="4" t="e">
        <f t="shared" si="17"/>
        <v>#VALUE!</v>
      </c>
      <c r="R157" s="4" t="e">
        <f t="shared" si="12"/>
        <v>#VALUE!</v>
      </c>
      <c r="S157" s="4" t="str">
        <f t="shared" si="14"/>
        <v/>
      </c>
      <c r="T157" s="4" t="str">
        <f t="shared" si="15"/>
        <v/>
      </c>
      <c r="U157" s="4" t="str">
        <f t="shared" si="16"/>
        <v/>
      </c>
    </row>
    <row r="158" spans="1:21" ht="15" customHeight="1" thickBot="1" x14ac:dyDescent="0.3">
      <c r="A158" s="12"/>
      <c r="B158" s="12"/>
      <c r="C158" s="13"/>
      <c r="D158" s="14"/>
      <c r="E158" s="12"/>
      <c r="F158" s="12"/>
      <c r="G158" s="14"/>
      <c r="H158" s="14"/>
      <c r="I158" s="14"/>
      <c r="J158" s="12"/>
      <c r="K158" s="15"/>
      <c r="L158" s="15"/>
      <c r="P158" s="4" t="str">
        <f t="shared" si="13"/>
        <v/>
      </c>
      <c r="Q158" s="4" t="e">
        <f>+P158-P157</f>
        <v>#VALUE!</v>
      </c>
      <c r="R158" s="4" t="e">
        <f t="shared" si="12"/>
        <v>#VALUE!</v>
      </c>
      <c r="S158" s="4" t="str">
        <f t="shared" si="14"/>
        <v/>
      </c>
      <c r="T158" s="4" t="str">
        <f t="shared" si="15"/>
        <v/>
      </c>
      <c r="U158" s="4" t="str">
        <f t="shared" si="16"/>
        <v/>
      </c>
    </row>
    <row r="159" spans="1:21" ht="15" customHeight="1" thickBot="1" x14ac:dyDescent="0.3">
      <c r="A159" s="12"/>
      <c r="B159" s="12"/>
      <c r="C159" s="13"/>
      <c r="D159" s="14"/>
      <c r="E159" s="12"/>
      <c r="F159" s="12"/>
      <c r="G159" s="14"/>
      <c r="H159" s="14"/>
      <c r="I159" s="14"/>
      <c r="J159" s="12"/>
      <c r="K159" s="15"/>
      <c r="L159" s="15"/>
      <c r="P159" s="4" t="str">
        <f t="shared" si="13"/>
        <v/>
      </c>
      <c r="Q159" s="4" t="e">
        <f t="shared" si="17"/>
        <v>#VALUE!</v>
      </c>
      <c r="R159" s="4" t="e">
        <f t="shared" si="12"/>
        <v>#VALUE!</v>
      </c>
      <c r="S159" s="4" t="str">
        <f t="shared" si="14"/>
        <v/>
      </c>
      <c r="T159" s="4" t="str">
        <f t="shared" si="15"/>
        <v/>
      </c>
      <c r="U159" s="4" t="str">
        <f t="shared" si="16"/>
        <v/>
      </c>
    </row>
    <row r="160" spans="1:21" ht="15" customHeight="1" thickBot="1" x14ac:dyDescent="0.3">
      <c r="A160" s="12"/>
      <c r="B160" s="12"/>
      <c r="C160" s="13"/>
      <c r="D160" s="14"/>
      <c r="E160" s="12"/>
      <c r="F160" s="12"/>
      <c r="G160" s="14"/>
      <c r="H160" s="14"/>
      <c r="I160" s="14"/>
      <c r="J160" s="12"/>
      <c r="K160" s="15"/>
      <c r="L160" s="15"/>
      <c r="P160" s="4" t="str">
        <f t="shared" si="13"/>
        <v/>
      </c>
      <c r="Q160" s="4" t="e">
        <f t="shared" si="17"/>
        <v>#VALUE!</v>
      </c>
      <c r="R160" s="4" t="e">
        <f t="shared" si="12"/>
        <v>#VALUE!</v>
      </c>
      <c r="S160" s="4" t="str">
        <f t="shared" si="14"/>
        <v/>
      </c>
      <c r="T160" s="4" t="str">
        <f t="shared" si="15"/>
        <v/>
      </c>
      <c r="U160" s="4" t="str">
        <f t="shared" si="16"/>
        <v/>
      </c>
    </row>
    <row r="161" spans="1:21" ht="15" customHeight="1" thickBot="1" x14ac:dyDescent="0.3">
      <c r="A161" s="12"/>
      <c r="B161" s="12"/>
      <c r="C161" s="13"/>
      <c r="D161" s="14"/>
      <c r="E161" s="12"/>
      <c r="F161" s="12"/>
      <c r="G161" s="14"/>
      <c r="H161" s="14"/>
      <c r="I161" s="14"/>
      <c r="J161" s="12"/>
      <c r="K161" s="15"/>
      <c r="L161" s="15"/>
      <c r="P161" s="4" t="str">
        <f t="shared" si="13"/>
        <v/>
      </c>
      <c r="Q161" s="4" t="e">
        <f t="shared" si="17"/>
        <v>#VALUE!</v>
      </c>
      <c r="R161" s="4" t="e">
        <f t="shared" si="12"/>
        <v>#VALUE!</v>
      </c>
      <c r="S161" s="4" t="str">
        <f t="shared" si="14"/>
        <v/>
      </c>
      <c r="T161" s="4" t="str">
        <f t="shared" si="15"/>
        <v/>
      </c>
      <c r="U161" s="4" t="str">
        <f t="shared" si="16"/>
        <v/>
      </c>
    </row>
    <row r="162" spans="1:21" ht="15" customHeight="1" thickBot="1" x14ac:dyDescent="0.3">
      <c r="A162" s="12"/>
      <c r="B162" s="12"/>
      <c r="C162" s="13"/>
      <c r="D162" s="14"/>
      <c r="E162" s="12"/>
      <c r="F162" s="12"/>
      <c r="G162" s="14"/>
      <c r="H162" s="14"/>
      <c r="I162" s="14"/>
      <c r="J162" s="12"/>
      <c r="K162" s="15"/>
      <c r="L162" s="15"/>
      <c r="P162" s="4" t="str">
        <f t="shared" si="13"/>
        <v/>
      </c>
      <c r="Q162" s="4" t="e">
        <f t="shared" si="17"/>
        <v>#VALUE!</v>
      </c>
      <c r="R162" s="4" t="e">
        <f t="shared" si="12"/>
        <v>#VALUE!</v>
      </c>
      <c r="S162" s="4" t="str">
        <f t="shared" si="14"/>
        <v/>
      </c>
      <c r="T162" s="4" t="str">
        <f t="shared" si="15"/>
        <v/>
      </c>
      <c r="U162" s="4" t="str">
        <f t="shared" si="16"/>
        <v/>
      </c>
    </row>
    <row r="163" spans="1:21" ht="15" customHeight="1" thickBot="1" x14ac:dyDescent="0.3">
      <c r="A163" s="12"/>
      <c r="B163" s="12"/>
      <c r="C163" s="13"/>
      <c r="D163" s="14"/>
      <c r="E163" s="12"/>
      <c r="F163" s="12"/>
      <c r="G163" s="14"/>
      <c r="H163" s="14"/>
      <c r="I163" s="14"/>
      <c r="J163" s="12"/>
      <c r="K163" s="15"/>
      <c r="L163" s="15"/>
      <c r="P163" s="4" t="str">
        <f t="shared" si="13"/>
        <v/>
      </c>
      <c r="Q163" s="4" t="e">
        <f t="shared" si="17"/>
        <v>#VALUE!</v>
      </c>
      <c r="R163" s="4" t="e">
        <f t="shared" si="12"/>
        <v>#VALUE!</v>
      </c>
      <c r="S163" s="4" t="str">
        <f t="shared" si="14"/>
        <v/>
      </c>
      <c r="T163" s="4" t="str">
        <f t="shared" si="15"/>
        <v/>
      </c>
      <c r="U163" s="4" t="str">
        <f t="shared" si="16"/>
        <v/>
      </c>
    </row>
    <row r="164" spans="1:21" ht="15" customHeight="1" thickBot="1" x14ac:dyDescent="0.3">
      <c r="A164" s="12"/>
      <c r="B164" s="12"/>
      <c r="C164" s="13"/>
      <c r="D164" s="14"/>
      <c r="E164" s="12"/>
      <c r="F164" s="12"/>
      <c r="G164" s="14"/>
      <c r="H164" s="14"/>
      <c r="I164" s="14"/>
      <c r="J164" s="12"/>
      <c r="K164" s="15"/>
      <c r="L164" s="15"/>
      <c r="P164" s="4" t="str">
        <f t="shared" si="13"/>
        <v/>
      </c>
      <c r="Q164" s="4" t="e">
        <f t="shared" si="17"/>
        <v>#VALUE!</v>
      </c>
      <c r="R164" s="4" t="e">
        <f t="shared" si="12"/>
        <v>#VALUE!</v>
      </c>
      <c r="S164" s="4" t="str">
        <f t="shared" si="14"/>
        <v/>
      </c>
      <c r="T164" s="4" t="str">
        <f t="shared" si="15"/>
        <v/>
      </c>
      <c r="U164" s="4" t="str">
        <f t="shared" si="16"/>
        <v/>
      </c>
    </row>
    <row r="165" spans="1:21" ht="15" customHeight="1" thickBot="1" x14ac:dyDescent="0.3">
      <c r="A165" s="12"/>
      <c r="B165" s="12"/>
      <c r="C165" s="13"/>
      <c r="D165" s="14"/>
      <c r="E165" s="12"/>
      <c r="F165" s="12"/>
      <c r="G165" s="14"/>
      <c r="H165" s="14"/>
      <c r="I165" s="14"/>
      <c r="J165" s="12"/>
      <c r="K165" s="15"/>
      <c r="L165" s="15"/>
      <c r="P165" s="4" t="str">
        <f t="shared" si="13"/>
        <v/>
      </c>
      <c r="Q165" s="4" t="e">
        <f t="shared" si="17"/>
        <v>#VALUE!</v>
      </c>
      <c r="R165" s="4" t="e">
        <f t="shared" si="12"/>
        <v>#VALUE!</v>
      </c>
      <c r="S165" s="4" t="str">
        <f t="shared" si="14"/>
        <v/>
      </c>
      <c r="T165" s="4" t="str">
        <f t="shared" si="15"/>
        <v/>
      </c>
      <c r="U165" s="4" t="str">
        <f t="shared" si="16"/>
        <v/>
      </c>
    </row>
    <row r="166" spans="1:21" ht="15" customHeight="1" thickBot="1" x14ac:dyDescent="0.3">
      <c r="A166" s="12"/>
      <c r="B166" s="12"/>
      <c r="C166" s="13"/>
      <c r="D166" s="14"/>
      <c r="E166" s="12"/>
      <c r="F166" s="12"/>
      <c r="G166" s="14"/>
      <c r="H166" s="14"/>
      <c r="I166" s="14"/>
      <c r="J166" s="12"/>
      <c r="K166" s="15"/>
      <c r="L166" s="15"/>
      <c r="P166" s="4" t="str">
        <f t="shared" si="13"/>
        <v/>
      </c>
      <c r="Q166" s="4" t="e">
        <f t="shared" si="17"/>
        <v>#VALUE!</v>
      </c>
      <c r="R166" s="4" t="e">
        <f t="shared" si="12"/>
        <v>#VALUE!</v>
      </c>
      <c r="S166" s="4" t="str">
        <f t="shared" si="14"/>
        <v/>
      </c>
      <c r="T166" s="4" t="str">
        <f t="shared" si="15"/>
        <v/>
      </c>
      <c r="U166" s="4" t="str">
        <f t="shared" si="16"/>
        <v/>
      </c>
    </row>
    <row r="167" spans="1:21" ht="15" customHeight="1" thickBot="1" x14ac:dyDescent="0.3">
      <c r="A167" s="12"/>
      <c r="B167" s="12"/>
      <c r="C167" s="13"/>
      <c r="D167" s="14"/>
      <c r="E167" s="12"/>
      <c r="F167" s="12"/>
      <c r="G167" s="14"/>
      <c r="H167" s="14"/>
      <c r="I167" s="14"/>
      <c r="J167" s="12"/>
      <c r="K167" s="15"/>
      <c r="L167" s="15"/>
      <c r="P167" s="4" t="str">
        <f t="shared" si="13"/>
        <v/>
      </c>
      <c r="Q167" s="4" t="e">
        <f t="shared" si="17"/>
        <v>#VALUE!</v>
      </c>
      <c r="R167" s="4" t="e">
        <f t="shared" si="12"/>
        <v>#VALUE!</v>
      </c>
      <c r="S167" s="4" t="str">
        <f t="shared" si="14"/>
        <v/>
      </c>
      <c r="T167" s="4" t="str">
        <f t="shared" si="15"/>
        <v/>
      </c>
      <c r="U167" s="4" t="str">
        <f t="shared" si="16"/>
        <v/>
      </c>
    </row>
    <row r="168" spans="1:21" ht="15" customHeight="1" thickBot="1" x14ac:dyDescent="0.3">
      <c r="A168" s="12"/>
      <c r="B168" s="12"/>
      <c r="C168" s="13"/>
      <c r="D168" s="14"/>
      <c r="E168" s="12"/>
      <c r="F168" s="12"/>
      <c r="G168" s="14"/>
      <c r="H168" s="14"/>
      <c r="I168" s="14"/>
      <c r="J168" s="12"/>
      <c r="K168" s="15"/>
      <c r="L168" s="15"/>
      <c r="P168" s="4" t="str">
        <f t="shared" si="13"/>
        <v/>
      </c>
      <c r="Q168" s="4" t="e">
        <f t="shared" si="17"/>
        <v>#VALUE!</v>
      </c>
      <c r="R168" s="4" t="e">
        <f t="shared" si="12"/>
        <v>#VALUE!</v>
      </c>
      <c r="S168" s="4" t="str">
        <f t="shared" si="14"/>
        <v/>
      </c>
      <c r="T168" s="4" t="str">
        <f t="shared" si="15"/>
        <v/>
      </c>
      <c r="U168" s="4" t="str">
        <f t="shared" si="16"/>
        <v/>
      </c>
    </row>
    <row r="169" spans="1:21" ht="15" customHeight="1" thickBot="1" x14ac:dyDescent="0.3">
      <c r="A169" s="12"/>
      <c r="B169" s="12"/>
      <c r="C169" s="13"/>
      <c r="D169" s="14"/>
      <c r="E169" s="12"/>
      <c r="F169" s="12"/>
      <c r="G169" s="14"/>
      <c r="H169" s="14"/>
      <c r="I169" s="14"/>
      <c r="J169" s="12"/>
      <c r="K169" s="15"/>
      <c r="L169" s="15"/>
      <c r="P169" s="4" t="str">
        <f t="shared" si="13"/>
        <v/>
      </c>
      <c r="Q169" s="4" t="e">
        <f t="shared" si="17"/>
        <v>#VALUE!</v>
      </c>
      <c r="R169" s="4" t="e">
        <f t="shared" si="12"/>
        <v>#VALUE!</v>
      </c>
      <c r="S169" s="4" t="str">
        <f t="shared" si="14"/>
        <v/>
      </c>
      <c r="T169" s="4" t="str">
        <f t="shared" si="15"/>
        <v/>
      </c>
      <c r="U169" s="4" t="str">
        <f t="shared" si="16"/>
        <v/>
      </c>
    </row>
    <row r="170" spans="1:21" ht="15" customHeight="1" thickBot="1" x14ac:dyDescent="0.3">
      <c r="A170" s="12"/>
      <c r="B170" s="12"/>
      <c r="C170" s="13"/>
      <c r="D170" s="14"/>
      <c r="E170" s="12"/>
      <c r="F170" s="12"/>
      <c r="G170" s="14"/>
      <c r="H170" s="14"/>
      <c r="I170" s="14"/>
      <c r="J170" s="12"/>
      <c r="K170" s="15"/>
      <c r="L170" s="15"/>
      <c r="P170" s="4" t="str">
        <f t="shared" si="13"/>
        <v/>
      </c>
      <c r="Q170" s="4" t="e">
        <f t="shared" si="17"/>
        <v>#VALUE!</v>
      </c>
      <c r="R170" s="4" t="e">
        <f t="shared" si="12"/>
        <v>#VALUE!</v>
      </c>
      <c r="S170" s="4" t="str">
        <f t="shared" si="14"/>
        <v/>
      </c>
      <c r="T170" s="4" t="str">
        <f t="shared" si="15"/>
        <v/>
      </c>
      <c r="U170" s="4" t="str">
        <f t="shared" si="16"/>
        <v/>
      </c>
    </row>
    <row r="171" spans="1:21" ht="15" customHeight="1" thickBot="1" x14ac:dyDescent="0.3">
      <c r="A171" s="12"/>
      <c r="B171" s="12"/>
      <c r="C171" s="13"/>
      <c r="D171" s="14"/>
      <c r="E171" s="12"/>
      <c r="F171" s="12"/>
      <c r="G171" s="14"/>
      <c r="H171" s="14"/>
      <c r="I171" s="14"/>
      <c r="J171" s="12"/>
      <c r="K171" s="15"/>
      <c r="L171" s="15"/>
      <c r="P171" s="4" t="str">
        <f t="shared" si="13"/>
        <v/>
      </c>
      <c r="Q171" s="4" t="e">
        <f t="shared" si="17"/>
        <v>#VALUE!</v>
      </c>
      <c r="R171" s="4" t="e">
        <f t="shared" si="12"/>
        <v>#VALUE!</v>
      </c>
      <c r="S171" s="4" t="str">
        <f t="shared" si="14"/>
        <v/>
      </c>
      <c r="T171" s="4" t="str">
        <f t="shared" si="15"/>
        <v/>
      </c>
      <c r="U171" s="4" t="str">
        <f t="shared" si="16"/>
        <v/>
      </c>
    </row>
    <row r="172" spans="1:21" ht="15" customHeight="1" thickBot="1" x14ac:dyDescent="0.3">
      <c r="A172" s="12"/>
      <c r="B172" s="12"/>
      <c r="C172" s="13"/>
      <c r="D172" s="14"/>
      <c r="E172" s="12"/>
      <c r="F172" s="12"/>
      <c r="G172" s="14"/>
      <c r="H172" s="14"/>
      <c r="I172" s="14"/>
      <c r="J172" s="12"/>
      <c r="K172" s="15"/>
      <c r="L172" s="15"/>
      <c r="P172" s="4" t="str">
        <f t="shared" si="13"/>
        <v/>
      </c>
      <c r="Q172" s="4" t="e">
        <f t="shared" si="17"/>
        <v>#VALUE!</v>
      </c>
      <c r="R172" s="4" t="e">
        <f t="shared" si="12"/>
        <v>#VALUE!</v>
      </c>
      <c r="S172" s="4" t="str">
        <f t="shared" si="14"/>
        <v/>
      </c>
      <c r="T172" s="4" t="str">
        <f t="shared" si="15"/>
        <v/>
      </c>
      <c r="U172" s="4" t="str">
        <f t="shared" si="16"/>
        <v/>
      </c>
    </row>
    <row r="173" spans="1:21" ht="15" customHeight="1" thickBot="1" x14ac:dyDescent="0.3">
      <c r="A173" s="12"/>
      <c r="B173" s="12"/>
      <c r="C173" s="13"/>
      <c r="D173" s="14"/>
      <c r="E173" s="12"/>
      <c r="F173" s="12"/>
      <c r="G173" s="14"/>
      <c r="H173" s="14"/>
      <c r="I173" s="14"/>
      <c r="J173" s="12"/>
      <c r="K173" s="15"/>
      <c r="L173" s="15"/>
      <c r="P173" s="4" t="str">
        <f t="shared" si="13"/>
        <v/>
      </c>
      <c r="Q173" s="4" t="e">
        <f t="shared" si="17"/>
        <v>#VALUE!</v>
      </c>
      <c r="R173" s="4" t="e">
        <f t="shared" si="12"/>
        <v>#VALUE!</v>
      </c>
      <c r="S173" s="4" t="str">
        <f t="shared" si="14"/>
        <v/>
      </c>
      <c r="T173" s="4" t="str">
        <f t="shared" si="15"/>
        <v/>
      </c>
      <c r="U173" s="4" t="str">
        <f t="shared" si="16"/>
        <v/>
      </c>
    </row>
    <row r="174" spans="1:21" ht="15" customHeight="1" thickBot="1" x14ac:dyDescent="0.3">
      <c r="A174" s="12"/>
      <c r="B174" s="12"/>
      <c r="C174" s="13"/>
      <c r="D174" s="14"/>
      <c r="E174" s="12"/>
      <c r="F174" s="12"/>
      <c r="G174" s="14"/>
      <c r="H174" s="14"/>
      <c r="I174" s="14"/>
      <c r="J174" s="12"/>
      <c r="K174" s="15"/>
      <c r="L174" s="15"/>
      <c r="P174" s="4" t="str">
        <f t="shared" si="13"/>
        <v/>
      </c>
      <c r="Q174" s="4" t="e">
        <f t="shared" si="17"/>
        <v>#VALUE!</v>
      </c>
      <c r="R174" s="4" t="e">
        <f t="shared" si="12"/>
        <v>#VALUE!</v>
      </c>
      <c r="S174" s="4" t="str">
        <f t="shared" si="14"/>
        <v/>
      </c>
      <c r="T174" s="4" t="str">
        <f t="shared" si="15"/>
        <v/>
      </c>
      <c r="U174" s="4" t="str">
        <f t="shared" si="16"/>
        <v/>
      </c>
    </row>
    <row r="175" spans="1:21" ht="15" customHeight="1" thickBot="1" x14ac:dyDescent="0.3">
      <c r="A175" s="12"/>
      <c r="B175" s="12"/>
      <c r="C175" s="13"/>
      <c r="D175" s="14"/>
      <c r="E175" s="12"/>
      <c r="F175" s="12"/>
      <c r="G175" s="14"/>
      <c r="H175" s="14"/>
      <c r="I175" s="14"/>
      <c r="J175" s="12"/>
      <c r="K175" s="15"/>
      <c r="L175" s="15"/>
      <c r="P175" s="4" t="str">
        <f t="shared" si="13"/>
        <v/>
      </c>
      <c r="Q175" s="4" t="e">
        <f t="shared" si="17"/>
        <v>#VALUE!</v>
      </c>
      <c r="R175" s="4" t="e">
        <f t="shared" si="12"/>
        <v>#VALUE!</v>
      </c>
      <c r="S175" s="4" t="str">
        <f t="shared" si="14"/>
        <v/>
      </c>
      <c r="T175" s="4" t="str">
        <f t="shared" si="15"/>
        <v/>
      </c>
      <c r="U175" s="4" t="str">
        <f t="shared" si="16"/>
        <v/>
      </c>
    </row>
    <row r="176" spans="1:21" ht="15" customHeight="1" thickBot="1" x14ac:dyDescent="0.3">
      <c r="A176" s="12"/>
      <c r="B176" s="12"/>
      <c r="C176" s="13"/>
      <c r="D176" s="14"/>
      <c r="E176" s="12"/>
      <c r="F176" s="12"/>
      <c r="G176" s="14"/>
      <c r="H176" s="14"/>
      <c r="I176" s="14"/>
      <c r="J176" s="12"/>
      <c r="K176" s="15"/>
      <c r="L176" s="15"/>
      <c r="P176" s="4" t="str">
        <f t="shared" si="13"/>
        <v/>
      </c>
      <c r="Q176" s="4" t="e">
        <f t="shared" si="17"/>
        <v>#VALUE!</v>
      </c>
      <c r="R176" s="4" t="e">
        <f t="shared" si="12"/>
        <v>#VALUE!</v>
      </c>
      <c r="S176" s="4" t="str">
        <f t="shared" si="14"/>
        <v/>
      </c>
      <c r="T176" s="4" t="str">
        <f t="shared" si="15"/>
        <v/>
      </c>
      <c r="U176" s="4" t="str">
        <f t="shared" si="16"/>
        <v/>
      </c>
    </row>
    <row r="177" spans="1:21" ht="15" customHeight="1" thickBot="1" x14ac:dyDescent="0.3">
      <c r="A177" s="12"/>
      <c r="B177" s="12"/>
      <c r="C177" s="13"/>
      <c r="D177" s="14"/>
      <c r="E177" s="12"/>
      <c r="F177" s="12"/>
      <c r="G177" s="14"/>
      <c r="H177" s="14"/>
      <c r="I177" s="14"/>
      <c r="J177" s="12"/>
      <c r="K177" s="15"/>
      <c r="L177" s="15"/>
      <c r="P177" s="4" t="str">
        <f t="shared" si="13"/>
        <v/>
      </c>
      <c r="Q177" s="4" t="e">
        <f t="shared" si="17"/>
        <v>#VALUE!</v>
      </c>
      <c r="R177" s="4" t="e">
        <f t="shared" si="12"/>
        <v>#VALUE!</v>
      </c>
      <c r="S177" s="4" t="str">
        <f t="shared" si="14"/>
        <v/>
      </c>
      <c r="T177" s="4" t="str">
        <f t="shared" si="15"/>
        <v/>
      </c>
      <c r="U177" s="4" t="str">
        <f t="shared" si="16"/>
        <v/>
      </c>
    </row>
    <row r="178" spans="1:21" ht="15" customHeight="1" thickBot="1" x14ac:dyDescent="0.3">
      <c r="A178" s="12"/>
      <c r="B178" s="12"/>
      <c r="C178" s="13"/>
      <c r="D178" s="14"/>
      <c r="E178" s="12"/>
      <c r="F178" s="12"/>
      <c r="G178" s="14"/>
      <c r="H178" s="14"/>
      <c r="I178" s="14"/>
      <c r="J178" s="12"/>
      <c r="K178" s="15"/>
      <c r="L178" s="15"/>
      <c r="P178" s="4" t="str">
        <f t="shared" si="13"/>
        <v/>
      </c>
      <c r="Q178" s="4" t="e">
        <f t="shared" si="17"/>
        <v>#VALUE!</v>
      </c>
      <c r="R178" s="4" t="e">
        <f t="shared" si="12"/>
        <v>#VALUE!</v>
      </c>
      <c r="S178" s="4" t="str">
        <f t="shared" si="14"/>
        <v/>
      </c>
      <c r="T178" s="4" t="str">
        <f t="shared" si="15"/>
        <v/>
      </c>
      <c r="U178" s="4" t="str">
        <f t="shared" si="16"/>
        <v/>
      </c>
    </row>
    <row r="179" spans="1:21" ht="15" customHeight="1" thickBot="1" x14ac:dyDescent="0.3">
      <c r="A179" s="12"/>
      <c r="B179" s="12"/>
      <c r="C179" s="13"/>
      <c r="D179" s="14"/>
      <c r="E179" s="12"/>
      <c r="F179" s="12"/>
      <c r="G179" s="14"/>
      <c r="H179" s="14"/>
      <c r="I179" s="14"/>
      <c r="J179" s="12"/>
      <c r="K179" s="15"/>
      <c r="L179" s="15"/>
      <c r="P179" s="4" t="str">
        <f t="shared" si="13"/>
        <v/>
      </c>
      <c r="Q179" s="4" t="e">
        <f t="shared" si="17"/>
        <v>#VALUE!</v>
      </c>
      <c r="R179" s="4" t="e">
        <f t="shared" si="12"/>
        <v>#VALUE!</v>
      </c>
      <c r="S179" s="4" t="str">
        <f t="shared" si="14"/>
        <v/>
      </c>
      <c r="T179" s="4" t="str">
        <f t="shared" si="15"/>
        <v/>
      </c>
      <c r="U179" s="4" t="str">
        <f t="shared" si="16"/>
        <v/>
      </c>
    </row>
    <row r="180" spans="1:21" ht="15" customHeight="1" thickBot="1" x14ac:dyDescent="0.3">
      <c r="A180" s="12"/>
      <c r="B180" s="12"/>
      <c r="C180" s="13"/>
      <c r="D180" s="14"/>
      <c r="E180" s="12"/>
      <c r="F180" s="12"/>
      <c r="G180" s="14"/>
      <c r="H180" s="14"/>
      <c r="I180" s="14"/>
      <c r="J180" s="12"/>
      <c r="K180" s="15"/>
      <c r="L180" s="15"/>
      <c r="P180" s="4" t="str">
        <f t="shared" si="13"/>
        <v/>
      </c>
      <c r="Q180" s="4" t="e">
        <f t="shared" si="17"/>
        <v>#VALUE!</v>
      </c>
      <c r="R180" s="4" t="e">
        <f t="shared" si="12"/>
        <v>#VALUE!</v>
      </c>
      <c r="S180" s="4" t="str">
        <f t="shared" si="14"/>
        <v/>
      </c>
      <c r="T180" s="4" t="str">
        <f t="shared" si="15"/>
        <v/>
      </c>
      <c r="U180" s="4" t="str">
        <f t="shared" si="16"/>
        <v/>
      </c>
    </row>
    <row r="181" spans="1:21" ht="15" customHeight="1" thickBot="1" x14ac:dyDescent="0.3">
      <c r="A181" s="12"/>
      <c r="B181" s="12"/>
      <c r="C181" s="13"/>
      <c r="D181" s="14"/>
      <c r="E181" s="12"/>
      <c r="F181" s="12"/>
      <c r="G181" s="14"/>
      <c r="H181" s="14"/>
      <c r="I181" s="14"/>
      <c r="J181" s="12"/>
      <c r="K181" s="15"/>
      <c r="L181" s="15"/>
      <c r="P181" s="4" t="str">
        <f t="shared" si="13"/>
        <v/>
      </c>
      <c r="Q181" s="4" t="e">
        <f t="shared" si="17"/>
        <v>#VALUE!</v>
      </c>
      <c r="R181" s="4" t="e">
        <f t="shared" si="12"/>
        <v>#VALUE!</v>
      </c>
      <c r="S181" s="4" t="str">
        <f t="shared" si="14"/>
        <v/>
      </c>
      <c r="T181" s="4" t="str">
        <f t="shared" si="15"/>
        <v/>
      </c>
      <c r="U181" s="4" t="str">
        <f t="shared" si="16"/>
        <v/>
      </c>
    </row>
    <row r="182" spans="1:21" ht="15" customHeight="1" thickBot="1" x14ac:dyDescent="0.3">
      <c r="A182" s="12"/>
      <c r="B182" s="12"/>
      <c r="C182" s="13"/>
      <c r="D182" s="14"/>
      <c r="E182" s="12"/>
      <c r="F182" s="12"/>
      <c r="G182" s="14"/>
      <c r="H182" s="14"/>
      <c r="I182" s="14"/>
      <c r="J182" s="12"/>
      <c r="K182" s="15"/>
      <c r="L182" s="15"/>
      <c r="P182" s="4" t="str">
        <f t="shared" si="13"/>
        <v/>
      </c>
      <c r="Q182" s="4" t="e">
        <f t="shared" si="17"/>
        <v>#VALUE!</v>
      </c>
      <c r="R182" s="4" t="e">
        <f t="shared" si="12"/>
        <v>#VALUE!</v>
      </c>
      <c r="S182" s="4" t="str">
        <f t="shared" si="14"/>
        <v/>
      </c>
      <c r="T182" s="4" t="str">
        <f t="shared" si="15"/>
        <v/>
      </c>
      <c r="U182" s="4" t="str">
        <f t="shared" si="16"/>
        <v/>
      </c>
    </row>
    <row r="183" spans="1:21" ht="15" customHeight="1" thickBot="1" x14ac:dyDescent="0.3">
      <c r="A183" s="12"/>
      <c r="B183" s="12"/>
      <c r="C183" s="13"/>
      <c r="D183" s="14"/>
      <c r="E183" s="12"/>
      <c r="F183" s="12"/>
      <c r="G183" s="14"/>
      <c r="H183" s="14"/>
      <c r="I183" s="14"/>
      <c r="J183" s="12"/>
      <c r="K183" s="15"/>
      <c r="L183" s="15"/>
      <c r="P183" s="4" t="str">
        <f t="shared" si="13"/>
        <v/>
      </c>
      <c r="Q183" s="4" t="e">
        <f t="shared" si="17"/>
        <v>#VALUE!</v>
      </c>
      <c r="R183" s="4" t="e">
        <f t="shared" si="12"/>
        <v>#VALUE!</v>
      </c>
      <c r="S183" s="4" t="str">
        <f t="shared" si="14"/>
        <v/>
      </c>
      <c r="T183" s="4" t="str">
        <f t="shared" si="15"/>
        <v/>
      </c>
      <c r="U183" s="4" t="str">
        <f t="shared" si="16"/>
        <v/>
      </c>
    </row>
    <row r="184" spans="1:21" ht="15" customHeight="1" thickBot="1" x14ac:dyDescent="0.3">
      <c r="A184" s="12"/>
      <c r="B184" s="12"/>
      <c r="C184" s="13"/>
      <c r="D184" s="14"/>
      <c r="E184" s="12"/>
      <c r="F184" s="12"/>
      <c r="G184" s="14"/>
      <c r="H184" s="14"/>
      <c r="I184" s="14"/>
      <c r="J184" s="12"/>
      <c r="K184" s="15"/>
      <c r="L184" s="15"/>
      <c r="P184" s="4" t="str">
        <f t="shared" si="13"/>
        <v/>
      </c>
      <c r="Q184" s="4" t="e">
        <f t="shared" si="17"/>
        <v>#VALUE!</v>
      </c>
      <c r="R184" s="4" t="e">
        <f t="shared" si="12"/>
        <v>#VALUE!</v>
      </c>
      <c r="S184" s="4" t="str">
        <f t="shared" si="14"/>
        <v/>
      </c>
      <c r="T184" s="4" t="str">
        <f t="shared" si="15"/>
        <v/>
      </c>
      <c r="U184" s="4" t="str">
        <f t="shared" si="16"/>
        <v/>
      </c>
    </row>
    <row r="185" spans="1:21" ht="15" customHeight="1" thickBot="1" x14ac:dyDescent="0.3">
      <c r="A185" s="12"/>
      <c r="B185" s="12"/>
      <c r="C185" s="13"/>
      <c r="D185" s="14"/>
      <c r="E185" s="12"/>
      <c r="F185" s="12"/>
      <c r="G185" s="14"/>
      <c r="H185" s="14"/>
      <c r="I185" s="14"/>
      <c r="J185" s="12"/>
      <c r="K185" s="15"/>
      <c r="L185" s="15"/>
      <c r="P185" s="4" t="str">
        <f t="shared" si="13"/>
        <v/>
      </c>
      <c r="Q185" s="4" t="e">
        <f t="shared" si="17"/>
        <v>#VALUE!</v>
      </c>
      <c r="R185" s="4" t="e">
        <f t="shared" si="12"/>
        <v>#VALUE!</v>
      </c>
      <c r="S185" s="4" t="str">
        <f t="shared" si="14"/>
        <v/>
      </c>
      <c r="T185" s="4" t="str">
        <f t="shared" si="15"/>
        <v/>
      </c>
      <c r="U185" s="4" t="str">
        <f t="shared" si="16"/>
        <v/>
      </c>
    </row>
    <row r="186" spans="1:21" ht="15" customHeight="1" thickBot="1" x14ac:dyDescent="0.3">
      <c r="A186" s="12"/>
      <c r="B186" s="12"/>
      <c r="C186" s="13"/>
      <c r="D186" s="14"/>
      <c r="E186" s="12"/>
      <c r="F186" s="12"/>
      <c r="G186" s="14"/>
      <c r="H186" s="14"/>
      <c r="I186" s="14"/>
      <c r="J186" s="12"/>
      <c r="K186" s="15"/>
      <c r="L186" s="15"/>
      <c r="P186" s="4" t="str">
        <f t="shared" si="13"/>
        <v/>
      </c>
      <c r="Q186" s="4" t="e">
        <f t="shared" si="17"/>
        <v>#VALUE!</v>
      </c>
      <c r="R186" s="4" t="e">
        <f t="shared" si="12"/>
        <v>#VALUE!</v>
      </c>
      <c r="S186" s="4" t="str">
        <f t="shared" si="14"/>
        <v/>
      </c>
      <c r="T186" s="4" t="str">
        <f t="shared" si="15"/>
        <v/>
      </c>
      <c r="U186" s="4" t="str">
        <f t="shared" si="16"/>
        <v/>
      </c>
    </row>
    <row r="187" spans="1:21" ht="15" customHeight="1" thickBot="1" x14ac:dyDescent="0.3">
      <c r="A187" s="12"/>
      <c r="B187" s="12"/>
      <c r="C187" s="13"/>
      <c r="D187" s="14"/>
      <c r="E187" s="12"/>
      <c r="F187" s="12"/>
      <c r="G187" s="14"/>
      <c r="H187" s="14"/>
      <c r="I187" s="14"/>
      <c r="J187" s="12"/>
      <c r="K187" s="15"/>
      <c r="L187" s="15"/>
      <c r="P187" s="4" t="str">
        <f t="shared" si="13"/>
        <v/>
      </c>
      <c r="Q187" s="4" t="e">
        <f t="shared" si="17"/>
        <v>#VALUE!</v>
      </c>
      <c r="R187" s="4" t="e">
        <f t="shared" si="12"/>
        <v>#VALUE!</v>
      </c>
      <c r="S187" s="4" t="str">
        <f t="shared" si="14"/>
        <v/>
      </c>
      <c r="T187" s="4" t="str">
        <f t="shared" si="15"/>
        <v/>
      </c>
      <c r="U187" s="4" t="str">
        <f t="shared" si="16"/>
        <v/>
      </c>
    </row>
    <row r="188" spans="1:21" ht="15" customHeight="1" thickBot="1" x14ac:dyDescent="0.3">
      <c r="A188" s="12"/>
      <c r="B188" s="12"/>
      <c r="C188" s="13"/>
      <c r="D188" s="14"/>
      <c r="E188" s="12"/>
      <c r="F188" s="12"/>
      <c r="G188" s="14"/>
      <c r="H188" s="14"/>
      <c r="I188" s="14"/>
      <c r="J188" s="12"/>
      <c r="K188" s="15"/>
      <c r="L188" s="15"/>
      <c r="P188" s="4" t="str">
        <f t="shared" si="13"/>
        <v/>
      </c>
      <c r="Q188" s="4" t="e">
        <f t="shared" si="17"/>
        <v>#VALUE!</v>
      </c>
      <c r="R188" s="4" t="e">
        <f t="shared" si="12"/>
        <v>#VALUE!</v>
      </c>
      <c r="S188" s="4" t="str">
        <f t="shared" si="14"/>
        <v/>
      </c>
      <c r="T188" s="4" t="str">
        <f t="shared" si="15"/>
        <v/>
      </c>
      <c r="U188" s="4" t="str">
        <f t="shared" si="16"/>
        <v/>
      </c>
    </row>
    <row r="189" spans="1:21" ht="15" customHeight="1" thickBot="1" x14ac:dyDescent="0.3">
      <c r="A189" s="12"/>
      <c r="B189" s="12"/>
      <c r="C189" s="13"/>
      <c r="D189" s="14"/>
      <c r="E189" s="12"/>
      <c r="F189" s="12"/>
      <c r="G189" s="14"/>
      <c r="H189" s="14"/>
      <c r="I189" s="14"/>
      <c r="J189" s="12"/>
      <c r="K189" s="15"/>
      <c r="L189" s="15"/>
      <c r="P189" s="4" t="str">
        <f t="shared" si="13"/>
        <v/>
      </c>
      <c r="Q189" s="4" t="e">
        <f t="shared" si="17"/>
        <v>#VALUE!</v>
      </c>
      <c r="R189" s="4" t="e">
        <f t="shared" si="12"/>
        <v>#VALUE!</v>
      </c>
      <c r="S189" s="4" t="str">
        <f t="shared" si="14"/>
        <v/>
      </c>
      <c r="T189" s="4" t="str">
        <f t="shared" si="15"/>
        <v/>
      </c>
      <c r="U189" s="4" t="str">
        <f t="shared" si="16"/>
        <v/>
      </c>
    </row>
    <row r="190" spans="1:21" ht="15" customHeight="1" thickBot="1" x14ac:dyDescent="0.3">
      <c r="A190" s="12"/>
      <c r="B190" s="12"/>
      <c r="C190" s="13"/>
      <c r="D190" s="14"/>
      <c r="E190" s="12"/>
      <c r="F190" s="12"/>
      <c r="G190" s="14"/>
      <c r="H190" s="14"/>
      <c r="I190" s="14"/>
      <c r="J190" s="12"/>
      <c r="K190" s="15"/>
      <c r="L190" s="15"/>
      <c r="P190" s="4" t="str">
        <f t="shared" si="13"/>
        <v/>
      </c>
      <c r="Q190" s="4" t="e">
        <f t="shared" si="17"/>
        <v>#VALUE!</v>
      </c>
      <c r="R190" s="4" t="e">
        <f t="shared" si="12"/>
        <v>#VALUE!</v>
      </c>
      <c r="S190" s="4" t="str">
        <f t="shared" si="14"/>
        <v/>
      </c>
      <c r="T190" s="4" t="str">
        <f t="shared" si="15"/>
        <v/>
      </c>
      <c r="U190" s="4" t="str">
        <f t="shared" si="16"/>
        <v/>
      </c>
    </row>
    <row r="191" spans="1:21" ht="15" customHeight="1" thickBot="1" x14ac:dyDescent="0.3">
      <c r="A191" s="12"/>
      <c r="B191" s="12"/>
      <c r="C191" s="13"/>
      <c r="D191" s="14"/>
      <c r="E191" s="12"/>
      <c r="F191" s="12"/>
      <c r="G191" s="14"/>
      <c r="H191" s="14"/>
      <c r="I191" s="14"/>
      <c r="J191" s="12"/>
      <c r="K191" s="15"/>
      <c r="L191" s="15"/>
      <c r="P191" s="4" t="str">
        <f t="shared" si="13"/>
        <v/>
      </c>
      <c r="Q191" s="4" t="e">
        <f t="shared" si="17"/>
        <v>#VALUE!</v>
      </c>
      <c r="R191" s="4" t="e">
        <f t="shared" si="12"/>
        <v>#VALUE!</v>
      </c>
      <c r="S191" s="4" t="str">
        <f t="shared" si="14"/>
        <v/>
      </c>
      <c r="T191" s="4" t="str">
        <f t="shared" si="15"/>
        <v/>
      </c>
      <c r="U191" s="4" t="str">
        <f t="shared" si="16"/>
        <v/>
      </c>
    </row>
    <row r="192" spans="1:21" ht="15" customHeight="1" thickBot="1" x14ac:dyDescent="0.3">
      <c r="A192" s="12"/>
      <c r="B192" s="12"/>
      <c r="C192" s="13"/>
      <c r="D192" s="14"/>
      <c r="E192" s="12"/>
      <c r="F192" s="12"/>
      <c r="G192" s="14"/>
      <c r="H192" s="14"/>
      <c r="I192" s="14"/>
      <c r="J192" s="12"/>
      <c r="K192" s="15"/>
      <c r="L192" s="15"/>
      <c r="P192" s="4" t="str">
        <f t="shared" si="13"/>
        <v/>
      </c>
      <c r="Q192" s="4" t="e">
        <f t="shared" si="17"/>
        <v>#VALUE!</v>
      </c>
      <c r="R192" s="4" t="e">
        <f t="shared" si="12"/>
        <v>#VALUE!</v>
      </c>
      <c r="S192" s="4" t="str">
        <f t="shared" si="14"/>
        <v/>
      </c>
      <c r="T192" s="4" t="str">
        <f t="shared" si="15"/>
        <v/>
      </c>
      <c r="U192" s="4" t="str">
        <f t="shared" si="16"/>
        <v/>
      </c>
    </row>
    <row r="193" spans="1:21" ht="15" customHeight="1" thickBot="1" x14ac:dyDescent="0.3">
      <c r="A193" s="12"/>
      <c r="B193" s="12"/>
      <c r="C193" s="13"/>
      <c r="D193" s="14"/>
      <c r="E193" s="12"/>
      <c r="F193" s="12"/>
      <c r="G193" s="14"/>
      <c r="H193" s="14"/>
      <c r="I193" s="14"/>
      <c r="J193" s="12"/>
      <c r="K193" s="15"/>
      <c r="L193" s="15"/>
      <c r="P193" s="4" t="str">
        <f t="shared" si="13"/>
        <v/>
      </c>
      <c r="Q193" s="4" t="e">
        <f t="shared" si="17"/>
        <v>#VALUE!</v>
      </c>
      <c r="R193" s="4" t="e">
        <f t="shared" si="12"/>
        <v>#VALUE!</v>
      </c>
      <c r="S193" s="4" t="str">
        <f t="shared" si="14"/>
        <v/>
      </c>
      <c r="T193" s="4" t="str">
        <f t="shared" si="15"/>
        <v/>
      </c>
      <c r="U193" s="4" t="str">
        <f t="shared" si="16"/>
        <v/>
      </c>
    </row>
    <row r="194" spans="1:21" ht="15" customHeight="1" thickBot="1" x14ac:dyDescent="0.3">
      <c r="A194" s="12"/>
      <c r="B194" s="12"/>
      <c r="C194" s="13"/>
      <c r="D194" s="14"/>
      <c r="E194" s="12"/>
      <c r="F194" s="12"/>
      <c r="G194" s="14"/>
      <c r="H194" s="14"/>
      <c r="I194" s="14"/>
      <c r="J194" s="12"/>
      <c r="K194" s="15"/>
      <c r="L194" s="15"/>
      <c r="P194" s="4" t="str">
        <f t="shared" si="13"/>
        <v/>
      </c>
      <c r="Q194" s="4" t="e">
        <f t="shared" si="17"/>
        <v>#VALUE!</v>
      </c>
      <c r="R194" s="4" t="e">
        <f t="shared" si="12"/>
        <v>#VALUE!</v>
      </c>
      <c r="S194" s="4" t="str">
        <f t="shared" si="14"/>
        <v/>
      </c>
      <c r="T194" s="4" t="str">
        <f t="shared" si="15"/>
        <v/>
      </c>
      <c r="U194" s="4" t="str">
        <f t="shared" si="16"/>
        <v/>
      </c>
    </row>
    <row r="195" spans="1:21" ht="15" customHeight="1" thickBot="1" x14ac:dyDescent="0.3">
      <c r="A195" s="12"/>
      <c r="B195" s="12"/>
      <c r="C195" s="13"/>
      <c r="D195" s="14"/>
      <c r="E195" s="12"/>
      <c r="F195" s="12"/>
      <c r="G195" s="14"/>
      <c r="H195" s="14"/>
      <c r="I195" s="14"/>
      <c r="J195" s="12"/>
      <c r="K195" s="15"/>
      <c r="L195" s="15"/>
      <c r="P195" s="4" t="str">
        <f t="shared" si="13"/>
        <v/>
      </c>
      <c r="Q195" s="4" t="e">
        <f t="shared" si="17"/>
        <v>#VALUE!</v>
      </c>
      <c r="R195" s="4" t="e">
        <f t="shared" si="12"/>
        <v>#VALUE!</v>
      </c>
      <c r="S195" s="4" t="str">
        <f t="shared" si="14"/>
        <v/>
      </c>
      <c r="T195" s="4" t="str">
        <f t="shared" si="15"/>
        <v/>
      </c>
      <c r="U195" s="4" t="str">
        <f t="shared" si="16"/>
        <v/>
      </c>
    </row>
    <row r="196" spans="1:21" ht="15" customHeight="1" thickBot="1" x14ac:dyDescent="0.3">
      <c r="A196" s="12"/>
      <c r="B196" s="12"/>
      <c r="C196" s="13"/>
      <c r="D196" s="14"/>
      <c r="E196" s="12"/>
      <c r="F196" s="12"/>
      <c r="G196" s="14"/>
      <c r="H196" s="14"/>
      <c r="I196" s="14"/>
      <c r="J196" s="12"/>
      <c r="K196" s="15"/>
      <c r="L196" s="15"/>
      <c r="P196" s="4" t="str">
        <f t="shared" si="13"/>
        <v/>
      </c>
      <c r="Q196" s="4" t="e">
        <f t="shared" si="17"/>
        <v>#VALUE!</v>
      </c>
      <c r="R196" s="4" t="e">
        <f t="shared" si="12"/>
        <v>#VALUE!</v>
      </c>
      <c r="S196" s="4" t="str">
        <f t="shared" si="14"/>
        <v/>
      </c>
      <c r="T196" s="4" t="str">
        <f t="shared" si="15"/>
        <v/>
      </c>
      <c r="U196" s="4" t="str">
        <f t="shared" si="16"/>
        <v/>
      </c>
    </row>
    <row r="197" spans="1:21" ht="15" customHeight="1" thickBot="1" x14ac:dyDescent="0.3">
      <c r="A197" s="12"/>
      <c r="B197" s="12"/>
      <c r="C197" s="13"/>
      <c r="D197" s="14"/>
      <c r="E197" s="12"/>
      <c r="F197" s="12"/>
      <c r="G197" s="14"/>
      <c r="H197" s="14"/>
      <c r="I197" s="14"/>
      <c r="J197" s="12"/>
      <c r="K197" s="15"/>
      <c r="L197" s="15"/>
      <c r="P197" s="4" t="str">
        <f t="shared" si="13"/>
        <v/>
      </c>
      <c r="Q197" s="4" t="e">
        <f t="shared" si="17"/>
        <v>#VALUE!</v>
      </c>
      <c r="R197" s="4" t="e">
        <f t="shared" si="12"/>
        <v>#VALUE!</v>
      </c>
      <c r="S197" s="4" t="str">
        <f t="shared" si="14"/>
        <v/>
      </c>
      <c r="T197" s="4" t="str">
        <f t="shared" si="15"/>
        <v/>
      </c>
      <c r="U197" s="4" t="str">
        <f t="shared" si="16"/>
        <v/>
      </c>
    </row>
    <row r="198" spans="1:21" ht="15" customHeight="1" thickBot="1" x14ac:dyDescent="0.3">
      <c r="A198" s="12"/>
      <c r="B198" s="12"/>
      <c r="C198" s="13"/>
      <c r="D198" s="14"/>
      <c r="E198" s="12"/>
      <c r="F198" s="12"/>
      <c r="G198" s="14"/>
      <c r="H198" s="14"/>
      <c r="I198" s="14"/>
      <c r="J198" s="12"/>
      <c r="K198" s="15"/>
      <c r="L198" s="15"/>
      <c r="P198" s="4" t="str">
        <f t="shared" si="13"/>
        <v/>
      </c>
      <c r="Q198" s="4" t="e">
        <f t="shared" si="17"/>
        <v>#VALUE!</v>
      </c>
      <c r="R198" s="4" t="e">
        <f t="shared" si="12"/>
        <v>#VALUE!</v>
      </c>
      <c r="S198" s="4" t="str">
        <f t="shared" si="14"/>
        <v/>
      </c>
      <c r="T198" s="4" t="str">
        <f t="shared" si="15"/>
        <v/>
      </c>
      <c r="U198" s="4" t="str">
        <f t="shared" si="16"/>
        <v/>
      </c>
    </row>
    <row r="199" spans="1:21" ht="15" customHeight="1" thickBot="1" x14ac:dyDescent="0.3">
      <c r="A199" s="12"/>
      <c r="B199" s="12"/>
      <c r="C199" s="13"/>
      <c r="D199" s="14"/>
      <c r="E199" s="12"/>
      <c r="F199" s="12"/>
      <c r="G199" s="14"/>
      <c r="H199" s="14"/>
      <c r="I199" s="14"/>
      <c r="J199" s="12"/>
      <c r="K199" s="15"/>
      <c r="L199" s="15"/>
      <c r="P199" s="4" t="str">
        <f t="shared" si="13"/>
        <v/>
      </c>
      <c r="Q199" s="4" t="e">
        <f t="shared" si="17"/>
        <v>#VALUE!</v>
      </c>
      <c r="R199" s="4" t="e">
        <f t="shared" si="12"/>
        <v>#VALUE!</v>
      </c>
      <c r="S199" s="4" t="str">
        <f t="shared" si="14"/>
        <v/>
      </c>
      <c r="T199" s="4" t="str">
        <f t="shared" si="15"/>
        <v/>
      </c>
      <c r="U199" s="4" t="str">
        <f t="shared" si="16"/>
        <v/>
      </c>
    </row>
    <row r="200" spans="1:21" ht="15" customHeight="1" thickBot="1" x14ac:dyDescent="0.3">
      <c r="A200" s="12"/>
      <c r="B200" s="12"/>
      <c r="C200" s="13"/>
      <c r="D200" s="14"/>
      <c r="E200" s="12"/>
      <c r="F200" s="12"/>
      <c r="G200" s="14"/>
      <c r="H200" s="14"/>
      <c r="I200" s="14"/>
      <c r="J200" s="12"/>
      <c r="K200" s="15"/>
      <c r="L200" s="15"/>
      <c r="P200" s="4" t="str">
        <f t="shared" si="13"/>
        <v/>
      </c>
      <c r="Q200" s="4" t="e">
        <f t="shared" si="17"/>
        <v>#VALUE!</v>
      </c>
      <c r="R200" s="4" t="e">
        <f t="shared" si="12"/>
        <v>#VALUE!</v>
      </c>
      <c r="S200" s="4" t="str">
        <f t="shared" si="14"/>
        <v/>
      </c>
      <c r="T200" s="4" t="str">
        <f t="shared" si="15"/>
        <v/>
      </c>
      <c r="U200" s="4" t="str">
        <f t="shared" si="16"/>
        <v/>
      </c>
    </row>
    <row r="201" spans="1:21" ht="15" customHeight="1" thickBot="1" x14ac:dyDescent="0.3">
      <c r="A201" s="12"/>
      <c r="B201" s="12"/>
      <c r="C201" s="13"/>
      <c r="D201" s="14"/>
      <c r="E201" s="12"/>
      <c r="F201" s="12"/>
      <c r="G201" s="14"/>
      <c r="H201" s="14"/>
      <c r="I201" s="14"/>
      <c r="J201" s="12"/>
      <c r="K201" s="15"/>
      <c r="L201" s="15"/>
      <c r="P201" s="4" t="str">
        <f t="shared" si="13"/>
        <v/>
      </c>
      <c r="Q201" s="4" t="e">
        <f t="shared" si="17"/>
        <v>#VALUE!</v>
      </c>
      <c r="R201" s="4" t="e">
        <f t="shared" si="12"/>
        <v>#VALUE!</v>
      </c>
      <c r="S201" s="4" t="str">
        <f t="shared" si="14"/>
        <v/>
      </c>
      <c r="T201" s="4" t="str">
        <f t="shared" si="15"/>
        <v/>
      </c>
      <c r="U201" s="4" t="str">
        <f t="shared" si="16"/>
        <v/>
      </c>
    </row>
    <row r="202" spans="1:21" ht="15" customHeight="1" thickBot="1" x14ac:dyDescent="0.3">
      <c r="A202" s="12"/>
      <c r="B202" s="12"/>
      <c r="C202" s="13"/>
      <c r="D202" s="14"/>
      <c r="E202" s="12"/>
      <c r="F202" s="12"/>
      <c r="G202" s="14"/>
      <c r="H202" s="14"/>
      <c r="I202" s="14"/>
      <c r="J202" s="12"/>
      <c r="K202" s="15"/>
      <c r="L202" s="15"/>
      <c r="P202" s="4" t="str">
        <f t="shared" si="13"/>
        <v/>
      </c>
      <c r="Q202" s="4" t="e">
        <f t="shared" si="17"/>
        <v>#VALUE!</v>
      </c>
      <c r="R202" s="4" t="e">
        <f t="shared" ref="R202:R221" si="18">S202+T202</f>
        <v>#VALUE!</v>
      </c>
      <c r="S202" s="4" t="str">
        <f t="shared" si="14"/>
        <v/>
      </c>
      <c r="T202" s="4" t="str">
        <f t="shared" si="15"/>
        <v/>
      </c>
      <c r="U202" s="4" t="str">
        <f t="shared" si="16"/>
        <v/>
      </c>
    </row>
    <row r="203" spans="1:21" ht="15" customHeight="1" thickBot="1" x14ac:dyDescent="0.3">
      <c r="A203" s="12"/>
      <c r="B203" s="12"/>
      <c r="C203" s="13"/>
      <c r="D203" s="14"/>
      <c r="E203" s="12"/>
      <c r="F203" s="12"/>
      <c r="G203" s="14"/>
      <c r="H203" s="14"/>
      <c r="I203" s="14"/>
      <c r="J203" s="12"/>
      <c r="K203" s="15"/>
      <c r="L203" s="15"/>
      <c r="P203" s="4" t="str">
        <f t="shared" ref="P203:P221" si="19">LEFT(J203)</f>
        <v/>
      </c>
      <c r="Q203" s="4" t="e">
        <f t="shared" si="17"/>
        <v>#VALUE!</v>
      </c>
      <c r="R203" s="4" t="e">
        <f t="shared" si="18"/>
        <v>#VALUE!</v>
      </c>
      <c r="S203" s="4" t="str">
        <f t="shared" ref="S203:S221" si="20">IF(ISERROR(LEFT(B203)*1),"",LEFT(B203)*1)</f>
        <v/>
      </c>
      <c r="T203" s="4" t="str">
        <f t="shared" ref="T203:T221" si="21">IF(ISERROR(RIGHT(B203)*1),"",RIGHT(B203)*1)</f>
        <v/>
      </c>
      <c r="U203" s="4" t="str">
        <f t="shared" ref="U203:U221" si="22">IF(OR(D203="BF23",D203="LCM23"),S203,"")</f>
        <v/>
      </c>
    </row>
    <row r="204" spans="1:21" ht="15" customHeight="1" thickBot="1" x14ac:dyDescent="0.3">
      <c r="A204" s="12"/>
      <c r="B204" s="12"/>
      <c r="C204" s="13"/>
      <c r="D204" s="14"/>
      <c r="E204" s="12"/>
      <c r="F204" s="12"/>
      <c r="G204" s="14"/>
      <c r="H204" s="14"/>
      <c r="I204" s="14"/>
      <c r="J204" s="12"/>
      <c r="K204" s="15"/>
      <c r="L204" s="15"/>
      <c r="P204" s="4" t="str">
        <f t="shared" si="19"/>
        <v/>
      </c>
      <c r="Q204" s="4" t="e">
        <f t="shared" ref="Q204:Q221" si="23">+P204-P203</f>
        <v>#VALUE!</v>
      </c>
      <c r="R204" s="4" t="e">
        <f t="shared" si="18"/>
        <v>#VALUE!</v>
      </c>
      <c r="S204" s="4" t="str">
        <f t="shared" si="20"/>
        <v/>
      </c>
      <c r="T204" s="4" t="str">
        <f t="shared" si="21"/>
        <v/>
      </c>
      <c r="U204" s="4" t="str">
        <f t="shared" si="22"/>
        <v/>
      </c>
    </row>
    <row r="205" spans="1:21" ht="15" customHeight="1" thickBot="1" x14ac:dyDescent="0.3">
      <c r="A205" s="12"/>
      <c r="B205" s="12"/>
      <c r="C205" s="13"/>
      <c r="D205" s="14"/>
      <c r="E205" s="12"/>
      <c r="F205" s="12"/>
      <c r="G205" s="14"/>
      <c r="H205" s="14"/>
      <c r="I205" s="14"/>
      <c r="J205" s="12"/>
      <c r="K205" s="15"/>
      <c r="L205" s="15"/>
      <c r="P205" s="4" t="str">
        <f t="shared" si="19"/>
        <v/>
      </c>
      <c r="Q205" s="4" t="e">
        <f t="shared" si="23"/>
        <v>#VALUE!</v>
      </c>
      <c r="R205" s="4" t="e">
        <f t="shared" si="18"/>
        <v>#VALUE!</v>
      </c>
      <c r="S205" s="4" t="str">
        <f t="shared" si="20"/>
        <v/>
      </c>
      <c r="T205" s="4" t="str">
        <f t="shared" si="21"/>
        <v/>
      </c>
      <c r="U205" s="4" t="str">
        <f t="shared" si="22"/>
        <v/>
      </c>
    </row>
    <row r="206" spans="1:21" ht="15" customHeight="1" thickBot="1" x14ac:dyDescent="0.3">
      <c r="A206" s="12"/>
      <c r="B206" s="12"/>
      <c r="C206" s="13"/>
      <c r="D206" s="14"/>
      <c r="E206" s="12"/>
      <c r="F206" s="12"/>
      <c r="G206" s="14"/>
      <c r="H206" s="14"/>
      <c r="I206" s="14"/>
      <c r="J206" s="12"/>
      <c r="K206" s="15"/>
      <c r="L206" s="15"/>
      <c r="P206" s="4" t="str">
        <f t="shared" si="19"/>
        <v/>
      </c>
      <c r="Q206" s="4" t="e">
        <f t="shared" si="23"/>
        <v>#VALUE!</v>
      </c>
      <c r="R206" s="4" t="e">
        <f t="shared" si="18"/>
        <v>#VALUE!</v>
      </c>
      <c r="S206" s="4" t="str">
        <f t="shared" si="20"/>
        <v/>
      </c>
      <c r="T206" s="4" t="str">
        <f t="shared" si="21"/>
        <v/>
      </c>
      <c r="U206" s="4" t="str">
        <f t="shared" si="22"/>
        <v/>
      </c>
    </row>
    <row r="207" spans="1:21" ht="15" customHeight="1" thickBot="1" x14ac:dyDescent="0.3">
      <c r="A207" s="12"/>
      <c r="B207" s="12"/>
      <c r="C207" s="13"/>
      <c r="D207" s="14"/>
      <c r="E207" s="12"/>
      <c r="F207" s="12"/>
      <c r="G207" s="14"/>
      <c r="H207" s="14"/>
      <c r="I207" s="14"/>
      <c r="J207" s="12"/>
      <c r="K207" s="15"/>
      <c r="L207" s="15"/>
      <c r="P207" s="4" t="str">
        <f t="shared" si="19"/>
        <v/>
      </c>
      <c r="Q207" s="4" t="e">
        <f t="shared" si="23"/>
        <v>#VALUE!</v>
      </c>
      <c r="R207" s="4" t="e">
        <f t="shared" si="18"/>
        <v>#VALUE!</v>
      </c>
      <c r="S207" s="4" t="str">
        <f t="shared" si="20"/>
        <v/>
      </c>
      <c r="T207" s="4" t="str">
        <f t="shared" si="21"/>
        <v/>
      </c>
      <c r="U207" s="4" t="str">
        <f t="shared" si="22"/>
        <v/>
      </c>
    </row>
    <row r="208" spans="1:21" ht="15" customHeight="1" thickBot="1" x14ac:dyDescent="0.3">
      <c r="A208" s="12"/>
      <c r="B208" s="12"/>
      <c r="C208" s="13"/>
      <c r="D208" s="14"/>
      <c r="E208" s="12"/>
      <c r="F208" s="12"/>
      <c r="G208" s="14"/>
      <c r="H208" s="14"/>
      <c r="I208" s="14"/>
      <c r="J208" s="12"/>
      <c r="K208" s="15"/>
      <c r="L208" s="15"/>
      <c r="P208" s="4" t="str">
        <f t="shared" si="19"/>
        <v/>
      </c>
      <c r="Q208" s="4" t="e">
        <f t="shared" si="23"/>
        <v>#VALUE!</v>
      </c>
      <c r="R208" s="4" t="e">
        <f t="shared" si="18"/>
        <v>#VALUE!</v>
      </c>
      <c r="S208" s="4" t="str">
        <f t="shared" si="20"/>
        <v/>
      </c>
      <c r="T208" s="4" t="str">
        <f t="shared" si="21"/>
        <v/>
      </c>
      <c r="U208" s="4" t="str">
        <f t="shared" si="22"/>
        <v/>
      </c>
    </row>
    <row r="209" spans="1:21" ht="15" customHeight="1" thickBot="1" x14ac:dyDescent="0.3">
      <c r="A209" s="12"/>
      <c r="B209" s="12"/>
      <c r="C209" s="13"/>
      <c r="D209" s="14"/>
      <c r="E209" s="12"/>
      <c r="F209" s="12"/>
      <c r="G209" s="14"/>
      <c r="H209" s="14"/>
      <c r="I209" s="14"/>
      <c r="J209" s="12"/>
      <c r="K209" s="15"/>
      <c r="L209" s="15"/>
      <c r="P209" s="4" t="str">
        <f t="shared" si="19"/>
        <v/>
      </c>
      <c r="Q209" s="4" t="e">
        <f t="shared" si="23"/>
        <v>#VALUE!</v>
      </c>
      <c r="R209" s="4" t="e">
        <f t="shared" si="18"/>
        <v>#VALUE!</v>
      </c>
      <c r="S209" s="4" t="str">
        <f t="shared" si="20"/>
        <v/>
      </c>
      <c r="T209" s="4" t="str">
        <f t="shared" si="21"/>
        <v/>
      </c>
      <c r="U209" s="4" t="str">
        <f t="shared" si="22"/>
        <v/>
      </c>
    </row>
    <row r="210" spans="1:21" ht="15" customHeight="1" thickBot="1" x14ac:dyDescent="0.3">
      <c r="A210" s="12"/>
      <c r="B210" s="12"/>
      <c r="C210" s="13"/>
      <c r="D210" s="14"/>
      <c r="E210" s="12"/>
      <c r="F210" s="12"/>
      <c r="G210" s="14"/>
      <c r="H210" s="14"/>
      <c r="I210" s="14"/>
      <c r="J210" s="12"/>
      <c r="K210" s="15"/>
      <c r="L210" s="15"/>
      <c r="P210" s="4" t="str">
        <f t="shared" si="19"/>
        <v/>
      </c>
      <c r="Q210" s="4" t="e">
        <f t="shared" si="23"/>
        <v>#VALUE!</v>
      </c>
      <c r="R210" s="4" t="e">
        <f t="shared" si="18"/>
        <v>#VALUE!</v>
      </c>
      <c r="S210" s="4" t="str">
        <f t="shared" si="20"/>
        <v/>
      </c>
      <c r="T210" s="4" t="str">
        <f t="shared" si="21"/>
        <v/>
      </c>
      <c r="U210" s="4" t="str">
        <f t="shared" si="22"/>
        <v/>
      </c>
    </row>
    <row r="211" spans="1:21" ht="15" customHeight="1" thickBot="1" x14ac:dyDescent="0.3">
      <c r="A211" s="12"/>
      <c r="B211" s="12"/>
      <c r="C211" s="13"/>
      <c r="D211" s="14"/>
      <c r="E211" s="12"/>
      <c r="F211" s="12"/>
      <c r="G211" s="14"/>
      <c r="H211" s="14"/>
      <c r="I211" s="14"/>
      <c r="J211" s="12"/>
      <c r="K211" s="15"/>
      <c r="L211" s="15"/>
      <c r="P211" s="4" t="str">
        <f t="shared" si="19"/>
        <v/>
      </c>
      <c r="Q211" s="4" t="e">
        <f t="shared" si="23"/>
        <v>#VALUE!</v>
      </c>
      <c r="R211" s="4" t="e">
        <f t="shared" si="18"/>
        <v>#VALUE!</v>
      </c>
      <c r="S211" s="4" t="str">
        <f t="shared" si="20"/>
        <v/>
      </c>
      <c r="T211" s="4" t="str">
        <f t="shared" si="21"/>
        <v/>
      </c>
      <c r="U211" s="4" t="str">
        <f t="shared" si="22"/>
        <v/>
      </c>
    </row>
    <row r="212" spans="1:21" ht="15" customHeight="1" thickBot="1" x14ac:dyDescent="0.3">
      <c r="A212" s="12"/>
      <c r="B212" s="12"/>
      <c r="C212" s="13"/>
      <c r="D212" s="14"/>
      <c r="E212" s="12"/>
      <c r="F212" s="12"/>
      <c r="G212" s="14"/>
      <c r="H212" s="14"/>
      <c r="I212" s="14"/>
      <c r="J212" s="12"/>
      <c r="K212" s="15"/>
      <c r="L212" s="15"/>
      <c r="P212" s="4" t="str">
        <f t="shared" si="19"/>
        <v/>
      </c>
      <c r="Q212" s="4" t="e">
        <f t="shared" si="23"/>
        <v>#VALUE!</v>
      </c>
      <c r="R212" s="4" t="e">
        <f t="shared" si="18"/>
        <v>#VALUE!</v>
      </c>
      <c r="S212" s="4" t="str">
        <f t="shared" si="20"/>
        <v/>
      </c>
      <c r="T212" s="4" t="str">
        <f t="shared" si="21"/>
        <v/>
      </c>
      <c r="U212" s="4" t="str">
        <f t="shared" si="22"/>
        <v/>
      </c>
    </row>
    <row r="213" spans="1:21" ht="15" customHeight="1" thickBot="1" x14ac:dyDescent="0.3">
      <c r="A213" s="12"/>
      <c r="B213" s="12"/>
      <c r="C213" s="13"/>
      <c r="D213" s="14"/>
      <c r="E213" s="12"/>
      <c r="F213" s="12"/>
      <c r="G213" s="14"/>
      <c r="H213" s="14"/>
      <c r="I213" s="14"/>
      <c r="J213" s="12"/>
      <c r="K213" s="15"/>
      <c r="L213" s="15"/>
      <c r="P213" s="4" t="str">
        <f t="shared" si="19"/>
        <v/>
      </c>
      <c r="Q213" s="4" t="e">
        <f t="shared" si="23"/>
        <v>#VALUE!</v>
      </c>
      <c r="R213" s="4" t="e">
        <f t="shared" si="18"/>
        <v>#VALUE!</v>
      </c>
      <c r="S213" s="4" t="str">
        <f t="shared" si="20"/>
        <v/>
      </c>
      <c r="T213" s="4" t="str">
        <f t="shared" si="21"/>
        <v/>
      </c>
      <c r="U213" s="4" t="str">
        <f t="shared" si="22"/>
        <v/>
      </c>
    </row>
    <row r="214" spans="1:21" ht="15" customHeight="1" thickBot="1" x14ac:dyDescent="0.3">
      <c r="A214" s="12"/>
      <c r="B214" s="12"/>
      <c r="C214" s="13"/>
      <c r="D214" s="14"/>
      <c r="E214" s="12"/>
      <c r="F214" s="12"/>
      <c r="G214" s="14"/>
      <c r="H214" s="14"/>
      <c r="I214" s="14"/>
      <c r="J214" s="12"/>
      <c r="K214" s="15"/>
      <c r="L214" s="15"/>
      <c r="P214" s="4" t="str">
        <f t="shared" si="19"/>
        <v/>
      </c>
      <c r="Q214" s="4" t="e">
        <f t="shared" si="23"/>
        <v>#VALUE!</v>
      </c>
      <c r="R214" s="4" t="e">
        <f t="shared" si="18"/>
        <v>#VALUE!</v>
      </c>
      <c r="S214" s="4" t="str">
        <f t="shared" si="20"/>
        <v/>
      </c>
      <c r="T214" s="4" t="str">
        <f t="shared" si="21"/>
        <v/>
      </c>
      <c r="U214" s="4" t="str">
        <f t="shared" si="22"/>
        <v/>
      </c>
    </row>
    <row r="215" spans="1:21" ht="15" customHeight="1" thickBot="1" x14ac:dyDescent="0.3">
      <c r="A215" s="12"/>
      <c r="B215" s="12"/>
      <c r="C215" s="13"/>
      <c r="D215" s="14"/>
      <c r="E215" s="12"/>
      <c r="F215" s="12"/>
      <c r="G215" s="14"/>
      <c r="H215" s="14"/>
      <c r="I215" s="14"/>
      <c r="J215" s="12"/>
      <c r="K215" s="15"/>
      <c r="L215" s="15"/>
      <c r="P215" s="4" t="str">
        <f t="shared" si="19"/>
        <v/>
      </c>
      <c r="Q215" s="4" t="e">
        <f t="shared" si="23"/>
        <v>#VALUE!</v>
      </c>
      <c r="R215" s="4" t="e">
        <f t="shared" si="18"/>
        <v>#VALUE!</v>
      </c>
      <c r="S215" s="4" t="str">
        <f t="shared" si="20"/>
        <v/>
      </c>
      <c r="T215" s="4" t="str">
        <f t="shared" si="21"/>
        <v/>
      </c>
      <c r="U215" s="4" t="str">
        <f t="shared" si="22"/>
        <v/>
      </c>
    </row>
    <row r="216" spans="1:21" ht="15" customHeight="1" thickBot="1" x14ac:dyDescent="0.3">
      <c r="A216" s="12"/>
      <c r="B216" s="12"/>
      <c r="C216" s="13"/>
      <c r="D216" s="14"/>
      <c r="E216" s="12"/>
      <c r="F216" s="12"/>
      <c r="G216" s="14"/>
      <c r="H216" s="14"/>
      <c r="I216" s="14"/>
      <c r="J216" s="12"/>
      <c r="K216" s="15"/>
      <c r="L216" s="15"/>
      <c r="P216" s="4" t="str">
        <f t="shared" si="19"/>
        <v/>
      </c>
      <c r="Q216" s="4" t="e">
        <f t="shared" si="23"/>
        <v>#VALUE!</v>
      </c>
      <c r="R216" s="4" t="e">
        <f t="shared" si="18"/>
        <v>#VALUE!</v>
      </c>
      <c r="S216" s="4" t="str">
        <f t="shared" si="20"/>
        <v/>
      </c>
      <c r="T216" s="4" t="str">
        <f t="shared" si="21"/>
        <v/>
      </c>
      <c r="U216" s="4" t="str">
        <f t="shared" si="22"/>
        <v/>
      </c>
    </row>
    <row r="217" spans="1:21" ht="15" customHeight="1" thickBot="1" x14ac:dyDescent="0.3">
      <c r="A217" s="12"/>
      <c r="B217" s="12"/>
      <c r="C217" s="13"/>
      <c r="D217" s="14"/>
      <c r="E217" s="12"/>
      <c r="F217" s="12"/>
      <c r="G217" s="14"/>
      <c r="H217" s="14"/>
      <c r="I217" s="14"/>
      <c r="J217" s="12"/>
      <c r="K217" s="15"/>
      <c r="L217" s="15"/>
      <c r="P217" s="4" t="str">
        <f t="shared" si="19"/>
        <v/>
      </c>
      <c r="Q217" s="4" t="e">
        <f t="shared" si="23"/>
        <v>#VALUE!</v>
      </c>
      <c r="R217" s="4" t="e">
        <f t="shared" si="18"/>
        <v>#VALUE!</v>
      </c>
      <c r="S217" s="4" t="str">
        <f t="shared" si="20"/>
        <v/>
      </c>
      <c r="T217" s="4" t="str">
        <f t="shared" si="21"/>
        <v/>
      </c>
      <c r="U217" s="4" t="str">
        <f t="shared" si="22"/>
        <v/>
      </c>
    </row>
    <row r="218" spans="1:21" ht="15" customHeight="1" thickBot="1" x14ac:dyDescent="0.3">
      <c r="A218" s="12"/>
      <c r="B218" s="12"/>
      <c r="C218" s="13"/>
      <c r="D218" s="14"/>
      <c r="E218" s="12"/>
      <c r="F218" s="12"/>
      <c r="G218" s="14"/>
      <c r="H218" s="14"/>
      <c r="I218" s="14"/>
      <c r="J218" s="12"/>
      <c r="K218" s="15"/>
      <c r="L218" s="15"/>
      <c r="P218" s="4" t="str">
        <f t="shared" si="19"/>
        <v/>
      </c>
      <c r="Q218" s="4" t="e">
        <f t="shared" si="23"/>
        <v>#VALUE!</v>
      </c>
      <c r="R218" s="4" t="e">
        <f t="shared" si="18"/>
        <v>#VALUE!</v>
      </c>
      <c r="S218" s="4" t="str">
        <f t="shared" si="20"/>
        <v/>
      </c>
      <c r="T218" s="4" t="str">
        <f t="shared" si="21"/>
        <v/>
      </c>
      <c r="U218" s="4" t="str">
        <f t="shared" si="22"/>
        <v/>
      </c>
    </row>
    <row r="219" spans="1:21" ht="15" customHeight="1" thickBot="1" x14ac:dyDescent="0.3">
      <c r="A219" s="12"/>
      <c r="B219" s="12"/>
      <c r="C219" s="13"/>
      <c r="D219" s="14"/>
      <c r="E219" s="12"/>
      <c r="F219" s="12"/>
      <c r="G219" s="14"/>
      <c r="H219" s="14"/>
      <c r="I219" s="14"/>
      <c r="J219" s="12"/>
      <c r="K219" s="15"/>
      <c r="L219" s="15"/>
      <c r="P219" s="4" t="str">
        <f t="shared" si="19"/>
        <v/>
      </c>
      <c r="Q219" s="4" t="e">
        <f t="shared" si="23"/>
        <v>#VALUE!</v>
      </c>
      <c r="R219" s="4" t="e">
        <f t="shared" si="18"/>
        <v>#VALUE!</v>
      </c>
      <c r="S219" s="4" t="str">
        <f t="shared" si="20"/>
        <v/>
      </c>
      <c r="T219" s="4" t="str">
        <f t="shared" si="21"/>
        <v/>
      </c>
      <c r="U219" s="4" t="str">
        <f t="shared" si="22"/>
        <v/>
      </c>
    </row>
    <row r="220" spans="1:21" ht="15" customHeight="1" thickBot="1" x14ac:dyDescent="0.3">
      <c r="A220" s="12"/>
      <c r="B220" s="12"/>
      <c r="C220" s="13"/>
      <c r="D220" s="14"/>
      <c r="E220" s="12"/>
      <c r="F220" s="12"/>
      <c r="G220" s="14"/>
      <c r="H220" s="14"/>
      <c r="I220" s="14"/>
      <c r="J220" s="12"/>
      <c r="K220" s="15"/>
      <c r="L220" s="15"/>
      <c r="P220" s="4" t="str">
        <f t="shared" si="19"/>
        <v/>
      </c>
      <c r="Q220" s="4" t="e">
        <f t="shared" si="23"/>
        <v>#VALUE!</v>
      </c>
      <c r="R220" s="4" t="e">
        <f t="shared" si="18"/>
        <v>#VALUE!</v>
      </c>
      <c r="S220" s="4" t="str">
        <f t="shared" si="20"/>
        <v/>
      </c>
      <c r="T220" s="4" t="str">
        <f t="shared" si="21"/>
        <v/>
      </c>
      <c r="U220" s="4" t="str">
        <f t="shared" si="22"/>
        <v/>
      </c>
    </row>
    <row r="221" spans="1:21" ht="15" customHeight="1" thickBot="1" x14ac:dyDescent="0.3">
      <c r="A221" s="12"/>
      <c r="B221" s="12"/>
      <c r="C221" s="13"/>
      <c r="D221" s="14"/>
      <c r="E221" s="12"/>
      <c r="F221" s="12"/>
      <c r="G221" s="14"/>
      <c r="H221" s="14"/>
      <c r="I221" s="14"/>
      <c r="J221" s="12"/>
      <c r="K221" s="15"/>
      <c r="L221" s="15"/>
      <c r="P221" s="4" t="str">
        <f t="shared" si="19"/>
        <v/>
      </c>
      <c r="Q221" s="4" t="e">
        <f t="shared" si="23"/>
        <v>#VALUE!</v>
      </c>
      <c r="R221" s="4" t="e">
        <f t="shared" si="18"/>
        <v>#VALUE!</v>
      </c>
      <c r="S221" s="4" t="str">
        <f t="shared" si="20"/>
        <v/>
      </c>
      <c r="T221" s="4" t="str">
        <f t="shared" si="21"/>
        <v/>
      </c>
      <c r="U221" s="4" t="str">
        <f t="shared" si="22"/>
        <v/>
      </c>
    </row>
  </sheetData>
  <sheetProtection sheet="1" objects="1" scenarios="1"/>
  <mergeCells count="5">
    <mergeCell ref="A1:J1"/>
    <mergeCell ref="A3:J3"/>
    <mergeCell ref="A5:B7"/>
    <mergeCell ref="E5:H7"/>
    <mergeCell ref="I5:J7"/>
  </mergeCells>
  <conditionalFormatting sqref="A10:J221">
    <cfRule type="expression" dxfId="1" priority="5" stopIfTrue="1">
      <formula>$L10:$L221="COMPL"</formula>
    </cfRule>
    <cfRule type="expression" dxfId="0" priority="6" stopIfTrue="1">
      <formula>$K10:$K221="HOUSE USE"</formula>
    </cfRule>
  </conditionalFormatting>
  <printOptions horizontalCentered="1"/>
  <pageMargins left="0.23622047244094491" right="0.23622047244094491" top="0.74803149606299213" bottom="0.35433070866141736" header="0.31496062992125984" footer="0.31496062992125984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B50E8D-54B9-49DB-9044-5157BF1A30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Pointage</vt:lpstr>
      <vt:lpstr>Copie Liste PDJ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Zabe</dc:creator>
  <cp:lastModifiedBy>Thibault Zabe</cp:lastModifiedBy>
  <dcterms:created xsi:type="dcterms:W3CDTF">2023-12-11T01:18:59Z</dcterms:created>
  <dcterms:modified xsi:type="dcterms:W3CDTF">2024-02-26T01:51:04Z</dcterms:modified>
</cp:coreProperties>
</file>