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95" yWindow="75" windowWidth="23475" windowHeight="11760"/>
  </bookViews>
  <sheets>
    <sheet name="Feuil1" sheetId="1" r:id="rId1"/>
  </sheets>
  <definedNames>
    <definedName name="_xlnm.Print_Titles" localSheetId="0">Feuil1!$C:$K</definedName>
  </definedNames>
  <calcPr calcId="145621"/>
</workbook>
</file>

<file path=xl/calcChain.xml><?xml version="1.0" encoding="utf-8"?>
<calcChain xmlns="http://schemas.openxmlformats.org/spreadsheetml/2006/main">
  <c r="E5" i="1" l="1"/>
  <c r="F5" i="1" s="1"/>
  <c r="J6" i="1"/>
  <c r="L5" i="1"/>
  <c r="L9" i="1" s="1"/>
  <c r="J8" i="1"/>
  <c r="J5" i="1"/>
  <c r="H9" i="1"/>
  <c r="M4" i="1"/>
  <c r="M5" i="1" s="1"/>
  <c r="N4" i="1" l="1"/>
  <c r="M8" i="1"/>
  <c r="M9" i="1" l="1"/>
  <c r="N5" i="1"/>
  <c r="O4" i="1"/>
  <c r="N7" i="1"/>
  <c r="N8" i="1"/>
  <c r="N6" i="1"/>
  <c r="N9" i="1" l="1"/>
  <c r="O6" i="1"/>
  <c r="P4" i="1"/>
  <c r="O7" i="1"/>
  <c r="O8" i="1"/>
  <c r="O5" i="1"/>
  <c r="O9" i="1" l="1"/>
  <c r="P7" i="1"/>
  <c r="P8" i="1"/>
  <c r="P5" i="1"/>
  <c r="Q4" i="1"/>
  <c r="P6" i="1"/>
  <c r="P9" i="1" l="1"/>
  <c r="Q5" i="1"/>
  <c r="Q7" i="1"/>
  <c r="R4" i="1"/>
  <c r="Q8" i="1"/>
  <c r="Q6" i="1"/>
  <c r="Q9" i="1" l="1"/>
  <c r="R5" i="1"/>
  <c r="S4" i="1"/>
  <c r="R6" i="1"/>
  <c r="R7" i="1"/>
  <c r="R8" i="1"/>
  <c r="R9" i="1" l="1"/>
  <c r="S7" i="1"/>
  <c r="S5" i="1"/>
  <c r="T4" i="1"/>
  <c r="S6" i="1"/>
  <c r="S8" i="1"/>
  <c r="S9" i="1" l="1"/>
  <c r="T7" i="1"/>
  <c r="U4" i="1"/>
  <c r="T6" i="1"/>
  <c r="T5" i="1"/>
  <c r="T8" i="1"/>
  <c r="T9" i="1" l="1"/>
  <c r="U6" i="1"/>
  <c r="U8" i="1"/>
  <c r="V4" i="1"/>
  <c r="U7" i="1"/>
  <c r="U5" i="1"/>
  <c r="U9" i="1" l="1"/>
  <c r="V5" i="1"/>
  <c r="W4" i="1"/>
  <c r="V6" i="1"/>
  <c r="V8" i="1"/>
  <c r="V7" i="1"/>
  <c r="V9" i="1" l="1"/>
  <c r="W6" i="1"/>
  <c r="X4" i="1"/>
  <c r="W8" i="1"/>
  <c r="W7" i="1"/>
  <c r="W5" i="1"/>
  <c r="W9" i="1" l="1"/>
  <c r="X7" i="1"/>
  <c r="Y4" i="1"/>
  <c r="Y5" i="1" s="1"/>
  <c r="X5" i="1"/>
  <c r="X6" i="1"/>
  <c r="X8" i="1"/>
  <c r="X9" i="1" l="1"/>
  <c r="Y8" i="1"/>
  <c r="Y6" i="1"/>
  <c r="Z4" i="1"/>
  <c r="Y7" i="1"/>
  <c r="Y9" i="1" l="1"/>
  <c r="Z8" i="1"/>
  <c r="Z5" i="1"/>
  <c r="AA4" i="1"/>
  <c r="Z6" i="1"/>
  <c r="Z7" i="1"/>
  <c r="Z9" i="1" l="1"/>
  <c r="AA7" i="1"/>
  <c r="AA5" i="1"/>
  <c r="AA6" i="1"/>
  <c r="AB4" i="1"/>
  <c r="AA8" i="1"/>
  <c r="AA9" i="1" l="1"/>
  <c r="AB7" i="1"/>
  <c r="AC4" i="1"/>
  <c r="AB6" i="1"/>
  <c r="AB8" i="1"/>
  <c r="AB5" i="1"/>
  <c r="AB9" i="1" l="1"/>
  <c r="AD4" i="1"/>
  <c r="AC6" i="1"/>
  <c r="AC8" i="1"/>
  <c r="AC7" i="1"/>
  <c r="AC5" i="1"/>
  <c r="AC9" i="1" l="1"/>
  <c r="AD8" i="1"/>
  <c r="AE4" i="1"/>
  <c r="AD6" i="1"/>
  <c r="AD7" i="1"/>
  <c r="AD5" i="1"/>
  <c r="AD9" i="1" l="1"/>
  <c r="AE7" i="1"/>
  <c r="AE6" i="1"/>
  <c r="AE8" i="1"/>
  <c r="AF4" i="1"/>
  <c r="AE5" i="1"/>
  <c r="AF6" i="1" l="1"/>
  <c r="AF8" i="1"/>
  <c r="AG4" i="1"/>
  <c r="AF7" i="1"/>
  <c r="AF5" i="1"/>
  <c r="AE9" i="1"/>
  <c r="AF9" i="1" l="1"/>
  <c r="AG6" i="1"/>
  <c r="AG7" i="1"/>
  <c r="AH4" i="1"/>
  <c r="AG8" i="1"/>
  <c r="AG5" i="1"/>
  <c r="AH6" i="1" l="1"/>
  <c r="AH7" i="1"/>
  <c r="AI4" i="1"/>
  <c r="AH8" i="1"/>
  <c r="AH5" i="1"/>
  <c r="AH9" i="1" s="1"/>
  <c r="AG9" i="1"/>
  <c r="AI7" i="1" l="1"/>
  <c r="AJ4" i="1"/>
  <c r="AI6" i="1"/>
  <c r="AI8" i="1"/>
  <c r="AI5" i="1"/>
  <c r="AI9" i="1" l="1"/>
  <c r="AJ7" i="1"/>
  <c r="AJ8" i="1"/>
  <c r="AJ6" i="1"/>
  <c r="AK4" i="1"/>
  <c r="AJ5" i="1"/>
  <c r="AJ9" i="1" l="1"/>
  <c r="AK6" i="1"/>
  <c r="K6" i="1" s="1"/>
  <c r="AK8" i="1"/>
  <c r="K8" i="1" s="1"/>
  <c r="AK7" i="1"/>
  <c r="K7" i="1" s="1"/>
  <c r="AK5" i="1"/>
  <c r="AK9" i="1" l="1"/>
  <c r="K5" i="1"/>
</calcChain>
</file>

<file path=xl/sharedStrings.xml><?xml version="1.0" encoding="utf-8"?>
<sst xmlns="http://schemas.openxmlformats.org/spreadsheetml/2006/main" count="15" uniqueCount="15">
  <si>
    <t>date sortie</t>
  </si>
  <si>
    <t>date achat</t>
  </si>
  <si>
    <t>CUMUL AMT</t>
  </si>
  <si>
    <t>durée an</t>
  </si>
  <si>
    <t>taux linéaire</t>
  </si>
  <si>
    <t>MATERIEL</t>
  </si>
  <si>
    <t>Macbook Air</t>
  </si>
  <si>
    <t>10 IMAC + accessoires</t>
  </si>
  <si>
    <t>TOTAL</t>
  </si>
  <si>
    <t>TOTAL/année</t>
  </si>
  <si>
    <t>MOTANT</t>
  </si>
  <si>
    <t>date debut exercice</t>
  </si>
  <si>
    <t>durée 1ere annee</t>
  </si>
  <si>
    <t>duree derniere annee</t>
  </si>
  <si>
    <t>date fin exercice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</si>
</sst>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#,##0.00\ &quot;€&quot;;\-#,##0.00\ &quot;€&quot;"/>
    <numFmt numFmtId="165" formatCode="#,##0.00\ &quot;€&quot;;[Red]\-#,##0.00\ &quot;€&quot;"/>
    <numFmt numFmtId="166" formatCode="#,##0.00\ &quot;€&quot;;\-#,##0.00\ &quot;€&quot;;"/>
    <numFmt numFmtId="167" formatCode="0.00&quot; %&quot;"/>
    <numFmt numFmtId="168" formatCode="yyyy"/>
  </numFmts>
  <fonts count="5">
    <font>
      <sz val="10"/>
      <name val="Geneva"/>
    </font>
    <font>
      <b/>
      <sz val="10"/>
      <name val="Geneva"/>
    </font>
    <font>
      <b/>
      <sz val="12"/>
      <name val="Geneva"/>
    </font>
    <font>
      <sz val="10"/>
      <name val="Geneva"/>
    </font>
    <font>
      <b/>
      <sz val="10"/>
      <color indexed="12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theme="0" tint="-4.9989318521683403E-2"/>
        <bgColor indexed="64"/>
      </patternFill>
    </fill>
  </fills>
  <borders count="4">
    <border>
      <left/>
      <right/>
      <top/>
      <bottom/>
      <diagonal/>
    </border>
    <border>
      <left style="double">
        <color indexed="12"/>
      </left>
      <right style="double">
        <color indexed="12"/>
      </right>
      <top style="double">
        <color indexed="12"/>
      </top>
      <bottom style="thin">
        <color indexed="12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 applyAlignment="1">
      <alignment horizontal="center"/>
    </xf>
    <xf numFmtId="0" fontId="1" fillId="2" borderId="0" xfId="0" applyFont="1" applyFill="1" applyAlignment="1">
      <alignment horizontal="center"/>
    </xf>
    <xf numFmtId="0" fontId="3" fillId="0" borderId="0" xfId="0" applyNumberFormat="1" applyFont="1" applyAlignment="1">
      <alignment horizontal="center"/>
    </xf>
    <xf numFmtId="167" fontId="3" fillId="0" borderId="0" xfId="0" applyNumberFormat="1" applyFont="1" applyAlignment="1">
      <alignment horizontal="center"/>
    </xf>
    <xf numFmtId="0" fontId="4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wrapText="1"/>
    </xf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14" fontId="3" fillId="0" borderId="0" xfId="0" applyNumberFormat="1" applyFont="1" applyAlignment="1">
      <alignment horizontal="center" vertical="top"/>
    </xf>
    <xf numFmtId="0" fontId="3" fillId="0" borderId="0" xfId="0" applyFont="1" applyAlignment="1">
      <alignment horizontal="center"/>
    </xf>
    <xf numFmtId="2" fontId="3" fillId="0" borderId="0" xfId="0" applyNumberFormat="1" applyFont="1" applyAlignment="1">
      <alignment horizontal="center" vertical="top"/>
    </xf>
    <xf numFmtId="166" fontId="3" fillId="0" borderId="0" xfId="0" applyNumberFormat="1" applyFont="1" applyAlignment="1">
      <alignment horizontal="center"/>
    </xf>
    <xf numFmtId="166" fontId="0" fillId="0" borderId="0" xfId="0" applyNumberFormat="1" applyAlignment="1">
      <alignment horizontal="center"/>
    </xf>
    <xf numFmtId="165" fontId="0" fillId="0" borderId="0" xfId="0" applyNumberFormat="1" applyAlignment="1">
      <alignment horizontal="center"/>
    </xf>
    <xf numFmtId="166" fontId="1" fillId="2" borderId="0" xfId="0" applyNumberFormat="1" applyFont="1" applyFill="1" applyAlignment="1">
      <alignment horizontal="center"/>
    </xf>
    <xf numFmtId="164" fontId="1" fillId="2" borderId="0" xfId="0" applyNumberFormat="1" applyFont="1" applyFill="1" applyAlignment="1">
      <alignment horizontal="center"/>
    </xf>
    <xf numFmtId="0" fontId="1" fillId="2" borderId="0" xfId="0" applyFont="1" applyFill="1" applyAlignment="1">
      <alignment horizontal="center" wrapText="1"/>
    </xf>
    <xf numFmtId="168" fontId="1" fillId="2" borderId="0" xfId="0" applyNumberFormat="1" applyFont="1" applyFill="1" applyAlignment="1">
      <alignment horizontal="center" wrapText="1"/>
    </xf>
    <xf numFmtId="1" fontId="0" fillId="3" borderId="2" xfId="0" applyNumberFormat="1" applyFill="1" applyBorder="1" applyAlignment="1">
      <alignment horizontal="center"/>
    </xf>
    <xf numFmtId="14" fontId="0" fillId="0" borderId="0" xfId="0" applyNumberFormat="1" applyAlignment="1">
      <alignment horizontal="center"/>
    </xf>
    <xf numFmtId="1" fontId="0" fillId="3" borderId="3" xfId="0" applyNumberForma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L9"/>
  <sheetViews>
    <sheetView tabSelected="1" workbookViewId="0">
      <pane xSplit="11" ySplit="4" topLeftCell="U5" activePane="bottomRight" state="frozen"/>
      <selection pane="topRight" activeCell="H1" sqref="H1"/>
      <selection pane="bottomLeft" activeCell="A4" sqref="A4"/>
      <selection pane="bottomRight" activeCell="Y5" sqref="Y5"/>
    </sheetView>
  </sheetViews>
  <sheetFormatPr baseColWidth="10" defaultRowHeight="12.75"/>
  <cols>
    <col min="1" max="6" width="11.42578125" style="7"/>
    <col min="7" max="7" width="18.5703125" style="7" customWidth="1"/>
    <col min="8" max="8" width="16" style="7" customWidth="1"/>
    <col min="9" max="9" width="9.5703125" style="7" customWidth="1"/>
    <col min="10" max="10" width="12.42578125" style="7" customWidth="1"/>
    <col min="11" max="11" width="13.5703125" style="7" customWidth="1"/>
    <col min="12" max="37" width="12.28515625" style="7" customWidth="1"/>
    <col min="38" max="16384" width="11.42578125" style="7"/>
  </cols>
  <sheetData>
    <row r="1" spans="1:38" ht="16.5" thickBot="1">
      <c r="C1" s="8"/>
    </row>
    <row r="2" spans="1:38" ht="16.5" thickTop="1">
      <c r="C2" s="8"/>
      <c r="U2" s="5"/>
    </row>
    <row r="3" spans="1:38" ht="22.5" customHeight="1">
      <c r="C3" s="8"/>
    </row>
    <row r="4" spans="1:38" s="6" customFormat="1" ht="38.25">
      <c r="A4" s="17" t="s">
        <v>11</v>
      </c>
      <c r="B4" s="17" t="s">
        <v>14</v>
      </c>
      <c r="C4" s="17" t="s">
        <v>1</v>
      </c>
      <c r="D4" s="17" t="s">
        <v>0</v>
      </c>
      <c r="E4" s="17" t="s">
        <v>12</v>
      </c>
      <c r="F4" s="17" t="s">
        <v>13</v>
      </c>
      <c r="G4" s="17" t="s">
        <v>5</v>
      </c>
      <c r="H4" s="17" t="s">
        <v>10</v>
      </c>
      <c r="I4" s="17" t="s">
        <v>3</v>
      </c>
      <c r="J4" s="17" t="s">
        <v>4</v>
      </c>
      <c r="K4" s="17" t="s">
        <v>2</v>
      </c>
      <c r="L4" s="18">
        <v>36891</v>
      </c>
      <c r="M4" s="18">
        <f t="shared" ref="M4:T4" si="0">DATE(YEAR(L4+1),12,31)</f>
        <v>37256</v>
      </c>
      <c r="N4" s="18">
        <f t="shared" si="0"/>
        <v>37621</v>
      </c>
      <c r="O4" s="18">
        <f t="shared" si="0"/>
        <v>37986</v>
      </c>
      <c r="P4" s="18">
        <f t="shared" si="0"/>
        <v>38352</v>
      </c>
      <c r="Q4" s="18">
        <f t="shared" si="0"/>
        <v>38717</v>
      </c>
      <c r="R4" s="18">
        <f t="shared" si="0"/>
        <v>39082</v>
      </c>
      <c r="S4" s="18">
        <f t="shared" si="0"/>
        <v>39447</v>
      </c>
      <c r="T4" s="18">
        <f t="shared" si="0"/>
        <v>39813</v>
      </c>
      <c r="U4" s="18">
        <f t="shared" ref="U4:AK4" si="1">DATE(YEAR(T4+1),12,31)</f>
        <v>40178</v>
      </c>
      <c r="V4" s="18">
        <f t="shared" si="1"/>
        <v>40543</v>
      </c>
      <c r="W4" s="18">
        <f t="shared" si="1"/>
        <v>40908</v>
      </c>
      <c r="X4" s="18">
        <f t="shared" si="1"/>
        <v>41274</v>
      </c>
      <c r="Y4" s="18">
        <f t="shared" si="1"/>
        <v>41639</v>
      </c>
      <c r="Z4" s="18">
        <f t="shared" si="1"/>
        <v>42004</v>
      </c>
      <c r="AA4" s="18">
        <f t="shared" si="1"/>
        <v>42369</v>
      </c>
      <c r="AB4" s="18">
        <f t="shared" si="1"/>
        <v>42735</v>
      </c>
      <c r="AC4" s="18">
        <f t="shared" si="1"/>
        <v>43100</v>
      </c>
      <c r="AD4" s="18">
        <f t="shared" si="1"/>
        <v>43465</v>
      </c>
      <c r="AE4" s="18">
        <f t="shared" si="1"/>
        <v>43830</v>
      </c>
      <c r="AF4" s="18">
        <f t="shared" si="1"/>
        <v>44196</v>
      </c>
      <c r="AG4" s="18">
        <f t="shared" si="1"/>
        <v>44561</v>
      </c>
      <c r="AH4" s="18">
        <f t="shared" si="1"/>
        <v>44926</v>
      </c>
      <c r="AI4" s="18">
        <f t="shared" si="1"/>
        <v>45291</v>
      </c>
      <c r="AJ4" s="18">
        <f t="shared" si="1"/>
        <v>45657</v>
      </c>
      <c r="AK4" s="18">
        <f t="shared" si="1"/>
        <v>46022</v>
      </c>
    </row>
    <row r="5" spans="1:38" ht="13.5" thickBot="1">
      <c r="A5" s="20">
        <v>41456</v>
      </c>
      <c r="B5" s="20">
        <v>41820</v>
      </c>
      <c r="C5" s="9">
        <v>41480</v>
      </c>
      <c r="D5" s="10"/>
      <c r="E5" s="19">
        <f>IF(OR(C5="",A5=""),"",(360-(C5-A5)))</f>
        <v>336</v>
      </c>
      <c r="F5" s="21">
        <f>IF(OR(C5="",A5=""),"",360-E5)</f>
        <v>24</v>
      </c>
      <c r="G5" s="11" t="s">
        <v>6</v>
      </c>
      <c r="H5" s="12">
        <v>24494.93</v>
      </c>
      <c r="I5" s="3">
        <v>15</v>
      </c>
      <c r="J5" s="4">
        <f>IF(I5&gt;0,ROUND(100/I5,2),"")</f>
        <v>6.67</v>
      </c>
      <c r="K5" s="12">
        <f>SUM(L5:AK5)</f>
        <v>20303.575311111104</v>
      </c>
      <c r="L5" s="12" t="str">
        <f>IF(YEAR(L$4)&lt;YEAR($C5),"",IF(L$4&gt;=YEAR($C5),IF(YEAR(L$4)=YEAR($C5),SLN($H5,0,$I5)*(0-DAYS360(L$4+1,$C5)/360),IF(YEAR(L$4)&lt;(YEAR($C5)+$I5),SLN($H5,0,$I5),IF(YEAR(L$4)&gt;=(YEAR($C5)+$I5),$H5-SUM(K5:$L5),"")))))</f>
        <v/>
      </c>
      <c r="M5" s="12" t="str">
        <f>IF(YEAR(M4)&lt;YEAR($C5),"",IF(M$4&gt;=YEAR($C5),IF(YEAR(M$4)=YEAR($C5),SLN($H5,0,$I5)*(0-DAYS360(M$4+1,$C5)/360),IF(YEAR(M$4)&lt;(YEAR($C5)+$I5),SLN($H5,0,$I5),IF(YEAR(M$4)&gt;=(YEAR($C5)+$I5),$H5-SUM($L5:L5),"")))))</f>
        <v/>
      </c>
      <c r="N5" s="12" t="str">
        <f>IF(YEAR(N4)&lt;YEAR($C5),"",IF(N$4&gt;=YEAR($C5),IF(YEAR(N$4)=YEAR($C5),SLN($H5,0,$I5)*(0-DAYS360(N$4+1,$C5)/360),IF(YEAR(N$4)&lt;(YEAR($C5)+$I5),SLN($H5,0,$I5),IF(YEAR(N$4)&gt;=(YEAR($C5)+$I5),$H5-SUM($L5:M5),"")))))</f>
        <v/>
      </c>
      <c r="O5" s="12" t="str">
        <f>IF(YEAR(O4)&lt;YEAR($C5),"",IF(O$4&gt;=YEAR($C5),IF(YEAR(O$4)=YEAR($C5),SLN($H5,0,$I5)*(0-DAYS360(O$4+1,$C5)/360),IF(YEAR(O$4)&lt;(YEAR($C5)+$I5),SLN($H5,0,$I5),IF(YEAR(O$4)&gt;=(YEAR($C5)+$I5),$H5-SUM($L5:N5),"")))))</f>
        <v/>
      </c>
      <c r="P5" s="12" t="str">
        <f>IF(YEAR(P4)&lt;YEAR($C5),"",IF(P$4&gt;=YEAR($C5),IF(YEAR(P$4)=YEAR($C5),SLN($H5,0,$I5)*(0-DAYS360(P$4+1,$C5)/360),IF(YEAR(P$4)&lt;(YEAR($C5)+$I5),SLN($H5,0,$I5),IF(YEAR(P$4)&gt;=(YEAR($C5)+$I5),$H5-SUM($L5:O5),"")))))</f>
        <v/>
      </c>
      <c r="Q5" s="12" t="str">
        <f>IF(YEAR(Q4)&lt;YEAR($C5),"",IF(Q$4&gt;=YEAR($C5),IF(YEAR(Q$4)=YEAR($C5),SLN($H5,0,$I5)*(0-DAYS360(Q$4+1,$C5)/360),IF(YEAR(Q$4)&lt;(YEAR($C5)+$I5),SLN($H5,0,$I5),IF(YEAR(Q$4)&gt;=(YEAR($C5)+$I5),$H5-SUM($L5:P5),"")))))</f>
        <v/>
      </c>
      <c r="R5" s="12" t="str">
        <f>IF(YEAR(R4)&lt;YEAR($C5),"",IF(R$4&gt;=YEAR($C5),IF(YEAR(R$4)=YEAR($C5),SLN($H5,0,$I5)*(0-DAYS360(R$4+1,$C5)/360),IF(YEAR(R$4)&lt;(YEAR($C5)+$I5),SLN($H5,0,$I5),IF(YEAR(R$4)&gt;=(YEAR($C5)+$I5),$H5-SUM($L5:Q5),"")))))</f>
        <v/>
      </c>
      <c r="S5" s="12" t="str">
        <f>IF(YEAR(S4)&lt;YEAR($C5),"",IF(S$4&gt;=YEAR($C5),IF(YEAR(S$4)=YEAR($C5),SLN($H5,0,$I5)*(0-DAYS360(S$4+1,$C5)/360),IF(YEAR(S$4)&lt;(YEAR($C5)+$I5),SLN($H5,0,$I5),IF(YEAR(S$4)&gt;=(YEAR($C5)+$I5),$H5-SUM($L5:R5),"")))))</f>
        <v/>
      </c>
      <c r="T5" s="12" t="str">
        <f>IF(YEAR(T4)&lt;YEAR($C5),"",IF(T$4&gt;=YEAR($C5),IF(YEAR(T$4)=YEAR($C5),SLN($H5,0,$I5)*(0-DAYS360(T$4+1,$C5)/360),IF(YEAR(T$4)&lt;(YEAR($C5)+$I5),SLN($H5,0,$I5),IF(YEAR(T$4)&gt;=(YEAR($C5)+$I5),$H5-SUM($L5:S5),"")))))</f>
        <v/>
      </c>
      <c r="U5" s="12" t="str">
        <f>IF(YEAR(U4)&lt;YEAR($C5),"",IF(U$4&gt;=YEAR($C5),IF(YEAR(U$4)=YEAR($C5),SLN($H5,0,$I5)*(0-DAYS360(U$4+1,$C5)/360),IF(YEAR(U$4)&lt;(YEAR($C5)+$I5),SLN($H5,0,$I5),IF(YEAR(U$4)&gt;=(YEAR($C5)+$I5),$H5-SUM($L5:T5),"")))))</f>
        <v/>
      </c>
      <c r="V5" s="13" t="str">
        <f>IF(YEAR(V4)&lt;YEAR($C5),"",IF(V$4&gt;=YEAR($C5),IF(YEAR(V$4)=YEAR($C5),SLN($H5,0,$I5)*(0-DAYS360(V$4+1,$C5)/360),IF(YEAR(V$4)&lt;(YEAR($C5)+$I5),SLN($H5,0,$I5),IF(YEAR(V$4)&gt;=(YEAR($C5)+$I5),$H5-SUM($L5:U5),"")))))</f>
        <v/>
      </c>
      <c r="W5" s="13" t="str">
        <f>IF(YEAR(W4)&lt;YEAR($C5),"",IF(W$4&gt;=YEAR($C5),IF(YEAR(W$4)=YEAR($C5),SLN($H5,0,$I5)*(0-DAYS360(W$4+1,$C5)/360),IF(YEAR(W$4)&lt;(YEAR($C5)+$I5),SLN($H5,0,$I5),IF(YEAR(W$4)&gt;=(YEAR($C5)+$I5),$H5-SUM($L5:V5),"")))))</f>
        <v/>
      </c>
      <c r="X5" s="13" t="str">
        <f>IF(YEAR(X4)&lt;YEAR($C5),"",IF(X$4&gt;=YEAR($C5),IF(YEAR(X$4)=YEAR($C5),SLN($H5,0,$I5)*(0-DAYS360(X$4+1,$C5)/360),IF(YEAR(X$4)&lt;(YEAR($C5)+$I5),SLN($H5,0,$I5),IF(YEAR(X$4)&gt;=(YEAR($C5)+$I5),$H5-SUM($L5:W5),"")))))</f>
        <v/>
      </c>
      <c r="Y5" s="13">
        <f>IF(YEAR(Y4)&lt;YEAR($C5),"",IF(Y$4&gt;=YEAR($C5),IF(YEAR(Y$4)=YEAR($C5),SLN($H5,0,$I5)*(0-DAYS360(Y$4+1,$C5)/360),IF(YEAR(Y$4)&lt;(YEAR($C5)+$I5),SLN($H5,0,$I5),IF(YEAR(Y$4)&gt;=(YEAR($C5)+$I5),$H5-SUM($L5:X5),"")))))</f>
        <v>707.63131111111113</v>
      </c>
      <c r="Z5" s="13">
        <f>IF(YEAR(Z4)&lt;YEAR($C5),"",IF(Z$4&gt;=YEAR($C5),IF(YEAR(Z$4)=YEAR($C5),SLN($H5,0,$I5)*(0-DAYS360(Z$4+1,$C5)/360),IF(YEAR(Z$4)&lt;(YEAR($C5)+$I5),SLN($H5,0,$I5),IF(YEAR(Z$4)&gt;=(YEAR($C5)+$I5),$H5-SUM($L5:Y5),"")))))</f>
        <v>1632.9953333333333</v>
      </c>
      <c r="AA5" s="13">
        <f>IF(YEAR(AA4)&lt;YEAR($C5),"",IF(AA$4&gt;=YEAR($C5),IF(YEAR(AA$4)=YEAR($C5),SLN($H5,0,$I5)*(0-DAYS360(AA$4+1,$C5)/360),IF(YEAR(AA$4)&lt;(YEAR($C5)+$I5),SLN($H5,0,$I5),IF(YEAR(AA$4)&gt;=(YEAR($C5)+$I5),$H5-SUM($L5:Z5),"")))))</f>
        <v>1632.9953333333333</v>
      </c>
      <c r="AB5" s="13">
        <f>IF(YEAR(AB4)&lt;YEAR($C5),"",IF(AB$4&gt;=YEAR($C5),IF(YEAR(AB$4)=YEAR($C5),SLN($H5,0,$I5)*(0-DAYS360(AB$4+1,$C5)/360),IF(YEAR(AB$4)&lt;(YEAR($C5)+$I5),SLN($H5,0,$I5),IF(YEAR(AB$4)&gt;=(YEAR($C5)+$I5),$H5-SUM($L5:AA5),"")))))</f>
        <v>1632.9953333333333</v>
      </c>
      <c r="AC5" s="13">
        <f>IF(YEAR(AC4)&lt;YEAR($C5),"",IF(AC$4&gt;=YEAR($C5),IF(YEAR(AC$4)=YEAR($C5),SLN($H5,0,$I5)*(0-DAYS360(AC$4+1,$C5)/360),IF(YEAR(AC$4)&lt;(YEAR($C5)+$I5),SLN($H5,0,$I5),IF(YEAR(AC$4)&gt;=(YEAR($C5)+$I5),$H5-SUM($L5:AB5),"")))))</f>
        <v>1632.9953333333333</v>
      </c>
      <c r="AD5" s="13">
        <f>IF(YEAR(AD4)&lt;YEAR($C5),"",IF(AD$4&gt;=YEAR($C5),IF(YEAR(AD$4)=YEAR($C5),SLN($H5,0,$I5)*(0-DAYS360(AD$4+1,$C5)/360),IF(YEAR(AD$4)&lt;(YEAR($C5)+$I5),SLN($H5,0,$I5),IF(YEAR(AD$4)&gt;=(YEAR($C5)+$I5),$H5-SUM($L5:AC5),"")))))</f>
        <v>1632.9953333333333</v>
      </c>
      <c r="AE5" s="13">
        <f>IF(YEAR(AE4)&lt;YEAR($C5),"",IF(AE$4&gt;=YEAR($C5),IF(YEAR(AE$4)=YEAR($C5),SLN($H5,0,$I5)*(0-DAYS360(AE$4+1,$C5)/360),IF(YEAR(AE$4)&lt;(YEAR($C5)+$I5),SLN($H5,0,$I5),IF(YEAR(AE$4)&gt;=(YEAR($C5)+$I5),$H5-SUM($L5:AD5),"")))))</f>
        <v>1632.9953333333333</v>
      </c>
      <c r="AF5" s="13">
        <f>IF(YEAR(AF4)&lt;YEAR($C5),"",IF(AF$4&gt;=YEAR($C5),IF(YEAR(AF$4)=YEAR($C5),SLN($H5,0,$I5)*(0-DAYS360(AF$4+1,$C5)/360),IF(YEAR(AF$4)&lt;(YEAR($C5)+$I5),SLN($H5,0,$I5),IF(YEAR(AF$4)&gt;=(YEAR($C5)+$I5),$H5-SUM($L5:AE5),"")))))</f>
        <v>1632.9953333333333</v>
      </c>
      <c r="AG5" s="13">
        <f>IF(YEAR(AG4)&lt;YEAR($C5),"",IF(AG$4&gt;=YEAR($C5),IF(YEAR(AG$4)=YEAR($C5),SLN($H5,0,$I5)*(0-DAYS360(AG$4+1,$C5)/360),IF(YEAR(AG$4)&lt;(YEAR($C5)+$I5),SLN($H5,0,$I5),IF(YEAR(AG$4)&gt;=(YEAR($C5)+$I5),$H5-SUM($L5:AF5),"")))))</f>
        <v>1632.9953333333333</v>
      </c>
      <c r="AH5" s="13">
        <f>IF(YEAR(AH4)&lt;YEAR($C5),"",IF(AH$4&gt;=YEAR($C5),IF(YEAR(AH$4)=YEAR($C5),SLN($H5,0,$I5)*(0-DAYS360(AH$4+1,$C5)/360),IF(YEAR(AH$4)&lt;(YEAR($C5)+$I5),SLN($H5,0,$I5),IF(YEAR(AH$4)&gt;=(YEAR($C5)+$I5),$H5-SUM($L5:AG5),"")))))</f>
        <v>1632.9953333333333</v>
      </c>
      <c r="AI5" s="13">
        <f>IF(YEAR(AI4)&lt;YEAR($C5),"",IF(AI$4&gt;=YEAR($C5),IF(YEAR(AI$4)=YEAR($C5),SLN($H5,0,$I5)*(0-DAYS360(AI$4+1,$C5)/360),IF(YEAR(AI$4)&lt;(YEAR($C5)+$I5),SLN($H5,0,$I5),IF(YEAR(AI$4)&gt;=(YEAR($C5)+$I5),$H5-SUM($L5:AH5),"")))))</f>
        <v>1632.9953333333333</v>
      </c>
      <c r="AJ5" s="13">
        <f>IF(YEAR(AJ4)&lt;YEAR($C5),"",IF(AJ$4&gt;=YEAR($C5),IF(YEAR(AJ$4)=YEAR($C5),SLN($H5,0,$I5)*(0-DAYS360(AJ$4+1,$C5)/360),IF(YEAR(AJ$4)&lt;(YEAR($C5)+$I5),SLN($H5,0,$I5),IF(YEAR(AJ$4)&gt;=(YEAR($C5)+$I5),$H5-SUM($L5:AI5),"")))))</f>
        <v>1632.9953333333333</v>
      </c>
      <c r="AK5" s="13">
        <f>IF(YEAR(AK4)&lt;YEAR($C5),"",IF(AK$4&gt;=YEAR($C5),IF(YEAR(AK$4)=YEAR($C5),SLN($H5,0,$I5)*(0-DAYS360(AK$4+1,$C5)/360),IF(YEAR(AK$4)&lt;(YEAR($C5)+$I5),SLN($H5,0,$I5),IF(YEAR(AK$4)&gt;=(YEAR($C5)+$I5),$H5-SUM($L5:AJ5),"")))))</f>
        <v>1632.9953333333333</v>
      </c>
      <c r="AL5" s="14"/>
    </row>
    <row r="6" spans="1:38">
      <c r="C6" s="9">
        <v>40147</v>
      </c>
      <c r="D6" s="10"/>
      <c r="E6" s="10"/>
      <c r="F6" s="10"/>
      <c r="G6" s="11" t="s">
        <v>7</v>
      </c>
      <c r="H6" s="12">
        <v>20585.150000000001</v>
      </c>
      <c r="I6" s="3">
        <v>3</v>
      </c>
      <c r="J6" s="4">
        <f>IF(I6&gt;0,ROUND(100/I6,2),"")</f>
        <v>33.33</v>
      </c>
      <c r="K6" s="12">
        <f>SUM(L6:AK6)</f>
        <v>20585.150000000001</v>
      </c>
      <c r="L6" s="12"/>
      <c r="M6" s="12"/>
      <c r="N6" s="12" t="str">
        <f>IF(YEAR(N$4)&lt;YEAR($C6),"",IF(N$4&gt;=YEAR($C6),IF(YEAR(N$4)=YEAR($C6),SLN($H6,0,$I6)*(0-DAYS360(N$4+1,$C6)/360),IF(YEAR(N$4)&lt;(YEAR($C6)+$I6),SLN($H6,0,$I6),IF(YEAR(N$4)&gt;=(YEAR($C6)+$I6),$H6-SUM($L6:M6),"")))))</f>
        <v/>
      </c>
      <c r="O6" s="12" t="str">
        <f>IF(YEAR(O$4)&lt;YEAR($C6),"",IF(O$4&gt;=YEAR($C6),IF(YEAR(O$4)=YEAR($C6),SLN($H6,0,$I6)*(0-DAYS360(O$4+1,$C6)/360),IF(YEAR(O$4)&lt;(YEAR($C6)+$I6),SLN($H6,0,$I6),IF(YEAR(O$4)&gt;=(YEAR($C6)+$I6),$H6-SUM($L6:N6),"")))))</f>
        <v/>
      </c>
      <c r="P6" s="12" t="str">
        <f>IF(YEAR(P$4)&lt;YEAR($C6),"",IF(P$4&gt;=YEAR($C6),IF(YEAR(P$4)=YEAR($C6),SLN($H6,0,$I6)*(0-DAYS360(P$4+1,$C6)/360),IF(YEAR(P$4)&lt;(YEAR($C6)+$I6),SLN($H6,0,$I6),IF(YEAR(P$4)&gt;=(YEAR($C6)+$I6),$H6-SUM($L6:O6),"")))))</f>
        <v/>
      </c>
      <c r="Q6" s="12" t="str">
        <f>IF(YEAR(Q$4)&lt;YEAR($C6),"",IF(Q$4&gt;=YEAR($C6),IF(YEAR(Q$4)=YEAR($C6),SLN($H6,0,$I6)*(0-DAYS360(Q$4+1,$C6)/360),IF(YEAR(Q$4)&lt;(YEAR($C6)+$I6),SLN($H6,0,$I6),IF(YEAR(Q$4)&gt;=(YEAR($C6)+$I6),$H6-SUM($L6:P6),"")))))</f>
        <v/>
      </c>
      <c r="R6" s="12" t="str">
        <f>IF(YEAR(R$4)&lt;YEAR($C6),"",IF(R$4&gt;=YEAR($C6),IF(YEAR(R$4)=YEAR($C6),SLN($H6,0,$I6)*(0-DAYS360(R$4+1,$C6)/360),IF(YEAR(R$4)&lt;(YEAR($C6)+$I6),SLN($H6,0,$I6),IF(YEAR(R$4)&gt;=(YEAR($C6)+$I6),$H6-SUM($L6:Q6),"")))))</f>
        <v/>
      </c>
      <c r="S6" s="12" t="str">
        <f>IF(YEAR(S$4)&lt;YEAR($C6),"",IF(S$4&gt;=YEAR($C6),IF(YEAR(S$4)=YEAR($C6),SLN($H6,0,$I6)*(0-DAYS360(S$4+1,$C6)/360),IF(YEAR(S$4)&lt;(YEAR($C6)+$I6),SLN($H6,0,$I6),IF(YEAR(S$4)&gt;=(YEAR($C6)+$I6),$H6-SUM($L6:R6),"")))))</f>
        <v/>
      </c>
      <c r="T6" s="12" t="str">
        <f>IF(YEAR(T$4)&lt;YEAR($C6),"",IF(T$4&gt;=YEAR($C6),IF(YEAR(T$4)=YEAR($C6),SLN($H6,0,$I6)*(0-DAYS360(T$4+1,$C6)/360),IF(YEAR(T$4)&lt;(YEAR($C6)+$I6),SLN($H6,0,$I6),IF(YEAR(T$4)&gt;=(YEAR($C6)+$I6),$H6-SUM($L6:S6),"")))))</f>
        <v/>
      </c>
      <c r="U6" s="12">
        <f>IF(YEAR(U$4)&lt;YEAR($C6),"",IF(U$4&gt;=YEAR($C6),IF(YEAR(U$4)=YEAR($C6),SLN($H6,0,$I6)*(0-DAYS360(U$4+1,$C6)/360),IF(YEAR(U$4)&lt;(YEAR($C6)+$I6),SLN($H6,0,$I6),IF(YEAR(U$4)&gt;=(YEAR($C6)+$I6),$H6-SUM($L6:T6),"")))))</f>
        <v>590.87004629629632</v>
      </c>
      <c r="V6" s="13">
        <f>IF(YEAR(V$4)&lt;YEAR($C6),"",IF(V$4&gt;=YEAR($C6),IF(YEAR(V$4)=YEAR($C6),SLN($H6,0,$I6)*(0-DAYS360(V$4+1,$C6)/360),IF(YEAR(V$4)&lt;(YEAR($C6)+$I6),SLN($H6,0,$I6),IF(YEAR(V$4)&gt;=(YEAR($C6)+$I6),$H6-SUM($L6:U6),"")))))</f>
        <v>6861.7166666666672</v>
      </c>
      <c r="W6" s="13">
        <f>IF(YEAR(W$4)&lt;YEAR($C6),"",IF(W$4&gt;=YEAR($C6),IF(YEAR(W$4)=YEAR($C6),SLN($H6,0,$I6)*(0-DAYS360(W$4+1,$C6)/360),IF(YEAR(W$4)&lt;(YEAR($C6)+$I6),SLN($H6,0,$I6),IF(YEAR(W$4)&gt;=(YEAR($C6)+$I6),$H6-SUM($L6:V6),"")))))</f>
        <v>6861.7166666666672</v>
      </c>
      <c r="X6" s="13">
        <f>IF(YEAR(X$4)&lt;YEAR($C6),"",IF(X$4&gt;=YEAR($C6),IF(YEAR(X$4)=YEAR($C6),SLN($H6,0,$I6)*(0-DAYS360(X$4+1,$C6)/360),IF(YEAR(X$4)&lt;(YEAR($C6)+$I6),SLN($H6,0,$I6),IF(YEAR(X$4)&gt;=(YEAR($C6)+$I6),$H6-SUM($L6:W6),"")))))</f>
        <v>6270.846620370372</v>
      </c>
      <c r="Y6" s="13">
        <f>IF(YEAR(Y$4)&lt;YEAR($C6),"",IF(Y$4&gt;=YEAR($C6),IF(YEAR(Y$4)=YEAR($C6),SLN($H6,0,$I6)*(0-DAYS360(Y$4+1,$C6)/360),IF(YEAR(Y$4)&lt;(YEAR($C6)+$I6),SLN($H6,0,$I6),IF(YEAR(Y$4)&gt;=(YEAR($C6)+$I6),$H6-SUM($L6:X6),"")))))</f>
        <v>0</v>
      </c>
      <c r="Z6" s="13">
        <f>IF(YEAR(Z$4)&lt;YEAR($C6),"",IF(Z$4&gt;=YEAR($C6),IF(YEAR(Z$4)=YEAR($C6),SLN($H6,0,$I6)*(0-DAYS360(Z$4+1,$C6)/360),IF(YEAR(Z$4)&lt;(YEAR($C6)+$I6),SLN($H6,0,$I6),IF(YEAR(Z$4)&gt;=(YEAR($C6)+$I6),$H6-SUM($L6:Y6),"")))))</f>
        <v>0</v>
      </c>
      <c r="AA6" s="13">
        <f>IF(YEAR(AA$4)&lt;YEAR($C6),"",IF(AA$4&gt;=YEAR($C6),IF(YEAR(AA$4)=YEAR($C6),SLN($H6,0,$I6)*(0-DAYS360(AA$4+1,$C6)/360),IF(YEAR(AA$4)&lt;(YEAR($C6)+$I6),SLN($H6,0,$I6),IF(YEAR(AA$4)&gt;=(YEAR($C6)+$I6),$H6-SUM($L6:Z6),"")))))</f>
        <v>0</v>
      </c>
      <c r="AB6" s="13">
        <f>IF(YEAR(AB$4)&lt;YEAR($C6),"",IF(AB$4&gt;=YEAR($C6),IF(YEAR(AB$4)=YEAR($C6),SLN($H6,0,$I6)*(0-DAYS360(AB$4+1,$C6)/360),IF(YEAR(AB$4)&lt;(YEAR($C6)+$I6),SLN($H6,0,$I6),IF(YEAR(AB$4)&gt;=(YEAR($C6)+$I6),$H6-SUM($L6:AA6),"")))))</f>
        <v>0</v>
      </c>
      <c r="AC6" s="13">
        <f>IF(YEAR(AC$4)&lt;YEAR($C6),"",IF(AC$4&gt;=YEAR($C6),IF(YEAR(AC$4)=YEAR($C6),SLN($H6,0,$I6)*(0-DAYS360(AC$4+1,$C6)/360),IF(YEAR(AC$4)&lt;(YEAR($C6)+$I6),SLN($H6,0,$I6),IF(YEAR(AC$4)&gt;=(YEAR($C6)+$I6),$H6-SUM($L6:AB6),"")))))</f>
        <v>0</v>
      </c>
      <c r="AD6" s="13">
        <f>IF(YEAR(AD$4)&lt;YEAR($C6),"",IF(AD$4&gt;=YEAR($C6),IF(YEAR(AD$4)=YEAR($C6),SLN($H6,0,$I6)*(0-DAYS360(AD$4+1,$C6)/360),IF(YEAR(AD$4)&lt;(YEAR($C6)+$I6),SLN($H6,0,$I6),IF(YEAR(AD$4)&gt;=(YEAR($C6)+$I6),$H6-SUM($L6:AC6),"")))))</f>
        <v>0</v>
      </c>
      <c r="AE6" s="13">
        <f>IF(YEAR(AE$4)&lt;YEAR($C6),"",IF(AE$4&gt;=YEAR($C6),IF(YEAR(AE$4)=YEAR($C6),SLN($H6,0,$I6)*(0-DAYS360(AE$4+1,$C6)/360),IF(YEAR(AE$4)&lt;(YEAR($C6)+$I6),SLN($H6,0,$I6),IF(YEAR(AE$4)&gt;=(YEAR($C6)+$I6),$H6-SUM($L6:AD6),"")))))</f>
        <v>0</v>
      </c>
      <c r="AF6" s="13">
        <f>IF(YEAR(AF$4)&lt;YEAR($C6),"",IF(AF$4&gt;=YEAR($C6),IF(YEAR(AF$4)=YEAR($C6),SLN($H6,0,$I6)*(0-DAYS360(AF$4+1,$C6)/360),IF(YEAR(AF$4)&lt;(YEAR($C6)+$I6),SLN($H6,0,$I6),IF(YEAR(AF$4)&gt;=(YEAR($C6)+$I6),$H6-SUM($L6:AE6),"")))))</f>
        <v>0</v>
      </c>
      <c r="AG6" s="13">
        <f>IF(YEAR(AG$4)&lt;YEAR($C6),"",IF(AG$4&gt;=YEAR($C6),IF(YEAR(AG$4)=YEAR($C6),SLN($H6,0,$I6)*(0-DAYS360(AG$4+1,$C6)/360),IF(YEAR(AG$4)&lt;(YEAR($C6)+$I6),SLN($H6,0,$I6),IF(YEAR(AG$4)&gt;=(YEAR($C6)+$I6),$H6-SUM($L6:AF6),"")))))</f>
        <v>0</v>
      </c>
      <c r="AH6" s="13">
        <f>IF(YEAR(AH$4)&lt;YEAR($C6),"",IF(AH$4&gt;=YEAR($C6),IF(YEAR(AH$4)=YEAR($C6),SLN($H6,0,$I6)*(0-DAYS360(AH$4+1,$C6)/360),IF(YEAR(AH$4)&lt;(YEAR($C6)+$I6),SLN($H6,0,$I6),IF(YEAR(AH$4)&gt;=(YEAR($C6)+$I6),$H6-SUM($L6:AG6),"")))))</f>
        <v>0</v>
      </c>
      <c r="AI6" s="13">
        <f>IF(YEAR(AI$4)&lt;YEAR($C6),"",IF(AI$4&gt;=YEAR($C6),IF(YEAR(AI$4)=YEAR($C6),SLN($H6,0,$I6)*(0-DAYS360(AI$4+1,$C6)/360),IF(YEAR(AI$4)&lt;(YEAR($C6)+$I6),SLN($H6,0,$I6),IF(YEAR(AI$4)&gt;=(YEAR($C6)+$I6),$H6-SUM($L6:AH6),"")))))</f>
        <v>0</v>
      </c>
      <c r="AJ6" s="13">
        <f>IF(YEAR(AJ$4)&lt;YEAR($C6),"",IF(AJ$4&gt;=YEAR($C6),IF(YEAR(AJ$4)=YEAR($C6),SLN($H6,0,$I6)*(0-DAYS360(AJ$4+1,$C6)/360),IF(YEAR(AJ$4)&lt;(YEAR($C6)+$I6),SLN($H6,0,$I6),IF(YEAR(AJ$4)&gt;=(YEAR($C6)+$I6),$H6-SUM($L6:AI6),"")))))</f>
        <v>0</v>
      </c>
      <c r="AK6" s="13">
        <f>IF(YEAR(AK$4)&lt;YEAR($C6),"",IF(AK$4&gt;=YEAR($C6),IF(YEAR(AK$4)=YEAR($C6),SLN($H6,0,$I6)*(0-DAYS360(AK$4+1,$C6)/360),IF(YEAR(AK$4)&lt;(YEAR($C6)+$I6),SLN($H6,0,$I6),IF(YEAR(AK$4)&gt;=(YEAR($C6)+$I6),$H6-SUM($L6:AJ6),"")))))</f>
        <v>0</v>
      </c>
      <c r="AL6" s="14"/>
    </row>
    <row r="7" spans="1:38">
      <c r="C7" s="9"/>
      <c r="D7" s="10"/>
      <c r="E7" s="10"/>
      <c r="F7" s="10"/>
      <c r="G7" s="11"/>
      <c r="H7" s="12"/>
      <c r="I7" s="3"/>
      <c r="J7" s="4"/>
      <c r="K7" s="12">
        <f>SUM(L7:AK7)</f>
        <v>0</v>
      </c>
      <c r="L7" s="12"/>
      <c r="M7" s="12"/>
      <c r="N7" s="12">
        <f>IF(YEAR(N$4)&lt;YEAR($C7),"",IF(N$4&gt;=YEAR($C7),IF(YEAR(N$4)=YEAR($C7),SLN($H7,0,$I7)*(0-DAYS360(N$4+1,$C7)/360),IF(YEAR(N$4)&lt;(YEAR($C7)+$I7),SLN($H7,0,$I7),IF(YEAR(N$4)&gt;=(YEAR($C7)+$I7),$H7-SUM($L7:M7),"")))))</f>
        <v>0</v>
      </c>
      <c r="O7" s="12">
        <f>IF(YEAR(O$4)&lt;YEAR($C7),"",IF(O$4&gt;=YEAR($C7),IF(YEAR(O$4)=YEAR($C7),SLN($H7,0,$I7)*(0-DAYS360(O$4+1,$C7)/360),IF(YEAR(O$4)&lt;(YEAR($C7)+$I7),SLN($H7,0,$I7),IF(YEAR(O$4)&gt;=(YEAR($C7)+$I7),$H7-SUM($L7:N7),"")))))</f>
        <v>0</v>
      </c>
      <c r="P7" s="12">
        <f>IF(YEAR(P$4)&lt;YEAR($C7),"",IF(P$4&gt;=YEAR($C7),IF(YEAR(P$4)=YEAR($C7),SLN($H7,0,$I7)*(0-DAYS360(P$4+1,$C7)/360),IF(YEAR(P$4)&lt;(YEAR($C7)+$I7),SLN($H7,0,$I7),IF(YEAR(P$4)&gt;=(YEAR($C7)+$I7),$H7-SUM($L7:O7),"")))))</f>
        <v>0</v>
      </c>
      <c r="Q7" s="12">
        <f>IF(YEAR(Q$4)&lt;YEAR($C7),"",IF(Q$4&gt;=YEAR($C7),IF(YEAR(Q$4)=YEAR($C7),SLN($H7,0,$I7)*(0-DAYS360(Q$4+1,$C7)/360),IF(YEAR(Q$4)&lt;(YEAR($C7)+$I7),SLN($H7,0,$I7),IF(YEAR(Q$4)&gt;=(YEAR($C7)+$I7),$H7-SUM($L7:P7),"")))))</f>
        <v>0</v>
      </c>
      <c r="R7" s="12">
        <f>IF(YEAR(R$4)&lt;YEAR($C7),"",IF(R$4&gt;=YEAR($C7),IF(YEAR(R$4)=YEAR($C7),SLN($H7,0,$I7)*(0-DAYS360(R$4+1,$C7)/360),IF(YEAR(R$4)&lt;(YEAR($C7)+$I7),SLN($H7,0,$I7),IF(YEAR(R$4)&gt;=(YEAR($C7)+$I7),$H7-SUM($L7:Q7),"")))))</f>
        <v>0</v>
      </c>
      <c r="S7" s="12">
        <f>IF(YEAR(S$4)&lt;YEAR($C7),"",IF(S$4&gt;=YEAR($C7),IF(YEAR(S$4)=YEAR($C7),SLN($H7,0,$I7)*(0-DAYS360(S$4+1,$C7)/360),IF(YEAR(S$4)&lt;(YEAR($C7)+$I7),SLN($H7,0,$I7),IF(YEAR(S$4)&gt;=(YEAR($C7)+$I7),$H7-SUM($L7:R7),"")))))</f>
        <v>0</v>
      </c>
      <c r="T7" s="12">
        <f>IF(YEAR(T$4)&lt;YEAR($C7),"",IF(T$4&gt;=YEAR($C7),IF(YEAR(T$4)=YEAR($C7),SLN($H7,0,$I7)*(0-DAYS360(T$4+1,$C7)/360),IF(YEAR(T$4)&lt;(YEAR($C7)+$I7),SLN($H7,0,$I7),IF(YEAR(T$4)&gt;=(YEAR($C7)+$I7),$H7-SUM($L7:S7),"")))))</f>
        <v>0</v>
      </c>
      <c r="U7" s="12">
        <f>IF(YEAR(U$4)&lt;YEAR($C7),"",IF(U$4&gt;=YEAR($C7),IF(YEAR(U$4)=YEAR($C7),SLN($H7,0,$I7)*(0-DAYS360(U$4+1,$C7)/360),IF(YEAR(U$4)&lt;(YEAR($C7)+$I7),SLN($H7,0,$I7),IF(YEAR(U$4)&gt;=(YEAR($C7)+$I7),$H7-SUM($L7:T7),"")))))</f>
        <v>0</v>
      </c>
      <c r="V7" s="13">
        <f>IF(YEAR(V$4)&lt;YEAR($C7),"",IF(V$4&gt;=YEAR($C7),IF(YEAR(V$4)=YEAR($C7),SLN($H7,0,$I7)*(0-DAYS360(V$4+1,$C7)/360),IF(YEAR(V$4)&lt;(YEAR($C7)+$I7),SLN($H7,0,$I7),IF(YEAR(V$4)&gt;=(YEAR($C7)+$I7),$H7-SUM($L7:U7),"")))))</f>
        <v>0</v>
      </c>
      <c r="W7" s="13">
        <f>IF(YEAR(W$4)&lt;YEAR($C7),"",IF(W$4&gt;=YEAR($C7),IF(YEAR(W$4)=YEAR($C7),SLN($H7,0,$I7)*(0-DAYS360(W$4+1,$C7)/360),IF(YEAR(W$4)&lt;(YEAR($C7)+$I7),SLN($H7,0,$I7),IF(YEAR(W$4)&gt;=(YEAR($C7)+$I7),$H7-SUM($L7:V7),"")))))</f>
        <v>0</v>
      </c>
      <c r="X7" s="13">
        <f>IF(YEAR(X$4)&lt;YEAR($C7),"",IF(X$4&gt;=YEAR($C7),IF(YEAR(X$4)=YEAR($C7),SLN($H7,0,$I7)*(0-DAYS360(X$4+1,$C7)/360),IF(YEAR(X$4)&lt;(YEAR($C7)+$I7),SLN($H7,0,$I7),IF(YEAR(X$4)&gt;=(YEAR($C7)+$I7),$H7-SUM($L7:W7),"")))))</f>
        <v>0</v>
      </c>
      <c r="Y7" s="13">
        <f>IF(YEAR(Y$4)&lt;YEAR($C7),"",IF(Y$4&gt;=YEAR($C7),IF(YEAR(Y$4)=YEAR($C7),SLN($H7,0,$I7)*(0-DAYS360(Y$4+1,$C7)/360),IF(YEAR(Y$4)&lt;(YEAR($C7)+$I7),SLN($H7,0,$I7),IF(YEAR(Y$4)&gt;=(YEAR($C7)+$I7),$H7-SUM($L7:X7),"")))))</f>
        <v>0</v>
      </c>
      <c r="Z7" s="13">
        <f>IF(YEAR(Z$4)&lt;YEAR($C7),"",IF(Z$4&gt;=YEAR($C7),IF(YEAR(Z$4)=YEAR($C7),SLN($H7,0,$I7)*(0-DAYS360(Z$4+1,$C7)/360),IF(YEAR(Z$4)&lt;(YEAR($C7)+$I7),SLN($H7,0,$I7),IF(YEAR(Z$4)&gt;=(YEAR($C7)+$I7),$H7-SUM($L7:Y7),"")))))</f>
        <v>0</v>
      </c>
      <c r="AA7" s="13">
        <f>IF(YEAR(AA$4)&lt;YEAR($C7),"",IF(AA$4&gt;=YEAR($C7),IF(YEAR(AA$4)=YEAR($C7),SLN($H7,0,$I7)*(0-DAYS360(AA$4+1,$C7)/360),IF(YEAR(AA$4)&lt;(YEAR($C7)+$I7),SLN($H7,0,$I7),IF(YEAR(AA$4)&gt;=(YEAR($C7)+$I7),$H7-SUM($L7:Z7),"")))))</f>
        <v>0</v>
      </c>
      <c r="AB7" s="13">
        <f>IF(YEAR(AB$4)&lt;YEAR($C7),"",IF(AB$4&gt;=YEAR($C7),IF(YEAR(AB$4)=YEAR($C7),SLN($H7,0,$I7)*(0-DAYS360(AB$4+1,$C7)/360),IF(YEAR(AB$4)&lt;(YEAR($C7)+$I7),SLN($H7,0,$I7),IF(YEAR(AB$4)&gt;=(YEAR($C7)+$I7),$H7-SUM($L7:AA7),"")))))</f>
        <v>0</v>
      </c>
      <c r="AC7" s="13">
        <f>IF(YEAR(AC$4)&lt;YEAR($C7),"",IF(AC$4&gt;=YEAR($C7),IF(YEAR(AC$4)=YEAR($C7),SLN($H7,0,$I7)*(0-DAYS360(AC$4+1,$C7)/360),IF(YEAR(AC$4)&lt;(YEAR($C7)+$I7),SLN($H7,0,$I7),IF(YEAR(AC$4)&gt;=(YEAR($C7)+$I7),$H7-SUM($L7:AB7),"")))))</f>
        <v>0</v>
      </c>
      <c r="AD7" s="13">
        <f>IF(YEAR(AD$4)&lt;YEAR($C7),"",IF(AD$4&gt;=YEAR($C7),IF(YEAR(AD$4)=YEAR($C7),SLN($H7,0,$I7)*(0-DAYS360(AD$4+1,$C7)/360),IF(YEAR(AD$4)&lt;(YEAR($C7)+$I7),SLN($H7,0,$I7),IF(YEAR(AD$4)&gt;=(YEAR($C7)+$I7),$H7-SUM($L7:AC7),"")))))</f>
        <v>0</v>
      </c>
      <c r="AE7" s="13">
        <f>IF(YEAR(AE$4)&lt;YEAR($C7),"",IF(AE$4&gt;=YEAR($C7),IF(YEAR(AE$4)=YEAR($C7),SLN($H7,0,$I7)*(0-DAYS360(AE$4+1,$C7)/360),IF(YEAR(AE$4)&lt;(YEAR($C7)+$I7),SLN($H7,0,$I7),IF(YEAR(AE$4)&gt;=(YEAR($C7)+$I7),$H7-SUM($L7:AD7),"")))))</f>
        <v>0</v>
      </c>
      <c r="AF7" s="13">
        <f>IF(YEAR(AF$4)&lt;YEAR($C7),"",IF(AF$4&gt;=YEAR($C7),IF(YEAR(AF$4)=YEAR($C7),SLN($H7,0,$I7)*(0-DAYS360(AF$4+1,$C7)/360),IF(YEAR(AF$4)&lt;(YEAR($C7)+$I7),SLN($H7,0,$I7),IF(YEAR(AF$4)&gt;=(YEAR($C7)+$I7),$H7-SUM($L7:AE7),"")))))</f>
        <v>0</v>
      </c>
      <c r="AG7" s="13">
        <f>IF(YEAR(AG$4)&lt;YEAR($C7),"",IF(AG$4&gt;=YEAR($C7),IF(YEAR(AG$4)=YEAR($C7),SLN($H7,0,$I7)*(0-DAYS360(AG$4+1,$C7)/360),IF(YEAR(AG$4)&lt;(YEAR($C7)+$I7),SLN($H7,0,$I7),IF(YEAR(AG$4)&gt;=(YEAR($C7)+$I7),$H7-SUM($L7:AF7),"")))))</f>
        <v>0</v>
      </c>
      <c r="AH7" s="13">
        <f>IF(YEAR(AH$4)&lt;YEAR($C7),"",IF(AH$4&gt;=YEAR($C7),IF(YEAR(AH$4)=YEAR($C7),SLN($H7,0,$I7)*(0-DAYS360(AH$4+1,$C7)/360),IF(YEAR(AH$4)&lt;(YEAR($C7)+$I7),SLN($H7,0,$I7),IF(YEAR(AH$4)&gt;=(YEAR($C7)+$I7),$H7-SUM($L7:AG7),"")))))</f>
        <v>0</v>
      </c>
      <c r="AI7" s="13">
        <f>IF(YEAR(AI$4)&lt;YEAR($C7),"",IF(AI$4&gt;=YEAR($C7),IF(YEAR(AI$4)=YEAR($C7),SLN($H7,0,$I7)*(0-DAYS360(AI$4+1,$C7)/360),IF(YEAR(AI$4)&lt;(YEAR($C7)+$I7),SLN($H7,0,$I7),IF(YEAR(AI$4)&gt;=(YEAR($C7)+$I7),$H7-SUM($L7:AH7),"")))))</f>
        <v>0</v>
      </c>
      <c r="AJ7" s="13">
        <f>IF(YEAR(AJ$4)&lt;YEAR($C7),"",IF(AJ$4&gt;=YEAR($C7),IF(YEAR(AJ$4)=YEAR($C7),SLN($H7,0,$I7)*(0-DAYS360(AJ$4+1,$C7)/360),IF(YEAR(AJ$4)&lt;(YEAR($C7)+$I7),SLN($H7,0,$I7),IF(YEAR(AJ$4)&gt;=(YEAR($C7)+$I7),$H7-SUM($L7:AI7),"")))))</f>
        <v>0</v>
      </c>
      <c r="AK7" s="13">
        <f>IF(YEAR(AK$4)&lt;YEAR($C7),"",IF(AK$4&gt;=YEAR($C7),IF(YEAR(AK$4)=YEAR($C7),SLN($H7,0,$I7)*(0-DAYS360(AK$4+1,$C7)/360),IF(YEAR(AK$4)&lt;(YEAR($C7)+$I7),SLN($H7,0,$I7),IF(YEAR(AK$4)&gt;=(YEAR($C7)+$I7),$H7-SUM($L7:AJ7),"")))))</f>
        <v>0</v>
      </c>
      <c r="AL7" s="14"/>
    </row>
    <row r="8" spans="1:38">
      <c r="C8" s="9"/>
      <c r="D8" s="10"/>
      <c r="E8" s="10"/>
      <c r="F8" s="10"/>
      <c r="G8" s="11"/>
      <c r="H8" s="12"/>
      <c r="I8" s="3"/>
      <c r="J8" s="4" t="str">
        <f>IF(I8&gt;0,ROUND(100/I8,2),"")</f>
        <v/>
      </c>
      <c r="K8" s="12">
        <f>SUM(L8:AK8)</f>
        <v>0</v>
      </c>
      <c r="L8" s="12"/>
      <c r="M8" s="12">
        <f>IF(YEAR(M$4)&lt;YEAR($C8),"",IF(M$4&gt;=YEAR($C8),IF(YEAR(M$4)=YEAR($C8),SLN($H8,0,$I8)*(0-DAYS360(M$4+1,$C8)/360),IF(YEAR(M$4)&lt;(YEAR($C8)+$I8),SLN($H8,0,$I8),IF(YEAR(M$4)&gt;=(YEAR($C8)+$I8),$H8-SUM(L8:$L8),"")))))</f>
        <v>0</v>
      </c>
      <c r="N8" s="12">
        <f>IF(YEAR(N$4)&lt;YEAR($C8),"",IF(N$4&gt;=YEAR($C8),IF(YEAR(N$4)=YEAR($C8),SLN($H8,0,$I8)*(0-DAYS360(N$4+1,$C8)/360),IF(YEAR(N$4)&lt;(YEAR($C8)+$I8),SLN($H8,0,$I8),IF(YEAR(N$4)&gt;=(YEAR($C8)+$I8),$H8-SUM($L8:M8),"")))))</f>
        <v>0</v>
      </c>
      <c r="O8" s="12">
        <f>IF(YEAR(O$4)&lt;YEAR($C8),"",IF(O$4&gt;=YEAR($C8),IF(YEAR(O$4)=YEAR($C8),SLN($H8,0,$I8)*(0-DAYS360(O$4+1,$C8)/360),IF(YEAR(O$4)&lt;(YEAR($C8)+$I8),SLN($H8,0,$I8),IF(YEAR(O$4)&gt;=(YEAR($C8)+$I8),$H8-SUM($L8:N8),"")))))</f>
        <v>0</v>
      </c>
      <c r="P8" s="12">
        <f>IF(YEAR(P$4)&lt;YEAR($C8),"",IF(P$4&gt;=YEAR($C8),IF(YEAR(P$4)=YEAR($C8),SLN($H8,0,$I8)*(0-DAYS360(P$4+1,$C8)/360),IF(YEAR(P$4)&lt;(YEAR($C8)+$I8),SLN($H8,0,$I8),IF(YEAR(P$4)&gt;=(YEAR($C8)+$I8),$H8-SUM($L8:O8),"")))))</f>
        <v>0</v>
      </c>
      <c r="Q8" s="12">
        <f>IF(YEAR(Q$4)&lt;YEAR($C8),"",IF(Q$4&gt;=YEAR($C8),IF(YEAR(Q$4)=YEAR($C8),SLN($H8,0,$I8)*(0-DAYS360(Q$4+1,$C8)/360),IF(YEAR(Q$4)&lt;(YEAR($C8)+$I8),SLN($H8,0,$I8),IF(YEAR(Q$4)&gt;=(YEAR($C8)+$I8),$H8-SUM($L8:P8),"")))))</f>
        <v>0</v>
      </c>
      <c r="R8" s="12">
        <f>IF(YEAR(R$4)&lt;YEAR($C8),"",IF(R$4&gt;=YEAR($C8),IF(YEAR(R$4)=YEAR($C8),SLN($H8,0,$I8)*(0-DAYS360(R$4+1,$C8)/360),IF(YEAR(R$4)&lt;(YEAR($C8)+$I8),SLN($H8,0,$I8),IF(YEAR(R$4)&gt;=(YEAR($C8)+$I8),$H8-SUM($L8:Q8),"")))))</f>
        <v>0</v>
      </c>
      <c r="S8" s="12">
        <f>IF(YEAR(S$4)&lt;YEAR($C8),"",IF(S$4&gt;=YEAR($C8),IF(YEAR(S$4)=YEAR($C8),SLN($H8,0,$I8)*(0-DAYS360(S$4+1,$C8)/360),IF(YEAR(S$4)&lt;(YEAR($C8)+$I8),SLN($H8,0,$I8),IF(YEAR(S$4)&gt;=(YEAR($C8)+$I8),$H8-SUM($L8:R8),"")))))</f>
        <v>0</v>
      </c>
      <c r="T8" s="12">
        <f>IF(YEAR(T$4)&lt;YEAR($C8),"",IF(T$4&gt;=YEAR($C8),IF(YEAR(T$4)=YEAR($C8),SLN($H8,0,$I8)*(0-DAYS360(T$4+1,$C8)/360),IF(YEAR(T$4)&lt;(YEAR($C8)+$I8),SLN($H8,0,$I8),IF(YEAR(T$4)&gt;=(YEAR($C8)+$I8),$H8-SUM($L8:S8),"")))))</f>
        <v>0</v>
      </c>
      <c r="U8" s="12">
        <f>IF(YEAR(U$4)&lt;YEAR($C8),"",IF(U$4&gt;=YEAR($C8),IF(YEAR(U$4)=YEAR($C8),SLN($H8,0,$I8)*(0-DAYS360(U$4+1,$C8)/360),IF(YEAR(U$4)&lt;(YEAR($C8)+$I8),SLN($H8,0,$I8),IF(YEAR(U$4)&gt;=(YEAR($C8)+$I8),$H8-SUM($L8:T8),"")))))</f>
        <v>0</v>
      </c>
      <c r="V8" s="13">
        <f>IF(YEAR(V$4)&lt;YEAR($C8),"",IF(V$4&gt;=YEAR($C8),IF(YEAR(V$4)=YEAR($C8),SLN($H8,0,$I8)*(0-DAYS360(V$4+1,$C8)/360),IF(YEAR(V$4)&lt;(YEAR($C8)+$I8),SLN($H8,0,$I8),IF(YEAR(V$4)&gt;=(YEAR($C8)+$I8),$H8-SUM($L8:U8),"")))))</f>
        <v>0</v>
      </c>
      <c r="W8" s="13">
        <f>IF(YEAR(W$4)&lt;YEAR($C8),"",IF(W$4&gt;=YEAR($C8),IF(YEAR(W$4)=YEAR($C8),SLN($H8,0,$I8)*(0-DAYS360(W$4+1,$C8)/360),IF(YEAR(W$4)&lt;(YEAR($C8)+$I8),SLN($H8,0,$I8),IF(YEAR(W$4)&gt;=(YEAR($C8)+$I8),$H8-SUM($L8:V8),"")))))</f>
        <v>0</v>
      </c>
      <c r="X8" s="13">
        <f>IF(YEAR(X$4)&lt;YEAR($C8),"",IF(X$4&gt;=YEAR($C8),IF(YEAR(X$4)=YEAR($C8),SLN($H8,0,$I8)*(0-DAYS360(X$4+1,$C8)/360),IF(YEAR(X$4)&lt;(YEAR($C8)+$I8),SLN($H8,0,$I8),IF(YEAR(X$4)&gt;=(YEAR($C8)+$I8),$H8-SUM($L8:W8),"")))))</f>
        <v>0</v>
      </c>
      <c r="Y8" s="13">
        <f>IF(YEAR(Y$4)&lt;YEAR($C8),"",IF(Y$4&gt;=YEAR($C8),IF(YEAR(Y$4)=YEAR($C8),SLN($H8,0,$I8)*(0-DAYS360(Y$4+1,$C8)/360),IF(YEAR(Y$4)&lt;(YEAR($C8)+$I8),SLN($H8,0,$I8),IF(YEAR(Y$4)&gt;=(YEAR($C8)+$I8),$H8-SUM($L8:X8),"")))))</f>
        <v>0</v>
      </c>
      <c r="Z8" s="13">
        <f>IF(YEAR(Z$4)&lt;YEAR($C8),"",IF(Z$4&gt;=YEAR($C8),IF(YEAR(Z$4)=YEAR($C8),SLN($H8,0,$I8)*(0-DAYS360(Z$4+1,$C8)/360),IF(YEAR(Z$4)&lt;(YEAR($C8)+$I8),SLN($H8,0,$I8),IF(YEAR(Z$4)&gt;=(YEAR($C8)+$I8),$H8-SUM($L8:Y8),"")))))</f>
        <v>0</v>
      </c>
      <c r="AA8" s="13">
        <f>IF(YEAR(AA$4)&lt;YEAR($C8),"",IF(AA$4&gt;=YEAR($C8),IF(YEAR(AA$4)=YEAR($C8),SLN($H8,0,$I8)*(0-DAYS360(AA$4+1,$C8)/360),IF(YEAR(AA$4)&lt;(YEAR($C8)+$I8),SLN($H8,0,$I8),IF(YEAR(AA$4)&gt;=(YEAR($C8)+$I8),$H8-SUM($L8:Z8),"")))))</f>
        <v>0</v>
      </c>
      <c r="AB8" s="13">
        <f>IF(YEAR(AB$4)&lt;YEAR($C8),"",IF(AB$4&gt;=YEAR($C8),IF(YEAR(AB$4)=YEAR($C8),SLN($H8,0,$I8)*(0-DAYS360(AB$4+1,$C8)/360),IF(YEAR(AB$4)&lt;(YEAR($C8)+$I8),SLN($H8,0,$I8),IF(YEAR(AB$4)&gt;=(YEAR($C8)+$I8),$H8-SUM($L8:AA8),"")))))</f>
        <v>0</v>
      </c>
      <c r="AC8" s="13">
        <f>IF(YEAR(AC$4)&lt;YEAR($C8),"",IF(AC$4&gt;=YEAR($C8),IF(YEAR(AC$4)=YEAR($C8),SLN($H8,0,$I8)*(0-DAYS360(AC$4+1,$C8)/360),IF(YEAR(AC$4)&lt;(YEAR($C8)+$I8),SLN($H8,0,$I8),IF(YEAR(AC$4)&gt;=(YEAR($C8)+$I8),$H8-SUM($L8:AB8),"")))))</f>
        <v>0</v>
      </c>
      <c r="AD8" s="13">
        <f>IF(YEAR(AD$4)&lt;YEAR($C8),"",IF(AD$4&gt;=YEAR($C8),IF(YEAR(AD$4)=YEAR($C8),SLN($H8,0,$I8)*(0-DAYS360(AD$4+1,$C8)/360),IF(YEAR(AD$4)&lt;(YEAR($C8)+$I8),SLN($H8,0,$I8),IF(YEAR(AD$4)&gt;=(YEAR($C8)+$I8),$H8-SUM($L8:AC8),"")))))</f>
        <v>0</v>
      </c>
      <c r="AE8" s="13">
        <f>IF(YEAR(AE$4)&lt;YEAR($C8),"",IF(AE$4&gt;=YEAR($C8),IF(YEAR(AE$4)=YEAR($C8),SLN($H8,0,$I8)*(0-DAYS360(AE$4+1,$C8)/360),IF(YEAR(AE$4)&lt;(YEAR($C8)+$I8),SLN($H8,0,$I8),IF(YEAR(AE$4)&gt;=(YEAR($C8)+$I8),$H8-SUM($L8:AD8),"")))))</f>
        <v>0</v>
      </c>
      <c r="AF8" s="13">
        <f>IF(YEAR(AF$4)&lt;YEAR($C8),"",IF(AF$4&gt;=YEAR($C8),IF(YEAR(AF$4)=YEAR($C8),SLN($H8,0,$I8)*(0-DAYS360(AF$4+1,$C8)/360),IF(YEAR(AF$4)&lt;(YEAR($C8)+$I8),SLN($H8,0,$I8),IF(YEAR(AF$4)&gt;=(YEAR($C8)+$I8),$H8-SUM($L8:AE8),"")))))</f>
        <v>0</v>
      </c>
      <c r="AG8" s="13">
        <f>IF(YEAR(AG$4)&lt;YEAR($C8),"",IF(AG$4&gt;=YEAR($C8),IF(YEAR(AG$4)=YEAR($C8),SLN($H8,0,$I8)*(0-DAYS360(AG$4+1,$C8)/360),IF(YEAR(AG$4)&lt;(YEAR($C8)+$I8),SLN($H8,0,$I8),IF(YEAR(AG$4)&gt;=(YEAR($C8)+$I8),$H8-SUM($L8:AF8),"")))))</f>
        <v>0</v>
      </c>
      <c r="AH8" s="13">
        <f>IF(YEAR(AH$4)&lt;YEAR($C8),"",IF(AH$4&gt;=YEAR($C8),IF(YEAR(AH$4)=YEAR($C8),SLN($H8,0,$I8)*(0-DAYS360(AH$4+1,$C8)/360),IF(YEAR(AH$4)&lt;(YEAR($C8)+$I8),SLN($H8,0,$I8),IF(YEAR(AH$4)&gt;=(YEAR($C8)+$I8),$H8-SUM($L8:AG8),"")))))</f>
        <v>0</v>
      </c>
      <c r="AI8" s="13">
        <f>IF(YEAR(AI$4)&lt;YEAR($C8),"",IF(AI$4&gt;=YEAR($C8),IF(YEAR(AI$4)=YEAR($C8),SLN($H8,0,$I8)*(0-DAYS360(AI$4+1,$C8)/360),IF(YEAR(AI$4)&lt;(YEAR($C8)+$I8),SLN($H8,0,$I8),IF(YEAR(AI$4)&gt;=(YEAR($C8)+$I8),$H8-SUM($L8:AH8),"")))))</f>
        <v>0</v>
      </c>
      <c r="AJ8" s="13">
        <f>IF(YEAR(AJ$4)&lt;YEAR($C8),"",IF(AJ$4&gt;=YEAR($C8),IF(YEAR(AJ$4)=YEAR($C8),SLN($H8,0,$I8)*(0-DAYS360(AJ$4+1,$C8)/360),IF(YEAR(AJ$4)&lt;(YEAR($C8)+$I8),SLN($H8,0,$I8),IF(YEAR(AJ$4)&gt;=(YEAR($C8)+$I8),$H8-SUM($L8:AI8),"")))))</f>
        <v>0</v>
      </c>
      <c r="AK8" s="13">
        <f>IF(YEAR(AK$4)&lt;YEAR($C8),"",IF(AK$4&gt;=YEAR($C8),IF(YEAR(AK$4)=YEAR($C8),SLN($H8,0,$I8)*(0-DAYS360(AK$4+1,$C8)/360),IF(YEAR(AK$4)&lt;(YEAR($C8)+$I8),SLN($H8,0,$I8),IF(YEAR(AK$4)&gt;=(YEAR($C8)+$I8),$H8-SUM($L8:AJ8),"")))))</f>
        <v>0</v>
      </c>
      <c r="AL8" s="14"/>
    </row>
    <row r="9" spans="1:38" s="1" customFormat="1">
      <c r="G9" s="2" t="s">
        <v>8</v>
      </c>
      <c r="H9" s="15">
        <f>SUM(H5:H8)</f>
        <v>45080.08</v>
      </c>
      <c r="J9" s="2"/>
      <c r="K9" s="2" t="s">
        <v>9</v>
      </c>
      <c r="L9" s="16">
        <f>SUM(L5:L8)</f>
        <v>0</v>
      </c>
      <c r="M9" s="16">
        <f t="shared" ref="M9:AK9" si="2">SUM(M5:M8)</f>
        <v>0</v>
      </c>
      <c r="N9" s="16">
        <f t="shared" si="2"/>
        <v>0</v>
      </c>
      <c r="O9" s="16">
        <f t="shared" si="2"/>
        <v>0</v>
      </c>
      <c r="P9" s="16">
        <f t="shared" si="2"/>
        <v>0</v>
      </c>
      <c r="Q9" s="16">
        <f t="shared" si="2"/>
        <v>0</v>
      </c>
      <c r="R9" s="16">
        <f t="shared" si="2"/>
        <v>0</v>
      </c>
      <c r="S9" s="16">
        <f t="shared" si="2"/>
        <v>0</v>
      </c>
      <c r="T9" s="16">
        <f t="shared" si="2"/>
        <v>0</v>
      </c>
      <c r="U9" s="16">
        <f t="shared" si="2"/>
        <v>590.87004629629632</v>
      </c>
      <c r="V9" s="16">
        <f t="shared" si="2"/>
        <v>6861.7166666666672</v>
      </c>
      <c r="W9" s="16">
        <f t="shared" si="2"/>
        <v>6861.7166666666672</v>
      </c>
      <c r="X9" s="16">
        <f t="shared" si="2"/>
        <v>6270.846620370372</v>
      </c>
      <c r="Y9" s="16">
        <f t="shared" si="2"/>
        <v>707.63131111111113</v>
      </c>
      <c r="Z9" s="16">
        <f t="shared" si="2"/>
        <v>1632.9953333333333</v>
      </c>
      <c r="AA9" s="16">
        <f t="shared" si="2"/>
        <v>1632.9953333333333</v>
      </c>
      <c r="AB9" s="16">
        <f t="shared" si="2"/>
        <v>1632.9953333333333</v>
      </c>
      <c r="AC9" s="16">
        <f t="shared" si="2"/>
        <v>1632.9953333333333</v>
      </c>
      <c r="AD9" s="16">
        <f t="shared" si="2"/>
        <v>1632.9953333333333</v>
      </c>
      <c r="AE9" s="16">
        <f t="shared" si="2"/>
        <v>1632.9953333333333</v>
      </c>
      <c r="AF9" s="16">
        <f t="shared" si="2"/>
        <v>1632.9953333333333</v>
      </c>
      <c r="AG9" s="16">
        <f t="shared" si="2"/>
        <v>1632.9953333333333</v>
      </c>
      <c r="AH9" s="16">
        <f t="shared" si="2"/>
        <v>1632.9953333333333</v>
      </c>
      <c r="AI9" s="16">
        <f t="shared" si="2"/>
        <v>1632.9953333333333</v>
      </c>
      <c r="AJ9" s="16">
        <f t="shared" si="2"/>
        <v>1632.9953333333333</v>
      </c>
      <c r="AK9" s="16">
        <f t="shared" si="2"/>
        <v>1632.9953333333333</v>
      </c>
    </row>
  </sheetData>
  <printOptions horizontalCentered="1" gridLines="1"/>
  <pageMargins left="0.31496062992125984" right="0.31496062992125984" top="0.74803149606299213" bottom="0.55118110236220474" header="0.31496062992125984" footer="0.31496062992125984"/>
  <pageSetup paperSize="9" scale="75" orientation="landscape"/>
  <headerFooter>
    <oddHeader>&amp;L&amp;"Geneva,Italique"&amp;8&amp;F&amp;R&amp;"Geneva,Italique"&amp;8&amp;D</oddHead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Feuil1!Impression_des_titres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</dc:creator>
  <cp:lastModifiedBy>Michel Orsat</cp:lastModifiedBy>
  <cp:lastPrinted>2010-03-07T16:12:10Z</cp:lastPrinted>
  <dcterms:created xsi:type="dcterms:W3CDTF">2010-03-04T16:32:37Z</dcterms:created>
  <dcterms:modified xsi:type="dcterms:W3CDTF">2015-01-21T15:57:41Z</dcterms:modified>
</cp:coreProperties>
</file>