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hidePivotFieldList="1"/>
  <mc:AlternateContent xmlns:mc="http://schemas.openxmlformats.org/markup-compatibility/2006">
    <mc:Choice Requires="x15">
      <x15ac:absPath xmlns:x15ac="http://schemas.microsoft.com/office/spreadsheetml/2010/11/ac" url="C:\Users\julie.cavailles\OneDrive - BIOGROUPE\Bureau\"/>
    </mc:Choice>
  </mc:AlternateContent>
  <xr:revisionPtr revIDLastSave="0" documentId="13_ncr:1_{B060B3CF-EE86-46CD-8C64-0B836BFA2DA7}" xr6:coauthVersionLast="47" xr6:coauthVersionMax="47" xr10:uidLastSave="{00000000-0000-0000-0000-000000000000}"/>
  <bookViews>
    <workbookView xWindow="-98" yWindow="-98" windowWidth="20715" windowHeight="13276" xr2:uid="{00000000-000D-0000-FFFF-FFFF00000000}"/>
  </bookViews>
  <sheets>
    <sheet name="Tableau de prospection " sheetId="2" r:id="rId1"/>
    <sheet name="Data" sheetId="3" r:id="rId2"/>
  </sheets>
  <definedNames>
    <definedName name="Contact">Tableau4[[#Headers],[Provenance contact]]</definedName>
    <definedName name="Délais">Data!$G$5</definedName>
    <definedName name="TAB">Tableau6[]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2" i="2" l="1"/>
  <c r="AD12" i="2" s="1"/>
  <c r="R13" i="2"/>
  <c r="U13" i="2" s="1"/>
  <c r="R9" i="2"/>
  <c r="U9" i="2" s="1"/>
  <c r="X9" i="2" s="1"/>
  <c r="AA9" i="2" s="1"/>
  <c r="R10" i="2"/>
  <c r="U10" i="2" s="1"/>
  <c r="R11" i="2"/>
  <c r="AD11" i="2" s="1"/>
  <c r="AA10" i="2"/>
  <c r="AD13" i="2" l="1"/>
  <c r="U12" i="2"/>
  <c r="AC10" i="2"/>
  <c r="U11" i="2"/>
  <c r="X13" i="2"/>
  <c r="X12" i="2"/>
  <c r="AA12" i="2" s="1"/>
  <c r="AC9" i="2"/>
  <c r="E9" i="2" s="1"/>
  <c r="AD9" i="2"/>
  <c r="F10" i="2" l="1"/>
  <c r="E10" i="2"/>
  <c r="C10" i="2"/>
  <c r="C9" i="2"/>
  <c r="AA13" i="2"/>
  <c r="AC13" i="2" s="1"/>
  <c r="F9" i="2"/>
  <c r="X11" i="2"/>
  <c r="AC12" i="2"/>
  <c r="C12" i="2" s="1"/>
  <c r="C13" i="2" l="1"/>
  <c r="E13" i="2"/>
  <c r="F13" i="2"/>
  <c r="F12" i="2"/>
  <c r="E12" i="2"/>
  <c r="AA11" i="2"/>
  <c r="AC11" i="2" l="1"/>
  <c r="E11" i="2" s="1"/>
  <c r="C11" i="2" l="1"/>
  <c r="F11" i="2"/>
</calcChain>
</file>

<file path=xl/sharedStrings.xml><?xml version="1.0" encoding="utf-8"?>
<sst xmlns="http://schemas.openxmlformats.org/spreadsheetml/2006/main" count="47" uniqueCount="40">
  <si>
    <t xml:space="preserve">Zone </t>
  </si>
  <si>
    <t xml:space="preserve">Entreprise </t>
  </si>
  <si>
    <t>Statut</t>
  </si>
  <si>
    <t xml:space="preserve">Prochaine action </t>
  </si>
  <si>
    <t xml:space="preserve">Date </t>
  </si>
  <si>
    <t xml:space="preserve">Provenance </t>
  </si>
  <si>
    <t>Categorie</t>
  </si>
  <si>
    <t xml:space="preserve">Fonction </t>
  </si>
  <si>
    <t>Téléphone</t>
  </si>
  <si>
    <t xml:space="preserve">Ville </t>
  </si>
  <si>
    <t xml:space="preserve">Interlocuteur </t>
  </si>
  <si>
    <t>Mail</t>
  </si>
  <si>
    <t xml:space="preserve">Action 1 </t>
  </si>
  <si>
    <t>Date 1</t>
  </si>
  <si>
    <t>Information 1</t>
  </si>
  <si>
    <t>Action 2</t>
  </si>
  <si>
    <t>Date 2</t>
  </si>
  <si>
    <t>Information 2</t>
  </si>
  <si>
    <t>Action 3</t>
  </si>
  <si>
    <t>Date 3</t>
  </si>
  <si>
    <t>Information 3</t>
  </si>
  <si>
    <t>Business Developer</t>
  </si>
  <si>
    <t>Business developer</t>
  </si>
  <si>
    <t>Catégorie lead</t>
  </si>
  <si>
    <t>Provenance contact</t>
  </si>
  <si>
    <t xml:space="preserve">Délais </t>
  </si>
  <si>
    <t>Actions</t>
  </si>
  <si>
    <t>Contact</t>
  </si>
  <si>
    <t>Relance</t>
  </si>
  <si>
    <t xml:space="preserve">Abandon </t>
  </si>
  <si>
    <t xml:space="preserve">Conversion </t>
  </si>
  <si>
    <t>Marques</t>
  </si>
  <si>
    <t>Action 4</t>
  </si>
  <si>
    <t>Date 4</t>
  </si>
  <si>
    <t xml:space="preserve">Erreur </t>
  </si>
  <si>
    <t>Mois 1er contact</t>
  </si>
  <si>
    <t>Information 4</t>
  </si>
  <si>
    <t>Suivi</t>
  </si>
  <si>
    <t>Adresse</t>
  </si>
  <si>
    <t>XXXX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</si>
</sst>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36"/>
      <color theme="7"/>
      <name val="Bauhaus 93"/>
      <family val="5"/>
    </font>
    <font>
      <sz val="10"/>
      <color rgb="FF000000"/>
      <name val="Arial"/>
      <family val="2"/>
    </font>
    <font>
      <sz val="9"/>
      <color rgb="FF000000"/>
      <name val="Verdana"/>
      <family val="2"/>
    </font>
    <font>
      <sz val="9.9"/>
      <color rgb="FF454545"/>
      <name val="Arial"/>
      <family val="2"/>
    </font>
    <font>
      <b/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theme="1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3" borderId="1" xfId="0" applyFont="1" applyFill="1" applyBorder="1"/>
    <xf numFmtId="0" fontId="0" fillId="0" borderId="1" xfId="0" applyBorder="1"/>
    <xf numFmtId="14" fontId="0" fillId="0" borderId="0" xfId="0" applyNumberFormat="1"/>
    <xf numFmtId="0" fontId="6" fillId="4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/>
    </xf>
    <xf numFmtId="14" fontId="0" fillId="4" borderId="0" xfId="0" applyNumberFormat="1" applyFill="1"/>
    <xf numFmtId="0" fontId="0" fillId="4" borderId="0" xfId="0" applyFill="1"/>
    <xf numFmtId="0" fontId="6" fillId="0" borderId="0" xfId="0" applyFont="1" applyAlignment="1">
      <alignment vertical="center"/>
    </xf>
    <xf numFmtId="0" fontId="1" fillId="5" borderId="0" xfId="0" applyFont="1" applyFill="1" applyAlignment="1">
      <alignment horizontal="center"/>
    </xf>
    <xf numFmtId="14" fontId="0" fillId="4" borderId="0" xfId="0" applyNumberFormat="1" applyFill="1" applyAlignment="1">
      <alignment horizontal="center" vertical="center"/>
    </xf>
    <xf numFmtId="0" fontId="0" fillId="0" borderId="0" xfId="0" quotePrefix="1" applyAlignment="1">
      <alignment horizontal="center" vertical="center"/>
    </xf>
    <xf numFmtId="0" fontId="3" fillId="0" borderId="0" xfId="1" applyAlignment="1">
      <alignment horizontal="center" vertical="center"/>
    </xf>
    <xf numFmtId="14" fontId="0" fillId="0" borderId="0" xfId="0" applyNumberFormat="1" applyAlignment="1">
      <alignment vertical="center"/>
    </xf>
    <xf numFmtId="0" fontId="7" fillId="0" borderId="0" xfId="0" quotePrefix="1" applyFont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0" fillId="4" borderId="0" xfId="0" applyNumberFormat="1" applyFill="1" applyAlignment="1">
      <alignment vertical="center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0" fillId="0" borderId="0" xfId="0" quotePrefix="1" applyNumberForma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14" fontId="1" fillId="0" borderId="0" xfId="0" applyNumberFormat="1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6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6"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alignment horizontal="left" textRotation="0" wrapText="0" indent="0" justifyLastLine="0" shrinkToFit="0" readingOrder="0"/>
    </dxf>
    <dxf>
      <numFmt numFmtId="19" formatCode="dd/mm/yyyy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9" formatCode="dd/mm/yyyy"/>
    </dxf>
    <dxf>
      <numFmt numFmtId="19" formatCode="dd/mm/yyyy"/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textRotation="0" wrapText="1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bottom" textRotation="0" wrapText="0" indent="0" justifyLastLine="0" shrinkToFit="0" readingOrder="0"/>
    </dxf>
    <dxf>
      <numFmt numFmtId="19" formatCode="dd/mm/yyyy"/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ED126BA-EC9F-499D-9183-9642C7B5E8C7}" name="Prospect" displayName="Prospect" ref="A8:F13" totalsRowShown="0" headerRowDxfId="15">
  <autoFilter ref="A8:F13" xr:uid="{AED126BA-EC9F-499D-9183-9642C7B5E8C7}"/>
  <tableColumns count="6">
    <tableColumn id="1" xr3:uid="{AA08FDD5-7586-40F2-AFE4-6C8EBB8E72D3}" name="Zone "/>
    <tableColumn id="2" xr3:uid="{AD215985-80E1-496B-9A45-2452DE54F99F}" name="Entreprise "/>
    <tableColumn id="3" xr3:uid="{8A2DDC51-2B49-4238-84EC-9713C8FD3166}" name="Statut" dataDxfId="14">
      <calculatedColumnFormula>IF(Tableau6[[#This Row],[Action 1 ]]="","Prospect",IF(ISTEXT(HLOOKUP("abandon",Tableau6[[#This Row],[Action 1 ]:[Erreur ]],1,FALSE)),"abandon",IF(ISTEXT(HLOOKUP("Conversion",Tableau6[[#This Row],[Action 1 ]:[Erreur ]],1,FALSE)),"Client","Suivi")))</calculatedColumnFormula>
    </tableColumn>
    <tableColumn id="4" xr3:uid="{D8E49936-F0B9-4850-B7AE-5FB9D9267CBF}" name="Business Developer"/>
    <tableColumn id="5" xr3:uid="{CB8A0934-FD4F-41E2-A486-72360611B989}" name="Prochaine action ">
      <calculatedColumnFormula>IF(AND(Tableau6[[#This Row],[Action 1 ]]&lt;&gt;"",Tableau6[[#This Row],[Information 1]]=""),"En cours",IF(Tableau6[[#This Row],[Erreur ]]="ERREUR","erreur",IF(Tableau6[[#This Row],[Action 1 ]]="","Contact",IF(AND(Tableau6[[#This Row],[Action 2]]&lt;&gt;"",Tableau6[[#This Row],[Information 2]]=""),Tableau6[[#This Row],[Action 2]],IF(AND(Tableau6[[#This Row],[Action 3]]&lt;&gt;"",Tableau6[[#This Row],[Information 3]]=""),Tableau6[[#This Row],[Action 3]],IF(AND(Tableau6[[#This Row],[Action 4]]&lt;&gt;"",Tableau6[[#This Row],[Information 4]]=""),Tableau6[[#This Row],[Action 4]]))))))</calculatedColumnFormula>
    </tableColumn>
    <tableColumn id="6" xr3:uid="{43FE6639-BAAD-4E13-A9B2-5F616F6D9441}" name="Date " dataDxfId="13">
      <calculatedColumnFormula>IF(Tableau6[[#This Row],[Erreur ]]="ERREUR","erreur",IF(Tableau6[[#This Row],[Action 1 ]]="","",IF(AND(Tableau6[[#This Row],[Action 2]]&lt;&gt;"",Tableau6[[#This Row],[Information 2]]=""),Tableau6[[#This Row],[Date 2]],IF(AND(Tableau6[[#This Row],[Action 3]]&lt;&gt;"",Tableau6[[#This Row],[Information 3]]=""),Tableau6[[#This Row],[Date 3]],IF(AND(Tableau6[[#This Row],[Action 4]]&lt;&gt;"",Tableau6[[#This Row],[Information 4]]=""),Tableau6[[#This Row],[Date 4]])))))</calculatedColumnFormula>
    </tableColumn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83852CF-0567-4C37-AB86-DC3239808B10}" name="Tableau6" displayName="Tableau6" ref="H8:AD13" totalsRowShown="0" headerRowDxfId="12">
  <autoFilter ref="H8:AD13" xr:uid="{583852CF-0567-4C37-AB86-DC3239808B10}"/>
  <tableColumns count="23">
    <tableColumn id="1" xr3:uid="{CA49649D-CBAA-45CD-AC37-6296B037AF1D}" name="Provenance " dataDxfId="11"/>
    <tableColumn id="2" xr3:uid="{FC8E3846-B6A6-4D1E-BB8E-6A99F177DAAB}" name="Categorie"/>
    <tableColumn id="3" xr3:uid="{2F468585-978B-4EB3-B6E0-8468FBE7E656}" name="Ville "/>
    <tableColumn id="23" xr3:uid="{F796B88B-D4F2-4466-AEA6-D80D57CF4C1A}" name="Adresse" dataDxfId="10"/>
    <tableColumn id="4" xr3:uid="{F45F2693-5EEB-4CE4-AEB3-A9EBA4F141B3}" name="Interlocuteur "/>
    <tableColumn id="5" xr3:uid="{8BE8FAD9-6153-4640-8240-A3088ACAC579}" name="Fonction "/>
    <tableColumn id="6" xr3:uid="{08429776-BB43-4344-89EF-A8D5EF567AFF}" name="Téléphone" dataDxfId="9"/>
    <tableColumn id="7" xr3:uid="{ACE3C0C9-7315-4177-B2AC-5184ED6D9E9D}" name="Mail" dataDxfId="8" dataCellStyle="Lien hypertexte"/>
    <tableColumn id="17" xr3:uid="{919EF26E-7781-4A93-AF9F-2882476D5059}" name="Marques"/>
    <tableColumn id="8" xr3:uid="{77034C0B-848D-4082-9FE5-1F78167A5421}" name="Action 1 " dataDxfId="0"/>
    <tableColumn id="9" xr3:uid="{115C5C85-5ACF-4939-B7BB-436CF9A033A6}" name="Date 1" dataDxfId="1">
      <calculatedColumnFormula>IF(Tableau6[[#This Row],[Action 1 ]]&lt;&gt;"",TODAY(),"")</calculatedColumnFormula>
    </tableColumn>
    <tableColumn id="10" xr3:uid="{AF4CB4A6-67A2-48C4-8802-AAC737689B1F}" name="Information 1"/>
    <tableColumn id="11" xr3:uid="{8C65BB1F-5AE9-492A-B0B3-D6CBDDF18A73}" name="Action 2" dataDxfId="7"/>
    <tableColumn id="12" xr3:uid="{940D7D86-C35E-46FF-BA05-F0029C0771B3}" name="Date 2" dataDxfId="6">
      <calculatedColumnFormula>IF(AND(Tableau6[[#This Row],[Date 1]]&lt;&gt;"",Tableau6[[#This Row],[Action 1 ]]&lt;&gt;"",Tableau6[[#This Row],[Information 1]]&lt;&gt;""),Tableau6[[#This Row],[Date 1]]+Délais,"")</calculatedColumnFormula>
    </tableColumn>
    <tableColumn id="13" xr3:uid="{D40F7DEF-F252-45C4-8C1B-65AB17B2A6A9}" name="Information 2"/>
    <tableColumn id="14" xr3:uid="{19D0956D-E79D-4C44-8A3D-EF53C8EFD9B1}" name="Action 3"/>
    <tableColumn id="15" xr3:uid="{6DBB61DF-31CE-460A-9EBB-7E48D242B068}" name="Date 3" dataDxfId="5">
      <calculatedColumnFormula>IF(AND(Tableau6[[#This Row],[Date 2]]&lt;&gt;"",Tableau6[[#This Row],[Action 2]]&lt;&gt;"",Tableau6[[#This Row],[Information 2]]&lt;&gt;""),Tableau6[[#This Row],[Date 2]]+Délais,"")</calculatedColumnFormula>
    </tableColumn>
    <tableColumn id="16" xr3:uid="{E721652E-C49B-4A33-BD00-88AB30004806}" name="Information 3"/>
    <tableColumn id="18" xr3:uid="{7F596CB7-D8C7-48E9-8A6C-73FE5C55C0EE}" name="Action 4"/>
    <tableColumn id="19" xr3:uid="{FD298288-FC2C-43F8-A493-F171B2EE8E24}" name="Date 4" dataDxfId="4">
      <calculatedColumnFormula>IF(AND(Tableau6[[#This Row],[Date 3]]&lt;&gt;"",Tableau6[[#This Row],[Action 3]]&lt;&gt;"",Tableau6[[#This Row],[Information 3]]&lt;&gt;""),Tableau6[[#This Row],[Date 3]]+Délais,"")</calculatedColumnFormula>
    </tableColumn>
    <tableColumn id="22" xr3:uid="{CA7A9BED-6ADD-42EC-91D4-4B7D4A1C2C68}" name="Information 4"/>
    <tableColumn id="20" xr3:uid="{259ACBCA-4604-4D3B-B75E-D5CCF9A40ED4}" name="Erreur " dataDxfId="3">
      <calculatedColumnFormula>IF(OR(AND(Tableau6[[#This Row],[Action 1 ]]="",Tableau6[[#This Row],[Date 1]]&lt;&gt;""),AND(Tableau6[[#This Row],[Action 2]]="",Tableau6[[#This Row],[Date 2]]&lt;&gt;""),AND(Tableau6[[#This Row],[Action 3]]="",Tableau6[[#This Row],[Date 3]]&lt;&gt;""),AND(Tableau6[[#This Row],[Action 4]]="",Tableau6[[#This Row],[Date 4]]&lt;&gt;"")),"ERREUR","OK")</calculatedColumnFormula>
    </tableColumn>
    <tableColumn id="21" xr3:uid="{B2B6A08E-3FFA-457D-A72B-97AB7856F0B0}" name="Mois 1er contact" dataDxfId="2">
      <calculatedColumnFormula>TEXT(Tableau6[[#This Row],[Date 1]],"mmm")</calculatedColumnFormula>
    </tableColumn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2145FA8-A929-4A9F-B4A1-C521B9021352}" name="BD" displayName="BD" ref="A4:A6" totalsRowShown="0">
  <autoFilter ref="A4:A6" xr:uid="{42145FA8-A929-4A9F-B4A1-C521B9021352}"/>
  <tableColumns count="1">
    <tableColumn id="1" xr3:uid="{DD16CE1A-6A86-4E44-931E-164F2E1B684D}" name="Business developer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493D630-F8B3-4DFB-9751-2A61EE097C38}" name="Catégorie" displayName="Catégorie" ref="C4:C10" totalsRowShown="0">
  <autoFilter ref="C4:C10" xr:uid="{5493D630-F8B3-4DFB-9751-2A61EE097C38}"/>
  <tableColumns count="1">
    <tableColumn id="1" xr3:uid="{A1767D24-3B04-41CC-9F80-A686D2969FA3}" name="Catégorie lead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FC30F69-721C-4718-A68A-F83BB88AF5C8}" name="Tableau4" displayName="Tableau4" ref="E4:E10" totalsRowShown="0">
  <autoFilter ref="E4:E10" xr:uid="{5FC30F69-721C-4718-A68A-F83BB88AF5C8}"/>
  <tableColumns count="1">
    <tableColumn id="1" xr3:uid="{F6761105-1DF8-4761-9DD2-0E91D6946B06}" name="Provenance contact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A44E6EA-7515-42E8-BC83-D6ED0462B662}" name="Actions" displayName="Actions" ref="I4:I9" totalsRowShown="0">
  <autoFilter ref="I4:I9" xr:uid="{9A44E6EA-7515-42E8-BC83-D6ED0462B662}"/>
  <tableColumns count="1">
    <tableColumn id="1" xr3:uid="{5EABF908-DA39-4AB0-ADE4-71AE5BD5FAD5}" name="Actions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9B2B2F7-8CFA-4D0D-8D90-3CFCE047D88E}" name="Marques" displayName="Marques" ref="K4:K14" totalsRowShown="0">
  <autoFilter ref="K4:K14" xr:uid="{29B2B2F7-8CFA-4D0D-8D90-3CFCE047D88E}"/>
  <tableColumns count="1">
    <tableColumn id="1" xr3:uid="{4D854C7E-3205-4946-A6F7-CC91F49427C3}" name="Marques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93F83-468F-4E9F-AC7E-3316E4161ACD}">
  <dimension ref="A1:AD124"/>
  <sheetViews>
    <sheetView showGridLines="0" tabSelected="1" zoomScale="80" zoomScaleNormal="80" workbookViewId="0">
      <pane xSplit="6" topLeftCell="G1" activePane="topRight" state="frozen"/>
      <selection pane="topRight" activeCell="D20" sqref="D20"/>
    </sheetView>
  </sheetViews>
  <sheetFormatPr baseColWidth="10" defaultRowHeight="14.25" x14ac:dyDescent="0.45"/>
  <cols>
    <col min="1" max="1" width="14.265625" customWidth="1"/>
    <col min="2" max="2" width="24.19921875" customWidth="1"/>
    <col min="3" max="3" width="15.33203125" customWidth="1"/>
    <col min="4" max="4" width="24.46484375" customWidth="1"/>
    <col min="5" max="5" width="19.1328125" customWidth="1"/>
    <col min="6" max="6" width="10.19921875" customWidth="1"/>
    <col min="7" max="7" width="1.86328125" style="16" customWidth="1"/>
    <col min="8" max="8" width="17.53125" hidden="1" customWidth="1"/>
    <col min="9" max="9" width="19.86328125" hidden="1" customWidth="1"/>
    <col min="10" max="10" width="28.796875" hidden="1" customWidth="1"/>
    <col min="11" max="11" width="38.6640625" hidden="1" customWidth="1"/>
    <col min="12" max="12" width="15.46484375" hidden="1" customWidth="1"/>
    <col min="13" max="13" width="29.3984375" hidden="1" customWidth="1"/>
    <col min="14" max="14" width="14.73046875" style="2" hidden="1" customWidth="1"/>
    <col min="15" max="15" width="25.06640625" style="2" hidden="1" customWidth="1"/>
    <col min="16" max="16" width="14.46484375" customWidth="1"/>
    <col min="19" max="19" width="39.53125" customWidth="1"/>
    <col min="20" max="20" width="16.19921875" style="2" customWidth="1"/>
    <col min="21" max="21" width="15.1328125" customWidth="1"/>
    <col min="22" max="22" width="22.265625" bestFit="1" customWidth="1"/>
    <col min="23" max="23" width="10.06640625" bestFit="1" customWidth="1"/>
    <col min="25" max="25" width="13.796875" customWidth="1"/>
    <col min="28" max="28" width="20.265625" customWidth="1"/>
    <col min="30" max="30" width="16" customWidth="1"/>
  </cols>
  <sheetData>
    <row r="1" spans="1:30" ht="55.9" x14ac:dyDescent="0.45">
      <c r="A1" s="36"/>
      <c r="B1" s="36"/>
      <c r="C1" s="36"/>
      <c r="D1" s="36"/>
      <c r="E1" s="36"/>
      <c r="F1" s="36"/>
      <c r="G1" s="13"/>
    </row>
    <row r="2" spans="1:30" ht="55.9" x14ac:dyDescent="0.45">
      <c r="A2" s="36"/>
      <c r="B2" s="36"/>
      <c r="C2" s="36"/>
      <c r="D2" s="36"/>
      <c r="E2" s="36"/>
      <c r="F2" s="36"/>
      <c r="G2" s="13"/>
    </row>
    <row r="3" spans="1:30" ht="55.9" x14ac:dyDescent="0.45">
      <c r="A3" s="17"/>
      <c r="B3" s="17"/>
      <c r="C3" s="17"/>
      <c r="D3" s="17"/>
      <c r="E3" s="17"/>
      <c r="F3" s="17"/>
      <c r="G3" s="13"/>
    </row>
    <row r="4" spans="1:30" ht="55.9" x14ac:dyDescent="0.45">
      <c r="A4" s="17"/>
      <c r="B4" s="17"/>
      <c r="C4" s="17"/>
      <c r="D4" s="17"/>
      <c r="E4" s="17"/>
      <c r="F4" s="17"/>
      <c r="G4" s="13"/>
    </row>
    <row r="8" spans="1:30" s="9" customFormat="1" x14ac:dyDescent="0.45">
      <c r="A8" s="4" t="s">
        <v>0</v>
      </c>
      <c r="B8" s="4" t="s">
        <v>1</v>
      </c>
      <c r="C8" s="18" t="s">
        <v>2</v>
      </c>
      <c r="D8" s="4" t="s">
        <v>21</v>
      </c>
      <c r="E8" s="18" t="s">
        <v>3</v>
      </c>
      <c r="F8" s="18" t="s">
        <v>4</v>
      </c>
      <c r="G8" s="14"/>
      <c r="H8" s="29" t="s">
        <v>5</v>
      </c>
      <c r="I8" s="8" t="s">
        <v>6</v>
      </c>
      <c r="J8" s="8" t="s">
        <v>9</v>
      </c>
      <c r="K8" s="8" t="s">
        <v>38</v>
      </c>
      <c r="L8" s="8" t="s">
        <v>10</v>
      </c>
      <c r="M8" s="8" t="s">
        <v>7</v>
      </c>
      <c r="N8" s="27" t="s">
        <v>8</v>
      </c>
      <c r="O8" s="27" t="s">
        <v>11</v>
      </c>
      <c r="P8" s="8" t="s">
        <v>31</v>
      </c>
      <c r="Q8" s="37" t="s">
        <v>12</v>
      </c>
      <c r="R8" s="8" t="s">
        <v>13</v>
      </c>
      <c r="S8" s="8" t="s">
        <v>14</v>
      </c>
      <c r="T8" s="27" t="s">
        <v>15</v>
      </c>
      <c r="U8" s="27" t="s">
        <v>16</v>
      </c>
      <c r="V8" s="8" t="s">
        <v>17</v>
      </c>
      <c r="W8" s="8" t="s">
        <v>18</v>
      </c>
      <c r="X8" s="8" t="s">
        <v>19</v>
      </c>
      <c r="Y8" s="8" t="s">
        <v>20</v>
      </c>
      <c r="Z8" s="8" t="s">
        <v>32</v>
      </c>
      <c r="AA8" s="8" t="s">
        <v>33</v>
      </c>
      <c r="AB8" s="8" t="s">
        <v>36</v>
      </c>
      <c r="AC8" s="8" t="s">
        <v>34</v>
      </c>
      <c r="AD8" s="8" t="s">
        <v>35</v>
      </c>
    </row>
    <row r="9" spans="1:30" s="2" customFormat="1" x14ac:dyDescent="0.45">
      <c r="A9" s="27"/>
      <c r="C9" s="35" t="str">
        <f ca="1">IF(Tableau6[[#This Row],[Action 1 ]]="","Prospect",IF(ISTEXT(HLOOKUP("abandon",Tableau6[[#This Row],[Action 1 ]:[Erreur ]],1,FALSE)),"abandon",IF(ISTEXT(HLOOKUP("Conversion",Tableau6[[#This Row],[Action 1 ]:[Erreur ]],1,FALSE)),"Client","Suivi")))</f>
        <v>Suivi</v>
      </c>
      <c r="E9" s="2" t="str">
        <f>IF(AND(Tableau6[[#This Row],[Action 1 ]]&lt;&gt;"",Tableau6[[#This Row],[Information 1]]=""),"En cours",IF(Tableau6[[#This Row],[Erreur ]]="ERREUR","erreur",IF(Tableau6[[#This Row],[Action 1 ]]="","Contact",IF(AND(Tableau6[[#This Row],[Action 2]]&lt;&gt;"",Tableau6[[#This Row],[Information 2]]=""),Tableau6[[#This Row],[Action 2]],IF(AND(Tableau6[[#This Row],[Action 3]]&lt;&gt;"",Tableau6[[#This Row],[Information 3]]=""),Tableau6[[#This Row],[Action 3]],IF(AND(Tableau6[[#This Row],[Action 4]]&lt;&gt;"",Tableau6[[#This Row],[Information 4]]=""),Tableau6[[#This Row],[Action 4]]))))))</f>
        <v>En cours</v>
      </c>
      <c r="F9" s="6" t="b">
        <f ca="1">IF(Tableau6[[#This Row],[Erreur ]]="ERREUR","erreur",IF(Tableau6[[#This Row],[Action 1 ]]="","",IF(AND(Tableau6[[#This Row],[Action 2]]&lt;&gt;"",Tableau6[[#This Row],[Information 2]]=""),Tableau6[[#This Row],[Date 2]],IF(AND(Tableau6[[#This Row],[Action 3]]&lt;&gt;"",Tableau6[[#This Row],[Information 3]]=""),Tableau6[[#This Row],[Date 3]],IF(AND(Tableau6[[#This Row],[Action 4]]&lt;&gt;"",Tableau6[[#This Row],[Information 4]]=""),Tableau6[[#This Row],[Date 4]])))))</f>
        <v>0</v>
      </c>
      <c r="G9" s="19"/>
      <c r="K9" s="5"/>
      <c r="N9" s="20"/>
      <c r="O9" s="21"/>
      <c r="Q9" s="38" t="s">
        <v>28</v>
      </c>
      <c r="R9" s="22">
        <f ca="1">IF(Tableau6[[#This Row],[Action 1 ]]&lt;&gt;"",TODAY(),"")</f>
        <v>45203</v>
      </c>
      <c r="S9" s="5"/>
      <c r="U9" s="26" t="str">
        <f ca="1">IF(AND(Tableau6[[#This Row],[Date 1]]&lt;&gt;"",Tableau6[[#This Row],[Action 1 ]]&lt;&gt;"",Tableau6[[#This Row],[Information 1]]&lt;&gt;""),Tableau6[[#This Row],[Date 1]]+Délais,"")</f>
        <v/>
      </c>
      <c r="X9" s="6" t="str">
        <f ca="1">IF(AND(Tableau6[[#This Row],[Date 2]]&lt;&gt;"",Tableau6[[#This Row],[Action 2]]&lt;&gt;"",Tableau6[[#This Row],[Information 2]]&lt;&gt;""),Tableau6[[#This Row],[Date 2]]+Délais,"")</f>
        <v/>
      </c>
      <c r="AA9" s="6" t="str">
        <f ca="1">IF(AND(Tableau6[[#This Row],[Date 3]]&lt;&gt;"",Tableau6[[#This Row],[Action 3]]&lt;&gt;"",Tableau6[[#This Row],[Information 3]]&lt;&gt;""),Tableau6[[#This Row],[Date 3]]+Délais,"")</f>
        <v/>
      </c>
      <c r="AC9" s="2" t="str">
        <f ca="1">IF(OR(AND(Tableau6[[#This Row],[Action 1 ]]="",Tableau6[[#This Row],[Date 1]]&lt;&gt;""),AND(Tableau6[[#This Row],[Action 2]]="",Tableau6[[#This Row],[Date 2]]&lt;&gt;""),AND(Tableau6[[#This Row],[Action 3]]="",Tableau6[[#This Row],[Date 3]]&lt;&gt;""),AND(Tableau6[[#This Row],[Action 4]]="",Tableau6[[#This Row],[Date 4]]&lt;&gt;"")),"ERREUR","OK")</f>
        <v>OK</v>
      </c>
      <c r="AD9" s="2" t="str">
        <f ca="1">TEXT(Tableau6[[#This Row],[Date 1]],"mmm")</f>
        <v>oct</v>
      </c>
    </row>
    <row r="10" spans="1:30" x14ac:dyDescent="0.45">
      <c r="A10" s="4"/>
      <c r="B10" s="1"/>
      <c r="C10" s="40" t="str">
        <f ca="1">IF(Tableau6[[#This Row],[Action 1 ]]="","Prospect",IF(ISTEXT(HLOOKUP("abandon",Tableau6[[#This Row],[Action 1 ]:[Erreur ]],1,FALSE)),"abandon",IF(ISTEXT(HLOOKUP("Conversion",Tableau6[[#This Row],[Action 1 ]:[Erreur ]],1,FALSE)),"Client","Suivi")))</f>
        <v>Suivi</v>
      </c>
      <c r="D10" s="1"/>
      <c r="E10" s="2" t="str">
        <f ca="1">IF(AND(Tableau6[[#This Row],[Action 1 ]]&lt;&gt;"",Tableau6[[#This Row],[Information 1]]=""),"En cours",IF(Tableau6[[#This Row],[Erreur ]]="ERREUR","erreur",IF(Tableau6[[#This Row],[Action 1 ]]="","Contact",IF(AND(Tableau6[[#This Row],[Action 2]]&lt;&gt;"",Tableau6[[#This Row],[Information 2]]=""),Tableau6[[#This Row],[Action 2]],IF(AND(Tableau6[[#This Row],[Action 3]]&lt;&gt;"",Tableau6[[#This Row],[Information 3]]=""),Tableau6[[#This Row],[Action 3]],IF(AND(Tableau6[[#This Row],[Action 4]]&lt;&gt;"",Tableau6[[#This Row],[Information 4]]=""),Tableau6[[#This Row],[Action 4]]))))))</f>
        <v>erreur</v>
      </c>
      <c r="F10" s="6" t="str">
        <f ca="1">IF(Tableau6[[#This Row],[Erreur ]]="ERREUR","erreur",IF(Tableau6[[#This Row],[Action 1 ]]="","",IF(AND(Tableau6[[#This Row],[Action 2]]&lt;&gt;"",Tableau6[[#This Row],[Information 2]]=""),Tableau6[[#This Row],[Date 2]],IF(AND(Tableau6[[#This Row],[Action 3]]&lt;&gt;"",Tableau6[[#This Row],[Information 3]]=""),Tableau6[[#This Row],[Date 3]],IF(AND(Tableau6[[#This Row],[Action 4]]&lt;&gt;"",Tableau6[[#This Row],[Information 4]]=""),Tableau6[[#This Row],[Date 4]])))))</f>
        <v>erreur</v>
      </c>
      <c r="G10" s="15"/>
      <c r="H10" s="2"/>
      <c r="I10" s="1"/>
      <c r="J10" s="2"/>
      <c r="K10" s="5"/>
      <c r="L10" s="1"/>
      <c r="M10" s="1"/>
      <c r="O10" s="21"/>
      <c r="P10" s="2"/>
      <c r="Q10" s="39" t="s">
        <v>29</v>
      </c>
      <c r="R10" s="22">
        <f ca="1">IF(Tableau6[[#This Row],[Action 1 ]]&lt;&gt;"",TODAY(),"")</f>
        <v>45203</v>
      </c>
      <c r="S10" t="s">
        <v>39</v>
      </c>
      <c r="U10" s="26">
        <f ca="1">IF(AND(Tableau6[[#This Row],[Date 1]]&lt;&gt;"",Tableau6[[#This Row],[Action 1 ]]&lt;&gt;"",Tableau6[[#This Row],[Information 1]]&lt;&gt;""),Tableau6[[#This Row],[Date 1]]+Délais,"")</f>
        <v>45213</v>
      </c>
      <c r="X10" s="12"/>
      <c r="AA10" s="12" t="str">
        <f>IF(AND(Tableau6[[#This Row],[Date 3]]&lt;&gt;"",Tableau6[[#This Row],[Action 3]]&lt;&gt;"",Tableau6[[#This Row],[Information 3]]&lt;&gt;""),Tableau6[[#This Row],[Date 3]]+Délais,"")</f>
        <v/>
      </c>
      <c r="AC10" s="2" t="str">
        <f ca="1">IF(OR(AND(Tableau6[[#This Row],[Action 1 ]]="",Tableau6[[#This Row],[Date 1]]&lt;&gt;""),AND(Tableau6[[#This Row],[Action 2]]="",Tableau6[[#This Row],[Date 2]]&lt;&gt;""),AND(Tableau6[[#This Row],[Action 3]]="",Tableau6[[#This Row],[Date 3]]&lt;&gt;""),AND(Tableau6[[#This Row],[Action 4]]="",Tableau6[[#This Row],[Date 4]]&lt;&gt;"")),"ERREUR","OK")</f>
        <v>ERREUR</v>
      </c>
      <c r="AD10" s="2"/>
    </row>
    <row r="11" spans="1:30" x14ac:dyDescent="0.45">
      <c r="A11" s="27"/>
      <c r="B11" s="2"/>
      <c r="C11" s="40" t="str">
        <f ca="1">IF(Tableau6[[#This Row],[Action 1 ]]="","Prospect",IF(ISTEXT(HLOOKUP("abandon",Tableau6[[#This Row],[Action 1 ]:[Erreur ]],1,FALSE)),"abandon",IF(ISTEXT(HLOOKUP("Conversion",Tableau6[[#This Row],[Action 1 ]:[Erreur ]],1,FALSE)),"Client","Suivi")))</f>
        <v>Suivi</v>
      </c>
      <c r="D11" s="2"/>
      <c r="E11" s="2" t="str">
        <f ca="1">IF(AND(Tableau6[[#This Row],[Action 1 ]]&lt;&gt;"",Tableau6[[#This Row],[Information 1]]=""),"En cours",IF(Tableau6[[#This Row],[Erreur ]]="ERREUR","erreur",IF(Tableau6[[#This Row],[Action 1 ]]="","Contact",IF(AND(Tableau6[[#This Row],[Action 2]]&lt;&gt;"",Tableau6[[#This Row],[Information 2]]=""),Tableau6[[#This Row],[Action 2]],IF(AND(Tableau6[[#This Row],[Action 3]]&lt;&gt;"",Tableau6[[#This Row],[Information 3]]=""),Tableau6[[#This Row],[Action 3]],IF(AND(Tableau6[[#This Row],[Action 4]]&lt;&gt;"",Tableau6[[#This Row],[Information 4]]=""),Tableau6[[#This Row],[Action 4]]))))))</f>
        <v>erreur</v>
      </c>
      <c r="F11" s="6" t="str">
        <f ca="1">IF(Tableau6[[#This Row],[Erreur ]]="ERREUR","erreur",IF(Tableau6[[#This Row],[Action 1 ]]="","",IF(AND(Tableau6[[#This Row],[Action 2]]&lt;&gt;"",Tableau6[[#This Row],[Information 2]]=""),Tableau6[[#This Row],[Date 2]],IF(AND(Tableau6[[#This Row],[Action 3]]&lt;&gt;"",Tableau6[[#This Row],[Information 3]]=""),Tableau6[[#This Row],[Date 3]],IF(AND(Tableau6[[#This Row],[Action 4]]&lt;&gt;"",Tableau6[[#This Row],[Information 4]]=""),Tableau6[[#This Row],[Date 4]])))))</f>
        <v>erreur</v>
      </c>
      <c r="G11" s="15"/>
      <c r="H11" s="2"/>
      <c r="I11" s="2"/>
      <c r="J11" s="2"/>
      <c r="K11" s="5"/>
      <c r="L11" s="2"/>
      <c r="M11" s="2"/>
      <c r="N11" s="28"/>
      <c r="O11" s="21"/>
      <c r="P11" s="2"/>
      <c r="Q11" s="38" t="s">
        <v>30</v>
      </c>
      <c r="R11" s="22">
        <f ca="1">IF(Tableau6[[#This Row],[Action 1 ]]&lt;&gt;"",TODAY(),"")</f>
        <v>45203</v>
      </c>
      <c r="S11" s="7" t="s">
        <v>39</v>
      </c>
      <c r="U11" s="26">
        <f ca="1">IF(AND(Tableau6[[#This Row],[Date 1]]&lt;&gt;"",Tableau6[[#This Row],[Action 1 ]]&lt;&gt;"",Tableau6[[#This Row],[Information 1]]&lt;&gt;""),Tableau6[[#This Row],[Date 1]]+Délais,"")</f>
        <v>45213</v>
      </c>
      <c r="X11" s="12" t="str">
        <f ca="1">IF(AND(Tableau6[[#This Row],[Date 2]]&lt;&gt;"",Tableau6[[#This Row],[Action 2]]&lt;&gt;"",Tableau6[[#This Row],[Information 2]]&lt;&gt;""),Tableau6[[#This Row],[Date 2]]+Délais,"")</f>
        <v/>
      </c>
      <c r="AA11" s="12" t="str">
        <f ca="1">IF(AND(Tableau6[[#This Row],[Date 3]]&lt;&gt;"",Tableau6[[#This Row],[Action 3]]&lt;&gt;"",Tableau6[[#This Row],[Information 3]]&lt;&gt;""),Tableau6[[#This Row],[Date 3]]+Délais,"")</f>
        <v/>
      </c>
      <c r="AC11" s="2" t="str">
        <f ca="1">IF(OR(AND(Tableau6[[#This Row],[Action 1 ]]="",Tableau6[[#This Row],[Date 1]]&lt;&gt;""),AND(Tableau6[[#This Row],[Action 2]]="",Tableau6[[#This Row],[Date 2]]&lt;&gt;""),AND(Tableau6[[#This Row],[Action 3]]="",Tableau6[[#This Row],[Date 3]]&lt;&gt;""),AND(Tableau6[[#This Row],[Action 4]]="",Tableau6[[#This Row],[Date 4]]&lt;&gt;"")),"ERREUR","OK")</f>
        <v>ERREUR</v>
      </c>
      <c r="AD11" s="2" t="str">
        <f ca="1">TEXT(Tableau6[[#This Row],[Date 1]],"mmm")</f>
        <v>oct</v>
      </c>
    </row>
    <row r="12" spans="1:30" s="3" customFormat="1" x14ac:dyDescent="0.45">
      <c r="A12" s="27"/>
      <c r="B12" s="24"/>
      <c r="C12" s="35" t="str">
        <f ca="1">IF(Tableau6[[#This Row],[Action 1 ]]="","Prospect",IF(ISTEXT(HLOOKUP("abandon",Tableau6[[#This Row],[Action 1 ]:[Erreur ]],1,FALSE)),"abandon",IF(ISTEXT(HLOOKUP("Conversion",Tableau6[[#This Row],[Action 1 ]:[Erreur ]],1,FALSE)),"Client","Suivi")))</f>
        <v>Suivi</v>
      </c>
      <c r="D12" s="2"/>
      <c r="E12" s="2" t="str">
        <f>IF(AND(Tableau6[[#This Row],[Action 1 ]]&lt;&gt;"",Tableau6[[#This Row],[Information 1]]=""),"En cours",IF(Tableau6[[#This Row],[Erreur ]]="ERREUR","erreur",IF(Tableau6[[#This Row],[Action 1 ]]="","Contact",IF(AND(Tableau6[[#This Row],[Action 2]]&lt;&gt;"",Tableau6[[#This Row],[Information 2]]=""),Tableau6[[#This Row],[Action 2]],IF(AND(Tableau6[[#This Row],[Action 3]]&lt;&gt;"",Tableau6[[#This Row],[Information 3]]=""),Tableau6[[#This Row],[Action 3]],IF(AND(Tableau6[[#This Row],[Action 4]]&lt;&gt;"",Tableau6[[#This Row],[Information 4]]=""),Tableau6[[#This Row],[Action 4]]))))))</f>
        <v>En cours</v>
      </c>
      <c r="F12" s="6" t="b">
        <f ca="1">IF(Tableau6[[#This Row],[Erreur ]]="ERREUR","erreur",IF(Tableau6[[#This Row],[Action 1 ]]="","",IF(AND(Tableau6[[#This Row],[Action 2]]&lt;&gt;"",Tableau6[[#This Row],[Information 2]]=""),Tableau6[[#This Row],[Date 2]],IF(AND(Tableau6[[#This Row],[Action 3]]&lt;&gt;"",Tableau6[[#This Row],[Information 3]]=""),Tableau6[[#This Row],[Date 3]],IF(AND(Tableau6[[#This Row],[Action 4]]&lt;&gt;"",Tableau6[[#This Row],[Information 4]]=""),Tableau6[[#This Row],[Date 4]])))))</f>
        <v>0</v>
      </c>
      <c r="G12" s="25"/>
      <c r="H12" s="2"/>
      <c r="I12" s="2"/>
      <c r="J12" s="2"/>
      <c r="K12" s="5"/>
      <c r="L12" s="2"/>
      <c r="M12" s="2"/>
      <c r="N12" s="23"/>
      <c r="O12" s="21"/>
      <c r="P12" s="2"/>
      <c r="Q12" s="38" t="s">
        <v>37</v>
      </c>
      <c r="R12" s="22">
        <f ca="1">IF(Tableau6[[#This Row],[Action 1 ]]&lt;&gt;"",TODAY(),"")</f>
        <v>45203</v>
      </c>
      <c r="S12" s="22"/>
      <c r="T12" s="2"/>
      <c r="U12" s="26" t="str">
        <f ca="1">IF(AND(Tableau6[[#This Row],[Date 1]]&lt;&gt;"",Tableau6[[#This Row],[Action 1 ]]&lt;&gt;"",Tableau6[[#This Row],[Information 1]]&lt;&gt;""),Tableau6[[#This Row],[Date 1]]+Délais,"")</f>
        <v/>
      </c>
      <c r="X12" s="22" t="str">
        <f ca="1">IF(AND(Tableau6[[#This Row],[Date 2]]&lt;&gt;"",Tableau6[[#This Row],[Action 2]]&lt;&gt;"",Tableau6[[#This Row],[Information 2]]&lt;&gt;""),Tableau6[[#This Row],[Date 2]]+Délais,"")</f>
        <v/>
      </c>
      <c r="AA12" s="22" t="str">
        <f ca="1">IF(AND(Tableau6[[#This Row],[Date 3]]&lt;&gt;"",Tableau6[[#This Row],[Action 3]]&lt;&gt;"",Tableau6[[#This Row],[Information 3]]&lt;&gt;""),Tableau6[[#This Row],[Date 3]]+Délais,"")</f>
        <v/>
      </c>
      <c r="AC12" s="2" t="str">
        <f ca="1">IF(OR(AND(Tableau6[[#This Row],[Action 1 ]]="",Tableau6[[#This Row],[Date 1]]&lt;&gt;""),AND(Tableau6[[#This Row],[Action 2]]="",Tableau6[[#This Row],[Date 2]]&lt;&gt;""),AND(Tableau6[[#This Row],[Action 3]]="",Tableau6[[#This Row],[Date 3]]&lt;&gt;""),AND(Tableau6[[#This Row],[Action 4]]="",Tableau6[[#This Row],[Date 4]]&lt;&gt;"")),"ERREUR","OK")</f>
        <v>OK</v>
      </c>
      <c r="AD12" s="2" t="str">
        <f ca="1">TEXT(Tableau6[[#This Row],[Date 1]],"mmm")</f>
        <v>oct</v>
      </c>
    </row>
    <row r="13" spans="1:30" x14ac:dyDescent="0.45">
      <c r="A13" s="27"/>
      <c r="B13" s="2"/>
      <c r="C13" s="35" t="str">
        <f ca="1">IF(Tableau6[[#This Row],[Action 1 ]]="","Prospect",IF(ISTEXT(HLOOKUP("abandon",Tableau6[[#This Row],[Action 1 ]:[Erreur ]],1,FALSE)),"abandon",IF(ISTEXT(HLOOKUP("Conversion",Tableau6[[#This Row],[Action 1 ]:[Erreur ]],1,FALSE)),"Client","Suivi")))</f>
        <v>Suivi</v>
      </c>
      <c r="D13" s="2"/>
      <c r="E13" s="2" t="str">
        <f>IF(AND(Tableau6[[#This Row],[Action 1 ]]&lt;&gt;"",Tableau6[[#This Row],[Information 1]]=""),"En cours",IF(Tableau6[[#This Row],[Erreur ]]="ERREUR","erreur",IF(Tableau6[[#This Row],[Action 1 ]]="","Contact",IF(AND(Tableau6[[#This Row],[Action 2]]&lt;&gt;"",Tableau6[[#This Row],[Information 2]]=""),Tableau6[[#This Row],[Action 2]],IF(AND(Tableau6[[#This Row],[Action 3]]&lt;&gt;"",Tableau6[[#This Row],[Information 3]]=""),Tableau6[[#This Row],[Action 3]],IF(AND(Tableau6[[#This Row],[Action 4]]&lt;&gt;"",Tableau6[[#This Row],[Information 4]]=""),Tableau6[[#This Row],[Action 4]]))))))</f>
        <v>En cours</v>
      </c>
      <c r="F13" s="6" t="b">
        <f ca="1">IF(Tableau6[[#This Row],[Erreur ]]="ERREUR","erreur",IF(Tableau6[[#This Row],[Action 1 ]]="","",IF(AND(Tableau6[[#This Row],[Action 2]]&lt;&gt;"",Tableau6[[#This Row],[Information 2]]=""),Tableau6[[#This Row],[Date 2]],IF(AND(Tableau6[[#This Row],[Action 3]]&lt;&gt;"",Tableau6[[#This Row],[Information 3]]=""),Tableau6[[#This Row],[Date 3]],IF(AND(Tableau6[[#This Row],[Action 4]]&lt;&gt;"",Tableau6[[#This Row],[Information 4]]=""),Tableau6[[#This Row],[Date 4]])))))</f>
        <v>0</v>
      </c>
      <c r="G13" s="15"/>
      <c r="H13" s="2"/>
      <c r="I13" s="2"/>
      <c r="J13" s="2"/>
      <c r="K13" s="5"/>
      <c r="L13" s="2"/>
      <c r="M13" s="2"/>
      <c r="N13" s="23"/>
      <c r="O13" s="21"/>
      <c r="P13" s="2"/>
      <c r="Q13" s="38" t="s">
        <v>37</v>
      </c>
      <c r="R13" s="22">
        <f ca="1">IF(Tableau6[[#This Row],[Action 1 ]]&lt;&gt;"",TODAY(),"")</f>
        <v>45203</v>
      </c>
      <c r="S13" s="5"/>
      <c r="U13" s="26" t="str">
        <f ca="1">IF(AND(Tableau6[[#This Row],[Date 1]]&lt;&gt;"",Tableau6[[#This Row],[Action 1 ]]&lt;&gt;"",Tableau6[[#This Row],[Information 1]]&lt;&gt;""),Tableau6[[#This Row],[Date 1]]+Délais,"")</f>
        <v/>
      </c>
      <c r="X13" s="12" t="str">
        <f ca="1">IF(AND(Tableau6[[#This Row],[Date 2]]&lt;&gt;"",Tableau6[[#This Row],[Action 2]]&lt;&gt;"",Tableau6[[#This Row],[Information 2]]&lt;&gt;""),Tableau6[[#This Row],[Date 2]]+Délais,"")</f>
        <v/>
      </c>
      <c r="AA13" s="12" t="str">
        <f ca="1">IF(AND(Tableau6[[#This Row],[Date 3]]&lt;&gt;"",Tableau6[[#This Row],[Action 3]]&lt;&gt;"",Tableau6[[#This Row],[Information 3]]&lt;&gt;""),Tableau6[[#This Row],[Date 3]]+Délais,"")</f>
        <v/>
      </c>
      <c r="AC13" s="2" t="str">
        <f ca="1">IF(OR(AND(Tableau6[[#This Row],[Action 1 ]]="",Tableau6[[#This Row],[Date 1]]&lt;&gt;""),AND(Tableau6[[#This Row],[Action 2]]="",Tableau6[[#This Row],[Date 2]]&lt;&gt;""),AND(Tableau6[[#This Row],[Action 3]]="",Tableau6[[#This Row],[Date 3]]&lt;&gt;""),AND(Tableau6[[#This Row],[Action 4]]="",Tableau6[[#This Row],[Date 4]]&lt;&gt;"")),"ERREUR","OK")</f>
        <v>OK</v>
      </c>
      <c r="AD13" s="2" t="str">
        <f ca="1">TEXT(Tableau6[[#This Row],[Date 1]],"mmm")</f>
        <v>oct</v>
      </c>
    </row>
    <row r="14" spans="1:30" s="3" customFormat="1" x14ac:dyDescent="0.45">
      <c r="A14" s="27"/>
      <c r="B14" s="2"/>
      <c r="C14" s="2"/>
      <c r="D14" s="2"/>
      <c r="E14" s="2"/>
      <c r="F14" s="2"/>
      <c r="G14" s="25"/>
      <c r="H14" s="2"/>
      <c r="J14" s="2"/>
      <c r="K14" s="31"/>
      <c r="M14" s="2"/>
      <c r="N14" s="20"/>
      <c r="O14" s="30"/>
      <c r="P14" s="2"/>
      <c r="R14" s="6"/>
      <c r="S14" s="7"/>
      <c r="T14" s="2"/>
      <c r="U14" s="6"/>
      <c r="X14" s="22"/>
      <c r="AA14" s="22"/>
      <c r="AC14" s="2"/>
      <c r="AD14" s="2"/>
    </row>
    <row r="15" spans="1:30" x14ac:dyDescent="0.45">
      <c r="A15" s="27"/>
      <c r="B15" s="2"/>
      <c r="C15" s="2"/>
      <c r="D15" s="2"/>
      <c r="E15" s="2"/>
      <c r="F15" s="6"/>
      <c r="G15" s="15"/>
      <c r="H15" s="2"/>
      <c r="I15" s="2"/>
      <c r="J15" s="2"/>
      <c r="K15" s="31"/>
      <c r="L15" s="3"/>
      <c r="M15" s="2"/>
      <c r="N15" s="20"/>
      <c r="O15" s="30"/>
      <c r="P15" s="2"/>
      <c r="Q15" s="2"/>
      <c r="R15" s="22"/>
      <c r="S15" s="5"/>
      <c r="U15" s="26"/>
      <c r="V15" s="2"/>
      <c r="W15" s="2"/>
      <c r="X15" s="6"/>
      <c r="Y15" s="2"/>
      <c r="Z15" s="2"/>
      <c r="AA15" s="6"/>
      <c r="AB15" s="2"/>
      <c r="AC15" s="2"/>
      <c r="AD15" s="2"/>
    </row>
    <row r="16" spans="1:30" s="2" customFormat="1" x14ac:dyDescent="0.45">
      <c r="A16" s="27"/>
      <c r="G16" s="19"/>
      <c r="K16" s="5"/>
      <c r="N16" s="20"/>
      <c r="O16" s="30"/>
      <c r="R16" s="22"/>
      <c r="S16" s="5"/>
      <c r="U16" s="6"/>
      <c r="X16" s="6"/>
      <c r="AA16" s="6"/>
    </row>
    <row r="17" spans="1:30" x14ac:dyDescent="0.45">
      <c r="A17" s="27"/>
      <c r="B17" s="2"/>
      <c r="C17" s="2"/>
      <c r="D17" s="2"/>
      <c r="E17" s="2"/>
      <c r="F17" s="6"/>
      <c r="G17" s="15"/>
      <c r="H17" s="2"/>
      <c r="I17" s="2"/>
      <c r="J17" s="2"/>
      <c r="K17" s="7"/>
      <c r="L17" s="2"/>
      <c r="M17" s="2"/>
      <c r="N17" s="20"/>
      <c r="O17" s="30"/>
      <c r="P17" s="2"/>
      <c r="Q17" s="2"/>
      <c r="R17" s="22"/>
      <c r="S17" s="7"/>
      <c r="U17" s="26"/>
      <c r="X17" s="12"/>
      <c r="AA17" s="12"/>
      <c r="AC17" s="2"/>
      <c r="AD17" s="2"/>
    </row>
    <row r="18" spans="1:30" x14ac:dyDescent="0.45">
      <c r="A18" s="27"/>
      <c r="B18" s="2"/>
      <c r="C18" s="2"/>
      <c r="D18" s="2"/>
      <c r="E18" s="2"/>
      <c r="F18" s="22"/>
      <c r="G18" s="25"/>
      <c r="H18" s="2"/>
      <c r="I18" s="3"/>
      <c r="J18" s="2"/>
      <c r="K18" s="7"/>
      <c r="L18" s="3"/>
      <c r="M18" s="2"/>
      <c r="N18" s="20"/>
      <c r="O18" s="30"/>
      <c r="P18" s="2"/>
      <c r="Q18" s="2"/>
      <c r="R18" s="22"/>
      <c r="S18" s="3"/>
      <c r="U18" s="26"/>
      <c r="V18" s="3"/>
      <c r="W18" s="3"/>
      <c r="X18" s="32"/>
      <c r="Y18" s="3"/>
      <c r="Z18" s="3"/>
      <c r="AA18" s="22"/>
      <c r="AB18" s="3"/>
      <c r="AC18" s="2"/>
      <c r="AD18" s="2"/>
    </row>
    <row r="19" spans="1:30" s="2" customFormat="1" x14ac:dyDescent="0.45">
      <c r="A19" s="27"/>
      <c r="F19" s="6"/>
      <c r="G19" s="19"/>
      <c r="K19" s="5"/>
      <c r="M19" s="5"/>
      <c r="N19" s="20"/>
      <c r="O19" s="30"/>
      <c r="R19" s="6"/>
      <c r="U19" s="26"/>
      <c r="X19" s="26"/>
      <c r="AA19" s="6"/>
    </row>
    <row r="20" spans="1:30" s="2" customFormat="1" x14ac:dyDescent="0.45">
      <c r="A20" s="27"/>
      <c r="F20" s="6"/>
      <c r="G20" s="19"/>
      <c r="J20" s="33"/>
      <c r="K20" s="5"/>
      <c r="N20" s="20"/>
      <c r="O20" s="30"/>
      <c r="R20" s="6"/>
      <c r="U20" s="26"/>
      <c r="X20" s="6"/>
      <c r="AA20" s="6"/>
    </row>
    <row r="21" spans="1:30" s="3" customFormat="1" x14ac:dyDescent="0.45">
      <c r="A21" s="27"/>
      <c r="B21" s="2"/>
      <c r="C21" s="2"/>
      <c r="D21" s="2"/>
      <c r="E21" s="2"/>
      <c r="F21" s="22"/>
      <c r="G21" s="25"/>
      <c r="H21" s="2"/>
      <c r="J21" s="2"/>
      <c r="K21" s="5"/>
      <c r="L21" s="2"/>
      <c r="M21" s="2"/>
      <c r="N21" s="20"/>
      <c r="O21" s="30"/>
      <c r="R21" s="22"/>
      <c r="T21" s="2"/>
      <c r="U21" s="26"/>
      <c r="X21" s="22"/>
      <c r="AA21" s="22"/>
      <c r="AC21" s="2"/>
      <c r="AD21" s="2"/>
    </row>
    <row r="22" spans="1:30" x14ac:dyDescent="0.45">
      <c r="A22" s="27"/>
      <c r="B22" s="2"/>
      <c r="C22" s="1"/>
      <c r="D22" s="2"/>
      <c r="E22" s="2"/>
      <c r="F22" s="12"/>
      <c r="G22" s="15"/>
      <c r="H22" s="2"/>
      <c r="J22" s="1"/>
      <c r="K22" s="34"/>
      <c r="L22" s="1"/>
      <c r="M22" s="1"/>
      <c r="O22" s="30"/>
      <c r="P22" s="2"/>
      <c r="R22" s="12"/>
      <c r="U22" s="26"/>
      <c r="X22" s="26"/>
      <c r="AA22" s="12"/>
      <c r="AC22" s="2"/>
      <c r="AD22" s="2"/>
    </row>
    <row r="23" spans="1:30" s="2" customFormat="1" x14ac:dyDescent="0.45">
      <c r="A23" s="27"/>
      <c r="F23" s="6"/>
      <c r="G23" s="19"/>
      <c r="K23" s="5"/>
      <c r="N23" s="20"/>
      <c r="O23" s="30"/>
      <c r="R23" s="6"/>
      <c r="S23" s="5"/>
      <c r="U23" s="26"/>
      <c r="V23" s="5"/>
      <c r="X23" s="26"/>
      <c r="AA23" s="6"/>
    </row>
    <row r="24" spans="1:30" s="2" customFormat="1" x14ac:dyDescent="0.45">
      <c r="A24" s="27"/>
      <c r="F24" s="6"/>
      <c r="G24" s="19"/>
      <c r="O24" s="30"/>
      <c r="R24" s="6"/>
      <c r="S24" s="5"/>
      <c r="U24" s="26"/>
      <c r="X24" s="26"/>
      <c r="AA24" s="6"/>
    </row>
    <row r="25" spans="1:30" s="3" customFormat="1" x14ac:dyDescent="0.45">
      <c r="A25" s="27"/>
      <c r="B25" s="2"/>
      <c r="C25" s="2"/>
      <c r="D25" s="2"/>
      <c r="E25" s="2"/>
      <c r="F25" s="6"/>
      <c r="G25" s="25"/>
      <c r="H25" s="2"/>
      <c r="I25" s="2"/>
      <c r="J25" s="2"/>
      <c r="K25" s="2"/>
      <c r="L25" s="2"/>
      <c r="M25" s="2"/>
      <c r="N25" s="2"/>
      <c r="O25" s="30"/>
      <c r="P25" s="2"/>
      <c r="Q25" s="2"/>
      <c r="R25" s="6"/>
      <c r="S25" s="7"/>
      <c r="T25" s="2"/>
      <c r="U25" s="26"/>
      <c r="V25" s="2"/>
      <c r="W25" s="2"/>
      <c r="X25" s="26"/>
      <c r="AA25" s="22"/>
      <c r="AC25" s="2"/>
      <c r="AD25" s="2"/>
    </row>
    <row r="26" spans="1:30" x14ac:dyDescent="0.45">
      <c r="A26" s="27"/>
      <c r="B26" s="2"/>
      <c r="D26" s="2"/>
      <c r="F26" s="6"/>
      <c r="G26" s="15"/>
      <c r="O26" s="30"/>
      <c r="R26" s="12"/>
      <c r="U26" s="12"/>
      <c r="X26" s="12"/>
      <c r="AA26" s="12"/>
    </row>
    <row r="27" spans="1:30" x14ac:dyDescent="0.45">
      <c r="A27" s="27"/>
      <c r="B27" s="2"/>
      <c r="D27" s="2"/>
      <c r="F27" s="6"/>
      <c r="G27" s="15"/>
      <c r="O27" s="30"/>
      <c r="R27" s="12"/>
      <c r="U27" s="12"/>
      <c r="X27" s="12"/>
      <c r="AA27" s="12"/>
    </row>
    <row r="28" spans="1:30" x14ac:dyDescent="0.45">
      <c r="A28" s="27"/>
      <c r="B28" s="2"/>
      <c r="D28" s="2"/>
      <c r="F28" s="6"/>
      <c r="G28" s="15"/>
      <c r="O28" s="30"/>
      <c r="R28" s="12"/>
      <c r="U28" s="12"/>
      <c r="X28" s="12"/>
      <c r="AA28" s="12"/>
    </row>
    <row r="29" spans="1:30" x14ac:dyDescent="0.45">
      <c r="A29" s="27"/>
      <c r="B29" s="2"/>
      <c r="D29" s="2"/>
      <c r="F29" s="6"/>
      <c r="G29" s="15"/>
      <c r="O29" s="30"/>
      <c r="R29" s="12"/>
      <c r="U29" s="12"/>
      <c r="X29" s="12"/>
      <c r="AA29" s="12"/>
    </row>
    <row r="30" spans="1:30" x14ac:dyDescent="0.45">
      <c r="A30" s="27"/>
      <c r="B30" s="2"/>
      <c r="D30" s="2"/>
      <c r="F30" s="6"/>
      <c r="G30" s="15"/>
      <c r="O30" s="30"/>
      <c r="R30" s="12"/>
      <c r="U30" s="12"/>
      <c r="X30" s="12"/>
      <c r="AA30" s="12"/>
    </row>
    <row r="31" spans="1:30" x14ac:dyDescent="0.45">
      <c r="A31" s="27"/>
      <c r="B31" s="2"/>
      <c r="D31" s="2"/>
      <c r="F31" s="6"/>
      <c r="G31" s="15"/>
      <c r="O31" s="30"/>
      <c r="R31" s="12"/>
      <c r="U31" s="12"/>
      <c r="X31" s="12"/>
      <c r="AA31" s="12"/>
    </row>
    <row r="32" spans="1:30" x14ac:dyDescent="0.45">
      <c r="A32" s="27"/>
      <c r="B32" s="2"/>
      <c r="D32" s="2"/>
      <c r="F32" s="6"/>
      <c r="G32" s="15"/>
      <c r="O32" s="30"/>
      <c r="R32" s="12"/>
      <c r="U32" s="12"/>
      <c r="X32" s="12"/>
      <c r="AA32" s="12"/>
    </row>
    <row r="33" spans="1:27" x14ac:dyDescent="0.45">
      <c r="A33" s="27"/>
      <c r="B33" s="2"/>
      <c r="D33" s="2"/>
      <c r="F33" s="6"/>
      <c r="G33" s="15"/>
      <c r="O33" s="30"/>
      <c r="R33" s="12"/>
      <c r="U33" s="12"/>
      <c r="X33" s="12"/>
      <c r="AA33" s="12"/>
    </row>
    <row r="34" spans="1:27" x14ac:dyDescent="0.45">
      <c r="A34" s="27"/>
      <c r="B34" s="2"/>
      <c r="D34" s="2"/>
      <c r="F34" s="6"/>
      <c r="G34" s="15"/>
      <c r="O34" s="30"/>
      <c r="R34" s="12"/>
      <c r="U34" s="12"/>
      <c r="X34" s="12"/>
      <c r="AA34" s="12"/>
    </row>
    <row r="35" spans="1:27" x14ac:dyDescent="0.45">
      <c r="A35" s="27"/>
      <c r="B35" s="2"/>
      <c r="D35" s="2"/>
      <c r="F35" s="6"/>
      <c r="G35" s="15"/>
      <c r="O35" s="30"/>
      <c r="R35" s="12"/>
      <c r="U35" s="12"/>
      <c r="X35" s="12"/>
      <c r="AA35" s="12"/>
    </row>
    <row r="36" spans="1:27" x14ac:dyDescent="0.45">
      <c r="A36" s="27"/>
      <c r="B36" s="2"/>
      <c r="D36" s="2"/>
      <c r="F36" s="6"/>
      <c r="G36" s="15"/>
      <c r="O36" s="30"/>
      <c r="R36" s="12"/>
      <c r="U36" s="12"/>
      <c r="X36" s="12"/>
      <c r="AA36" s="12"/>
    </row>
    <row r="37" spans="1:27" x14ac:dyDescent="0.45">
      <c r="A37" s="27"/>
      <c r="B37" s="2"/>
      <c r="D37" s="2"/>
      <c r="F37" s="6"/>
      <c r="G37" s="15"/>
    </row>
    <row r="38" spans="1:27" x14ac:dyDescent="0.45">
      <c r="A38" s="27"/>
      <c r="B38" s="2"/>
      <c r="D38" s="2"/>
      <c r="F38" s="6"/>
      <c r="G38" s="15"/>
    </row>
    <row r="39" spans="1:27" x14ac:dyDescent="0.45">
      <c r="F39" s="12"/>
      <c r="G39" s="15"/>
    </row>
    <row r="40" spans="1:27" x14ac:dyDescent="0.45">
      <c r="F40" s="12"/>
      <c r="G40" s="15"/>
    </row>
    <row r="41" spans="1:27" x14ac:dyDescent="0.45">
      <c r="F41" s="12"/>
      <c r="G41" s="15"/>
    </row>
    <row r="42" spans="1:27" x14ac:dyDescent="0.45">
      <c r="F42" s="12"/>
      <c r="G42" s="15"/>
    </row>
    <row r="43" spans="1:27" x14ac:dyDescent="0.45">
      <c r="F43" s="12"/>
      <c r="G43" s="15"/>
    </row>
    <row r="44" spans="1:27" x14ac:dyDescent="0.45">
      <c r="F44" s="12"/>
      <c r="G44" s="15"/>
    </row>
    <row r="45" spans="1:27" x14ac:dyDescent="0.45">
      <c r="F45" s="12"/>
      <c r="G45" s="15"/>
    </row>
    <row r="46" spans="1:27" x14ac:dyDescent="0.45">
      <c r="F46" s="12"/>
      <c r="G46" s="15"/>
    </row>
    <row r="47" spans="1:27" x14ac:dyDescent="0.45">
      <c r="F47" s="12"/>
      <c r="G47" s="15"/>
    </row>
    <row r="48" spans="1:27" x14ac:dyDescent="0.45">
      <c r="F48" s="12"/>
      <c r="G48" s="15"/>
    </row>
    <row r="49" spans="6:7" x14ac:dyDescent="0.45">
      <c r="F49" s="12"/>
      <c r="G49" s="15"/>
    </row>
    <row r="50" spans="6:7" x14ac:dyDescent="0.45">
      <c r="F50" s="12"/>
      <c r="G50" s="15"/>
    </row>
    <row r="51" spans="6:7" x14ac:dyDescent="0.45">
      <c r="F51" s="12"/>
      <c r="G51" s="15"/>
    </row>
    <row r="52" spans="6:7" x14ac:dyDescent="0.45">
      <c r="F52" s="12"/>
      <c r="G52" s="15"/>
    </row>
    <row r="53" spans="6:7" x14ac:dyDescent="0.45">
      <c r="F53" s="12"/>
      <c r="G53" s="15"/>
    </row>
    <row r="54" spans="6:7" x14ac:dyDescent="0.45">
      <c r="F54" s="12"/>
      <c r="G54" s="15"/>
    </row>
    <row r="55" spans="6:7" x14ac:dyDescent="0.45">
      <c r="F55" s="12"/>
      <c r="G55" s="15"/>
    </row>
    <row r="56" spans="6:7" x14ac:dyDescent="0.45">
      <c r="F56" s="12"/>
      <c r="G56" s="15"/>
    </row>
    <row r="57" spans="6:7" x14ac:dyDescent="0.45">
      <c r="F57" s="12"/>
      <c r="G57" s="15"/>
    </row>
    <row r="58" spans="6:7" x14ac:dyDescent="0.45">
      <c r="F58" s="12"/>
      <c r="G58" s="15"/>
    </row>
    <row r="59" spans="6:7" x14ac:dyDescent="0.45">
      <c r="F59" s="12"/>
      <c r="G59" s="15"/>
    </row>
    <row r="60" spans="6:7" x14ac:dyDescent="0.45">
      <c r="F60" s="12"/>
      <c r="G60" s="15"/>
    </row>
    <row r="61" spans="6:7" x14ac:dyDescent="0.45">
      <c r="F61" s="12"/>
      <c r="G61" s="15"/>
    </row>
    <row r="62" spans="6:7" x14ac:dyDescent="0.45">
      <c r="F62" s="12"/>
      <c r="G62" s="15"/>
    </row>
    <row r="63" spans="6:7" x14ac:dyDescent="0.45">
      <c r="F63" s="12"/>
      <c r="G63" s="15"/>
    </row>
    <row r="64" spans="6:7" x14ac:dyDescent="0.45">
      <c r="F64" s="12"/>
      <c r="G64" s="15"/>
    </row>
    <row r="65" spans="6:7" x14ac:dyDescent="0.45">
      <c r="F65" s="12"/>
      <c r="G65" s="15"/>
    </row>
    <row r="66" spans="6:7" x14ac:dyDescent="0.45">
      <c r="F66" s="12"/>
      <c r="G66" s="15"/>
    </row>
    <row r="67" spans="6:7" x14ac:dyDescent="0.45">
      <c r="F67" s="12"/>
      <c r="G67" s="15"/>
    </row>
    <row r="68" spans="6:7" x14ac:dyDescent="0.45">
      <c r="F68" s="12"/>
      <c r="G68" s="15"/>
    </row>
    <row r="69" spans="6:7" x14ac:dyDescent="0.45">
      <c r="F69" s="12"/>
      <c r="G69" s="15"/>
    </row>
    <row r="70" spans="6:7" x14ac:dyDescent="0.45">
      <c r="F70" s="12"/>
      <c r="G70" s="15"/>
    </row>
    <row r="71" spans="6:7" x14ac:dyDescent="0.45">
      <c r="F71" s="12"/>
      <c r="G71" s="15"/>
    </row>
    <row r="72" spans="6:7" x14ac:dyDescent="0.45">
      <c r="F72" s="12"/>
      <c r="G72" s="15"/>
    </row>
    <row r="73" spans="6:7" x14ac:dyDescent="0.45">
      <c r="F73" s="12"/>
      <c r="G73" s="15"/>
    </row>
    <row r="74" spans="6:7" x14ac:dyDescent="0.45">
      <c r="F74" s="12"/>
      <c r="G74" s="15"/>
    </row>
    <row r="75" spans="6:7" x14ac:dyDescent="0.45">
      <c r="F75" s="12"/>
      <c r="G75" s="15"/>
    </row>
    <row r="76" spans="6:7" x14ac:dyDescent="0.45">
      <c r="F76" s="12"/>
      <c r="G76" s="15"/>
    </row>
    <row r="77" spans="6:7" x14ac:dyDescent="0.45">
      <c r="F77" s="12"/>
      <c r="G77" s="15"/>
    </row>
    <row r="78" spans="6:7" x14ac:dyDescent="0.45">
      <c r="F78" s="12"/>
      <c r="G78" s="15"/>
    </row>
    <row r="79" spans="6:7" x14ac:dyDescent="0.45">
      <c r="F79" s="12"/>
      <c r="G79" s="15"/>
    </row>
    <row r="80" spans="6:7" x14ac:dyDescent="0.45">
      <c r="F80" s="12"/>
      <c r="G80" s="15"/>
    </row>
    <row r="81" spans="6:7" x14ac:dyDescent="0.45">
      <c r="F81" s="12"/>
      <c r="G81" s="15"/>
    </row>
    <row r="82" spans="6:7" x14ac:dyDescent="0.45">
      <c r="F82" s="12"/>
      <c r="G82" s="15"/>
    </row>
    <row r="83" spans="6:7" x14ac:dyDescent="0.45">
      <c r="F83" s="12"/>
      <c r="G83" s="15"/>
    </row>
    <row r="84" spans="6:7" x14ac:dyDescent="0.45">
      <c r="F84" s="12"/>
      <c r="G84" s="15"/>
    </row>
    <row r="85" spans="6:7" x14ac:dyDescent="0.45">
      <c r="F85" s="12"/>
      <c r="G85" s="15"/>
    </row>
    <row r="86" spans="6:7" x14ac:dyDescent="0.45">
      <c r="F86" s="12"/>
      <c r="G86" s="15"/>
    </row>
    <row r="87" spans="6:7" x14ac:dyDescent="0.45">
      <c r="F87" s="12"/>
      <c r="G87" s="15"/>
    </row>
    <row r="88" spans="6:7" x14ac:dyDescent="0.45">
      <c r="F88" s="12"/>
      <c r="G88" s="15"/>
    </row>
    <row r="89" spans="6:7" x14ac:dyDescent="0.45">
      <c r="F89" s="12"/>
      <c r="G89" s="15"/>
    </row>
    <row r="90" spans="6:7" x14ac:dyDescent="0.45">
      <c r="F90" s="12"/>
      <c r="G90" s="15"/>
    </row>
    <row r="91" spans="6:7" x14ac:dyDescent="0.45">
      <c r="F91" s="12"/>
      <c r="G91" s="15"/>
    </row>
    <row r="92" spans="6:7" x14ac:dyDescent="0.45">
      <c r="F92" s="12"/>
      <c r="G92" s="15"/>
    </row>
    <row r="93" spans="6:7" x14ac:dyDescent="0.45">
      <c r="F93" s="12"/>
      <c r="G93" s="15"/>
    </row>
    <row r="94" spans="6:7" x14ac:dyDescent="0.45">
      <c r="F94" s="12"/>
      <c r="G94" s="15"/>
    </row>
    <row r="95" spans="6:7" x14ac:dyDescent="0.45">
      <c r="F95" s="12"/>
      <c r="G95" s="15"/>
    </row>
    <row r="96" spans="6:7" x14ac:dyDescent="0.45">
      <c r="F96" s="12"/>
      <c r="G96" s="15"/>
    </row>
    <row r="97" spans="6:7" x14ac:dyDescent="0.45">
      <c r="F97" s="12"/>
      <c r="G97" s="15"/>
    </row>
    <row r="98" spans="6:7" x14ac:dyDescent="0.45">
      <c r="F98" s="12"/>
      <c r="G98" s="15"/>
    </row>
    <row r="99" spans="6:7" x14ac:dyDescent="0.45">
      <c r="F99" s="12"/>
      <c r="G99" s="15"/>
    </row>
    <row r="100" spans="6:7" x14ac:dyDescent="0.45">
      <c r="F100" s="12"/>
      <c r="G100" s="15"/>
    </row>
    <row r="101" spans="6:7" x14ac:dyDescent="0.45">
      <c r="F101" s="12"/>
      <c r="G101" s="15"/>
    </row>
    <row r="102" spans="6:7" x14ac:dyDescent="0.45">
      <c r="F102" s="12"/>
      <c r="G102" s="15"/>
    </row>
    <row r="103" spans="6:7" x14ac:dyDescent="0.45">
      <c r="F103" s="12"/>
      <c r="G103" s="15"/>
    </row>
    <row r="104" spans="6:7" x14ac:dyDescent="0.45">
      <c r="F104" s="12"/>
      <c r="G104" s="15"/>
    </row>
    <row r="105" spans="6:7" x14ac:dyDescent="0.45">
      <c r="F105" s="12"/>
      <c r="G105" s="15"/>
    </row>
    <row r="106" spans="6:7" x14ac:dyDescent="0.45">
      <c r="F106" s="12"/>
      <c r="G106" s="15"/>
    </row>
    <row r="107" spans="6:7" x14ac:dyDescent="0.45">
      <c r="F107" s="12"/>
      <c r="G107" s="15"/>
    </row>
    <row r="108" spans="6:7" x14ac:dyDescent="0.45">
      <c r="F108" s="12"/>
      <c r="G108" s="15"/>
    </row>
    <row r="109" spans="6:7" x14ac:dyDescent="0.45">
      <c r="F109" s="12"/>
      <c r="G109" s="15"/>
    </row>
    <row r="110" spans="6:7" x14ac:dyDescent="0.45">
      <c r="F110" s="12"/>
      <c r="G110" s="15"/>
    </row>
    <row r="111" spans="6:7" x14ac:dyDescent="0.45">
      <c r="F111" s="12"/>
      <c r="G111" s="15"/>
    </row>
    <row r="112" spans="6:7" x14ac:dyDescent="0.45">
      <c r="F112" s="12"/>
      <c r="G112" s="15"/>
    </row>
    <row r="113" spans="6:7" x14ac:dyDescent="0.45">
      <c r="F113" s="12"/>
      <c r="G113" s="15"/>
    </row>
    <row r="114" spans="6:7" x14ac:dyDescent="0.45">
      <c r="F114" s="12"/>
      <c r="G114" s="15"/>
    </row>
    <row r="115" spans="6:7" x14ac:dyDescent="0.45">
      <c r="F115" s="12"/>
      <c r="G115" s="15"/>
    </row>
    <row r="116" spans="6:7" x14ac:dyDescent="0.45">
      <c r="F116" s="12"/>
      <c r="G116" s="15"/>
    </row>
    <row r="117" spans="6:7" x14ac:dyDescent="0.45">
      <c r="F117" s="12"/>
      <c r="G117" s="15"/>
    </row>
    <row r="118" spans="6:7" x14ac:dyDescent="0.45">
      <c r="F118" s="12"/>
      <c r="G118" s="15"/>
    </row>
    <row r="119" spans="6:7" x14ac:dyDescent="0.45">
      <c r="F119" s="12"/>
      <c r="G119" s="15"/>
    </row>
    <row r="120" spans="6:7" x14ac:dyDescent="0.45">
      <c r="F120" s="12"/>
      <c r="G120" s="15"/>
    </row>
    <row r="121" spans="6:7" x14ac:dyDescent="0.45">
      <c r="F121" s="12"/>
      <c r="G121" s="15"/>
    </row>
    <row r="122" spans="6:7" x14ac:dyDescent="0.45">
      <c r="F122" s="12"/>
      <c r="G122" s="15"/>
    </row>
    <row r="123" spans="6:7" x14ac:dyDescent="0.45">
      <c r="F123" s="12"/>
      <c r="G123" s="15"/>
    </row>
    <row r="124" spans="6:7" x14ac:dyDescent="0.45">
      <c r="F124" s="12"/>
      <c r="G124" s="15"/>
    </row>
  </sheetData>
  <mergeCells count="1">
    <mergeCell ref="A1:F2"/>
  </mergeCells>
  <phoneticPr fontId="5" type="noConversion"/>
  <pageMargins left="0.7" right="0.7" top="0.75" bottom="0.75" header="0.3" footer="0.3"/>
  <pageSetup paperSize="9" orientation="portrait" r:id="rId1"/>
  <tableParts count="2">
    <tablePart r:id="rId2"/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61EC976A-443A-48DF-A08B-95B2D5852671}">
          <x14:formula1>
            <xm:f>Data!$K$5:$K$12</xm:f>
          </x14:formula1>
          <xm:sqref>P20:P21 P26:P36</xm:sqref>
        </x14:dataValidation>
        <x14:dataValidation type="list" allowBlank="1" showInputMessage="1" showErrorMessage="1" xr:uid="{4244B76B-A52E-4930-9C72-052CFF9A81EA}">
          <x14:formula1>
            <xm:f>Data!$I$5:$I$9</xm:f>
          </x14:formula1>
          <xm:sqref>Z9:Z13 W9:W13 Q9:Q13 T9:T13</xm:sqref>
        </x14:dataValidation>
        <x14:dataValidation type="list" allowBlank="1" showInputMessage="1" showErrorMessage="1" xr:uid="{BB7A8FC3-A498-4D51-93F6-48BE63950D77}">
          <x14:formula1>
            <xm:f>Data!$K$5:$K$14</xm:f>
          </x14:formula1>
          <xm:sqref>P9:P13 P22:P25</xm:sqref>
        </x14:dataValidation>
        <x14:dataValidation type="list" allowBlank="1" showInputMessage="1" showErrorMessage="1" xr:uid="{65AEE1E5-BA22-48CD-AF3A-BCBE60C8F690}">
          <x14:formula1>
            <xm:f>Data!$E$5:$E$10</xm:f>
          </x14:formula1>
          <xm:sqref>H9:H15 H20</xm:sqref>
        </x14:dataValidation>
        <x14:dataValidation type="list" allowBlank="1" showInputMessage="1" showErrorMessage="1" xr:uid="{CB42ED31-5876-41CF-AA6B-62CFB44FD98A}">
          <x14:formula1>
            <xm:f>Data!$C$4:$C$10</xm:f>
          </x14:formula1>
          <xm:sqref>I9:I16</xm:sqref>
        </x14:dataValidation>
        <x14:dataValidation type="list" allowBlank="1" showInputMessage="1" showErrorMessage="1" xr:uid="{400AF597-DFFC-43E3-82FB-A6365B6A5A4B}">
          <x14:formula1>
            <xm:f>Data!$E$5:$E$9</xm:f>
          </x14:formula1>
          <xm:sqref>H16:H19 H21:H36</xm:sqref>
        </x14:dataValidation>
        <x14:dataValidation type="list" allowBlank="1" showInputMessage="1" showErrorMessage="1" xr:uid="{84FA0791-3C3E-4331-846D-078CD79DEFFA}">
          <x14:formula1>
            <xm:f>Data!$C$5:$C$9</xm:f>
          </x14:formula1>
          <xm:sqref>I17:I36</xm:sqref>
        </x14:dataValidation>
        <x14:dataValidation type="list" allowBlank="1" showInputMessage="1" showErrorMessage="1" xr:uid="{CDB5BD48-5217-4E00-933E-8EFD553B3B5D}">
          <x14:formula1>
            <xm:f>Data!$A$5:$A$6</xm:f>
          </x14:formula1>
          <xm:sqref>D9:D13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0058C-C21A-427A-AD94-A0977D213D94}">
  <dimension ref="A4:K9"/>
  <sheetViews>
    <sheetView workbookViewId="0">
      <selection activeCell="K19" sqref="K19"/>
    </sheetView>
  </sheetViews>
  <sheetFormatPr baseColWidth="10" defaultRowHeight="14.25" x14ac:dyDescent="0.45"/>
  <cols>
    <col min="1" max="1" width="17.53125" customWidth="1"/>
    <col min="3" max="3" width="25.19921875" bestFit="1" customWidth="1"/>
    <col min="5" max="5" width="18.06640625" customWidth="1"/>
    <col min="9" max="9" width="17.73046875" customWidth="1"/>
    <col min="11" max="11" width="20.73046875" customWidth="1"/>
  </cols>
  <sheetData>
    <row r="4" spans="1:11" x14ac:dyDescent="0.45">
      <c r="A4" t="s">
        <v>22</v>
      </c>
      <c r="C4" t="s">
        <v>23</v>
      </c>
      <c r="E4" t="s">
        <v>24</v>
      </c>
      <c r="G4" s="10" t="s">
        <v>25</v>
      </c>
      <c r="I4" t="s">
        <v>26</v>
      </c>
      <c r="K4" t="s">
        <v>31</v>
      </c>
    </row>
    <row r="5" spans="1:11" x14ac:dyDescent="0.45">
      <c r="G5" s="11">
        <v>10</v>
      </c>
      <c r="I5" t="s">
        <v>27</v>
      </c>
    </row>
    <row r="6" spans="1:11" x14ac:dyDescent="0.45">
      <c r="I6" t="s">
        <v>28</v>
      </c>
    </row>
    <row r="7" spans="1:11" x14ac:dyDescent="0.45">
      <c r="I7" t="s">
        <v>37</v>
      </c>
    </row>
    <row r="8" spans="1:11" x14ac:dyDescent="0.45">
      <c r="I8" t="s">
        <v>29</v>
      </c>
    </row>
    <row r="9" spans="1:11" x14ac:dyDescent="0.45">
      <c r="I9" t="s">
        <v>30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10A90E3-D643-4BA8-8E88-DEAF80BB6FC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Tableau de prospection </vt:lpstr>
      <vt:lpstr>Data</vt:lpstr>
      <vt:lpstr>Contact</vt:lpstr>
      <vt:lpstr>Délais</vt:lpstr>
      <vt:lpstr>TAB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CAVAILLES</dc:creator>
  <cp:lastModifiedBy>Julie CAVAILLES</cp:lastModifiedBy>
  <dcterms:created xsi:type="dcterms:W3CDTF">2015-06-05T18:19:34Z</dcterms:created>
  <dcterms:modified xsi:type="dcterms:W3CDTF">2023-10-04T15:57:54Z</dcterms:modified>
</cp:coreProperties>
</file>