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NTZ\Downloads\"/>
    </mc:Choice>
  </mc:AlternateContent>
  <xr:revisionPtr revIDLastSave="0" documentId="13_ncr:1_{9A159713-7CC9-4F16-A62F-DAF73A8B4048}" xr6:coauthVersionLast="45" xr6:coauthVersionMax="47" xr10:uidLastSave="{00000000-0000-0000-0000-000000000000}"/>
  <bookViews>
    <workbookView xWindow="-120" yWindow="-120" windowWidth="29040" windowHeight="15840" xr2:uid="{31E8B8FF-50C0-49D1-93BE-8C0B6171A64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9" i="1" l="1"/>
  <c r="I19" i="1"/>
  <c r="J19" i="1"/>
  <c r="K19" i="1"/>
  <c r="L19" i="1"/>
  <c r="E8" i="1" l="1"/>
  <c r="F8" i="1"/>
  <c r="G8" i="1"/>
  <c r="H8" i="1"/>
  <c r="I8" i="1"/>
  <c r="J8" i="1"/>
  <c r="K8" i="1"/>
  <c r="L8" i="1"/>
  <c r="M8" i="1"/>
  <c r="N8" i="1"/>
  <c r="O8" i="1"/>
  <c r="D8" i="1"/>
  <c r="E7" i="1"/>
  <c r="F7" i="1"/>
  <c r="G7" i="1"/>
  <c r="H7" i="1"/>
  <c r="I7" i="1"/>
  <c r="J7" i="1"/>
  <c r="K7" i="1"/>
  <c r="L7" i="1"/>
  <c r="M7" i="1"/>
  <c r="N7" i="1"/>
  <c r="O7" i="1"/>
  <c r="D7" i="1"/>
  <c r="E6" i="1"/>
  <c r="F6" i="1"/>
  <c r="G6" i="1"/>
  <c r="H6" i="1"/>
  <c r="I6" i="1"/>
  <c r="J6" i="1"/>
  <c r="K6" i="1"/>
  <c r="L6" i="1"/>
  <c r="M6" i="1"/>
  <c r="N6" i="1"/>
  <c r="O6" i="1"/>
  <c r="D6" i="1"/>
  <c r="D5" i="1"/>
  <c r="E5" i="1"/>
  <c r="F5" i="1"/>
  <c r="G5" i="1"/>
  <c r="H5" i="1"/>
  <c r="I5" i="1"/>
  <c r="J5" i="1"/>
  <c r="K5" i="1"/>
  <c r="L5" i="1"/>
  <c r="M5" i="1"/>
  <c r="N5" i="1"/>
  <c r="O5" i="1"/>
</calcChain>
</file>

<file path=xl/sharedStrings.xml><?xml version="1.0" encoding="utf-8"?>
<sst xmlns="http://schemas.openxmlformats.org/spreadsheetml/2006/main" count="90" uniqueCount="28">
  <si>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</si>
  <si>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</si>
  <si>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</si>
  <si>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</si>
  <si>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</si>
  <si>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</si>
  <si>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</si>
  <si>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</si>
  <si>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</si>
  <si>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</si>
  <si>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</si>
  <si>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</si>
  <si>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</si>
  <si>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TYPE</t>
  </si>
  <si>
    <t>QTE</t>
  </si>
  <si>
    <t>Aaaa</t>
  </si>
  <si>
    <t>Bbbb</t>
  </si>
  <si>
    <t>Cccc</t>
  </si>
  <si>
    <t>Dddd</t>
  </si>
  <si>
    <t>ETAT</t>
  </si>
  <si>
    <t>Cellules liées aux
Cases à cocher</t>
  </si>
  <si>
    <t>Ne fonctionne pas</t>
  </si>
  <si>
    <t>BASE DE DONNEE STATIQUE
Seulement consultable</t>
  </si>
  <si>
    <t>FORMULE utilisée :</t>
  </si>
  <si>
    <t>Remplir les données à partir de la sélection</t>
  </si>
  <si>
    <t>Cases à cocher</t>
  </si>
  <si>
    <r>
      <t>=SOMME=SOMME.SI.ENS(</t>
    </r>
    <r>
      <rPr>
        <sz val="11"/>
        <color rgb="FFFF0000"/>
        <rFont val="Calibri"/>
        <family val="2"/>
        <scheme val="minor"/>
      </rPr>
      <t>Colonne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QTE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4"/>
        <rFont val="Calibri"/>
        <family val="2"/>
        <scheme val="minor"/>
      </rPr>
      <t>Colonne TYPE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4"/>
        <rFont val="Calibri"/>
        <family val="2"/>
        <scheme val="minor"/>
      </rPr>
      <t>{"Aaaa";"Bbbb";"Dddd"}</t>
    </r>
    <r>
      <rPr>
        <sz val="11"/>
        <color theme="1"/>
        <rFont val="Calibri"/>
        <family val="2"/>
        <scheme val="minor"/>
      </rPr>
      <t>;</t>
    </r>
    <r>
      <rPr>
        <sz val="11"/>
        <color theme="5" tint="-0.249977111117893"/>
        <rFont val="Calibri"/>
        <family val="2"/>
        <scheme val="minor"/>
      </rPr>
      <t>Colonne DATE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5" tint="-0.249977111117893"/>
        <rFont val="Calibri"/>
        <family val="2"/>
        <scheme val="minor"/>
      </rPr>
      <t>Ligne 4 MOIS</t>
    </r>
    <r>
      <rPr>
        <sz val="11"/>
        <color theme="1"/>
        <rFont val="Calibri"/>
        <family val="2"/>
        <scheme val="minor"/>
      </rPr>
      <t>)</t>
    </r>
  </si>
  <si>
    <r>
      <t>=SOMME.SI.ENS(</t>
    </r>
    <r>
      <rPr>
        <sz val="11"/>
        <color rgb="FFFF0000"/>
        <rFont val="Calibri"/>
        <family val="2"/>
        <scheme val="minor"/>
      </rPr>
      <t>Colonne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QTE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4"/>
        <rFont val="Calibri"/>
        <family val="2"/>
        <scheme val="minor"/>
      </rPr>
      <t>Colonne TYPE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4"/>
        <rFont val="Calibri"/>
        <family val="2"/>
        <scheme val="minor"/>
      </rPr>
      <t>Critère</t>
    </r>
    <r>
      <rPr>
        <sz val="11"/>
        <color theme="1"/>
        <rFont val="Calibri"/>
        <family val="2"/>
        <scheme val="minor"/>
      </rPr>
      <t>;</t>
    </r>
    <r>
      <rPr>
        <sz val="11"/>
        <color theme="5" tint="-0.249977111117893"/>
        <rFont val="Calibri"/>
        <family val="2"/>
        <scheme val="minor"/>
      </rPr>
      <t>Colonne DATE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theme="5" tint="-0.249977111117893"/>
        <rFont val="Calibri"/>
        <family val="2"/>
        <scheme val="minor"/>
      </rPr>
      <t>Ligne 4 MOIS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</si>
</sst>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4F595F"/>
      <name val="Courier New"/>
      <family val="3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F$16" lockText="1" noThreeD="1"/>
</file>

<file path=xl/ctrlProps/ctrlProp2.xml><?xml version="1.0" encoding="utf-8"?>
<formControlPr xmlns="http://schemas.microsoft.com/office/spreadsheetml/2009/9/main" objectType="CheckBox" fmlaLink="$F$18" lockText="1" noThreeD="1"/>
</file>

<file path=xl/ctrlProps/ctrlProp3.xml><?xml version="1.0" encoding="utf-8"?>
<formControlPr xmlns="http://schemas.microsoft.com/office/spreadsheetml/2009/9/main" objectType="CheckBox" fmlaLink="$F$17" lockText="1" noThreeD="1"/>
</file>

<file path=xl/ctrlProps/ctrlProp4.xml><?xml version="1.0" encoding="utf-8"?>
<formControlPr xmlns="http://schemas.microsoft.com/office/spreadsheetml/2009/9/main" objectType="CheckBox" checked="Checked" fmlaLink="$F$1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14</xdr:row>
          <xdr:rowOff>133350</xdr:rowOff>
        </xdr:from>
        <xdr:to>
          <xdr:col>2</xdr:col>
          <xdr:colOff>847725</xdr:colOff>
          <xdr:row>15</xdr:row>
          <xdr:rowOff>161925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Aaaa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18</xdr:row>
          <xdr:rowOff>66675</xdr:rowOff>
        </xdr:from>
        <xdr:to>
          <xdr:col>2</xdr:col>
          <xdr:colOff>847725</xdr:colOff>
          <xdr:row>19</xdr:row>
          <xdr:rowOff>95250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Cccc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16</xdr:row>
          <xdr:rowOff>95250</xdr:rowOff>
        </xdr:from>
        <xdr:to>
          <xdr:col>2</xdr:col>
          <xdr:colOff>847725</xdr:colOff>
          <xdr:row>17</xdr:row>
          <xdr:rowOff>123825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Bbbb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20</xdr:row>
          <xdr:rowOff>28575</xdr:rowOff>
        </xdr:from>
        <xdr:to>
          <xdr:col>2</xdr:col>
          <xdr:colOff>847725</xdr:colOff>
          <xdr:row>21</xdr:row>
          <xdr:rowOff>57150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Dddd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38100</xdr:colOff>
      <xdr:row>3</xdr:row>
      <xdr:rowOff>171450</xdr:rowOff>
    </xdr:from>
    <xdr:to>
      <xdr:col>15</xdr:col>
      <xdr:colOff>209550</xdr:colOff>
      <xdr:row>8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00" y="742950"/>
          <a:ext cx="11887200" cy="847725"/>
        </a:xfrm>
        <a:prstGeom prst="rect">
          <a:avLst/>
        </a:prstGeom>
        <a:solidFill>
          <a:schemeClr val="accent1">
            <a:alpha val="47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NE</a:t>
          </a:r>
          <a:r>
            <a:rPr lang="fr-FR" sz="1100" b="1" baseline="0">
              <a:solidFill>
                <a:sysClr val="windowText" lastClr="000000"/>
              </a:solidFill>
            </a:rPr>
            <a:t> PAS UTILISER</a:t>
          </a: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Sert à vérifier que la coérence</a:t>
          </a: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de valeurs renvoyées par</a:t>
          </a:r>
        </a:p>
        <a:p>
          <a:pPr algn="l"/>
          <a:r>
            <a:rPr lang="fr-FR" sz="1100" b="1" baseline="0">
              <a:solidFill>
                <a:sysClr val="windowText" lastClr="000000"/>
              </a:solidFill>
            </a:rPr>
            <a:t>Case à cocher.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828675</xdr:colOff>
      <xdr:row>19</xdr:row>
      <xdr:rowOff>85726</xdr:rowOff>
    </xdr:from>
    <xdr:to>
      <xdr:col>4</xdr:col>
      <xdr:colOff>304800</xdr:colOff>
      <xdr:row>21</xdr:row>
      <xdr:rowOff>28576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2554766">
          <a:off x="2352675" y="3705226"/>
          <a:ext cx="1285875" cy="3238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628650</xdr:colOff>
      <xdr:row>18</xdr:row>
      <xdr:rowOff>180975</xdr:rowOff>
    </xdr:from>
    <xdr:to>
      <xdr:col>4</xdr:col>
      <xdr:colOff>228600</xdr:colOff>
      <xdr:row>20</xdr:row>
      <xdr:rowOff>171450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152650" y="3762375"/>
          <a:ext cx="1409700" cy="371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OBJECTIF :</a:t>
          </a:r>
        </a:p>
      </xdr:txBody>
    </xdr:sp>
    <xdr:clientData/>
  </xdr:twoCellAnchor>
  <xdr:twoCellAnchor>
    <xdr:from>
      <xdr:col>9</xdr:col>
      <xdr:colOff>276226</xdr:colOff>
      <xdr:row>10</xdr:row>
      <xdr:rowOff>85725</xdr:rowOff>
    </xdr:from>
    <xdr:to>
      <xdr:col>11</xdr:col>
      <xdr:colOff>180976</xdr:colOff>
      <xdr:row>12</xdr:row>
      <xdr:rowOff>133350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419976" y="1990725"/>
          <a:ext cx="1428750" cy="4286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214051</xdr:colOff>
      <xdr:row>12</xdr:row>
      <xdr:rowOff>99477</xdr:rowOff>
    </xdr:from>
    <xdr:to>
      <xdr:col>11</xdr:col>
      <xdr:colOff>537901</xdr:colOff>
      <xdr:row>15</xdr:row>
      <xdr:rowOff>184441</xdr:rowOff>
    </xdr:to>
    <xdr:sp macro="" textlink="">
      <xdr:nvSpPr>
        <xdr:cNvPr id="11" name="Flèche : droite 10">
          <a:extLst>
            <a:ext uri="{FF2B5EF4-FFF2-40B4-BE49-F238E27FC236}">
              <a16:creationId xmlns:a16="http://schemas.microsoft.com/office/drawing/2014/main" id="{4BAFA5C7-6323-4DD9-A421-A1045B2DC5E6}"/>
            </a:ext>
          </a:extLst>
        </xdr:cNvPr>
        <xdr:cNvSpPr/>
      </xdr:nvSpPr>
      <xdr:spPr>
        <a:xfrm rot="3052082">
          <a:off x="8715494" y="2551784"/>
          <a:ext cx="656464" cy="3238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352425</xdr:colOff>
      <xdr:row>11</xdr:row>
      <xdr:rowOff>190499</xdr:rowOff>
    </xdr:from>
    <xdr:to>
      <xdr:col>11</xdr:col>
      <xdr:colOff>133351</xdr:colOff>
      <xdr:row>12</xdr:row>
      <xdr:rowOff>104774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57023D7-D11C-4E90-A26F-05084E84ACF8}"/>
            </a:ext>
          </a:extLst>
        </xdr:cNvPr>
        <xdr:cNvSpPr/>
      </xdr:nvSpPr>
      <xdr:spPr>
        <a:xfrm>
          <a:off x="8258175" y="2285999"/>
          <a:ext cx="542926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704850</xdr:colOff>
      <xdr:row>15</xdr:row>
      <xdr:rowOff>66675</xdr:rowOff>
    </xdr:from>
    <xdr:to>
      <xdr:col>13</xdr:col>
      <xdr:colOff>123825</xdr:colOff>
      <xdr:row>17</xdr:row>
      <xdr:rowOff>123825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3AB877A4-7EAA-4E52-91EF-DE385D770B6A}"/>
            </a:ext>
          </a:extLst>
        </xdr:cNvPr>
        <xdr:cNvSpPr/>
      </xdr:nvSpPr>
      <xdr:spPr>
        <a:xfrm>
          <a:off x="7848600" y="2924175"/>
          <a:ext cx="2466975" cy="4381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295275</xdr:colOff>
      <xdr:row>15</xdr:row>
      <xdr:rowOff>171450</xdr:rowOff>
    </xdr:from>
    <xdr:to>
      <xdr:col>6</xdr:col>
      <xdr:colOff>723900</xdr:colOff>
      <xdr:row>18</xdr:row>
      <xdr:rowOff>9525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2F5DE47B-CCFB-48B5-96BC-95BF5502E55B}"/>
            </a:ext>
          </a:extLst>
        </xdr:cNvPr>
        <xdr:cNvSpPr/>
      </xdr:nvSpPr>
      <xdr:spPr>
        <a:xfrm>
          <a:off x="5153025" y="3028950"/>
          <a:ext cx="428625" cy="4095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1</a:t>
          </a:r>
        </a:p>
      </xdr:txBody>
    </xdr:sp>
    <xdr:clientData/>
  </xdr:twoCellAnchor>
  <xdr:twoCellAnchor>
    <xdr:from>
      <xdr:col>4</xdr:col>
      <xdr:colOff>552450</xdr:colOff>
      <xdr:row>9</xdr:row>
      <xdr:rowOff>180975</xdr:rowOff>
    </xdr:from>
    <xdr:to>
      <xdr:col>5</xdr:col>
      <xdr:colOff>219075</xdr:colOff>
      <xdr:row>12</xdr:row>
      <xdr:rowOff>19050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387012B3-F247-4ADD-91B1-BEBEB0CD4811}"/>
            </a:ext>
          </a:extLst>
        </xdr:cNvPr>
        <xdr:cNvSpPr/>
      </xdr:nvSpPr>
      <xdr:spPr>
        <a:xfrm>
          <a:off x="3886200" y="1895475"/>
          <a:ext cx="428625" cy="4095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9A97A-CB93-4664-AC73-0C08801AC848}">
  <sheetPr codeName="Feuil1"/>
  <dimension ref="B2:S33"/>
  <sheetViews>
    <sheetView tabSelected="1" zoomScaleNormal="100" workbookViewId="0">
      <selection activeCell="N31" sqref="N31"/>
    </sheetView>
  </sheetViews>
  <sheetFormatPr baseColWidth="10" defaultRowHeight="15" x14ac:dyDescent="0.25"/>
  <cols>
    <col min="3" max="3" width="15.7109375" customWidth="1"/>
  </cols>
  <sheetData>
    <row r="2" spans="2:19" x14ac:dyDescent="0.25">
      <c r="Q2" s="30" t="s">
        <v>22</v>
      </c>
      <c r="R2" s="31"/>
      <c r="S2" s="32"/>
    </row>
    <row r="3" spans="2:19" x14ac:dyDescent="0.25">
      <c r="Q3" s="33"/>
      <c r="R3" s="34"/>
      <c r="S3" s="35"/>
    </row>
    <row r="4" spans="2:19" x14ac:dyDescent="0.25">
      <c r="D4" s="10" t="s">
        <v>0</v>
      </c>
      <c r="E4" s="10" t="s">
        <v>1</v>
      </c>
      <c r="F4" s="10" t="s">
        <v>2</v>
      </c>
      <c r="G4" s="10" t="s">
        <v>3</v>
      </c>
      <c r="H4" s="10" t="s">
        <v>4</v>
      </c>
      <c r="I4" s="10" t="s">
        <v>5</v>
      </c>
      <c r="J4" s="10" t="s">
        <v>6</v>
      </c>
      <c r="K4" s="10" t="s">
        <v>7</v>
      </c>
      <c r="L4" s="10" t="s">
        <v>8</v>
      </c>
      <c r="M4" s="10" t="s">
        <v>9</v>
      </c>
      <c r="N4" s="10" t="s">
        <v>10</v>
      </c>
      <c r="O4" s="10" t="s">
        <v>11</v>
      </c>
      <c r="Q4" s="8" t="s">
        <v>12</v>
      </c>
      <c r="R4" s="25" t="s">
        <v>13</v>
      </c>
      <c r="S4" s="9" t="s">
        <v>14</v>
      </c>
    </row>
    <row r="5" spans="2:19" x14ac:dyDescent="0.25">
      <c r="C5" s="3" t="s">
        <v>15</v>
      </c>
      <c r="D5" s="13">
        <f>SUMIFS($S$5:$S$24,$R5:$R24,$C5,$Q$5:$Q$24,D$4)</f>
        <v>200</v>
      </c>
      <c r="E5" s="14">
        <f>SUMIFS($S$5:$S$24,$R5:$R24,$C5,$Q$5:$Q$24,E$4)</f>
        <v>191</v>
      </c>
      <c r="F5" s="14">
        <f>SUMIFS($S$5:$S$24,$R5:$R24,$C5,$Q$5:$Q$24,F$4)</f>
        <v>507</v>
      </c>
      <c r="G5" s="14">
        <f>SUMIFS($S$5:$S$24,$R5:$R24,$C5,$Q$5:$Q$24,G$4)</f>
        <v>645</v>
      </c>
      <c r="H5" s="14">
        <f>SUMIFS($S$5:$S$24,$R5:$R24,$C5,$Q$5:$Q$24,H$4)</f>
        <v>529</v>
      </c>
      <c r="I5" s="14">
        <f>SUMIFS($S$5:$S$24,$R5:$R24,$C5,$Q$5:$Q$24,I$4)</f>
        <v>0</v>
      </c>
      <c r="J5" s="14">
        <f>SUMIFS($S$5:$S$24,$R5:$R24,$C5,$Q$5:$Q$24,J$4)</f>
        <v>0</v>
      </c>
      <c r="K5" s="14">
        <f>SUMIFS($S$5:$S$24,$R5:$R24,$C5,$Q$5:$Q$24,K$4)</f>
        <v>0</v>
      </c>
      <c r="L5" s="14">
        <f>SUMIFS($S$5:$S$24,$R5:$R24,$C5,$Q$5:$Q$24,L$4)</f>
        <v>0</v>
      </c>
      <c r="M5" s="14">
        <f>SUMIFS($S$5:$S$24,$R5:$R24,$C5,$Q$5:$Q$24,M$4)</f>
        <v>0</v>
      </c>
      <c r="N5" s="14">
        <f>SUMIFS($S$5:$S$24,$R5:$R24,$C5,$Q$5:$Q$24,N$4)</f>
        <v>0</v>
      </c>
      <c r="O5" s="15">
        <f>SUMIFS($S$5:$S$24,$R5:$R24,$C5,$Q$5:$Q$24,O$4)</f>
        <v>0</v>
      </c>
      <c r="Q5" s="2" t="s">
        <v>0</v>
      </c>
      <c r="R5" s="3" t="s">
        <v>15</v>
      </c>
      <c r="S5" s="4">
        <v>200</v>
      </c>
    </row>
    <row r="6" spans="2:19" x14ac:dyDescent="0.25">
      <c r="C6" s="3" t="s">
        <v>16</v>
      </c>
      <c r="D6" s="16">
        <f>SUMIFS($S$5:$S$24,$R5:$R24,$C$6,$Q$5:$Q$24,D$4)</f>
        <v>67</v>
      </c>
      <c r="E6" s="17">
        <f>SUMIFS($S$5:$S$24,$R5:$R24,$C$6,$Q$5:$Q$24,E$4)</f>
        <v>527</v>
      </c>
      <c r="F6" s="17">
        <f>SUMIFS($S$5:$S$24,$R5:$R24,$C$6,$Q$5:$Q$24,F$4)</f>
        <v>824</v>
      </c>
      <c r="G6" s="17">
        <f>SUMIFS($S$5:$S$24,$R5:$R24,$C$6,$Q$5:$Q$24,G$4)</f>
        <v>719</v>
      </c>
      <c r="H6" s="17">
        <f>SUMIFS($S$5:$S$24,$R5:$R24,$C$6,$Q$5:$Q$24,H$4)</f>
        <v>865</v>
      </c>
      <c r="I6" s="17">
        <f>SUMIFS($S$5:$S$24,$R5:$R24,$C$6,$Q$5:$Q$24,I$4)</f>
        <v>0</v>
      </c>
      <c r="J6" s="17">
        <f>SUMIFS($S$5:$S$24,$R5:$R24,$C$6,$Q$5:$Q$24,J$4)</f>
        <v>0</v>
      </c>
      <c r="K6" s="17">
        <f>SUMIFS($S$5:$S$24,$R5:$R24,$C$6,$Q$5:$Q$24,K$4)</f>
        <v>0</v>
      </c>
      <c r="L6" s="17">
        <f>SUMIFS($S$5:$S$24,$R5:$R24,$C$6,$Q$5:$Q$24,L$4)</f>
        <v>0</v>
      </c>
      <c r="M6" s="17">
        <f>SUMIFS($S$5:$S$24,$R5:$R24,$C$6,$Q$5:$Q$24,M$4)</f>
        <v>0</v>
      </c>
      <c r="N6" s="17">
        <f>SUMIFS($S$5:$S$24,$R5:$R24,$C$6,$Q$5:$Q$24,N$4)</f>
        <v>0</v>
      </c>
      <c r="O6" s="18">
        <f>SUMIFS($S$5:$S$24,$R5:$R24,$C$6,$Q$5:$Q$24,O$4)</f>
        <v>0</v>
      </c>
      <c r="Q6" s="2" t="s">
        <v>0</v>
      </c>
      <c r="R6" s="3" t="s">
        <v>16</v>
      </c>
      <c r="S6" s="4">
        <v>67</v>
      </c>
    </row>
    <row r="7" spans="2:19" x14ac:dyDescent="0.25">
      <c r="C7" s="3" t="s">
        <v>17</v>
      </c>
      <c r="D7" s="16">
        <f>SUMIFS($S$5:$S$24,$R5:$R24,$C$7,$Q$5:$Q$24,D$4)</f>
        <v>572</v>
      </c>
      <c r="E7" s="17">
        <f>SUMIFS($S$5:$S$24,$R5:$R24,$C$7,$Q$5:$Q$24,E$4)</f>
        <v>423</v>
      </c>
      <c r="F7" s="17">
        <f>SUMIFS($S$5:$S$24,$R5:$R24,$C$7,$Q$5:$Q$24,F$4)</f>
        <v>384</v>
      </c>
      <c r="G7" s="17">
        <f>SUMIFS($S$5:$S$24,$R5:$R24,$C$7,$Q$5:$Q$24,G$4)</f>
        <v>432</v>
      </c>
      <c r="H7" s="17">
        <f>SUMIFS($S$5:$S$24,$R5:$R24,$C$7,$Q$5:$Q$24,H$4)</f>
        <v>524</v>
      </c>
      <c r="I7" s="17">
        <f>SUMIFS($S$5:$S$24,$R5:$R24,$C$7,$Q$5:$Q$24,I$4)</f>
        <v>0</v>
      </c>
      <c r="J7" s="17">
        <f>SUMIFS($S$5:$S$24,$R5:$R24,$C$7,$Q$5:$Q$24,J$4)</f>
        <v>0</v>
      </c>
      <c r="K7" s="17">
        <f>SUMIFS($S$5:$S$24,$R5:$R24,$C$7,$Q$5:$Q$24,K$4)</f>
        <v>0</v>
      </c>
      <c r="L7" s="17">
        <f>SUMIFS($S$5:$S$24,$R5:$R24,$C$7,$Q$5:$Q$24,L$4)</f>
        <v>0</v>
      </c>
      <c r="M7" s="17">
        <f>SUMIFS($S$5:$S$24,$R5:$R24,$C$7,$Q$5:$Q$24,M$4)</f>
        <v>0</v>
      </c>
      <c r="N7" s="17">
        <f>SUMIFS($S$5:$S$24,$R5:$R24,$C$7,$Q$5:$Q$24,N$4)</f>
        <v>0</v>
      </c>
      <c r="O7" s="18">
        <f>SUMIFS($S$5:$S$24,$R5:$R24,$C$7,$Q$5:$Q$24,O$4)</f>
        <v>0</v>
      </c>
      <c r="Q7" s="2" t="s">
        <v>0</v>
      </c>
      <c r="R7" s="3" t="s">
        <v>17</v>
      </c>
      <c r="S7" s="4">
        <v>572</v>
      </c>
    </row>
    <row r="8" spans="2:19" x14ac:dyDescent="0.25">
      <c r="C8" s="3" t="s">
        <v>18</v>
      </c>
      <c r="D8" s="19">
        <f>SUMIFS($S$5:$S$24,$R5:$R24,$C$8,$Q$5:$Q$24,D$4)</f>
        <v>568</v>
      </c>
      <c r="E8" s="20">
        <f>SUMIFS($S$5:$S$24,$R5:$R24,$C$8,$Q$5:$Q$24,E$4)</f>
        <v>370</v>
      </c>
      <c r="F8" s="20">
        <f>SUMIFS($S$5:$S$24,$R5:$R24,$C$8,$Q$5:$Q$24,F$4)</f>
        <v>44</v>
      </c>
      <c r="G8" s="20">
        <f>SUMIFS($S$5:$S$24,$R5:$R24,$C$8,$Q$5:$Q$24,G$4)</f>
        <v>113</v>
      </c>
      <c r="H8" s="20">
        <f>SUMIFS($S$5:$S$24,$R5:$R24,$C$8,$Q$5:$Q$24,H$4)</f>
        <v>64</v>
      </c>
      <c r="I8" s="20">
        <f>SUMIFS($S$5:$S$24,$R5:$R24,$C$8,$Q$5:$Q$24,I$4)</f>
        <v>0</v>
      </c>
      <c r="J8" s="20">
        <f>SUMIFS($S$5:$S$24,$R5:$R24,$C$8,$Q$5:$Q$24,J$4)</f>
        <v>0</v>
      </c>
      <c r="K8" s="20">
        <f>SUMIFS($S$5:$S$24,$R5:$R24,$C$8,$Q$5:$Q$24,K$4)</f>
        <v>0</v>
      </c>
      <c r="L8" s="20">
        <f>SUMIFS($S$5:$S$24,$R5:$R24,$C$8,$Q$5:$Q$24,L$4)</f>
        <v>0</v>
      </c>
      <c r="M8" s="20">
        <f>SUMIFS($S$5:$S$24,$R5:$R24,$C$8,$Q$5:$Q$24,M$4)</f>
        <v>0</v>
      </c>
      <c r="N8" s="20">
        <f>SUMIFS($S$5:$S$24,$R5:$R24,$C$8,$Q$5:$Q$24,N$4)</f>
        <v>0</v>
      </c>
      <c r="O8" s="21">
        <f>SUMIFS($S$5:$S$24,$R5:$R24,$C$8,$Q$5:$Q$24,O$4)</f>
        <v>0</v>
      </c>
      <c r="Q8" s="2" t="s">
        <v>0</v>
      </c>
      <c r="R8" s="3" t="s">
        <v>18</v>
      </c>
      <c r="S8" s="4">
        <v>568</v>
      </c>
    </row>
    <row r="9" spans="2:19" x14ac:dyDescent="0.25"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Q9" s="2" t="s">
        <v>1</v>
      </c>
      <c r="R9" s="3" t="s">
        <v>15</v>
      </c>
      <c r="S9" s="4">
        <v>191</v>
      </c>
    </row>
    <row r="10" spans="2:19" x14ac:dyDescent="0.25">
      <c r="Q10" s="2" t="s">
        <v>1</v>
      </c>
      <c r="R10" s="3" t="s">
        <v>16</v>
      </c>
      <c r="S10" s="4">
        <v>527</v>
      </c>
    </row>
    <row r="11" spans="2:19" x14ac:dyDescent="0.25">
      <c r="H11" s="28" t="s">
        <v>23</v>
      </c>
      <c r="Q11" s="2" t="s">
        <v>1</v>
      </c>
      <c r="R11" s="3" t="s">
        <v>17</v>
      </c>
      <c r="S11" s="4">
        <v>423</v>
      </c>
    </row>
    <row r="12" spans="2:19" x14ac:dyDescent="0.25">
      <c r="D12" s="1"/>
      <c r="E12" s="1"/>
      <c r="F12" s="1"/>
      <c r="G12" s="1"/>
      <c r="H12" s="37" t="s">
        <v>27</v>
      </c>
      <c r="I12" s="1"/>
      <c r="J12" s="1"/>
      <c r="K12" s="1"/>
      <c r="L12" s="1"/>
      <c r="M12" s="1"/>
      <c r="N12" s="1"/>
      <c r="O12" s="1"/>
      <c r="Q12" s="2" t="s">
        <v>1</v>
      </c>
      <c r="R12" s="3" t="s">
        <v>18</v>
      </c>
      <c r="S12" s="4">
        <v>370</v>
      </c>
    </row>
    <row r="13" spans="2:19" x14ac:dyDescent="0.25">
      <c r="D13" s="1"/>
      <c r="E13" s="30" t="s">
        <v>20</v>
      </c>
      <c r="F13" s="32"/>
      <c r="G13" s="1"/>
      <c r="H13" s="1"/>
      <c r="I13" s="1"/>
      <c r="J13" s="1"/>
      <c r="K13" s="1"/>
      <c r="L13" s="1"/>
      <c r="M13" s="1"/>
      <c r="N13" s="1"/>
      <c r="O13" s="1"/>
      <c r="Q13" s="2" t="s">
        <v>2</v>
      </c>
      <c r="R13" s="3" t="s">
        <v>15</v>
      </c>
      <c r="S13" s="4">
        <v>507</v>
      </c>
    </row>
    <row r="14" spans="2:19" ht="15" customHeight="1" x14ac:dyDescent="0.25">
      <c r="B14" s="36" t="s">
        <v>25</v>
      </c>
      <c r="D14" s="1"/>
      <c r="E14" s="33"/>
      <c r="F14" s="35"/>
      <c r="G14" s="1"/>
      <c r="I14" s="1"/>
      <c r="J14" s="1"/>
      <c r="K14" s="1"/>
      <c r="L14" s="1"/>
      <c r="M14" s="1"/>
      <c r="N14" s="1"/>
      <c r="O14" s="1"/>
      <c r="Q14" s="2" t="s">
        <v>2</v>
      </c>
      <c r="R14" s="3" t="s">
        <v>16</v>
      </c>
      <c r="S14" s="4">
        <v>824</v>
      </c>
    </row>
    <row r="15" spans="2:19" x14ac:dyDescent="0.25">
      <c r="B15" t="s">
        <v>21</v>
      </c>
      <c r="D15" s="1"/>
      <c r="E15" s="26" t="s">
        <v>13</v>
      </c>
      <c r="F15" s="9" t="s">
        <v>19</v>
      </c>
      <c r="I15" s="1"/>
      <c r="J15" s="1"/>
      <c r="K15" s="1"/>
      <c r="L15" s="1"/>
      <c r="M15" s="1"/>
      <c r="N15" s="1"/>
      <c r="O15" s="1"/>
      <c r="Q15" s="2" t="s">
        <v>2</v>
      </c>
      <c r="R15" s="3" t="s">
        <v>17</v>
      </c>
      <c r="S15" s="4">
        <v>384</v>
      </c>
    </row>
    <row r="16" spans="2:19" x14ac:dyDescent="0.25">
      <c r="D16" s="1"/>
      <c r="E16" s="2" t="s">
        <v>15</v>
      </c>
      <c r="F16" s="11" t="b">
        <v>1</v>
      </c>
      <c r="I16" s="1"/>
      <c r="J16" s="1"/>
      <c r="K16" s="1"/>
      <c r="L16" s="1"/>
      <c r="M16" s="1"/>
      <c r="N16" s="1"/>
      <c r="O16" s="1"/>
      <c r="Q16" s="2" t="s">
        <v>2</v>
      </c>
      <c r="R16" s="3" t="s">
        <v>18</v>
      </c>
      <c r="S16" s="4">
        <v>44</v>
      </c>
    </row>
    <row r="17" spans="4:19" x14ac:dyDescent="0.25">
      <c r="D17" s="1"/>
      <c r="E17" s="2" t="s">
        <v>16</v>
      </c>
      <c r="F17" s="11" t="b">
        <v>0</v>
      </c>
      <c r="H17" s="37" t="s">
        <v>26</v>
      </c>
      <c r="M17" s="1"/>
      <c r="N17" s="1"/>
      <c r="O17" s="1"/>
      <c r="Q17" s="2" t="s">
        <v>3</v>
      </c>
      <c r="R17" s="3" t="s">
        <v>15</v>
      </c>
      <c r="S17" s="4">
        <v>645</v>
      </c>
    </row>
    <row r="18" spans="4:19" x14ac:dyDescent="0.25">
      <c r="D18" s="1"/>
      <c r="E18" s="2" t="s">
        <v>17</v>
      </c>
      <c r="F18" s="11" t="b">
        <v>0</v>
      </c>
      <c r="H18" s="10" t="s">
        <v>0</v>
      </c>
      <c r="I18" s="10" t="s">
        <v>1</v>
      </c>
      <c r="J18" s="10" t="s">
        <v>2</v>
      </c>
      <c r="K18" s="10" t="s">
        <v>3</v>
      </c>
      <c r="L18" s="10" t="s">
        <v>4</v>
      </c>
      <c r="M18" s="1"/>
      <c r="N18" s="1"/>
      <c r="O18" s="1"/>
      <c r="Q18" s="2" t="s">
        <v>3</v>
      </c>
      <c r="R18" s="3" t="s">
        <v>16</v>
      </c>
      <c r="S18" s="4">
        <v>719</v>
      </c>
    </row>
    <row r="19" spans="4:19" x14ac:dyDescent="0.25">
      <c r="D19" s="1"/>
      <c r="E19" s="5" t="s">
        <v>18</v>
      </c>
      <c r="F19" s="12" t="b">
        <v>1</v>
      </c>
      <c r="H19" s="3">
        <f>SUM(SUMIFS($S$5:$S$24,$R$5:$R$24,{"Aaaa";"Bbbb";"Dddd"},$Q$5:$Q$24,D4))</f>
        <v>835</v>
      </c>
      <c r="I19" s="3">
        <f>SUM(SUMIFS($S$5:$S$24,$R$5:$R$24,{"Aaaa";"Bbbb";"Dddd"},$Q$5:$Q$24,E4))</f>
        <v>1088</v>
      </c>
      <c r="J19" s="3">
        <f>SUM(SUMIFS($S$5:$S$24,$R$5:$R$24,{"Aaaa";"Bbbb";"Dddd"},$Q$5:$Q$24,F4))</f>
        <v>1375</v>
      </c>
      <c r="K19" s="3">
        <f>SUM(SUMIFS($S$5:$S$24,$R$5:$R$24,{"Aaaa";"Bbbb";"Dddd"},$Q$5:$Q$24,G4))</f>
        <v>1477</v>
      </c>
      <c r="L19" s="3">
        <f>SUM(SUMIFS($S$5:$S$24,$R$5:$R$24,{"Aaaa";"Bbbb";"Dddd"},$Q$5:$Q$24,H4))</f>
        <v>1458</v>
      </c>
      <c r="M19" s="1"/>
      <c r="N19" s="1"/>
      <c r="O19" s="1"/>
      <c r="Q19" s="2" t="s">
        <v>3</v>
      </c>
      <c r="R19" s="3" t="s">
        <v>17</v>
      </c>
      <c r="S19" s="4">
        <v>432</v>
      </c>
    </row>
    <row r="20" spans="4:19" x14ac:dyDescent="0.25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Q20" s="2" t="s">
        <v>3</v>
      </c>
      <c r="R20" s="3" t="s">
        <v>18</v>
      </c>
      <c r="S20" s="4">
        <v>113</v>
      </c>
    </row>
    <row r="21" spans="4:19" x14ac:dyDescent="0.25">
      <c r="E21" s="29" t="s">
        <v>24</v>
      </c>
      <c r="Q21" s="2" t="s">
        <v>4</v>
      </c>
      <c r="R21" s="3" t="s">
        <v>15</v>
      </c>
      <c r="S21" s="4">
        <v>529</v>
      </c>
    </row>
    <row r="22" spans="4:19" x14ac:dyDescent="0.25">
      <c r="Q22" s="2" t="s">
        <v>4</v>
      </c>
      <c r="R22" s="3" t="s">
        <v>16</v>
      </c>
      <c r="S22" s="4">
        <v>865</v>
      </c>
    </row>
    <row r="23" spans="4:19" x14ac:dyDescent="0.25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Q23" s="2" t="s">
        <v>4</v>
      </c>
      <c r="R23" s="3" t="s">
        <v>17</v>
      </c>
      <c r="S23" s="4">
        <v>524</v>
      </c>
    </row>
    <row r="24" spans="4:19" x14ac:dyDescent="0.25">
      <c r="D24" s="10" t="s">
        <v>0</v>
      </c>
      <c r="E24" s="10" t="s">
        <v>1</v>
      </c>
      <c r="F24" s="10" t="s">
        <v>2</v>
      </c>
      <c r="G24" s="10" t="s">
        <v>3</v>
      </c>
      <c r="H24" s="10" t="s">
        <v>4</v>
      </c>
      <c r="I24" s="10" t="s">
        <v>5</v>
      </c>
      <c r="J24" s="10" t="s">
        <v>6</v>
      </c>
      <c r="K24" s="10" t="s">
        <v>7</v>
      </c>
      <c r="L24" s="10" t="s">
        <v>8</v>
      </c>
      <c r="M24" s="10" t="s">
        <v>9</v>
      </c>
      <c r="N24" s="10" t="s">
        <v>10</v>
      </c>
      <c r="O24" s="10" t="s">
        <v>11</v>
      </c>
      <c r="Q24" s="5" t="s">
        <v>4</v>
      </c>
      <c r="R24" s="6" t="s">
        <v>18</v>
      </c>
      <c r="S24" s="7">
        <v>64</v>
      </c>
    </row>
    <row r="25" spans="4:19" x14ac:dyDescent="0.25">
      <c r="D25" s="22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4"/>
    </row>
    <row r="26" spans="4:19" x14ac:dyDescent="0.25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4:19" x14ac:dyDescent="0.25">
      <c r="D27" s="27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4:19" x14ac:dyDescent="0.25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4:19" x14ac:dyDescent="0.25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4:19" x14ac:dyDescent="0.25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4:19" x14ac:dyDescent="0.25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4:19" x14ac:dyDescent="0.25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4:15" x14ac:dyDescent="0.25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</sheetData>
  <mergeCells count="2">
    <mergeCell ref="Q2:S3"/>
    <mergeCell ref="E13:F14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133350</xdr:colOff>
                    <xdr:row>14</xdr:row>
                    <xdr:rowOff>133350</xdr:rowOff>
                  </from>
                  <to>
                    <xdr:col>2</xdr:col>
                    <xdr:colOff>847725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133350</xdr:colOff>
                    <xdr:row>18</xdr:row>
                    <xdr:rowOff>66675</xdr:rowOff>
                  </from>
                  <to>
                    <xdr:col>2</xdr:col>
                    <xdr:colOff>847725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133350</xdr:colOff>
                    <xdr:row>16</xdr:row>
                    <xdr:rowOff>95250</xdr:rowOff>
                  </from>
                  <to>
                    <xdr:col>2</xdr:col>
                    <xdr:colOff>847725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133350</xdr:colOff>
                    <xdr:row>20</xdr:row>
                    <xdr:rowOff>28575</xdr:rowOff>
                  </from>
                  <to>
                    <xdr:col>2</xdr:col>
                    <xdr:colOff>847725</xdr:colOff>
                    <xdr:row>21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Vacquie</dc:creator>
  <cp:lastModifiedBy>GANTZ</cp:lastModifiedBy>
  <dcterms:created xsi:type="dcterms:W3CDTF">2023-10-02T09:45:32Z</dcterms:created>
  <dcterms:modified xsi:type="dcterms:W3CDTF">2023-10-02T17:27:05Z</dcterms:modified>
</cp:coreProperties>
</file>