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ophieG\Desktop\"/>
    </mc:Choice>
  </mc:AlternateContent>
  <xr:revisionPtr revIDLastSave="0" documentId="13_ncr:1_{F255FAAF-E926-4EEF-9B75-9301263A15B0}" xr6:coauthVersionLast="47" xr6:coauthVersionMax="47" xr10:uidLastSave="{00000000-0000-0000-0000-000000000000}"/>
  <bookViews>
    <workbookView xWindow="25695" yWindow="0" windowWidth="26010" windowHeight="20985" tabRatio="837" xr2:uid="{00000000-000D-0000-FFFF-FFFF00000000}"/>
  </bookViews>
  <sheets>
    <sheet name="Récap général" sheetId="2" r:id="rId1"/>
    <sheet name="Suvi Utilisateur" sheetId="12" r:id="rId2"/>
    <sheet name="Fiche auto #1" sheetId="3" r:id="rId3"/>
    <sheet name="Fiche auto #2" sheetId="4" r:id="rId4"/>
    <sheet name="Fiche auto #3" sheetId="5" r:id="rId5"/>
    <sheet name="Fiche auto #4" sheetId="6" r:id="rId6"/>
    <sheet name="Fiche auto #5" sheetId="7" r:id="rId7"/>
    <sheet name="Fiche auto #6" sheetId="8" r:id="rId8"/>
    <sheet name="Fiche auto #7" sheetId="9" r:id="rId9"/>
    <sheet name="Fiche auto #8" sheetId="10" r:id="rId10"/>
    <sheet name="Fiche auto #9" sheetId="11" r:id="rId11"/>
    <sheet name="Feuil10" sheetId="13" r:id="rId12"/>
  </sheets>
  <definedNames>
    <definedName name="Auto">Feuil10!$B$1:$B$12</definedName>
    <definedName name="Autos">Feuil10!#REF!</definedName>
    <definedName name="Poste">Feuil10!$A$1:$A$5</definedName>
    <definedName name="véréfication">Feuil10!$C$1:$C$3</definedName>
    <definedName name="_xlnm.Print_Area" localSheetId="2">'Fiche auto #1'!$A$1:$G$51</definedName>
    <definedName name="_xlnm.Print_Area" localSheetId="0">'Récap général'!$A$1:$X$28</definedName>
    <definedName name="_xlnm.Print_Area" localSheetId="1">'Suvi Utilisateur'!$A$1:$I$29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9" l="1"/>
  <c r="D10" i="9" s="1"/>
  <c r="D9" i="8"/>
  <c r="D10" i="8" s="1"/>
  <c r="D9" i="7"/>
  <c r="D10" i="7" s="1"/>
  <c r="D9" i="4"/>
  <c r="D10" i="4" s="1" a="1"/>
  <c r="D10" i="4" s="1"/>
  <c r="D9" i="5"/>
  <c r="D10" i="5" s="1" a="1"/>
  <c r="D10" i="5" s="1"/>
  <c r="D11" i="4"/>
  <c r="D14" i="4" s="1"/>
  <c r="D9" i="3"/>
  <c r="D10" i="3" s="1"/>
  <c r="D11" i="3"/>
  <c r="D14" i="3" s="1"/>
  <c r="D21" i="3"/>
  <c r="D21" i="5"/>
  <c r="D21" i="6"/>
  <c r="D21" i="7"/>
  <c r="D21" i="8"/>
  <c r="D21" i="9"/>
  <c r="D21" i="10"/>
  <c r="D21" i="11"/>
  <c r="D21" i="4"/>
  <c r="D20" i="3"/>
  <c r="D20" i="5"/>
  <c r="D20" i="6"/>
  <c r="D20" i="7"/>
  <c r="D20" i="8"/>
  <c r="D20" i="9"/>
  <c r="D20" i="10"/>
  <c r="D20" i="11"/>
  <c r="D20" i="4"/>
  <c r="D22" i="3"/>
  <c r="E3" i="3"/>
  <c r="E3" i="5"/>
  <c r="E3" i="6"/>
  <c r="E3" i="7"/>
  <c r="E3" i="8"/>
  <c r="E3" i="9"/>
  <c r="E3" i="10"/>
  <c r="E3" i="11"/>
  <c r="E3" i="4"/>
  <c r="D19" i="4"/>
  <c r="D19" i="5"/>
  <c r="D19" i="6"/>
  <c r="D19" i="7"/>
  <c r="D19" i="8"/>
  <c r="D19" i="9"/>
  <c r="D19" i="10"/>
  <c r="D19" i="11"/>
  <c r="D19" i="3"/>
  <c r="D18" i="4"/>
  <c r="D18" i="5"/>
  <c r="D18" i="6"/>
  <c r="D18" i="7"/>
  <c r="D18" i="8"/>
  <c r="D18" i="9"/>
  <c r="D18" i="10"/>
  <c r="D18" i="11"/>
  <c r="D18" i="3"/>
  <c r="D15" i="4"/>
  <c r="D15" i="5"/>
  <c r="D15" i="6"/>
  <c r="D15" i="7"/>
  <c r="D15" i="8"/>
  <c r="D15" i="9"/>
  <c r="D15" i="10"/>
  <c r="D15" i="11"/>
  <c r="D15" i="3"/>
  <c r="D11" i="5"/>
  <c r="D14" i="5" s="1"/>
  <c r="D11" i="6"/>
  <c r="D14" i="6" s="1"/>
  <c r="D11" i="7"/>
  <c r="D14" i="7" s="1"/>
  <c r="D11" i="8"/>
  <c r="D14" i="8" s="1"/>
  <c r="D11" i="9"/>
  <c r="D14" i="9" s="1"/>
  <c r="D11" i="10"/>
  <c r="D14" i="10" s="1"/>
  <c r="D11" i="11"/>
  <c r="D14" i="11" s="1"/>
  <c r="D9" i="6"/>
  <c r="D10" i="6" s="1"/>
  <c r="D9" i="10"/>
  <c r="D10" i="10" s="1"/>
  <c r="D9" i="11"/>
  <c r="D10" i="11" s="1"/>
  <c r="E3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<sst xmlns="http://schemas.openxmlformats.org/spreadsheetml/2006/main" count="387" uniqueCount="145">
  <si>
    <t>Véhicules</t>
  </si>
  <si>
    <t>Niveau d’huile</t>
  </si>
  <si>
    <t>BOXER</t>
  </si>
  <si>
    <t>CL-824-EJ</t>
  </si>
  <si>
    <t>EXPERT</t>
  </si>
  <si>
    <r>
      <t>Date :</t>
    </r>
    <r>
      <rPr>
        <u/>
        <sz val="13"/>
        <color theme="1"/>
        <rFont val="Times New Roman"/>
        <family val="1"/>
      </rPr>
      <t xml:space="preserve"> </t>
    </r>
  </si>
  <si>
    <t>Carte Grise</t>
  </si>
  <si>
    <t>Constat</t>
  </si>
  <si>
    <t>NEMO</t>
  </si>
  <si>
    <t>Badge Télépéage</t>
  </si>
  <si>
    <t>DUBLO</t>
  </si>
  <si>
    <t>CLIO</t>
  </si>
  <si>
    <t>EJ-609-WJ</t>
  </si>
  <si>
    <t>EP-853-CD</t>
  </si>
  <si>
    <t>AZ-300-ET</t>
  </si>
  <si>
    <t>DL-806-DD</t>
  </si>
  <si>
    <t>Date du dernier CT</t>
  </si>
  <si>
    <t>Date du prochain CT</t>
  </si>
  <si>
    <t>ELEMENTS OBLIGATOIRES DANS LE VEHICULE</t>
  </si>
  <si>
    <t>Niveau liquide de frein</t>
  </si>
  <si>
    <t>Etat essuis glace</t>
  </si>
  <si>
    <t>Etat Pneus + pression</t>
  </si>
  <si>
    <t>Propreté véhicule</t>
  </si>
  <si>
    <t>VERIFICATIONS PAR LE CONDUCTEUR</t>
  </si>
  <si>
    <t>ECHANCHE DEPASSEE</t>
  </si>
  <si>
    <t>ECHANCE A VENIR</t>
  </si>
  <si>
    <t xml:space="preserve">Date </t>
  </si>
  <si>
    <t>1er immat.</t>
  </si>
  <si>
    <t>Vérification faite par :</t>
  </si>
  <si>
    <t>Signature :</t>
  </si>
  <si>
    <t>Signature Responsable :</t>
  </si>
  <si>
    <t xml:space="preserve"># </t>
  </si>
  <si>
    <t>Niveau liquide refroidismt</t>
  </si>
  <si>
    <t>Date de la dernière révision</t>
  </si>
  <si>
    <t xml:space="preserve">Prochaine révision </t>
  </si>
  <si>
    <t>Derniers Kms relevés</t>
  </si>
  <si>
    <t>Contrôle Technique</t>
  </si>
  <si>
    <t>Dernière vidange + km</t>
  </si>
  <si>
    <t>Carte Carbu</t>
  </si>
  <si>
    <t>Gilet + triangle</t>
  </si>
  <si>
    <t>Assurance</t>
  </si>
  <si>
    <t>Fiche de contrôle véhicule</t>
  </si>
  <si>
    <t>Onglet de consultation uniquement</t>
  </si>
  <si>
    <t>Fiche de contrôle de véhicule</t>
  </si>
  <si>
    <t>Date :</t>
  </si>
  <si>
    <t>N° véhicule</t>
  </si>
  <si>
    <t>Immatriculation</t>
  </si>
  <si>
    <t>Marque</t>
  </si>
  <si>
    <t>Date acquisition</t>
  </si>
  <si>
    <t>Age du véhicule en années :</t>
  </si>
  <si>
    <t>Kilométrage :</t>
  </si>
  <si>
    <t>Date dernier contrôle technique</t>
  </si>
  <si>
    <t>Date prochain contrôle technique</t>
  </si>
  <si>
    <t>Km dernière vidange</t>
  </si>
  <si>
    <t/>
  </si>
  <si>
    <t>Remarques sur l'état général</t>
  </si>
  <si>
    <t>Bon état général ; roue de secours manquante</t>
  </si>
  <si>
    <t>Liste des interventions effectuées jusqu'à ce jour :</t>
  </si>
  <si>
    <t>Le 6/10/2020, remplacement feu avant droit cassé</t>
  </si>
  <si>
    <t>Accrocs :</t>
  </si>
  <si>
    <t>Signature du responsable :</t>
  </si>
  <si>
    <t>Suivi des utilisateurs</t>
  </si>
  <si>
    <t>Prénom + Nom</t>
  </si>
  <si>
    <t>Poste</t>
  </si>
  <si>
    <t>Date de naissance</t>
  </si>
  <si>
    <t>Véhicule attitré ?</t>
  </si>
  <si>
    <t>Autres remarques</t>
  </si>
  <si>
    <t>Technicien</t>
  </si>
  <si>
    <t>Commercial</t>
  </si>
  <si>
    <t xml:space="preserve">Direction </t>
  </si>
  <si>
    <t>Administratif</t>
  </si>
  <si>
    <t>Tiers</t>
  </si>
  <si>
    <t>BOXER CL-824-EJ</t>
  </si>
  <si>
    <t>4x4 AR-720-MF</t>
  </si>
  <si>
    <t>EXPERT CB-139-ZM</t>
  </si>
  <si>
    <t>208 CP-297-QF</t>
  </si>
  <si>
    <t>DUBLO FG-729-ML</t>
  </si>
  <si>
    <t>CLIO DL-806-DD</t>
  </si>
  <si>
    <t>NEMO AZ-300-ET</t>
  </si>
  <si>
    <t>C4  EJ-609-WJ</t>
  </si>
  <si>
    <t>C4  EP-853-CD</t>
  </si>
  <si>
    <t>.</t>
  </si>
  <si>
    <t>N° de Permis de conduire</t>
  </si>
  <si>
    <t>Date optention</t>
  </si>
  <si>
    <t>Dernière vérifiation</t>
  </si>
  <si>
    <t xml:space="preserve">Immatriculation </t>
  </si>
  <si>
    <t xml:space="preserve">Date dernière révison </t>
  </si>
  <si>
    <t>Date prochaine vidange</t>
  </si>
  <si>
    <t>Contrôle des feux</t>
  </si>
  <si>
    <t>CB-139-ZM</t>
  </si>
  <si>
    <t>CP-297-QF</t>
  </si>
  <si>
    <t>FG-729-ML</t>
  </si>
  <si>
    <t>Révision</t>
  </si>
  <si>
    <t>Contrôles visuels</t>
  </si>
  <si>
    <t>Vérifcation</t>
  </si>
  <si>
    <t>Semestrielle</t>
  </si>
  <si>
    <t>Mensuelle</t>
  </si>
  <si>
    <t>Annuelle</t>
  </si>
  <si>
    <t xml:space="preserve">C4 </t>
  </si>
  <si>
    <t>28/09/18 - 78201 kms</t>
  </si>
  <si>
    <t>26/09/19 - 104630 kms</t>
  </si>
  <si>
    <t>02/09/20 - 174169 kms</t>
  </si>
  <si>
    <t>10/01/23 - 30 000 kms</t>
  </si>
  <si>
    <t>08/03/22 - 125880kms</t>
  </si>
  <si>
    <t>01/03/22 - 155179 kms</t>
  </si>
  <si>
    <t>21/07/20 - 107422 kms</t>
  </si>
  <si>
    <t>09/03/22 - 318070 kms</t>
  </si>
  <si>
    <t>Le 23/01/20, remplacement pare brise</t>
  </si>
  <si>
    <t>Le 24/11/20, remplacement de 2 pneus</t>
  </si>
  <si>
    <t>Le 24/11/20, remplacement plaquettes et disques de frein avant</t>
  </si>
  <si>
    <t>Le 11/12/21, remplacement écrou trappe réservoir et joint</t>
  </si>
  <si>
    <t>Le 27/01/22, recherche de panne et remplacement boitier de débimètre d'air</t>
  </si>
  <si>
    <t>Le 23/07/22, remplacement balais essui-glaces</t>
  </si>
  <si>
    <t>Le 20/01/23,  support galet/mecanismede guidage / rep porte latérale</t>
  </si>
  <si>
    <t>le 02/04/23 achat GPS Tracker anti-theft</t>
  </si>
  <si>
    <t xml:space="preserve">Le 09/08/23 jeu plaquette frein AR + disque de frein ARD / ARG + remplacement liquide de frein </t>
  </si>
  <si>
    <t>Le 26/09/19, remplacement joints d'injecteurs et crépine pompe à huile</t>
  </si>
  <si>
    <t>Le 09/06/20, remplacement démarreur</t>
  </si>
  <si>
    <t>Le 04/06/21, remplacement flexible assistance de direction</t>
  </si>
  <si>
    <t xml:space="preserve">Le 19/10/22 Silencieux intermediaire partie arrière+ MOD </t>
  </si>
  <si>
    <t>Le 10/03/20, remplacement feu arrière gauche</t>
  </si>
  <si>
    <t>Le 26/05/20, remplacement jeu plaquettes arrières</t>
  </si>
  <si>
    <t>Le 02/09/20, remplacement turbocompresseur + 2 pneus avant</t>
  </si>
  <si>
    <t xml:space="preserve">Le 23/11/22 pose pneu </t>
  </si>
  <si>
    <t xml:space="preserve">Le 12/01/23 entretien huile air pollen motteur broute a voir </t>
  </si>
  <si>
    <t xml:space="preserve">Le 20/01/23 Diagnostic complet suite au broutage du veh </t>
  </si>
  <si>
    <t>Le 21/11/2022 achat jante a la SQUADRA VELOCE</t>
  </si>
  <si>
    <t>Le 13/11/20, remplacement réservoir urée</t>
  </si>
  <si>
    <t xml:space="preserve">Le 08/03/22, vidange moteur, remplacement filtres à huile, air, carburant et habitacle, diagnostic </t>
  </si>
  <si>
    <t xml:space="preserve">Le 13/02/23 remplacement batterie durée 24 mois </t>
  </si>
  <si>
    <t>Le 6/10/2023, vidange moteur, rempl tous les filtres, mise à niveau; Diag sécurité. Remp liquide frein</t>
  </si>
  <si>
    <t>Le 10/02/20, remplacement plaquettes et disques avants + 4 pneus</t>
  </si>
  <si>
    <t>Le 01/03/22, remplacement des 4 pneus</t>
  </si>
  <si>
    <t>Le 12/04/22, remplacement réservoir urée</t>
  </si>
  <si>
    <t xml:space="preserve">Le 26/09/22, jeu disques avants + jeu plaquettes AV + jeu plaquettes AR </t>
  </si>
  <si>
    <t xml:space="preserve">Le 23/11/22 kit distribution + pompe a eau + vidange moteur </t>
  </si>
  <si>
    <t>Le 06/05/20, remplacement 2 pneus avants</t>
  </si>
  <si>
    <t>Le 20/01/22, remplacement 2 pneus arrières</t>
  </si>
  <si>
    <t>Le 15/09/22, vidance moteur + remplacement filtre habitacle</t>
  </si>
  <si>
    <t xml:space="preserve">Le 23/11/22 soufflet cardan + jeu plaquettes AV + pneu </t>
  </si>
  <si>
    <t>Le 6/10/2023 reconfection carte démarrage</t>
  </si>
  <si>
    <t>A</t>
  </si>
  <si>
    <t>T</t>
  </si>
  <si>
    <t>D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</si>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</sst>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_-* #,##0.00\ _€_-;\-* #,##0.00\ _€_-;_-* &quot;-&quot;??\ _€_-;_-@_-"/>
    <numFmt numFmtId="165" formatCode="_-* #,##0\ _€_-;\-* #,##0\ _€_-;_-* &quot;-&quot;??\ _€_-;_-@_-"/>
    <numFmt numFmtId="166" formatCode="0.0"/>
    <numFmt numFmtId="167" formatCode="_-* #,##0_-;\-* #,##0_-;_-* &quot;-&quot;??_-;_-@_-"/>
    <numFmt numFmtId="168" formatCode="dd/mm/yy;@"/>
    <numFmt numFmtId="169" formatCode="[$-40C]mmm\-yy;@"/>
  </numFmts>
  <fonts count="28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sz val="14"/>
      <color theme="1"/>
      <name val="Times New Roman"/>
      <family val="1"/>
    </font>
    <font>
      <sz val="13"/>
      <color theme="1"/>
      <name val="Times New Roman"/>
      <family val="1"/>
    </font>
    <font>
      <u/>
      <sz val="13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Times New Roman"/>
      <family val="1"/>
    </font>
    <font>
      <b/>
      <sz val="9"/>
      <color theme="1"/>
      <name val="Times New Roman"/>
      <family val="1"/>
    </font>
    <font>
      <b/>
      <sz val="10"/>
      <color theme="1"/>
      <name val="Times New Roman"/>
      <family val="1"/>
    </font>
    <font>
      <b/>
      <i/>
      <sz val="22"/>
      <color rgb="FFC0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b/>
      <sz val="12"/>
      <color theme="1"/>
      <name val="Arial"/>
      <family val="2"/>
    </font>
    <font>
      <b/>
      <i/>
      <sz val="11"/>
      <color rgb="FFC00000"/>
      <name val="Arial"/>
      <family val="2"/>
    </font>
    <font>
      <i/>
      <sz val="22"/>
      <color rgb="FFC00000"/>
      <name val="Arial"/>
      <family val="2"/>
    </font>
    <font>
      <b/>
      <i/>
      <sz val="16"/>
      <color rgb="FFC00000"/>
      <name val="Arial"/>
      <family val="2"/>
    </font>
    <font>
      <b/>
      <u/>
      <sz val="16"/>
      <color rgb="FFC00000"/>
      <name val="Arial"/>
      <family val="2"/>
    </font>
    <font>
      <b/>
      <i/>
      <sz val="11"/>
      <color theme="1"/>
      <name val="Arial"/>
      <family val="2"/>
    </font>
    <font>
      <b/>
      <u/>
      <sz val="20"/>
      <color theme="1"/>
      <name val="Arial"/>
      <family val="2"/>
    </font>
    <font>
      <b/>
      <sz val="11"/>
      <color indexed="8"/>
      <name val="Arial"/>
      <family val="2"/>
    </font>
    <font>
      <sz val="11"/>
      <color theme="0" tint="-0.34998626667073579"/>
      <name val="Arial"/>
      <family val="2"/>
    </font>
    <font>
      <sz val="12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dotted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8" fillId="0" borderId="0" applyFont="0" applyFill="0" applyBorder="0" applyAlignment="0" applyProtection="0"/>
    <xf numFmtId="43" fontId="8" fillId="0" borderId="0" applyFont="0" applyFill="0" applyBorder="0" applyAlignment="0" applyProtection="0"/>
  </cellStyleXfs>
  <cellXfs count="127">
    <xf numFmtId="0" fontId="0" fillId="0" borderId="0" xfId="0"/>
    <xf numFmtId="0" fontId="0" fillId="0" borderId="4" xfId="0" applyBorder="1"/>
    <xf numFmtId="0" fontId="6" fillId="0" borderId="6" xfId="0" applyFont="1" applyBorder="1" applyAlignment="1">
      <alignment vertical="center" wrapText="1"/>
    </xf>
    <xf numFmtId="0" fontId="6" fillId="0" borderId="8" xfId="0" applyFont="1" applyBorder="1" applyAlignment="1">
      <alignment vertical="center" wrapText="1"/>
    </xf>
    <xf numFmtId="0" fontId="6" fillId="0" borderId="8" xfId="0" applyFont="1" applyBorder="1" applyAlignment="1">
      <alignment vertical="center"/>
    </xf>
    <xf numFmtId="0" fontId="0" fillId="0" borderId="8" xfId="0" applyBorder="1"/>
    <xf numFmtId="0" fontId="0" fillId="0" borderId="3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14" fontId="10" fillId="0" borderId="0" xfId="0" applyNumberFormat="1" applyFont="1" applyAlignment="1">
      <alignment horizontal="center"/>
    </xf>
    <xf numFmtId="165" fontId="0" fillId="0" borderId="0" xfId="1" applyNumberFormat="1" applyFont="1"/>
    <xf numFmtId="165" fontId="2" fillId="0" borderId="1" xfId="1" applyNumberFormat="1" applyFont="1" applyBorder="1" applyAlignment="1">
      <alignment horizontal="center" vertical="center" wrapText="1"/>
    </xf>
    <xf numFmtId="165" fontId="6" fillId="0" borderId="8" xfId="1" applyNumberFormat="1" applyFont="1" applyBorder="1" applyAlignment="1">
      <alignment vertical="center" wrapText="1"/>
    </xf>
    <xf numFmtId="0" fontId="6" fillId="0" borderId="10" xfId="0" applyFont="1" applyBorder="1" applyAlignment="1">
      <alignment vertical="center" wrapText="1"/>
    </xf>
    <xf numFmtId="0" fontId="6" fillId="0" borderId="0" xfId="0" applyFont="1" applyAlignment="1">
      <alignment vertical="center" wrapText="1"/>
    </xf>
    <xf numFmtId="165" fontId="6" fillId="0" borderId="0" xfId="1" applyNumberFormat="1" applyFont="1" applyBorder="1" applyAlignment="1">
      <alignment vertical="center" wrapText="1"/>
    </xf>
    <xf numFmtId="0" fontId="6" fillId="0" borderId="0" xfId="0" applyFont="1" applyAlignment="1">
      <alignment vertical="center"/>
    </xf>
    <xf numFmtId="0" fontId="0" fillId="0" borderId="10" xfId="0" applyBorder="1"/>
    <xf numFmtId="165" fontId="0" fillId="0" borderId="0" xfId="1" applyNumberFormat="1" applyFont="1" applyBorder="1"/>
    <xf numFmtId="0" fontId="0" fillId="0" borderId="7" xfId="0" applyBorder="1"/>
    <xf numFmtId="165" fontId="0" fillId="0" borderId="9" xfId="1" applyNumberFormat="1" applyFont="1" applyBorder="1"/>
    <xf numFmtId="0" fontId="6" fillId="0" borderId="12" xfId="0" applyFont="1" applyBorder="1" applyAlignment="1">
      <alignment vertical="center" wrapText="1"/>
    </xf>
    <xf numFmtId="0" fontId="0" fillId="0" borderId="12" xfId="0" applyBorder="1"/>
    <xf numFmtId="49" fontId="14" fillId="0" borderId="0" xfId="0" applyNumberFormat="1" applyFont="1" applyAlignment="1">
      <alignment vertical="center"/>
    </xf>
    <xf numFmtId="0" fontId="16" fillId="0" borderId="0" xfId="0" applyFont="1" applyAlignment="1">
      <alignment horizontal="right" vertical="center"/>
    </xf>
    <xf numFmtId="14" fontId="16" fillId="0" borderId="0" xfId="0" applyNumberFormat="1" applyFont="1" applyAlignment="1">
      <alignment horizontal="center" vertical="center"/>
    </xf>
    <xf numFmtId="49" fontId="21" fillId="0" borderId="0" xfId="0" applyNumberFormat="1" applyFont="1" applyAlignment="1">
      <alignment vertical="center"/>
    </xf>
    <xf numFmtId="49" fontId="22" fillId="0" borderId="0" xfId="0" applyNumberFormat="1" applyFont="1" applyAlignment="1">
      <alignment vertical="center"/>
    </xf>
    <xf numFmtId="0" fontId="15" fillId="0" borderId="16" xfId="0" applyFont="1" applyBorder="1" applyAlignment="1">
      <alignment vertical="center"/>
    </xf>
    <xf numFmtId="0" fontId="15" fillId="0" borderId="6" xfId="0" applyFont="1" applyBorder="1" applyAlignment="1">
      <alignment vertical="center"/>
    </xf>
    <xf numFmtId="0" fontId="15" fillId="0" borderId="8" xfId="0" applyFont="1" applyBorder="1" applyAlignment="1">
      <alignment vertical="center"/>
    </xf>
    <xf numFmtId="0" fontId="15" fillId="0" borderId="3" xfId="0" applyFont="1" applyBorder="1" applyAlignment="1">
      <alignment vertical="center"/>
    </xf>
    <xf numFmtId="0" fontId="15" fillId="0" borderId="10" xfId="0" applyFont="1" applyBorder="1" applyAlignment="1">
      <alignment vertical="center"/>
    </xf>
    <xf numFmtId="0" fontId="15" fillId="0" borderId="0" xfId="0" applyFont="1" applyAlignment="1">
      <alignment vertical="center"/>
    </xf>
    <xf numFmtId="0" fontId="15" fillId="0" borderId="12" xfId="0" applyFont="1" applyBorder="1" applyAlignment="1">
      <alignment vertical="center"/>
    </xf>
    <xf numFmtId="0" fontId="16" fillId="0" borderId="0" xfId="0" applyFont="1" applyAlignment="1">
      <alignment vertical="center"/>
    </xf>
    <xf numFmtId="166" fontId="15" fillId="0" borderId="0" xfId="0" applyNumberFormat="1" applyFont="1" applyAlignment="1">
      <alignment vertical="center"/>
    </xf>
    <xf numFmtId="167" fontId="15" fillId="0" borderId="0" xfId="2" applyNumberFormat="1" applyFont="1" applyBorder="1" applyAlignment="1">
      <alignment vertical="center"/>
    </xf>
    <xf numFmtId="14" fontId="15" fillId="0" borderId="0" xfId="0" applyNumberFormat="1" applyFont="1" applyAlignment="1">
      <alignment horizontal="center" vertical="center"/>
    </xf>
    <xf numFmtId="3" fontId="15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4" fontId="17" fillId="6" borderId="0" xfId="0" applyNumberFormat="1" applyFont="1" applyFill="1" applyAlignment="1">
      <alignment horizontal="center" vertical="center" wrapText="1"/>
    </xf>
    <xf numFmtId="14" fontId="15" fillId="0" borderId="0" xfId="0" applyNumberFormat="1" applyFont="1" applyAlignment="1" applyProtection="1">
      <alignment horizontal="center" vertical="center"/>
      <protection locked="0"/>
    </xf>
    <xf numFmtId="14" fontId="15" fillId="0" borderId="15" xfId="0" applyNumberFormat="1" applyFont="1" applyBorder="1" applyAlignment="1" applyProtection="1">
      <alignment horizontal="center" vertical="center"/>
      <protection locked="0"/>
    </xf>
    <xf numFmtId="49" fontId="15" fillId="0" borderId="15" xfId="0" applyNumberFormat="1" applyFont="1" applyBorder="1" applyAlignment="1" applyProtection="1">
      <alignment horizontal="center" vertical="center"/>
      <protection locked="0"/>
    </xf>
    <xf numFmtId="49" fontId="15" fillId="0" borderId="0" xfId="0" applyNumberFormat="1" applyFont="1" applyAlignment="1" applyProtection="1">
      <alignment horizontal="center" vertical="center"/>
      <protection locked="0"/>
    </xf>
    <xf numFmtId="49" fontId="17" fillId="6" borderId="0" xfId="0" applyNumberFormat="1" applyFont="1" applyFill="1" applyAlignment="1">
      <alignment horizontal="center" vertical="center" wrapText="1"/>
    </xf>
    <xf numFmtId="49" fontId="19" fillId="0" borderId="0" xfId="0" applyNumberFormat="1" applyFont="1" applyAlignment="1">
      <alignment horizontal="center" vertical="center"/>
    </xf>
    <xf numFmtId="49" fontId="17" fillId="6" borderId="0" xfId="0" applyNumberFormat="1" applyFont="1" applyFill="1" applyAlignment="1">
      <alignment vertical="center" wrapText="1"/>
    </xf>
    <xf numFmtId="49" fontId="16" fillId="0" borderId="15" xfId="0" applyNumberFormat="1" applyFont="1" applyBorder="1" applyAlignment="1" applyProtection="1">
      <alignment vertical="center"/>
      <protection locked="0"/>
    </xf>
    <xf numFmtId="49" fontId="16" fillId="0" borderId="0" xfId="0" applyNumberFormat="1" applyFont="1" applyAlignment="1" applyProtection="1">
      <alignment vertical="center"/>
      <protection locked="0"/>
    </xf>
    <xf numFmtId="49" fontId="20" fillId="0" borderId="0" xfId="0" applyNumberFormat="1" applyFont="1" applyAlignment="1">
      <alignment vertical="center"/>
    </xf>
    <xf numFmtId="49" fontId="15" fillId="0" borderId="15" xfId="0" applyNumberFormat="1" applyFont="1" applyBorder="1" applyAlignment="1" applyProtection="1">
      <alignment vertical="center"/>
      <protection locked="0"/>
    </xf>
    <xf numFmtId="49" fontId="15" fillId="0" borderId="0" xfId="0" applyNumberFormat="1" applyFont="1" applyAlignment="1" applyProtection="1">
      <alignment vertical="center"/>
      <protection locked="0"/>
    </xf>
    <xf numFmtId="49" fontId="15" fillId="0" borderId="15" xfId="0" applyNumberFormat="1" applyFont="1" applyBorder="1" applyAlignment="1" applyProtection="1">
      <alignment horizontal="center" vertical="center" wrapText="1"/>
      <protection locked="0"/>
    </xf>
    <xf numFmtId="0" fontId="15" fillId="0" borderId="15" xfId="0" applyFont="1" applyBorder="1" applyAlignment="1" applyProtection="1">
      <alignment horizontal="center" vertical="center" wrapText="1"/>
      <protection locked="0"/>
    </xf>
    <xf numFmtId="14" fontId="15" fillId="0" borderId="15" xfId="0" applyNumberFormat="1" applyFont="1" applyBorder="1" applyAlignment="1" applyProtection="1">
      <alignment horizontal="center" vertical="center" wrapText="1"/>
      <protection locked="0"/>
    </xf>
    <xf numFmtId="49" fontId="15" fillId="0" borderId="15" xfId="0" applyNumberFormat="1" applyFont="1" applyBorder="1" applyAlignment="1" applyProtection="1">
      <alignment vertical="center" wrapText="1"/>
      <protection locked="0"/>
    </xf>
    <xf numFmtId="49" fontId="16" fillId="0" borderId="15" xfId="0" applyNumberFormat="1" applyFont="1" applyBorder="1" applyAlignment="1" applyProtection="1">
      <alignment vertical="center" wrapText="1"/>
      <protection locked="0"/>
    </xf>
    <xf numFmtId="0" fontId="15" fillId="0" borderId="15" xfId="0" applyFont="1" applyBorder="1" applyAlignment="1" applyProtection="1">
      <alignment horizontal="left" vertical="center" wrapText="1" indent="1"/>
      <protection locked="0"/>
    </xf>
    <xf numFmtId="0" fontId="15" fillId="0" borderId="15" xfId="0" applyFont="1" applyBorder="1" applyAlignment="1" applyProtection="1">
      <alignment horizontal="left" vertical="center" indent="1"/>
      <protection locked="0"/>
    </xf>
    <xf numFmtId="0" fontId="15" fillId="0" borderId="0" xfId="0" applyFont="1" applyAlignment="1" applyProtection="1">
      <alignment horizontal="left" vertical="center" indent="1"/>
      <protection locked="0"/>
    </xf>
    <xf numFmtId="0" fontId="23" fillId="0" borderId="0" xfId="0" applyFont="1" applyAlignment="1">
      <alignment horizontal="right" vertical="center"/>
    </xf>
    <xf numFmtId="0" fontId="15" fillId="0" borderId="7" xfId="0" applyFont="1" applyBorder="1" applyAlignment="1">
      <alignment vertical="center"/>
    </xf>
    <xf numFmtId="0" fontId="15" fillId="0" borderId="9" xfId="0" applyFont="1" applyBorder="1" applyAlignment="1">
      <alignment vertical="center"/>
    </xf>
    <xf numFmtId="0" fontId="15" fillId="0" borderId="4" xfId="0" applyFont="1" applyBorder="1" applyAlignment="1">
      <alignment vertical="center"/>
    </xf>
    <xf numFmtId="0" fontId="23" fillId="0" borderId="0" xfId="0" applyFont="1" applyAlignment="1">
      <alignment vertical="center"/>
    </xf>
    <xf numFmtId="14" fontId="23" fillId="0" borderId="0" xfId="0" applyNumberFormat="1" applyFont="1" applyAlignment="1">
      <alignment horizontal="left" vertical="center"/>
    </xf>
    <xf numFmtId="168" fontId="0" fillId="0" borderId="0" xfId="0" applyNumberFormat="1"/>
    <xf numFmtId="168" fontId="19" fillId="0" borderId="0" xfId="0" applyNumberFormat="1" applyFont="1" applyAlignment="1">
      <alignment horizontal="center" vertical="center"/>
    </xf>
    <xf numFmtId="168" fontId="17" fillId="6" borderId="0" xfId="0" applyNumberFormat="1" applyFont="1" applyFill="1" applyAlignment="1">
      <alignment horizontal="center" vertical="center" wrapText="1"/>
    </xf>
    <xf numFmtId="168" fontId="15" fillId="0" borderId="15" xfId="0" applyNumberFormat="1" applyFont="1" applyBorder="1" applyAlignment="1" applyProtection="1">
      <alignment horizontal="center" vertical="center" wrapText="1"/>
      <protection locked="0"/>
    </xf>
    <xf numFmtId="168" fontId="15" fillId="0" borderId="15" xfId="0" applyNumberFormat="1" applyFont="1" applyBorder="1" applyAlignment="1" applyProtection="1">
      <alignment horizontal="center" vertical="center"/>
      <protection locked="0"/>
    </xf>
    <xf numFmtId="168" fontId="15" fillId="0" borderId="0" xfId="0" applyNumberFormat="1" applyFont="1" applyAlignment="1" applyProtection="1">
      <alignment horizontal="center" vertical="center"/>
      <protection locked="0"/>
    </xf>
    <xf numFmtId="169" fontId="0" fillId="0" borderId="0" xfId="0" applyNumberFormat="1"/>
    <xf numFmtId="169" fontId="17" fillId="6" borderId="0" xfId="0" applyNumberFormat="1" applyFont="1" applyFill="1" applyAlignment="1">
      <alignment horizontal="center" vertical="center" wrapText="1"/>
    </xf>
    <xf numFmtId="169" fontId="15" fillId="0" borderId="15" xfId="0" applyNumberFormat="1" applyFont="1" applyBorder="1" applyAlignment="1" applyProtection="1">
      <alignment horizontal="center" vertical="center" wrapText="1"/>
      <protection locked="0"/>
    </xf>
    <xf numFmtId="169" fontId="15" fillId="0" borderId="15" xfId="0" applyNumberFormat="1" applyFont="1" applyBorder="1" applyAlignment="1" applyProtection="1">
      <alignment horizontal="center" vertical="center"/>
      <protection locked="0"/>
    </xf>
    <xf numFmtId="169" fontId="15" fillId="0" borderId="0" xfId="0" applyNumberFormat="1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left" vertical="center" wrapText="1" indent="1"/>
      <protection locked="0"/>
    </xf>
    <xf numFmtId="168" fontId="15" fillId="0" borderId="0" xfId="0" applyNumberFormat="1" applyFont="1" applyAlignment="1">
      <alignment vertical="center"/>
    </xf>
    <xf numFmtId="168" fontId="15" fillId="0" borderId="0" xfId="1" applyNumberFormat="1" applyFont="1" applyBorder="1" applyAlignment="1">
      <alignment vertical="center"/>
    </xf>
    <xf numFmtId="165" fontId="16" fillId="0" borderId="0" xfId="1" applyNumberFormat="1" applyFont="1" applyBorder="1" applyAlignment="1">
      <alignment vertical="center"/>
    </xf>
    <xf numFmtId="165" fontId="25" fillId="0" borderId="0" xfId="1" applyNumberFormat="1" applyFont="1" applyBorder="1" applyAlignment="1">
      <alignment vertical="center"/>
    </xf>
    <xf numFmtId="0" fontId="18" fillId="0" borderId="16" xfId="0" applyFont="1" applyBorder="1" applyAlignment="1">
      <alignment vertical="center"/>
    </xf>
    <xf numFmtId="0" fontId="27" fillId="0" borderId="0" xfId="0" applyFont="1"/>
    <xf numFmtId="0" fontId="15" fillId="4" borderId="0" xfId="0" applyFont="1" applyFill="1" applyAlignment="1">
      <alignment vertical="center"/>
    </xf>
    <xf numFmtId="3" fontId="15" fillId="0" borderId="0" xfId="0" applyNumberFormat="1" applyFont="1" applyAlignment="1">
      <alignment horizontal="left" vertical="center" wrapText="1" indent="2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165" fontId="13" fillId="0" borderId="1" xfId="1" applyNumberFormat="1" applyFont="1" applyBorder="1" applyAlignment="1">
      <alignment horizontal="center" vertical="center" wrapText="1"/>
    </xf>
    <xf numFmtId="165" fontId="13" fillId="0" borderId="2" xfId="1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textRotation="255" wrapText="1"/>
    </xf>
    <xf numFmtId="0" fontId="11" fillId="0" borderId="5" xfId="0" applyFont="1" applyBorder="1" applyAlignment="1">
      <alignment horizontal="center" vertical="center" textRotation="255" wrapText="1"/>
    </xf>
    <xf numFmtId="0" fontId="11" fillId="0" borderId="2" xfId="0" applyFont="1" applyBorder="1" applyAlignment="1">
      <alignment horizontal="center" vertical="center" textRotation="255" wrapText="1"/>
    </xf>
    <xf numFmtId="0" fontId="12" fillId="0" borderId="1" xfId="0" applyFont="1" applyBorder="1" applyAlignment="1">
      <alignment horizontal="center" vertical="center" textRotation="255" wrapText="1"/>
    </xf>
    <xf numFmtId="0" fontId="12" fillId="0" borderId="5" xfId="0" applyFont="1" applyBorder="1" applyAlignment="1">
      <alignment horizontal="center" vertical="center" textRotation="255" wrapText="1"/>
    </xf>
    <xf numFmtId="0" fontId="12" fillId="0" borderId="2" xfId="0" applyFont="1" applyBorder="1" applyAlignment="1">
      <alignment horizontal="center" vertical="center" textRotation="255" wrapText="1"/>
    </xf>
    <xf numFmtId="0" fontId="5" fillId="0" borderId="11" xfId="0" applyFont="1" applyBorder="1" applyAlignment="1">
      <alignment horizontal="center" vertical="center" wrapText="1"/>
    </xf>
    <xf numFmtId="0" fontId="9" fillId="2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10" fillId="5" borderId="13" xfId="0" applyFont="1" applyFill="1" applyBorder="1" applyAlignment="1">
      <alignment horizontal="center"/>
    </xf>
    <xf numFmtId="0" fontId="10" fillId="5" borderId="14" xfId="0" applyFont="1" applyFill="1" applyBorder="1" applyAlignment="1">
      <alignment horizontal="center"/>
    </xf>
    <xf numFmtId="0" fontId="10" fillId="7" borderId="13" xfId="0" applyFont="1" applyFill="1" applyBorder="1" applyAlignment="1">
      <alignment horizontal="center"/>
    </xf>
    <xf numFmtId="0" fontId="10" fillId="7" borderId="17" xfId="0" applyFont="1" applyFill="1" applyBorder="1" applyAlignment="1">
      <alignment horizontal="center"/>
    </xf>
    <xf numFmtId="0" fontId="10" fillId="7" borderId="14" xfId="0" applyFont="1" applyFill="1" applyBorder="1" applyAlignment="1">
      <alignment horizontal="center"/>
    </xf>
    <xf numFmtId="3" fontId="15" fillId="0" borderId="0" xfId="0" applyNumberFormat="1" applyFont="1" applyAlignment="1">
      <alignment horizontal="left" vertical="center" wrapText="1" indent="2"/>
    </xf>
    <xf numFmtId="0" fontId="24" fillId="0" borderId="10" xfId="0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6" fillId="0" borderId="0" xfId="0" applyFont="1" applyAlignment="1">
      <alignment horizontal="left" vertical="top" wrapText="1" indent="3"/>
    </xf>
    <xf numFmtId="3" fontId="26" fillId="0" borderId="0" xfId="0" applyNumberFormat="1" applyFont="1" applyAlignment="1">
      <alignment horizontal="left" vertical="center" wrapText="1" indent="2"/>
    </xf>
    <xf numFmtId="165" fontId="1" fillId="0" borderId="1" xfId="1" applyNumberFormat="1" applyFont="1" applyBorder="1" applyAlignment="1">
      <alignment horizontal="center" vertical="center" wrapText="1"/>
    </xf>
    <xf numFmtId="165" fontId="1" fillId="0" borderId="2" xfId="1" applyNumberFormat="1" applyFont="1" applyBorder="1" applyAlignment="1">
      <alignment horizontal="center" vertical="center" wrapText="1"/>
    </xf>
    <xf numFmtId="0" fontId="17" fillId="6" borderId="0" xfId="0" applyFont="1" applyFill="1" applyAlignment="1">
      <alignment horizontal="center" vertical="center" wrapText="1"/>
    </xf>
    <xf numFmtId="0" fontId="15" fillId="0" borderId="0" xfId="0" applyFont="1" applyAlignment="1">
      <alignment horizontal="left" vertical="top" wrapText="1" indent="3"/>
    </xf>
    <xf numFmtId="0" fontId="15" fillId="0" borderId="0" xfId="0" applyFont="1" applyFill="1" applyAlignment="1">
      <alignment vertical="center"/>
    </xf>
    <xf numFmtId="0" fontId="15" fillId="0" borderId="0" xfId="0" applyFont="1" applyAlignment="1">
      <alignment horizontal="left" vertical="center"/>
    </xf>
    <xf numFmtId="0" fontId="15" fillId="8" borderId="0" xfId="0" applyFont="1" applyFill="1" applyAlignment="1">
      <alignment vertical="center"/>
    </xf>
  </cellXfs>
  <cellStyles count="3">
    <cellStyle name="Milliers" xfId="1" builtinId="3"/>
    <cellStyle name="Milliers 2" xfId="2" xr:uid="{00000000-0005-0000-0000-000001000000}"/>
    <cellStyle name="Normal" xfId="0" builtinId="0"/>
  </cellStyles>
  <dxfs count="7"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6D6D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D6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2</xdr:col>
      <xdr:colOff>311123</xdr:colOff>
      <xdr:row>0</xdr:row>
      <xdr:rowOff>1371600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289EB99-4367-7354-51E9-BAA9AB9035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1473173" cy="13716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1473173</xdr:colOff>
      <xdr:row>1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4D1EFD1-2439-4A39-98F5-74F6FA352C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73173" cy="13716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844523</xdr:colOff>
      <xdr:row>1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2377946-ECB4-4D5D-B8EE-3F799B434A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73173" cy="13716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844523</xdr:colOff>
      <xdr:row>1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9E49AC4-69B7-4CA0-A2CB-D01FE908C3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73173" cy="13716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844523</xdr:colOff>
      <xdr:row>1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9F82E8E-8682-4D2C-AD9C-94ACA1E04E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73173" cy="13716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844523</xdr:colOff>
      <xdr:row>1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4737742-8B22-4CE6-B313-2904C136B1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73173" cy="137160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844523</xdr:colOff>
      <xdr:row>1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F730C22-3E1F-412B-80E4-136335832F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73173" cy="13716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844523</xdr:colOff>
      <xdr:row>1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7508604-5A2C-4310-A665-7F448FD769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73173" cy="137160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844523</xdr:colOff>
      <xdr:row>1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273559C-084F-47E0-B1BD-CF013538EE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73173" cy="137160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844523</xdr:colOff>
      <xdr:row>1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D3FE944-88C0-4229-8E80-98E9013C4F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73173" cy="137160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844523</xdr:colOff>
      <xdr:row>1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6D1FB37-CEE7-4A42-B2EA-F932BA6264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73173" cy="1371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6D6D"/>
    <pageSetUpPr fitToPage="1"/>
  </sheetPr>
  <dimension ref="A1:Z30"/>
  <sheetViews>
    <sheetView tabSelected="1" zoomScaleNormal="100" workbookViewId="0">
      <selection activeCell="I1" sqref="I1"/>
    </sheetView>
  </sheetViews>
  <sheetFormatPr baseColWidth="10" defaultRowHeight="15" x14ac:dyDescent="0.25"/>
  <cols>
    <col min="1" max="1" width="2.5703125" bestFit="1" customWidth="1"/>
    <col min="2" max="2" width="15.140625" customWidth="1"/>
    <col min="3" max="3" width="9.5703125" customWidth="1"/>
    <col min="4" max="4" width="10.140625" bestFit="1" customWidth="1"/>
    <col min="5" max="8" width="10.7109375" customWidth="1"/>
    <col min="9" max="9" width="9.140625" style="14" customWidth="1"/>
    <col min="10" max="10" width="4" customWidth="1"/>
    <col min="11" max="11" width="9.85546875" customWidth="1"/>
    <col min="12" max="12" width="5.85546875" bestFit="1" customWidth="1"/>
    <col min="13" max="13" width="6.42578125" customWidth="1"/>
    <col min="14" max="14" width="9.85546875" customWidth="1"/>
    <col min="15" max="15" width="8.42578125" customWidth="1"/>
    <col min="16" max="16" width="7.140625" bestFit="1" customWidth="1"/>
    <col min="17" max="17" width="4" customWidth="1"/>
    <col min="18" max="18" width="7.5703125" customWidth="1"/>
    <col min="19" max="19" width="9.42578125" customWidth="1"/>
    <col min="20" max="20" width="8.85546875" customWidth="1"/>
    <col min="21" max="21" width="7.5703125" customWidth="1"/>
    <col min="22" max="23" width="8.5703125" customWidth="1"/>
    <col min="24" max="24" width="8.85546875" customWidth="1"/>
  </cols>
  <sheetData>
    <row r="1" spans="1:26" ht="114" customHeight="1" x14ac:dyDescent="0.25"/>
    <row r="2" spans="1:26" x14ac:dyDescent="0.25">
      <c r="B2" s="107" t="s">
        <v>24</v>
      </c>
      <c r="C2" s="107"/>
      <c r="D2" s="12"/>
      <c r="E2" s="13"/>
      <c r="F2" s="13"/>
      <c r="G2" s="13"/>
      <c r="H2" s="13"/>
    </row>
    <row r="3" spans="1:26" x14ac:dyDescent="0.25">
      <c r="B3" s="108" t="s">
        <v>25</v>
      </c>
      <c r="C3" s="108"/>
      <c r="D3" s="12" t="s">
        <v>26</v>
      </c>
      <c r="E3" s="13">
        <f ca="1">TODAY()</f>
        <v>45414</v>
      </c>
      <c r="F3" s="13"/>
      <c r="G3" s="13"/>
      <c r="H3" s="13"/>
    </row>
    <row r="4" spans="1:26" ht="15.75" thickBot="1" x14ac:dyDescent="0.3">
      <c r="B4" s="109"/>
      <c r="C4" s="109"/>
      <c r="D4" s="12"/>
      <c r="E4" s="13"/>
      <c r="F4" s="13"/>
      <c r="G4" s="13"/>
      <c r="H4" s="13"/>
    </row>
    <row r="5" spans="1:26" ht="15.75" thickBot="1" x14ac:dyDescent="0.3">
      <c r="D5" s="110" t="s">
        <v>36</v>
      </c>
      <c r="E5" s="111"/>
      <c r="F5" s="112" t="s">
        <v>92</v>
      </c>
      <c r="G5" s="113"/>
      <c r="H5" s="114"/>
      <c r="K5" s="112" t="s">
        <v>93</v>
      </c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4"/>
    </row>
    <row r="6" spans="1:26" ht="47.25" customHeight="1" thickBot="1" x14ac:dyDescent="0.3">
      <c r="A6" s="9" t="s">
        <v>31</v>
      </c>
      <c r="B6" s="9" t="s">
        <v>0</v>
      </c>
      <c r="C6" s="9" t="s">
        <v>27</v>
      </c>
      <c r="D6" s="9" t="s">
        <v>16</v>
      </c>
      <c r="E6" s="9" t="s">
        <v>17</v>
      </c>
      <c r="F6" s="9" t="s">
        <v>33</v>
      </c>
      <c r="G6" s="9" t="s">
        <v>37</v>
      </c>
      <c r="H6" s="9" t="s">
        <v>34</v>
      </c>
      <c r="I6" s="15" t="s">
        <v>35</v>
      </c>
      <c r="J6" s="100" t="s">
        <v>18</v>
      </c>
      <c r="K6" s="9" t="s">
        <v>40</v>
      </c>
      <c r="L6" s="9" t="s">
        <v>6</v>
      </c>
      <c r="M6" s="9" t="s">
        <v>38</v>
      </c>
      <c r="N6" s="9" t="s">
        <v>9</v>
      </c>
      <c r="O6" s="9" t="s">
        <v>7</v>
      </c>
      <c r="P6" s="9" t="s">
        <v>39</v>
      </c>
      <c r="Q6" s="103" t="s">
        <v>23</v>
      </c>
      <c r="R6" s="9" t="s">
        <v>1</v>
      </c>
      <c r="S6" s="9" t="s">
        <v>19</v>
      </c>
      <c r="T6" s="9" t="s">
        <v>32</v>
      </c>
      <c r="U6" s="9" t="s">
        <v>20</v>
      </c>
      <c r="V6" s="9" t="s">
        <v>21</v>
      </c>
      <c r="W6" s="9" t="s">
        <v>88</v>
      </c>
      <c r="X6" s="9" t="s">
        <v>22</v>
      </c>
      <c r="Y6" s="8"/>
    </row>
    <row r="7" spans="1:26" ht="22.5" customHeight="1" thickBot="1" x14ac:dyDescent="0.3">
      <c r="A7" s="106">
        <v>1</v>
      </c>
      <c r="B7" s="11" t="s">
        <v>2</v>
      </c>
      <c r="C7" s="94">
        <v>41179</v>
      </c>
      <c r="D7" s="94">
        <v>44882</v>
      </c>
      <c r="E7" s="94">
        <v>45612</v>
      </c>
      <c r="F7" s="94">
        <v>43371</v>
      </c>
      <c r="G7" s="94" t="s">
        <v>99</v>
      </c>
      <c r="H7" s="120">
        <v>14370</v>
      </c>
      <c r="I7" s="96">
        <v>127838</v>
      </c>
      <c r="J7" s="101"/>
      <c r="K7" s="92"/>
      <c r="L7" s="92"/>
      <c r="M7" s="92"/>
      <c r="N7" s="92"/>
      <c r="O7" s="92"/>
      <c r="P7" s="92"/>
      <c r="Q7" s="104"/>
      <c r="R7" s="92"/>
      <c r="S7" s="92"/>
      <c r="T7" s="92"/>
      <c r="U7" s="92"/>
      <c r="V7" s="92"/>
      <c r="W7" s="92"/>
      <c r="X7" s="92"/>
      <c r="Z7" s="89"/>
    </row>
    <row r="8" spans="1:26" ht="22.5" customHeight="1" thickBot="1" x14ac:dyDescent="0.3">
      <c r="A8" s="106"/>
      <c r="B8" s="10" t="s">
        <v>3</v>
      </c>
      <c r="C8" s="93"/>
      <c r="D8" s="95"/>
      <c r="E8" s="95"/>
      <c r="F8" s="95"/>
      <c r="G8" s="95"/>
      <c r="H8" s="121"/>
      <c r="I8" s="97"/>
      <c r="J8" s="101"/>
      <c r="K8" s="93"/>
      <c r="L8" s="93"/>
      <c r="M8" s="93"/>
      <c r="N8" s="93"/>
      <c r="O8" s="93"/>
      <c r="P8" s="93"/>
      <c r="Q8" s="104"/>
      <c r="R8" s="93"/>
      <c r="S8" s="93"/>
      <c r="T8" s="93"/>
      <c r="U8" s="93"/>
      <c r="V8" s="93"/>
      <c r="W8" s="93"/>
      <c r="X8" s="93"/>
    </row>
    <row r="9" spans="1:26" ht="22.5" customHeight="1" thickBot="1" x14ac:dyDescent="0.3">
      <c r="A9" s="106">
        <v>2</v>
      </c>
      <c r="B9" s="11" t="s">
        <v>4</v>
      </c>
      <c r="C9" s="94">
        <v>40966</v>
      </c>
      <c r="D9" s="94">
        <v>44834</v>
      </c>
      <c r="E9" s="94">
        <v>45198</v>
      </c>
      <c r="F9" s="94">
        <v>43734</v>
      </c>
      <c r="G9" s="94" t="s">
        <v>100</v>
      </c>
      <c r="H9" s="120">
        <v>31667</v>
      </c>
      <c r="I9" s="96">
        <v>138622</v>
      </c>
      <c r="J9" s="101"/>
      <c r="K9" s="92"/>
      <c r="L9" s="92"/>
      <c r="M9" s="92"/>
      <c r="N9" s="92"/>
      <c r="O9" s="92"/>
      <c r="P9" s="92"/>
      <c r="Q9" s="104"/>
      <c r="R9" s="92"/>
      <c r="S9" s="92"/>
      <c r="T9" s="92"/>
      <c r="U9" s="92"/>
      <c r="V9" s="92"/>
      <c r="W9" s="92"/>
      <c r="X9" s="92"/>
    </row>
    <row r="10" spans="1:26" ht="22.5" customHeight="1" thickBot="1" x14ac:dyDescent="0.3">
      <c r="A10" s="106"/>
      <c r="B10" s="10" t="s">
        <v>89</v>
      </c>
      <c r="C10" s="93"/>
      <c r="D10" s="95"/>
      <c r="E10" s="95"/>
      <c r="F10" s="95"/>
      <c r="G10" s="95"/>
      <c r="H10" s="121"/>
      <c r="I10" s="97"/>
      <c r="J10" s="101"/>
      <c r="K10" s="93"/>
      <c r="L10" s="93"/>
      <c r="M10" s="93"/>
      <c r="N10" s="93"/>
      <c r="O10" s="93"/>
      <c r="P10" s="93"/>
      <c r="Q10" s="104"/>
      <c r="R10" s="93"/>
      <c r="S10" s="93"/>
      <c r="T10" s="93"/>
      <c r="U10" s="93"/>
      <c r="V10" s="93"/>
      <c r="W10" s="93"/>
      <c r="X10" s="93"/>
    </row>
    <row r="11" spans="1:26" ht="22.5" customHeight="1" thickBot="1" x14ac:dyDescent="0.3">
      <c r="A11" s="106">
        <v>3</v>
      </c>
      <c r="B11" s="11">
        <v>208</v>
      </c>
      <c r="C11" s="94">
        <v>41282</v>
      </c>
      <c r="D11" s="94">
        <v>44292</v>
      </c>
      <c r="E11" s="94">
        <v>45021</v>
      </c>
      <c r="F11" s="94"/>
      <c r="G11" s="94" t="s">
        <v>101</v>
      </c>
      <c r="H11" s="120">
        <v>8700</v>
      </c>
      <c r="I11" s="96">
        <v>196672</v>
      </c>
      <c r="J11" s="101"/>
      <c r="K11" s="92"/>
      <c r="L11" s="92"/>
      <c r="M11" s="92"/>
      <c r="N11" s="92"/>
      <c r="O11" s="92"/>
      <c r="P11" s="92"/>
      <c r="Q11" s="104"/>
      <c r="R11" s="92"/>
      <c r="S11" s="92"/>
      <c r="T11" s="92"/>
      <c r="U11" s="92"/>
      <c r="V11" s="92"/>
      <c r="W11" s="92"/>
      <c r="X11" s="92"/>
    </row>
    <row r="12" spans="1:26" ht="22.5" customHeight="1" thickBot="1" x14ac:dyDescent="0.3">
      <c r="A12" s="106"/>
      <c r="B12" s="10" t="s">
        <v>90</v>
      </c>
      <c r="C12" s="93"/>
      <c r="D12" s="95"/>
      <c r="E12" s="95"/>
      <c r="F12" s="95"/>
      <c r="G12" s="95"/>
      <c r="H12" s="121"/>
      <c r="I12" s="97"/>
      <c r="J12" s="101"/>
      <c r="K12" s="93"/>
      <c r="L12" s="93"/>
      <c r="M12" s="93"/>
      <c r="N12" s="93"/>
      <c r="O12" s="93"/>
      <c r="P12" s="93"/>
      <c r="Q12" s="104"/>
      <c r="R12" s="93"/>
      <c r="S12" s="93"/>
      <c r="T12" s="93"/>
      <c r="U12" s="93"/>
      <c r="V12" s="93"/>
      <c r="W12" s="93"/>
      <c r="X12" s="93"/>
    </row>
    <row r="13" spans="1:26" ht="22.5" customHeight="1" thickBot="1" x14ac:dyDescent="0.3">
      <c r="A13" s="106">
        <v>4</v>
      </c>
      <c r="B13" s="11" t="s">
        <v>10</v>
      </c>
      <c r="C13" s="94">
        <v>43710</v>
      </c>
      <c r="D13" s="94">
        <v>45082</v>
      </c>
      <c r="E13" s="94">
        <v>45170</v>
      </c>
      <c r="F13" s="94"/>
      <c r="G13" s="94" t="s">
        <v>102</v>
      </c>
      <c r="H13" s="120">
        <v>6880</v>
      </c>
      <c r="I13" s="96">
        <v>59619</v>
      </c>
      <c r="J13" s="101"/>
      <c r="K13" s="92"/>
      <c r="L13" s="92"/>
      <c r="M13" s="92"/>
      <c r="N13" s="92"/>
      <c r="O13" s="92"/>
      <c r="P13" s="92"/>
      <c r="Q13" s="104"/>
      <c r="R13" s="92"/>
      <c r="S13" s="92"/>
      <c r="T13" s="92"/>
      <c r="U13" s="92"/>
      <c r="V13" s="92"/>
      <c r="W13" s="92"/>
      <c r="X13" s="92"/>
    </row>
    <row r="14" spans="1:26" ht="22.5" customHeight="1" thickBot="1" x14ac:dyDescent="0.3">
      <c r="A14" s="106"/>
      <c r="B14" s="10" t="s">
        <v>91</v>
      </c>
      <c r="C14" s="95"/>
      <c r="D14" s="95"/>
      <c r="E14" s="95"/>
      <c r="F14" s="95"/>
      <c r="G14" s="95"/>
      <c r="H14" s="121"/>
      <c r="I14" s="97"/>
      <c r="J14" s="101"/>
      <c r="K14" s="93"/>
      <c r="L14" s="93"/>
      <c r="M14" s="93"/>
      <c r="N14" s="93"/>
      <c r="O14" s="93"/>
      <c r="P14" s="93"/>
      <c r="Q14" s="104"/>
      <c r="R14" s="93"/>
      <c r="S14" s="93"/>
      <c r="T14" s="93"/>
      <c r="U14" s="93"/>
      <c r="V14" s="93"/>
      <c r="W14" s="93"/>
      <c r="X14" s="93"/>
    </row>
    <row r="15" spans="1:26" ht="22.5" customHeight="1" thickBot="1" x14ac:dyDescent="0.3">
      <c r="A15" s="106">
        <v>5</v>
      </c>
      <c r="B15" s="11" t="s">
        <v>98</v>
      </c>
      <c r="C15" s="94">
        <v>42772</v>
      </c>
      <c r="D15" s="94">
        <v>44222</v>
      </c>
      <c r="E15" s="94">
        <v>44951</v>
      </c>
      <c r="F15" s="94">
        <v>44288</v>
      </c>
      <c r="G15" s="94" t="s">
        <v>103</v>
      </c>
      <c r="H15" s="120"/>
      <c r="I15" s="96"/>
      <c r="J15" s="101"/>
      <c r="K15" s="92"/>
      <c r="L15" s="92"/>
      <c r="M15" s="92"/>
      <c r="N15" s="92"/>
      <c r="O15" s="92"/>
      <c r="P15" s="92"/>
      <c r="Q15" s="104"/>
      <c r="R15" s="92"/>
      <c r="S15" s="92"/>
      <c r="T15" s="92"/>
      <c r="U15" s="92"/>
      <c r="V15" s="92"/>
      <c r="W15" s="92"/>
      <c r="X15" s="98"/>
    </row>
    <row r="16" spans="1:26" ht="22.5" customHeight="1" thickBot="1" x14ac:dyDescent="0.3">
      <c r="A16" s="106"/>
      <c r="B16" s="10" t="s">
        <v>12</v>
      </c>
      <c r="C16" s="95"/>
      <c r="D16" s="95"/>
      <c r="E16" s="95"/>
      <c r="F16" s="95"/>
      <c r="G16" s="95"/>
      <c r="H16" s="121"/>
      <c r="I16" s="97"/>
      <c r="J16" s="101"/>
      <c r="K16" s="93"/>
      <c r="L16" s="93"/>
      <c r="M16" s="93"/>
      <c r="N16" s="93"/>
      <c r="O16" s="93"/>
      <c r="P16" s="93"/>
      <c r="Q16" s="104"/>
      <c r="R16" s="93"/>
      <c r="S16" s="93"/>
      <c r="T16" s="93"/>
      <c r="U16" s="93"/>
      <c r="V16" s="93"/>
      <c r="W16" s="93"/>
      <c r="X16" s="99"/>
    </row>
    <row r="17" spans="1:24" ht="22.5" customHeight="1" thickBot="1" x14ac:dyDescent="0.3">
      <c r="A17" s="106">
        <v>6</v>
      </c>
      <c r="B17" s="11" t="s">
        <v>98</v>
      </c>
      <c r="C17" s="94">
        <v>42926</v>
      </c>
      <c r="D17" s="94">
        <v>44378</v>
      </c>
      <c r="E17" s="94">
        <v>44951</v>
      </c>
      <c r="F17" s="94">
        <v>45107</v>
      </c>
      <c r="G17" s="94" t="s">
        <v>104</v>
      </c>
      <c r="H17" s="120"/>
      <c r="I17" s="96"/>
      <c r="J17" s="101"/>
      <c r="K17" s="92"/>
      <c r="L17" s="92"/>
      <c r="M17" s="92"/>
      <c r="N17" s="92"/>
      <c r="O17" s="92"/>
      <c r="P17" s="92"/>
      <c r="Q17" s="104"/>
      <c r="R17" s="92"/>
      <c r="S17" s="92"/>
      <c r="T17" s="92"/>
      <c r="U17" s="92"/>
      <c r="V17" s="92"/>
      <c r="W17" s="92"/>
      <c r="X17" s="98"/>
    </row>
    <row r="18" spans="1:24" ht="22.5" customHeight="1" thickBot="1" x14ac:dyDescent="0.3">
      <c r="A18" s="106"/>
      <c r="B18" s="10" t="s">
        <v>13</v>
      </c>
      <c r="C18" s="95"/>
      <c r="D18" s="95"/>
      <c r="E18" s="95"/>
      <c r="F18" s="95"/>
      <c r="G18" s="95"/>
      <c r="H18" s="121"/>
      <c r="I18" s="97"/>
      <c r="J18" s="101"/>
      <c r="K18" s="93"/>
      <c r="L18" s="93"/>
      <c r="M18" s="93"/>
      <c r="N18" s="93"/>
      <c r="O18" s="93"/>
      <c r="P18" s="93"/>
      <c r="Q18" s="104"/>
      <c r="R18" s="93"/>
      <c r="S18" s="93"/>
      <c r="T18" s="93"/>
      <c r="U18" s="93"/>
      <c r="V18" s="93"/>
      <c r="W18" s="93"/>
      <c r="X18" s="99"/>
    </row>
    <row r="19" spans="1:24" ht="22.5" customHeight="1" thickBot="1" x14ac:dyDescent="0.3">
      <c r="A19" s="106">
        <v>7</v>
      </c>
      <c r="B19" s="11" t="s">
        <v>11</v>
      </c>
      <c r="C19" s="94">
        <v>41934</v>
      </c>
      <c r="D19" s="94">
        <v>44894</v>
      </c>
      <c r="E19" s="94">
        <v>45107</v>
      </c>
      <c r="F19" s="94">
        <v>45612</v>
      </c>
      <c r="G19" s="94" t="s">
        <v>105</v>
      </c>
      <c r="H19" s="120"/>
      <c r="I19" s="96">
        <v>144500</v>
      </c>
      <c r="J19" s="101"/>
      <c r="K19" s="92"/>
      <c r="L19" s="92"/>
      <c r="M19" s="92"/>
      <c r="N19" s="92"/>
      <c r="O19" s="92"/>
      <c r="P19" s="92"/>
      <c r="Q19" s="104"/>
      <c r="R19" s="92"/>
      <c r="S19" s="92"/>
      <c r="T19" s="92"/>
      <c r="U19" s="92"/>
      <c r="V19" s="92"/>
      <c r="W19" s="92"/>
      <c r="X19" s="92"/>
    </row>
    <row r="20" spans="1:24" ht="22.5" customHeight="1" thickBot="1" x14ac:dyDescent="0.3">
      <c r="A20" s="106"/>
      <c r="B20" s="10" t="s">
        <v>15</v>
      </c>
      <c r="C20" s="95"/>
      <c r="D20" s="95"/>
      <c r="E20" s="95"/>
      <c r="F20" s="95"/>
      <c r="G20" s="95"/>
      <c r="H20" s="121"/>
      <c r="I20" s="97"/>
      <c r="J20" s="101"/>
      <c r="K20" s="93"/>
      <c r="L20" s="93"/>
      <c r="M20" s="93"/>
      <c r="N20" s="93"/>
      <c r="O20" s="93"/>
      <c r="P20" s="93"/>
      <c r="Q20" s="104"/>
      <c r="R20" s="93"/>
      <c r="S20" s="93"/>
      <c r="T20" s="93"/>
      <c r="U20" s="93"/>
      <c r="V20" s="93"/>
      <c r="W20" s="93"/>
      <c r="X20" s="93"/>
    </row>
    <row r="21" spans="1:24" ht="22.5" customHeight="1" thickBot="1" x14ac:dyDescent="0.3">
      <c r="A21" s="106">
        <v>8</v>
      </c>
      <c r="B21" s="11" t="s">
        <v>8</v>
      </c>
      <c r="C21" s="94">
        <v>40421</v>
      </c>
      <c r="D21" s="94">
        <v>44812</v>
      </c>
      <c r="E21" s="94">
        <v>44821</v>
      </c>
      <c r="F21" s="94">
        <v>45176</v>
      </c>
      <c r="G21" s="94" t="s">
        <v>106</v>
      </c>
      <c r="H21" s="120">
        <v>192254</v>
      </c>
      <c r="I21" s="96">
        <v>328816</v>
      </c>
      <c r="J21" s="101"/>
      <c r="K21" s="92"/>
      <c r="L21" s="92"/>
      <c r="M21" s="92"/>
      <c r="N21" s="92"/>
      <c r="O21" s="92"/>
      <c r="P21" s="92"/>
      <c r="Q21" s="104"/>
      <c r="R21" s="92"/>
      <c r="S21" s="92"/>
      <c r="T21" s="92"/>
      <c r="U21" s="92"/>
      <c r="V21" s="92"/>
      <c r="W21" s="92"/>
      <c r="X21" s="98"/>
    </row>
    <row r="22" spans="1:24" ht="22.5" customHeight="1" thickBot="1" x14ac:dyDescent="0.3">
      <c r="A22" s="106"/>
      <c r="B22" s="10" t="s">
        <v>14</v>
      </c>
      <c r="C22" s="95"/>
      <c r="D22" s="95"/>
      <c r="E22" s="95"/>
      <c r="F22" s="95"/>
      <c r="G22" s="95"/>
      <c r="H22" s="121"/>
      <c r="I22" s="97"/>
      <c r="J22" s="102"/>
      <c r="K22" s="93"/>
      <c r="L22" s="93"/>
      <c r="M22" s="93"/>
      <c r="N22" s="93"/>
      <c r="O22" s="93"/>
      <c r="P22" s="93"/>
      <c r="Q22" s="105"/>
      <c r="R22" s="93"/>
      <c r="S22" s="93"/>
      <c r="T22" s="93"/>
      <c r="U22" s="93"/>
      <c r="V22" s="93"/>
      <c r="W22" s="93"/>
      <c r="X22" s="99"/>
    </row>
    <row r="23" spans="1:24" ht="15.75" thickBot="1" x14ac:dyDescent="0.3"/>
    <row r="24" spans="1:24" ht="16.5" x14ac:dyDescent="0.25">
      <c r="A24" s="25"/>
      <c r="B24" s="3" t="s">
        <v>5</v>
      </c>
      <c r="C24" s="3"/>
      <c r="D24" s="3"/>
      <c r="E24" s="3"/>
      <c r="F24" s="3"/>
      <c r="G24" s="3"/>
      <c r="H24" s="3"/>
      <c r="I24" s="16"/>
      <c r="J24" s="3"/>
      <c r="K24" s="4" t="s">
        <v>29</v>
      </c>
      <c r="L24" s="3"/>
      <c r="M24" s="4"/>
      <c r="N24" s="3"/>
      <c r="O24" s="3"/>
      <c r="P24" s="3"/>
      <c r="Q24" s="2"/>
      <c r="R24" s="4" t="s">
        <v>30</v>
      </c>
      <c r="S24" s="5"/>
      <c r="T24" s="5"/>
      <c r="U24" s="4"/>
      <c r="V24" s="5"/>
      <c r="W24" s="5"/>
      <c r="X24" s="6"/>
    </row>
    <row r="25" spans="1:24" ht="16.5" x14ac:dyDescent="0.25">
      <c r="A25" s="25"/>
      <c r="C25" s="18"/>
      <c r="D25" s="18"/>
      <c r="E25" s="18"/>
      <c r="F25" s="18"/>
      <c r="G25" s="18"/>
      <c r="H25" s="18"/>
      <c r="I25" s="19"/>
      <c r="J25" s="18"/>
      <c r="K25" s="18"/>
      <c r="L25" s="18"/>
      <c r="M25" s="18"/>
      <c r="N25" s="18"/>
      <c r="O25" s="18"/>
      <c r="P25" s="18"/>
      <c r="Q25" s="17"/>
      <c r="R25" s="20"/>
      <c r="X25" s="26"/>
    </row>
    <row r="26" spans="1:24" ht="16.5" x14ac:dyDescent="0.25">
      <c r="A26" s="26"/>
      <c r="B26" s="20" t="s">
        <v>28</v>
      </c>
      <c r="I26" s="22"/>
      <c r="Q26" s="21"/>
      <c r="X26" s="26"/>
    </row>
    <row r="27" spans="1:24" x14ac:dyDescent="0.25">
      <c r="A27" s="26"/>
      <c r="I27" s="22"/>
      <c r="Q27" s="21"/>
      <c r="X27" s="26"/>
    </row>
    <row r="28" spans="1:24" ht="15.75" thickBot="1" x14ac:dyDescent="0.3">
      <c r="A28" s="26"/>
      <c r="B28" s="7"/>
      <c r="C28" s="7"/>
      <c r="D28" s="7"/>
      <c r="E28" s="7"/>
      <c r="F28" s="7"/>
      <c r="G28" s="7"/>
      <c r="H28" s="7"/>
      <c r="I28" s="24"/>
      <c r="J28" s="7"/>
      <c r="K28" s="7"/>
      <c r="L28" s="7"/>
      <c r="M28" s="7"/>
      <c r="N28" s="7"/>
      <c r="O28" s="7"/>
      <c r="P28" s="7"/>
      <c r="Q28" s="23"/>
      <c r="R28" s="7"/>
      <c r="S28" s="7"/>
      <c r="T28" s="7"/>
      <c r="U28" s="7"/>
      <c r="V28" s="7"/>
      <c r="W28" s="7"/>
      <c r="X28" s="1"/>
    </row>
    <row r="30" spans="1:24" x14ac:dyDescent="0.25">
      <c r="G30" s="115"/>
      <c r="H30" s="115"/>
      <c r="I30" s="115"/>
      <c r="J30" s="115"/>
    </row>
  </sheetData>
  <mergeCells count="177">
    <mergeCell ref="G30:J30"/>
    <mergeCell ref="B2:C2"/>
    <mergeCell ref="B3:C3"/>
    <mergeCell ref="B4:C4"/>
    <mergeCell ref="D5:E5"/>
    <mergeCell ref="W7:W8"/>
    <mergeCell ref="W9:W10"/>
    <mergeCell ref="W11:W12"/>
    <mergeCell ref="W13:W14"/>
    <mergeCell ref="F5:H5"/>
    <mergeCell ref="K5:X5"/>
    <mergeCell ref="H9:H10"/>
    <mergeCell ref="H11:H12"/>
    <mergeCell ref="H13:H14"/>
    <mergeCell ref="I7:I8"/>
    <mergeCell ref="R7:R8"/>
    <mergeCell ref="S7:S8"/>
    <mergeCell ref="V7:V8"/>
    <mergeCell ref="X7:X8"/>
    <mergeCell ref="D7:D8"/>
    <mergeCell ref="K7:K8"/>
    <mergeCell ref="L7:L8"/>
    <mergeCell ref="M7:M8"/>
    <mergeCell ref="H15:H16"/>
    <mergeCell ref="H17:H18"/>
    <mergeCell ref="H19:H20"/>
    <mergeCell ref="H21:H22"/>
    <mergeCell ref="F7:F8"/>
    <mergeCell ref="F9:F10"/>
    <mergeCell ref="F11:F12"/>
    <mergeCell ref="F13:F14"/>
    <mergeCell ref="F15:F16"/>
    <mergeCell ref="F17:F18"/>
    <mergeCell ref="F19:F20"/>
    <mergeCell ref="F21:F22"/>
    <mergeCell ref="G7:G8"/>
    <mergeCell ref="G9:G10"/>
    <mergeCell ref="G11:G12"/>
    <mergeCell ref="G13:G14"/>
    <mergeCell ref="G15:G16"/>
    <mergeCell ref="G17:G18"/>
    <mergeCell ref="G19:G20"/>
    <mergeCell ref="G21:G22"/>
    <mergeCell ref="R9:R10"/>
    <mergeCell ref="S9:S10"/>
    <mergeCell ref="V9:V10"/>
    <mergeCell ref="D9:D10"/>
    <mergeCell ref="K9:K10"/>
    <mergeCell ref="L9:L10"/>
    <mergeCell ref="E9:E10"/>
    <mergeCell ref="N7:N8"/>
    <mergeCell ref="O7:O8"/>
    <mergeCell ref="P7:P8"/>
    <mergeCell ref="E7:E8"/>
    <mergeCell ref="H7:H8"/>
    <mergeCell ref="D11:D12"/>
    <mergeCell ref="O9:O10"/>
    <mergeCell ref="P9:P10"/>
    <mergeCell ref="I9:I10"/>
    <mergeCell ref="I13:I14"/>
    <mergeCell ref="X11:X12"/>
    <mergeCell ref="O11:O12"/>
    <mergeCell ref="P11:P12"/>
    <mergeCell ref="I11:I12"/>
    <mergeCell ref="R11:R12"/>
    <mergeCell ref="S11:S12"/>
    <mergeCell ref="V11:V12"/>
    <mergeCell ref="K11:K12"/>
    <mergeCell ref="L11:L12"/>
    <mergeCell ref="M11:M12"/>
    <mergeCell ref="N11:N12"/>
    <mergeCell ref="X13:X14"/>
    <mergeCell ref="K13:K14"/>
    <mergeCell ref="L13:L14"/>
    <mergeCell ref="M13:M14"/>
    <mergeCell ref="N13:N14"/>
    <mergeCell ref="O13:O14"/>
    <mergeCell ref="P13:P14"/>
    <mergeCell ref="R13:R14"/>
    <mergeCell ref="S13:S14"/>
    <mergeCell ref="I15:I16"/>
    <mergeCell ref="R15:R16"/>
    <mergeCell ref="S15:S16"/>
    <mergeCell ref="V15:V16"/>
    <mergeCell ref="I19:I20"/>
    <mergeCell ref="R19:R20"/>
    <mergeCell ref="S19:S20"/>
    <mergeCell ref="V19:V20"/>
    <mergeCell ref="D15:D16"/>
    <mergeCell ref="E15:E16"/>
    <mergeCell ref="K15:K16"/>
    <mergeCell ref="D19:D20"/>
    <mergeCell ref="E19:E20"/>
    <mergeCell ref="K19:K20"/>
    <mergeCell ref="K17:K18"/>
    <mergeCell ref="L17:L18"/>
    <mergeCell ref="M17:M18"/>
    <mergeCell ref="N17:N18"/>
    <mergeCell ref="O17:O18"/>
    <mergeCell ref="P17:P18"/>
    <mergeCell ref="I17:I18"/>
    <mergeCell ref="U15:U16"/>
    <mergeCell ref="U17:U18"/>
    <mergeCell ref="U19:U20"/>
    <mergeCell ref="A21:A22"/>
    <mergeCell ref="C11:C12"/>
    <mergeCell ref="C9:C10"/>
    <mergeCell ref="C7:C8"/>
    <mergeCell ref="A7:A8"/>
    <mergeCell ref="A9:A10"/>
    <mergeCell ref="A11:A12"/>
    <mergeCell ref="C21:C22"/>
    <mergeCell ref="C19:C20"/>
    <mergeCell ref="C17:C18"/>
    <mergeCell ref="C15:C16"/>
    <mergeCell ref="C13:C14"/>
    <mergeCell ref="E11:E12"/>
    <mergeCell ref="E13:E14"/>
    <mergeCell ref="A13:A14"/>
    <mergeCell ref="A15:A16"/>
    <mergeCell ref="A17:A18"/>
    <mergeCell ref="A19:A20"/>
    <mergeCell ref="D13:D14"/>
    <mergeCell ref="D17:D18"/>
    <mergeCell ref="E17:E18"/>
    <mergeCell ref="R21:R22"/>
    <mergeCell ref="S21:S22"/>
    <mergeCell ref="V21:V22"/>
    <mergeCell ref="X21:X22"/>
    <mergeCell ref="J6:J22"/>
    <mergeCell ref="L19:L20"/>
    <mergeCell ref="M19:M20"/>
    <mergeCell ref="N19:N20"/>
    <mergeCell ref="O19:O20"/>
    <mergeCell ref="P19:P20"/>
    <mergeCell ref="X15:X16"/>
    <mergeCell ref="R17:R18"/>
    <mergeCell ref="S17:S18"/>
    <mergeCell ref="V17:V18"/>
    <mergeCell ref="X17:X18"/>
    <mergeCell ref="Q6:Q22"/>
    <mergeCell ref="L15:L16"/>
    <mergeCell ref="M15:M16"/>
    <mergeCell ref="N15:N16"/>
    <mergeCell ref="O15:O16"/>
    <mergeCell ref="P15:P16"/>
    <mergeCell ref="M9:M10"/>
    <mergeCell ref="N9:N10"/>
    <mergeCell ref="V13:V14"/>
    <mergeCell ref="D21:D22"/>
    <mergeCell ref="E21:E22"/>
    <mergeCell ref="K21:K22"/>
    <mergeCell ref="L21:L22"/>
    <mergeCell ref="M21:M22"/>
    <mergeCell ref="N21:N22"/>
    <mergeCell ref="O21:O22"/>
    <mergeCell ref="P21:P22"/>
    <mergeCell ref="I21:I22"/>
    <mergeCell ref="U21:U22"/>
    <mergeCell ref="U7:U8"/>
    <mergeCell ref="U9:U10"/>
    <mergeCell ref="U11:U12"/>
    <mergeCell ref="X19:X20"/>
    <mergeCell ref="U13:U14"/>
    <mergeCell ref="T7:T8"/>
    <mergeCell ref="T9:T10"/>
    <mergeCell ref="T11:T12"/>
    <mergeCell ref="T13:T14"/>
    <mergeCell ref="T15:T16"/>
    <mergeCell ref="T17:T18"/>
    <mergeCell ref="T19:T20"/>
    <mergeCell ref="T21:T22"/>
    <mergeCell ref="W15:W16"/>
    <mergeCell ref="W17:W18"/>
    <mergeCell ref="W19:W20"/>
    <mergeCell ref="W21:W22"/>
    <mergeCell ref="X9:X10"/>
  </mergeCells>
  <conditionalFormatting sqref="E11:E22">
    <cfRule type="expression" dxfId="6" priority="6">
      <formula>AND(E11&lt;&gt;"",E11&lt;TODAY())</formula>
    </cfRule>
    <cfRule type="expression" dxfId="5" priority="7">
      <formula>AND(E11&lt;&gt;"",E11-30&lt;TODAY())</formula>
    </cfRule>
  </conditionalFormatting>
  <conditionalFormatting sqref="K7:P22 R7:X22">
    <cfRule type="notContainsBlanks" dxfId="4" priority="8">
      <formula>LEN(TRIM(K7))&gt;0</formula>
    </cfRule>
  </conditionalFormatting>
  <conditionalFormatting sqref="E7:E10">
    <cfRule type="expression" dxfId="3" priority="3">
      <formula>AND(E7&lt;&gt;"",E7&lt;TODAY())</formula>
    </cfRule>
    <cfRule type="expression" dxfId="2" priority="4">
      <formula>AND(E7&lt;&gt;"",E7-30&lt;TODAY())</formula>
    </cfRule>
  </conditionalFormatting>
  <conditionalFormatting sqref="F11:F22">
    <cfRule type="expression" dxfId="1" priority="1">
      <formula>AND(F11&lt;&gt;"",F11&lt;TODAY())</formula>
    </cfRule>
    <cfRule type="expression" dxfId="0" priority="2">
      <formula>AND(F11&lt;&gt;"",F11-30&lt;TODAY())</formula>
    </cfRule>
  </conditionalFormatting>
  <printOptions horizontalCentered="1"/>
  <pageMargins left="0" right="0" top="0.78740157480314965" bottom="0.35433070866141736" header="0.70866141732283472" footer="0.11811023622047245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92D050"/>
    <pageSetUpPr fitToPage="1"/>
  </sheetPr>
  <dimension ref="A1:J668"/>
  <sheetViews>
    <sheetView zoomScaleNormal="100" workbookViewId="0">
      <selection activeCell="D22" sqref="D22"/>
    </sheetView>
  </sheetViews>
  <sheetFormatPr baseColWidth="10" defaultRowHeight="15" x14ac:dyDescent="0.25"/>
  <cols>
    <col min="1" max="1" width="22.7109375" customWidth="1"/>
    <col min="2" max="3" width="13.7109375" customWidth="1"/>
    <col min="4" max="4" width="27.5703125" customWidth="1"/>
    <col min="5" max="5" width="18.28515625" customWidth="1"/>
    <col min="6" max="7" width="15.42578125" style="72" customWidth="1"/>
    <col min="8" max="8" width="13.7109375" style="78" customWidth="1"/>
    <col min="9" max="9" width="48" customWidth="1"/>
  </cols>
  <sheetData>
    <row r="1" spans="1:10" ht="105" customHeight="1" x14ac:dyDescent="0.25">
      <c r="J1" s="14"/>
    </row>
    <row r="2" spans="1:10" ht="27.75" x14ac:dyDescent="0.25">
      <c r="A2" s="27" t="s">
        <v>61</v>
      </c>
      <c r="B2" s="55"/>
      <c r="D2" s="51"/>
      <c r="E2" s="51"/>
      <c r="F2" s="73"/>
      <c r="G2" s="73"/>
    </row>
    <row r="4" spans="1:10" ht="30" x14ac:dyDescent="0.25">
      <c r="A4" s="52" t="s">
        <v>62</v>
      </c>
      <c r="B4" s="52" t="s">
        <v>63</v>
      </c>
      <c r="C4" s="45" t="s">
        <v>64</v>
      </c>
      <c r="D4" s="50" t="s">
        <v>65</v>
      </c>
      <c r="E4" s="50" t="s">
        <v>82</v>
      </c>
      <c r="F4" s="74" t="s">
        <v>83</v>
      </c>
      <c r="G4" s="74" t="s">
        <v>94</v>
      </c>
      <c r="H4" s="79" t="s">
        <v>84</v>
      </c>
      <c r="I4" s="122" t="s">
        <v>66</v>
      </c>
    </row>
    <row r="5" spans="1:10" x14ac:dyDescent="0.25">
      <c r="A5" s="62" t="s">
        <v>141</v>
      </c>
      <c r="B5" s="61" t="s">
        <v>70</v>
      </c>
      <c r="C5" s="60"/>
      <c r="D5" s="58"/>
      <c r="E5" s="58"/>
      <c r="F5" s="60"/>
      <c r="G5" s="60" t="s">
        <v>96</v>
      </c>
      <c r="H5" s="80"/>
      <c r="I5" s="63"/>
    </row>
    <row r="6" spans="1:10" x14ac:dyDescent="0.25">
      <c r="A6" s="62" t="s">
        <v>141</v>
      </c>
      <c r="B6" s="61" t="s">
        <v>70</v>
      </c>
      <c r="C6" s="60"/>
      <c r="D6" s="58"/>
      <c r="E6" s="58"/>
      <c r="F6" s="60"/>
      <c r="G6" s="60" t="s">
        <v>97</v>
      </c>
      <c r="H6" s="80"/>
      <c r="I6" s="63"/>
    </row>
    <row r="7" spans="1:10" x14ac:dyDescent="0.25">
      <c r="A7" s="62" t="s">
        <v>142</v>
      </c>
      <c r="B7" s="61" t="s">
        <v>67</v>
      </c>
      <c r="C7" s="60"/>
      <c r="D7" s="58"/>
      <c r="E7" s="58"/>
      <c r="F7" s="60"/>
      <c r="G7" s="60" t="s">
        <v>96</v>
      </c>
      <c r="H7" s="80"/>
      <c r="I7" s="59"/>
    </row>
    <row r="8" spans="1:10" x14ac:dyDescent="0.25">
      <c r="A8" s="62" t="s">
        <v>143</v>
      </c>
      <c r="B8" s="61" t="s">
        <v>69</v>
      </c>
      <c r="C8" s="60"/>
      <c r="D8" s="58"/>
      <c r="E8" s="58"/>
      <c r="F8" s="60"/>
      <c r="G8" s="60" t="s">
        <v>97</v>
      </c>
      <c r="H8" s="80"/>
      <c r="I8" s="63"/>
    </row>
    <row r="9" spans="1:10" x14ac:dyDescent="0.25">
      <c r="A9" s="62" t="s">
        <v>142</v>
      </c>
      <c r="B9" s="61" t="s">
        <v>67</v>
      </c>
      <c r="C9" s="60"/>
      <c r="D9" s="58" t="s">
        <v>77</v>
      </c>
      <c r="E9" s="58"/>
      <c r="F9" s="60"/>
      <c r="G9" s="60" t="s">
        <v>96</v>
      </c>
      <c r="H9" s="80"/>
      <c r="I9" s="83"/>
    </row>
    <row r="10" spans="1:10" x14ac:dyDescent="0.25">
      <c r="A10" s="62" t="s">
        <v>143</v>
      </c>
      <c r="B10" s="61" t="s">
        <v>69</v>
      </c>
      <c r="C10" s="60"/>
      <c r="D10" s="58"/>
      <c r="E10" s="58"/>
      <c r="F10" s="60"/>
      <c r="G10" s="60" t="s">
        <v>97</v>
      </c>
      <c r="H10" s="80"/>
      <c r="I10" s="63"/>
    </row>
    <row r="11" spans="1:10" x14ac:dyDescent="0.25">
      <c r="A11" s="62" t="s">
        <v>141</v>
      </c>
      <c r="B11" s="61" t="s">
        <v>70</v>
      </c>
      <c r="C11" s="60"/>
      <c r="D11" s="58"/>
      <c r="E11" s="58"/>
      <c r="F11" s="60"/>
      <c r="G11" s="60" t="s">
        <v>97</v>
      </c>
      <c r="H11" s="80"/>
      <c r="I11" s="63"/>
    </row>
    <row r="12" spans="1:10" x14ac:dyDescent="0.25">
      <c r="A12" s="62" t="s">
        <v>141</v>
      </c>
      <c r="B12" s="61" t="s">
        <v>70</v>
      </c>
      <c r="C12" s="60"/>
      <c r="D12" s="58"/>
      <c r="E12" s="58"/>
      <c r="F12" s="60"/>
      <c r="G12" s="60" t="s">
        <v>97</v>
      </c>
      <c r="H12" s="80"/>
      <c r="I12" s="63"/>
    </row>
    <row r="13" spans="1:10" x14ac:dyDescent="0.25">
      <c r="A13" s="62" t="s">
        <v>144</v>
      </c>
      <c r="B13" s="61" t="s">
        <v>68</v>
      </c>
      <c r="C13" s="60"/>
      <c r="D13" s="58" t="s">
        <v>80</v>
      </c>
      <c r="E13" s="58"/>
      <c r="F13" s="60"/>
      <c r="G13" s="60" t="s">
        <v>95</v>
      </c>
      <c r="H13" s="80"/>
      <c r="I13" s="63"/>
    </row>
    <row r="14" spans="1:10" x14ac:dyDescent="0.25">
      <c r="A14" s="62" t="s">
        <v>142</v>
      </c>
      <c r="B14" s="61" t="s">
        <v>67</v>
      </c>
      <c r="C14" s="60"/>
      <c r="D14" s="58"/>
      <c r="E14" s="58"/>
      <c r="F14" s="60"/>
      <c r="G14" s="60" t="s">
        <v>96</v>
      </c>
      <c r="H14" s="80"/>
      <c r="I14" s="63"/>
    </row>
    <row r="15" spans="1:10" x14ac:dyDescent="0.25">
      <c r="A15" s="62" t="s">
        <v>142</v>
      </c>
      <c r="B15" s="61" t="s">
        <v>67</v>
      </c>
      <c r="C15" s="60"/>
      <c r="D15" s="58"/>
      <c r="E15" s="58"/>
      <c r="F15" s="60"/>
      <c r="G15" s="60" t="s">
        <v>96</v>
      </c>
      <c r="H15" s="80"/>
      <c r="I15" s="63"/>
    </row>
    <row r="16" spans="1:10" x14ac:dyDescent="0.25">
      <c r="A16" s="62"/>
      <c r="B16" s="61"/>
      <c r="C16" s="60"/>
      <c r="D16" s="58"/>
      <c r="E16" s="58"/>
      <c r="F16" s="60"/>
      <c r="G16" s="60"/>
      <c r="H16" s="80"/>
      <c r="I16" s="63"/>
    </row>
    <row r="17" spans="1:9" x14ac:dyDescent="0.25">
      <c r="A17" s="62"/>
      <c r="B17" s="61"/>
      <c r="C17" s="60"/>
      <c r="D17" s="58"/>
      <c r="E17" s="58"/>
      <c r="F17" s="60"/>
      <c r="G17" s="60"/>
      <c r="H17" s="80"/>
      <c r="I17" s="63"/>
    </row>
    <row r="18" spans="1:9" x14ac:dyDescent="0.25">
      <c r="A18" s="62"/>
      <c r="B18" s="61"/>
      <c r="C18" s="60"/>
      <c r="D18" s="58"/>
      <c r="E18" s="58"/>
      <c r="F18" s="60"/>
      <c r="G18" s="60"/>
      <c r="H18" s="80"/>
      <c r="I18" s="63"/>
    </row>
    <row r="19" spans="1:9" x14ac:dyDescent="0.25">
      <c r="A19" s="62"/>
      <c r="B19" s="61"/>
      <c r="C19" s="60"/>
      <c r="D19" s="58"/>
      <c r="E19" s="58"/>
      <c r="F19" s="60"/>
      <c r="G19" s="60"/>
      <c r="H19" s="80"/>
      <c r="I19" s="63"/>
    </row>
    <row r="20" spans="1:9" x14ac:dyDescent="0.25">
      <c r="A20" s="62"/>
      <c r="B20" s="61"/>
      <c r="C20" s="60"/>
      <c r="D20" s="58"/>
      <c r="E20" s="58"/>
      <c r="F20" s="60"/>
      <c r="G20" s="60"/>
      <c r="H20" s="80"/>
      <c r="I20" s="63"/>
    </row>
    <row r="21" spans="1:9" x14ac:dyDescent="0.25">
      <c r="A21" s="62"/>
      <c r="B21" s="61"/>
      <c r="C21" s="60"/>
      <c r="D21" s="58"/>
      <c r="E21" s="58"/>
      <c r="F21" s="60"/>
      <c r="G21" s="60"/>
      <c r="H21" s="80"/>
      <c r="I21" s="63"/>
    </row>
    <row r="22" spans="1:9" x14ac:dyDescent="0.25">
      <c r="A22" s="62"/>
      <c r="B22" s="61"/>
      <c r="C22" s="60"/>
      <c r="D22" s="58"/>
      <c r="E22" s="58"/>
      <c r="F22" s="75"/>
      <c r="G22" s="75"/>
      <c r="H22" s="80"/>
      <c r="I22" s="63"/>
    </row>
    <row r="23" spans="1:9" x14ac:dyDescent="0.25">
      <c r="A23" s="62"/>
      <c r="B23" s="61"/>
      <c r="C23" s="60"/>
      <c r="D23" s="58"/>
      <c r="E23" s="58"/>
      <c r="F23" s="75"/>
      <c r="G23" s="75"/>
      <c r="H23" s="80"/>
      <c r="I23" s="63"/>
    </row>
    <row r="24" spans="1:9" x14ac:dyDescent="0.25">
      <c r="A24" s="62"/>
      <c r="B24" s="61"/>
      <c r="C24" s="60"/>
      <c r="D24" s="58"/>
      <c r="E24" s="58"/>
      <c r="F24" s="75"/>
      <c r="G24" s="75"/>
      <c r="H24" s="80"/>
      <c r="I24" s="63"/>
    </row>
    <row r="25" spans="1:9" x14ac:dyDescent="0.25">
      <c r="A25" s="62"/>
      <c r="B25" s="61"/>
      <c r="C25" s="60"/>
      <c r="D25" s="58"/>
      <c r="E25" s="58"/>
      <c r="F25" s="75"/>
      <c r="G25" s="75"/>
      <c r="H25" s="80"/>
      <c r="I25" s="63"/>
    </row>
    <row r="26" spans="1:9" x14ac:dyDescent="0.25">
      <c r="A26" s="62"/>
      <c r="B26" s="61"/>
      <c r="C26" s="60"/>
      <c r="D26" s="58"/>
      <c r="E26" s="58"/>
      <c r="F26" s="75"/>
      <c r="G26" s="75"/>
      <c r="H26" s="80"/>
      <c r="I26" s="63"/>
    </row>
    <row r="27" spans="1:9" x14ac:dyDescent="0.25">
      <c r="A27" s="62"/>
      <c r="B27" s="61"/>
      <c r="C27" s="60"/>
      <c r="D27" s="58"/>
      <c r="E27" s="58"/>
      <c r="F27" s="75"/>
      <c r="G27" s="75"/>
      <c r="H27" s="80"/>
      <c r="I27" s="63"/>
    </row>
    <row r="28" spans="1:9" x14ac:dyDescent="0.25">
      <c r="A28" s="62"/>
      <c r="B28" s="61"/>
      <c r="C28" s="60"/>
      <c r="D28" s="58"/>
      <c r="E28" s="58"/>
      <c r="F28" s="75"/>
      <c r="G28" s="75"/>
      <c r="H28" s="80"/>
      <c r="I28" s="63"/>
    </row>
    <row r="29" spans="1:9" x14ac:dyDescent="0.25">
      <c r="A29" s="62"/>
      <c r="B29" s="61"/>
      <c r="C29" s="60"/>
      <c r="D29" s="58"/>
      <c r="E29" s="58"/>
      <c r="F29" s="75"/>
      <c r="G29" s="75"/>
      <c r="H29" s="80"/>
      <c r="I29" s="63"/>
    </row>
    <row r="30" spans="1:9" x14ac:dyDescent="0.25">
      <c r="A30" s="62"/>
      <c r="B30" s="61"/>
      <c r="C30" s="60"/>
      <c r="D30" s="58"/>
      <c r="E30" s="58"/>
      <c r="F30" s="75"/>
      <c r="G30" s="75"/>
      <c r="H30" s="80"/>
      <c r="I30" s="63"/>
    </row>
    <row r="31" spans="1:9" x14ac:dyDescent="0.25">
      <c r="A31" s="62"/>
      <c r="B31" s="61"/>
      <c r="C31" s="60"/>
      <c r="D31" s="58"/>
      <c r="E31" s="58"/>
      <c r="F31" s="75"/>
      <c r="G31" s="75"/>
      <c r="H31" s="80"/>
      <c r="I31" s="63"/>
    </row>
    <row r="32" spans="1:9" x14ac:dyDescent="0.25">
      <c r="A32" s="62"/>
      <c r="B32" s="61"/>
      <c r="C32" s="60"/>
      <c r="D32" s="58"/>
      <c r="E32" s="58"/>
      <c r="F32" s="75"/>
      <c r="G32" s="75"/>
      <c r="H32" s="80"/>
      <c r="I32" s="63"/>
    </row>
    <row r="33" spans="1:9" x14ac:dyDescent="0.25">
      <c r="A33" s="62"/>
      <c r="B33" s="61"/>
      <c r="C33" s="60"/>
      <c r="D33" s="58"/>
      <c r="E33" s="58"/>
      <c r="F33" s="75"/>
      <c r="G33" s="75"/>
      <c r="H33" s="80"/>
      <c r="I33" s="63"/>
    </row>
    <row r="34" spans="1:9" x14ac:dyDescent="0.25">
      <c r="A34" s="62"/>
      <c r="B34" s="61"/>
      <c r="C34" s="60"/>
      <c r="D34" s="58"/>
      <c r="E34" s="58"/>
      <c r="F34" s="75"/>
      <c r="G34" s="75"/>
      <c r="H34" s="80"/>
      <c r="I34" s="63"/>
    </row>
    <row r="35" spans="1:9" x14ac:dyDescent="0.25">
      <c r="A35" s="62"/>
      <c r="B35" s="61"/>
      <c r="C35" s="60"/>
      <c r="D35" s="58"/>
      <c r="E35" s="58"/>
      <c r="F35" s="75"/>
      <c r="G35" s="75"/>
      <c r="H35" s="80"/>
      <c r="I35" s="63"/>
    </row>
    <row r="36" spans="1:9" x14ac:dyDescent="0.25">
      <c r="A36" s="62"/>
      <c r="B36" s="61"/>
      <c r="C36" s="60"/>
      <c r="D36" s="58"/>
      <c r="E36" s="58"/>
      <c r="F36" s="75"/>
      <c r="G36" s="75"/>
      <c r="H36" s="80"/>
      <c r="I36" s="63"/>
    </row>
    <row r="37" spans="1:9" x14ac:dyDescent="0.25">
      <c r="A37" s="62"/>
      <c r="B37" s="61"/>
      <c r="C37" s="60"/>
      <c r="D37" s="58"/>
      <c r="E37" s="58"/>
      <c r="F37" s="75"/>
      <c r="G37" s="75"/>
      <c r="H37" s="80"/>
      <c r="I37" s="63"/>
    </row>
    <row r="38" spans="1:9" x14ac:dyDescent="0.25">
      <c r="A38" s="62"/>
      <c r="B38" s="61"/>
      <c r="C38" s="60"/>
      <c r="D38" s="58"/>
      <c r="E38" s="58"/>
      <c r="F38" s="75"/>
      <c r="G38" s="75"/>
      <c r="H38" s="80"/>
      <c r="I38" s="63"/>
    </row>
    <row r="39" spans="1:9" x14ac:dyDescent="0.25">
      <c r="A39" s="62"/>
      <c r="B39" s="61"/>
      <c r="C39" s="60"/>
      <c r="D39" s="58"/>
      <c r="E39" s="58"/>
      <c r="F39" s="75"/>
      <c r="G39" s="75"/>
      <c r="H39" s="80"/>
      <c r="I39" s="63"/>
    </row>
    <row r="40" spans="1:9" x14ac:dyDescent="0.25">
      <c r="A40" s="62"/>
      <c r="B40" s="61"/>
      <c r="C40" s="60"/>
      <c r="D40" s="58"/>
      <c r="E40" s="58"/>
      <c r="F40" s="75"/>
      <c r="G40" s="75"/>
      <c r="H40" s="80"/>
      <c r="I40" s="63"/>
    </row>
    <row r="41" spans="1:9" x14ac:dyDescent="0.25">
      <c r="A41" s="62"/>
      <c r="B41" s="61"/>
      <c r="C41" s="60"/>
      <c r="D41" s="58"/>
      <c r="E41" s="58"/>
      <c r="F41" s="75"/>
      <c r="G41" s="75"/>
      <c r="H41" s="80"/>
      <c r="I41" s="63"/>
    </row>
    <row r="42" spans="1:9" x14ac:dyDescent="0.25">
      <c r="A42" s="62"/>
      <c r="B42" s="61"/>
      <c r="C42" s="60"/>
      <c r="D42" s="58"/>
      <c r="E42" s="58"/>
      <c r="F42" s="75"/>
      <c r="G42" s="75"/>
      <c r="H42" s="80"/>
      <c r="I42" s="63"/>
    </row>
    <row r="43" spans="1:9" x14ac:dyDescent="0.25">
      <c r="A43" s="62"/>
      <c r="B43" s="61"/>
      <c r="C43" s="60"/>
      <c r="D43" s="58"/>
      <c r="E43" s="58"/>
      <c r="F43" s="75"/>
      <c r="G43" s="75"/>
      <c r="H43" s="80"/>
      <c r="I43" s="63"/>
    </row>
    <row r="44" spans="1:9" x14ac:dyDescent="0.25">
      <c r="A44" s="62"/>
      <c r="B44" s="61"/>
      <c r="C44" s="60"/>
      <c r="D44" s="58"/>
      <c r="E44" s="58"/>
      <c r="F44" s="75"/>
      <c r="G44" s="75"/>
      <c r="H44" s="80"/>
      <c r="I44" s="63"/>
    </row>
    <row r="45" spans="1:9" x14ac:dyDescent="0.25">
      <c r="A45" s="62"/>
      <c r="B45" s="61"/>
      <c r="C45" s="60"/>
      <c r="D45" s="58"/>
      <c r="E45" s="58"/>
      <c r="F45" s="75"/>
      <c r="G45" s="75"/>
      <c r="H45" s="80"/>
      <c r="I45" s="63"/>
    </row>
    <row r="46" spans="1:9" x14ac:dyDescent="0.25">
      <c r="A46" s="62"/>
      <c r="B46" s="61"/>
      <c r="C46" s="60"/>
      <c r="D46" s="58"/>
      <c r="E46" s="58"/>
      <c r="F46" s="75"/>
      <c r="G46" s="75"/>
      <c r="H46" s="80"/>
      <c r="I46" s="63"/>
    </row>
    <row r="47" spans="1:9" x14ac:dyDescent="0.25">
      <c r="A47" s="62"/>
      <c r="B47" s="61"/>
      <c r="C47" s="60"/>
      <c r="D47" s="58"/>
      <c r="E47" s="58"/>
      <c r="F47" s="75"/>
      <c r="G47" s="75"/>
      <c r="H47" s="80"/>
      <c r="I47" s="63"/>
    </row>
    <row r="48" spans="1:9" x14ac:dyDescent="0.25">
      <c r="A48" s="62"/>
      <c r="B48" s="61"/>
      <c r="C48" s="60"/>
      <c r="D48" s="58"/>
      <c r="E48" s="58"/>
      <c r="F48" s="75"/>
      <c r="G48" s="75"/>
      <c r="H48" s="80"/>
      <c r="I48" s="63"/>
    </row>
    <row r="49" spans="1:9" x14ac:dyDescent="0.25">
      <c r="A49" s="62"/>
      <c r="B49" s="61"/>
      <c r="C49" s="60"/>
      <c r="D49" s="58"/>
      <c r="E49" s="58"/>
      <c r="F49" s="75"/>
      <c r="G49" s="75"/>
      <c r="H49" s="80"/>
      <c r="I49" s="63"/>
    </row>
    <row r="50" spans="1:9" x14ac:dyDescent="0.25">
      <c r="A50" s="62"/>
      <c r="B50" s="61"/>
      <c r="C50" s="60"/>
      <c r="D50" s="58"/>
      <c r="E50" s="58"/>
      <c r="F50" s="75"/>
      <c r="G50" s="75"/>
      <c r="H50" s="80"/>
      <c r="I50" s="63"/>
    </row>
    <row r="51" spans="1:9" x14ac:dyDescent="0.25">
      <c r="A51" s="62"/>
      <c r="B51" s="61"/>
      <c r="C51" s="60"/>
      <c r="D51" s="58"/>
      <c r="E51" s="58"/>
      <c r="F51" s="75"/>
      <c r="G51" s="75"/>
      <c r="H51" s="80"/>
      <c r="I51" s="63"/>
    </row>
    <row r="52" spans="1:9" x14ac:dyDescent="0.25">
      <c r="A52" s="62"/>
      <c r="B52" s="61"/>
      <c r="C52" s="60"/>
      <c r="D52" s="58"/>
      <c r="E52" s="58"/>
      <c r="F52" s="75"/>
      <c r="G52" s="75"/>
      <c r="H52" s="80"/>
      <c r="I52" s="63"/>
    </row>
    <row r="53" spans="1:9" x14ac:dyDescent="0.25">
      <c r="A53" s="62"/>
      <c r="B53" s="61"/>
      <c r="C53" s="60"/>
      <c r="D53" s="58"/>
      <c r="E53" s="58"/>
      <c r="F53" s="75"/>
      <c r="G53" s="75"/>
      <c r="H53" s="80"/>
      <c r="I53" s="63"/>
    </row>
    <row r="54" spans="1:9" x14ac:dyDescent="0.25">
      <c r="A54" s="62"/>
      <c r="B54" s="61"/>
      <c r="C54" s="60"/>
      <c r="D54" s="58"/>
      <c r="E54" s="58"/>
      <c r="F54" s="75"/>
      <c r="G54" s="75"/>
      <c r="H54" s="80"/>
      <c r="I54" s="63"/>
    </row>
    <row r="55" spans="1:9" x14ac:dyDescent="0.25">
      <c r="A55" s="62"/>
      <c r="B55" s="61"/>
      <c r="C55" s="60"/>
      <c r="D55" s="58"/>
      <c r="E55" s="58"/>
      <c r="F55" s="75"/>
      <c r="G55" s="75"/>
      <c r="H55" s="80"/>
      <c r="I55" s="63"/>
    </row>
    <row r="56" spans="1:9" x14ac:dyDescent="0.25">
      <c r="A56" s="62"/>
      <c r="B56" s="61"/>
      <c r="C56" s="60"/>
      <c r="D56" s="58"/>
      <c r="E56" s="58"/>
      <c r="F56" s="75"/>
      <c r="G56" s="75"/>
      <c r="H56" s="80"/>
      <c r="I56" s="63"/>
    </row>
    <row r="57" spans="1:9" x14ac:dyDescent="0.25">
      <c r="A57" s="62"/>
      <c r="B57" s="61"/>
      <c r="C57" s="60"/>
      <c r="D57" s="58"/>
      <c r="E57" s="58"/>
      <c r="F57" s="75"/>
      <c r="G57" s="75"/>
      <c r="H57" s="80"/>
      <c r="I57" s="63"/>
    </row>
    <row r="58" spans="1:9" x14ac:dyDescent="0.25">
      <c r="A58" s="62"/>
      <c r="B58" s="61"/>
      <c r="C58" s="60"/>
      <c r="D58" s="58"/>
      <c r="E58" s="58"/>
      <c r="F58" s="75"/>
      <c r="G58" s="75"/>
      <c r="H58" s="80"/>
      <c r="I58" s="63"/>
    </row>
    <row r="59" spans="1:9" x14ac:dyDescent="0.25">
      <c r="A59" s="62"/>
      <c r="B59" s="61"/>
      <c r="C59" s="60"/>
      <c r="D59" s="58"/>
      <c r="E59" s="58"/>
      <c r="F59" s="75"/>
      <c r="G59" s="75"/>
      <c r="H59" s="80"/>
      <c r="I59" s="63"/>
    </row>
    <row r="60" spans="1:9" x14ac:dyDescent="0.25">
      <c r="A60" s="62"/>
      <c r="B60" s="61"/>
      <c r="C60" s="60"/>
      <c r="D60" s="58"/>
      <c r="E60" s="58"/>
      <c r="F60" s="75"/>
      <c r="G60" s="75"/>
      <c r="H60" s="80"/>
      <c r="I60" s="63"/>
    </row>
    <row r="61" spans="1:9" x14ac:dyDescent="0.25">
      <c r="A61" s="62"/>
      <c r="B61" s="61"/>
      <c r="C61" s="60"/>
      <c r="D61" s="58"/>
      <c r="E61" s="58"/>
      <c r="F61" s="75"/>
      <c r="G61" s="75"/>
      <c r="H61" s="80"/>
      <c r="I61" s="63"/>
    </row>
    <row r="62" spans="1:9" x14ac:dyDescent="0.25">
      <c r="A62" s="62"/>
      <c r="B62" s="61"/>
      <c r="C62" s="60"/>
      <c r="D62" s="58"/>
      <c r="E62" s="58"/>
      <c r="F62" s="75"/>
      <c r="G62" s="75"/>
      <c r="H62" s="80"/>
      <c r="I62" s="63"/>
    </row>
    <row r="63" spans="1:9" x14ac:dyDescent="0.25">
      <c r="A63" s="62"/>
      <c r="B63" s="61"/>
      <c r="C63" s="60"/>
      <c r="D63" s="58"/>
      <c r="E63" s="58"/>
      <c r="F63" s="75"/>
      <c r="G63" s="75"/>
      <c r="H63" s="80"/>
      <c r="I63" s="63"/>
    </row>
    <row r="64" spans="1:9" x14ac:dyDescent="0.25">
      <c r="A64" s="62"/>
      <c r="B64" s="61"/>
      <c r="C64" s="60"/>
      <c r="D64" s="58"/>
      <c r="E64" s="58"/>
      <c r="F64" s="75"/>
      <c r="G64" s="75"/>
      <c r="H64" s="80"/>
      <c r="I64" s="63"/>
    </row>
    <row r="65" spans="1:9" x14ac:dyDescent="0.25">
      <c r="A65" s="62"/>
      <c r="B65" s="61"/>
      <c r="C65" s="60"/>
      <c r="D65" s="58"/>
      <c r="E65" s="58"/>
      <c r="F65" s="75"/>
      <c r="G65" s="75"/>
      <c r="H65" s="80"/>
      <c r="I65" s="63"/>
    </row>
    <row r="66" spans="1:9" x14ac:dyDescent="0.25">
      <c r="A66" s="62"/>
      <c r="B66" s="61"/>
      <c r="C66" s="60"/>
      <c r="D66" s="58"/>
      <c r="E66" s="58"/>
      <c r="F66" s="75"/>
      <c r="G66" s="75"/>
      <c r="H66" s="80"/>
      <c r="I66" s="63"/>
    </row>
    <row r="67" spans="1:9" x14ac:dyDescent="0.25">
      <c r="A67" s="62"/>
      <c r="B67" s="61"/>
      <c r="C67" s="60"/>
      <c r="D67" s="58"/>
      <c r="E67" s="58"/>
      <c r="F67" s="75"/>
      <c r="G67" s="75"/>
      <c r="H67" s="80"/>
      <c r="I67" s="63"/>
    </row>
    <row r="68" spans="1:9" x14ac:dyDescent="0.25">
      <c r="A68" s="62"/>
      <c r="B68" s="61"/>
      <c r="C68" s="60"/>
      <c r="D68" s="58"/>
      <c r="E68" s="58"/>
      <c r="F68" s="75"/>
      <c r="G68" s="75"/>
      <c r="H68" s="80"/>
      <c r="I68" s="63"/>
    </row>
    <row r="69" spans="1:9" x14ac:dyDescent="0.25">
      <c r="A69" s="62"/>
      <c r="B69" s="61"/>
      <c r="C69" s="60"/>
      <c r="D69" s="58"/>
      <c r="E69" s="58"/>
      <c r="F69" s="75"/>
      <c r="G69" s="75"/>
      <c r="H69" s="80"/>
      <c r="I69" s="63"/>
    </row>
    <row r="70" spans="1:9" x14ac:dyDescent="0.25">
      <c r="A70" s="62"/>
      <c r="B70" s="61"/>
      <c r="C70" s="60"/>
      <c r="D70" s="58"/>
      <c r="E70" s="58"/>
      <c r="F70" s="75"/>
      <c r="G70" s="75"/>
      <c r="H70" s="80"/>
      <c r="I70" s="63"/>
    </row>
    <row r="71" spans="1:9" x14ac:dyDescent="0.25">
      <c r="A71" s="62"/>
      <c r="B71" s="61"/>
      <c r="C71" s="60"/>
      <c r="D71" s="58"/>
      <c r="E71" s="58"/>
      <c r="F71" s="75"/>
      <c r="G71" s="75"/>
      <c r="H71" s="80"/>
      <c r="I71" s="63"/>
    </row>
    <row r="72" spans="1:9" x14ac:dyDescent="0.25">
      <c r="A72" s="62"/>
      <c r="B72" s="61"/>
      <c r="C72" s="60"/>
      <c r="D72" s="58"/>
      <c r="E72" s="58"/>
      <c r="F72" s="75"/>
      <c r="G72" s="75"/>
      <c r="H72" s="80"/>
      <c r="I72" s="63"/>
    </row>
    <row r="73" spans="1:9" x14ac:dyDescent="0.25">
      <c r="A73" s="62"/>
      <c r="B73" s="61"/>
      <c r="C73" s="60"/>
      <c r="D73" s="58"/>
      <c r="E73" s="58"/>
      <c r="F73" s="75"/>
      <c r="G73" s="75"/>
      <c r="H73" s="80"/>
      <c r="I73" s="63"/>
    </row>
    <row r="74" spans="1:9" x14ac:dyDescent="0.25">
      <c r="A74" s="62"/>
      <c r="B74" s="61"/>
      <c r="C74" s="60"/>
      <c r="D74" s="58"/>
      <c r="E74" s="58"/>
      <c r="F74" s="75"/>
      <c r="G74" s="75"/>
      <c r="H74" s="80"/>
      <c r="I74" s="63"/>
    </row>
    <row r="75" spans="1:9" x14ac:dyDescent="0.25">
      <c r="A75" s="62"/>
      <c r="B75" s="61"/>
      <c r="C75" s="60"/>
      <c r="D75" s="58"/>
      <c r="E75" s="58"/>
      <c r="F75" s="75"/>
      <c r="G75" s="75"/>
      <c r="H75" s="80"/>
      <c r="I75" s="63"/>
    </row>
    <row r="76" spans="1:9" x14ac:dyDescent="0.25">
      <c r="A76" s="62"/>
      <c r="B76" s="61"/>
      <c r="C76" s="60"/>
      <c r="D76" s="58"/>
      <c r="E76" s="58"/>
      <c r="F76" s="75"/>
      <c r="G76" s="75"/>
      <c r="H76" s="80"/>
      <c r="I76" s="63"/>
    </row>
    <row r="77" spans="1:9" x14ac:dyDescent="0.25">
      <c r="A77" s="62"/>
      <c r="B77" s="61"/>
      <c r="C77" s="60"/>
      <c r="D77" s="58"/>
      <c r="E77" s="58"/>
      <c r="F77" s="75"/>
      <c r="G77" s="75"/>
      <c r="H77" s="80"/>
      <c r="I77" s="63"/>
    </row>
    <row r="78" spans="1:9" x14ac:dyDescent="0.25">
      <c r="A78" s="62"/>
      <c r="B78" s="61"/>
      <c r="C78" s="60"/>
      <c r="D78" s="58"/>
      <c r="E78" s="58"/>
      <c r="F78" s="75"/>
      <c r="G78" s="75"/>
      <c r="H78" s="80"/>
      <c r="I78" s="63"/>
    </row>
    <row r="79" spans="1:9" x14ac:dyDescent="0.25">
      <c r="A79" s="62"/>
      <c r="B79" s="61"/>
      <c r="C79" s="60"/>
      <c r="D79" s="58"/>
      <c r="E79" s="58"/>
      <c r="F79" s="75"/>
      <c r="G79" s="75"/>
      <c r="H79" s="80"/>
      <c r="I79" s="63"/>
    </row>
    <row r="80" spans="1:9" x14ac:dyDescent="0.25">
      <c r="A80" s="62"/>
      <c r="B80" s="61"/>
      <c r="C80" s="60"/>
      <c r="D80" s="58"/>
      <c r="E80" s="58"/>
      <c r="F80" s="75"/>
      <c r="G80" s="75"/>
      <c r="H80" s="80"/>
      <c r="I80" s="63"/>
    </row>
    <row r="81" spans="1:9" x14ac:dyDescent="0.25">
      <c r="A81" s="62"/>
      <c r="B81" s="61"/>
      <c r="C81" s="60"/>
      <c r="D81" s="58"/>
      <c r="E81" s="58"/>
      <c r="F81" s="75"/>
      <c r="G81" s="75"/>
      <c r="H81" s="80"/>
      <c r="I81" s="63"/>
    </row>
    <row r="82" spans="1:9" x14ac:dyDescent="0.25">
      <c r="A82" s="62"/>
      <c r="B82" s="61"/>
      <c r="C82" s="60"/>
      <c r="D82" s="58"/>
      <c r="E82" s="58"/>
      <c r="F82" s="75"/>
      <c r="G82" s="75"/>
      <c r="H82" s="80"/>
      <c r="I82" s="63"/>
    </row>
    <row r="83" spans="1:9" x14ac:dyDescent="0.25">
      <c r="A83" s="62"/>
      <c r="B83" s="61"/>
      <c r="C83" s="60"/>
      <c r="D83" s="58"/>
      <c r="E83" s="58"/>
      <c r="F83" s="75"/>
      <c r="G83" s="75"/>
      <c r="H83" s="80"/>
      <c r="I83" s="63"/>
    </row>
    <row r="84" spans="1:9" x14ac:dyDescent="0.25">
      <c r="A84" s="62"/>
      <c r="B84" s="61"/>
      <c r="C84" s="60"/>
      <c r="D84" s="58"/>
      <c r="E84" s="58"/>
      <c r="F84" s="75"/>
      <c r="G84" s="75"/>
      <c r="H84" s="80"/>
      <c r="I84" s="63"/>
    </row>
    <row r="85" spans="1:9" x14ac:dyDescent="0.25">
      <c r="A85" s="62"/>
      <c r="B85" s="61"/>
      <c r="C85" s="60"/>
      <c r="D85" s="58"/>
      <c r="E85" s="58"/>
      <c r="F85" s="75"/>
      <c r="G85" s="75"/>
      <c r="H85" s="80"/>
      <c r="I85" s="63"/>
    </row>
    <row r="86" spans="1:9" x14ac:dyDescent="0.25">
      <c r="A86" s="62"/>
      <c r="B86" s="61"/>
      <c r="C86" s="60"/>
      <c r="D86" s="58"/>
      <c r="E86" s="58"/>
      <c r="F86" s="75"/>
      <c r="G86" s="75"/>
      <c r="H86" s="80"/>
      <c r="I86" s="63"/>
    </row>
    <row r="87" spans="1:9" x14ac:dyDescent="0.25">
      <c r="A87" s="62"/>
      <c r="B87" s="61"/>
      <c r="C87" s="60"/>
      <c r="D87" s="58"/>
      <c r="E87" s="58"/>
      <c r="F87" s="75"/>
      <c r="G87" s="75"/>
      <c r="H87" s="80"/>
      <c r="I87" s="63"/>
    </row>
    <row r="88" spans="1:9" x14ac:dyDescent="0.25">
      <c r="A88" s="62"/>
      <c r="B88" s="61"/>
      <c r="C88" s="60"/>
      <c r="D88" s="58"/>
      <c r="E88" s="58"/>
      <c r="F88" s="75"/>
      <c r="G88" s="75"/>
      <c r="H88" s="80"/>
      <c r="I88" s="63"/>
    </row>
    <row r="89" spans="1:9" x14ac:dyDescent="0.25">
      <c r="A89" s="62"/>
      <c r="B89" s="61"/>
      <c r="C89" s="60"/>
      <c r="D89" s="58"/>
      <c r="E89" s="58"/>
      <c r="F89" s="75"/>
      <c r="G89" s="75"/>
      <c r="H89" s="80"/>
      <c r="I89" s="63"/>
    </row>
    <row r="90" spans="1:9" x14ac:dyDescent="0.25">
      <c r="A90" s="62"/>
      <c r="B90" s="61"/>
      <c r="C90" s="60"/>
      <c r="D90" s="58"/>
      <c r="E90" s="58"/>
      <c r="F90" s="75"/>
      <c r="G90" s="75"/>
      <c r="H90" s="80"/>
      <c r="I90" s="63"/>
    </row>
    <row r="91" spans="1:9" x14ac:dyDescent="0.25">
      <c r="A91" s="62"/>
      <c r="B91" s="61"/>
      <c r="C91" s="60"/>
      <c r="D91" s="58"/>
      <c r="E91" s="58"/>
      <c r="F91" s="75"/>
      <c r="G91" s="75"/>
      <c r="H91" s="80"/>
      <c r="I91" s="63"/>
    </row>
    <row r="92" spans="1:9" x14ac:dyDescent="0.25">
      <c r="A92" s="62"/>
      <c r="B92" s="61"/>
      <c r="C92" s="60"/>
      <c r="D92" s="58"/>
      <c r="E92" s="58"/>
      <c r="F92" s="75"/>
      <c r="G92" s="75"/>
      <c r="H92" s="80"/>
      <c r="I92" s="63"/>
    </row>
    <row r="93" spans="1:9" x14ac:dyDescent="0.25">
      <c r="A93" s="62"/>
      <c r="B93" s="61"/>
      <c r="C93" s="60"/>
      <c r="D93" s="58"/>
      <c r="E93" s="58"/>
      <c r="F93" s="75"/>
      <c r="G93" s="75"/>
      <c r="H93" s="80"/>
      <c r="I93" s="63"/>
    </row>
    <row r="94" spans="1:9" x14ac:dyDescent="0.25">
      <c r="A94" s="62"/>
      <c r="B94" s="61"/>
      <c r="C94" s="60"/>
      <c r="D94" s="58"/>
      <c r="E94" s="58"/>
      <c r="F94" s="75"/>
      <c r="G94" s="75"/>
      <c r="H94" s="80"/>
      <c r="I94" s="63"/>
    </row>
    <row r="95" spans="1:9" x14ac:dyDescent="0.25">
      <c r="A95" s="62"/>
      <c r="B95" s="61"/>
      <c r="C95" s="60"/>
      <c r="D95" s="58"/>
      <c r="E95" s="58"/>
      <c r="F95" s="75"/>
      <c r="G95" s="75"/>
      <c r="H95" s="80"/>
      <c r="I95" s="63"/>
    </row>
    <row r="96" spans="1:9" x14ac:dyDescent="0.25">
      <c r="A96" s="62"/>
      <c r="B96" s="61"/>
      <c r="C96" s="60"/>
      <c r="D96" s="58"/>
      <c r="E96" s="58"/>
      <c r="F96" s="75"/>
      <c r="G96" s="75"/>
      <c r="H96" s="80"/>
      <c r="I96" s="63"/>
    </row>
    <row r="97" spans="1:9" x14ac:dyDescent="0.25">
      <c r="A97" s="62"/>
      <c r="B97" s="61"/>
      <c r="C97" s="60"/>
      <c r="D97" s="58"/>
      <c r="E97" s="58"/>
      <c r="F97" s="75"/>
      <c r="G97" s="75"/>
      <c r="H97" s="80"/>
      <c r="I97" s="63"/>
    </row>
    <row r="98" spans="1:9" x14ac:dyDescent="0.25">
      <c r="A98" s="62"/>
      <c r="B98" s="61"/>
      <c r="C98" s="60"/>
      <c r="D98" s="58"/>
      <c r="E98" s="58"/>
      <c r="F98" s="75"/>
      <c r="G98" s="75"/>
      <c r="H98" s="80"/>
      <c r="I98" s="63"/>
    </row>
    <row r="99" spans="1:9" x14ac:dyDescent="0.25">
      <c r="A99" s="62"/>
      <c r="B99" s="61"/>
      <c r="C99" s="60"/>
      <c r="D99" s="58"/>
      <c r="E99" s="58"/>
      <c r="F99" s="75"/>
      <c r="G99" s="75"/>
      <c r="H99" s="80"/>
      <c r="I99" s="63"/>
    </row>
    <row r="100" spans="1:9" x14ac:dyDescent="0.25">
      <c r="A100" s="62"/>
      <c r="B100" s="61"/>
      <c r="C100" s="60"/>
      <c r="D100" s="58"/>
      <c r="E100" s="58"/>
      <c r="F100" s="75"/>
      <c r="G100" s="75"/>
      <c r="H100" s="80"/>
      <c r="I100" s="63"/>
    </row>
    <row r="101" spans="1:9" x14ac:dyDescent="0.25">
      <c r="A101" s="62"/>
      <c r="B101" s="61"/>
      <c r="C101" s="60"/>
      <c r="D101" s="58"/>
      <c r="E101" s="58"/>
      <c r="F101" s="75"/>
      <c r="G101" s="75"/>
      <c r="H101" s="80"/>
      <c r="I101" s="63"/>
    </row>
    <row r="102" spans="1:9" x14ac:dyDescent="0.25">
      <c r="A102" s="62"/>
      <c r="B102" s="61"/>
      <c r="C102" s="60"/>
      <c r="D102" s="58"/>
      <c r="E102" s="58"/>
      <c r="F102" s="75"/>
      <c r="G102" s="75"/>
      <c r="H102" s="80"/>
      <c r="I102" s="63"/>
    </row>
    <row r="103" spans="1:9" x14ac:dyDescent="0.25">
      <c r="A103" s="62"/>
      <c r="B103" s="61"/>
      <c r="C103" s="60"/>
      <c r="D103" s="58"/>
      <c r="E103" s="58"/>
      <c r="F103" s="75"/>
      <c r="G103" s="75"/>
      <c r="H103" s="80"/>
      <c r="I103" s="63"/>
    </row>
    <row r="104" spans="1:9" x14ac:dyDescent="0.25">
      <c r="A104" s="62"/>
      <c r="B104" s="61"/>
      <c r="C104" s="60"/>
      <c r="D104" s="58"/>
      <c r="E104" s="58"/>
      <c r="F104" s="75"/>
      <c r="G104" s="75"/>
      <c r="H104" s="80"/>
      <c r="I104" s="63"/>
    </row>
    <row r="105" spans="1:9" x14ac:dyDescent="0.25">
      <c r="A105" s="62"/>
      <c r="B105" s="61"/>
      <c r="C105" s="60"/>
      <c r="D105" s="58"/>
      <c r="E105" s="58"/>
      <c r="F105" s="75"/>
      <c r="G105" s="75"/>
      <c r="H105" s="80"/>
      <c r="I105" s="63"/>
    </row>
    <row r="106" spans="1:9" x14ac:dyDescent="0.25">
      <c r="A106" s="62"/>
      <c r="B106" s="61"/>
      <c r="C106" s="60"/>
      <c r="D106" s="58"/>
      <c r="E106" s="58"/>
      <c r="F106" s="75"/>
      <c r="G106" s="75"/>
      <c r="H106" s="80"/>
      <c r="I106" s="63"/>
    </row>
    <row r="107" spans="1:9" x14ac:dyDescent="0.25">
      <c r="A107" s="62"/>
      <c r="B107" s="61"/>
      <c r="C107" s="60"/>
      <c r="D107" s="58"/>
      <c r="E107" s="58"/>
      <c r="F107" s="75"/>
      <c r="G107" s="75"/>
      <c r="H107" s="80"/>
      <c r="I107" s="63"/>
    </row>
    <row r="108" spans="1:9" x14ac:dyDescent="0.25">
      <c r="A108" s="62"/>
      <c r="B108" s="61"/>
      <c r="C108" s="60"/>
      <c r="D108" s="58"/>
      <c r="E108" s="58"/>
      <c r="F108" s="75"/>
      <c r="G108" s="75"/>
      <c r="H108" s="80"/>
      <c r="I108" s="63"/>
    </row>
    <row r="109" spans="1:9" x14ac:dyDescent="0.25">
      <c r="A109" s="62"/>
      <c r="B109" s="61"/>
      <c r="C109" s="60"/>
      <c r="D109" s="58"/>
      <c r="E109" s="58"/>
      <c r="F109" s="75"/>
      <c r="G109" s="75"/>
      <c r="H109" s="80"/>
      <c r="I109" s="63"/>
    </row>
    <row r="110" spans="1:9" x14ac:dyDescent="0.25">
      <c r="A110" s="62"/>
      <c r="B110" s="61"/>
      <c r="C110" s="60"/>
      <c r="D110" s="58"/>
      <c r="E110" s="58"/>
      <c r="F110" s="75"/>
      <c r="G110" s="75"/>
      <c r="H110" s="80"/>
      <c r="I110" s="63"/>
    </row>
    <row r="111" spans="1:9" x14ac:dyDescent="0.25">
      <c r="A111" s="62"/>
      <c r="B111" s="61"/>
      <c r="C111" s="60"/>
      <c r="D111" s="58"/>
      <c r="E111" s="58"/>
      <c r="F111" s="75"/>
      <c r="G111" s="75"/>
      <c r="H111" s="80"/>
      <c r="I111" s="63"/>
    </row>
    <row r="112" spans="1:9" x14ac:dyDescent="0.25">
      <c r="A112" s="62"/>
      <c r="B112" s="61"/>
      <c r="C112" s="60"/>
      <c r="D112" s="58"/>
      <c r="E112" s="58"/>
      <c r="F112" s="75"/>
      <c r="G112" s="75"/>
      <c r="H112" s="80"/>
      <c r="I112" s="63"/>
    </row>
    <row r="113" spans="1:9" x14ac:dyDescent="0.25">
      <c r="A113" s="62"/>
      <c r="B113" s="61"/>
      <c r="C113" s="60"/>
      <c r="D113" s="58"/>
      <c r="E113" s="58"/>
      <c r="F113" s="75"/>
      <c r="G113" s="75"/>
      <c r="H113" s="80"/>
      <c r="I113" s="63"/>
    </row>
    <row r="114" spans="1:9" x14ac:dyDescent="0.25">
      <c r="A114" s="62"/>
      <c r="B114" s="61"/>
      <c r="C114" s="60"/>
      <c r="D114" s="58"/>
      <c r="E114" s="58"/>
      <c r="F114" s="75"/>
      <c r="G114" s="75"/>
      <c r="H114" s="80"/>
      <c r="I114" s="63"/>
    </row>
    <row r="115" spans="1:9" x14ac:dyDescent="0.25">
      <c r="A115" s="62"/>
      <c r="B115" s="61"/>
      <c r="C115" s="60"/>
      <c r="D115" s="58"/>
      <c r="E115" s="58"/>
      <c r="F115" s="75"/>
      <c r="G115" s="75"/>
      <c r="H115" s="80"/>
      <c r="I115" s="63"/>
    </row>
    <row r="116" spans="1:9" x14ac:dyDescent="0.25">
      <c r="A116" s="62"/>
      <c r="B116" s="61"/>
      <c r="C116" s="60"/>
      <c r="D116" s="58"/>
      <c r="E116" s="58"/>
      <c r="F116" s="75"/>
      <c r="G116" s="75"/>
      <c r="H116" s="80"/>
      <c r="I116" s="63"/>
    </row>
    <row r="117" spans="1:9" x14ac:dyDescent="0.25">
      <c r="A117" s="62"/>
      <c r="B117" s="61"/>
      <c r="C117" s="60"/>
      <c r="D117" s="58"/>
      <c r="E117" s="58"/>
      <c r="F117" s="75"/>
      <c r="G117" s="75"/>
      <c r="H117" s="80"/>
      <c r="I117" s="63"/>
    </row>
    <row r="118" spans="1:9" x14ac:dyDescent="0.25">
      <c r="A118" s="62"/>
      <c r="B118" s="61"/>
      <c r="C118" s="60"/>
      <c r="D118" s="58"/>
      <c r="E118" s="58"/>
      <c r="F118" s="75"/>
      <c r="G118" s="75"/>
      <c r="H118" s="80"/>
      <c r="I118" s="63"/>
    </row>
    <row r="119" spans="1:9" x14ac:dyDescent="0.25">
      <c r="A119" s="62"/>
      <c r="B119" s="61"/>
      <c r="C119" s="60"/>
      <c r="D119" s="58"/>
      <c r="E119" s="58"/>
      <c r="F119" s="75"/>
      <c r="G119" s="75"/>
      <c r="H119" s="80"/>
      <c r="I119" s="63"/>
    </row>
    <row r="120" spans="1:9" x14ac:dyDescent="0.25">
      <c r="A120" s="62"/>
      <c r="B120" s="61"/>
      <c r="C120" s="60"/>
      <c r="D120" s="58"/>
      <c r="E120" s="58"/>
      <c r="F120" s="75"/>
      <c r="G120" s="75"/>
      <c r="H120" s="80"/>
      <c r="I120" s="63"/>
    </row>
    <row r="121" spans="1:9" x14ac:dyDescent="0.25">
      <c r="A121" s="62"/>
      <c r="B121" s="61"/>
      <c r="C121" s="60"/>
      <c r="D121" s="58"/>
      <c r="E121" s="58"/>
      <c r="F121" s="75"/>
      <c r="G121" s="75"/>
      <c r="H121" s="80"/>
      <c r="I121" s="63"/>
    </row>
    <row r="122" spans="1:9" x14ac:dyDescent="0.25">
      <c r="A122" s="62"/>
      <c r="B122" s="61"/>
      <c r="C122" s="60"/>
      <c r="D122" s="58"/>
      <c r="E122" s="58"/>
      <c r="F122" s="75"/>
      <c r="G122" s="75"/>
      <c r="H122" s="80"/>
      <c r="I122" s="63"/>
    </row>
    <row r="123" spans="1:9" x14ac:dyDescent="0.25">
      <c r="A123" s="62"/>
      <c r="B123" s="61"/>
      <c r="C123" s="60"/>
      <c r="D123" s="58"/>
      <c r="E123" s="58"/>
      <c r="F123" s="75"/>
      <c r="G123" s="75"/>
      <c r="H123" s="80"/>
      <c r="I123" s="63"/>
    </row>
    <row r="124" spans="1:9" x14ac:dyDescent="0.25">
      <c r="A124" s="62"/>
      <c r="B124" s="61"/>
      <c r="C124" s="60"/>
      <c r="D124" s="58"/>
      <c r="E124" s="58"/>
      <c r="F124" s="75"/>
      <c r="G124" s="75"/>
      <c r="H124" s="80"/>
      <c r="I124" s="63"/>
    </row>
    <row r="125" spans="1:9" x14ac:dyDescent="0.25">
      <c r="A125" s="62"/>
      <c r="B125" s="61"/>
      <c r="C125" s="60"/>
      <c r="D125" s="58"/>
      <c r="E125" s="58"/>
      <c r="F125" s="75"/>
      <c r="G125" s="75"/>
      <c r="H125" s="80"/>
      <c r="I125" s="63"/>
    </row>
    <row r="126" spans="1:9" x14ac:dyDescent="0.25">
      <c r="A126" s="62"/>
      <c r="B126" s="61"/>
      <c r="C126" s="60"/>
      <c r="D126" s="58"/>
      <c r="E126" s="58"/>
      <c r="F126" s="75"/>
      <c r="G126" s="75"/>
      <c r="H126" s="80"/>
      <c r="I126" s="63"/>
    </row>
    <row r="127" spans="1:9" x14ac:dyDescent="0.25">
      <c r="A127" s="62"/>
      <c r="B127" s="61"/>
      <c r="C127" s="60"/>
      <c r="D127" s="58"/>
      <c r="E127" s="58"/>
      <c r="F127" s="75"/>
      <c r="G127" s="75"/>
      <c r="H127" s="80"/>
      <c r="I127" s="63"/>
    </row>
    <row r="128" spans="1:9" x14ac:dyDescent="0.25">
      <c r="A128" s="62"/>
      <c r="B128" s="61"/>
      <c r="C128" s="60"/>
      <c r="D128" s="58"/>
      <c r="E128" s="58"/>
      <c r="F128" s="75"/>
      <c r="G128" s="75"/>
      <c r="H128" s="80"/>
      <c r="I128" s="63"/>
    </row>
    <row r="129" spans="1:9" x14ac:dyDescent="0.25">
      <c r="A129" s="62"/>
      <c r="B129" s="61"/>
      <c r="C129" s="60"/>
      <c r="D129" s="58"/>
      <c r="E129" s="58"/>
      <c r="F129" s="75"/>
      <c r="G129" s="75"/>
      <c r="H129" s="80"/>
      <c r="I129" s="63"/>
    </row>
    <row r="130" spans="1:9" x14ac:dyDescent="0.25">
      <c r="A130" s="62"/>
      <c r="B130" s="61"/>
      <c r="C130" s="60"/>
      <c r="D130" s="58"/>
      <c r="E130" s="58"/>
      <c r="F130" s="75"/>
      <c r="G130" s="75"/>
      <c r="H130" s="80"/>
      <c r="I130" s="63"/>
    </row>
    <row r="131" spans="1:9" x14ac:dyDescent="0.25">
      <c r="A131" s="62"/>
      <c r="B131" s="61"/>
      <c r="C131" s="60"/>
      <c r="D131" s="58"/>
      <c r="E131" s="58"/>
      <c r="F131" s="75"/>
      <c r="G131" s="75"/>
      <c r="H131" s="80"/>
      <c r="I131" s="63"/>
    </row>
    <row r="132" spans="1:9" x14ac:dyDescent="0.25">
      <c r="A132" s="62"/>
      <c r="B132" s="61"/>
      <c r="C132" s="60"/>
      <c r="D132" s="58"/>
      <c r="E132" s="58"/>
      <c r="F132" s="75"/>
      <c r="G132" s="75"/>
      <c r="H132" s="80"/>
      <c r="I132" s="63"/>
    </row>
    <row r="133" spans="1:9" x14ac:dyDescent="0.25">
      <c r="A133" s="62"/>
      <c r="B133" s="61"/>
      <c r="C133" s="60"/>
      <c r="D133" s="58"/>
      <c r="E133" s="58"/>
      <c r="F133" s="75"/>
      <c r="G133" s="75"/>
      <c r="H133" s="80"/>
      <c r="I133" s="63"/>
    </row>
    <row r="134" spans="1:9" x14ac:dyDescent="0.25">
      <c r="A134" s="62"/>
      <c r="B134" s="61"/>
      <c r="C134" s="60"/>
      <c r="D134" s="58"/>
      <c r="E134" s="58"/>
      <c r="F134" s="75"/>
      <c r="G134" s="75"/>
      <c r="H134" s="80"/>
      <c r="I134" s="63"/>
    </row>
    <row r="135" spans="1:9" x14ac:dyDescent="0.25">
      <c r="A135" s="62"/>
      <c r="B135" s="61"/>
      <c r="C135" s="60"/>
      <c r="D135" s="58"/>
      <c r="E135" s="58"/>
      <c r="F135" s="75"/>
      <c r="G135" s="75"/>
      <c r="H135" s="80"/>
      <c r="I135" s="63"/>
    </row>
    <row r="136" spans="1:9" x14ac:dyDescent="0.25">
      <c r="A136" s="62"/>
      <c r="B136" s="61"/>
      <c r="C136" s="60"/>
      <c r="D136" s="58"/>
      <c r="E136" s="58"/>
      <c r="F136" s="75"/>
      <c r="G136" s="75"/>
      <c r="H136" s="80"/>
      <c r="I136" s="63"/>
    </row>
    <row r="137" spans="1:9" x14ac:dyDescent="0.25">
      <c r="A137" s="62"/>
      <c r="B137" s="61"/>
      <c r="C137" s="60"/>
      <c r="D137" s="58"/>
      <c r="E137" s="58"/>
      <c r="F137" s="75"/>
      <c r="G137" s="75"/>
      <c r="H137" s="80"/>
      <c r="I137" s="63"/>
    </row>
    <row r="138" spans="1:9" x14ac:dyDescent="0.25">
      <c r="A138" s="62"/>
      <c r="B138" s="61"/>
      <c r="C138" s="60"/>
      <c r="D138" s="58"/>
      <c r="E138" s="58"/>
      <c r="F138" s="75"/>
      <c r="G138" s="75"/>
      <c r="H138" s="80"/>
      <c r="I138" s="63"/>
    </row>
    <row r="139" spans="1:9" x14ac:dyDescent="0.25">
      <c r="A139" s="62"/>
      <c r="B139" s="61"/>
      <c r="C139" s="60"/>
      <c r="D139" s="58"/>
      <c r="E139" s="58"/>
      <c r="F139" s="75"/>
      <c r="G139" s="75"/>
      <c r="H139" s="80"/>
      <c r="I139" s="63"/>
    </row>
    <row r="140" spans="1:9" x14ac:dyDescent="0.25">
      <c r="A140" s="62"/>
      <c r="B140" s="61"/>
      <c r="C140" s="60"/>
      <c r="D140" s="58"/>
      <c r="E140" s="58"/>
      <c r="F140" s="75"/>
      <c r="G140" s="75"/>
      <c r="H140" s="80"/>
      <c r="I140" s="63"/>
    </row>
    <row r="141" spans="1:9" x14ac:dyDescent="0.25">
      <c r="A141" s="62"/>
      <c r="B141" s="61"/>
      <c r="C141" s="60"/>
      <c r="D141" s="58"/>
      <c r="E141" s="58"/>
      <c r="F141" s="75"/>
      <c r="G141" s="75"/>
      <c r="H141" s="80"/>
      <c r="I141" s="63"/>
    </row>
    <row r="142" spans="1:9" x14ac:dyDescent="0.25">
      <c r="A142" s="62"/>
      <c r="B142" s="61"/>
      <c r="C142" s="60"/>
      <c r="D142" s="58"/>
      <c r="E142" s="58"/>
      <c r="F142" s="75"/>
      <c r="G142" s="75"/>
      <c r="H142" s="80"/>
      <c r="I142" s="63"/>
    </row>
    <row r="143" spans="1:9" x14ac:dyDescent="0.25">
      <c r="A143" s="62"/>
      <c r="B143" s="61"/>
      <c r="C143" s="60"/>
      <c r="D143" s="58"/>
      <c r="E143" s="58"/>
      <c r="F143" s="75"/>
      <c r="G143" s="75"/>
      <c r="H143" s="80"/>
      <c r="I143" s="63"/>
    </row>
    <row r="144" spans="1:9" x14ac:dyDescent="0.25">
      <c r="A144" s="62"/>
      <c r="B144" s="61"/>
      <c r="C144" s="60"/>
      <c r="D144" s="58"/>
      <c r="E144" s="58"/>
      <c r="F144" s="75"/>
      <c r="G144" s="75"/>
      <c r="H144" s="80"/>
      <c r="I144" s="63"/>
    </row>
    <row r="145" spans="1:9" x14ac:dyDescent="0.25">
      <c r="A145" s="62"/>
      <c r="B145" s="61"/>
      <c r="C145" s="60"/>
      <c r="D145" s="58"/>
      <c r="E145" s="58"/>
      <c r="F145" s="75"/>
      <c r="G145" s="75"/>
      <c r="H145" s="80"/>
      <c r="I145" s="63"/>
    </row>
    <row r="146" spans="1:9" x14ac:dyDescent="0.25">
      <c r="A146" s="62"/>
      <c r="B146" s="61"/>
      <c r="C146" s="60"/>
      <c r="D146" s="58"/>
      <c r="E146" s="58"/>
      <c r="F146" s="75"/>
      <c r="G146" s="75"/>
      <c r="H146" s="80"/>
      <c r="I146" s="63"/>
    </row>
    <row r="147" spans="1:9" x14ac:dyDescent="0.25">
      <c r="A147" s="62"/>
      <c r="B147" s="61"/>
      <c r="C147" s="60"/>
      <c r="D147" s="58"/>
      <c r="E147" s="58"/>
      <c r="F147" s="75"/>
      <c r="G147" s="75"/>
      <c r="H147" s="80"/>
      <c r="I147" s="63"/>
    </row>
    <row r="148" spans="1:9" x14ac:dyDescent="0.25">
      <c r="A148" s="62"/>
      <c r="B148" s="61"/>
      <c r="C148" s="60"/>
      <c r="D148" s="58"/>
      <c r="E148" s="58"/>
      <c r="F148" s="75"/>
      <c r="G148" s="75"/>
      <c r="H148" s="80"/>
      <c r="I148" s="63"/>
    </row>
    <row r="149" spans="1:9" x14ac:dyDescent="0.25">
      <c r="A149" s="62"/>
      <c r="B149" s="61"/>
      <c r="C149" s="60"/>
      <c r="D149" s="58"/>
      <c r="E149" s="58"/>
      <c r="F149" s="75"/>
      <c r="G149" s="75"/>
      <c r="H149" s="80"/>
      <c r="I149" s="63"/>
    </row>
    <row r="150" spans="1:9" x14ac:dyDescent="0.25">
      <c r="A150" s="62"/>
      <c r="B150" s="61"/>
      <c r="C150" s="60"/>
      <c r="D150" s="58"/>
      <c r="E150" s="58"/>
      <c r="F150" s="75"/>
      <c r="G150" s="75"/>
      <c r="H150" s="80"/>
      <c r="I150" s="63"/>
    </row>
    <row r="151" spans="1:9" x14ac:dyDescent="0.25">
      <c r="A151" s="62"/>
      <c r="B151" s="61"/>
      <c r="C151" s="60"/>
      <c r="D151" s="58"/>
      <c r="E151" s="58"/>
      <c r="F151" s="75"/>
      <c r="G151" s="75"/>
      <c r="H151" s="80"/>
      <c r="I151" s="63"/>
    </row>
    <row r="152" spans="1:9" x14ac:dyDescent="0.25">
      <c r="A152" s="62"/>
      <c r="B152" s="61"/>
      <c r="C152" s="60"/>
      <c r="D152" s="58"/>
      <c r="E152" s="58"/>
      <c r="F152" s="75"/>
      <c r="G152" s="75"/>
      <c r="H152" s="80"/>
      <c r="I152" s="63"/>
    </row>
    <row r="153" spans="1:9" x14ac:dyDescent="0.25">
      <c r="A153" s="62"/>
      <c r="B153" s="61"/>
      <c r="C153" s="60"/>
      <c r="D153" s="58"/>
      <c r="E153" s="58"/>
      <c r="F153" s="75"/>
      <c r="G153" s="75"/>
      <c r="H153" s="80"/>
      <c r="I153" s="63"/>
    </row>
    <row r="154" spans="1:9" x14ac:dyDescent="0.25">
      <c r="A154" s="62"/>
      <c r="B154" s="61"/>
      <c r="C154" s="60"/>
      <c r="D154" s="58"/>
      <c r="E154" s="58"/>
      <c r="F154" s="75"/>
      <c r="G154" s="75"/>
      <c r="H154" s="80"/>
      <c r="I154" s="63"/>
    </row>
    <row r="155" spans="1:9" x14ac:dyDescent="0.25">
      <c r="A155" s="62"/>
      <c r="B155" s="61"/>
      <c r="C155" s="60"/>
      <c r="D155" s="58"/>
      <c r="E155" s="58"/>
      <c r="F155" s="75"/>
      <c r="G155" s="75"/>
      <c r="H155" s="80"/>
      <c r="I155" s="63"/>
    </row>
    <row r="156" spans="1:9" x14ac:dyDescent="0.25">
      <c r="A156" s="62"/>
      <c r="B156" s="61"/>
      <c r="C156" s="60"/>
      <c r="D156" s="58"/>
      <c r="E156" s="58"/>
      <c r="F156" s="75"/>
      <c r="G156" s="75"/>
      <c r="H156" s="80"/>
      <c r="I156" s="63"/>
    </row>
    <row r="157" spans="1:9" x14ac:dyDescent="0.25">
      <c r="A157" s="62"/>
      <c r="B157" s="61"/>
      <c r="C157" s="60"/>
      <c r="D157" s="58"/>
      <c r="E157" s="58"/>
      <c r="F157" s="75"/>
      <c r="G157" s="75"/>
      <c r="H157" s="80"/>
      <c r="I157" s="63"/>
    </row>
    <row r="158" spans="1:9" x14ac:dyDescent="0.25">
      <c r="A158" s="62"/>
      <c r="B158" s="61"/>
      <c r="C158" s="60"/>
      <c r="D158" s="58"/>
      <c r="E158" s="58"/>
      <c r="F158" s="75"/>
      <c r="G158" s="75"/>
      <c r="H158" s="80"/>
      <c r="I158" s="63"/>
    </row>
    <row r="159" spans="1:9" x14ac:dyDescent="0.25">
      <c r="A159" s="62"/>
      <c r="B159" s="61"/>
      <c r="C159" s="60"/>
      <c r="D159" s="58"/>
      <c r="E159" s="58"/>
      <c r="F159" s="75"/>
      <c r="G159" s="75"/>
      <c r="H159" s="80"/>
      <c r="I159" s="63"/>
    </row>
    <row r="160" spans="1:9" x14ac:dyDescent="0.25">
      <c r="A160" s="62"/>
      <c r="B160" s="61"/>
      <c r="C160" s="60"/>
      <c r="D160" s="58"/>
      <c r="E160" s="58"/>
      <c r="F160" s="75"/>
      <c r="G160" s="75"/>
      <c r="H160" s="80"/>
      <c r="I160" s="63"/>
    </row>
    <row r="161" spans="1:9" x14ac:dyDescent="0.25">
      <c r="A161" s="62"/>
      <c r="B161" s="61"/>
      <c r="C161" s="60"/>
      <c r="D161" s="58"/>
      <c r="E161" s="58"/>
      <c r="F161" s="75"/>
      <c r="G161" s="75"/>
      <c r="H161" s="80"/>
      <c r="I161" s="63"/>
    </row>
    <row r="162" spans="1:9" x14ac:dyDescent="0.25">
      <c r="A162" s="62"/>
      <c r="B162" s="61"/>
      <c r="C162" s="60"/>
      <c r="D162" s="58"/>
      <c r="E162" s="58"/>
      <c r="F162" s="75"/>
      <c r="G162" s="75"/>
      <c r="H162" s="80"/>
      <c r="I162" s="63"/>
    </row>
    <row r="163" spans="1:9" x14ac:dyDescent="0.25">
      <c r="A163" s="62"/>
      <c r="B163" s="61"/>
      <c r="C163" s="60"/>
      <c r="D163" s="58"/>
      <c r="E163" s="58"/>
      <c r="F163" s="75"/>
      <c r="G163" s="75"/>
      <c r="H163" s="80"/>
      <c r="I163" s="63"/>
    </row>
    <row r="164" spans="1:9" x14ac:dyDescent="0.25">
      <c r="A164" s="62"/>
      <c r="B164" s="61"/>
      <c r="C164" s="60"/>
      <c r="D164" s="58"/>
      <c r="E164" s="58"/>
      <c r="F164" s="75"/>
      <c r="G164" s="75"/>
      <c r="H164" s="80"/>
      <c r="I164" s="63"/>
    </row>
    <row r="165" spans="1:9" x14ac:dyDescent="0.25">
      <c r="A165" s="62"/>
      <c r="B165" s="61"/>
      <c r="C165" s="60"/>
      <c r="D165" s="58"/>
      <c r="E165" s="58"/>
      <c r="F165" s="75"/>
      <c r="G165" s="75"/>
      <c r="H165" s="80"/>
      <c r="I165" s="63"/>
    </row>
    <row r="166" spans="1:9" x14ac:dyDescent="0.25">
      <c r="A166" s="62"/>
      <c r="B166" s="61"/>
      <c r="C166" s="60"/>
      <c r="D166" s="58"/>
      <c r="E166" s="58"/>
      <c r="F166" s="75"/>
      <c r="G166" s="75"/>
      <c r="H166" s="80"/>
      <c r="I166" s="63"/>
    </row>
    <row r="167" spans="1:9" x14ac:dyDescent="0.25">
      <c r="A167" s="62"/>
      <c r="B167" s="61"/>
      <c r="C167" s="60"/>
      <c r="D167" s="58"/>
      <c r="E167" s="58"/>
      <c r="F167" s="75"/>
      <c r="G167" s="75"/>
      <c r="H167" s="80"/>
      <c r="I167" s="63"/>
    </row>
    <row r="168" spans="1:9" x14ac:dyDescent="0.25">
      <c r="A168" s="62"/>
      <c r="B168" s="61"/>
      <c r="C168" s="60"/>
      <c r="D168" s="58"/>
      <c r="E168" s="58"/>
      <c r="F168" s="75"/>
      <c r="G168" s="75"/>
      <c r="H168" s="80"/>
      <c r="I168" s="63"/>
    </row>
    <row r="169" spans="1:9" x14ac:dyDescent="0.25">
      <c r="A169" s="62"/>
      <c r="B169" s="61"/>
      <c r="C169" s="60"/>
      <c r="D169" s="58"/>
      <c r="E169" s="58"/>
      <c r="F169" s="75"/>
      <c r="G169" s="75"/>
      <c r="H169" s="80"/>
      <c r="I169" s="63"/>
    </row>
    <row r="170" spans="1:9" x14ac:dyDescent="0.25">
      <c r="A170" s="62"/>
      <c r="B170" s="61"/>
      <c r="C170" s="60"/>
      <c r="D170" s="58"/>
      <c r="E170" s="58"/>
      <c r="F170" s="75"/>
      <c r="G170" s="75"/>
      <c r="H170" s="80"/>
      <c r="I170" s="63"/>
    </row>
    <row r="171" spans="1:9" x14ac:dyDescent="0.25">
      <c r="A171" s="62"/>
      <c r="B171" s="61"/>
      <c r="C171" s="60"/>
      <c r="D171" s="58"/>
      <c r="E171" s="58"/>
      <c r="F171" s="75"/>
      <c r="G171" s="75"/>
      <c r="H171" s="80"/>
      <c r="I171" s="63"/>
    </row>
    <row r="172" spans="1:9" x14ac:dyDescent="0.25">
      <c r="A172" s="62"/>
      <c r="B172" s="61"/>
      <c r="C172" s="60"/>
      <c r="D172" s="58"/>
      <c r="E172" s="58"/>
      <c r="F172" s="75"/>
      <c r="G172" s="75"/>
      <c r="H172" s="80"/>
      <c r="I172" s="63"/>
    </row>
    <row r="173" spans="1:9" x14ac:dyDescent="0.25">
      <c r="A173" s="62"/>
      <c r="B173" s="61"/>
      <c r="C173" s="60"/>
      <c r="D173" s="58"/>
      <c r="E173" s="58"/>
      <c r="F173" s="75"/>
      <c r="G173" s="75"/>
      <c r="H173" s="80"/>
      <c r="I173" s="63"/>
    </row>
    <row r="174" spans="1:9" x14ac:dyDescent="0.25">
      <c r="A174" s="62"/>
      <c r="B174" s="61"/>
      <c r="C174" s="60"/>
      <c r="D174" s="58"/>
      <c r="E174" s="58"/>
      <c r="F174" s="75"/>
      <c r="G174" s="75"/>
      <c r="H174" s="80"/>
      <c r="I174" s="63"/>
    </row>
    <row r="175" spans="1:9" x14ac:dyDescent="0.25">
      <c r="A175" s="62"/>
      <c r="B175" s="61"/>
      <c r="C175" s="60"/>
      <c r="D175" s="58"/>
      <c r="E175" s="58"/>
      <c r="F175" s="75"/>
      <c r="G175" s="75"/>
      <c r="H175" s="80"/>
      <c r="I175" s="63"/>
    </row>
    <row r="176" spans="1:9" x14ac:dyDescent="0.25">
      <c r="A176" s="62"/>
      <c r="B176" s="61"/>
      <c r="C176" s="60"/>
      <c r="D176" s="58"/>
      <c r="E176" s="58"/>
      <c r="F176" s="75"/>
      <c r="G176" s="75"/>
      <c r="H176" s="80"/>
      <c r="I176" s="63"/>
    </row>
    <row r="177" spans="1:9" x14ac:dyDescent="0.25">
      <c r="A177" s="62"/>
      <c r="B177" s="61"/>
      <c r="C177" s="60"/>
      <c r="D177" s="58"/>
      <c r="E177" s="58"/>
      <c r="F177" s="75"/>
      <c r="G177" s="75"/>
      <c r="H177" s="80"/>
      <c r="I177" s="63"/>
    </row>
    <row r="178" spans="1:9" x14ac:dyDescent="0.25">
      <c r="A178" s="62"/>
      <c r="B178" s="61"/>
      <c r="C178" s="60"/>
      <c r="D178" s="58"/>
      <c r="E178" s="58"/>
      <c r="F178" s="75"/>
      <c r="G178" s="75"/>
      <c r="H178" s="80"/>
      <c r="I178" s="63"/>
    </row>
    <row r="179" spans="1:9" x14ac:dyDescent="0.25">
      <c r="A179" s="62"/>
      <c r="B179" s="61"/>
      <c r="C179" s="60"/>
      <c r="D179" s="58"/>
      <c r="E179" s="58"/>
      <c r="F179" s="75"/>
      <c r="G179" s="75"/>
      <c r="H179" s="80"/>
      <c r="I179" s="63"/>
    </row>
    <row r="180" spans="1:9" x14ac:dyDescent="0.25">
      <c r="A180" s="62"/>
      <c r="B180" s="61"/>
      <c r="C180" s="60"/>
      <c r="D180" s="58"/>
      <c r="E180" s="58"/>
      <c r="F180" s="75"/>
      <c r="G180" s="75"/>
      <c r="H180" s="80"/>
      <c r="I180" s="63"/>
    </row>
    <row r="181" spans="1:9" x14ac:dyDescent="0.25">
      <c r="A181" s="62"/>
      <c r="B181" s="61"/>
      <c r="C181" s="60"/>
      <c r="D181" s="58"/>
      <c r="E181" s="58"/>
      <c r="F181" s="75"/>
      <c r="G181" s="75"/>
      <c r="H181" s="80"/>
      <c r="I181" s="63"/>
    </row>
    <row r="182" spans="1:9" x14ac:dyDescent="0.25">
      <c r="A182" s="62"/>
      <c r="B182" s="61"/>
      <c r="C182" s="60"/>
      <c r="D182" s="58"/>
      <c r="E182" s="58"/>
      <c r="F182" s="75"/>
      <c r="G182" s="75"/>
      <c r="H182" s="80"/>
      <c r="I182" s="63"/>
    </row>
    <row r="183" spans="1:9" x14ac:dyDescent="0.25">
      <c r="A183" s="62"/>
      <c r="B183" s="61"/>
      <c r="C183" s="60"/>
      <c r="D183" s="58"/>
      <c r="E183" s="58"/>
      <c r="F183" s="75"/>
      <c r="G183" s="75"/>
      <c r="H183" s="80"/>
      <c r="I183" s="63"/>
    </row>
    <row r="184" spans="1:9" x14ac:dyDescent="0.25">
      <c r="A184" s="62"/>
      <c r="B184" s="61"/>
      <c r="C184" s="60"/>
      <c r="D184" s="58"/>
      <c r="E184" s="58"/>
      <c r="F184" s="75"/>
      <c r="G184" s="75"/>
      <c r="H184" s="80"/>
      <c r="I184" s="63"/>
    </row>
    <row r="185" spans="1:9" x14ac:dyDescent="0.25">
      <c r="A185" s="62"/>
      <c r="B185" s="61"/>
      <c r="C185" s="60"/>
      <c r="D185" s="58"/>
      <c r="E185" s="58"/>
      <c r="F185" s="75"/>
      <c r="G185" s="75"/>
      <c r="H185" s="80"/>
      <c r="I185" s="63"/>
    </row>
    <row r="186" spans="1:9" x14ac:dyDescent="0.25">
      <c r="A186" s="62"/>
      <c r="B186" s="61"/>
      <c r="C186" s="60"/>
      <c r="D186" s="58"/>
      <c r="E186" s="58"/>
      <c r="F186" s="75"/>
      <c r="G186" s="75"/>
      <c r="H186" s="80"/>
      <c r="I186" s="63"/>
    </row>
    <row r="187" spans="1:9" x14ac:dyDescent="0.25">
      <c r="A187" s="62"/>
      <c r="B187" s="61"/>
      <c r="C187" s="60"/>
      <c r="D187" s="58"/>
      <c r="E187" s="58"/>
      <c r="F187" s="75"/>
      <c r="G187" s="75"/>
      <c r="H187" s="80"/>
      <c r="I187" s="63"/>
    </row>
    <row r="188" spans="1:9" x14ac:dyDescent="0.25">
      <c r="A188" s="62"/>
      <c r="B188" s="61"/>
      <c r="C188" s="60"/>
      <c r="D188" s="58"/>
      <c r="E188" s="58"/>
      <c r="F188" s="75"/>
      <c r="G188" s="75"/>
      <c r="H188" s="80"/>
      <c r="I188" s="63"/>
    </row>
    <row r="189" spans="1:9" x14ac:dyDescent="0.25">
      <c r="A189" s="62"/>
      <c r="B189" s="61"/>
      <c r="C189" s="60"/>
      <c r="D189" s="58"/>
      <c r="E189" s="58"/>
      <c r="F189" s="75"/>
      <c r="G189" s="75"/>
      <c r="H189" s="80"/>
      <c r="I189" s="63"/>
    </row>
    <row r="190" spans="1:9" x14ac:dyDescent="0.25">
      <c r="A190" s="62"/>
      <c r="B190" s="61"/>
      <c r="C190" s="60"/>
      <c r="D190" s="58"/>
      <c r="E190" s="58"/>
      <c r="F190" s="75"/>
      <c r="G190" s="75"/>
      <c r="H190" s="80"/>
      <c r="I190" s="63"/>
    </row>
    <row r="191" spans="1:9" x14ac:dyDescent="0.25">
      <c r="A191" s="53"/>
      <c r="B191" s="56"/>
      <c r="C191" s="47"/>
      <c r="D191" s="48"/>
      <c r="E191" s="48"/>
      <c r="F191" s="76"/>
      <c r="G191" s="76"/>
      <c r="H191" s="81"/>
      <c r="I191" s="64"/>
    </row>
    <row r="192" spans="1:9" x14ac:dyDescent="0.25">
      <c r="A192" s="53"/>
      <c r="B192" s="56"/>
      <c r="C192" s="47"/>
      <c r="D192" s="48"/>
      <c r="E192" s="48"/>
      <c r="F192" s="76"/>
      <c r="G192" s="76"/>
      <c r="H192" s="81"/>
      <c r="I192" s="64"/>
    </row>
    <row r="193" spans="1:9" x14ac:dyDescent="0.25">
      <c r="A193" s="53"/>
      <c r="B193" s="56"/>
      <c r="C193" s="47"/>
      <c r="D193" s="48"/>
      <c r="E193" s="48"/>
      <c r="F193" s="76"/>
      <c r="G193" s="76"/>
      <c r="H193" s="81"/>
      <c r="I193" s="64"/>
    </row>
    <row r="194" spans="1:9" x14ac:dyDescent="0.25">
      <c r="A194" s="53"/>
      <c r="B194" s="56"/>
      <c r="C194" s="47"/>
      <c r="D194" s="48"/>
      <c r="E194" s="48"/>
      <c r="F194" s="76"/>
      <c r="G194" s="76"/>
      <c r="H194" s="81"/>
      <c r="I194" s="64"/>
    </row>
    <row r="195" spans="1:9" x14ac:dyDescent="0.25">
      <c r="A195" s="53"/>
      <c r="B195" s="56"/>
      <c r="C195" s="47"/>
      <c r="D195" s="48"/>
      <c r="E195" s="48"/>
      <c r="F195" s="76"/>
      <c r="G195" s="76"/>
      <c r="H195" s="81"/>
      <c r="I195" s="64"/>
    </row>
    <row r="196" spans="1:9" x14ac:dyDescent="0.25">
      <c r="A196" s="53"/>
      <c r="B196" s="56"/>
      <c r="C196" s="47"/>
      <c r="D196" s="48"/>
      <c r="E196" s="48"/>
      <c r="F196" s="76"/>
      <c r="G196" s="76"/>
      <c r="H196" s="81"/>
      <c r="I196" s="64"/>
    </row>
    <row r="197" spans="1:9" x14ac:dyDescent="0.25">
      <c r="A197" s="53"/>
      <c r="B197" s="56"/>
      <c r="C197" s="47"/>
      <c r="D197" s="48"/>
      <c r="E197" s="48"/>
      <c r="F197" s="76"/>
      <c r="G197" s="76"/>
      <c r="H197" s="81"/>
      <c r="I197" s="64"/>
    </row>
    <row r="198" spans="1:9" x14ac:dyDescent="0.25">
      <c r="A198" s="53"/>
      <c r="B198" s="56"/>
      <c r="C198" s="47"/>
      <c r="D198" s="48"/>
      <c r="E198" s="48"/>
      <c r="F198" s="76"/>
      <c r="G198" s="76"/>
      <c r="H198" s="81"/>
      <c r="I198" s="64"/>
    </row>
    <row r="199" spans="1:9" x14ac:dyDescent="0.25">
      <c r="A199" s="53"/>
      <c r="B199" s="56"/>
      <c r="C199" s="47"/>
      <c r="D199" s="48"/>
      <c r="E199" s="48"/>
      <c r="F199" s="76"/>
      <c r="G199" s="76"/>
      <c r="H199" s="81"/>
      <c r="I199" s="64"/>
    </row>
    <row r="200" spans="1:9" x14ac:dyDescent="0.25">
      <c r="A200" s="53"/>
      <c r="B200" s="56"/>
      <c r="C200" s="47"/>
      <c r="D200" s="48"/>
      <c r="E200" s="48"/>
      <c r="F200" s="76"/>
      <c r="G200" s="76"/>
      <c r="H200" s="81"/>
      <c r="I200" s="64"/>
    </row>
    <row r="201" spans="1:9" x14ac:dyDescent="0.25">
      <c r="A201" s="53"/>
      <c r="B201" s="56"/>
      <c r="C201" s="47"/>
      <c r="D201" s="48"/>
      <c r="E201" s="48"/>
      <c r="F201" s="76"/>
      <c r="G201" s="76"/>
      <c r="H201" s="81"/>
      <c r="I201" s="64"/>
    </row>
    <row r="202" spans="1:9" x14ac:dyDescent="0.25">
      <c r="A202" s="53"/>
      <c r="B202" s="56"/>
      <c r="C202" s="47"/>
      <c r="D202" s="48"/>
      <c r="E202" s="48"/>
      <c r="F202" s="76"/>
      <c r="G202" s="76"/>
      <c r="H202" s="81"/>
      <c r="I202" s="64"/>
    </row>
    <row r="203" spans="1:9" x14ac:dyDescent="0.25">
      <c r="A203" s="53"/>
      <c r="B203" s="56"/>
      <c r="C203" s="47"/>
      <c r="D203" s="48"/>
      <c r="E203" s="48"/>
      <c r="F203" s="76"/>
      <c r="G203" s="76"/>
      <c r="H203" s="81"/>
      <c r="I203" s="64"/>
    </row>
    <row r="204" spans="1:9" x14ac:dyDescent="0.25">
      <c r="A204" s="53"/>
      <c r="B204" s="56"/>
      <c r="C204" s="47"/>
      <c r="D204" s="48"/>
      <c r="E204" s="48"/>
      <c r="F204" s="76"/>
      <c r="G204" s="76"/>
      <c r="H204" s="81"/>
      <c r="I204" s="64"/>
    </row>
    <row r="205" spans="1:9" x14ac:dyDescent="0.25">
      <c r="A205" s="53"/>
      <c r="B205" s="56"/>
      <c r="C205" s="47"/>
      <c r="D205" s="48"/>
      <c r="E205" s="48"/>
      <c r="F205" s="76"/>
      <c r="G205" s="76"/>
      <c r="H205" s="81"/>
      <c r="I205" s="64"/>
    </row>
    <row r="206" spans="1:9" x14ac:dyDescent="0.25">
      <c r="A206" s="53"/>
      <c r="B206" s="56"/>
      <c r="C206" s="47"/>
      <c r="D206" s="48"/>
      <c r="E206" s="48"/>
      <c r="F206" s="76"/>
      <c r="G206" s="76"/>
      <c r="H206" s="81"/>
      <c r="I206" s="64"/>
    </row>
    <row r="207" spans="1:9" x14ac:dyDescent="0.25">
      <c r="A207" s="53"/>
      <c r="B207" s="56"/>
      <c r="C207" s="47"/>
      <c r="D207" s="48"/>
      <c r="E207" s="48"/>
      <c r="F207" s="76"/>
      <c r="G207" s="76"/>
      <c r="H207" s="81"/>
      <c r="I207" s="64"/>
    </row>
    <row r="208" spans="1:9" x14ac:dyDescent="0.25">
      <c r="A208" s="53"/>
      <c r="B208" s="56"/>
      <c r="C208" s="47"/>
      <c r="D208" s="48"/>
      <c r="E208" s="48"/>
      <c r="F208" s="76"/>
      <c r="G208" s="76"/>
      <c r="H208" s="81"/>
      <c r="I208" s="64"/>
    </row>
    <row r="209" spans="1:9" x14ac:dyDescent="0.25">
      <c r="A209" s="53"/>
      <c r="B209" s="56"/>
      <c r="C209" s="47"/>
      <c r="D209" s="48"/>
      <c r="E209" s="48"/>
      <c r="F209" s="76"/>
      <c r="G209" s="76"/>
      <c r="H209" s="81"/>
      <c r="I209" s="64"/>
    </row>
    <row r="210" spans="1:9" x14ac:dyDescent="0.25">
      <c r="A210" s="53"/>
      <c r="B210" s="56"/>
      <c r="C210" s="47"/>
      <c r="D210" s="48"/>
      <c r="E210" s="48"/>
      <c r="F210" s="76"/>
      <c r="G210" s="76"/>
      <c r="H210" s="81"/>
      <c r="I210" s="64"/>
    </row>
    <row r="211" spans="1:9" x14ac:dyDescent="0.25">
      <c r="A211" s="53"/>
      <c r="B211" s="56"/>
      <c r="C211" s="47"/>
      <c r="D211" s="48"/>
      <c r="E211" s="48"/>
      <c r="F211" s="76"/>
      <c r="G211" s="76"/>
      <c r="H211" s="81"/>
      <c r="I211" s="64"/>
    </row>
    <row r="212" spans="1:9" x14ac:dyDescent="0.25">
      <c r="A212" s="53"/>
      <c r="B212" s="56"/>
      <c r="C212" s="47"/>
      <c r="D212" s="48"/>
      <c r="E212" s="48"/>
      <c r="F212" s="76"/>
      <c r="G212" s="76"/>
      <c r="H212" s="81"/>
      <c r="I212" s="64"/>
    </row>
    <row r="213" spans="1:9" x14ac:dyDescent="0.25">
      <c r="A213" s="53"/>
      <c r="B213" s="56"/>
      <c r="C213" s="47"/>
      <c r="D213" s="48"/>
      <c r="E213" s="48"/>
      <c r="F213" s="76"/>
      <c r="G213" s="76"/>
      <c r="H213" s="81"/>
      <c r="I213" s="64"/>
    </row>
    <row r="214" spans="1:9" x14ac:dyDescent="0.25">
      <c r="A214" s="53"/>
      <c r="B214" s="56"/>
      <c r="C214" s="47"/>
      <c r="D214" s="48"/>
      <c r="E214" s="48"/>
      <c r="F214" s="76"/>
      <c r="G214" s="76"/>
      <c r="H214" s="81"/>
      <c r="I214" s="64"/>
    </row>
    <row r="215" spans="1:9" x14ac:dyDescent="0.25">
      <c r="A215" s="53"/>
      <c r="B215" s="56"/>
      <c r="C215" s="47"/>
      <c r="D215" s="48"/>
      <c r="E215" s="48"/>
      <c r="F215" s="76"/>
      <c r="G215" s="76"/>
      <c r="H215" s="81"/>
      <c r="I215" s="64"/>
    </row>
    <row r="216" spans="1:9" x14ac:dyDescent="0.25">
      <c r="A216" s="53"/>
      <c r="B216" s="56"/>
      <c r="C216" s="47"/>
      <c r="D216" s="48"/>
      <c r="E216" s="48"/>
      <c r="F216" s="76"/>
      <c r="G216" s="76"/>
      <c r="H216" s="81"/>
      <c r="I216" s="64"/>
    </row>
    <row r="217" spans="1:9" x14ac:dyDescent="0.25">
      <c r="A217" s="53"/>
      <c r="B217" s="56"/>
      <c r="C217" s="47"/>
      <c r="D217" s="48"/>
      <c r="E217" s="48"/>
      <c r="F217" s="76"/>
      <c r="G217" s="76"/>
      <c r="H217" s="81"/>
      <c r="I217" s="64"/>
    </row>
    <row r="218" spans="1:9" x14ac:dyDescent="0.25">
      <c r="A218" s="53"/>
      <c r="B218" s="56"/>
      <c r="C218" s="47"/>
      <c r="D218" s="48"/>
      <c r="E218" s="48"/>
      <c r="F218" s="76"/>
      <c r="G218" s="76"/>
      <c r="H218" s="81"/>
      <c r="I218" s="64"/>
    </row>
    <row r="219" spans="1:9" x14ac:dyDescent="0.25">
      <c r="A219" s="53"/>
      <c r="B219" s="56"/>
      <c r="C219" s="47"/>
      <c r="D219" s="48"/>
      <c r="E219" s="48"/>
      <c r="F219" s="76"/>
      <c r="G219" s="76"/>
      <c r="H219" s="81"/>
      <c r="I219" s="64"/>
    </row>
    <row r="220" spans="1:9" x14ac:dyDescent="0.25">
      <c r="A220" s="53"/>
      <c r="B220" s="56"/>
      <c r="C220" s="47"/>
      <c r="D220" s="48"/>
      <c r="E220" s="48"/>
      <c r="F220" s="76"/>
      <c r="G220" s="76"/>
      <c r="H220" s="81"/>
      <c r="I220" s="64"/>
    </row>
    <row r="221" spans="1:9" x14ac:dyDescent="0.25">
      <c r="A221" s="53"/>
      <c r="B221" s="56"/>
      <c r="C221" s="47"/>
      <c r="D221" s="48"/>
      <c r="E221" s="48"/>
      <c r="F221" s="76"/>
      <c r="G221" s="76"/>
      <c r="H221" s="81"/>
      <c r="I221" s="64"/>
    </row>
    <row r="222" spans="1:9" x14ac:dyDescent="0.25">
      <c r="A222" s="53"/>
      <c r="B222" s="56"/>
      <c r="C222" s="47"/>
      <c r="D222" s="48"/>
      <c r="E222" s="48"/>
      <c r="F222" s="76"/>
      <c r="G222" s="76"/>
      <c r="H222" s="81"/>
      <c r="I222" s="64"/>
    </row>
    <row r="223" spans="1:9" x14ac:dyDescent="0.25">
      <c r="A223" s="53"/>
      <c r="B223" s="56"/>
      <c r="C223" s="47"/>
      <c r="D223" s="48"/>
      <c r="E223" s="48"/>
      <c r="F223" s="76"/>
      <c r="G223" s="76"/>
      <c r="H223" s="81"/>
      <c r="I223" s="64"/>
    </row>
    <row r="224" spans="1:9" x14ac:dyDescent="0.25">
      <c r="A224" s="53"/>
      <c r="B224" s="56"/>
      <c r="C224" s="47"/>
      <c r="D224" s="48"/>
      <c r="E224" s="48"/>
      <c r="F224" s="76"/>
      <c r="G224" s="76"/>
      <c r="H224" s="81"/>
      <c r="I224" s="64"/>
    </row>
    <row r="225" spans="1:9" x14ac:dyDescent="0.25">
      <c r="A225" s="53"/>
      <c r="B225" s="56"/>
      <c r="C225" s="47"/>
      <c r="D225" s="48"/>
      <c r="E225" s="48"/>
      <c r="F225" s="76"/>
      <c r="G225" s="76"/>
      <c r="H225" s="81"/>
      <c r="I225" s="64"/>
    </row>
    <row r="226" spans="1:9" x14ac:dyDescent="0.25">
      <c r="A226" s="53"/>
      <c r="B226" s="56"/>
      <c r="C226" s="47"/>
      <c r="D226" s="48"/>
      <c r="E226" s="48"/>
      <c r="F226" s="76"/>
      <c r="G226" s="76"/>
      <c r="H226" s="81"/>
      <c r="I226" s="64"/>
    </row>
    <row r="227" spans="1:9" x14ac:dyDescent="0.25">
      <c r="A227" s="53"/>
      <c r="B227" s="56"/>
      <c r="C227" s="47"/>
      <c r="D227" s="48"/>
      <c r="E227" s="48"/>
      <c r="F227" s="76"/>
      <c r="G227" s="76"/>
      <c r="H227" s="81"/>
      <c r="I227" s="64"/>
    </row>
    <row r="228" spans="1:9" x14ac:dyDescent="0.25">
      <c r="A228" s="53"/>
      <c r="B228" s="56"/>
      <c r="C228" s="47"/>
      <c r="D228" s="48"/>
      <c r="E228" s="48"/>
      <c r="F228" s="76"/>
      <c r="G228" s="76"/>
      <c r="H228" s="81"/>
      <c r="I228" s="64"/>
    </row>
    <row r="229" spans="1:9" x14ac:dyDescent="0.25">
      <c r="A229" s="53"/>
      <c r="B229" s="56"/>
      <c r="C229" s="47"/>
      <c r="D229" s="48"/>
      <c r="E229" s="48"/>
      <c r="F229" s="76"/>
      <c r="G229" s="76"/>
      <c r="H229" s="81"/>
      <c r="I229" s="64"/>
    </row>
    <row r="230" spans="1:9" x14ac:dyDescent="0.25">
      <c r="A230" s="53"/>
      <c r="B230" s="56"/>
      <c r="C230" s="47"/>
      <c r="D230" s="48"/>
      <c r="E230" s="48"/>
      <c r="F230" s="76"/>
      <c r="G230" s="76"/>
      <c r="H230" s="81"/>
      <c r="I230" s="64"/>
    </row>
    <row r="231" spans="1:9" x14ac:dyDescent="0.25">
      <c r="A231" s="53"/>
      <c r="B231" s="56"/>
      <c r="C231" s="47"/>
      <c r="D231" s="48"/>
      <c r="E231" s="48"/>
      <c r="F231" s="76"/>
      <c r="G231" s="76"/>
      <c r="H231" s="81"/>
      <c r="I231" s="64"/>
    </row>
    <row r="232" spans="1:9" x14ac:dyDescent="0.25">
      <c r="A232" s="53"/>
      <c r="B232" s="56"/>
      <c r="C232" s="47"/>
      <c r="D232" s="48"/>
      <c r="E232" s="48"/>
      <c r="F232" s="76"/>
      <c r="G232" s="76"/>
      <c r="H232" s="81"/>
      <c r="I232" s="64"/>
    </row>
    <row r="233" spans="1:9" x14ac:dyDescent="0.25">
      <c r="A233" s="53"/>
      <c r="B233" s="56"/>
      <c r="C233" s="47"/>
      <c r="D233" s="48"/>
      <c r="E233" s="48"/>
      <c r="F233" s="76"/>
      <c r="G233" s="76"/>
      <c r="H233" s="81"/>
      <c r="I233" s="64"/>
    </row>
    <row r="234" spans="1:9" x14ac:dyDescent="0.25">
      <c r="A234" s="53"/>
      <c r="B234" s="56"/>
      <c r="C234" s="47"/>
      <c r="D234" s="48"/>
      <c r="E234" s="48"/>
      <c r="F234" s="76"/>
      <c r="G234" s="76"/>
      <c r="H234" s="81"/>
      <c r="I234" s="64"/>
    </row>
    <row r="235" spans="1:9" x14ac:dyDescent="0.25">
      <c r="A235" s="53"/>
      <c r="B235" s="56"/>
      <c r="C235" s="47"/>
      <c r="D235" s="48"/>
      <c r="E235" s="48"/>
      <c r="F235" s="76"/>
      <c r="G235" s="76"/>
      <c r="H235" s="81"/>
      <c r="I235" s="64"/>
    </row>
    <row r="236" spans="1:9" x14ac:dyDescent="0.25">
      <c r="A236" s="53"/>
      <c r="B236" s="56"/>
      <c r="C236" s="47"/>
      <c r="D236" s="48"/>
      <c r="E236" s="48"/>
      <c r="F236" s="76"/>
      <c r="G236" s="76"/>
      <c r="H236" s="81"/>
      <c r="I236" s="64"/>
    </row>
    <row r="237" spans="1:9" x14ac:dyDescent="0.25">
      <c r="A237" s="53"/>
      <c r="B237" s="56"/>
      <c r="C237" s="47"/>
      <c r="D237" s="48"/>
      <c r="E237" s="48"/>
      <c r="F237" s="76"/>
      <c r="G237" s="76"/>
      <c r="H237" s="81"/>
      <c r="I237" s="64"/>
    </row>
    <row r="238" spans="1:9" x14ac:dyDescent="0.25">
      <c r="A238" s="53"/>
      <c r="B238" s="56"/>
      <c r="C238" s="47"/>
      <c r="D238" s="48"/>
      <c r="E238" s="48"/>
      <c r="F238" s="76"/>
      <c r="G238" s="76"/>
      <c r="H238" s="81"/>
      <c r="I238" s="64"/>
    </row>
    <row r="239" spans="1:9" x14ac:dyDescent="0.25">
      <c r="A239" s="53"/>
      <c r="B239" s="56"/>
      <c r="C239" s="47"/>
      <c r="D239" s="48"/>
      <c r="E239" s="48"/>
      <c r="F239" s="76"/>
      <c r="G239" s="76"/>
      <c r="H239" s="81"/>
      <c r="I239" s="64"/>
    </row>
    <row r="240" spans="1:9" x14ac:dyDescent="0.25">
      <c r="A240" s="53"/>
      <c r="B240" s="56"/>
      <c r="C240" s="47"/>
      <c r="D240" s="48"/>
      <c r="E240" s="48"/>
      <c r="F240" s="76"/>
      <c r="G240" s="76"/>
      <c r="H240" s="81"/>
      <c r="I240" s="64"/>
    </row>
    <row r="241" spans="1:9" x14ac:dyDescent="0.25">
      <c r="A241" s="53"/>
      <c r="B241" s="56"/>
      <c r="C241" s="47"/>
      <c r="D241" s="48"/>
      <c r="E241" s="48"/>
      <c r="F241" s="76"/>
      <c r="G241" s="76"/>
      <c r="H241" s="81"/>
      <c r="I241" s="64"/>
    </row>
    <row r="242" spans="1:9" x14ac:dyDescent="0.25">
      <c r="A242" s="53"/>
      <c r="B242" s="56"/>
      <c r="C242" s="47"/>
      <c r="D242" s="48"/>
      <c r="E242" s="48"/>
      <c r="F242" s="76"/>
      <c r="G242" s="76"/>
      <c r="H242" s="81"/>
      <c r="I242" s="64"/>
    </row>
    <row r="243" spans="1:9" x14ac:dyDescent="0.25">
      <c r="A243" s="53"/>
      <c r="B243" s="56"/>
      <c r="C243" s="47"/>
      <c r="D243" s="48"/>
      <c r="E243" s="48"/>
      <c r="F243" s="76"/>
      <c r="G243" s="76"/>
      <c r="H243" s="81"/>
      <c r="I243" s="64"/>
    </row>
    <row r="244" spans="1:9" x14ac:dyDescent="0.25">
      <c r="A244" s="53"/>
      <c r="B244" s="56"/>
      <c r="C244" s="47"/>
      <c r="D244" s="48"/>
      <c r="E244" s="48"/>
      <c r="F244" s="76"/>
      <c r="G244" s="76"/>
      <c r="H244" s="81"/>
      <c r="I244" s="64"/>
    </row>
    <row r="245" spans="1:9" x14ac:dyDescent="0.25">
      <c r="A245" s="53"/>
      <c r="B245" s="56"/>
      <c r="C245" s="47"/>
      <c r="D245" s="48"/>
      <c r="E245" s="48"/>
      <c r="F245" s="76"/>
      <c r="G245" s="76"/>
      <c r="H245" s="81"/>
      <c r="I245" s="64"/>
    </row>
    <row r="246" spans="1:9" x14ac:dyDescent="0.25">
      <c r="A246" s="53"/>
      <c r="B246" s="56"/>
      <c r="C246" s="47"/>
      <c r="D246" s="48"/>
      <c r="E246" s="48"/>
      <c r="F246" s="76"/>
      <c r="G246" s="76"/>
      <c r="H246" s="81"/>
      <c r="I246" s="64"/>
    </row>
    <row r="247" spans="1:9" x14ac:dyDescent="0.25">
      <c r="A247" s="53"/>
      <c r="B247" s="56"/>
      <c r="C247" s="47"/>
      <c r="D247" s="48"/>
      <c r="E247" s="48"/>
      <c r="F247" s="76"/>
      <c r="G247" s="76"/>
      <c r="H247" s="81"/>
      <c r="I247" s="64"/>
    </row>
    <row r="248" spans="1:9" x14ac:dyDescent="0.25">
      <c r="A248" s="53"/>
      <c r="B248" s="56"/>
      <c r="C248" s="47"/>
      <c r="D248" s="48"/>
      <c r="E248" s="48"/>
      <c r="F248" s="76"/>
      <c r="G248" s="76"/>
      <c r="H248" s="81"/>
      <c r="I248" s="64"/>
    </row>
    <row r="249" spans="1:9" x14ac:dyDescent="0.25">
      <c r="A249" s="53"/>
      <c r="B249" s="56"/>
      <c r="C249" s="47"/>
      <c r="D249" s="48"/>
      <c r="E249" s="48"/>
      <c r="F249" s="76"/>
      <c r="G249" s="76"/>
      <c r="H249" s="81"/>
      <c r="I249" s="64"/>
    </row>
    <row r="250" spans="1:9" x14ac:dyDescent="0.25">
      <c r="A250" s="53"/>
      <c r="B250" s="56"/>
      <c r="C250" s="47"/>
      <c r="D250" s="48"/>
      <c r="E250" s="48"/>
      <c r="F250" s="76"/>
      <c r="G250" s="76"/>
      <c r="H250" s="81"/>
      <c r="I250" s="64"/>
    </row>
    <row r="251" spans="1:9" x14ac:dyDescent="0.25">
      <c r="A251" s="53"/>
      <c r="B251" s="56"/>
      <c r="C251" s="47"/>
      <c r="D251" s="48"/>
      <c r="E251" s="48"/>
      <c r="F251" s="76"/>
      <c r="G251" s="76"/>
      <c r="H251" s="81"/>
      <c r="I251" s="64"/>
    </row>
    <row r="252" spans="1:9" x14ac:dyDescent="0.25">
      <c r="A252" s="53"/>
      <c r="B252" s="56"/>
      <c r="C252" s="47"/>
      <c r="D252" s="48"/>
      <c r="E252" s="48"/>
      <c r="F252" s="76"/>
      <c r="G252" s="76"/>
      <c r="H252" s="81"/>
      <c r="I252" s="64"/>
    </row>
    <row r="253" spans="1:9" x14ac:dyDescent="0.25">
      <c r="A253" s="53"/>
      <c r="B253" s="56"/>
      <c r="C253" s="47"/>
      <c r="D253" s="48"/>
      <c r="E253" s="48"/>
      <c r="F253" s="76"/>
      <c r="G253" s="76"/>
      <c r="H253" s="81"/>
      <c r="I253" s="64"/>
    </row>
    <row r="254" spans="1:9" x14ac:dyDescent="0.25">
      <c r="A254" s="53"/>
      <c r="B254" s="56"/>
      <c r="C254" s="47"/>
      <c r="D254" s="48"/>
      <c r="E254" s="48"/>
      <c r="F254" s="76"/>
      <c r="G254" s="76"/>
      <c r="H254" s="81"/>
      <c r="I254" s="64"/>
    </row>
    <row r="255" spans="1:9" x14ac:dyDescent="0.25">
      <c r="A255" s="53"/>
      <c r="B255" s="56"/>
      <c r="C255" s="47"/>
      <c r="D255" s="48"/>
      <c r="E255" s="48"/>
      <c r="F255" s="76"/>
      <c r="G255" s="76"/>
      <c r="H255" s="81"/>
      <c r="I255" s="64"/>
    </row>
    <row r="256" spans="1:9" x14ac:dyDescent="0.25">
      <c r="A256" s="53"/>
      <c r="B256" s="56"/>
      <c r="C256" s="47"/>
      <c r="D256" s="48"/>
      <c r="E256" s="48"/>
      <c r="F256" s="76"/>
      <c r="G256" s="76"/>
      <c r="H256" s="81"/>
      <c r="I256" s="64"/>
    </row>
    <row r="257" spans="1:9" x14ac:dyDescent="0.25">
      <c r="A257" s="53"/>
      <c r="B257" s="56"/>
      <c r="C257" s="47"/>
      <c r="D257" s="48"/>
      <c r="E257" s="48"/>
      <c r="F257" s="76"/>
      <c r="G257" s="76"/>
      <c r="H257" s="81"/>
      <c r="I257" s="64"/>
    </row>
    <row r="258" spans="1:9" x14ac:dyDescent="0.25">
      <c r="A258" s="53"/>
      <c r="B258" s="56"/>
      <c r="C258" s="47"/>
      <c r="D258" s="48"/>
      <c r="E258" s="48"/>
      <c r="F258" s="76"/>
      <c r="G258" s="76"/>
      <c r="H258" s="81"/>
      <c r="I258" s="64"/>
    </row>
    <row r="259" spans="1:9" x14ac:dyDescent="0.25">
      <c r="A259" s="53"/>
      <c r="B259" s="56"/>
      <c r="C259" s="47"/>
      <c r="D259" s="48"/>
      <c r="E259" s="48"/>
      <c r="F259" s="76"/>
      <c r="G259" s="76"/>
      <c r="H259" s="81"/>
      <c r="I259" s="64"/>
    </row>
    <row r="260" spans="1:9" x14ac:dyDescent="0.25">
      <c r="A260" s="53"/>
      <c r="B260" s="56"/>
      <c r="C260" s="47"/>
      <c r="D260" s="48"/>
      <c r="E260" s="48"/>
      <c r="F260" s="76"/>
      <c r="G260" s="76"/>
      <c r="H260" s="81"/>
      <c r="I260" s="64"/>
    </row>
    <row r="261" spans="1:9" x14ac:dyDescent="0.25">
      <c r="A261" s="53"/>
      <c r="B261" s="56"/>
      <c r="C261" s="47"/>
      <c r="D261" s="48"/>
      <c r="E261" s="48"/>
      <c r="F261" s="76"/>
      <c r="G261" s="76"/>
      <c r="H261" s="81"/>
      <c r="I261" s="64"/>
    </row>
    <row r="262" spans="1:9" x14ac:dyDescent="0.25">
      <c r="A262" s="53"/>
      <c r="B262" s="56"/>
      <c r="C262" s="47"/>
      <c r="D262" s="48"/>
      <c r="E262" s="48"/>
      <c r="F262" s="76"/>
      <c r="G262" s="76"/>
      <c r="H262" s="81"/>
      <c r="I262" s="64"/>
    </row>
    <row r="263" spans="1:9" x14ac:dyDescent="0.25">
      <c r="A263" s="53"/>
      <c r="B263" s="56"/>
      <c r="C263" s="47"/>
      <c r="D263" s="48"/>
      <c r="E263" s="48"/>
      <c r="F263" s="76"/>
      <c r="G263" s="76"/>
      <c r="H263" s="81"/>
      <c r="I263" s="64"/>
    </row>
    <row r="264" spans="1:9" x14ac:dyDescent="0.25">
      <c r="A264" s="53"/>
      <c r="B264" s="56"/>
      <c r="C264" s="47"/>
      <c r="D264" s="48"/>
      <c r="E264" s="48"/>
      <c r="F264" s="76"/>
      <c r="G264" s="76"/>
      <c r="H264" s="81"/>
      <c r="I264" s="64"/>
    </row>
    <row r="265" spans="1:9" x14ac:dyDescent="0.25">
      <c r="A265" s="53"/>
      <c r="B265" s="56"/>
      <c r="C265" s="47"/>
      <c r="D265" s="48"/>
      <c r="E265" s="48"/>
      <c r="F265" s="76"/>
      <c r="G265" s="76"/>
      <c r="H265" s="81"/>
      <c r="I265" s="64"/>
    </row>
    <row r="266" spans="1:9" x14ac:dyDescent="0.25">
      <c r="A266" s="53"/>
      <c r="B266" s="56"/>
      <c r="C266" s="47"/>
      <c r="D266" s="48"/>
      <c r="E266" s="48"/>
      <c r="F266" s="76"/>
      <c r="G266" s="76"/>
      <c r="H266" s="81"/>
      <c r="I266" s="64"/>
    </row>
    <row r="267" spans="1:9" x14ac:dyDescent="0.25">
      <c r="A267" s="53"/>
      <c r="B267" s="56"/>
      <c r="C267" s="47"/>
      <c r="D267" s="48"/>
      <c r="E267" s="48"/>
      <c r="F267" s="76"/>
      <c r="G267" s="76"/>
      <c r="H267" s="81"/>
      <c r="I267" s="64"/>
    </row>
    <row r="268" spans="1:9" x14ac:dyDescent="0.25">
      <c r="A268" s="53"/>
      <c r="B268" s="56"/>
      <c r="C268" s="47"/>
      <c r="D268" s="48"/>
      <c r="E268" s="48"/>
      <c r="F268" s="76"/>
      <c r="G268" s="76"/>
      <c r="H268" s="81"/>
      <c r="I268" s="64"/>
    </row>
    <row r="269" spans="1:9" x14ac:dyDescent="0.25">
      <c r="A269" s="53"/>
      <c r="B269" s="56"/>
      <c r="C269" s="47"/>
      <c r="D269" s="48"/>
      <c r="E269" s="48"/>
      <c r="F269" s="76"/>
      <c r="G269" s="76"/>
      <c r="H269" s="81"/>
      <c r="I269" s="64"/>
    </row>
    <row r="270" spans="1:9" x14ac:dyDescent="0.25">
      <c r="A270" s="53"/>
      <c r="B270" s="56"/>
      <c r="C270" s="47"/>
      <c r="D270" s="48"/>
      <c r="E270" s="48"/>
      <c r="F270" s="76"/>
      <c r="G270" s="76"/>
      <c r="H270" s="81"/>
      <c r="I270" s="64"/>
    </row>
    <row r="271" spans="1:9" x14ac:dyDescent="0.25">
      <c r="A271" s="53"/>
      <c r="B271" s="56"/>
      <c r="C271" s="47"/>
      <c r="D271" s="48"/>
      <c r="E271" s="48"/>
      <c r="F271" s="76"/>
      <c r="G271" s="76"/>
      <c r="H271" s="81"/>
      <c r="I271" s="64"/>
    </row>
    <row r="272" spans="1:9" x14ac:dyDescent="0.25">
      <c r="A272" s="53"/>
      <c r="B272" s="56"/>
      <c r="C272" s="47"/>
      <c r="D272" s="48"/>
      <c r="E272" s="48"/>
      <c r="F272" s="76"/>
      <c r="G272" s="76"/>
      <c r="H272" s="81"/>
      <c r="I272" s="64"/>
    </row>
    <row r="273" spans="1:9" x14ac:dyDescent="0.25">
      <c r="A273" s="53"/>
      <c r="B273" s="56"/>
      <c r="C273" s="47"/>
      <c r="D273" s="48"/>
      <c r="E273" s="48"/>
      <c r="F273" s="76"/>
      <c r="G273" s="76"/>
      <c r="H273" s="81"/>
      <c r="I273" s="64"/>
    </row>
    <row r="274" spans="1:9" x14ac:dyDescent="0.25">
      <c r="A274" s="53"/>
      <c r="B274" s="56"/>
      <c r="C274" s="47"/>
      <c r="D274" s="48"/>
      <c r="E274" s="48"/>
      <c r="F274" s="76"/>
      <c r="G274" s="76"/>
      <c r="H274" s="81"/>
      <c r="I274" s="64"/>
    </row>
    <row r="275" spans="1:9" x14ac:dyDescent="0.25">
      <c r="A275" s="53"/>
      <c r="B275" s="56"/>
      <c r="C275" s="47"/>
      <c r="D275" s="48"/>
      <c r="E275" s="48"/>
      <c r="F275" s="76"/>
      <c r="G275" s="76"/>
      <c r="H275" s="81"/>
      <c r="I275" s="64"/>
    </row>
    <row r="276" spans="1:9" x14ac:dyDescent="0.25">
      <c r="A276" s="53"/>
      <c r="B276" s="56"/>
      <c r="C276" s="47"/>
      <c r="D276" s="48"/>
      <c r="E276" s="48"/>
      <c r="F276" s="76"/>
      <c r="G276" s="76"/>
      <c r="H276" s="81"/>
      <c r="I276" s="64"/>
    </row>
    <row r="277" spans="1:9" x14ac:dyDescent="0.25">
      <c r="A277" s="53"/>
      <c r="B277" s="56"/>
      <c r="C277" s="47"/>
      <c r="D277" s="48"/>
      <c r="E277" s="48"/>
      <c r="F277" s="76"/>
      <c r="G277" s="76"/>
      <c r="H277" s="81"/>
      <c r="I277" s="64"/>
    </row>
    <row r="278" spans="1:9" x14ac:dyDescent="0.25">
      <c r="A278" s="53"/>
      <c r="B278" s="56"/>
      <c r="C278" s="47"/>
      <c r="D278" s="48"/>
      <c r="E278" s="48"/>
      <c r="F278" s="76"/>
      <c r="G278" s="76"/>
      <c r="H278" s="81"/>
      <c r="I278" s="64"/>
    </row>
    <row r="279" spans="1:9" x14ac:dyDescent="0.25">
      <c r="A279" s="53"/>
      <c r="B279" s="56"/>
      <c r="C279" s="47"/>
      <c r="D279" s="48"/>
      <c r="E279" s="48"/>
      <c r="F279" s="76"/>
      <c r="G279" s="76"/>
      <c r="H279" s="81"/>
      <c r="I279" s="64"/>
    </row>
    <row r="280" spans="1:9" x14ac:dyDescent="0.25">
      <c r="A280" s="53"/>
      <c r="B280" s="56"/>
      <c r="C280" s="47"/>
      <c r="D280" s="48"/>
      <c r="E280" s="48"/>
      <c r="F280" s="76"/>
      <c r="G280" s="76"/>
      <c r="H280" s="81"/>
      <c r="I280" s="64"/>
    </row>
    <row r="281" spans="1:9" x14ac:dyDescent="0.25">
      <c r="A281" s="53"/>
      <c r="B281" s="56"/>
      <c r="C281" s="47"/>
      <c r="D281" s="48"/>
      <c r="E281" s="48"/>
      <c r="F281" s="76"/>
      <c r="G281" s="76"/>
      <c r="H281" s="81"/>
      <c r="I281" s="64"/>
    </row>
    <row r="282" spans="1:9" x14ac:dyDescent="0.25">
      <c r="A282" s="53"/>
      <c r="B282" s="56"/>
      <c r="C282" s="47"/>
      <c r="D282" s="48"/>
      <c r="E282" s="48"/>
      <c r="F282" s="76"/>
      <c r="G282" s="76"/>
      <c r="H282" s="81"/>
      <c r="I282" s="64"/>
    </row>
    <row r="283" spans="1:9" x14ac:dyDescent="0.25">
      <c r="A283" s="53"/>
      <c r="B283" s="56"/>
      <c r="C283" s="47"/>
      <c r="D283" s="48"/>
      <c r="E283" s="48"/>
      <c r="F283" s="76"/>
      <c r="G283" s="76"/>
      <c r="H283" s="81"/>
      <c r="I283" s="64"/>
    </row>
    <row r="284" spans="1:9" x14ac:dyDescent="0.25">
      <c r="A284" s="53"/>
      <c r="B284" s="56"/>
      <c r="C284" s="47"/>
      <c r="D284" s="48"/>
      <c r="E284" s="48"/>
      <c r="F284" s="76"/>
      <c r="G284" s="76"/>
      <c r="H284" s="81"/>
      <c r="I284" s="64"/>
    </row>
    <row r="285" spans="1:9" x14ac:dyDescent="0.25">
      <c r="A285" s="53"/>
      <c r="B285" s="56"/>
      <c r="C285" s="47"/>
      <c r="D285" s="48"/>
      <c r="E285" s="48"/>
      <c r="F285" s="76"/>
      <c r="G285" s="76"/>
      <c r="H285" s="81"/>
      <c r="I285" s="64"/>
    </row>
    <row r="286" spans="1:9" x14ac:dyDescent="0.25">
      <c r="A286" s="53"/>
      <c r="B286" s="56"/>
      <c r="C286" s="47"/>
      <c r="D286" s="48"/>
      <c r="E286" s="48"/>
      <c r="F286" s="76"/>
      <c r="G286" s="76"/>
      <c r="H286" s="81"/>
      <c r="I286" s="64"/>
    </row>
    <row r="287" spans="1:9" x14ac:dyDescent="0.25">
      <c r="A287" s="53"/>
      <c r="B287" s="56"/>
      <c r="C287" s="47"/>
      <c r="D287" s="48"/>
      <c r="E287" s="48"/>
      <c r="F287" s="76"/>
      <c r="G287" s="76"/>
      <c r="H287" s="81"/>
      <c r="I287" s="64"/>
    </row>
    <row r="288" spans="1:9" x14ac:dyDescent="0.25">
      <c r="A288" s="53"/>
      <c r="B288" s="56"/>
      <c r="C288" s="47"/>
      <c r="D288" s="48"/>
      <c r="E288" s="48"/>
      <c r="F288" s="76"/>
      <c r="G288" s="76"/>
      <c r="H288" s="81"/>
      <c r="I288" s="64"/>
    </row>
    <row r="289" spans="1:9" x14ac:dyDescent="0.25">
      <c r="A289" s="53"/>
      <c r="B289" s="56"/>
      <c r="C289" s="47"/>
      <c r="D289" s="48"/>
      <c r="E289" s="48"/>
      <c r="F289" s="76"/>
      <c r="G289" s="76"/>
      <c r="H289" s="81"/>
      <c r="I289" s="64"/>
    </row>
    <row r="290" spans="1:9" x14ac:dyDescent="0.25">
      <c r="A290" s="53"/>
      <c r="B290" s="56"/>
      <c r="C290" s="47"/>
      <c r="D290" s="48"/>
      <c r="E290" s="48"/>
      <c r="F290" s="76"/>
      <c r="G290" s="76"/>
      <c r="H290" s="81"/>
      <c r="I290" s="64"/>
    </row>
    <row r="291" spans="1:9" x14ac:dyDescent="0.25">
      <c r="A291" s="53"/>
      <c r="B291" s="56"/>
      <c r="C291" s="47"/>
      <c r="D291" s="48"/>
      <c r="E291" s="48"/>
      <c r="F291" s="76"/>
      <c r="G291" s="76"/>
      <c r="H291" s="81"/>
      <c r="I291" s="64"/>
    </row>
    <row r="292" spans="1:9" x14ac:dyDescent="0.25">
      <c r="A292" s="53"/>
      <c r="B292" s="56"/>
      <c r="C292" s="47"/>
      <c r="D292" s="48"/>
      <c r="E292" s="48"/>
      <c r="F292" s="76"/>
      <c r="G292" s="76"/>
      <c r="H292" s="81"/>
      <c r="I292" s="64"/>
    </row>
    <row r="293" spans="1:9" x14ac:dyDescent="0.25">
      <c r="A293" s="53"/>
      <c r="B293" s="56"/>
      <c r="C293" s="47"/>
      <c r="D293" s="48"/>
      <c r="E293" s="48"/>
      <c r="F293" s="76"/>
      <c r="G293" s="76"/>
      <c r="H293" s="81"/>
      <c r="I293" s="64"/>
    </row>
    <row r="294" spans="1:9" x14ac:dyDescent="0.25">
      <c r="A294" s="53"/>
      <c r="B294" s="56"/>
      <c r="C294" s="47"/>
      <c r="D294" s="48"/>
      <c r="E294" s="48"/>
      <c r="F294" s="76"/>
      <c r="G294" s="76"/>
      <c r="H294" s="81"/>
      <c r="I294" s="64"/>
    </row>
    <row r="295" spans="1:9" x14ac:dyDescent="0.25">
      <c r="A295" s="53"/>
      <c r="B295" s="56"/>
      <c r="C295" s="47"/>
      <c r="D295" s="48"/>
      <c r="E295" s="48"/>
      <c r="F295" s="76"/>
      <c r="G295" s="76"/>
      <c r="H295" s="81"/>
      <c r="I295" s="64"/>
    </row>
    <row r="296" spans="1:9" x14ac:dyDescent="0.25">
      <c r="A296" s="54"/>
      <c r="B296" s="57"/>
      <c r="C296" s="46"/>
      <c r="D296" s="49"/>
      <c r="E296" s="49"/>
      <c r="F296" s="77"/>
      <c r="G296" s="77"/>
      <c r="H296" s="82"/>
      <c r="I296" s="65"/>
    </row>
    <row r="297" spans="1:9" x14ac:dyDescent="0.25">
      <c r="A297" s="54"/>
      <c r="B297" s="57"/>
      <c r="C297" s="46"/>
      <c r="D297" s="49"/>
      <c r="E297" s="49"/>
      <c r="F297" s="77"/>
      <c r="G297" s="77"/>
      <c r="H297" s="82"/>
      <c r="I297" s="65"/>
    </row>
    <row r="298" spans="1:9" x14ac:dyDescent="0.25">
      <c r="A298" s="54"/>
      <c r="B298" s="57"/>
      <c r="C298" s="46"/>
      <c r="D298" s="49"/>
      <c r="E298" s="49"/>
      <c r="F298" s="77"/>
      <c r="G298" s="77"/>
      <c r="H298" s="82"/>
      <c r="I298" s="65"/>
    </row>
    <row r="299" spans="1:9" x14ac:dyDescent="0.25">
      <c r="A299" s="54"/>
      <c r="B299" s="57"/>
      <c r="C299" s="46"/>
      <c r="D299" s="49"/>
      <c r="E299" s="49"/>
      <c r="F299" s="77"/>
      <c r="G299" s="77"/>
      <c r="H299" s="82"/>
      <c r="I299" s="65"/>
    </row>
    <row r="300" spans="1:9" x14ac:dyDescent="0.25">
      <c r="A300" s="54"/>
      <c r="B300" s="57"/>
      <c r="C300" s="46"/>
      <c r="D300" s="49"/>
      <c r="E300" s="49"/>
      <c r="F300" s="77"/>
      <c r="G300" s="77"/>
      <c r="H300" s="82"/>
      <c r="I300" s="65"/>
    </row>
    <row r="301" spans="1:9" x14ac:dyDescent="0.25">
      <c r="A301" s="54"/>
      <c r="B301" s="57"/>
      <c r="C301" s="46"/>
      <c r="D301" s="49"/>
      <c r="E301" s="49"/>
      <c r="F301" s="77"/>
      <c r="G301" s="77"/>
      <c r="H301" s="82"/>
      <c r="I301" s="65"/>
    </row>
    <row r="302" spans="1:9" x14ac:dyDescent="0.25">
      <c r="A302" s="54"/>
      <c r="B302" s="57"/>
      <c r="C302" s="46"/>
      <c r="D302" s="49"/>
      <c r="E302" s="49"/>
      <c r="F302" s="77"/>
      <c r="G302" s="77"/>
      <c r="H302" s="82"/>
      <c r="I302" s="65"/>
    </row>
    <row r="303" spans="1:9" x14ac:dyDescent="0.25">
      <c r="A303" s="54"/>
      <c r="B303" s="57"/>
      <c r="C303" s="46"/>
      <c r="D303" s="49"/>
      <c r="E303" s="49"/>
      <c r="F303" s="77"/>
      <c r="G303" s="77"/>
      <c r="H303" s="82"/>
      <c r="I303" s="65"/>
    </row>
    <row r="304" spans="1:9" x14ac:dyDescent="0.25">
      <c r="A304" s="54"/>
      <c r="B304" s="57"/>
      <c r="C304" s="46"/>
      <c r="D304" s="49"/>
      <c r="E304" s="49"/>
      <c r="F304" s="77"/>
      <c r="G304" s="77"/>
      <c r="H304" s="82"/>
      <c r="I304" s="65"/>
    </row>
    <row r="305" spans="1:9" x14ac:dyDescent="0.25">
      <c r="A305" s="54"/>
      <c r="B305" s="57"/>
      <c r="C305" s="46"/>
      <c r="D305" s="49"/>
      <c r="E305" s="49"/>
      <c r="F305" s="77"/>
      <c r="G305" s="77"/>
      <c r="H305" s="82"/>
      <c r="I305" s="65"/>
    </row>
    <row r="306" spans="1:9" x14ac:dyDescent="0.25">
      <c r="A306" s="54"/>
      <c r="B306" s="57"/>
      <c r="C306" s="46"/>
      <c r="D306" s="49"/>
      <c r="E306" s="49"/>
      <c r="F306" s="77"/>
      <c r="G306" s="77"/>
      <c r="H306" s="82"/>
      <c r="I306" s="65"/>
    </row>
    <row r="307" spans="1:9" x14ac:dyDescent="0.25">
      <c r="A307" s="54"/>
      <c r="B307" s="57"/>
      <c r="C307" s="46"/>
      <c r="D307" s="49"/>
      <c r="E307" s="49"/>
      <c r="F307" s="77"/>
      <c r="G307" s="77"/>
      <c r="H307" s="82"/>
      <c r="I307" s="65"/>
    </row>
    <row r="308" spans="1:9" x14ac:dyDescent="0.25">
      <c r="A308" s="54"/>
      <c r="B308" s="57"/>
      <c r="C308" s="46"/>
      <c r="D308" s="49"/>
      <c r="E308" s="49"/>
      <c r="F308" s="77"/>
      <c r="G308" s="77"/>
      <c r="H308" s="82"/>
      <c r="I308" s="65"/>
    </row>
    <row r="309" spans="1:9" x14ac:dyDescent="0.25">
      <c r="A309" s="54"/>
      <c r="B309" s="57"/>
      <c r="C309" s="46"/>
      <c r="D309" s="49"/>
      <c r="E309" s="49"/>
      <c r="F309" s="77"/>
      <c r="G309" s="77"/>
      <c r="H309" s="82"/>
      <c r="I309" s="65"/>
    </row>
    <row r="310" spans="1:9" x14ac:dyDescent="0.25">
      <c r="A310" s="54"/>
      <c r="B310" s="57"/>
      <c r="C310" s="46"/>
      <c r="D310" s="49"/>
      <c r="E310" s="49"/>
      <c r="F310" s="77"/>
      <c r="G310" s="77"/>
      <c r="H310" s="82"/>
      <c r="I310" s="65"/>
    </row>
    <row r="311" spans="1:9" x14ac:dyDescent="0.25">
      <c r="A311" s="54"/>
      <c r="B311" s="57"/>
      <c r="C311" s="46"/>
      <c r="D311" s="49"/>
      <c r="E311" s="49"/>
      <c r="F311" s="77"/>
      <c r="G311" s="77"/>
      <c r="H311" s="82"/>
      <c r="I311" s="65"/>
    </row>
    <row r="312" spans="1:9" x14ac:dyDescent="0.25">
      <c r="A312" s="54"/>
      <c r="B312" s="57"/>
      <c r="C312" s="46"/>
      <c r="D312" s="49"/>
      <c r="E312" s="49"/>
      <c r="F312" s="77"/>
      <c r="G312" s="77"/>
      <c r="H312" s="82"/>
      <c r="I312" s="65"/>
    </row>
    <row r="313" spans="1:9" x14ac:dyDescent="0.25">
      <c r="A313" s="54"/>
      <c r="B313" s="57"/>
      <c r="C313" s="46"/>
      <c r="D313" s="49"/>
      <c r="E313" s="49"/>
      <c r="F313" s="77"/>
      <c r="G313" s="77"/>
      <c r="H313" s="82"/>
      <c r="I313" s="65"/>
    </row>
    <row r="314" spans="1:9" x14ac:dyDescent="0.25">
      <c r="A314" s="54"/>
      <c r="B314" s="57"/>
      <c r="C314" s="46"/>
      <c r="D314" s="49"/>
      <c r="E314" s="49"/>
      <c r="F314" s="77"/>
      <c r="G314" s="77"/>
      <c r="H314" s="82"/>
      <c r="I314" s="65"/>
    </row>
    <row r="315" spans="1:9" x14ac:dyDescent="0.25">
      <c r="A315" s="54"/>
      <c r="B315" s="57"/>
      <c r="C315" s="46"/>
      <c r="D315" s="49"/>
      <c r="E315" s="49"/>
      <c r="F315" s="77"/>
      <c r="G315" s="77"/>
      <c r="H315" s="82"/>
      <c r="I315" s="65"/>
    </row>
    <row r="316" spans="1:9" x14ac:dyDescent="0.25">
      <c r="A316" s="54"/>
      <c r="B316" s="57"/>
      <c r="C316" s="46"/>
      <c r="D316" s="49"/>
      <c r="E316" s="49"/>
      <c r="F316" s="77"/>
      <c r="G316" s="77"/>
      <c r="H316" s="82"/>
      <c r="I316" s="65"/>
    </row>
    <row r="317" spans="1:9" x14ac:dyDescent="0.25">
      <c r="A317" s="54"/>
      <c r="B317" s="57"/>
      <c r="C317" s="46"/>
      <c r="D317" s="49"/>
      <c r="E317" s="49"/>
      <c r="F317" s="77"/>
      <c r="G317" s="77"/>
      <c r="H317" s="82"/>
      <c r="I317" s="65"/>
    </row>
    <row r="318" spans="1:9" x14ac:dyDescent="0.25">
      <c r="A318" s="54"/>
      <c r="B318" s="57"/>
      <c r="C318" s="46"/>
      <c r="D318" s="49"/>
      <c r="E318" s="49"/>
      <c r="F318" s="77"/>
      <c r="G318" s="77"/>
      <c r="H318" s="82"/>
      <c r="I318" s="65"/>
    </row>
    <row r="319" spans="1:9" x14ac:dyDescent="0.25">
      <c r="A319" s="54"/>
      <c r="B319" s="57"/>
      <c r="C319" s="46"/>
      <c r="D319" s="49"/>
      <c r="E319" s="49"/>
      <c r="F319" s="77"/>
      <c r="G319" s="77"/>
      <c r="H319" s="82"/>
      <c r="I319" s="65"/>
    </row>
    <row r="320" spans="1:9" x14ac:dyDescent="0.25">
      <c r="A320" s="54"/>
      <c r="B320" s="57"/>
      <c r="C320" s="46"/>
      <c r="D320" s="49"/>
      <c r="E320" s="49"/>
      <c r="F320" s="77"/>
      <c r="G320" s="77"/>
      <c r="H320" s="82"/>
      <c r="I320" s="65"/>
    </row>
    <row r="321" spans="1:9" x14ac:dyDescent="0.25">
      <c r="A321" s="54"/>
      <c r="B321" s="57"/>
      <c r="C321" s="46"/>
      <c r="D321" s="49"/>
      <c r="E321" s="49"/>
      <c r="F321" s="77"/>
      <c r="G321" s="77"/>
      <c r="H321" s="82"/>
      <c r="I321" s="65"/>
    </row>
    <row r="322" spans="1:9" x14ac:dyDescent="0.25">
      <c r="A322" s="54"/>
      <c r="B322" s="57"/>
      <c r="C322" s="46"/>
      <c r="D322" s="49"/>
      <c r="E322" s="49"/>
      <c r="F322" s="77"/>
      <c r="G322" s="77"/>
      <c r="H322" s="82"/>
      <c r="I322" s="65"/>
    </row>
    <row r="323" spans="1:9" x14ac:dyDescent="0.25">
      <c r="A323" s="54"/>
      <c r="B323" s="57"/>
      <c r="C323" s="46"/>
      <c r="D323" s="49"/>
      <c r="E323" s="49"/>
      <c r="F323" s="77"/>
      <c r="G323" s="77"/>
      <c r="H323" s="82"/>
      <c r="I323" s="65"/>
    </row>
    <row r="324" spans="1:9" x14ac:dyDescent="0.25">
      <c r="A324" s="54"/>
      <c r="B324" s="57"/>
      <c r="C324" s="46"/>
      <c r="D324" s="49"/>
      <c r="E324" s="49"/>
      <c r="F324" s="77"/>
      <c r="G324" s="77"/>
      <c r="H324" s="82"/>
      <c r="I324" s="65"/>
    </row>
    <row r="325" spans="1:9" x14ac:dyDescent="0.25">
      <c r="A325" s="54"/>
      <c r="B325" s="57"/>
      <c r="C325" s="46"/>
      <c r="D325" s="49"/>
      <c r="E325" s="49"/>
      <c r="F325" s="77"/>
      <c r="G325" s="77"/>
      <c r="H325" s="82"/>
      <c r="I325" s="65"/>
    </row>
    <row r="326" spans="1:9" x14ac:dyDescent="0.25">
      <c r="A326" s="54"/>
      <c r="B326" s="57"/>
      <c r="C326" s="46"/>
      <c r="D326" s="49"/>
      <c r="E326" s="49"/>
      <c r="F326" s="77"/>
      <c r="G326" s="77"/>
      <c r="H326" s="82"/>
      <c r="I326" s="65"/>
    </row>
    <row r="327" spans="1:9" x14ac:dyDescent="0.25">
      <c r="A327" s="54"/>
      <c r="B327" s="57"/>
      <c r="C327" s="46"/>
      <c r="D327" s="49"/>
      <c r="E327" s="49"/>
      <c r="F327" s="77"/>
      <c r="G327" s="77"/>
      <c r="H327" s="82"/>
      <c r="I327" s="65"/>
    </row>
    <row r="328" spans="1:9" x14ac:dyDescent="0.25">
      <c r="A328" s="54"/>
      <c r="B328" s="57"/>
      <c r="C328" s="46"/>
      <c r="D328" s="49"/>
      <c r="E328" s="49"/>
      <c r="F328" s="77"/>
      <c r="G328" s="77"/>
      <c r="H328" s="82"/>
      <c r="I328" s="65"/>
    </row>
    <row r="329" spans="1:9" x14ac:dyDescent="0.25">
      <c r="A329" s="54"/>
      <c r="B329" s="57"/>
      <c r="C329" s="46"/>
      <c r="D329" s="49"/>
      <c r="E329" s="49"/>
      <c r="F329" s="77"/>
      <c r="G329" s="77"/>
      <c r="H329" s="82"/>
      <c r="I329" s="65"/>
    </row>
    <row r="330" spans="1:9" x14ac:dyDescent="0.25">
      <c r="A330" s="54"/>
      <c r="B330" s="57"/>
      <c r="C330" s="46"/>
      <c r="D330" s="49"/>
      <c r="E330" s="49"/>
      <c r="F330" s="77"/>
      <c r="G330" s="77"/>
      <c r="H330" s="82"/>
      <c r="I330" s="65"/>
    </row>
    <row r="331" spans="1:9" x14ac:dyDescent="0.25">
      <c r="A331" s="54"/>
      <c r="B331" s="57"/>
      <c r="C331" s="46"/>
      <c r="D331" s="49"/>
      <c r="E331" s="49"/>
      <c r="F331" s="77"/>
      <c r="G331" s="77"/>
      <c r="H331" s="82"/>
      <c r="I331" s="65"/>
    </row>
    <row r="332" spans="1:9" x14ac:dyDescent="0.25">
      <c r="A332" s="54"/>
      <c r="B332" s="57"/>
      <c r="C332" s="46"/>
      <c r="D332" s="49"/>
      <c r="E332" s="49"/>
      <c r="F332" s="77"/>
      <c r="G332" s="77"/>
      <c r="H332" s="82"/>
      <c r="I332" s="65"/>
    </row>
    <row r="333" spans="1:9" x14ac:dyDescent="0.25">
      <c r="A333" s="54"/>
      <c r="B333" s="57"/>
      <c r="C333" s="46"/>
      <c r="D333" s="49"/>
      <c r="E333" s="49"/>
      <c r="F333" s="77"/>
      <c r="G333" s="77"/>
      <c r="H333" s="82"/>
      <c r="I333" s="65"/>
    </row>
    <row r="334" spans="1:9" x14ac:dyDescent="0.25">
      <c r="A334" s="54"/>
      <c r="B334" s="57"/>
      <c r="C334" s="46"/>
      <c r="D334" s="49"/>
      <c r="E334" s="49"/>
      <c r="F334" s="77"/>
      <c r="G334" s="77"/>
      <c r="H334" s="82"/>
      <c r="I334" s="65"/>
    </row>
    <row r="335" spans="1:9" x14ac:dyDescent="0.25">
      <c r="A335" s="54"/>
      <c r="B335" s="57"/>
      <c r="C335" s="46"/>
      <c r="D335" s="49"/>
      <c r="E335" s="49"/>
      <c r="F335" s="77"/>
      <c r="G335" s="77"/>
      <c r="H335" s="82"/>
      <c r="I335" s="65"/>
    </row>
    <row r="336" spans="1:9" x14ac:dyDescent="0.25">
      <c r="A336" s="54"/>
      <c r="B336" s="57"/>
      <c r="C336" s="46"/>
      <c r="D336" s="49"/>
      <c r="E336" s="49"/>
      <c r="F336" s="77"/>
      <c r="G336" s="77"/>
      <c r="H336" s="82"/>
      <c r="I336" s="65"/>
    </row>
    <row r="337" spans="1:9" x14ac:dyDescent="0.25">
      <c r="A337" s="54"/>
      <c r="B337" s="57"/>
      <c r="C337" s="46"/>
      <c r="D337" s="49"/>
      <c r="E337" s="49"/>
      <c r="F337" s="77"/>
      <c r="G337" s="77"/>
      <c r="H337" s="82"/>
      <c r="I337" s="65"/>
    </row>
    <row r="338" spans="1:9" x14ac:dyDescent="0.25">
      <c r="A338" s="54"/>
      <c r="B338" s="57"/>
      <c r="C338" s="46"/>
      <c r="D338" s="49"/>
      <c r="E338" s="49"/>
      <c r="F338" s="77"/>
      <c r="G338" s="77"/>
      <c r="H338" s="82"/>
      <c r="I338" s="65"/>
    </row>
    <row r="339" spans="1:9" x14ac:dyDescent="0.25">
      <c r="A339" s="54"/>
      <c r="B339" s="57"/>
      <c r="C339" s="46"/>
      <c r="D339" s="49"/>
      <c r="E339" s="49"/>
      <c r="F339" s="77"/>
      <c r="G339" s="77"/>
      <c r="H339" s="82"/>
      <c r="I339" s="65"/>
    </row>
    <row r="340" spans="1:9" x14ac:dyDescent="0.25">
      <c r="A340" s="54"/>
      <c r="B340" s="57"/>
      <c r="C340" s="46"/>
      <c r="D340" s="49"/>
      <c r="E340" s="49"/>
      <c r="F340" s="77"/>
      <c r="G340" s="77"/>
      <c r="H340" s="82"/>
      <c r="I340" s="65"/>
    </row>
    <row r="341" spans="1:9" x14ac:dyDescent="0.25">
      <c r="A341" s="54"/>
      <c r="B341" s="57"/>
      <c r="C341" s="46"/>
      <c r="D341" s="49"/>
      <c r="E341" s="49"/>
      <c r="F341" s="77"/>
      <c r="G341" s="77"/>
      <c r="H341" s="82"/>
      <c r="I341" s="65"/>
    </row>
    <row r="342" spans="1:9" x14ac:dyDescent="0.25">
      <c r="A342" s="54"/>
      <c r="B342" s="57"/>
      <c r="C342" s="46"/>
      <c r="D342" s="49"/>
      <c r="E342" s="49"/>
      <c r="F342" s="77"/>
      <c r="G342" s="77"/>
      <c r="H342" s="82"/>
      <c r="I342" s="65"/>
    </row>
    <row r="343" spans="1:9" x14ac:dyDescent="0.25">
      <c r="A343" s="54"/>
      <c r="B343" s="57"/>
      <c r="C343" s="46"/>
      <c r="D343" s="49"/>
      <c r="E343" s="49"/>
      <c r="F343" s="77"/>
      <c r="G343" s="77"/>
      <c r="H343" s="82"/>
      <c r="I343" s="65"/>
    </row>
    <row r="344" spans="1:9" x14ac:dyDescent="0.25">
      <c r="A344" s="54"/>
      <c r="B344" s="57"/>
      <c r="C344" s="46"/>
      <c r="D344" s="49"/>
      <c r="E344" s="49"/>
      <c r="F344" s="77"/>
      <c r="G344" s="77"/>
      <c r="H344" s="82"/>
      <c r="I344" s="65"/>
    </row>
    <row r="345" spans="1:9" x14ac:dyDescent="0.25">
      <c r="A345" s="54"/>
      <c r="B345" s="57"/>
      <c r="C345" s="46"/>
      <c r="D345" s="49"/>
      <c r="E345" s="49"/>
      <c r="F345" s="77"/>
      <c r="G345" s="77"/>
      <c r="H345" s="82"/>
      <c r="I345" s="65"/>
    </row>
    <row r="346" spans="1:9" x14ac:dyDescent="0.25">
      <c r="A346" s="54"/>
      <c r="B346" s="57"/>
      <c r="C346" s="46"/>
      <c r="D346" s="49"/>
      <c r="E346" s="49"/>
      <c r="F346" s="77"/>
      <c r="G346" s="77"/>
      <c r="H346" s="82"/>
      <c r="I346" s="65"/>
    </row>
    <row r="347" spans="1:9" x14ac:dyDescent="0.25">
      <c r="A347" s="54"/>
      <c r="B347" s="57"/>
      <c r="C347" s="46"/>
      <c r="D347" s="49"/>
      <c r="E347" s="49"/>
      <c r="F347" s="77"/>
      <c r="G347" s="77"/>
      <c r="H347" s="82"/>
      <c r="I347" s="65"/>
    </row>
    <row r="348" spans="1:9" x14ac:dyDescent="0.25">
      <c r="A348" s="54"/>
      <c r="B348" s="57"/>
      <c r="C348" s="46"/>
      <c r="D348" s="49"/>
      <c r="E348" s="49"/>
      <c r="F348" s="77"/>
      <c r="G348" s="77"/>
      <c r="H348" s="82"/>
      <c r="I348" s="65"/>
    </row>
    <row r="349" spans="1:9" x14ac:dyDescent="0.25">
      <c r="A349" s="54"/>
      <c r="B349" s="57"/>
      <c r="C349" s="46"/>
      <c r="D349" s="49"/>
      <c r="E349" s="49"/>
      <c r="F349" s="77"/>
      <c r="G349" s="77"/>
      <c r="H349" s="82"/>
      <c r="I349" s="65"/>
    </row>
    <row r="350" spans="1:9" x14ac:dyDescent="0.25">
      <c r="A350" s="54"/>
      <c r="B350" s="57"/>
      <c r="C350" s="46"/>
      <c r="D350" s="49"/>
      <c r="E350" s="49"/>
      <c r="F350" s="77"/>
      <c r="G350" s="77"/>
      <c r="H350" s="82"/>
      <c r="I350" s="65"/>
    </row>
    <row r="351" spans="1:9" x14ac:dyDescent="0.25">
      <c r="A351" s="54"/>
      <c r="B351" s="57"/>
      <c r="C351" s="46"/>
      <c r="D351" s="49"/>
      <c r="E351" s="49"/>
      <c r="F351" s="77"/>
      <c r="G351" s="77"/>
      <c r="H351" s="82"/>
      <c r="I351" s="65"/>
    </row>
    <row r="352" spans="1:9" x14ac:dyDescent="0.25">
      <c r="A352" s="54"/>
      <c r="B352" s="57"/>
      <c r="C352" s="46"/>
      <c r="D352" s="49"/>
      <c r="E352" s="49"/>
      <c r="F352" s="77"/>
      <c r="G352" s="77"/>
      <c r="H352" s="82"/>
      <c r="I352" s="65"/>
    </row>
    <row r="353" spans="1:9" x14ac:dyDescent="0.25">
      <c r="A353" s="54"/>
      <c r="B353" s="57"/>
      <c r="C353" s="46"/>
      <c r="D353" s="49"/>
      <c r="E353" s="49"/>
      <c r="F353" s="77"/>
      <c r="G353" s="77"/>
      <c r="H353" s="82"/>
      <c r="I353" s="65"/>
    </row>
    <row r="354" spans="1:9" x14ac:dyDescent="0.25">
      <c r="A354" s="54"/>
      <c r="B354" s="57"/>
      <c r="C354" s="46"/>
      <c r="D354" s="49"/>
      <c r="E354" s="49"/>
      <c r="F354" s="77"/>
      <c r="G354" s="77"/>
      <c r="H354" s="82"/>
      <c r="I354" s="65"/>
    </row>
    <row r="355" spans="1:9" x14ac:dyDescent="0.25">
      <c r="A355" s="54"/>
      <c r="B355" s="57"/>
      <c r="C355" s="46"/>
      <c r="D355" s="49"/>
      <c r="E355" s="49"/>
      <c r="F355" s="77"/>
      <c r="G355" s="77"/>
      <c r="H355" s="82"/>
      <c r="I355" s="65"/>
    </row>
    <row r="356" spans="1:9" x14ac:dyDescent="0.25">
      <c r="A356" s="54"/>
      <c r="B356" s="57"/>
      <c r="C356" s="46"/>
      <c r="D356" s="49"/>
      <c r="E356" s="49"/>
      <c r="F356" s="77"/>
      <c r="G356" s="77"/>
      <c r="H356" s="82"/>
      <c r="I356" s="65"/>
    </row>
    <row r="357" spans="1:9" x14ac:dyDescent="0.25">
      <c r="A357" s="54"/>
      <c r="B357" s="57"/>
      <c r="C357" s="46"/>
      <c r="D357" s="49"/>
      <c r="E357" s="49"/>
      <c r="F357" s="77"/>
      <c r="G357" s="77"/>
      <c r="H357" s="82"/>
      <c r="I357" s="65"/>
    </row>
    <row r="358" spans="1:9" x14ac:dyDescent="0.25">
      <c r="A358" s="54"/>
      <c r="B358" s="57"/>
      <c r="C358" s="46"/>
      <c r="D358" s="49"/>
      <c r="E358" s="49"/>
      <c r="F358" s="77"/>
      <c r="G358" s="77"/>
      <c r="H358" s="82"/>
      <c r="I358" s="65"/>
    </row>
    <row r="359" spans="1:9" x14ac:dyDescent="0.25">
      <c r="A359" s="54"/>
      <c r="B359" s="57"/>
      <c r="C359" s="46"/>
      <c r="D359" s="49"/>
      <c r="E359" s="49"/>
      <c r="F359" s="77"/>
      <c r="G359" s="77"/>
      <c r="H359" s="82"/>
      <c r="I359" s="65"/>
    </row>
    <row r="360" spans="1:9" x14ac:dyDescent="0.25">
      <c r="A360" s="54"/>
      <c r="B360" s="57"/>
      <c r="C360" s="46"/>
      <c r="D360" s="49"/>
      <c r="E360" s="49"/>
      <c r="F360" s="77"/>
      <c r="G360" s="77"/>
      <c r="H360" s="82"/>
      <c r="I360" s="65"/>
    </row>
    <row r="361" spans="1:9" x14ac:dyDescent="0.25">
      <c r="A361" s="54"/>
      <c r="B361" s="57"/>
      <c r="C361" s="46"/>
      <c r="D361" s="49"/>
      <c r="E361" s="49"/>
      <c r="F361" s="77"/>
      <c r="G361" s="77"/>
      <c r="H361" s="82"/>
      <c r="I361" s="65"/>
    </row>
    <row r="362" spans="1:9" x14ac:dyDescent="0.25">
      <c r="A362" s="54"/>
      <c r="B362" s="57"/>
      <c r="C362" s="46"/>
      <c r="D362" s="49"/>
      <c r="E362" s="49"/>
      <c r="F362" s="77"/>
      <c r="G362" s="77"/>
      <c r="H362" s="82"/>
      <c r="I362" s="65"/>
    </row>
    <row r="363" spans="1:9" x14ac:dyDescent="0.25">
      <c r="A363" s="54"/>
      <c r="B363" s="57"/>
      <c r="C363" s="46"/>
      <c r="D363" s="49"/>
      <c r="E363" s="49"/>
      <c r="F363" s="77"/>
      <c r="G363" s="77"/>
      <c r="H363" s="82"/>
      <c r="I363" s="65"/>
    </row>
    <row r="364" spans="1:9" x14ac:dyDescent="0.25">
      <c r="A364" s="54"/>
      <c r="B364" s="57"/>
      <c r="C364" s="46"/>
      <c r="D364" s="49"/>
      <c r="E364" s="49"/>
      <c r="F364" s="77"/>
      <c r="G364" s="77"/>
      <c r="H364" s="82"/>
      <c r="I364" s="65"/>
    </row>
    <row r="365" spans="1:9" x14ac:dyDescent="0.25">
      <c r="A365" s="54"/>
      <c r="B365" s="57"/>
      <c r="C365" s="46"/>
      <c r="D365" s="49"/>
      <c r="E365" s="49"/>
      <c r="F365" s="77"/>
      <c r="G365" s="77"/>
      <c r="H365" s="82"/>
      <c r="I365" s="65"/>
    </row>
    <row r="366" spans="1:9" x14ac:dyDescent="0.25">
      <c r="A366" s="54"/>
      <c r="B366" s="57"/>
      <c r="C366" s="46"/>
      <c r="D366" s="49"/>
      <c r="E366" s="49"/>
      <c r="F366" s="77"/>
      <c r="G366" s="77"/>
      <c r="H366" s="82"/>
      <c r="I366" s="65"/>
    </row>
    <row r="367" spans="1:9" x14ac:dyDescent="0.25">
      <c r="A367" s="54"/>
      <c r="B367" s="57"/>
      <c r="C367" s="46"/>
      <c r="D367" s="49"/>
      <c r="E367" s="49"/>
      <c r="F367" s="77"/>
      <c r="G367" s="77"/>
      <c r="H367" s="82"/>
      <c r="I367" s="65"/>
    </row>
    <row r="368" spans="1:9" x14ac:dyDescent="0.25">
      <c r="A368" s="54"/>
      <c r="B368" s="57"/>
      <c r="C368" s="46"/>
      <c r="D368" s="49"/>
      <c r="E368" s="49"/>
      <c r="F368" s="77"/>
      <c r="G368" s="77"/>
      <c r="H368" s="82"/>
      <c r="I368" s="65"/>
    </row>
    <row r="369" spans="1:9" x14ac:dyDescent="0.25">
      <c r="A369" s="54"/>
      <c r="B369" s="57"/>
      <c r="C369" s="46"/>
      <c r="D369" s="49"/>
      <c r="E369" s="49"/>
      <c r="F369" s="77"/>
      <c r="G369" s="77"/>
      <c r="H369" s="82"/>
      <c r="I369" s="65"/>
    </row>
    <row r="370" spans="1:9" x14ac:dyDescent="0.25">
      <c r="A370" s="54"/>
      <c r="B370" s="57"/>
      <c r="C370" s="46"/>
      <c r="D370" s="49"/>
      <c r="E370" s="49"/>
      <c r="F370" s="77"/>
      <c r="G370" s="77"/>
      <c r="H370" s="82"/>
      <c r="I370" s="65"/>
    </row>
    <row r="371" spans="1:9" x14ac:dyDescent="0.25">
      <c r="A371" s="54"/>
      <c r="B371" s="57"/>
      <c r="C371" s="46"/>
      <c r="D371" s="49"/>
      <c r="E371" s="49"/>
      <c r="F371" s="77"/>
      <c r="G371" s="77"/>
      <c r="H371" s="82"/>
      <c r="I371" s="65"/>
    </row>
    <row r="372" spans="1:9" x14ac:dyDescent="0.25">
      <c r="A372" s="54"/>
      <c r="B372" s="57"/>
      <c r="C372" s="46"/>
      <c r="D372" s="49"/>
      <c r="E372" s="49"/>
      <c r="F372" s="77"/>
      <c r="G372" s="77"/>
      <c r="H372" s="82"/>
      <c r="I372" s="65"/>
    </row>
    <row r="373" spans="1:9" x14ac:dyDescent="0.25">
      <c r="A373" s="54"/>
      <c r="B373" s="57"/>
      <c r="C373" s="46"/>
      <c r="D373" s="49"/>
      <c r="E373" s="49"/>
      <c r="F373" s="77"/>
      <c r="G373" s="77"/>
      <c r="H373" s="82"/>
      <c r="I373" s="65"/>
    </row>
    <row r="374" spans="1:9" x14ac:dyDescent="0.25">
      <c r="A374" s="54"/>
      <c r="B374" s="57"/>
      <c r="C374" s="46"/>
      <c r="D374" s="49"/>
      <c r="E374" s="49"/>
      <c r="F374" s="77"/>
      <c r="G374" s="77"/>
      <c r="H374" s="82"/>
      <c r="I374" s="65"/>
    </row>
    <row r="375" spans="1:9" x14ac:dyDescent="0.25">
      <c r="A375" s="54"/>
      <c r="B375" s="57"/>
      <c r="C375" s="46"/>
      <c r="D375" s="49"/>
      <c r="E375" s="49"/>
      <c r="F375" s="77"/>
      <c r="G375" s="77"/>
      <c r="H375" s="82"/>
      <c r="I375" s="65"/>
    </row>
    <row r="376" spans="1:9" x14ac:dyDescent="0.25">
      <c r="A376" s="54"/>
      <c r="B376" s="57"/>
      <c r="C376" s="46"/>
      <c r="D376" s="49"/>
      <c r="E376" s="49"/>
      <c r="F376" s="77"/>
      <c r="G376" s="77"/>
      <c r="H376" s="82"/>
      <c r="I376" s="65"/>
    </row>
    <row r="377" spans="1:9" x14ac:dyDescent="0.25">
      <c r="A377" s="54"/>
      <c r="B377" s="57"/>
      <c r="C377" s="46"/>
      <c r="D377" s="49"/>
      <c r="E377" s="49"/>
      <c r="F377" s="77"/>
      <c r="G377" s="77"/>
      <c r="H377" s="82"/>
      <c r="I377" s="65"/>
    </row>
    <row r="378" spans="1:9" x14ac:dyDescent="0.25">
      <c r="A378" s="54"/>
      <c r="B378" s="57"/>
      <c r="C378" s="46"/>
      <c r="D378" s="49"/>
      <c r="E378" s="49"/>
      <c r="F378" s="77"/>
      <c r="G378" s="77"/>
      <c r="H378" s="82"/>
      <c r="I378" s="65"/>
    </row>
    <row r="379" spans="1:9" x14ac:dyDescent="0.25">
      <c r="A379" s="54"/>
      <c r="B379" s="57"/>
      <c r="C379" s="46"/>
      <c r="D379" s="49"/>
      <c r="E379" s="49"/>
      <c r="F379" s="77"/>
      <c r="G379" s="77"/>
      <c r="H379" s="82"/>
      <c r="I379" s="65"/>
    </row>
    <row r="380" spans="1:9" x14ac:dyDescent="0.25">
      <c r="A380" s="54"/>
      <c r="B380" s="57"/>
      <c r="C380" s="46"/>
      <c r="D380" s="49"/>
      <c r="E380" s="49"/>
      <c r="F380" s="77"/>
      <c r="G380" s="77"/>
      <c r="H380" s="82"/>
      <c r="I380" s="65"/>
    </row>
    <row r="381" spans="1:9" x14ac:dyDescent="0.25">
      <c r="A381" s="54"/>
      <c r="B381" s="57"/>
      <c r="C381" s="46"/>
      <c r="D381" s="49"/>
      <c r="E381" s="49"/>
      <c r="F381" s="77"/>
      <c r="G381" s="77"/>
      <c r="H381" s="82"/>
      <c r="I381" s="65"/>
    </row>
    <row r="382" spans="1:9" x14ac:dyDescent="0.25">
      <c r="A382" s="54"/>
      <c r="B382" s="57"/>
      <c r="C382" s="46"/>
      <c r="D382" s="49"/>
      <c r="E382" s="49"/>
      <c r="F382" s="77"/>
      <c r="G382" s="77"/>
      <c r="H382" s="82"/>
      <c r="I382" s="65"/>
    </row>
    <row r="383" spans="1:9" x14ac:dyDescent="0.25">
      <c r="A383" s="54"/>
      <c r="B383" s="57"/>
      <c r="C383" s="46"/>
      <c r="D383" s="49"/>
      <c r="E383" s="49"/>
      <c r="F383" s="77"/>
      <c r="G383" s="77"/>
      <c r="H383" s="82"/>
      <c r="I383" s="65"/>
    </row>
    <row r="384" spans="1:9" x14ac:dyDescent="0.25">
      <c r="A384" s="54"/>
      <c r="B384" s="57"/>
      <c r="C384" s="46"/>
      <c r="D384" s="49"/>
      <c r="E384" s="49"/>
      <c r="F384" s="77"/>
      <c r="G384" s="77"/>
      <c r="H384" s="82"/>
      <c r="I384" s="65"/>
    </row>
    <row r="385" spans="1:9" x14ac:dyDescent="0.25">
      <c r="A385" s="54"/>
      <c r="B385" s="57"/>
      <c r="C385" s="46"/>
      <c r="D385" s="49"/>
      <c r="E385" s="49"/>
      <c r="F385" s="77"/>
      <c r="G385" s="77"/>
      <c r="H385" s="82"/>
      <c r="I385" s="65"/>
    </row>
    <row r="386" spans="1:9" x14ac:dyDescent="0.25">
      <c r="A386" s="54"/>
      <c r="B386" s="57"/>
      <c r="C386" s="46"/>
      <c r="D386" s="49"/>
      <c r="E386" s="49"/>
      <c r="F386" s="77"/>
      <c r="G386" s="77"/>
      <c r="H386" s="82"/>
      <c r="I386" s="65"/>
    </row>
    <row r="387" spans="1:9" x14ac:dyDescent="0.25">
      <c r="A387" s="54"/>
      <c r="B387" s="57"/>
      <c r="C387" s="46"/>
      <c r="D387" s="49"/>
      <c r="E387" s="49"/>
      <c r="F387" s="77"/>
      <c r="G387" s="77"/>
      <c r="H387" s="82"/>
      <c r="I387" s="65"/>
    </row>
    <row r="388" spans="1:9" x14ac:dyDescent="0.25">
      <c r="A388" s="54"/>
      <c r="B388" s="57"/>
      <c r="C388" s="46"/>
      <c r="D388" s="49"/>
      <c r="E388" s="49"/>
      <c r="F388" s="77"/>
      <c r="G388" s="77"/>
      <c r="H388" s="82"/>
      <c r="I388" s="65"/>
    </row>
    <row r="389" spans="1:9" x14ac:dyDescent="0.25">
      <c r="A389" s="54"/>
      <c r="B389" s="57"/>
      <c r="C389" s="46"/>
      <c r="D389" s="49"/>
      <c r="E389" s="49"/>
      <c r="F389" s="77"/>
      <c r="G389" s="77"/>
      <c r="H389" s="82"/>
      <c r="I389" s="65"/>
    </row>
    <row r="390" spans="1:9" x14ac:dyDescent="0.25">
      <c r="A390" s="54"/>
      <c r="B390" s="57"/>
      <c r="C390" s="46"/>
      <c r="D390" s="49"/>
      <c r="E390" s="49"/>
      <c r="F390" s="77"/>
      <c r="G390" s="77"/>
      <c r="H390" s="82"/>
      <c r="I390" s="65"/>
    </row>
    <row r="391" spans="1:9" x14ac:dyDescent="0.25">
      <c r="A391" s="54"/>
      <c r="B391" s="57"/>
      <c r="C391" s="46"/>
      <c r="D391" s="49"/>
      <c r="E391" s="49"/>
      <c r="F391" s="77"/>
      <c r="G391" s="77"/>
      <c r="H391" s="82"/>
      <c r="I391" s="65"/>
    </row>
    <row r="392" spans="1:9" x14ac:dyDescent="0.25">
      <c r="A392" s="54"/>
      <c r="B392" s="57"/>
      <c r="C392" s="46"/>
      <c r="D392" s="49"/>
      <c r="E392" s="49"/>
      <c r="F392" s="77"/>
      <c r="G392" s="77"/>
      <c r="H392" s="82"/>
      <c r="I392" s="65"/>
    </row>
    <row r="393" spans="1:9" x14ac:dyDescent="0.25">
      <c r="A393" s="54"/>
      <c r="B393" s="57"/>
      <c r="C393" s="46"/>
      <c r="D393" s="49"/>
      <c r="E393" s="49"/>
      <c r="F393" s="77"/>
      <c r="G393" s="77"/>
      <c r="H393" s="82"/>
      <c r="I393" s="65"/>
    </row>
    <row r="394" spans="1:9" x14ac:dyDescent="0.25">
      <c r="A394" s="54"/>
      <c r="B394" s="57"/>
      <c r="C394" s="46"/>
      <c r="D394" s="49"/>
      <c r="E394" s="49"/>
      <c r="F394" s="77"/>
      <c r="G394" s="77"/>
      <c r="H394" s="82"/>
      <c r="I394" s="65"/>
    </row>
    <row r="395" spans="1:9" x14ac:dyDescent="0.25">
      <c r="A395" s="54"/>
      <c r="B395" s="57"/>
      <c r="C395" s="46"/>
      <c r="D395" s="49"/>
      <c r="E395" s="49"/>
      <c r="F395" s="77"/>
      <c r="G395" s="77"/>
      <c r="H395" s="82"/>
      <c r="I395" s="65"/>
    </row>
    <row r="396" spans="1:9" x14ac:dyDescent="0.25">
      <c r="A396" s="54"/>
      <c r="B396" s="57"/>
      <c r="C396" s="46"/>
      <c r="D396" s="49"/>
      <c r="E396" s="49"/>
      <c r="F396" s="77"/>
      <c r="G396" s="77"/>
      <c r="H396" s="82"/>
      <c r="I396" s="65"/>
    </row>
    <row r="397" spans="1:9" x14ac:dyDescent="0.25">
      <c r="A397" s="54"/>
      <c r="B397" s="57"/>
      <c r="C397" s="46"/>
      <c r="D397" s="49"/>
      <c r="E397" s="49"/>
      <c r="F397" s="77"/>
      <c r="G397" s="77"/>
      <c r="H397" s="82"/>
      <c r="I397" s="65"/>
    </row>
    <row r="398" spans="1:9" x14ac:dyDescent="0.25">
      <c r="A398" s="54"/>
      <c r="B398" s="57"/>
      <c r="C398" s="46"/>
      <c r="D398" s="49"/>
      <c r="E398" s="49"/>
      <c r="F398" s="77"/>
      <c r="G398" s="77"/>
      <c r="H398" s="82"/>
      <c r="I398" s="65"/>
    </row>
    <row r="399" spans="1:9" x14ac:dyDescent="0.25">
      <c r="A399" s="54"/>
      <c r="B399" s="57"/>
      <c r="C399" s="46"/>
      <c r="D399" s="49"/>
      <c r="E399" s="49"/>
      <c r="F399" s="77"/>
      <c r="G399" s="77"/>
      <c r="H399" s="82"/>
      <c r="I399" s="65"/>
    </row>
    <row r="400" spans="1:9" x14ac:dyDescent="0.25">
      <c r="A400" s="54"/>
      <c r="B400" s="57"/>
      <c r="C400" s="46"/>
      <c r="D400" s="49"/>
      <c r="E400" s="49"/>
      <c r="F400" s="77"/>
      <c r="G400" s="77"/>
      <c r="H400" s="82"/>
      <c r="I400" s="65"/>
    </row>
    <row r="401" spans="1:9" x14ac:dyDescent="0.25">
      <c r="A401" s="54"/>
      <c r="B401" s="57"/>
      <c r="C401" s="46"/>
      <c r="D401" s="49"/>
      <c r="E401" s="49"/>
      <c r="F401" s="77"/>
      <c r="G401" s="77"/>
      <c r="H401" s="82"/>
      <c r="I401" s="65"/>
    </row>
    <row r="402" spans="1:9" x14ac:dyDescent="0.25">
      <c r="A402" s="54"/>
      <c r="B402" s="57"/>
      <c r="C402" s="46"/>
      <c r="D402" s="49"/>
      <c r="E402" s="49"/>
      <c r="F402" s="77"/>
      <c r="G402" s="77"/>
      <c r="H402" s="82"/>
      <c r="I402" s="65"/>
    </row>
    <row r="403" spans="1:9" x14ac:dyDescent="0.25">
      <c r="A403" s="54"/>
      <c r="B403" s="57"/>
      <c r="C403" s="46"/>
      <c r="D403" s="49"/>
      <c r="E403" s="49"/>
      <c r="F403" s="77"/>
      <c r="G403" s="77"/>
      <c r="H403" s="82"/>
      <c r="I403" s="65"/>
    </row>
    <row r="404" spans="1:9" x14ac:dyDescent="0.25">
      <c r="A404" s="54"/>
      <c r="B404" s="57"/>
      <c r="C404" s="46"/>
      <c r="D404" s="49"/>
      <c r="E404" s="49"/>
      <c r="F404" s="77"/>
      <c r="G404" s="77"/>
      <c r="H404" s="82"/>
      <c r="I404" s="65"/>
    </row>
    <row r="405" spans="1:9" x14ac:dyDescent="0.25">
      <c r="A405" s="54"/>
      <c r="B405" s="57"/>
      <c r="C405" s="46"/>
      <c r="D405" s="49"/>
      <c r="E405" s="49"/>
      <c r="F405" s="77"/>
      <c r="G405" s="77"/>
      <c r="H405" s="82"/>
      <c r="I405" s="65"/>
    </row>
    <row r="406" spans="1:9" x14ac:dyDescent="0.25">
      <c r="A406" s="54"/>
      <c r="B406" s="57"/>
      <c r="C406" s="46"/>
      <c r="D406" s="49"/>
      <c r="E406" s="49"/>
      <c r="F406" s="77"/>
      <c r="G406" s="77"/>
      <c r="H406" s="82"/>
      <c r="I406" s="65"/>
    </row>
    <row r="407" spans="1:9" x14ac:dyDescent="0.25">
      <c r="A407" s="54"/>
      <c r="B407" s="57"/>
      <c r="C407" s="46"/>
      <c r="D407" s="49"/>
      <c r="E407" s="49"/>
      <c r="F407" s="77"/>
      <c r="G407" s="77"/>
      <c r="H407" s="82"/>
      <c r="I407" s="65"/>
    </row>
    <row r="408" spans="1:9" x14ac:dyDescent="0.25">
      <c r="A408" s="54"/>
      <c r="B408" s="57"/>
      <c r="C408" s="46"/>
      <c r="D408" s="49"/>
      <c r="E408" s="49"/>
      <c r="F408" s="77"/>
      <c r="G408" s="77"/>
      <c r="H408" s="82"/>
      <c r="I408" s="65"/>
    </row>
    <row r="409" spans="1:9" x14ac:dyDescent="0.25">
      <c r="A409" s="54"/>
      <c r="B409" s="57"/>
      <c r="C409" s="46"/>
      <c r="D409" s="49"/>
      <c r="E409" s="49"/>
      <c r="F409" s="77"/>
      <c r="G409" s="77"/>
      <c r="H409" s="82"/>
      <c r="I409" s="65"/>
    </row>
    <row r="410" spans="1:9" x14ac:dyDescent="0.25">
      <c r="A410" s="54"/>
      <c r="B410" s="57"/>
      <c r="C410" s="46"/>
      <c r="D410" s="49"/>
      <c r="E410" s="49"/>
      <c r="F410" s="77"/>
      <c r="G410" s="77"/>
      <c r="H410" s="82"/>
      <c r="I410" s="65"/>
    </row>
    <row r="411" spans="1:9" x14ac:dyDescent="0.25">
      <c r="A411" s="54"/>
      <c r="B411" s="57"/>
      <c r="C411" s="46"/>
      <c r="D411" s="49"/>
      <c r="E411" s="49"/>
      <c r="F411" s="77"/>
      <c r="G411" s="77"/>
      <c r="H411" s="82"/>
      <c r="I411" s="65"/>
    </row>
    <row r="412" spans="1:9" x14ac:dyDescent="0.25">
      <c r="A412" s="54"/>
      <c r="B412" s="57"/>
      <c r="C412" s="46"/>
      <c r="D412" s="49"/>
      <c r="E412" s="49"/>
      <c r="F412" s="77"/>
      <c r="G412" s="77"/>
      <c r="H412" s="82"/>
      <c r="I412" s="65"/>
    </row>
    <row r="413" spans="1:9" x14ac:dyDescent="0.25">
      <c r="A413" s="54"/>
      <c r="B413" s="57"/>
      <c r="C413" s="46"/>
      <c r="D413" s="49"/>
      <c r="E413" s="49"/>
      <c r="F413" s="77"/>
      <c r="G413" s="77"/>
      <c r="H413" s="82"/>
      <c r="I413" s="65"/>
    </row>
    <row r="414" spans="1:9" x14ac:dyDescent="0.25">
      <c r="A414" s="54"/>
      <c r="B414" s="57"/>
      <c r="C414" s="46"/>
      <c r="D414" s="49"/>
      <c r="E414" s="49"/>
      <c r="F414" s="77"/>
      <c r="G414" s="77"/>
      <c r="H414" s="82"/>
      <c r="I414" s="65"/>
    </row>
    <row r="415" spans="1:9" x14ac:dyDescent="0.25">
      <c r="A415" s="54"/>
      <c r="B415" s="57"/>
      <c r="C415" s="46"/>
      <c r="D415" s="49"/>
      <c r="E415" s="49"/>
      <c r="F415" s="77"/>
      <c r="G415" s="77"/>
      <c r="H415" s="82"/>
      <c r="I415" s="65"/>
    </row>
    <row r="416" spans="1:9" x14ac:dyDescent="0.25">
      <c r="A416" s="54"/>
      <c r="B416" s="57"/>
      <c r="C416" s="46"/>
      <c r="D416" s="49"/>
      <c r="E416" s="49"/>
      <c r="F416" s="77"/>
      <c r="G416" s="77"/>
      <c r="H416" s="82"/>
      <c r="I416" s="65"/>
    </row>
    <row r="417" spans="1:9" x14ac:dyDescent="0.25">
      <c r="A417" s="54"/>
      <c r="B417" s="57"/>
      <c r="C417" s="46"/>
      <c r="D417" s="49"/>
      <c r="E417" s="49"/>
      <c r="F417" s="77"/>
      <c r="G417" s="77"/>
      <c r="H417" s="82"/>
      <c r="I417" s="65"/>
    </row>
    <row r="418" spans="1:9" x14ac:dyDescent="0.25">
      <c r="A418" s="54"/>
      <c r="B418" s="57"/>
      <c r="C418" s="46"/>
      <c r="D418" s="49"/>
      <c r="E418" s="49"/>
      <c r="F418" s="77"/>
      <c r="G418" s="77"/>
      <c r="H418" s="82"/>
      <c r="I418" s="65"/>
    </row>
    <row r="419" spans="1:9" x14ac:dyDescent="0.25">
      <c r="A419" s="54"/>
      <c r="B419" s="57"/>
      <c r="C419" s="46"/>
      <c r="D419" s="49"/>
      <c r="E419" s="49"/>
      <c r="F419" s="77"/>
      <c r="G419" s="77"/>
      <c r="H419" s="82"/>
      <c r="I419" s="65"/>
    </row>
    <row r="420" spans="1:9" x14ac:dyDescent="0.25">
      <c r="A420" s="54"/>
      <c r="B420" s="57"/>
      <c r="C420" s="46"/>
      <c r="D420" s="49"/>
      <c r="E420" s="49"/>
      <c r="F420" s="77"/>
      <c r="G420" s="77"/>
      <c r="H420" s="82"/>
      <c r="I420" s="65"/>
    </row>
    <row r="421" spans="1:9" x14ac:dyDescent="0.25">
      <c r="A421" s="54"/>
      <c r="B421" s="57"/>
      <c r="C421" s="46"/>
      <c r="D421" s="49"/>
      <c r="E421" s="49"/>
      <c r="F421" s="77"/>
      <c r="G421" s="77"/>
      <c r="H421" s="82"/>
      <c r="I421" s="65"/>
    </row>
    <row r="422" spans="1:9" x14ac:dyDescent="0.25">
      <c r="A422" s="54"/>
      <c r="B422" s="57"/>
      <c r="C422" s="46"/>
      <c r="D422" s="49"/>
      <c r="E422" s="49"/>
      <c r="F422" s="77"/>
      <c r="G422" s="77"/>
      <c r="H422" s="82"/>
      <c r="I422" s="65"/>
    </row>
    <row r="423" spans="1:9" x14ac:dyDescent="0.25">
      <c r="A423" s="54"/>
      <c r="B423" s="57"/>
      <c r="C423" s="46"/>
      <c r="D423" s="49"/>
      <c r="E423" s="49"/>
      <c r="F423" s="77"/>
      <c r="G423" s="77"/>
      <c r="H423" s="82"/>
      <c r="I423" s="65"/>
    </row>
    <row r="424" spans="1:9" x14ac:dyDescent="0.25">
      <c r="A424" s="54"/>
      <c r="B424" s="57"/>
      <c r="C424" s="46"/>
      <c r="D424" s="49"/>
      <c r="E424" s="49"/>
      <c r="F424" s="77"/>
      <c r="G424" s="77"/>
      <c r="H424" s="82"/>
      <c r="I424" s="65"/>
    </row>
    <row r="425" spans="1:9" x14ac:dyDescent="0.25">
      <c r="A425" s="54"/>
      <c r="B425" s="57"/>
      <c r="C425" s="46"/>
      <c r="D425" s="49"/>
      <c r="E425" s="49"/>
      <c r="F425" s="77"/>
      <c r="G425" s="77"/>
      <c r="H425" s="82"/>
      <c r="I425" s="65"/>
    </row>
    <row r="426" spans="1:9" x14ac:dyDescent="0.25">
      <c r="A426" s="54"/>
      <c r="B426" s="57"/>
      <c r="C426" s="46"/>
      <c r="D426" s="49"/>
      <c r="E426" s="49"/>
      <c r="F426" s="77"/>
      <c r="G426" s="77"/>
      <c r="H426" s="82"/>
      <c r="I426" s="65"/>
    </row>
    <row r="427" spans="1:9" x14ac:dyDescent="0.25">
      <c r="A427" s="54"/>
      <c r="B427" s="57"/>
      <c r="C427" s="46"/>
      <c r="D427" s="49"/>
      <c r="E427" s="49"/>
      <c r="F427" s="77"/>
      <c r="G427" s="77"/>
      <c r="H427" s="82"/>
      <c r="I427" s="65"/>
    </row>
    <row r="428" spans="1:9" x14ac:dyDescent="0.25">
      <c r="A428" s="54"/>
      <c r="B428" s="57"/>
      <c r="C428" s="46"/>
      <c r="D428" s="49"/>
      <c r="E428" s="49"/>
      <c r="F428" s="77"/>
      <c r="G428" s="77"/>
      <c r="H428" s="82"/>
      <c r="I428" s="65"/>
    </row>
    <row r="429" spans="1:9" x14ac:dyDescent="0.25">
      <c r="A429" s="54"/>
      <c r="B429" s="57"/>
      <c r="C429" s="46"/>
      <c r="D429" s="49"/>
      <c r="E429" s="49"/>
      <c r="F429" s="77"/>
      <c r="G429" s="77"/>
      <c r="H429" s="82"/>
      <c r="I429" s="65"/>
    </row>
    <row r="430" spans="1:9" x14ac:dyDescent="0.25">
      <c r="A430" s="54"/>
      <c r="B430" s="57"/>
      <c r="C430" s="46"/>
      <c r="D430" s="49"/>
      <c r="E430" s="49"/>
      <c r="F430" s="77"/>
      <c r="G430" s="77"/>
      <c r="H430" s="82"/>
      <c r="I430" s="65"/>
    </row>
    <row r="431" spans="1:9" x14ac:dyDescent="0.25">
      <c r="A431" s="54"/>
      <c r="B431" s="57"/>
      <c r="C431" s="46"/>
      <c r="D431" s="49"/>
      <c r="E431" s="49"/>
      <c r="F431" s="77"/>
      <c r="G431" s="77"/>
      <c r="H431" s="82"/>
      <c r="I431" s="65"/>
    </row>
    <row r="432" spans="1:9" x14ac:dyDescent="0.25">
      <c r="A432" s="54"/>
      <c r="B432" s="57"/>
      <c r="C432" s="46"/>
      <c r="D432" s="49"/>
      <c r="E432" s="49"/>
      <c r="F432" s="77"/>
      <c r="G432" s="77"/>
      <c r="H432" s="82"/>
      <c r="I432" s="65"/>
    </row>
    <row r="433" spans="1:9" x14ac:dyDescent="0.25">
      <c r="A433" s="54"/>
      <c r="B433" s="57"/>
      <c r="C433" s="46"/>
      <c r="D433" s="49"/>
      <c r="E433" s="49"/>
      <c r="F433" s="77"/>
      <c r="G433" s="77"/>
      <c r="H433" s="82"/>
      <c r="I433" s="65"/>
    </row>
    <row r="434" spans="1:9" x14ac:dyDescent="0.25">
      <c r="A434" s="54"/>
      <c r="B434" s="57"/>
      <c r="C434" s="46"/>
      <c r="D434" s="49"/>
      <c r="E434" s="49"/>
      <c r="F434" s="77"/>
      <c r="G434" s="77"/>
      <c r="H434" s="82"/>
      <c r="I434" s="65"/>
    </row>
    <row r="435" spans="1:9" x14ac:dyDescent="0.25">
      <c r="A435" s="54"/>
      <c r="B435" s="57"/>
      <c r="C435" s="46"/>
      <c r="D435" s="49"/>
      <c r="E435" s="49"/>
      <c r="F435" s="77"/>
      <c r="G435" s="77"/>
      <c r="H435" s="82"/>
      <c r="I435" s="65"/>
    </row>
    <row r="436" spans="1:9" x14ac:dyDescent="0.25">
      <c r="A436" s="54"/>
      <c r="B436" s="57"/>
      <c r="C436" s="46"/>
      <c r="D436" s="49"/>
      <c r="E436" s="49"/>
      <c r="F436" s="77"/>
      <c r="G436" s="77"/>
      <c r="H436" s="82"/>
      <c r="I436" s="65"/>
    </row>
    <row r="437" spans="1:9" x14ac:dyDescent="0.25">
      <c r="A437" s="54"/>
      <c r="B437" s="57"/>
      <c r="C437" s="46"/>
      <c r="D437" s="49"/>
      <c r="E437" s="49"/>
      <c r="F437" s="77"/>
      <c r="G437" s="77"/>
      <c r="H437" s="82"/>
      <c r="I437" s="65"/>
    </row>
    <row r="438" spans="1:9" x14ac:dyDescent="0.25">
      <c r="A438" s="54"/>
      <c r="B438" s="57"/>
      <c r="C438" s="46"/>
      <c r="D438" s="49"/>
      <c r="E438" s="49"/>
      <c r="F438" s="77"/>
      <c r="G438" s="77"/>
      <c r="H438" s="82"/>
      <c r="I438" s="65"/>
    </row>
    <row r="439" spans="1:9" x14ac:dyDescent="0.25">
      <c r="A439" s="54"/>
      <c r="B439" s="57"/>
      <c r="C439" s="46"/>
      <c r="D439" s="49"/>
      <c r="E439" s="49"/>
      <c r="F439" s="77"/>
      <c r="G439" s="77"/>
      <c r="H439" s="82"/>
      <c r="I439" s="65"/>
    </row>
    <row r="440" spans="1:9" x14ac:dyDescent="0.25">
      <c r="A440" s="54"/>
      <c r="B440" s="57"/>
      <c r="C440" s="46"/>
      <c r="D440" s="49"/>
      <c r="E440" s="49"/>
      <c r="F440" s="77"/>
      <c r="G440" s="77"/>
      <c r="H440" s="82"/>
      <c r="I440" s="65"/>
    </row>
    <row r="441" spans="1:9" x14ac:dyDescent="0.25">
      <c r="A441" s="54"/>
      <c r="B441" s="57"/>
      <c r="C441" s="46"/>
      <c r="D441" s="49"/>
      <c r="E441" s="49"/>
      <c r="F441" s="77"/>
      <c r="G441" s="77"/>
      <c r="H441" s="82"/>
      <c r="I441" s="65"/>
    </row>
    <row r="442" spans="1:9" x14ac:dyDescent="0.25">
      <c r="A442" s="54"/>
      <c r="B442" s="57"/>
      <c r="C442" s="46"/>
      <c r="D442" s="49"/>
      <c r="E442" s="49"/>
      <c r="F442" s="77"/>
      <c r="G442" s="77"/>
      <c r="H442" s="82"/>
      <c r="I442" s="65"/>
    </row>
    <row r="443" spans="1:9" x14ac:dyDescent="0.25">
      <c r="A443" s="54"/>
      <c r="B443" s="57"/>
      <c r="C443" s="46"/>
      <c r="D443" s="49"/>
      <c r="E443" s="49"/>
      <c r="F443" s="77"/>
      <c r="G443" s="77"/>
      <c r="H443" s="82"/>
      <c r="I443" s="65"/>
    </row>
    <row r="444" spans="1:9" x14ac:dyDescent="0.25">
      <c r="A444" s="54"/>
      <c r="B444" s="57"/>
      <c r="C444" s="46"/>
      <c r="D444" s="49"/>
      <c r="E444" s="49"/>
      <c r="F444" s="77"/>
      <c r="G444" s="77"/>
      <c r="H444" s="82"/>
      <c r="I444" s="65"/>
    </row>
    <row r="445" spans="1:9" x14ac:dyDescent="0.25">
      <c r="A445" s="54"/>
      <c r="B445" s="57"/>
      <c r="C445" s="46"/>
      <c r="D445" s="49"/>
      <c r="E445" s="49"/>
      <c r="F445" s="77"/>
      <c r="G445" s="77"/>
      <c r="H445" s="82"/>
      <c r="I445" s="65"/>
    </row>
    <row r="446" spans="1:9" x14ac:dyDescent="0.25">
      <c r="A446" s="54"/>
      <c r="B446" s="57"/>
      <c r="C446" s="46"/>
      <c r="D446" s="49"/>
      <c r="E446" s="49"/>
      <c r="F446" s="77"/>
      <c r="G446" s="77"/>
      <c r="H446" s="82"/>
      <c r="I446" s="65"/>
    </row>
    <row r="447" spans="1:9" x14ac:dyDescent="0.25">
      <c r="A447" s="54"/>
      <c r="B447" s="57"/>
      <c r="C447" s="46"/>
      <c r="D447" s="49"/>
      <c r="E447" s="49"/>
      <c r="F447" s="77"/>
      <c r="G447" s="77"/>
      <c r="H447" s="82"/>
      <c r="I447" s="65"/>
    </row>
    <row r="448" spans="1:9" x14ac:dyDescent="0.25">
      <c r="A448" s="54"/>
      <c r="B448" s="57"/>
      <c r="C448" s="46"/>
      <c r="D448" s="49"/>
      <c r="E448" s="49"/>
      <c r="F448" s="77"/>
      <c r="G448" s="77"/>
      <c r="H448" s="82"/>
      <c r="I448" s="65"/>
    </row>
    <row r="449" spans="1:9" x14ac:dyDescent="0.25">
      <c r="A449" s="54"/>
      <c r="B449" s="57"/>
      <c r="C449" s="46"/>
      <c r="D449" s="49"/>
      <c r="E449" s="49"/>
      <c r="F449" s="77"/>
      <c r="G449" s="77"/>
      <c r="H449" s="82"/>
      <c r="I449" s="65"/>
    </row>
    <row r="450" spans="1:9" x14ac:dyDescent="0.25">
      <c r="A450" s="54"/>
      <c r="B450" s="57"/>
      <c r="C450" s="46"/>
      <c r="D450" s="49"/>
      <c r="E450" s="49"/>
      <c r="F450" s="77"/>
      <c r="G450" s="77"/>
      <c r="H450" s="82"/>
      <c r="I450" s="65"/>
    </row>
    <row r="451" spans="1:9" x14ac:dyDescent="0.25">
      <c r="A451" s="54"/>
      <c r="B451" s="57"/>
      <c r="C451" s="46"/>
      <c r="D451" s="49"/>
      <c r="E451" s="49"/>
      <c r="F451" s="77"/>
      <c r="G451" s="77"/>
      <c r="H451" s="82"/>
      <c r="I451" s="65"/>
    </row>
    <row r="452" spans="1:9" x14ac:dyDescent="0.25">
      <c r="A452" s="54"/>
      <c r="B452" s="57"/>
      <c r="C452" s="46"/>
      <c r="D452" s="49"/>
      <c r="E452" s="49"/>
      <c r="F452" s="77"/>
      <c r="G452" s="77"/>
      <c r="H452" s="82"/>
      <c r="I452" s="65"/>
    </row>
    <row r="453" spans="1:9" x14ac:dyDescent="0.25">
      <c r="A453" s="54"/>
      <c r="B453" s="57"/>
      <c r="C453" s="46"/>
      <c r="D453" s="49"/>
      <c r="E453" s="49"/>
      <c r="F453" s="77"/>
      <c r="G453" s="77"/>
      <c r="H453" s="82"/>
      <c r="I453" s="65"/>
    </row>
    <row r="454" spans="1:9" x14ac:dyDescent="0.25">
      <c r="A454" s="54"/>
      <c r="B454" s="57"/>
      <c r="C454" s="46"/>
      <c r="D454" s="49"/>
      <c r="E454" s="49"/>
      <c r="F454" s="77"/>
      <c r="G454" s="77"/>
      <c r="H454" s="82"/>
      <c r="I454" s="65"/>
    </row>
    <row r="455" spans="1:9" x14ac:dyDescent="0.25">
      <c r="A455" s="54"/>
      <c r="B455" s="57"/>
      <c r="C455" s="46"/>
      <c r="D455" s="49"/>
      <c r="E455" s="49"/>
      <c r="F455" s="77"/>
      <c r="G455" s="77"/>
      <c r="H455" s="82"/>
      <c r="I455" s="65"/>
    </row>
    <row r="456" spans="1:9" x14ac:dyDescent="0.25">
      <c r="A456" s="54"/>
      <c r="B456" s="57"/>
      <c r="C456" s="46"/>
      <c r="D456" s="49"/>
      <c r="E456" s="49"/>
      <c r="F456" s="77"/>
      <c r="G456" s="77"/>
      <c r="H456" s="82"/>
      <c r="I456" s="65"/>
    </row>
    <row r="457" spans="1:9" x14ac:dyDescent="0.25">
      <c r="A457" s="54"/>
      <c r="B457" s="57"/>
      <c r="C457" s="46"/>
      <c r="D457" s="49"/>
      <c r="E457" s="49"/>
      <c r="F457" s="77"/>
      <c r="G457" s="77"/>
      <c r="H457" s="82"/>
      <c r="I457" s="65"/>
    </row>
    <row r="458" spans="1:9" x14ac:dyDescent="0.25">
      <c r="A458" s="54"/>
      <c r="B458" s="57"/>
      <c r="C458" s="46"/>
      <c r="D458" s="49"/>
      <c r="E458" s="49"/>
      <c r="F458" s="77"/>
      <c r="G458" s="77"/>
      <c r="H458" s="82"/>
      <c r="I458" s="65"/>
    </row>
    <row r="459" spans="1:9" x14ac:dyDescent="0.25">
      <c r="A459" s="54"/>
      <c r="B459" s="57"/>
      <c r="C459" s="46"/>
      <c r="D459" s="49"/>
      <c r="E459" s="49"/>
      <c r="F459" s="77"/>
      <c r="G459" s="77"/>
      <c r="H459" s="82"/>
      <c r="I459" s="65"/>
    </row>
    <row r="460" spans="1:9" x14ac:dyDescent="0.25">
      <c r="A460" s="54"/>
      <c r="B460" s="57"/>
      <c r="C460" s="46"/>
      <c r="D460" s="49"/>
      <c r="E460" s="49"/>
      <c r="F460" s="77"/>
      <c r="G460" s="77"/>
      <c r="H460" s="82"/>
      <c r="I460" s="65"/>
    </row>
    <row r="461" spans="1:9" x14ac:dyDescent="0.25">
      <c r="A461" s="54"/>
      <c r="B461" s="57"/>
      <c r="C461" s="46"/>
      <c r="D461" s="49"/>
      <c r="E461" s="49"/>
      <c r="F461" s="77"/>
      <c r="G461" s="77"/>
      <c r="H461" s="82"/>
      <c r="I461" s="65"/>
    </row>
    <row r="462" spans="1:9" x14ac:dyDescent="0.25">
      <c r="A462" s="54"/>
      <c r="B462" s="57"/>
      <c r="C462" s="46"/>
      <c r="D462" s="49"/>
      <c r="E462" s="49"/>
      <c r="F462" s="77"/>
      <c r="G462" s="77"/>
      <c r="H462" s="82"/>
      <c r="I462" s="65"/>
    </row>
    <row r="463" spans="1:9" x14ac:dyDescent="0.25">
      <c r="A463" s="54"/>
      <c r="B463" s="57"/>
      <c r="C463" s="46"/>
      <c r="D463" s="49"/>
      <c r="E463" s="49"/>
      <c r="F463" s="77"/>
      <c r="G463" s="77"/>
      <c r="H463" s="82"/>
      <c r="I463" s="65"/>
    </row>
    <row r="464" spans="1:9" x14ac:dyDescent="0.25">
      <c r="A464" s="54"/>
      <c r="B464" s="57"/>
      <c r="C464" s="46"/>
      <c r="D464" s="49"/>
      <c r="E464" s="49"/>
      <c r="F464" s="77"/>
      <c r="G464" s="77"/>
      <c r="H464" s="82"/>
      <c r="I464" s="65"/>
    </row>
    <row r="465" spans="1:9" x14ac:dyDescent="0.25">
      <c r="A465" s="54"/>
      <c r="B465" s="57"/>
      <c r="C465" s="46"/>
      <c r="D465" s="49"/>
      <c r="E465" s="49"/>
      <c r="F465" s="77"/>
      <c r="G465" s="77"/>
      <c r="H465" s="82"/>
      <c r="I465" s="65"/>
    </row>
    <row r="466" spans="1:9" x14ac:dyDescent="0.25">
      <c r="A466" s="54"/>
      <c r="B466" s="57"/>
      <c r="C466" s="46"/>
      <c r="D466" s="49"/>
      <c r="E466" s="49"/>
      <c r="F466" s="77"/>
      <c r="G466" s="77"/>
      <c r="H466" s="82"/>
      <c r="I466" s="65"/>
    </row>
    <row r="467" spans="1:9" x14ac:dyDescent="0.25">
      <c r="A467" s="54"/>
      <c r="B467" s="57"/>
      <c r="C467" s="46"/>
      <c r="D467" s="49"/>
      <c r="E467" s="49"/>
      <c r="F467" s="77"/>
      <c r="G467" s="77"/>
      <c r="H467" s="82"/>
      <c r="I467" s="65"/>
    </row>
    <row r="468" spans="1:9" x14ac:dyDescent="0.25">
      <c r="A468" s="54"/>
      <c r="B468" s="57"/>
      <c r="C468" s="46"/>
      <c r="D468" s="49"/>
      <c r="E468" s="49"/>
      <c r="F468" s="77"/>
      <c r="G468" s="77"/>
      <c r="H468" s="82"/>
      <c r="I468" s="65"/>
    </row>
    <row r="469" spans="1:9" x14ac:dyDescent="0.25">
      <c r="A469" s="54"/>
      <c r="B469" s="57"/>
      <c r="C469" s="46"/>
      <c r="D469" s="49"/>
      <c r="E469" s="49"/>
      <c r="F469" s="77"/>
      <c r="G469" s="77"/>
      <c r="H469" s="82"/>
      <c r="I469" s="65"/>
    </row>
    <row r="470" spans="1:9" x14ac:dyDescent="0.25">
      <c r="A470" s="54"/>
      <c r="B470" s="57"/>
      <c r="C470" s="46"/>
      <c r="D470" s="49"/>
      <c r="E470" s="49"/>
      <c r="F470" s="77"/>
      <c r="G470" s="77"/>
      <c r="H470" s="82"/>
      <c r="I470" s="65"/>
    </row>
    <row r="471" spans="1:9" x14ac:dyDescent="0.25">
      <c r="A471" s="54"/>
      <c r="B471" s="57"/>
      <c r="C471" s="46"/>
      <c r="D471" s="49"/>
      <c r="E471" s="49"/>
      <c r="F471" s="77"/>
      <c r="G471" s="77"/>
      <c r="H471" s="82"/>
      <c r="I471" s="65"/>
    </row>
    <row r="472" spans="1:9" x14ac:dyDescent="0.25">
      <c r="A472" s="54"/>
      <c r="B472" s="57"/>
      <c r="C472" s="46"/>
      <c r="D472" s="49"/>
      <c r="E472" s="49"/>
      <c r="F472" s="77"/>
      <c r="G472" s="77"/>
      <c r="H472" s="82"/>
      <c r="I472" s="65"/>
    </row>
    <row r="473" spans="1:9" x14ac:dyDescent="0.25">
      <c r="A473" s="54"/>
      <c r="B473" s="57"/>
      <c r="C473" s="46"/>
      <c r="D473" s="49"/>
      <c r="E473" s="49"/>
      <c r="F473" s="77"/>
      <c r="G473" s="77"/>
      <c r="H473" s="82"/>
      <c r="I473" s="65"/>
    </row>
    <row r="474" spans="1:9" x14ac:dyDescent="0.25">
      <c r="A474" s="54"/>
      <c r="B474" s="57"/>
      <c r="C474" s="46"/>
      <c r="D474" s="49"/>
      <c r="E474" s="49"/>
      <c r="F474" s="77"/>
      <c r="G474" s="77"/>
      <c r="H474" s="82"/>
      <c r="I474" s="65"/>
    </row>
    <row r="475" spans="1:9" x14ac:dyDescent="0.25">
      <c r="A475" s="54"/>
      <c r="B475" s="57"/>
      <c r="C475" s="46"/>
      <c r="D475" s="49"/>
      <c r="E475" s="49"/>
      <c r="F475" s="77"/>
      <c r="G475" s="77"/>
      <c r="H475" s="82"/>
      <c r="I475" s="65"/>
    </row>
    <row r="476" spans="1:9" x14ac:dyDescent="0.25">
      <c r="A476" s="54"/>
      <c r="B476" s="57"/>
      <c r="C476" s="46"/>
      <c r="D476" s="49"/>
      <c r="E476" s="49"/>
      <c r="F476" s="77"/>
      <c r="G476" s="77"/>
      <c r="H476" s="82"/>
      <c r="I476" s="65"/>
    </row>
    <row r="477" spans="1:9" x14ac:dyDescent="0.25">
      <c r="A477" s="54"/>
      <c r="B477" s="57"/>
      <c r="C477" s="46"/>
      <c r="D477" s="49"/>
      <c r="E477" s="49"/>
      <c r="F477" s="77"/>
      <c r="G477" s="77"/>
      <c r="H477" s="82"/>
      <c r="I477" s="65"/>
    </row>
    <row r="478" spans="1:9" x14ac:dyDescent="0.25">
      <c r="A478" s="54"/>
      <c r="B478" s="57"/>
      <c r="C478" s="46"/>
      <c r="D478" s="49"/>
      <c r="E478" s="49"/>
      <c r="F478" s="77"/>
      <c r="G478" s="77"/>
      <c r="H478" s="82"/>
      <c r="I478" s="65"/>
    </row>
    <row r="479" spans="1:9" x14ac:dyDescent="0.25">
      <c r="A479" s="54"/>
      <c r="B479" s="57"/>
      <c r="C479" s="46"/>
      <c r="D479" s="49"/>
      <c r="E479" s="49"/>
      <c r="F479" s="77"/>
      <c r="G479" s="77"/>
      <c r="H479" s="82"/>
      <c r="I479" s="65"/>
    </row>
    <row r="480" spans="1:9" x14ac:dyDescent="0.25">
      <c r="A480" s="54"/>
      <c r="B480" s="57"/>
      <c r="C480" s="46"/>
      <c r="D480" s="49"/>
      <c r="E480" s="49"/>
      <c r="F480" s="77"/>
      <c r="G480" s="77"/>
      <c r="H480" s="82"/>
      <c r="I480" s="65"/>
    </row>
    <row r="481" spans="1:9" x14ac:dyDescent="0.25">
      <c r="A481" s="54"/>
      <c r="B481" s="57"/>
      <c r="C481" s="46"/>
      <c r="D481" s="49"/>
      <c r="E481" s="49"/>
      <c r="F481" s="77"/>
      <c r="G481" s="77"/>
      <c r="H481" s="82"/>
      <c r="I481" s="65"/>
    </row>
    <row r="482" spans="1:9" x14ac:dyDescent="0.25">
      <c r="A482" s="54"/>
      <c r="B482" s="57"/>
      <c r="C482" s="46"/>
      <c r="D482" s="49"/>
      <c r="E482" s="49"/>
      <c r="F482" s="77"/>
      <c r="G482" s="77"/>
      <c r="H482" s="82"/>
      <c r="I482" s="65"/>
    </row>
    <row r="483" spans="1:9" x14ac:dyDescent="0.25">
      <c r="A483" s="54"/>
      <c r="B483" s="57"/>
      <c r="C483" s="46"/>
      <c r="D483" s="49"/>
      <c r="E483" s="49"/>
      <c r="F483" s="77"/>
      <c r="G483" s="77"/>
      <c r="H483" s="82"/>
      <c r="I483" s="65"/>
    </row>
    <row r="484" spans="1:9" x14ac:dyDescent="0.25">
      <c r="A484" s="54"/>
      <c r="B484" s="57"/>
      <c r="C484" s="46"/>
      <c r="D484" s="49"/>
      <c r="E484" s="49"/>
      <c r="F484" s="77"/>
      <c r="G484" s="77"/>
      <c r="H484" s="82"/>
      <c r="I484" s="65"/>
    </row>
    <row r="485" spans="1:9" x14ac:dyDescent="0.25">
      <c r="A485" s="54"/>
      <c r="B485" s="57"/>
      <c r="C485" s="46"/>
      <c r="D485" s="49"/>
      <c r="E485" s="49"/>
      <c r="F485" s="77"/>
      <c r="G485" s="77"/>
      <c r="H485" s="82"/>
      <c r="I485" s="65"/>
    </row>
    <row r="486" spans="1:9" x14ac:dyDescent="0.25">
      <c r="A486" s="54"/>
      <c r="B486" s="57"/>
      <c r="C486" s="46"/>
      <c r="D486" s="49"/>
      <c r="E486" s="49"/>
      <c r="F486" s="77"/>
      <c r="G486" s="77"/>
      <c r="H486" s="82"/>
      <c r="I486" s="65"/>
    </row>
    <row r="487" spans="1:9" x14ac:dyDescent="0.25">
      <c r="A487" s="54"/>
      <c r="B487" s="57"/>
      <c r="C487" s="46"/>
      <c r="D487" s="49"/>
      <c r="E487" s="49"/>
      <c r="F487" s="77"/>
      <c r="G487" s="77"/>
      <c r="H487" s="82"/>
      <c r="I487" s="65"/>
    </row>
    <row r="488" spans="1:9" x14ac:dyDescent="0.25">
      <c r="A488" s="54"/>
      <c r="B488" s="57"/>
      <c r="C488" s="46"/>
      <c r="D488" s="49"/>
      <c r="E488" s="49"/>
      <c r="F488" s="77"/>
      <c r="G488" s="77"/>
      <c r="H488" s="82"/>
      <c r="I488" s="65"/>
    </row>
    <row r="489" spans="1:9" x14ac:dyDescent="0.25">
      <c r="A489" s="54"/>
      <c r="B489" s="57"/>
      <c r="C489" s="46"/>
      <c r="D489" s="49"/>
      <c r="E489" s="49"/>
      <c r="F489" s="77"/>
      <c r="G489" s="77"/>
      <c r="H489" s="82"/>
      <c r="I489" s="65"/>
    </row>
    <row r="490" spans="1:9" x14ac:dyDescent="0.25">
      <c r="A490" s="54"/>
      <c r="B490" s="57"/>
      <c r="C490" s="46"/>
      <c r="D490" s="49"/>
      <c r="E490" s="49"/>
      <c r="F490" s="77"/>
      <c r="G490" s="77"/>
      <c r="H490" s="82"/>
      <c r="I490" s="65"/>
    </row>
    <row r="491" spans="1:9" x14ac:dyDescent="0.25">
      <c r="A491" s="54"/>
      <c r="B491" s="57"/>
      <c r="C491" s="46"/>
      <c r="D491" s="49"/>
      <c r="E491" s="49"/>
      <c r="F491" s="77"/>
      <c r="G491" s="77"/>
      <c r="H491" s="82"/>
      <c r="I491" s="65"/>
    </row>
    <row r="492" spans="1:9" x14ac:dyDescent="0.25">
      <c r="A492" s="54"/>
      <c r="B492" s="57"/>
      <c r="C492" s="46"/>
      <c r="D492" s="49"/>
      <c r="E492" s="49"/>
      <c r="F492" s="77"/>
      <c r="G492" s="77"/>
      <c r="H492" s="82"/>
      <c r="I492" s="65"/>
    </row>
    <row r="493" spans="1:9" x14ac:dyDescent="0.25">
      <c r="A493" s="54"/>
      <c r="B493" s="57"/>
      <c r="C493" s="46"/>
      <c r="D493" s="49"/>
      <c r="E493" s="49"/>
      <c r="F493" s="77"/>
      <c r="G493" s="77"/>
      <c r="H493" s="82"/>
      <c r="I493" s="65"/>
    </row>
    <row r="494" spans="1:9" x14ac:dyDescent="0.25">
      <c r="A494" s="54"/>
      <c r="B494" s="57"/>
      <c r="C494" s="46"/>
      <c r="D494" s="49"/>
      <c r="E494" s="49"/>
      <c r="F494" s="77"/>
      <c r="G494" s="77"/>
      <c r="H494" s="82"/>
      <c r="I494" s="65"/>
    </row>
    <row r="495" spans="1:9" x14ac:dyDescent="0.25">
      <c r="A495" s="54"/>
      <c r="B495" s="57"/>
      <c r="C495" s="46"/>
      <c r="D495" s="49"/>
      <c r="E495" s="49"/>
      <c r="F495" s="77"/>
      <c r="G495" s="77"/>
      <c r="H495" s="82"/>
      <c r="I495" s="65"/>
    </row>
    <row r="496" spans="1:9" x14ac:dyDescent="0.25">
      <c r="A496" s="54"/>
      <c r="B496" s="57"/>
      <c r="C496" s="46"/>
      <c r="D496" s="49"/>
      <c r="E496" s="49"/>
      <c r="F496" s="77"/>
      <c r="G496" s="77"/>
      <c r="H496" s="82"/>
      <c r="I496" s="65"/>
    </row>
    <row r="497" spans="1:9" x14ac:dyDescent="0.25">
      <c r="A497" s="54"/>
      <c r="B497" s="57"/>
      <c r="C497" s="46"/>
      <c r="D497" s="49"/>
      <c r="E497" s="49"/>
      <c r="F497" s="77"/>
      <c r="G497" s="77"/>
      <c r="H497" s="82"/>
      <c r="I497" s="65"/>
    </row>
    <row r="498" spans="1:9" x14ac:dyDescent="0.25">
      <c r="A498" s="54"/>
      <c r="B498" s="57"/>
      <c r="C498" s="46"/>
      <c r="D498" s="49"/>
      <c r="E498" s="49"/>
      <c r="F498" s="77"/>
      <c r="G498" s="77"/>
      <c r="H498" s="82"/>
      <c r="I498" s="65"/>
    </row>
    <row r="499" spans="1:9" x14ac:dyDescent="0.25">
      <c r="A499" s="54"/>
      <c r="B499" s="57"/>
      <c r="C499" s="46"/>
      <c r="D499" s="49"/>
      <c r="E499" s="49"/>
      <c r="F499" s="77"/>
      <c r="G499" s="77"/>
      <c r="H499" s="82"/>
      <c r="I499" s="65"/>
    </row>
    <row r="500" spans="1:9" x14ac:dyDescent="0.25">
      <c r="A500" s="54"/>
      <c r="B500" s="57"/>
      <c r="C500" s="46"/>
      <c r="D500" s="49"/>
      <c r="E500" s="49"/>
      <c r="F500" s="77"/>
      <c r="G500" s="77"/>
      <c r="H500" s="82"/>
      <c r="I500" s="65"/>
    </row>
    <row r="501" spans="1:9" x14ac:dyDescent="0.25">
      <c r="A501" s="54"/>
      <c r="B501" s="57"/>
      <c r="C501" s="46"/>
      <c r="D501" s="49"/>
      <c r="E501" s="49"/>
      <c r="F501" s="77"/>
      <c r="G501" s="77"/>
      <c r="H501" s="82"/>
      <c r="I501" s="65"/>
    </row>
    <row r="502" spans="1:9" x14ac:dyDescent="0.25">
      <c r="A502" s="54"/>
      <c r="B502" s="57"/>
      <c r="C502" s="46"/>
      <c r="D502" s="49"/>
      <c r="E502" s="49"/>
      <c r="F502" s="77"/>
      <c r="G502" s="77"/>
      <c r="H502" s="82"/>
      <c r="I502" s="65"/>
    </row>
    <row r="503" spans="1:9" x14ac:dyDescent="0.25">
      <c r="A503" s="54"/>
      <c r="B503" s="57"/>
      <c r="C503" s="46"/>
      <c r="D503" s="49"/>
      <c r="E503" s="49"/>
      <c r="F503" s="77"/>
      <c r="G503" s="77"/>
      <c r="H503" s="82"/>
      <c r="I503" s="65"/>
    </row>
    <row r="504" spans="1:9" x14ac:dyDescent="0.25">
      <c r="A504" s="54"/>
      <c r="B504" s="57"/>
      <c r="C504" s="46"/>
      <c r="D504" s="49"/>
      <c r="E504" s="49"/>
      <c r="F504" s="77"/>
      <c r="G504" s="77"/>
      <c r="H504" s="82"/>
      <c r="I504" s="65"/>
    </row>
    <row r="505" spans="1:9" x14ac:dyDescent="0.25">
      <c r="A505" s="54"/>
      <c r="B505" s="57"/>
      <c r="C505" s="46"/>
      <c r="D505" s="49"/>
      <c r="E505" s="49"/>
      <c r="F505" s="77"/>
      <c r="G505" s="77"/>
      <c r="H505" s="82"/>
      <c r="I505" s="65"/>
    </row>
    <row r="506" spans="1:9" x14ac:dyDescent="0.25">
      <c r="A506" s="54"/>
      <c r="B506" s="57"/>
      <c r="C506" s="46"/>
      <c r="D506" s="49"/>
      <c r="E506" s="49"/>
      <c r="F506" s="77"/>
      <c r="G506" s="77"/>
      <c r="H506" s="82"/>
      <c r="I506" s="65"/>
    </row>
    <row r="507" spans="1:9" x14ac:dyDescent="0.25">
      <c r="A507" s="54"/>
      <c r="B507" s="57"/>
      <c r="C507" s="46"/>
      <c r="D507" s="49"/>
      <c r="E507" s="49"/>
      <c r="F507" s="77"/>
      <c r="G507" s="77"/>
      <c r="H507" s="82"/>
      <c r="I507" s="65"/>
    </row>
    <row r="508" spans="1:9" x14ac:dyDescent="0.25">
      <c r="A508" s="54"/>
      <c r="B508" s="57"/>
      <c r="C508" s="46"/>
      <c r="D508" s="49"/>
      <c r="E508" s="49"/>
      <c r="F508" s="77"/>
      <c r="G508" s="77"/>
      <c r="H508" s="82"/>
      <c r="I508" s="65"/>
    </row>
    <row r="509" spans="1:9" x14ac:dyDescent="0.25">
      <c r="A509" s="54"/>
      <c r="B509" s="57"/>
      <c r="C509" s="46"/>
      <c r="D509" s="49"/>
      <c r="E509" s="49"/>
      <c r="F509" s="77"/>
      <c r="G509" s="77"/>
      <c r="H509" s="82"/>
      <c r="I509" s="65"/>
    </row>
    <row r="510" spans="1:9" x14ac:dyDescent="0.25">
      <c r="A510" s="54"/>
      <c r="B510" s="57"/>
      <c r="C510" s="46"/>
      <c r="D510" s="49"/>
      <c r="E510" s="49"/>
      <c r="F510" s="77"/>
      <c r="G510" s="77"/>
      <c r="H510" s="82"/>
      <c r="I510" s="65"/>
    </row>
    <row r="511" spans="1:9" x14ac:dyDescent="0.25">
      <c r="A511" s="54"/>
      <c r="B511" s="57"/>
      <c r="C511" s="46"/>
      <c r="D511" s="49"/>
      <c r="E511" s="49"/>
      <c r="F511" s="77"/>
      <c r="G511" s="77"/>
      <c r="H511" s="82"/>
      <c r="I511" s="65"/>
    </row>
    <row r="512" spans="1:9" x14ac:dyDescent="0.25">
      <c r="A512" s="54"/>
      <c r="B512" s="57"/>
      <c r="C512" s="46"/>
      <c r="D512" s="49"/>
      <c r="E512" s="49"/>
      <c r="F512" s="77"/>
      <c r="G512" s="77"/>
      <c r="H512" s="82"/>
      <c r="I512" s="65"/>
    </row>
    <row r="513" spans="1:9" x14ac:dyDescent="0.25">
      <c r="A513" s="54"/>
      <c r="B513" s="57"/>
      <c r="C513" s="46"/>
      <c r="D513" s="49"/>
      <c r="E513" s="49"/>
      <c r="F513" s="77"/>
      <c r="G513" s="77"/>
      <c r="H513" s="82"/>
      <c r="I513" s="65"/>
    </row>
    <row r="514" spans="1:9" x14ac:dyDescent="0.25">
      <c r="A514" s="54"/>
      <c r="B514" s="57"/>
      <c r="C514" s="46"/>
      <c r="D514" s="49"/>
      <c r="E514" s="49"/>
      <c r="F514" s="77"/>
      <c r="G514" s="77"/>
      <c r="H514" s="82"/>
      <c r="I514" s="65"/>
    </row>
    <row r="515" spans="1:9" x14ac:dyDescent="0.25">
      <c r="A515" s="54"/>
      <c r="B515" s="57"/>
      <c r="C515" s="46"/>
      <c r="D515" s="49"/>
      <c r="E515" s="49"/>
      <c r="F515" s="77"/>
      <c r="G515" s="77"/>
      <c r="H515" s="82"/>
      <c r="I515" s="65"/>
    </row>
    <row r="516" spans="1:9" x14ac:dyDescent="0.25">
      <c r="A516" s="54"/>
      <c r="B516" s="57"/>
      <c r="C516" s="46"/>
      <c r="D516" s="49"/>
      <c r="E516" s="49"/>
      <c r="F516" s="77"/>
      <c r="G516" s="77"/>
      <c r="H516" s="82"/>
      <c r="I516" s="65"/>
    </row>
    <row r="517" spans="1:9" x14ac:dyDescent="0.25">
      <c r="A517" s="54"/>
      <c r="B517" s="57"/>
      <c r="C517" s="46"/>
      <c r="D517" s="49"/>
      <c r="E517" s="49"/>
      <c r="F517" s="77"/>
      <c r="G517" s="77"/>
      <c r="H517" s="82"/>
      <c r="I517" s="65"/>
    </row>
    <row r="518" spans="1:9" x14ac:dyDescent="0.25">
      <c r="A518" s="54"/>
      <c r="B518" s="57"/>
      <c r="C518" s="46"/>
      <c r="D518" s="49"/>
      <c r="E518" s="49"/>
      <c r="F518" s="77"/>
      <c r="G518" s="77"/>
      <c r="H518" s="82"/>
      <c r="I518" s="65"/>
    </row>
    <row r="519" spans="1:9" x14ac:dyDescent="0.25">
      <c r="A519" s="54"/>
      <c r="B519" s="57"/>
      <c r="C519" s="46"/>
      <c r="D519" s="49"/>
      <c r="E519" s="49"/>
      <c r="F519" s="77"/>
      <c r="G519" s="77"/>
      <c r="H519" s="82"/>
      <c r="I519" s="65"/>
    </row>
    <row r="520" spans="1:9" x14ac:dyDescent="0.25">
      <c r="A520" s="54"/>
      <c r="B520" s="57"/>
      <c r="C520" s="46"/>
      <c r="D520" s="49"/>
      <c r="E520" s="49"/>
      <c r="F520" s="77"/>
      <c r="G520" s="77"/>
      <c r="H520" s="82"/>
      <c r="I520" s="65"/>
    </row>
    <row r="521" spans="1:9" x14ac:dyDescent="0.25">
      <c r="A521" s="54"/>
      <c r="B521" s="57"/>
      <c r="C521" s="46"/>
      <c r="D521" s="49"/>
      <c r="E521" s="49"/>
      <c r="F521" s="77"/>
      <c r="G521" s="77"/>
      <c r="H521" s="82"/>
      <c r="I521" s="65"/>
    </row>
    <row r="522" spans="1:9" x14ac:dyDescent="0.25">
      <c r="A522" s="54"/>
      <c r="B522" s="57"/>
      <c r="C522" s="46"/>
      <c r="D522" s="49"/>
      <c r="E522" s="49"/>
      <c r="F522" s="77"/>
      <c r="G522" s="77"/>
      <c r="H522" s="82"/>
      <c r="I522" s="65"/>
    </row>
    <row r="523" spans="1:9" x14ac:dyDescent="0.25">
      <c r="A523" s="54"/>
      <c r="B523" s="57"/>
      <c r="C523" s="46"/>
      <c r="D523" s="49"/>
      <c r="E523" s="49"/>
      <c r="F523" s="77"/>
      <c r="G523" s="77"/>
      <c r="H523" s="82"/>
      <c r="I523" s="65"/>
    </row>
    <row r="524" spans="1:9" x14ac:dyDescent="0.25">
      <c r="A524" s="54"/>
      <c r="B524" s="57"/>
      <c r="C524" s="46"/>
      <c r="D524" s="49"/>
      <c r="E524" s="49"/>
      <c r="F524" s="77"/>
      <c r="G524" s="77"/>
      <c r="H524" s="82"/>
      <c r="I524" s="65"/>
    </row>
    <row r="525" spans="1:9" x14ac:dyDescent="0.25">
      <c r="A525" s="54"/>
      <c r="B525" s="57"/>
      <c r="C525" s="46"/>
      <c r="D525" s="49"/>
      <c r="E525" s="49"/>
      <c r="F525" s="77"/>
      <c r="G525" s="77"/>
      <c r="H525" s="82"/>
      <c r="I525" s="65"/>
    </row>
    <row r="526" spans="1:9" x14ac:dyDescent="0.25">
      <c r="A526" s="54"/>
      <c r="B526" s="57"/>
      <c r="C526" s="46"/>
      <c r="D526" s="49"/>
      <c r="E526" s="49"/>
      <c r="F526" s="77"/>
      <c r="G526" s="77"/>
      <c r="H526" s="82"/>
      <c r="I526" s="65"/>
    </row>
    <row r="527" spans="1:9" x14ac:dyDescent="0.25">
      <c r="A527" s="54"/>
      <c r="B527" s="57"/>
      <c r="C527" s="46"/>
      <c r="D527" s="49"/>
      <c r="E527" s="49"/>
      <c r="F527" s="77"/>
      <c r="G527" s="77"/>
      <c r="H527" s="82"/>
      <c r="I527" s="65"/>
    </row>
    <row r="528" spans="1:9" x14ac:dyDescent="0.25">
      <c r="A528" s="54"/>
      <c r="B528" s="57"/>
      <c r="C528" s="46"/>
      <c r="D528" s="49"/>
      <c r="E528" s="49"/>
      <c r="F528" s="77"/>
      <c r="G528" s="77"/>
      <c r="H528" s="82"/>
      <c r="I528" s="65"/>
    </row>
    <row r="529" spans="1:9" x14ac:dyDescent="0.25">
      <c r="A529" s="54"/>
      <c r="B529" s="57"/>
      <c r="C529" s="46"/>
      <c r="D529" s="49"/>
      <c r="E529" s="49"/>
      <c r="F529" s="77"/>
      <c r="G529" s="77"/>
      <c r="H529" s="82"/>
      <c r="I529" s="65"/>
    </row>
    <row r="530" spans="1:9" x14ac:dyDescent="0.25">
      <c r="A530" s="54"/>
      <c r="B530" s="57"/>
      <c r="C530" s="46"/>
      <c r="D530" s="49"/>
      <c r="E530" s="49"/>
      <c r="F530" s="77"/>
      <c r="G530" s="77"/>
      <c r="H530" s="82"/>
      <c r="I530" s="65"/>
    </row>
    <row r="531" spans="1:9" x14ac:dyDescent="0.25">
      <c r="A531" s="54"/>
      <c r="B531" s="57"/>
      <c r="C531" s="46"/>
      <c r="D531" s="49"/>
      <c r="E531" s="49"/>
      <c r="F531" s="77"/>
      <c r="G531" s="77"/>
      <c r="H531" s="82"/>
      <c r="I531" s="65"/>
    </row>
    <row r="532" spans="1:9" x14ac:dyDescent="0.25">
      <c r="A532" s="54"/>
      <c r="B532" s="57"/>
      <c r="C532" s="46"/>
      <c r="D532" s="49"/>
      <c r="E532" s="49"/>
      <c r="F532" s="77"/>
      <c r="G532" s="77"/>
      <c r="H532" s="82"/>
      <c r="I532" s="65"/>
    </row>
    <row r="533" spans="1:9" x14ac:dyDescent="0.25">
      <c r="A533" s="54"/>
      <c r="B533" s="57"/>
      <c r="C533" s="46"/>
      <c r="D533" s="49"/>
      <c r="E533" s="49"/>
      <c r="F533" s="77"/>
      <c r="G533" s="77"/>
      <c r="H533" s="82"/>
      <c r="I533" s="65"/>
    </row>
    <row r="534" spans="1:9" x14ac:dyDescent="0.25">
      <c r="A534" s="54"/>
      <c r="B534" s="57"/>
      <c r="C534" s="46"/>
      <c r="D534" s="49"/>
      <c r="E534" s="49"/>
      <c r="F534" s="77"/>
      <c r="G534" s="77"/>
      <c r="H534" s="82"/>
      <c r="I534" s="65"/>
    </row>
    <row r="535" spans="1:9" x14ac:dyDescent="0.25">
      <c r="A535" s="54"/>
      <c r="B535" s="57"/>
      <c r="C535" s="46"/>
      <c r="D535" s="49"/>
      <c r="E535" s="49"/>
      <c r="F535" s="77"/>
      <c r="G535" s="77"/>
      <c r="H535" s="82"/>
      <c r="I535" s="65"/>
    </row>
    <row r="536" spans="1:9" x14ac:dyDescent="0.25">
      <c r="A536" s="54"/>
      <c r="B536" s="57"/>
      <c r="C536" s="46"/>
      <c r="D536" s="49"/>
      <c r="E536" s="49"/>
      <c r="F536" s="77"/>
      <c r="G536" s="77"/>
      <c r="H536" s="82"/>
      <c r="I536" s="65"/>
    </row>
    <row r="537" spans="1:9" x14ac:dyDescent="0.25">
      <c r="A537" s="54"/>
      <c r="B537" s="57"/>
      <c r="C537" s="46"/>
      <c r="D537" s="49"/>
      <c r="E537" s="49"/>
      <c r="F537" s="77"/>
      <c r="G537" s="77"/>
      <c r="H537" s="82"/>
      <c r="I537" s="65"/>
    </row>
    <row r="538" spans="1:9" x14ac:dyDescent="0.25">
      <c r="A538" s="54"/>
      <c r="B538" s="57"/>
      <c r="C538" s="46"/>
      <c r="D538" s="49"/>
      <c r="E538" s="49"/>
      <c r="F538" s="77"/>
      <c r="G538" s="77"/>
      <c r="H538" s="82"/>
      <c r="I538" s="65"/>
    </row>
    <row r="539" spans="1:9" x14ac:dyDescent="0.25">
      <c r="A539" s="54"/>
      <c r="B539" s="57"/>
      <c r="C539" s="46"/>
      <c r="D539" s="49"/>
      <c r="E539" s="49"/>
      <c r="F539" s="77"/>
      <c r="G539" s="77"/>
      <c r="H539" s="82"/>
      <c r="I539" s="65"/>
    </row>
    <row r="540" spans="1:9" x14ac:dyDescent="0.25">
      <c r="A540" s="54"/>
      <c r="B540" s="57"/>
      <c r="C540" s="46"/>
      <c r="D540" s="49"/>
      <c r="E540" s="49"/>
      <c r="F540" s="77"/>
      <c r="G540" s="77"/>
      <c r="H540" s="82"/>
      <c r="I540" s="65"/>
    </row>
    <row r="541" spans="1:9" x14ac:dyDescent="0.25">
      <c r="A541" s="54"/>
      <c r="B541" s="57"/>
      <c r="C541" s="46"/>
      <c r="D541" s="49"/>
      <c r="E541" s="49"/>
      <c r="F541" s="77"/>
      <c r="G541" s="77"/>
      <c r="H541" s="82"/>
      <c r="I541" s="65"/>
    </row>
    <row r="542" spans="1:9" x14ac:dyDescent="0.25">
      <c r="A542" s="54"/>
      <c r="B542" s="57"/>
      <c r="C542" s="46"/>
      <c r="D542" s="49"/>
      <c r="E542" s="49"/>
      <c r="F542" s="77"/>
      <c r="G542" s="77"/>
      <c r="H542" s="82"/>
      <c r="I542" s="65"/>
    </row>
    <row r="543" spans="1:9" x14ac:dyDescent="0.25">
      <c r="A543" s="54"/>
      <c r="B543" s="57"/>
      <c r="C543" s="46"/>
      <c r="D543" s="49"/>
      <c r="E543" s="49"/>
      <c r="F543" s="77"/>
      <c r="G543" s="77"/>
      <c r="H543" s="82"/>
      <c r="I543" s="65"/>
    </row>
    <row r="544" spans="1:9" x14ac:dyDescent="0.25">
      <c r="A544" s="54"/>
      <c r="B544" s="57"/>
      <c r="C544" s="46"/>
      <c r="D544" s="49"/>
      <c r="E544" s="49"/>
      <c r="F544" s="77"/>
      <c r="G544" s="77"/>
      <c r="H544" s="82"/>
      <c r="I544" s="65"/>
    </row>
    <row r="545" spans="1:9" x14ac:dyDescent="0.25">
      <c r="A545" s="54"/>
      <c r="B545" s="57"/>
      <c r="C545" s="46"/>
      <c r="D545" s="49"/>
      <c r="E545" s="49"/>
      <c r="F545" s="77"/>
      <c r="G545" s="77"/>
      <c r="H545" s="82"/>
      <c r="I545" s="65"/>
    </row>
    <row r="546" spans="1:9" x14ac:dyDescent="0.25">
      <c r="A546" s="54"/>
      <c r="B546" s="57"/>
      <c r="C546" s="46"/>
      <c r="D546" s="49"/>
      <c r="E546" s="49"/>
      <c r="F546" s="77"/>
      <c r="G546" s="77"/>
      <c r="H546" s="82"/>
      <c r="I546" s="65"/>
    </row>
    <row r="547" spans="1:9" x14ac:dyDescent="0.25">
      <c r="A547" s="54"/>
      <c r="B547" s="57"/>
      <c r="C547" s="46"/>
      <c r="D547" s="49"/>
      <c r="E547" s="49"/>
      <c r="F547" s="77"/>
      <c r="G547" s="77"/>
      <c r="H547" s="82"/>
      <c r="I547" s="65"/>
    </row>
    <row r="548" spans="1:9" x14ac:dyDescent="0.25">
      <c r="A548" s="54"/>
      <c r="B548" s="57"/>
      <c r="C548" s="46"/>
      <c r="D548" s="49"/>
      <c r="E548" s="49"/>
      <c r="F548" s="77"/>
      <c r="G548" s="77"/>
      <c r="H548" s="82"/>
      <c r="I548" s="65"/>
    </row>
    <row r="549" spans="1:9" x14ac:dyDescent="0.25">
      <c r="A549" s="54"/>
      <c r="B549" s="57"/>
      <c r="C549" s="46"/>
      <c r="D549" s="49"/>
      <c r="E549" s="49"/>
      <c r="F549" s="77"/>
      <c r="G549" s="77"/>
      <c r="H549" s="82"/>
      <c r="I549" s="65"/>
    </row>
    <row r="550" spans="1:9" x14ac:dyDescent="0.25">
      <c r="A550" s="54"/>
      <c r="B550" s="57"/>
      <c r="C550" s="46"/>
      <c r="D550" s="49"/>
      <c r="E550" s="49"/>
      <c r="F550" s="77"/>
      <c r="G550" s="77"/>
      <c r="H550" s="82"/>
      <c r="I550" s="65"/>
    </row>
    <row r="551" spans="1:9" x14ac:dyDescent="0.25">
      <c r="A551" s="54"/>
      <c r="B551" s="57"/>
      <c r="C551" s="46"/>
      <c r="D551" s="49"/>
      <c r="E551" s="49"/>
      <c r="F551" s="77"/>
      <c r="G551" s="77"/>
      <c r="H551" s="82"/>
      <c r="I551" s="65"/>
    </row>
    <row r="552" spans="1:9" x14ac:dyDescent="0.25">
      <c r="A552" s="54"/>
      <c r="B552" s="57"/>
      <c r="C552" s="46"/>
      <c r="D552" s="49"/>
      <c r="E552" s="49"/>
      <c r="F552" s="77"/>
      <c r="G552" s="77"/>
      <c r="H552" s="82"/>
      <c r="I552" s="65"/>
    </row>
    <row r="553" spans="1:9" x14ac:dyDescent="0.25">
      <c r="A553" s="54"/>
      <c r="B553" s="57"/>
      <c r="C553" s="46"/>
      <c r="D553" s="49"/>
      <c r="E553" s="49"/>
      <c r="F553" s="77"/>
      <c r="G553" s="77"/>
      <c r="H553" s="82"/>
      <c r="I553" s="65"/>
    </row>
    <row r="554" spans="1:9" x14ac:dyDescent="0.25">
      <c r="A554" s="54"/>
      <c r="B554" s="57"/>
      <c r="C554" s="46"/>
      <c r="D554" s="49"/>
      <c r="E554" s="49"/>
      <c r="F554" s="77"/>
      <c r="G554" s="77"/>
      <c r="H554" s="82"/>
      <c r="I554" s="65"/>
    </row>
    <row r="555" spans="1:9" x14ac:dyDescent="0.25">
      <c r="A555" s="54"/>
      <c r="B555" s="57"/>
      <c r="C555" s="46"/>
      <c r="D555" s="49"/>
      <c r="E555" s="49"/>
      <c r="F555" s="77"/>
      <c r="G555" s="77"/>
      <c r="H555" s="82"/>
      <c r="I555" s="65"/>
    </row>
    <row r="556" spans="1:9" x14ac:dyDescent="0.25">
      <c r="A556" s="54"/>
      <c r="B556" s="57"/>
      <c r="C556" s="46"/>
      <c r="D556" s="49"/>
      <c r="E556" s="49"/>
      <c r="F556" s="77"/>
      <c r="G556" s="77"/>
      <c r="H556" s="82"/>
      <c r="I556" s="65"/>
    </row>
    <row r="557" spans="1:9" x14ac:dyDescent="0.25">
      <c r="A557" s="54"/>
      <c r="B557" s="57"/>
      <c r="C557" s="46"/>
      <c r="D557" s="49"/>
      <c r="E557" s="49"/>
      <c r="F557" s="77"/>
      <c r="G557" s="77"/>
      <c r="H557" s="82"/>
      <c r="I557" s="65"/>
    </row>
    <row r="558" spans="1:9" x14ac:dyDescent="0.25">
      <c r="A558" s="54"/>
      <c r="B558" s="57"/>
      <c r="C558" s="46"/>
      <c r="D558" s="49"/>
      <c r="E558" s="49"/>
      <c r="F558" s="77"/>
      <c r="G558" s="77"/>
      <c r="H558" s="82"/>
      <c r="I558" s="65"/>
    </row>
    <row r="559" spans="1:9" x14ac:dyDescent="0.25">
      <c r="A559" s="54"/>
      <c r="B559" s="57"/>
      <c r="C559" s="46"/>
      <c r="D559" s="49"/>
      <c r="E559" s="49"/>
      <c r="F559" s="77"/>
      <c r="G559" s="77"/>
      <c r="H559" s="82"/>
      <c r="I559" s="65"/>
    </row>
    <row r="560" spans="1:9" x14ac:dyDescent="0.25">
      <c r="A560" s="54"/>
      <c r="B560" s="57"/>
      <c r="C560" s="46"/>
      <c r="D560" s="49"/>
      <c r="E560" s="49"/>
      <c r="F560" s="77"/>
      <c r="G560" s="77"/>
      <c r="H560" s="82"/>
      <c r="I560" s="65"/>
    </row>
    <row r="561" spans="1:9" x14ac:dyDescent="0.25">
      <c r="A561" s="54"/>
      <c r="B561" s="57"/>
      <c r="C561" s="46"/>
      <c r="D561" s="49"/>
      <c r="E561" s="49"/>
      <c r="F561" s="77"/>
      <c r="G561" s="77"/>
      <c r="H561" s="82"/>
      <c r="I561" s="65"/>
    </row>
    <row r="562" spans="1:9" x14ac:dyDescent="0.25">
      <c r="A562" s="54"/>
      <c r="B562" s="57"/>
      <c r="C562" s="46"/>
      <c r="D562" s="49"/>
      <c r="E562" s="49"/>
      <c r="F562" s="77"/>
      <c r="G562" s="77"/>
      <c r="H562" s="82"/>
      <c r="I562" s="65"/>
    </row>
    <row r="563" spans="1:9" x14ac:dyDescent="0.25">
      <c r="A563" s="54"/>
      <c r="B563" s="57"/>
      <c r="C563" s="46"/>
      <c r="D563" s="49"/>
      <c r="E563" s="49"/>
      <c r="F563" s="77"/>
      <c r="G563" s="77"/>
      <c r="H563" s="82"/>
      <c r="I563" s="65"/>
    </row>
    <row r="564" spans="1:9" x14ac:dyDescent="0.25">
      <c r="A564" s="54"/>
      <c r="B564" s="57"/>
      <c r="C564" s="46"/>
      <c r="D564" s="49"/>
      <c r="E564" s="49"/>
      <c r="F564" s="77"/>
      <c r="G564" s="77"/>
      <c r="H564" s="82"/>
      <c r="I564" s="65"/>
    </row>
    <row r="565" spans="1:9" x14ac:dyDescent="0.25">
      <c r="A565" s="54"/>
      <c r="B565" s="57"/>
      <c r="C565" s="46"/>
      <c r="D565" s="49"/>
      <c r="E565" s="49"/>
      <c r="F565" s="77"/>
      <c r="G565" s="77"/>
      <c r="H565" s="82"/>
      <c r="I565" s="65"/>
    </row>
    <row r="566" spans="1:9" x14ac:dyDescent="0.25">
      <c r="A566" s="54"/>
      <c r="B566" s="57"/>
      <c r="C566" s="46"/>
      <c r="D566" s="49"/>
      <c r="E566" s="49"/>
      <c r="F566" s="77"/>
      <c r="G566" s="77"/>
      <c r="H566" s="82"/>
      <c r="I566" s="65"/>
    </row>
    <row r="567" spans="1:9" x14ac:dyDescent="0.25">
      <c r="A567" s="54"/>
      <c r="B567" s="57"/>
      <c r="C567" s="46"/>
      <c r="D567" s="49"/>
      <c r="E567" s="49"/>
      <c r="F567" s="77"/>
      <c r="G567" s="77"/>
      <c r="H567" s="82"/>
      <c r="I567" s="65"/>
    </row>
    <row r="568" spans="1:9" x14ac:dyDescent="0.25">
      <c r="A568" s="54"/>
      <c r="B568" s="57"/>
      <c r="C568" s="46"/>
      <c r="D568" s="49"/>
      <c r="E568" s="49"/>
      <c r="F568" s="77"/>
      <c r="G568" s="77"/>
      <c r="H568" s="82"/>
      <c r="I568" s="65"/>
    </row>
    <row r="569" spans="1:9" x14ac:dyDescent="0.25">
      <c r="A569" s="54"/>
      <c r="B569" s="57"/>
      <c r="C569" s="46"/>
      <c r="D569" s="49"/>
      <c r="E569" s="49"/>
      <c r="F569" s="77"/>
      <c r="G569" s="77"/>
      <c r="H569" s="82"/>
      <c r="I569" s="65"/>
    </row>
    <row r="570" spans="1:9" x14ac:dyDescent="0.25">
      <c r="A570" s="54"/>
      <c r="B570" s="57"/>
      <c r="C570" s="46"/>
      <c r="D570" s="49"/>
      <c r="E570" s="49"/>
      <c r="F570" s="77"/>
      <c r="G570" s="77"/>
      <c r="H570" s="82"/>
      <c r="I570" s="65"/>
    </row>
    <row r="571" spans="1:9" x14ac:dyDescent="0.25">
      <c r="A571" s="54"/>
      <c r="B571" s="57"/>
      <c r="C571" s="46"/>
      <c r="D571" s="49"/>
      <c r="E571" s="49"/>
      <c r="F571" s="77"/>
      <c r="G571" s="77"/>
      <c r="H571" s="82"/>
      <c r="I571" s="65"/>
    </row>
    <row r="572" spans="1:9" x14ac:dyDescent="0.25">
      <c r="A572" s="54"/>
      <c r="B572" s="57"/>
      <c r="C572" s="46"/>
      <c r="D572" s="49"/>
      <c r="E572" s="49"/>
      <c r="F572" s="77"/>
      <c r="G572" s="77"/>
      <c r="H572" s="82"/>
      <c r="I572" s="65"/>
    </row>
    <row r="573" spans="1:9" x14ac:dyDescent="0.25">
      <c r="A573" s="54"/>
      <c r="B573" s="57"/>
      <c r="C573" s="46"/>
      <c r="D573" s="49"/>
      <c r="E573" s="49"/>
      <c r="F573" s="77"/>
      <c r="G573" s="77"/>
      <c r="H573" s="82"/>
      <c r="I573" s="65"/>
    </row>
    <row r="574" spans="1:9" x14ac:dyDescent="0.25">
      <c r="A574" s="54"/>
      <c r="B574" s="57"/>
      <c r="C574" s="46"/>
      <c r="D574" s="49"/>
      <c r="E574" s="49"/>
      <c r="F574" s="77"/>
      <c r="G574" s="77"/>
      <c r="H574" s="82"/>
      <c r="I574" s="65"/>
    </row>
    <row r="575" spans="1:9" x14ac:dyDescent="0.25">
      <c r="A575" s="54"/>
      <c r="B575" s="57"/>
      <c r="C575" s="46"/>
      <c r="D575" s="49"/>
      <c r="E575" s="49"/>
      <c r="F575" s="77"/>
      <c r="G575" s="77"/>
      <c r="H575" s="82"/>
      <c r="I575" s="65"/>
    </row>
    <row r="576" spans="1:9" x14ac:dyDescent="0.25">
      <c r="A576" s="54"/>
      <c r="B576" s="57"/>
      <c r="C576" s="46"/>
      <c r="D576" s="49"/>
      <c r="E576" s="49"/>
      <c r="F576" s="77"/>
      <c r="G576" s="77"/>
      <c r="H576" s="82"/>
      <c r="I576" s="65"/>
    </row>
    <row r="577" spans="1:9" x14ac:dyDescent="0.25">
      <c r="A577" s="54"/>
      <c r="B577" s="57"/>
      <c r="C577" s="46"/>
      <c r="D577" s="49"/>
      <c r="E577" s="49"/>
      <c r="F577" s="77"/>
      <c r="G577" s="77"/>
      <c r="H577" s="82"/>
      <c r="I577" s="65"/>
    </row>
    <row r="578" spans="1:9" x14ac:dyDescent="0.25">
      <c r="A578" s="54"/>
      <c r="B578" s="57"/>
      <c r="C578" s="46"/>
      <c r="D578" s="49"/>
      <c r="E578" s="49"/>
      <c r="F578" s="77"/>
      <c r="G578" s="77"/>
      <c r="H578" s="82"/>
      <c r="I578" s="65"/>
    </row>
    <row r="579" spans="1:9" x14ac:dyDescent="0.25">
      <c r="A579" s="54"/>
      <c r="B579" s="57"/>
      <c r="C579" s="46"/>
      <c r="D579" s="49"/>
      <c r="E579" s="49"/>
      <c r="F579" s="77"/>
      <c r="G579" s="77"/>
      <c r="H579" s="82"/>
      <c r="I579" s="65"/>
    </row>
    <row r="580" spans="1:9" x14ac:dyDescent="0.25">
      <c r="A580" s="54"/>
      <c r="B580" s="57"/>
      <c r="C580" s="46"/>
      <c r="D580" s="49"/>
      <c r="E580" s="49"/>
      <c r="F580" s="77"/>
      <c r="G580" s="77"/>
      <c r="H580" s="82"/>
      <c r="I580" s="65"/>
    </row>
    <row r="581" spans="1:9" x14ac:dyDescent="0.25">
      <c r="A581" s="54"/>
      <c r="B581" s="57"/>
      <c r="C581" s="46"/>
      <c r="D581" s="49"/>
      <c r="E581" s="49"/>
      <c r="F581" s="77"/>
      <c r="G581" s="77"/>
      <c r="H581" s="82"/>
      <c r="I581" s="65"/>
    </row>
    <row r="582" spans="1:9" x14ac:dyDescent="0.25">
      <c r="A582" s="54"/>
      <c r="B582" s="57"/>
      <c r="C582" s="46"/>
      <c r="D582" s="49"/>
      <c r="E582" s="49"/>
      <c r="F582" s="77"/>
      <c r="G582" s="77"/>
      <c r="H582" s="82"/>
      <c r="I582" s="65"/>
    </row>
    <row r="583" spans="1:9" x14ac:dyDescent="0.25">
      <c r="A583" s="54"/>
      <c r="B583" s="57"/>
      <c r="C583" s="46"/>
      <c r="D583" s="49"/>
      <c r="E583" s="49"/>
      <c r="F583" s="77"/>
      <c r="G583" s="77"/>
      <c r="H583" s="82"/>
      <c r="I583" s="65"/>
    </row>
    <row r="584" spans="1:9" x14ac:dyDescent="0.25">
      <c r="A584" s="54"/>
      <c r="B584" s="57"/>
      <c r="C584" s="46"/>
      <c r="D584" s="49"/>
      <c r="E584" s="49"/>
      <c r="F584" s="77"/>
      <c r="G584" s="77"/>
      <c r="H584" s="82"/>
      <c r="I584" s="65"/>
    </row>
    <row r="585" spans="1:9" x14ac:dyDescent="0.25">
      <c r="A585" s="54"/>
      <c r="B585" s="57"/>
      <c r="C585" s="46"/>
      <c r="D585" s="49"/>
      <c r="E585" s="49"/>
      <c r="F585" s="77"/>
      <c r="G585" s="77"/>
      <c r="H585" s="82"/>
      <c r="I585" s="65"/>
    </row>
    <row r="586" spans="1:9" x14ac:dyDescent="0.25">
      <c r="A586" s="54"/>
      <c r="B586" s="57"/>
      <c r="C586" s="46"/>
      <c r="D586" s="49"/>
      <c r="E586" s="49"/>
      <c r="F586" s="77"/>
      <c r="G586" s="77"/>
      <c r="H586" s="82"/>
      <c r="I586" s="65"/>
    </row>
    <row r="587" spans="1:9" x14ac:dyDescent="0.25">
      <c r="A587" s="54"/>
      <c r="B587" s="57"/>
      <c r="C587" s="46"/>
      <c r="D587" s="49"/>
      <c r="E587" s="49"/>
      <c r="F587" s="77"/>
      <c r="G587" s="77"/>
      <c r="H587" s="82"/>
      <c r="I587" s="65"/>
    </row>
    <row r="588" spans="1:9" x14ac:dyDescent="0.25">
      <c r="A588" s="54"/>
      <c r="B588" s="57"/>
      <c r="C588" s="46"/>
      <c r="D588" s="49"/>
      <c r="E588" s="49"/>
      <c r="F588" s="77"/>
      <c r="G588" s="77"/>
      <c r="H588" s="82"/>
      <c r="I588" s="65"/>
    </row>
    <row r="589" spans="1:9" x14ac:dyDescent="0.25">
      <c r="A589" s="54"/>
      <c r="B589" s="57"/>
      <c r="C589" s="46"/>
      <c r="D589" s="49"/>
      <c r="E589" s="49"/>
      <c r="F589" s="77"/>
      <c r="G589" s="77"/>
      <c r="H589" s="82"/>
      <c r="I589" s="65"/>
    </row>
    <row r="590" spans="1:9" x14ac:dyDescent="0.25">
      <c r="A590" s="54"/>
      <c r="B590" s="57"/>
      <c r="C590" s="46"/>
      <c r="D590" s="49"/>
      <c r="E590" s="49"/>
      <c r="F590" s="77"/>
      <c r="G590" s="77"/>
      <c r="H590" s="82"/>
      <c r="I590" s="65"/>
    </row>
    <row r="591" spans="1:9" x14ac:dyDescent="0.25">
      <c r="A591" s="54"/>
      <c r="B591" s="57"/>
      <c r="C591" s="46"/>
      <c r="D591" s="49"/>
      <c r="E591" s="49"/>
      <c r="F591" s="77"/>
      <c r="G591" s="77"/>
      <c r="H591" s="82"/>
      <c r="I591" s="65"/>
    </row>
    <row r="592" spans="1:9" x14ac:dyDescent="0.25">
      <c r="A592" s="54"/>
      <c r="B592" s="57"/>
      <c r="C592" s="46"/>
      <c r="D592" s="49"/>
      <c r="E592" s="49"/>
      <c r="F592" s="77"/>
      <c r="G592" s="77"/>
      <c r="H592" s="82"/>
      <c r="I592" s="65"/>
    </row>
    <row r="593" spans="1:9" x14ac:dyDescent="0.25">
      <c r="A593" s="54"/>
      <c r="B593" s="57"/>
      <c r="C593" s="46"/>
      <c r="D593" s="49"/>
      <c r="E593" s="49"/>
      <c r="F593" s="77"/>
      <c r="G593" s="77"/>
      <c r="H593" s="82"/>
      <c r="I593" s="65"/>
    </row>
    <row r="594" spans="1:9" x14ac:dyDescent="0.25">
      <c r="A594" s="54"/>
      <c r="B594" s="57"/>
      <c r="C594" s="46"/>
      <c r="D594" s="49"/>
      <c r="E594" s="49"/>
      <c r="F594" s="77"/>
      <c r="G594" s="77"/>
      <c r="H594" s="82"/>
      <c r="I594" s="65"/>
    </row>
    <row r="595" spans="1:9" x14ac:dyDescent="0.25">
      <c r="A595" s="54"/>
      <c r="B595" s="57"/>
      <c r="C595" s="46"/>
      <c r="D595" s="49"/>
      <c r="E595" s="49"/>
      <c r="F595" s="77"/>
      <c r="G595" s="77"/>
      <c r="H595" s="82"/>
      <c r="I595" s="65"/>
    </row>
    <row r="596" spans="1:9" x14ac:dyDescent="0.25">
      <c r="A596" s="54"/>
      <c r="B596" s="57"/>
      <c r="C596" s="46"/>
      <c r="D596" s="49"/>
      <c r="E596" s="49"/>
      <c r="F596" s="77"/>
      <c r="G596" s="77"/>
      <c r="H596" s="82"/>
      <c r="I596" s="65"/>
    </row>
    <row r="597" spans="1:9" x14ac:dyDescent="0.25">
      <c r="A597" s="54"/>
      <c r="B597" s="57"/>
      <c r="C597" s="46"/>
      <c r="D597" s="49"/>
      <c r="E597" s="49"/>
      <c r="F597" s="77"/>
      <c r="G597" s="77"/>
      <c r="H597" s="82"/>
      <c r="I597" s="65"/>
    </row>
    <row r="598" spans="1:9" x14ac:dyDescent="0.25">
      <c r="A598" s="54"/>
      <c r="B598" s="57"/>
      <c r="C598" s="46"/>
      <c r="D598" s="49"/>
      <c r="E598" s="49"/>
      <c r="F598" s="77"/>
      <c r="G598" s="77"/>
      <c r="H598" s="82"/>
      <c r="I598" s="65"/>
    </row>
    <row r="599" spans="1:9" x14ac:dyDescent="0.25">
      <c r="A599" s="54"/>
      <c r="B599" s="57"/>
      <c r="C599" s="46"/>
      <c r="D599" s="49"/>
      <c r="E599" s="49"/>
      <c r="F599" s="77"/>
      <c r="G599" s="77"/>
      <c r="H599" s="82"/>
      <c r="I599" s="65"/>
    </row>
    <row r="600" spans="1:9" x14ac:dyDescent="0.25">
      <c r="A600" s="54"/>
      <c r="B600" s="57"/>
      <c r="C600" s="46"/>
      <c r="D600" s="49"/>
      <c r="E600" s="49"/>
      <c r="F600" s="77"/>
      <c r="G600" s="77"/>
      <c r="H600" s="82"/>
      <c r="I600" s="65"/>
    </row>
    <row r="601" spans="1:9" x14ac:dyDescent="0.25">
      <c r="A601" s="54"/>
      <c r="B601" s="57"/>
      <c r="C601" s="46"/>
      <c r="D601" s="49"/>
      <c r="E601" s="49"/>
      <c r="F601" s="77"/>
      <c r="G601" s="77"/>
      <c r="H601" s="82"/>
      <c r="I601" s="65"/>
    </row>
    <row r="602" spans="1:9" x14ac:dyDescent="0.25">
      <c r="A602" s="54"/>
      <c r="B602" s="57"/>
      <c r="C602" s="46"/>
      <c r="D602" s="49"/>
      <c r="E602" s="49"/>
      <c r="F602" s="77"/>
      <c r="G602" s="77"/>
      <c r="H602" s="82"/>
      <c r="I602" s="65"/>
    </row>
    <row r="603" spans="1:9" x14ac:dyDescent="0.25">
      <c r="A603" s="54"/>
      <c r="B603" s="57"/>
      <c r="C603" s="46"/>
      <c r="D603" s="49"/>
      <c r="E603" s="49"/>
      <c r="F603" s="77"/>
      <c r="G603" s="77"/>
      <c r="H603" s="82"/>
      <c r="I603" s="65"/>
    </row>
    <row r="604" spans="1:9" x14ac:dyDescent="0.25">
      <c r="A604" s="54"/>
      <c r="B604" s="57"/>
      <c r="C604" s="46"/>
      <c r="D604" s="49"/>
      <c r="E604" s="49"/>
      <c r="F604" s="77"/>
      <c r="G604" s="77"/>
      <c r="H604" s="82"/>
      <c r="I604" s="65"/>
    </row>
    <row r="605" spans="1:9" x14ac:dyDescent="0.25">
      <c r="A605" s="54"/>
      <c r="B605" s="57"/>
      <c r="C605" s="46"/>
      <c r="D605" s="49"/>
      <c r="E605" s="49"/>
      <c r="F605" s="77"/>
      <c r="G605" s="77"/>
      <c r="H605" s="82"/>
      <c r="I605" s="65"/>
    </row>
    <row r="606" spans="1:9" x14ac:dyDescent="0.25">
      <c r="A606" s="54"/>
      <c r="B606" s="57"/>
      <c r="C606" s="46"/>
      <c r="D606" s="49"/>
      <c r="E606" s="49"/>
      <c r="F606" s="77"/>
      <c r="G606" s="77"/>
      <c r="H606" s="82"/>
      <c r="I606" s="65"/>
    </row>
    <row r="607" spans="1:9" x14ac:dyDescent="0.25">
      <c r="A607" s="54"/>
      <c r="B607" s="57"/>
      <c r="C607" s="46"/>
      <c r="D607" s="49"/>
      <c r="E607" s="49"/>
      <c r="F607" s="77"/>
      <c r="G607" s="77"/>
      <c r="H607" s="82"/>
      <c r="I607" s="65"/>
    </row>
    <row r="608" spans="1:9" x14ac:dyDescent="0.25">
      <c r="A608" s="54"/>
      <c r="B608" s="57"/>
      <c r="C608" s="46"/>
      <c r="D608" s="49"/>
      <c r="E608" s="49"/>
      <c r="F608" s="77"/>
      <c r="G608" s="77"/>
      <c r="H608" s="82"/>
      <c r="I608" s="65"/>
    </row>
    <row r="609" spans="1:9" x14ac:dyDescent="0.25">
      <c r="A609" s="54"/>
      <c r="B609" s="57"/>
      <c r="C609" s="46"/>
      <c r="D609" s="49"/>
      <c r="E609" s="49"/>
      <c r="F609" s="77"/>
      <c r="G609" s="77"/>
      <c r="H609" s="82"/>
      <c r="I609" s="65"/>
    </row>
    <row r="610" spans="1:9" x14ac:dyDescent="0.25">
      <c r="A610" s="54"/>
      <c r="B610" s="57"/>
      <c r="C610" s="46"/>
      <c r="D610" s="49"/>
      <c r="E610" s="49"/>
      <c r="F610" s="77"/>
      <c r="G610" s="77"/>
      <c r="H610" s="82"/>
      <c r="I610" s="65"/>
    </row>
    <row r="611" spans="1:9" x14ac:dyDescent="0.25">
      <c r="A611" s="54"/>
      <c r="B611" s="57"/>
      <c r="C611" s="46"/>
      <c r="D611" s="49"/>
      <c r="E611" s="49"/>
      <c r="F611" s="77"/>
      <c r="G611" s="77"/>
      <c r="H611" s="82"/>
      <c r="I611" s="65"/>
    </row>
    <row r="612" spans="1:9" x14ac:dyDescent="0.25">
      <c r="A612" s="54"/>
      <c r="B612" s="57"/>
      <c r="C612" s="46"/>
      <c r="D612" s="49"/>
      <c r="E612" s="49"/>
      <c r="F612" s="77"/>
      <c r="G612" s="77"/>
      <c r="H612" s="82"/>
      <c r="I612" s="65"/>
    </row>
    <row r="613" spans="1:9" x14ac:dyDescent="0.25">
      <c r="A613" s="54"/>
      <c r="B613" s="57"/>
      <c r="C613" s="46"/>
      <c r="D613" s="49"/>
      <c r="E613" s="49"/>
      <c r="F613" s="77"/>
      <c r="G613" s="77"/>
      <c r="H613" s="82"/>
      <c r="I613" s="65"/>
    </row>
    <row r="614" spans="1:9" x14ac:dyDescent="0.25">
      <c r="A614" s="54"/>
      <c r="B614" s="57"/>
      <c r="C614" s="46"/>
      <c r="D614" s="49"/>
      <c r="E614" s="49"/>
      <c r="F614" s="77"/>
      <c r="G614" s="77"/>
      <c r="H614" s="82"/>
      <c r="I614" s="65"/>
    </row>
    <row r="615" spans="1:9" x14ac:dyDescent="0.25">
      <c r="A615" s="54"/>
      <c r="B615" s="57"/>
      <c r="C615" s="46"/>
      <c r="D615" s="49"/>
      <c r="E615" s="49"/>
      <c r="F615" s="77"/>
      <c r="G615" s="77"/>
      <c r="H615" s="82"/>
      <c r="I615" s="65"/>
    </row>
    <row r="616" spans="1:9" x14ac:dyDescent="0.25">
      <c r="A616" s="54"/>
      <c r="B616" s="57"/>
      <c r="C616" s="46"/>
      <c r="D616" s="49"/>
      <c r="E616" s="49"/>
      <c r="F616" s="77"/>
      <c r="G616" s="77"/>
      <c r="H616" s="82"/>
      <c r="I616" s="65"/>
    </row>
    <row r="617" spans="1:9" x14ac:dyDescent="0.25">
      <c r="A617" s="54"/>
      <c r="B617" s="57"/>
      <c r="C617" s="46"/>
      <c r="D617" s="49"/>
      <c r="E617" s="49"/>
      <c r="F617" s="77"/>
      <c r="G617" s="77"/>
      <c r="H617" s="82"/>
      <c r="I617" s="65"/>
    </row>
    <row r="618" spans="1:9" x14ac:dyDescent="0.25">
      <c r="A618" s="54"/>
      <c r="B618" s="57"/>
      <c r="C618" s="46"/>
      <c r="D618" s="49"/>
      <c r="E618" s="49"/>
      <c r="F618" s="77"/>
      <c r="G618" s="77"/>
      <c r="H618" s="82"/>
      <c r="I618" s="65"/>
    </row>
    <row r="619" spans="1:9" x14ac:dyDescent="0.25">
      <c r="A619" s="54"/>
      <c r="B619" s="57"/>
      <c r="C619" s="46"/>
      <c r="D619" s="49"/>
      <c r="E619" s="49"/>
      <c r="F619" s="77"/>
      <c r="G619" s="77"/>
      <c r="H619" s="82"/>
      <c r="I619" s="65"/>
    </row>
    <row r="620" spans="1:9" x14ac:dyDescent="0.25">
      <c r="A620" s="54"/>
      <c r="B620" s="57"/>
      <c r="C620" s="46"/>
      <c r="D620" s="49"/>
      <c r="E620" s="49"/>
      <c r="F620" s="77"/>
      <c r="G620" s="77"/>
      <c r="H620" s="82"/>
      <c r="I620" s="65"/>
    </row>
    <row r="621" spans="1:9" x14ac:dyDescent="0.25">
      <c r="A621" s="54"/>
      <c r="B621" s="57"/>
      <c r="C621" s="46"/>
      <c r="D621" s="49"/>
      <c r="E621" s="49"/>
      <c r="F621" s="77"/>
      <c r="G621" s="77"/>
      <c r="H621" s="82"/>
      <c r="I621" s="65"/>
    </row>
    <row r="622" spans="1:9" x14ac:dyDescent="0.25">
      <c r="A622" s="54"/>
      <c r="B622" s="57"/>
      <c r="C622" s="46"/>
      <c r="D622" s="49"/>
      <c r="E622" s="49"/>
      <c r="F622" s="77"/>
      <c r="G622" s="77"/>
      <c r="H622" s="82"/>
      <c r="I622" s="65"/>
    </row>
    <row r="623" spans="1:9" x14ac:dyDescent="0.25">
      <c r="A623" s="54"/>
      <c r="B623" s="57"/>
      <c r="C623" s="46"/>
      <c r="D623" s="49"/>
      <c r="E623" s="49"/>
      <c r="F623" s="77"/>
      <c r="G623" s="77"/>
      <c r="H623" s="82"/>
      <c r="I623" s="65"/>
    </row>
    <row r="624" spans="1:9" x14ac:dyDescent="0.25">
      <c r="A624" s="54"/>
      <c r="B624" s="57"/>
      <c r="C624" s="46"/>
      <c r="D624" s="49"/>
      <c r="E624" s="49"/>
      <c r="F624" s="77"/>
      <c r="G624" s="77"/>
      <c r="H624" s="82"/>
      <c r="I624" s="65"/>
    </row>
    <row r="625" spans="1:9" x14ac:dyDescent="0.25">
      <c r="A625" s="54"/>
      <c r="B625" s="57"/>
      <c r="C625" s="46"/>
      <c r="D625" s="49"/>
      <c r="E625" s="49"/>
      <c r="F625" s="77"/>
      <c r="G625" s="77"/>
      <c r="H625" s="82"/>
      <c r="I625" s="65"/>
    </row>
    <row r="626" spans="1:9" x14ac:dyDescent="0.25">
      <c r="A626" s="54"/>
      <c r="B626" s="57"/>
      <c r="C626" s="46"/>
      <c r="D626" s="49"/>
      <c r="E626" s="49"/>
      <c r="F626" s="77"/>
      <c r="G626" s="77"/>
      <c r="H626" s="82"/>
      <c r="I626" s="65"/>
    </row>
    <row r="627" spans="1:9" x14ac:dyDescent="0.25">
      <c r="A627" s="54"/>
      <c r="B627" s="57"/>
      <c r="C627" s="46"/>
      <c r="D627" s="49"/>
      <c r="E627" s="49"/>
      <c r="F627" s="77"/>
      <c r="G627" s="77"/>
      <c r="H627" s="82"/>
      <c r="I627" s="65"/>
    </row>
    <row r="628" spans="1:9" x14ac:dyDescent="0.25">
      <c r="A628" s="54"/>
      <c r="B628" s="57"/>
      <c r="C628" s="46"/>
      <c r="D628" s="49"/>
      <c r="E628" s="49"/>
      <c r="F628" s="77"/>
      <c r="G628" s="77"/>
      <c r="H628" s="82"/>
      <c r="I628" s="65"/>
    </row>
    <row r="629" spans="1:9" x14ac:dyDescent="0.25">
      <c r="A629" s="54"/>
      <c r="B629" s="57"/>
      <c r="C629" s="46"/>
      <c r="D629" s="49"/>
      <c r="E629" s="49"/>
      <c r="F629" s="77"/>
      <c r="G629" s="77"/>
      <c r="H629" s="82"/>
      <c r="I629" s="65"/>
    </row>
    <row r="630" spans="1:9" x14ac:dyDescent="0.25">
      <c r="A630" s="54"/>
      <c r="B630" s="57"/>
      <c r="C630" s="46"/>
      <c r="D630" s="49"/>
      <c r="E630" s="49"/>
      <c r="F630" s="77"/>
      <c r="G630" s="77"/>
      <c r="H630" s="82"/>
      <c r="I630" s="65"/>
    </row>
    <row r="631" spans="1:9" x14ac:dyDescent="0.25">
      <c r="A631" s="54"/>
      <c r="B631" s="57"/>
      <c r="C631" s="46"/>
      <c r="D631" s="49"/>
      <c r="E631" s="49"/>
      <c r="F631" s="77"/>
      <c r="G631" s="77"/>
      <c r="H631" s="82"/>
      <c r="I631" s="65"/>
    </row>
    <row r="632" spans="1:9" x14ac:dyDescent="0.25">
      <c r="A632" s="54"/>
      <c r="B632" s="57"/>
      <c r="C632" s="46"/>
      <c r="D632" s="49"/>
      <c r="E632" s="49"/>
      <c r="F632" s="77"/>
      <c r="G632" s="77"/>
      <c r="H632" s="82"/>
      <c r="I632" s="65"/>
    </row>
    <row r="633" spans="1:9" x14ac:dyDescent="0.25">
      <c r="A633" s="54"/>
      <c r="B633" s="57"/>
      <c r="C633" s="46"/>
      <c r="D633" s="49"/>
      <c r="E633" s="49"/>
      <c r="F633" s="77"/>
      <c r="G633" s="77"/>
      <c r="H633" s="82"/>
      <c r="I633" s="65"/>
    </row>
    <row r="634" spans="1:9" x14ac:dyDescent="0.25">
      <c r="A634" s="54"/>
      <c r="B634" s="57"/>
      <c r="C634" s="46"/>
      <c r="D634" s="49"/>
      <c r="E634" s="49"/>
      <c r="F634" s="77"/>
      <c r="G634" s="77"/>
      <c r="H634" s="82"/>
      <c r="I634" s="65"/>
    </row>
    <row r="635" spans="1:9" x14ac:dyDescent="0.25">
      <c r="A635" s="54"/>
      <c r="B635" s="57"/>
      <c r="C635" s="46"/>
      <c r="D635" s="49"/>
      <c r="E635" s="49"/>
      <c r="F635" s="77"/>
      <c r="G635" s="77"/>
      <c r="H635" s="82"/>
      <c r="I635" s="65"/>
    </row>
    <row r="636" spans="1:9" x14ac:dyDescent="0.25">
      <c r="A636" s="54"/>
      <c r="B636" s="57"/>
      <c r="C636" s="46"/>
      <c r="D636" s="49"/>
      <c r="E636" s="49"/>
      <c r="F636" s="77"/>
      <c r="G636" s="77"/>
      <c r="H636" s="82"/>
      <c r="I636" s="65"/>
    </row>
    <row r="637" spans="1:9" x14ac:dyDescent="0.25">
      <c r="A637" s="54"/>
      <c r="B637" s="57"/>
      <c r="C637" s="46"/>
      <c r="D637" s="49"/>
      <c r="E637" s="49"/>
      <c r="F637" s="77"/>
      <c r="G637" s="77"/>
      <c r="H637" s="82"/>
      <c r="I637" s="65"/>
    </row>
    <row r="638" spans="1:9" x14ac:dyDescent="0.25">
      <c r="A638" s="54"/>
      <c r="B638" s="57"/>
      <c r="C638" s="46"/>
      <c r="D638" s="49"/>
      <c r="E638" s="49"/>
      <c r="F638" s="77"/>
      <c r="G638" s="77"/>
      <c r="H638" s="82"/>
      <c r="I638" s="65"/>
    </row>
    <row r="639" spans="1:9" x14ac:dyDescent="0.25">
      <c r="A639" s="54"/>
      <c r="B639" s="57"/>
      <c r="C639" s="46"/>
      <c r="D639" s="49"/>
      <c r="E639" s="49"/>
      <c r="F639" s="77"/>
      <c r="G639" s="77"/>
      <c r="H639" s="82"/>
      <c r="I639" s="65"/>
    </row>
    <row r="640" spans="1:9" x14ac:dyDescent="0.25">
      <c r="A640" s="54"/>
      <c r="B640" s="57"/>
      <c r="C640" s="46"/>
      <c r="D640" s="49"/>
      <c r="E640" s="49"/>
      <c r="F640" s="77"/>
      <c r="G640" s="77"/>
      <c r="H640" s="82"/>
      <c r="I640" s="65"/>
    </row>
    <row r="641" spans="1:9" x14ac:dyDescent="0.25">
      <c r="A641" s="54"/>
      <c r="B641" s="57"/>
      <c r="C641" s="46"/>
      <c r="D641" s="49"/>
      <c r="E641" s="49"/>
      <c r="F641" s="77"/>
      <c r="G641" s="77"/>
      <c r="H641" s="82"/>
      <c r="I641" s="65"/>
    </row>
    <row r="642" spans="1:9" x14ac:dyDescent="0.25">
      <c r="A642" s="54"/>
      <c r="B642" s="57"/>
      <c r="C642" s="46"/>
      <c r="D642" s="49"/>
      <c r="E642" s="49"/>
      <c r="F642" s="77"/>
      <c r="G642" s="77"/>
      <c r="H642" s="82"/>
      <c r="I642" s="65"/>
    </row>
    <row r="643" spans="1:9" x14ac:dyDescent="0.25">
      <c r="A643" s="54"/>
      <c r="B643" s="57"/>
      <c r="C643" s="46"/>
      <c r="D643" s="49"/>
      <c r="E643" s="49"/>
      <c r="F643" s="77"/>
      <c r="G643" s="77"/>
      <c r="H643" s="82"/>
      <c r="I643" s="65"/>
    </row>
    <row r="644" spans="1:9" x14ac:dyDescent="0.25">
      <c r="A644" s="54"/>
      <c r="B644" s="57"/>
      <c r="C644" s="46"/>
      <c r="D644" s="49"/>
      <c r="E644" s="49"/>
      <c r="F644" s="77"/>
      <c r="G644" s="77"/>
      <c r="H644" s="82"/>
      <c r="I644" s="65"/>
    </row>
    <row r="645" spans="1:9" x14ac:dyDescent="0.25">
      <c r="A645" s="54"/>
      <c r="B645" s="57"/>
      <c r="C645" s="46"/>
      <c r="D645" s="49"/>
      <c r="E645" s="49"/>
      <c r="F645" s="77"/>
      <c r="G645" s="77"/>
      <c r="H645" s="82"/>
      <c r="I645" s="65"/>
    </row>
    <row r="646" spans="1:9" x14ac:dyDescent="0.25">
      <c r="A646" s="54"/>
      <c r="B646" s="57"/>
      <c r="C646" s="46"/>
      <c r="D646" s="49"/>
      <c r="E646" s="49"/>
      <c r="F646" s="77"/>
      <c r="G646" s="77"/>
      <c r="H646" s="82"/>
      <c r="I646" s="65"/>
    </row>
    <row r="647" spans="1:9" x14ac:dyDescent="0.25">
      <c r="A647" s="54"/>
      <c r="B647" s="57"/>
      <c r="C647" s="46"/>
      <c r="D647" s="49"/>
      <c r="E647" s="49"/>
      <c r="F647" s="77"/>
      <c r="G647" s="77"/>
      <c r="H647" s="82"/>
      <c r="I647" s="65"/>
    </row>
    <row r="648" spans="1:9" x14ac:dyDescent="0.25">
      <c r="A648" s="54"/>
      <c r="B648" s="57"/>
      <c r="C648" s="46"/>
      <c r="D648" s="49"/>
      <c r="E648" s="49"/>
      <c r="F648" s="77"/>
      <c r="G648" s="77"/>
      <c r="H648" s="82"/>
      <c r="I648" s="65"/>
    </row>
    <row r="649" spans="1:9" x14ac:dyDescent="0.25">
      <c r="A649" s="54"/>
      <c r="B649" s="57"/>
      <c r="C649" s="46"/>
      <c r="D649" s="49"/>
      <c r="E649" s="49"/>
      <c r="F649" s="77"/>
      <c r="G649" s="77"/>
      <c r="H649" s="82"/>
      <c r="I649" s="65"/>
    </row>
    <row r="650" spans="1:9" x14ac:dyDescent="0.25">
      <c r="A650" s="54"/>
      <c r="B650" s="57"/>
      <c r="C650" s="46"/>
      <c r="D650" s="49"/>
      <c r="E650" s="49"/>
      <c r="F650" s="77"/>
      <c r="G650" s="77"/>
      <c r="H650" s="82"/>
      <c r="I650" s="65"/>
    </row>
    <row r="651" spans="1:9" x14ac:dyDescent="0.25">
      <c r="A651" s="54"/>
      <c r="B651" s="57"/>
      <c r="C651" s="46"/>
      <c r="D651" s="49"/>
      <c r="E651" s="49"/>
      <c r="F651" s="77"/>
      <c r="G651" s="77"/>
      <c r="H651" s="82"/>
      <c r="I651" s="65"/>
    </row>
    <row r="652" spans="1:9" x14ac:dyDescent="0.25">
      <c r="A652" s="54"/>
      <c r="B652" s="57"/>
      <c r="C652" s="46"/>
      <c r="D652" s="49"/>
      <c r="E652" s="49"/>
      <c r="F652" s="77"/>
      <c r="G652" s="77"/>
      <c r="H652" s="82"/>
      <c r="I652" s="65"/>
    </row>
    <row r="653" spans="1:9" x14ac:dyDescent="0.25">
      <c r="A653" s="54"/>
      <c r="B653" s="57"/>
      <c r="C653" s="46"/>
      <c r="D653" s="49"/>
      <c r="E653" s="49"/>
      <c r="F653" s="77"/>
      <c r="G653" s="77"/>
      <c r="H653" s="82"/>
      <c r="I653" s="65"/>
    </row>
    <row r="654" spans="1:9" x14ac:dyDescent="0.25">
      <c r="A654" s="54"/>
      <c r="B654" s="57"/>
      <c r="C654" s="46"/>
      <c r="D654" s="49"/>
      <c r="E654" s="49"/>
      <c r="F654" s="77"/>
      <c r="G654" s="77"/>
      <c r="H654" s="82"/>
      <c r="I654" s="65"/>
    </row>
    <row r="655" spans="1:9" x14ac:dyDescent="0.25">
      <c r="A655" s="54"/>
      <c r="B655" s="57"/>
      <c r="C655" s="46"/>
      <c r="D655" s="49"/>
      <c r="E655" s="49"/>
      <c r="F655" s="77"/>
      <c r="G655" s="77"/>
      <c r="H655" s="82"/>
      <c r="I655" s="65"/>
    </row>
    <row r="656" spans="1:9" x14ac:dyDescent="0.25">
      <c r="A656" s="54"/>
      <c r="B656" s="57"/>
      <c r="C656" s="46"/>
      <c r="D656" s="49"/>
      <c r="E656" s="49"/>
      <c r="F656" s="77"/>
      <c r="G656" s="77"/>
      <c r="H656" s="82"/>
      <c r="I656" s="65"/>
    </row>
    <row r="657" spans="1:9" x14ac:dyDescent="0.25">
      <c r="A657" s="54"/>
      <c r="B657" s="57"/>
      <c r="C657" s="46"/>
      <c r="D657" s="49"/>
      <c r="E657" s="49"/>
      <c r="F657" s="77"/>
      <c r="G657" s="77"/>
      <c r="H657" s="82"/>
      <c r="I657" s="65"/>
    </row>
    <row r="658" spans="1:9" x14ac:dyDescent="0.25">
      <c r="A658" s="54"/>
      <c r="B658" s="57"/>
      <c r="C658" s="46"/>
      <c r="D658" s="49"/>
      <c r="E658" s="49"/>
      <c r="F658" s="77"/>
      <c r="G658" s="77"/>
      <c r="H658" s="82"/>
      <c r="I658" s="65"/>
    </row>
    <row r="659" spans="1:9" x14ac:dyDescent="0.25">
      <c r="A659" s="54"/>
      <c r="B659" s="57"/>
      <c r="C659" s="46"/>
      <c r="D659" s="49"/>
      <c r="E659" s="49"/>
      <c r="F659" s="77"/>
      <c r="G659" s="77"/>
      <c r="H659" s="82"/>
      <c r="I659" s="65"/>
    </row>
    <row r="660" spans="1:9" x14ac:dyDescent="0.25">
      <c r="A660" s="54"/>
      <c r="B660" s="57"/>
      <c r="C660" s="46"/>
      <c r="D660" s="49"/>
      <c r="E660" s="49"/>
      <c r="F660" s="77"/>
      <c r="G660" s="77"/>
      <c r="H660" s="82"/>
      <c r="I660" s="65"/>
    </row>
    <row r="661" spans="1:9" x14ac:dyDescent="0.25">
      <c r="A661" s="54"/>
      <c r="B661" s="57"/>
      <c r="C661" s="46"/>
      <c r="D661" s="49"/>
      <c r="E661" s="49"/>
      <c r="F661" s="77"/>
      <c r="G661" s="77"/>
      <c r="H661" s="82"/>
      <c r="I661" s="65"/>
    </row>
    <row r="662" spans="1:9" x14ac:dyDescent="0.25">
      <c r="A662" s="54"/>
      <c r="B662" s="57"/>
      <c r="C662" s="46"/>
      <c r="D662" s="49"/>
      <c r="E662" s="49"/>
      <c r="F662" s="77"/>
      <c r="G662" s="77"/>
      <c r="H662" s="82"/>
      <c r="I662" s="65"/>
    </row>
    <row r="663" spans="1:9" x14ac:dyDescent="0.25">
      <c r="A663" s="54"/>
      <c r="B663" s="57"/>
      <c r="C663" s="46"/>
      <c r="D663" s="49"/>
      <c r="E663" s="49"/>
      <c r="F663" s="77"/>
      <c r="G663" s="77"/>
      <c r="H663" s="82"/>
      <c r="I663" s="65"/>
    </row>
    <row r="664" spans="1:9" x14ac:dyDescent="0.25">
      <c r="A664" s="54"/>
      <c r="B664" s="57"/>
      <c r="C664" s="46"/>
      <c r="D664" s="49"/>
      <c r="E664" s="49"/>
      <c r="F664" s="77"/>
      <c r="G664" s="77"/>
      <c r="H664" s="82"/>
      <c r="I664" s="65"/>
    </row>
    <row r="665" spans="1:9" x14ac:dyDescent="0.25">
      <c r="A665" s="54"/>
      <c r="B665" s="57"/>
      <c r="C665" s="46"/>
      <c r="D665" s="49"/>
      <c r="E665" s="49"/>
      <c r="F665" s="77"/>
      <c r="G665" s="77"/>
      <c r="H665" s="82"/>
      <c r="I665" s="65"/>
    </row>
    <row r="666" spans="1:9" x14ac:dyDescent="0.25">
      <c r="A666" s="54"/>
      <c r="B666" s="57"/>
      <c r="C666" s="46"/>
      <c r="D666" s="49"/>
      <c r="E666" s="49"/>
      <c r="F666" s="77"/>
      <c r="G666" s="77"/>
      <c r="H666" s="82"/>
      <c r="I666" s="65"/>
    </row>
    <row r="667" spans="1:9" x14ac:dyDescent="0.25">
      <c r="A667" s="54"/>
      <c r="B667" s="57"/>
      <c r="C667" s="46"/>
      <c r="D667" s="49"/>
      <c r="E667" s="49"/>
      <c r="F667" s="77"/>
      <c r="G667" s="77"/>
      <c r="H667" s="82"/>
      <c r="I667" s="65"/>
    </row>
    <row r="668" spans="1:9" x14ac:dyDescent="0.25">
      <c r="A668" s="54"/>
      <c r="B668" s="57"/>
      <c r="C668" s="46"/>
      <c r="D668" s="49"/>
      <c r="E668" s="49"/>
      <c r="F668" s="77"/>
      <c r="G668" s="77"/>
      <c r="H668" s="82"/>
      <c r="I668" s="65"/>
    </row>
  </sheetData>
  <sortState xmlns:xlrd2="http://schemas.microsoft.com/office/spreadsheetml/2017/richdata2" ref="A5:I10">
    <sortCondition ref="A5"/>
  </sortState>
  <dataValidations count="3">
    <dataValidation type="list" allowBlank="1" showInputMessage="1" showErrorMessage="1" sqref="B5:B32" xr:uid="{00000000-0002-0000-0100-000000000000}">
      <formula1>Poste</formula1>
    </dataValidation>
    <dataValidation type="list" allowBlank="1" showInputMessage="1" showErrorMessage="1" sqref="D1:D1048576" xr:uid="{00000000-0002-0000-0100-000001000000}">
      <formula1 xml:space="preserve"> Auto</formula1>
    </dataValidation>
    <dataValidation type="list" allowBlank="1" showInputMessage="1" showErrorMessage="1" sqref="G5:G141" xr:uid="{A8B9C52C-DB89-4B9B-BB91-CAFF98C7BB14}">
      <formula1>véréfication</formula1>
    </dataValidation>
  </dataValidations>
  <pageMargins left="0.25" right="0.25" top="0.75" bottom="0.75" header="0.3" footer="0.3"/>
  <pageSetup paperSize="9" scale="75" fitToHeight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00000000-0002-0000-0100-000002000000}">
          <x14:formula1>
            <xm:f>Feuil10!$A:$A</xm:f>
          </x14:formula1>
          <xm:sqref>B33:B99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I56"/>
  <sheetViews>
    <sheetView topLeftCell="A13" zoomScaleNormal="100" workbookViewId="0">
      <selection activeCell="C43" sqref="C43:F43"/>
    </sheetView>
  </sheetViews>
  <sheetFormatPr baseColWidth="10" defaultRowHeight="15" x14ac:dyDescent="0.25"/>
  <cols>
    <col min="1" max="1" width="5" customWidth="1"/>
    <col min="2" max="2" width="4.42578125" customWidth="1"/>
    <col min="3" max="3" width="53.5703125" bestFit="1" customWidth="1"/>
    <col min="4" max="4" width="29" bestFit="1" customWidth="1"/>
    <col min="5" max="5" width="16.28515625" bestFit="1" customWidth="1"/>
    <col min="7" max="7" width="5" customWidth="1"/>
  </cols>
  <sheetData>
    <row r="1" spans="1:9" ht="105" customHeight="1" x14ac:dyDescent="0.25">
      <c r="H1" s="14"/>
    </row>
    <row r="2" spans="1:9" ht="27.75" x14ac:dyDescent="0.25">
      <c r="A2" s="27" t="s">
        <v>41</v>
      </c>
    </row>
    <row r="3" spans="1:9" ht="20.25" x14ac:dyDescent="0.25">
      <c r="A3" s="30" t="s">
        <v>42</v>
      </c>
      <c r="D3" s="66" t="s">
        <v>44</v>
      </c>
      <c r="E3" s="71">
        <f ca="1">TODAY()</f>
        <v>45414</v>
      </c>
      <c r="H3" s="28"/>
      <c r="I3" s="29"/>
    </row>
    <row r="4" spans="1:9" ht="21" thickBot="1" x14ac:dyDescent="0.3">
      <c r="A4" s="31"/>
      <c r="H4" s="28"/>
      <c r="I4" s="29"/>
    </row>
    <row r="5" spans="1:9" x14ac:dyDescent="0.25">
      <c r="B5" s="33"/>
      <c r="C5" s="34"/>
      <c r="D5" s="34"/>
      <c r="E5" s="34"/>
      <c r="F5" s="34"/>
      <c r="G5" s="35"/>
    </row>
    <row r="6" spans="1:9" ht="26.25" x14ac:dyDescent="0.25">
      <c r="B6" s="116" t="s">
        <v>43</v>
      </c>
      <c r="C6" s="117"/>
      <c r="D6" s="117"/>
      <c r="E6" s="117"/>
      <c r="F6" s="117"/>
      <c r="G6" s="38"/>
    </row>
    <row r="7" spans="1:9" x14ac:dyDescent="0.25">
      <c r="B7" s="36"/>
      <c r="C7" s="37"/>
      <c r="D7" s="37"/>
      <c r="E7" s="37"/>
      <c r="F7" s="37"/>
      <c r="G7" s="38"/>
    </row>
    <row r="8" spans="1:9" x14ac:dyDescent="0.25">
      <c r="B8" s="36"/>
      <c r="C8" s="39" t="s">
        <v>45</v>
      </c>
      <c r="D8" s="39">
        <v>1</v>
      </c>
      <c r="E8" s="37"/>
      <c r="F8" s="37"/>
      <c r="G8" s="38"/>
    </row>
    <row r="9" spans="1:9" x14ac:dyDescent="0.25">
      <c r="B9" s="36"/>
      <c r="C9" s="39" t="s">
        <v>47</v>
      </c>
      <c r="D9" s="37" t="str">
        <f>IF(ISBLANK(VLOOKUP($D$8,'Récap général'!$A$6:$X$21:$U$19,2,0)),"",VLOOKUP($D$8,'Récap général'!$A$6:$X$21,2,0))</f>
        <v>BOXER</v>
      </c>
      <c r="E9" s="37"/>
      <c r="F9" s="37"/>
      <c r="G9" s="38"/>
    </row>
    <row r="10" spans="1:9" x14ac:dyDescent="0.25">
      <c r="B10" s="36"/>
      <c r="C10" s="39" t="s">
        <v>85</v>
      </c>
      <c r="D10" s="37" t="str">
        <f>INDEX('Récap général'!B7:B22,MATCH('Fiche auto #1'!D9,'Récap général'!B7:B22)+1,1)</f>
        <v>CL-824-EJ</v>
      </c>
      <c r="E10" s="37"/>
      <c r="F10" s="37"/>
      <c r="G10" s="38"/>
    </row>
    <row r="11" spans="1:9" x14ac:dyDescent="0.25">
      <c r="B11" s="36"/>
      <c r="C11" s="39" t="s">
        <v>48</v>
      </c>
      <c r="D11" s="84">
        <f>IF(ISBLANK(VLOOKUP($D$8,'Récap général'!$A$6:$X$21:$U$19,3,0)),"",VLOOKUP($D$8,'Récap général'!$A$6:$X$21,3,0))</f>
        <v>41179</v>
      </c>
      <c r="E11" s="37"/>
      <c r="F11" s="37"/>
      <c r="G11" s="38"/>
    </row>
    <row r="12" spans="1:9" x14ac:dyDescent="0.25">
      <c r="B12" s="36"/>
      <c r="C12" s="37"/>
      <c r="D12" s="37"/>
      <c r="E12" s="37"/>
      <c r="F12" s="37"/>
      <c r="G12" s="38"/>
    </row>
    <row r="13" spans="1:9" x14ac:dyDescent="0.25">
      <c r="B13" s="36"/>
      <c r="C13" s="32"/>
      <c r="D13" s="32"/>
      <c r="E13" s="32"/>
      <c r="F13" s="32"/>
      <c r="G13" s="38"/>
    </row>
    <row r="14" spans="1:9" x14ac:dyDescent="0.25">
      <c r="B14" s="36"/>
      <c r="C14" s="39" t="s">
        <v>49</v>
      </c>
      <c r="D14" s="37">
        <f ca="1">DATEDIF(D11,TODAY(),"Y")</f>
        <v>11</v>
      </c>
      <c r="E14" s="37"/>
      <c r="F14" s="40"/>
      <c r="G14" s="38"/>
    </row>
    <row r="15" spans="1:9" x14ac:dyDescent="0.25">
      <c r="B15" s="36"/>
      <c r="C15" s="39" t="s">
        <v>50</v>
      </c>
      <c r="D15" s="87">
        <f>IF(ISBLANK(VLOOKUP($D$8,'Récap général'!$A$6:$X$21:$U$19,9,0)),"",VLOOKUP($D$8,'Récap général'!$A$6:$X$21,9,0))</f>
        <v>127838</v>
      </c>
      <c r="E15" s="37"/>
      <c r="F15" s="41"/>
      <c r="G15" s="38"/>
    </row>
    <row r="16" spans="1:9" x14ac:dyDescent="0.25">
      <c r="B16" s="36"/>
      <c r="C16" s="37"/>
      <c r="D16" s="37"/>
      <c r="E16" s="37"/>
      <c r="F16" s="37"/>
      <c r="G16" s="38"/>
    </row>
    <row r="17" spans="2:7" x14ac:dyDescent="0.25">
      <c r="B17" s="36"/>
      <c r="C17" s="32"/>
      <c r="D17" s="32"/>
      <c r="E17" s="32"/>
      <c r="F17" s="32"/>
      <c r="G17" s="38"/>
    </row>
    <row r="18" spans="2:7" x14ac:dyDescent="0.25">
      <c r="B18" s="36"/>
      <c r="C18" s="39" t="s">
        <v>51</v>
      </c>
      <c r="D18" s="85">
        <f>IF(ISBLANK(VLOOKUP($D$8,'Récap général'!$A$6:$X$21:$U$19,4,0)),"",VLOOKUP($D$8,'Récap général'!$A$6:$X$21,4,0))</f>
        <v>44882</v>
      </c>
      <c r="E18" s="42"/>
      <c r="F18" s="37"/>
      <c r="G18" s="38"/>
    </row>
    <row r="19" spans="2:7" x14ac:dyDescent="0.25">
      <c r="B19" s="36"/>
      <c r="C19" s="39" t="s">
        <v>52</v>
      </c>
      <c r="D19" s="85">
        <f>IF(ISBLANK(VLOOKUP($D$8,'Récap général'!$A$6:$X$21:$U$19,5,0)),"",VLOOKUP($D$8,'Récap général'!$A$6:$X$21,5,0))</f>
        <v>45612</v>
      </c>
      <c r="E19" s="42"/>
      <c r="F19" s="37"/>
      <c r="G19" s="38"/>
    </row>
    <row r="20" spans="2:7" x14ac:dyDescent="0.25">
      <c r="B20" s="36"/>
      <c r="C20" s="39" t="s">
        <v>86</v>
      </c>
      <c r="D20" s="85">
        <f>IF(ISBLANK(VLOOKUP($D$8,'Récap général'!$A$6:$X$21:$U$19,6,0)),"",VLOOKUP($D$8,'Récap général'!$A$6:$X$21,6,0))</f>
        <v>43371</v>
      </c>
      <c r="E20" s="29"/>
      <c r="F20" s="37"/>
      <c r="G20" s="38"/>
    </row>
    <row r="21" spans="2:7" x14ac:dyDescent="0.25">
      <c r="B21" s="36"/>
      <c r="C21" s="39" t="s">
        <v>87</v>
      </c>
      <c r="D21" s="85" t="str">
        <f>IF(ISBLANK(VLOOKUP($D$8,'Récap général'!$A$6:$X$21:$U$19,7,0)),"",VLOOKUP($D$8,'Récap général'!$A$6:$X$21,7,0))</f>
        <v>28/09/18 - 78201 kms</v>
      </c>
      <c r="E21" s="43"/>
      <c r="F21" s="37"/>
      <c r="G21" s="38"/>
    </row>
    <row r="22" spans="2:7" x14ac:dyDescent="0.25">
      <c r="B22" s="36"/>
      <c r="C22" s="39" t="s">
        <v>53</v>
      </c>
      <c r="D22" s="85">
        <f>IF(ISBLANK(VLOOKUP($D$8,'Récap général'!$A$6:$X$21:$U$19,5,0)),"",VLOOKUP($D$8,'Récap général'!$A$6:$X$21,5,0))</f>
        <v>45612</v>
      </c>
      <c r="E22" s="43"/>
      <c r="F22" s="37"/>
      <c r="G22" s="38"/>
    </row>
    <row r="23" spans="2:7" x14ac:dyDescent="0.25">
      <c r="B23" s="36"/>
      <c r="C23" s="39"/>
      <c r="D23" s="37"/>
      <c r="E23" s="44"/>
      <c r="F23" s="37"/>
      <c r="G23" s="38"/>
    </row>
    <row r="24" spans="2:7" x14ac:dyDescent="0.25">
      <c r="B24" s="36"/>
      <c r="C24" s="39" t="s">
        <v>55</v>
      </c>
      <c r="D24" s="37"/>
      <c r="F24" s="37"/>
      <c r="G24" s="38"/>
    </row>
    <row r="25" spans="2:7" x14ac:dyDescent="0.25">
      <c r="B25" s="36"/>
      <c r="C25" s="123" t="s">
        <v>56</v>
      </c>
      <c r="D25" s="123"/>
      <c r="E25" s="123"/>
      <c r="F25" s="123"/>
      <c r="G25" s="38"/>
    </row>
    <row r="26" spans="2:7" x14ac:dyDescent="0.25">
      <c r="B26" s="36"/>
      <c r="C26" s="123"/>
      <c r="D26" s="123"/>
      <c r="E26" s="123"/>
      <c r="F26" s="123"/>
      <c r="G26" s="38"/>
    </row>
    <row r="27" spans="2:7" x14ac:dyDescent="0.25">
      <c r="B27" s="36"/>
      <c r="C27" s="39" t="s">
        <v>57</v>
      </c>
      <c r="D27" s="37"/>
      <c r="E27" s="37"/>
      <c r="F27" s="37"/>
      <c r="G27" s="38"/>
    </row>
    <row r="28" spans="2:7" x14ac:dyDescent="0.25">
      <c r="B28" s="36"/>
      <c r="C28" s="115" t="s">
        <v>58</v>
      </c>
      <c r="D28" s="115"/>
      <c r="E28" s="115"/>
      <c r="F28" s="115"/>
      <c r="G28" s="38"/>
    </row>
    <row r="29" spans="2:7" x14ac:dyDescent="0.25">
      <c r="B29" s="36"/>
      <c r="C29" s="115" t="s">
        <v>107</v>
      </c>
      <c r="D29" s="115"/>
      <c r="E29" s="115"/>
      <c r="F29" s="115"/>
      <c r="G29" s="38"/>
    </row>
    <row r="30" spans="2:7" x14ac:dyDescent="0.25">
      <c r="B30" s="36"/>
      <c r="C30" s="91" t="s">
        <v>108</v>
      </c>
      <c r="D30" s="91"/>
      <c r="E30" s="91"/>
      <c r="F30" s="91"/>
      <c r="G30" s="38"/>
    </row>
    <row r="31" spans="2:7" x14ac:dyDescent="0.25">
      <c r="B31" s="36"/>
      <c r="C31" s="115" t="s">
        <v>109</v>
      </c>
      <c r="D31" s="115"/>
      <c r="E31" s="115"/>
      <c r="F31" s="115"/>
      <c r="G31" s="38"/>
    </row>
    <row r="32" spans="2:7" ht="15" customHeight="1" x14ac:dyDescent="0.25">
      <c r="B32" s="36"/>
      <c r="C32" s="115" t="s">
        <v>110</v>
      </c>
      <c r="D32" s="115"/>
      <c r="E32" s="115"/>
      <c r="F32" s="115"/>
      <c r="G32" s="38"/>
    </row>
    <row r="33" spans="2:7" ht="15" customHeight="1" x14ac:dyDescent="0.25">
      <c r="B33" s="36"/>
      <c r="C33" s="115" t="s">
        <v>111</v>
      </c>
      <c r="D33" s="115"/>
      <c r="E33" s="115"/>
      <c r="F33" s="115"/>
      <c r="G33" s="38"/>
    </row>
    <row r="34" spans="2:7" ht="15" customHeight="1" x14ac:dyDescent="0.25">
      <c r="B34" s="36"/>
      <c r="C34" s="115" t="s">
        <v>112</v>
      </c>
      <c r="D34" s="115"/>
      <c r="E34" s="115"/>
      <c r="F34" s="115"/>
      <c r="G34" s="38"/>
    </row>
    <row r="35" spans="2:7" x14ac:dyDescent="0.25">
      <c r="B35" s="36"/>
      <c r="C35" s="115" t="s">
        <v>113</v>
      </c>
      <c r="D35" s="115"/>
      <c r="E35" s="115"/>
      <c r="F35" s="115"/>
      <c r="G35" s="38"/>
    </row>
    <row r="36" spans="2:7" ht="15" customHeight="1" x14ac:dyDescent="0.25">
      <c r="B36" s="36"/>
      <c r="C36" s="115" t="s">
        <v>114</v>
      </c>
      <c r="D36" s="115"/>
      <c r="E36" s="115"/>
      <c r="F36" s="115"/>
      <c r="G36" s="38"/>
    </row>
    <row r="37" spans="2:7" x14ac:dyDescent="0.25">
      <c r="B37" s="36"/>
      <c r="C37" s="115" t="s">
        <v>115</v>
      </c>
      <c r="D37" s="115"/>
      <c r="E37" s="115"/>
      <c r="F37" s="115"/>
      <c r="G37" s="38"/>
    </row>
    <row r="38" spans="2:7" x14ac:dyDescent="0.25">
      <c r="B38" s="36"/>
      <c r="C38" s="115"/>
      <c r="D38" s="115"/>
      <c r="E38" s="115"/>
      <c r="F38" s="115"/>
      <c r="G38" s="38"/>
    </row>
    <row r="39" spans="2:7" x14ac:dyDescent="0.25">
      <c r="B39" s="36"/>
      <c r="C39" s="115"/>
      <c r="D39" s="115"/>
      <c r="E39" s="115"/>
      <c r="F39" s="115"/>
      <c r="G39" s="38"/>
    </row>
    <row r="40" spans="2:7" x14ac:dyDescent="0.25">
      <c r="B40" s="36"/>
      <c r="C40" s="115"/>
      <c r="D40" s="115"/>
      <c r="E40" s="115"/>
      <c r="F40" s="115"/>
      <c r="G40" s="38"/>
    </row>
    <row r="41" spans="2:7" x14ac:dyDescent="0.25">
      <c r="B41" s="36"/>
      <c r="C41" s="115"/>
      <c r="D41" s="115"/>
      <c r="E41" s="115"/>
      <c r="F41" s="115"/>
      <c r="G41" s="38"/>
    </row>
    <row r="42" spans="2:7" x14ac:dyDescent="0.25">
      <c r="B42" s="36"/>
      <c r="C42" s="115"/>
      <c r="D42" s="115"/>
      <c r="E42" s="115"/>
      <c r="F42" s="115"/>
      <c r="G42" s="38"/>
    </row>
    <row r="43" spans="2:7" x14ac:dyDescent="0.25">
      <c r="B43" s="36"/>
      <c r="C43" s="115"/>
      <c r="D43" s="115"/>
      <c r="E43" s="115"/>
      <c r="F43" s="115"/>
      <c r="G43" s="38"/>
    </row>
    <row r="44" spans="2:7" ht="15.75" x14ac:dyDescent="0.25">
      <c r="B44" s="36"/>
      <c r="C44" s="88" t="s">
        <v>59</v>
      </c>
      <c r="D44" s="32"/>
      <c r="E44" s="32"/>
      <c r="F44" s="32"/>
      <c r="G44" s="38"/>
    </row>
    <row r="45" spans="2:7" x14ac:dyDescent="0.25">
      <c r="B45" s="36"/>
      <c r="D45" s="37"/>
      <c r="E45" s="37"/>
      <c r="F45" s="37"/>
      <c r="G45" s="38"/>
    </row>
    <row r="46" spans="2:7" x14ac:dyDescent="0.25">
      <c r="B46" s="36"/>
      <c r="C46" s="37"/>
      <c r="D46" s="37"/>
      <c r="E46" s="37"/>
      <c r="F46" s="37"/>
      <c r="G46" s="38"/>
    </row>
    <row r="47" spans="2:7" x14ac:dyDescent="0.25">
      <c r="B47" s="36"/>
      <c r="C47" s="37"/>
      <c r="D47" s="37"/>
      <c r="E47" s="37"/>
      <c r="F47" s="37"/>
      <c r="G47" s="38"/>
    </row>
    <row r="48" spans="2:7" x14ac:dyDescent="0.25">
      <c r="B48" s="36"/>
      <c r="C48" s="37"/>
      <c r="D48" s="70" t="s">
        <v>60</v>
      </c>
      <c r="E48" s="37"/>
      <c r="F48" s="37"/>
      <c r="G48" s="38"/>
    </row>
    <row r="49" spans="2:7" x14ac:dyDescent="0.25">
      <c r="B49" s="36"/>
      <c r="C49" s="37"/>
      <c r="D49" s="37"/>
      <c r="E49" s="37"/>
      <c r="F49" s="37"/>
      <c r="G49" s="38"/>
    </row>
    <row r="50" spans="2:7" x14ac:dyDescent="0.25">
      <c r="B50" s="36"/>
      <c r="C50" s="37"/>
      <c r="D50" s="37"/>
      <c r="E50" s="37"/>
      <c r="F50" s="37"/>
      <c r="G50" s="38"/>
    </row>
    <row r="51" spans="2:7" x14ac:dyDescent="0.25">
      <c r="B51" s="36"/>
      <c r="C51" s="37"/>
      <c r="D51" s="37"/>
      <c r="E51" s="37"/>
      <c r="F51" s="37"/>
      <c r="G51" s="38"/>
    </row>
    <row r="52" spans="2:7" ht="15.75" thickBot="1" x14ac:dyDescent="0.3">
      <c r="B52" s="67"/>
      <c r="C52" s="68"/>
      <c r="D52" s="68"/>
      <c r="E52" s="68"/>
      <c r="F52" s="68"/>
      <c r="G52" s="69"/>
    </row>
    <row r="53" spans="2:7" x14ac:dyDescent="0.25">
      <c r="B53" s="37"/>
      <c r="C53" s="70"/>
      <c r="D53" s="37"/>
      <c r="E53" s="37"/>
      <c r="F53" s="37"/>
      <c r="G53" s="37"/>
    </row>
    <row r="54" spans="2:7" x14ac:dyDescent="0.25">
      <c r="B54" s="37"/>
      <c r="C54" s="37"/>
      <c r="D54" s="37"/>
      <c r="E54" s="37"/>
      <c r="F54" s="37"/>
      <c r="G54" s="37"/>
    </row>
    <row r="55" spans="2:7" x14ac:dyDescent="0.25">
      <c r="B55" s="37"/>
      <c r="C55" s="37"/>
      <c r="D55" s="37"/>
      <c r="E55" s="37"/>
      <c r="F55" s="37"/>
      <c r="G55" s="37"/>
    </row>
    <row r="56" spans="2:7" x14ac:dyDescent="0.25">
      <c r="B56" s="37"/>
      <c r="C56" s="37"/>
      <c r="D56" s="37"/>
      <c r="E56" s="37"/>
      <c r="F56" s="37"/>
      <c r="G56" s="37"/>
    </row>
  </sheetData>
  <mergeCells count="17">
    <mergeCell ref="C43:F43"/>
    <mergeCell ref="C40:F40"/>
    <mergeCell ref="C41:F41"/>
    <mergeCell ref="C38:F38"/>
    <mergeCell ref="C39:F39"/>
    <mergeCell ref="C42:F42"/>
    <mergeCell ref="C37:F37"/>
    <mergeCell ref="B6:F6"/>
    <mergeCell ref="C25:F26"/>
    <mergeCell ref="C28:F28"/>
    <mergeCell ref="C29:F29"/>
    <mergeCell ref="C31:F31"/>
    <mergeCell ref="C32:F32"/>
    <mergeCell ref="C33:F33"/>
    <mergeCell ref="C34:F34"/>
    <mergeCell ref="C35:F35"/>
    <mergeCell ref="C36:F36"/>
  </mergeCells>
  <dataValidations disablePrompts="1" count="1">
    <dataValidation type="list" allowBlank="1" showInputMessage="1" showErrorMessage="1" sqref="D1" xr:uid="{00000000-0002-0000-0200-000000000000}">
      <formula1 xml:space="preserve"> Auto</formula1>
    </dataValidation>
  </dataValidations>
  <pageMargins left="0.23622047244094491" right="0.23622047244094491" top="0.35433070866141736" bottom="0.74803149606299213" header="0.31496062992125984" footer="0.31496062992125984"/>
  <pageSetup paperSize="9" scale="87" fitToHeight="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I56"/>
  <sheetViews>
    <sheetView topLeftCell="A10" zoomScaleNormal="100" workbookViewId="0">
      <selection activeCell="D60" sqref="D60"/>
    </sheetView>
  </sheetViews>
  <sheetFormatPr baseColWidth="10" defaultRowHeight="15" x14ac:dyDescent="0.25"/>
  <cols>
    <col min="1" max="1" width="5" customWidth="1"/>
    <col min="2" max="2" width="4.42578125" customWidth="1"/>
    <col min="3" max="3" width="53.5703125" bestFit="1" customWidth="1"/>
    <col min="4" max="4" width="29" bestFit="1" customWidth="1"/>
    <col min="5" max="5" width="16.28515625" bestFit="1" customWidth="1"/>
    <col min="7" max="7" width="5" customWidth="1"/>
  </cols>
  <sheetData>
    <row r="1" spans="1:9" ht="105" customHeight="1" x14ac:dyDescent="0.25">
      <c r="H1" s="14"/>
    </row>
    <row r="2" spans="1:9" ht="27.75" x14ac:dyDescent="0.25">
      <c r="A2" s="27" t="s">
        <v>41</v>
      </c>
    </row>
    <row r="3" spans="1:9" ht="20.25" x14ac:dyDescent="0.25">
      <c r="A3" s="30" t="s">
        <v>42</v>
      </c>
      <c r="D3" s="66" t="s">
        <v>44</v>
      </c>
      <c r="E3" s="71">
        <f ca="1">TODAY()</f>
        <v>45414</v>
      </c>
      <c r="H3" s="28"/>
      <c r="I3" s="29"/>
    </row>
    <row r="4" spans="1:9" ht="21" thickBot="1" x14ac:dyDescent="0.3">
      <c r="A4" s="31"/>
      <c r="H4" s="28"/>
      <c r="I4" s="29"/>
    </row>
    <row r="5" spans="1:9" x14ac:dyDescent="0.25">
      <c r="B5" s="33"/>
      <c r="C5" s="34"/>
      <c r="D5" s="34"/>
      <c r="E5" s="34"/>
      <c r="F5" s="34"/>
      <c r="G5" s="35"/>
    </row>
    <row r="6" spans="1:9" ht="26.25" x14ac:dyDescent="0.25">
      <c r="B6" s="116" t="s">
        <v>43</v>
      </c>
      <c r="C6" s="117"/>
      <c r="D6" s="117"/>
      <c r="E6" s="117"/>
      <c r="F6" s="117"/>
      <c r="G6" s="38"/>
    </row>
    <row r="7" spans="1:9" x14ac:dyDescent="0.25">
      <c r="B7" s="36"/>
      <c r="C7" s="37"/>
      <c r="D7" s="37"/>
      <c r="E7" s="37"/>
      <c r="F7" s="37"/>
      <c r="G7" s="38"/>
    </row>
    <row r="8" spans="1:9" x14ac:dyDescent="0.25">
      <c r="B8" s="36"/>
      <c r="C8" s="39" t="s">
        <v>45</v>
      </c>
      <c r="D8" s="39">
        <v>2</v>
      </c>
      <c r="E8" s="37"/>
      <c r="F8" s="37"/>
      <c r="G8" s="38"/>
    </row>
    <row r="9" spans="1:9" x14ac:dyDescent="0.25">
      <c r="B9" s="36"/>
      <c r="C9" s="39" t="s">
        <v>47</v>
      </c>
      <c r="D9" s="125" t="str">
        <f>IF(ISBLANK(VLOOKUP($D$8,'Récap général'!$A$6:$X$21,2,0)),"",VLOOKUP($D$8,'Récap général'!$A$6:$X$21,2,0))</f>
        <v>EXPERT</v>
      </c>
      <c r="E9" s="37"/>
      <c r="F9" s="37"/>
      <c r="G9" s="38"/>
    </row>
    <row r="10" spans="1:9" x14ac:dyDescent="0.25">
      <c r="B10" s="36"/>
      <c r="C10" s="39" t="s">
        <v>46</v>
      </c>
      <c r="D10" s="90" t="str" cm="1">
        <f t="array" ref="D10">INDEX('Récap général'!B7:B22,MATCH('Fiche auto #2'!D9,'Récap général'!B7:B22)+1,1)</f>
        <v>FG-729-ML</v>
      </c>
      <c r="E10" s="37"/>
      <c r="F10" s="37"/>
      <c r="G10" s="38"/>
    </row>
    <row r="11" spans="1:9" x14ac:dyDescent="0.25">
      <c r="B11" s="36"/>
      <c r="C11" s="39" t="s">
        <v>48</v>
      </c>
      <c r="D11" s="84">
        <f>IF(ISBLANK(VLOOKUP($D$8,'Récap général'!$A$6:$X$21:$U$19,3,0)),"",VLOOKUP($D$8,'Récap général'!$A$6:$X$21,3,0))</f>
        <v>40966</v>
      </c>
      <c r="E11" s="37"/>
      <c r="F11" s="37"/>
      <c r="G11" s="38"/>
    </row>
    <row r="12" spans="1:9" x14ac:dyDescent="0.25">
      <c r="B12" s="36"/>
      <c r="C12" s="37"/>
      <c r="D12" s="37"/>
      <c r="E12" s="37"/>
      <c r="F12" s="37"/>
      <c r="G12" s="38"/>
    </row>
    <row r="13" spans="1:9" x14ac:dyDescent="0.25">
      <c r="B13" s="36"/>
      <c r="C13" s="32"/>
      <c r="D13" s="32"/>
      <c r="E13" s="32"/>
      <c r="F13" s="32"/>
      <c r="G13" s="38"/>
    </row>
    <row r="14" spans="1:9" x14ac:dyDescent="0.25">
      <c r="B14" s="36"/>
      <c r="C14" s="39" t="s">
        <v>49</v>
      </c>
      <c r="D14" s="37">
        <f ca="1">DATEDIF(D11,TODAY(),"Y")</f>
        <v>12</v>
      </c>
      <c r="E14" s="37"/>
      <c r="F14" s="40"/>
      <c r="G14" s="38"/>
    </row>
    <row r="15" spans="1:9" x14ac:dyDescent="0.25">
      <c r="B15" s="36"/>
      <c r="C15" s="39" t="s">
        <v>50</v>
      </c>
      <c r="D15" s="87">
        <f>IF(ISBLANK(VLOOKUP($D$8,'Récap général'!$A$6:$X$21:$U$19,9,0)),"",VLOOKUP($D$8,'Récap général'!$A$6:$X$21,9,0))</f>
        <v>138622</v>
      </c>
      <c r="E15" s="37"/>
      <c r="F15" s="41"/>
      <c r="G15" s="38"/>
    </row>
    <row r="16" spans="1:9" x14ac:dyDescent="0.25">
      <c r="B16" s="36"/>
      <c r="C16" s="37"/>
      <c r="D16" s="37"/>
      <c r="E16" s="37"/>
      <c r="F16" s="37"/>
      <c r="G16" s="38"/>
    </row>
    <row r="17" spans="2:7" x14ac:dyDescent="0.25">
      <c r="B17" s="36"/>
      <c r="C17" s="32"/>
      <c r="D17" s="32"/>
      <c r="E17" s="32"/>
      <c r="F17" s="32"/>
      <c r="G17" s="38"/>
    </row>
    <row r="18" spans="2:7" x14ac:dyDescent="0.25">
      <c r="B18" s="36"/>
      <c r="C18" s="39" t="s">
        <v>51</v>
      </c>
      <c r="D18" s="85">
        <f>IF(ISBLANK(VLOOKUP($D$8,'Récap général'!$A$6:$X$21:$U$19,4,0)),"",VLOOKUP($D$8,'Récap général'!$A$6:$X$21,4,0))</f>
        <v>44834</v>
      </c>
      <c r="E18" s="42"/>
      <c r="F18" s="37"/>
      <c r="G18" s="38"/>
    </row>
    <row r="19" spans="2:7" x14ac:dyDescent="0.25">
      <c r="B19" s="36"/>
      <c r="C19" s="39" t="s">
        <v>52</v>
      </c>
      <c r="D19" s="85">
        <f>IF(ISBLANK(VLOOKUP($D$8,'Récap général'!$A$6:$X$21:$U$19,5,0)),"",VLOOKUP($D$8,'Récap général'!$A$6:$X$21,5,0))</f>
        <v>45198</v>
      </c>
      <c r="E19" s="42"/>
      <c r="F19" s="37"/>
      <c r="G19" s="38"/>
    </row>
    <row r="20" spans="2:7" x14ac:dyDescent="0.25">
      <c r="B20" s="36"/>
      <c r="C20" s="39" t="s">
        <v>86</v>
      </c>
      <c r="D20" s="85">
        <f>IF(ISBLANK(VLOOKUP($D$8,'Récap général'!$A$6:$X$21:$U$19,6,0)),"",VLOOKUP($D$8,'Récap général'!$A$6:$X$21,6,0))</f>
        <v>43734</v>
      </c>
      <c r="E20" s="29"/>
      <c r="F20" s="37"/>
      <c r="G20" s="38"/>
    </row>
    <row r="21" spans="2:7" x14ac:dyDescent="0.25">
      <c r="B21" s="36"/>
      <c r="C21" s="39" t="s">
        <v>87</v>
      </c>
      <c r="D21" s="85" t="str">
        <f>IF(ISBLANK(VLOOKUP($D$8,'Récap général'!$A$6:$X$21:$U$19,7,0)),"",VLOOKUP($D$8,'Récap général'!$A$6:$X$21,7,0))</f>
        <v>26/09/19 - 104630 kms</v>
      </c>
      <c r="E21" s="43"/>
      <c r="F21" s="37"/>
      <c r="G21" s="38"/>
    </row>
    <row r="22" spans="2:7" x14ac:dyDescent="0.25">
      <c r="B22" s="36"/>
      <c r="C22" s="39" t="s">
        <v>53</v>
      </c>
      <c r="D22" s="37"/>
      <c r="E22" s="43"/>
      <c r="F22" s="37"/>
      <c r="G22" s="38"/>
    </row>
    <row r="23" spans="2:7" x14ac:dyDescent="0.25">
      <c r="B23" s="36"/>
      <c r="C23" s="39"/>
      <c r="D23" s="37"/>
      <c r="E23" s="44"/>
      <c r="F23" s="37"/>
      <c r="G23" s="38"/>
    </row>
    <row r="24" spans="2:7" x14ac:dyDescent="0.25">
      <c r="B24" s="36"/>
      <c r="C24" s="39" t="s">
        <v>55</v>
      </c>
      <c r="D24" s="37"/>
      <c r="F24" s="37"/>
      <c r="G24" s="38"/>
    </row>
    <row r="25" spans="2:7" x14ac:dyDescent="0.25">
      <c r="B25" s="36"/>
      <c r="C25" s="123" t="s">
        <v>56</v>
      </c>
      <c r="D25" s="123"/>
      <c r="E25" s="123"/>
      <c r="F25" s="123"/>
      <c r="G25" s="38"/>
    </row>
    <row r="26" spans="2:7" x14ac:dyDescent="0.25">
      <c r="B26" s="36"/>
      <c r="C26" s="123"/>
      <c r="D26" s="123"/>
      <c r="E26" s="123"/>
      <c r="F26" s="123"/>
      <c r="G26" s="38"/>
    </row>
    <row r="27" spans="2:7" x14ac:dyDescent="0.25">
      <c r="B27" s="36"/>
      <c r="C27" s="39" t="s">
        <v>57</v>
      </c>
      <c r="D27" s="37"/>
      <c r="E27" s="37"/>
      <c r="F27" s="37"/>
      <c r="G27" s="38"/>
    </row>
    <row r="28" spans="2:7" x14ac:dyDescent="0.25">
      <c r="B28" s="36"/>
      <c r="C28" s="115" t="s">
        <v>116</v>
      </c>
      <c r="D28" s="115"/>
      <c r="E28" s="115"/>
      <c r="F28" s="115"/>
      <c r="G28" s="38"/>
    </row>
    <row r="29" spans="2:7" x14ac:dyDescent="0.25">
      <c r="B29" s="36"/>
      <c r="C29" s="115" t="s">
        <v>117</v>
      </c>
      <c r="D29" s="115"/>
      <c r="E29" s="115"/>
      <c r="F29" s="115"/>
      <c r="G29" s="38"/>
    </row>
    <row r="30" spans="2:7" x14ac:dyDescent="0.25">
      <c r="B30" s="36"/>
      <c r="C30" s="115" t="s">
        <v>58</v>
      </c>
      <c r="D30" s="115"/>
      <c r="E30" s="115"/>
      <c r="F30" s="115"/>
      <c r="G30" s="38"/>
    </row>
    <row r="31" spans="2:7" x14ac:dyDescent="0.25">
      <c r="B31" s="36"/>
      <c r="C31" s="115" t="s">
        <v>108</v>
      </c>
      <c r="D31" s="115"/>
      <c r="E31" s="115"/>
      <c r="F31" s="115"/>
      <c r="G31" s="38"/>
    </row>
    <row r="32" spans="2:7" ht="15" customHeight="1" x14ac:dyDescent="0.25">
      <c r="B32" s="36"/>
      <c r="C32" s="115" t="s">
        <v>114</v>
      </c>
      <c r="D32" s="115"/>
      <c r="E32" s="115"/>
      <c r="F32" s="115"/>
      <c r="G32" s="38"/>
    </row>
    <row r="33" spans="2:7" x14ac:dyDescent="0.25">
      <c r="B33" s="36"/>
      <c r="C33" s="115"/>
      <c r="D33" s="115"/>
      <c r="E33" s="115"/>
      <c r="F33" s="115"/>
      <c r="G33" s="38"/>
    </row>
    <row r="34" spans="2:7" x14ac:dyDescent="0.25">
      <c r="B34" s="36"/>
      <c r="C34" s="115"/>
      <c r="D34" s="115"/>
      <c r="E34" s="115"/>
      <c r="F34" s="115"/>
      <c r="G34" s="38"/>
    </row>
    <row r="35" spans="2:7" x14ac:dyDescent="0.25">
      <c r="B35" s="36"/>
      <c r="C35" s="115"/>
      <c r="D35" s="115"/>
      <c r="E35" s="115"/>
      <c r="F35" s="115"/>
      <c r="G35" s="38"/>
    </row>
    <row r="36" spans="2:7" x14ac:dyDescent="0.25">
      <c r="B36" s="36"/>
      <c r="C36" s="115"/>
      <c r="D36" s="115"/>
      <c r="E36" s="115"/>
      <c r="F36" s="115"/>
      <c r="G36" s="38"/>
    </row>
    <row r="37" spans="2:7" x14ac:dyDescent="0.25">
      <c r="B37" s="36"/>
      <c r="C37" s="115"/>
      <c r="D37" s="115"/>
      <c r="E37" s="115"/>
      <c r="F37" s="115"/>
      <c r="G37" s="38"/>
    </row>
    <row r="38" spans="2:7" x14ac:dyDescent="0.25">
      <c r="B38" s="36"/>
      <c r="C38" s="115"/>
      <c r="D38" s="115"/>
      <c r="E38" s="115"/>
      <c r="F38" s="115"/>
      <c r="G38" s="38"/>
    </row>
    <row r="39" spans="2:7" x14ac:dyDescent="0.25">
      <c r="B39" s="36"/>
      <c r="C39" s="119"/>
      <c r="D39" s="119"/>
      <c r="E39" s="119"/>
      <c r="F39" s="119"/>
      <c r="G39" s="38"/>
    </row>
    <row r="40" spans="2:7" x14ac:dyDescent="0.25">
      <c r="B40" s="36"/>
      <c r="C40" s="115" t="s">
        <v>54</v>
      </c>
      <c r="D40" s="115"/>
      <c r="E40" s="115"/>
      <c r="F40" s="115"/>
      <c r="G40" s="38"/>
    </row>
    <row r="41" spans="2:7" x14ac:dyDescent="0.25">
      <c r="B41" s="36"/>
      <c r="C41" s="115" t="s">
        <v>54</v>
      </c>
      <c r="D41" s="115"/>
      <c r="E41" s="115"/>
      <c r="F41" s="115"/>
      <c r="G41" s="38"/>
    </row>
    <row r="42" spans="2:7" x14ac:dyDescent="0.25">
      <c r="B42" s="36"/>
      <c r="C42" s="115" t="s">
        <v>54</v>
      </c>
      <c r="D42" s="115"/>
      <c r="E42" s="115"/>
      <c r="F42" s="115"/>
      <c r="G42" s="38"/>
    </row>
    <row r="43" spans="2:7" x14ac:dyDescent="0.25">
      <c r="B43" s="36"/>
      <c r="C43" s="115" t="s">
        <v>54</v>
      </c>
      <c r="D43" s="115"/>
      <c r="E43" s="115"/>
      <c r="F43" s="115"/>
      <c r="G43" s="38"/>
    </row>
    <row r="44" spans="2:7" ht="15.75" x14ac:dyDescent="0.25">
      <c r="B44" s="36"/>
      <c r="C44" s="88" t="s">
        <v>59</v>
      </c>
      <c r="D44" s="32"/>
      <c r="E44" s="32"/>
      <c r="F44" s="32"/>
      <c r="G44" s="38"/>
    </row>
    <row r="45" spans="2:7" x14ac:dyDescent="0.25">
      <c r="B45" s="36"/>
      <c r="D45" s="37"/>
      <c r="E45" s="37"/>
      <c r="F45" s="37"/>
      <c r="G45" s="38"/>
    </row>
    <row r="46" spans="2:7" x14ac:dyDescent="0.25">
      <c r="B46" s="36"/>
      <c r="C46" s="37"/>
      <c r="D46" s="37"/>
      <c r="E46" s="37"/>
      <c r="F46" s="37"/>
      <c r="G46" s="38"/>
    </row>
    <row r="47" spans="2:7" x14ac:dyDescent="0.25">
      <c r="B47" s="36"/>
      <c r="C47" s="37"/>
      <c r="D47" s="37"/>
      <c r="E47" s="37"/>
      <c r="F47" s="37"/>
      <c r="G47" s="38"/>
    </row>
    <row r="48" spans="2:7" x14ac:dyDescent="0.25">
      <c r="B48" s="36"/>
      <c r="C48" s="37"/>
      <c r="D48" s="70" t="s">
        <v>60</v>
      </c>
      <c r="E48" s="37"/>
      <c r="F48" s="37"/>
      <c r="G48" s="38"/>
    </row>
    <row r="49" spans="2:7" x14ac:dyDescent="0.25">
      <c r="B49" s="36"/>
      <c r="C49" s="37"/>
      <c r="D49" s="37"/>
      <c r="E49" s="37"/>
      <c r="F49" s="37"/>
      <c r="G49" s="38"/>
    </row>
    <row r="50" spans="2:7" x14ac:dyDescent="0.25">
      <c r="B50" s="36"/>
      <c r="C50" s="37"/>
      <c r="D50" s="37"/>
      <c r="E50" s="37"/>
      <c r="F50" s="37"/>
      <c r="G50" s="38"/>
    </row>
    <row r="51" spans="2:7" x14ac:dyDescent="0.25">
      <c r="B51" s="36"/>
      <c r="C51" s="37"/>
      <c r="D51" s="37"/>
      <c r="E51" s="37"/>
      <c r="F51" s="37"/>
      <c r="G51" s="38"/>
    </row>
    <row r="52" spans="2:7" ht="15.75" thickBot="1" x14ac:dyDescent="0.3">
      <c r="B52" s="67"/>
      <c r="C52" s="68"/>
      <c r="D52" s="68"/>
      <c r="E52" s="68"/>
      <c r="F52" s="68"/>
      <c r="G52" s="69"/>
    </row>
    <row r="53" spans="2:7" x14ac:dyDescent="0.25">
      <c r="B53" s="37"/>
      <c r="C53" s="70"/>
      <c r="D53" s="37"/>
      <c r="E53" s="37"/>
      <c r="F53" s="37"/>
      <c r="G53" s="37"/>
    </row>
    <row r="54" spans="2:7" x14ac:dyDescent="0.25">
      <c r="B54" s="37"/>
      <c r="C54" s="37"/>
      <c r="D54" s="37"/>
      <c r="E54" s="37"/>
      <c r="F54" s="37"/>
      <c r="G54" s="37"/>
    </row>
    <row r="55" spans="2:7" x14ac:dyDescent="0.25">
      <c r="B55" s="37"/>
      <c r="C55" s="37"/>
      <c r="D55" s="37"/>
      <c r="E55" s="37"/>
      <c r="F55" s="37"/>
      <c r="G55" s="37"/>
    </row>
    <row r="56" spans="2:7" x14ac:dyDescent="0.25">
      <c r="B56" s="37"/>
      <c r="C56" s="37"/>
      <c r="D56" s="37"/>
      <c r="E56" s="37"/>
      <c r="F56" s="37"/>
      <c r="G56" s="37"/>
    </row>
  </sheetData>
  <mergeCells count="18">
    <mergeCell ref="C43:F43"/>
    <mergeCell ref="C38:F38"/>
    <mergeCell ref="C39:F39"/>
    <mergeCell ref="C40:F40"/>
    <mergeCell ref="C41:F41"/>
    <mergeCell ref="C42:F42"/>
    <mergeCell ref="C37:F37"/>
    <mergeCell ref="B6:F6"/>
    <mergeCell ref="C25:F26"/>
    <mergeCell ref="C28:F28"/>
    <mergeCell ref="C29:F29"/>
    <mergeCell ref="C30:F30"/>
    <mergeCell ref="C31:F31"/>
    <mergeCell ref="C32:F32"/>
    <mergeCell ref="C33:F33"/>
    <mergeCell ref="C34:F34"/>
    <mergeCell ref="C35:F35"/>
    <mergeCell ref="C36:F36"/>
  </mergeCells>
  <dataValidations disablePrompts="1" count="1">
    <dataValidation type="list" allowBlank="1" showInputMessage="1" showErrorMessage="1" sqref="D1" xr:uid="{00000000-0002-0000-0300-000000000000}">
      <formula1 xml:space="preserve"> Auto</formula1>
    </dataValidation>
  </dataValidations>
  <pageMargins left="0.23622047244094491" right="0.23622047244094491" top="0.35433070866141736" bottom="0.74803149606299213" header="0.31496062992125984" footer="0.31496062992125984"/>
  <pageSetup paperSize="9" scale="89" fitToHeight="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I56"/>
  <sheetViews>
    <sheetView topLeftCell="A13" zoomScaleNormal="100" workbookViewId="0">
      <selection activeCell="C29" sqref="C29:F29"/>
    </sheetView>
  </sheetViews>
  <sheetFormatPr baseColWidth="10" defaultRowHeight="15" x14ac:dyDescent="0.25"/>
  <cols>
    <col min="1" max="1" width="5" customWidth="1"/>
    <col min="2" max="2" width="4.42578125" customWidth="1"/>
    <col min="3" max="3" width="53.5703125" bestFit="1" customWidth="1"/>
    <col min="4" max="4" width="29" bestFit="1" customWidth="1"/>
    <col min="5" max="5" width="16.28515625" bestFit="1" customWidth="1"/>
    <col min="7" max="7" width="5" customWidth="1"/>
  </cols>
  <sheetData>
    <row r="1" spans="1:9" ht="105" customHeight="1" x14ac:dyDescent="0.25">
      <c r="H1" s="14"/>
    </row>
    <row r="2" spans="1:9" ht="27.75" x14ac:dyDescent="0.25">
      <c r="A2" s="27" t="s">
        <v>41</v>
      </c>
    </row>
    <row r="3" spans="1:9" ht="20.25" x14ac:dyDescent="0.25">
      <c r="A3" s="30" t="s">
        <v>42</v>
      </c>
      <c r="D3" s="66" t="s">
        <v>44</v>
      </c>
      <c r="E3" s="71">
        <f ca="1">TODAY()</f>
        <v>45414</v>
      </c>
      <c r="H3" s="28"/>
      <c r="I3" s="29"/>
    </row>
    <row r="4" spans="1:9" ht="21" thickBot="1" x14ac:dyDescent="0.3">
      <c r="A4" s="31"/>
      <c r="H4" s="28"/>
      <c r="I4" s="29"/>
    </row>
    <row r="5" spans="1:9" x14ac:dyDescent="0.25">
      <c r="B5" s="33"/>
      <c r="C5" s="34"/>
      <c r="D5" s="34"/>
      <c r="E5" s="34"/>
      <c r="F5" s="34"/>
      <c r="G5" s="35"/>
    </row>
    <row r="6" spans="1:9" ht="26.25" x14ac:dyDescent="0.25">
      <c r="B6" s="116" t="s">
        <v>43</v>
      </c>
      <c r="C6" s="117"/>
      <c r="D6" s="117"/>
      <c r="E6" s="117"/>
      <c r="F6" s="117"/>
      <c r="G6" s="38"/>
    </row>
    <row r="7" spans="1:9" x14ac:dyDescent="0.25">
      <c r="B7" s="36"/>
      <c r="C7" s="37"/>
      <c r="D7" s="37"/>
      <c r="E7" s="37"/>
      <c r="F7" s="37"/>
      <c r="G7" s="38"/>
    </row>
    <row r="8" spans="1:9" x14ac:dyDescent="0.25">
      <c r="B8" s="36"/>
      <c r="C8" s="39" t="s">
        <v>45</v>
      </c>
      <c r="D8" s="39">
        <v>3</v>
      </c>
      <c r="E8" s="37"/>
      <c r="F8" s="37"/>
      <c r="G8" s="38"/>
    </row>
    <row r="9" spans="1:9" x14ac:dyDescent="0.25">
      <c r="B9" s="36"/>
      <c r="C9" s="39" t="s">
        <v>47</v>
      </c>
      <c r="D9" s="125">
        <f>IF(ISBLANK(VLOOKUP($D$8,'Récap général'!$A$6:$X$21,2,0)),"",VLOOKUP($D$8,'Récap général'!$A$6:$X$21,2,0))</f>
        <v>208</v>
      </c>
      <c r="E9" s="37"/>
      <c r="F9" s="37"/>
      <c r="G9" s="38"/>
    </row>
    <row r="10" spans="1:9" x14ac:dyDescent="0.25">
      <c r="B10" s="36"/>
      <c r="C10" s="39" t="s">
        <v>46</v>
      </c>
      <c r="D10" s="124" t="str" cm="1">
        <f t="array" ref="D10">INDEX('Récap général'!B7:B22,MATCH('Fiche auto #3'!D9,'Récap général'!B7:B22)+1,1)</f>
        <v>CP-297-QF</v>
      </c>
      <c r="E10" s="37"/>
      <c r="F10" s="37"/>
      <c r="G10" s="38"/>
    </row>
    <row r="11" spans="1:9" x14ac:dyDescent="0.25">
      <c r="B11" s="36"/>
      <c r="C11" s="39" t="s">
        <v>48</v>
      </c>
      <c r="D11" s="84">
        <f>IF(ISBLANK(VLOOKUP($D$8,'Récap général'!$A$6:$X$21:$U$19,3,0)),"",VLOOKUP($D$8,'Récap général'!$A$6:$X$21,3,0))</f>
        <v>41282</v>
      </c>
      <c r="E11" s="37"/>
      <c r="F11" s="37"/>
      <c r="G11" s="38"/>
    </row>
    <row r="12" spans="1:9" x14ac:dyDescent="0.25">
      <c r="B12" s="36"/>
      <c r="C12" s="37"/>
      <c r="D12" s="37"/>
      <c r="E12" s="37"/>
      <c r="F12" s="37"/>
      <c r="G12" s="38"/>
    </row>
    <row r="13" spans="1:9" x14ac:dyDescent="0.25">
      <c r="B13" s="36"/>
      <c r="C13" s="32"/>
      <c r="D13" s="32"/>
      <c r="E13" s="32"/>
      <c r="F13" s="32"/>
      <c r="G13" s="38"/>
    </row>
    <row r="14" spans="1:9" x14ac:dyDescent="0.25">
      <c r="B14" s="36"/>
      <c r="C14" s="39" t="s">
        <v>49</v>
      </c>
      <c r="D14" s="37">
        <f ca="1">DATEDIF(D11,TODAY(),"Y")</f>
        <v>11</v>
      </c>
      <c r="E14" s="37"/>
      <c r="F14" s="40"/>
      <c r="G14" s="38"/>
    </row>
    <row r="15" spans="1:9" x14ac:dyDescent="0.25">
      <c r="B15" s="36"/>
      <c r="C15" s="39" t="s">
        <v>50</v>
      </c>
      <c r="D15" s="87">
        <f>IF(ISBLANK(VLOOKUP($D$8,'Récap général'!$A$6:$X$21:$U$19,9,0)),"",VLOOKUP($D$8,'Récap général'!$A$6:$X$21,9,0))</f>
        <v>196672</v>
      </c>
      <c r="E15" s="37"/>
      <c r="F15" s="41"/>
      <c r="G15" s="38"/>
    </row>
    <row r="16" spans="1:9" x14ac:dyDescent="0.25">
      <c r="B16" s="36"/>
      <c r="C16" s="37"/>
      <c r="D16" s="37"/>
      <c r="E16" s="37"/>
      <c r="F16" s="37"/>
      <c r="G16" s="38"/>
    </row>
    <row r="17" spans="2:7" x14ac:dyDescent="0.25">
      <c r="B17" s="36"/>
      <c r="C17" s="32"/>
      <c r="D17" s="32"/>
      <c r="E17" s="32"/>
      <c r="F17" s="32"/>
      <c r="G17" s="38"/>
    </row>
    <row r="18" spans="2:7" x14ac:dyDescent="0.25">
      <c r="B18" s="36"/>
      <c r="C18" s="39" t="s">
        <v>51</v>
      </c>
      <c r="D18" s="85">
        <f>IF(ISBLANK(VLOOKUP($D$8,'Récap général'!$A$6:$X$21:$U$19,4,0)),"",VLOOKUP($D$8,'Récap général'!$A$6:$X$21,4,0))</f>
        <v>44292</v>
      </c>
      <c r="E18" s="42"/>
      <c r="F18" s="37"/>
      <c r="G18" s="38"/>
    </row>
    <row r="19" spans="2:7" x14ac:dyDescent="0.25">
      <c r="B19" s="36"/>
      <c r="C19" s="39" t="s">
        <v>52</v>
      </c>
      <c r="D19" s="85">
        <f>IF(ISBLANK(VLOOKUP($D$8,'Récap général'!$A$6:$X$21:$U$19,5,0)),"",VLOOKUP($D$8,'Récap général'!$A$6:$X$21,5,0))</f>
        <v>45021</v>
      </c>
      <c r="E19" s="42"/>
      <c r="F19" s="37"/>
      <c r="G19" s="38"/>
    </row>
    <row r="20" spans="2:7" x14ac:dyDescent="0.25">
      <c r="B20" s="36"/>
      <c r="C20" s="39" t="s">
        <v>86</v>
      </c>
      <c r="D20" s="85">
        <f>IF(ISBLANK(VLOOKUP($D$8,'Récap général'!$A$6:$X$21:$U$19,6,0)),"",VLOOKUP($D$8,'Récap général'!$A$6:$X$21,6,0))</f>
        <v>0</v>
      </c>
      <c r="E20" s="29"/>
      <c r="F20" s="37"/>
      <c r="G20" s="38"/>
    </row>
    <row r="21" spans="2:7" x14ac:dyDescent="0.25">
      <c r="B21" s="36"/>
      <c r="C21" s="39" t="s">
        <v>87</v>
      </c>
      <c r="D21" s="85" t="str">
        <f>IF(ISBLANK(VLOOKUP($D$8,'Récap général'!$A$6:$X$21:$U$19,7,0)),"",VLOOKUP($D$8,'Récap général'!$A$6:$X$21,7,0))</f>
        <v>02/09/20 - 174169 kms</v>
      </c>
      <c r="E21" s="43"/>
      <c r="F21" s="37"/>
      <c r="G21" s="38"/>
    </row>
    <row r="22" spans="2:7" x14ac:dyDescent="0.25">
      <c r="B22" s="36"/>
      <c r="C22" s="39" t="s">
        <v>53</v>
      </c>
      <c r="D22" s="37"/>
      <c r="E22" s="43"/>
      <c r="F22" s="37"/>
      <c r="G22" s="38"/>
    </row>
    <row r="23" spans="2:7" x14ac:dyDescent="0.25">
      <c r="B23" s="36"/>
      <c r="C23" s="39"/>
      <c r="D23" s="37"/>
      <c r="E23" s="44"/>
      <c r="F23" s="37"/>
      <c r="G23" s="38"/>
    </row>
    <row r="24" spans="2:7" x14ac:dyDescent="0.25">
      <c r="B24" s="36"/>
      <c r="C24" s="39" t="s">
        <v>55</v>
      </c>
      <c r="D24" s="37"/>
      <c r="F24" s="37"/>
      <c r="G24" s="38"/>
    </row>
    <row r="25" spans="2:7" x14ac:dyDescent="0.25">
      <c r="B25" s="36"/>
      <c r="C25" s="123" t="s">
        <v>56</v>
      </c>
      <c r="D25" s="123"/>
      <c r="E25" s="123"/>
      <c r="F25" s="123"/>
      <c r="G25" s="38"/>
    </row>
    <row r="26" spans="2:7" x14ac:dyDescent="0.25">
      <c r="B26" s="36"/>
      <c r="C26" s="123"/>
      <c r="D26" s="123"/>
      <c r="E26" s="123"/>
      <c r="F26" s="123"/>
      <c r="G26" s="38"/>
    </row>
    <row r="27" spans="2:7" x14ac:dyDescent="0.25">
      <c r="B27" s="36"/>
      <c r="C27" s="39" t="s">
        <v>57</v>
      </c>
      <c r="D27" s="37"/>
      <c r="E27" s="37"/>
      <c r="F27" s="37"/>
      <c r="G27" s="38"/>
    </row>
    <row r="28" spans="2:7" x14ac:dyDescent="0.25">
      <c r="B28" s="36"/>
      <c r="C28" s="115" t="s">
        <v>58</v>
      </c>
      <c r="D28" s="115"/>
      <c r="E28" s="115"/>
      <c r="F28" s="115"/>
      <c r="G28" s="38"/>
    </row>
    <row r="29" spans="2:7" x14ac:dyDescent="0.25">
      <c r="B29" s="36"/>
      <c r="C29" s="115" t="s">
        <v>118</v>
      </c>
      <c r="D29" s="115"/>
      <c r="E29" s="115"/>
      <c r="F29" s="115"/>
      <c r="G29" s="38"/>
    </row>
    <row r="30" spans="2:7" ht="15" customHeight="1" x14ac:dyDescent="0.25">
      <c r="B30" s="36"/>
      <c r="C30" s="91" t="s">
        <v>119</v>
      </c>
      <c r="D30" s="91"/>
      <c r="E30" s="91"/>
      <c r="F30" s="91"/>
      <c r="G30" s="38"/>
    </row>
    <row r="31" spans="2:7" x14ac:dyDescent="0.25">
      <c r="B31" s="36"/>
      <c r="C31" s="115"/>
      <c r="D31" s="115"/>
      <c r="E31" s="115"/>
      <c r="F31" s="115"/>
      <c r="G31" s="38"/>
    </row>
    <row r="32" spans="2:7" x14ac:dyDescent="0.25">
      <c r="B32" s="36"/>
      <c r="C32" s="115" t="s">
        <v>54</v>
      </c>
      <c r="D32" s="115"/>
      <c r="E32" s="115"/>
      <c r="F32" s="115"/>
      <c r="G32" s="38"/>
    </row>
    <row r="33" spans="2:7" x14ac:dyDescent="0.25">
      <c r="B33" s="36"/>
      <c r="C33" s="115" t="s">
        <v>54</v>
      </c>
      <c r="D33" s="115"/>
      <c r="E33" s="115"/>
      <c r="F33" s="115"/>
      <c r="G33" s="38"/>
    </row>
    <row r="34" spans="2:7" x14ac:dyDescent="0.25">
      <c r="B34" s="36"/>
      <c r="C34" s="115" t="s">
        <v>54</v>
      </c>
      <c r="D34" s="115"/>
      <c r="E34" s="115"/>
      <c r="F34" s="115"/>
      <c r="G34" s="38"/>
    </row>
    <row r="35" spans="2:7" x14ac:dyDescent="0.25">
      <c r="B35" s="36"/>
      <c r="C35" s="115" t="s">
        <v>54</v>
      </c>
      <c r="D35" s="115"/>
      <c r="E35" s="115"/>
      <c r="F35" s="115"/>
      <c r="G35" s="38"/>
    </row>
    <row r="36" spans="2:7" x14ac:dyDescent="0.25">
      <c r="B36" s="36"/>
      <c r="C36" s="115" t="s">
        <v>54</v>
      </c>
      <c r="D36" s="115"/>
      <c r="E36" s="115"/>
      <c r="F36" s="115"/>
      <c r="G36" s="38"/>
    </row>
    <row r="37" spans="2:7" x14ac:dyDescent="0.25">
      <c r="B37" s="36"/>
      <c r="C37" s="115" t="s">
        <v>54</v>
      </c>
      <c r="D37" s="115"/>
      <c r="E37" s="115"/>
      <c r="F37" s="115"/>
      <c r="G37" s="38"/>
    </row>
    <row r="38" spans="2:7" x14ac:dyDescent="0.25">
      <c r="B38" s="36"/>
      <c r="C38" s="115" t="s">
        <v>54</v>
      </c>
      <c r="D38" s="115"/>
      <c r="E38" s="115"/>
      <c r="F38" s="115"/>
      <c r="G38" s="38"/>
    </row>
    <row r="39" spans="2:7" x14ac:dyDescent="0.25">
      <c r="B39" s="36"/>
      <c r="C39" s="115" t="s">
        <v>54</v>
      </c>
      <c r="D39" s="115"/>
      <c r="E39" s="115"/>
      <c r="F39" s="115"/>
      <c r="G39" s="38"/>
    </row>
    <row r="40" spans="2:7" x14ac:dyDescent="0.25">
      <c r="B40" s="36"/>
      <c r="C40" s="115" t="s">
        <v>54</v>
      </c>
      <c r="D40" s="115"/>
      <c r="E40" s="115"/>
      <c r="F40" s="115"/>
      <c r="G40" s="38"/>
    </row>
    <row r="41" spans="2:7" x14ac:dyDescent="0.25">
      <c r="B41" s="36"/>
      <c r="C41" s="115" t="s">
        <v>54</v>
      </c>
      <c r="D41" s="115"/>
      <c r="E41" s="115"/>
      <c r="F41" s="115"/>
      <c r="G41" s="38"/>
    </row>
    <row r="42" spans="2:7" x14ac:dyDescent="0.25">
      <c r="B42" s="36"/>
      <c r="C42" s="115" t="s">
        <v>54</v>
      </c>
      <c r="D42" s="115"/>
      <c r="E42" s="115"/>
      <c r="F42" s="115"/>
      <c r="G42" s="38"/>
    </row>
    <row r="43" spans="2:7" x14ac:dyDescent="0.25">
      <c r="B43" s="36"/>
      <c r="C43" s="115" t="s">
        <v>54</v>
      </c>
      <c r="D43" s="115"/>
      <c r="E43" s="115"/>
      <c r="F43" s="115"/>
      <c r="G43" s="38"/>
    </row>
    <row r="44" spans="2:7" ht="15.75" x14ac:dyDescent="0.25">
      <c r="B44" s="36"/>
      <c r="C44" s="88" t="s">
        <v>59</v>
      </c>
      <c r="D44" s="32"/>
      <c r="E44" s="32"/>
      <c r="F44" s="32"/>
      <c r="G44" s="38"/>
    </row>
    <row r="45" spans="2:7" x14ac:dyDescent="0.25">
      <c r="B45" s="36"/>
      <c r="D45" s="37"/>
      <c r="E45" s="37"/>
      <c r="F45" s="37"/>
      <c r="G45" s="38"/>
    </row>
    <row r="46" spans="2:7" x14ac:dyDescent="0.25">
      <c r="B46" s="36"/>
      <c r="C46" s="37"/>
      <c r="D46" s="37"/>
      <c r="E46" s="37"/>
      <c r="F46" s="37"/>
      <c r="G46" s="38"/>
    </row>
    <row r="47" spans="2:7" x14ac:dyDescent="0.25">
      <c r="B47" s="36"/>
      <c r="C47" s="37"/>
      <c r="D47" s="37"/>
      <c r="E47" s="37"/>
      <c r="F47" s="37"/>
      <c r="G47" s="38"/>
    </row>
    <row r="48" spans="2:7" x14ac:dyDescent="0.25">
      <c r="B48" s="36"/>
      <c r="C48" s="37"/>
      <c r="D48" s="70" t="s">
        <v>60</v>
      </c>
      <c r="E48" s="37"/>
      <c r="F48" s="37"/>
      <c r="G48" s="38"/>
    </row>
    <row r="49" spans="2:7" x14ac:dyDescent="0.25">
      <c r="B49" s="36"/>
      <c r="C49" s="37"/>
      <c r="D49" s="37"/>
      <c r="E49" s="37"/>
      <c r="F49" s="37"/>
      <c r="G49" s="38"/>
    </row>
    <row r="50" spans="2:7" x14ac:dyDescent="0.25">
      <c r="B50" s="36"/>
      <c r="C50" s="37"/>
      <c r="D50" s="37"/>
      <c r="E50" s="37"/>
      <c r="F50" s="37"/>
      <c r="G50" s="38"/>
    </row>
    <row r="51" spans="2:7" x14ac:dyDescent="0.25">
      <c r="B51" s="36"/>
      <c r="C51" s="37"/>
      <c r="D51" s="37"/>
      <c r="E51" s="37"/>
      <c r="F51" s="37"/>
      <c r="G51" s="38"/>
    </row>
    <row r="52" spans="2:7" ht="15.75" thickBot="1" x14ac:dyDescent="0.3">
      <c r="B52" s="67"/>
      <c r="C52" s="68"/>
      <c r="D52" s="68"/>
      <c r="E52" s="68"/>
      <c r="F52" s="68"/>
      <c r="G52" s="69"/>
    </row>
    <row r="53" spans="2:7" x14ac:dyDescent="0.25">
      <c r="B53" s="37"/>
      <c r="C53" s="70"/>
      <c r="D53" s="37"/>
      <c r="E53" s="37"/>
      <c r="F53" s="37"/>
      <c r="G53" s="37"/>
    </row>
    <row r="54" spans="2:7" x14ac:dyDescent="0.25">
      <c r="B54" s="37"/>
      <c r="C54" s="37"/>
      <c r="D54" s="37"/>
      <c r="E54" s="37"/>
      <c r="F54" s="37"/>
      <c r="G54" s="37"/>
    </row>
    <row r="55" spans="2:7" x14ac:dyDescent="0.25">
      <c r="B55" s="37"/>
      <c r="C55" s="37"/>
      <c r="D55" s="37"/>
      <c r="E55" s="37"/>
      <c r="F55" s="37"/>
      <c r="G55" s="37"/>
    </row>
    <row r="56" spans="2:7" x14ac:dyDescent="0.25">
      <c r="B56" s="37"/>
      <c r="C56" s="37"/>
      <c r="D56" s="37"/>
      <c r="E56" s="37"/>
      <c r="F56" s="37"/>
      <c r="G56" s="37"/>
    </row>
  </sheetData>
  <mergeCells count="18">
    <mergeCell ref="C43:F43"/>
    <mergeCell ref="C38:F38"/>
    <mergeCell ref="C39:F39"/>
    <mergeCell ref="C40:F40"/>
    <mergeCell ref="C41:F41"/>
    <mergeCell ref="C42:F42"/>
    <mergeCell ref="C37:F37"/>
    <mergeCell ref="B6:F6"/>
    <mergeCell ref="C25:F26"/>
    <mergeCell ref="C28:F28"/>
    <mergeCell ref="C29:F29"/>
    <mergeCell ref="C30:F30"/>
    <mergeCell ref="C31:F31"/>
    <mergeCell ref="C32:F32"/>
    <mergeCell ref="C33:F33"/>
    <mergeCell ref="C34:F34"/>
    <mergeCell ref="C35:F35"/>
    <mergeCell ref="C36:F36"/>
  </mergeCells>
  <dataValidations count="1">
    <dataValidation type="list" allowBlank="1" showInputMessage="1" showErrorMessage="1" sqref="D1" xr:uid="{00000000-0002-0000-0400-000000000000}">
      <formula1 xml:space="preserve"> Auto</formula1>
    </dataValidation>
  </dataValidations>
  <pageMargins left="0.23622047244094491" right="0.23622047244094491" top="0.35433070866141736" bottom="0.74803149606299213" header="0.31496062992125984" footer="0.31496062992125984"/>
  <pageSetup paperSize="9" scale="89" fitToHeight="0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I56"/>
  <sheetViews>
    <sheetView topLeftCell="A7" zoomScaleNormal="100" workbookViewId="0">
      <selection activeCell="C34" sqref="C34:F34"/>
    </sheetView>
  </sheetViews>
  <sheetFormatPr baseColWidth="10" defaultRowHeight="15" x14ac:dyDescent="0.25"/>
  <cols>
    <col min="1" max="1" width="5" customWidth="1"/>
    <col min="2" max="2" width="4.42578125" customWidth="1"/>
    <col min="3" max="3" width="53.5703125" bestFit="1" customWidth="1"/>
    <col min="4" max="4" width="29" bestFit="1" customWidth="1"/>
    <col min="5" max="5" width="16.28515625" bestFit="1" customWidth="1"/>
    <col min="7" max="7" width="5" customWidth="1"/>
  </cols>
  <sheetData>
    <row r="1" spans="1:9" ht="105" customHeight="1" x14ac:dyDescent="0.25">
      <c r="H1" s="14"/>
    </row>
    <row r="2" spans="1:9" ht="27.75" x14ac:dyDescent="0.25">
      <c r="A2" s="27" t="s">
        <v>41</v>
      </c>
    </row>
    <row r="3" spans="1:9" ht="20.25" x14ac:dyDescent="0.25">
      <c r="A3" s="30" t="s">
        <v>42</v>
      </c>
      <c r="D3" s="66" t="s">
        <v>44</v>
      </c>
      <c r="E3" s="71">
        <f ca="1">TODAY()</f>
        <v>45414</v>
      </c>
      <c r="H3" s="28"/>
      <c r="I3" s="29"/>
    </row>
    <row r="4" spans="1:9" ht="21" thickBot="1" x14ac:dyDescent="0.3">
      <c r="A4" s="31"/>
      <c r="H4" s="28"/>
      <c r="I4" s="29"/>
    </row>
    <row r="5" spans="1:9" x14ac:dyDescent="0.25">
      <c r="B5" s="33"/>
      <c r="C5" s="34"/>
      <c r="D5" s="34"/>
      <c r="E5" s="34"/>
      <c r="F5" s="34"/>
      <c r="G5" s="35"/>
    </row>
    <row r="6" spans="1:9" ht="26.25" x14ac:dyDescent="0.25">
      <c r="B6" s="116" t="s">
        <v>43</v>
      </c>
      <c r="C6" s="117"/>
      <c r="D6" s="117"/>
      <c r="E6" s="117"/>
      <c r="F6" s="117"/>
      <c r="G6" s="38"/>
    </row>
    <row r="7" spans="1:9" x14ac:dyDescent="0.25">
      <c r="B7" s="36"/>
      <c r="C7" s="37"/>
      <c r="D7" s="37"/>
      <c r="E7" s="37"/>
      <c r="F7" s="37"/>
      <c r="G7" s="38"/>
    </row>
    <row r="8" spans="1:9" x14ac:dyDescent="0.25">
      <c r="B8" s="36"/>
      <c r="C8" s="39" t="s">
        <v>45</v>
      </c>
      <c r="D8" s="39">
        <v>4</v>
      </c>
      <c r="E8" s="37"/>
      <c r="F8" s="37"/>
      <c r="G8" s="38"/>
    </row>
    <row r="9" spans="1:9" x14ac:dyDescent="0.25">
      <c r="B9" s="36"/>
      <c r="C9" s="39" t="s">
        <v>47</v>
      </c>
      <c r="D9" s="37" t="str">
        <f>IF(ISBLANK(VLOOKUP($D$8,'Récap général'!$A$6:$X$21,2,0)),"",VLOOKUP($D$8,'Récap général'!$A$6:$X$21,2,0))</f>
        <v>DUBLO</v>
      </c>
      <c r="E9" s="37"/>
      <c r="F9" s="37"/>
      <c r="G9" s="38"/>
    </row>
    <row r="10" spans="1:9" x14ac:dyDescent="0.25">
      <c r="B10" s="36"/>
      <c r="C10" s="39" t="s">
        <v>46</v>
      </c>
      <c r="D10" s="37" t="str">
        <f>INDEX('Récap général'!B7:B22,MATCH('Fiche auto #4'!D9,'Récap général'!B7:B22)+1,1)</f>
        <v>FG-729-ML</v>
      </c>
      <c r="E10" s="37"/>
      <c r="F10" s="37"/>
      <c r="G10" s="38"/>
    </row>
    <row r="11" spans="1:9" x14ac:dyDescent="0.25">
      <c r="B11" s="36"/>
      <c r="C11" s="39" t="s">
        <v>48</v>
      </c>
      <c r="D11" s="84">
        <f>IF(ISBLANK(VLOOKUP($D$8,'Récap général'!$A$6:$X$21:$U$19,3,0)),"",VLOOKUP($D$8,'Récap général'!$A$6:$X$21,3,0))</f>
        <v>43710</v>
      </c>
      <c r="E11" s="37"/>
      <c r="F11" s="37"/>
      <c r="G11" s="38"/>
    </row>
    <row r="12" spans="1:9" x14ac:dyDescent="0.25">
      <c r="B12" s="36"/>
      <c r="C12" s="37"/>
      <c r="D12" s="37"/>
      <c r="E12" s="37"/>
      <c r="F12" s="37"/>
      <c r="G12" s="38"/>
    </row>
    <row r="13" spans="1:9" x14ac:dyDescent="0.25">
      <c r="B13" s="36"/>
      <c r="C13" s="32"/>
      <c r="D13" s="32"/>
      <c r="E13" s="32"/>
      <c r="F13" s="32"/>
      <c r="G13" s="38"/>
    </row>
    <row r="14" spans="1:9" x14ac:dyDescent="0.25">
      <c r="B14" s="36"/>
      <c r="C14" s="39" t="s">
        <v>49</v>
      </c>
      <c r="D14" s="37">
        <f ca="1">DATEDIF(D11,TODAY(),"Y")</f>
        <v>4</v>
      </c>
      <c r="E14" s="37"/>
      <c r="F14" s="40"/>
      <c r="G14" s="38"/>
    </row>
    <row r="15" spans="1:9" x14ac:dyDescent="0.25">
      <c r="B15" s="36"/>
      <c r="C15" s="39" t="s">
        <v>50</v>
      </c>
      <c r="D15" s="87">
        <f>IF(ISBLANK(VLOOKUP($D$8,'Récap général'!$A$6:$X$21:$U$19,9,0)),"",VLOOKUP($D$8,'Récap général'!$A$6:$X$21,9,0))</f>
        <v>59619</v>
      </c>
      <c r="E15" s="37"/>
      <c r="F15" s="41"/>
      <c r="G15" s="38"/>
    </row>
    <row r="16" spans="1:9" x14ac:dyDescent="0.25">
      <c r="B16" s="36"/>
      <c r="C16" s="37"/>
      <c r="D16" s="37"/>
      <c r="E16" s="37"/>
      <c r="F16" s="37"/>
      <c r="G16" s="38"/>
    </row>
    <row r="17" spans="2:7" x14ac:dyDescent="0.25">
      <c r="B17" s="36"/>
      <c r="C17" s="32"/>
      <c r="D17" s="32"/>
      <c r="E17" s="32"/>
      <c r="F17" s="32"/>
      <c r="G17" s="38"/>
    </row>
    <row r="18" spans="2:7" x14ac:dyDescent="0.25">
      <c r="B18" s="36"/>
      <c r="C18" s="39" t="s">
        <v>51</v>
      </c>
      <c r="D18" s="85">
        <f>IF(ISBLANK(VLOOKUP($D$8,'Récap général'!$A$6:$X$21:$U$19,4,0)),"",VLOOKUP($D$8,'Récap général'!$A$6:$X$21,4,0))</f>
        <v>45082</v>
      </c>
      <c r="E18" s="42"/>
      <c r="F18" s="37"/>
      <c r="G18" s="38"/>
    </row>
    <row r="19" spans="2:7" x14ac:dyDescent="0.25">
      <c r="B19" s="36"/>
      <c r="C19" s="39" t="s">
        <v>52</v>
      </c>
      <c r="D19" s="85">
        <f>IF(ISBLANK(VLOOKUP($D$8,'Récap général'!$A$6:$X$21:$U$19,5,0)),"",VLOOKUP($D$8,'Récap général'!$A$6:$X$21,5,0))</f>
        <v>45170</v>
      </c>
      <c r="E19" s="42"/>
      <c r="F19" s="37"/>
      <c r="G19" s="38"/>
    </row>
    <row r="20" spans="2:7" x14ac:dyDescent="0.25">
      <c r="B20" s="36"/>
      <c r="C20" s="39" t="s">
        <v>86</v>
      </c>
      <c r="D20" s="85">
        <f>IF(ISBLANK(VLOOKUP($D$8,'Récap général'!$A$6:$X$21:$U$19,6,0)),"",VLOOKUP($D$8,'Récap général'!$A$6:$X$21,6,0))</f>
        <v>0</v>
      </c>
      <c r="E20" s="29"/>
      <c r="F20" s="37"/>
      <c r="G20" s="38"/>
    </row>
    <row r="21" spans="2:7" x14ac:dyDescent="0.25">
      <c r="B21" s="36"/>
      <c r="C21" s="39" t="s">
        <v>87</v>
      </c>
      <c r="D21" s="85" t="str">
        <f>IF(ISBLANK(VLOOKUP($D$8,'Récap général'!$A$6:$X$21:$U$19,7,0)),"",VLOOKUP($D$8,'Récap général'!$A$6:$X$21,7,0))</f>
        <v>10/01/23 - 30 000 kms</v>
      </c>
      <c r="E21" s="43"/>
      <c r="F21" s="37"/>
      <c r="G21" s="38"/>
    </row>
    <row r="22" spans="2:7" x14ac:dyDescent="0.25">
      <c r="B22" s="36"/>
      <c r="C22" s="39" t="s">
        <v>53</v>
      </c>
      <c r="D22" s="37"/>
      <c r="E22" s="43"/>
      <c r="F22" s="37"/>
      <c r="G22" s="38"/>
    </row>
    <row r="23" spans="2:7" x14ac:dyDescent="0.25">
      <c r="B23" s="36"/>
      <c r="C23" s="39"/>
      <c r="D23" s="37"/>
      <c r="E23" s="44"/>
      <c r="F23" s="37"/>
      <c r="G23" s="38"/>
    </row>
    <row r="24" spans="2:7" x14ac:dyDescent="0.25">
      <c r="B24" s="36"/>
      <c r="C24" s="39" t="s">
        <v>55</v>
      </c>
      <c r="D24" s="37"/>
      <c r="F24" s="37"/>
      <c r="G24" s="38"/>
    </row>
    <row r="25" spans="2:7" x14ac:dyDescent="0.25">
      <c r="B25" s="36"/>
      <c r="C25" s="123" t="s">
        <v>56</v>
      </c>
      <c r="D25" s="123"/>
      <c r="E25" s="123"/>
      <c r="F25" s="123"/>
      <c r="G25" s="38"/>
    </row>
    <row r="26" spans="2:7" x14ac:dyDescent="0.25">
      <c r="B26" s="36"/>
      <c r="C26" s="123"/>
      <c r="D26" s="123"/>
      <c r="E26" s="123"/>
      <c r="F26" s="123"/>
      <c r="G26" s="38"/>
    </row>
    <row r="27" spans="2:7" x14ac:dyDescent="0.25">
      <c r="B27" s="36"/>
      <c r="C27" s="39" t="s">
        <v>57</v>
      </c>
      <c r="D27" s="37"/>
      <c r="E27" s="37"/>
      <c r="F27" s="37"/>
      <c r="G27" s="38"/>
    </row>
    <row r="28" spans="2:7" x14ac:dyDescent="0.25">
      <c r="B28" s="36"/>
      <c r="C28" s="115" t="s">
        <v>120</v>
      </c>
      <c r="D28" s="115"/>
      <c r="E28" s="115"/>
      <c r="F28" s="115"/>
      <c r="G28" s="38"/>
    </row>
    <row r="29" spans="2:7" x14ac:dyDescent="0.25">
      <c r="B29" s="36"/>
      <c r="C29" s="115" t="s">
        <v>121</v>
      </c>
      <c r="D29" s="115"/>
      <c r="E29" s="115"/>
      <c r="F29" s="115"/>
      <c r="G29" s="38"/>
    </row>
    <row r="30" spans="2:7" x14ac:dyDescent="0.25">
      <c r="B30" s="36"/>
      <c r="C30" s="115" t="s">
        <v>122</v>
      </c>
      <c r="D30" s="115"/>
      <c r="E30" s="115"/>
      <c r="F30" s="115"/>
      <c r="G30" s="38"/>
    </row>
    <row r="31" spans="2:7" ht="15" customHeight="1" x14ac:dyDescent="0.25">
      <c r="B31" s="36"/>
      <c r="C31" s="115"/>
      <c r="D31" s="115"/>
      <c r="E31" s="115"/>
      <c r="F31" s="115"/>
      <c r="G31" s="38"/>
    </row>
    <row r="32" spans="2:7" x14ac:dyDescent="0.25">
      <c r="B32" s="36"/>
      <c r="C32" s="115"/>
      <c r="D32" s="115"/>
      <c r="E32" s="115"/>
      <c r="F32" s="115"/>
      <c r="G32" s="38"/>
    </row>
    <row r="33" spans="2:7" x14ac:dyDescent="0.25">
      <c r="B33" s="36"/>
      <c r="C33" s="115"/>
      <c r="D33" s="115"/>
      <c r="E33" s="115"/>
      <c r="F33" s="115"/>
      <c r="G33" s="38"/>
    </row>
    <row r="34" spans="2:7" x14ac:dyDescent="0.25">
      <c r="B34" s="36"/>
      <c r="C34" s="115" t="s">
        <v>54</v>
      </c>
      <c r="D34" s="115"/>
      <c r="E34" s="115"/>
      <c r="F34" s="115"/>
      <c r="G34" s="38"/>
    </row>
    <row r="35" spans="2:7" x14ac:dyDescent="0.25">
      <c r="B35" s="36"/>
      <c r="C35" s="115"/>
      <c r="D35" s="115"/>
      <c r="E35" s="115"/>
      <c r="F35" s="115"/>
      <c r="G35" s="38"/>
    </row>
    <row r="36" spans="2:7" x14ac:dyDescent="0.25">
      <c r="B36" s="36"/>
      <c r="C36" s="115"/>
      <c r="D36" s="115"/>
      <c r="E36" s="115"/>
      <c r="F36" s="115"/>
      <c r="G36" s="38"/>
    </row>
    <row r="37" spans="2:7" x14ac:dyDescent="0.25">
      <c r="B37" s="36"/>
      <c r="C37" s="115" t="s">
        <v>54</v>
      </c>
      <c r="D37" s="115"/>
      <c r="E37" s="115"/>
      <c r="F37" s="115"/>
      <c r="G37" s="38"/>
    </row>
    <row r="38" spans="2:7" x14ac:dyDescent="0.25">
      <c r="B38" s="36"/>
      <c r="C38" s="115"/>
      <c r="D38" s="115"/>
      <c r="E38" s="115"/>
      <c r="F38" s="115"/>
      <c r="G38" s="38"/>
    </row>
    <row r="39" spans="2:7" x14ac:dyDescent="0.25">
      <c r="B39" s="36"/>
      <c r="C39" s="115"/>
      <c r="D39" s="115"/>
      <c r="E39" s="115"/>
      <c r="F39" s="115"/>
      <c r="G39" s="38"/>
    </row>
    <row r="40" spans="2:7" x14ac:dyDescent="0.25">
      <c r="B40" s="36"/>
      <c r="C40" s="115"/>
      <c r="D40" s="115"/>
      <c r="E40" s="115"/>
      <c r="F40" s="115"/>
      <c r="G40" s="38"/>
    </row>
    <row r="41" spans="2:7" x14ac:dyDescent="0.25">
      <c r="B41" s="36"/>
      <c r="C41" s="115"/>
      <c r="D41" s="115"/>
      <c r="E41" s="115"/>
      <c r="F41" s="115"/>
      <c r="G41" s="38"/>
    </row>
    <row r="42" spans="2:7" x14ac:dyDescent="0.25">
      <c r="B42" s="36"/>
      <c r="C42" s="115"/>
      <c r="D42" s="115"/>
      <c r="E42" s="115"/>
      <c r="F42" s="115"/>
      <c r="G42" s="38"/>
    </row>
    <row r="43" spans="2:7" x14ac:dyDescent="0.25">
      <c r="B43" s="36"/>
      <c r="C43" s="115"/>
      <c r="D43" s="115"/>
      <c r="E43" s="115"/>
      <c r="F43" s="115"/>
      <c r="G43" s="38"/>
    </row>
    <row r="44" spans="2:7" ht="15.75" x14ac:dyDescent="0.25">
      <c r="B44" s="36"/>
      <c r="C44" s="88" t="s">
        <v>59</v>
      </c>
      <c r="D44" s="32"/>
      <c r="E44" s="32"/>
      <c r="F44" s="32"/>
      <c r="G44" s="38"/>
    </row>
    <row r="45" spans="2:7" x14ac:dyDescent="0.25">
      <c r="B45" s="36"/>
      <c r="D45" s="37"/>
      <c r="E45" s="37"/>
      <c r="F45" s="37"/>
      <c r="G45" s="38"/>
    </row>
    <row r="46" spans="2:7" x14ac:dyDescent="0.25">
      <c r="B46" s="36"/>
      <c r="C46" s="37"/>
      <c r="D46" s="37"/>
      <c r="E46" s="37"/>
      <c r="F46" s="37"/>
      <c r="G46" s="38"/>
    </row>
    <row r="47" spans="2:7" x14ac:dyDescent="0.25">
      <c r="B47" s="36"/>
      <c r="C47" s="37"/>
      <c r="D47" s="37"/>
      <c r="E47" s="37"/>
      <c r="F47" s="37"/>
      <c r="G47" s="38"/>
    </row>
    <row r="48" spans="2:7" x14ac:dyDescent="0.25">
      <c r="B48" s="36"/>
      <c r="C48" s="37"/>
      <c r="D48" s="70" t="s">
        <v>60</v>
      </c>
      <c r="E48" s="37"/>
      <c r="F48" s="37"/>
      <c r="G48" s="38"/>
    </row>
    <row r="49" spans="2:7" x14ac:dyDescent="0.25">
      <c r="B49" s="36"/>
      <c r="C49" s="37"/>
      <c r="D49" s="37"/>
      <c r="E49" s="37"/>
      <c r="F49" s="37"/>
      <c r="G49" s="38"/>
    </row>
    <row r="50" spans="2:7" x14ac:dyDescent="0.25">
      <c r="B50" s="36"/>
      <c r="C50" s="37"/>
      <c r="D50" s="37"/>
      <c r="E50" s="37"/>
      <c r="F50" s="37"/>
      <c r="G50" s="38"/>
    </row>
    <row r="51" spans="2:7" x14ac:dyDescent="0.25">
      <c r="B51" s="36"/>
      <c r="C51" s="37"/>
      <c r="D51" s="37"/>
      <c r="E51" s="37"/>
      <c r="F51" s="37"/>
      <c r="G51" s="38"/>
    </row>
    <row r="52" spans="2:7" ht="15.75" thickBot="1" x14ac:dyDescent="0.3">
      <c r="B52" s="67"/>
      <c r="C52" s="68"/>
      <c r="D52" s="68"/>
      <c r="E52" s="68"/>
      <c r="F52" s="68"/>
      <c r="G52" s="69"/>
    </row>
    <row r="53" spans="2:7" x14ac:dyDescent="0.25">
      <c r="B53" s="37"/>
      <c r="C53" s="70"/>
      <c r="D53" s="37"/>
      <c r="E53" s="37"/>
      <c r="F53" s="37"/>
      <c r="G53" s="37"/>
    </row>
    <row r="54" spans="2:7" x14ac:dyDescent="0.25">
      <c r="B54" s="37"/>
      <c r="C54" s="37"/>
      <c r="D54" s="37"/>
      <c r="E54" s="37"/>
      <c r="F54" s="37"/>
      <c r="G54" s="37"/>
    </row>
    <row r="55" spans="2:7" x14ac:dyDescent="0.25">
      <c r="B55" s="37"/>
      <c r="C55" s="37"/>
      <c r="D55" s="37"/>
      <c r="E55" s="37"/>
      <c r="F55" s="37"/>
      <c r="G55" s="37"/>
    </row>
    <row r="56" spans="2:7" x14ac:dyDescent="0.25">
      <c r="B56" s="37"/>
      <c r="C56" s="37"/>
      <c r="D56" s="37"/>
      <c r="E56" s="37"/>
      <c r="F56" s="37"/>
      <c r="G56" s="37"/>
    </row>
  </sheetData>
  <mergeCells count="18">
    <mergeCell ref="C43:F43"/>
    <mergeCell ref="C38:F38"/>
    <mergeCell ref="C39:F39"/>
    <mergeCell ref="C40:F40"/>
    <mergeCell ref="C41:F41"/>
    <mergeCell ref="C42:F42"/>
    <mergeCell ref="C37:F37"/>
    <mergeCell ref="B6:F6"/>
    <mergeCell ref="C25:F26"/>
    <mergeCell ref="C28:F28"/>
    <mergeCell ref="C29:F29"/>
    <mergeCell ref="C30:F30"/>
    <mergeCell ref="C31:F31"/>
    <mergeCell ref="C32:F32"/>
    <mergeCell ref="C33:F33"/>
    <mergeCell ref="C34:F34"/>
    <mergeCell ref="C35:F35"/>
    <mergeCell ref="C36:F36"/>
  </mergeCells>
  <dataValidations count="1">
    <dataValidation type="list" allowBlank="1" showInputMessage="1" showErrorMessage="1" sqref="D1" xr:uid="{00000000-0002-0000-0500-000000000000}">
      <formula1 xml:space="preserve"> Auto</formula1>
    </dataValidation>
  </dataValidations>
  <pageMargins left="0.23622047244094491" right="0.23622047244094491" top="0.35433070866141736" bottom="0.74803149606299213" header="0.31496062992125984" footer="0.31496062992125984"/>
  <pageSetup paperSize="9" scale="89" fitToHeight="0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I56"/>
  <sheetViews>
    <sheetView topLeftCell="A7" zoomScaleNormal="100" workbookViewId="0">
      <selection activeCell="C36" sqref="C32:F36"/>
    </sheetView>
  </sheetViews>
  <sheetFormatPr baseColWidth="10" defaultRowHeight="15" x14ac:dyDescent="0.25"/>
  <cols>
    <col min="1" max="1" width="5" customWidth="1"/>
    <col min="2" max="2" width="4.42578125" customWidth="1"/>
    <col min="3" max="3" width="53.5703125" bestFit="1" customWidth="1"/>
    <col min="4" max="4" width="29" bestFit="1" customWidth="1"/>
    <col min="5" max="5" width="16.28515625" bestFit="1" customWidth="1"/>
    <col min="7" max="7" width="5" customWidth="1"/>
  </cols>
  <sheetData>
    <row r="1" spans="1:9" ht="105" customHeight="1" x14ac:dyDescent="0.25">
      <c r="H1" s="14"/>
    </row>
    <row r="2" spans="1:9" ht="27.75" x14ac:dyDescent="0.25">
      <c r="A2" s="27" t="s">
        <v>41</v>
      </c>
    </row>
    <row r="3" spans="1:9" ht="20.25" x14ac:dyDescent="0.25">
      <c r="A3" s="30" t="s">
        <v>42</v>
      </c>
      <c r="D3" s="66" t="s">
        <v>44</v>
      </c>
      <c r="E3" s="71">
        <f ca="1">TODAY()</f>
        <v>45414</v>
      </c>
      <c r="H3" s="28"/>
      <c r="I3" s="29"/>
    </row>
    <row r="4" spans="1:9" ht="21" thickBot="1" x14ac:dyDescent="0.3">
      <c r="A4" s="31"/>
      <c r="H4" s="28"/>
      <c r="I4" s="29"/>
    </row>
    <row r="5" spans="1:9" x14ac:dyDescent="0.25">
      <c r="B5" s="33"/>
      <c r="C5" s="34"/>
      <c r="D5" s="34"/>
      <c r="E5" s="34"/>
      <c r="F5" s="34"/>
      <c r="G5" s="35"/>
    </row>
    <row r="6" spans="1:9" ht="26.25" x14ac:dyDescent="0.25">
      <c r="B6" s="116" t="s">
        <v>43</v>
      </c>
      <c r="C6" s="117"/>
      <c r="D6" s="117"/>
      <c r="E6" s="117"/>
      <c r="F6" s="117"/>
      <c r="G6" s="38"/>
    </row>
    <row r="7" spans="1:9" x14ac:dyDescent="0.25">
      <c r="B7" s="36"/>
      <c r="C7" s="37"/>
      <c r="D7" s="37"/>
      <c r="E7" s="37"/>
      <c r="F7" s="37"/>
      <c r="G7" s="38"/>
    </row>
    <row r="8" spans="1:9" x14ac:dyDescent="0.25">
      <c r="B8" s="36"/>
      <c r="C8" s="39" t="s">
        <v>45</v>
      </c>
      <c r="D8" s="39">
        <v>5</v>
      </c>
      <c r="E8" s="37"/>
      <c r="F8" s="37"/>
      <c r="G8" s="38"/>
    </row>
    <row r="9" spans="1:9" x14ac:dyDescent="0.25">
      <c r="B9" s="36"/>
      <c r="C9" s="39" t="s">
        <v>47</v>
      </c>
      <c r="D9" s="37" t="str">
        <f>IF(ISBLANK(VLOOKUP($D$8,'Récap général'!$A$6:$X$21,2,0)),"",VLOOKUP($D$8,'Récap général'!$A$6:$X$21,2,0))</f>
        <v xml:space="preserve">C4 </v>
      </c>
      <c r="E9" s="37"/>
      <c r="F9" s="37"/>
      <c r="G9" s="38"/>
    </row>
    <row r="10" spans="1:9" x14ac:dyDescent="0.25">
      <c r="B10" s="36"/>
      <c r="C10" s="39" t="s">
        <v>46</v>
      </c>
      <c r="D10" s="90" t="str">
        <f>INDEX('Récap général'!B7:B22,MATCH('Fiche auto #5'!D9,'Récap général'!B7:B22)+1,1)</f>
        <v>CL-824-EJ</v>
      </c>
      <c r="E10" s="37"/>
      <c r="F10" s="37"/>
      <c r="G10" s="38"/>
    </row>
    <row r="11" spans="1:9" x14ac:dyDescent="0.25">
      <c r="B11" s="36"/>
      <c r="C11" s="39" t="s">
        <v>48</v>
      </c>
      <c r="D11" s="84">
        <f>IF(ISBLANK(VLOOKUP($D$8,'Récap général'!$A$6:$X$21:$U$19,3,0)),"",VLOOKUP($D$8,'Récap général'!$A$6:$X$21,3,0))</f>
        <v>42772</v>
      </c>
      <c r="E11" s="37"/>
      <c r="F11" s="37"/>
      <c r="G11" s="38"/>
    </row>
    <row r="12" spans="1:9" x14ac:dyDescent="0.25">
      <c r="B12" s="36"/>
      <c r="C12" s="37"/>
      <c r="D12" s="37"/>
      <c r="E12" s="37"/>
      <c r="F12" s="37"/>
      <c r="G12" s="38"/>
    </row>
    <row r="13" spans="1:9" x14ac:dyDescent="0.25">
      <c r="B13" s="36"/>
      <c r="C13" s="32"/>
      <c r="D13" s="32"/>
      <c r="E13" s="32"/>
      <c r="F13" s="32"/>
      <c r="G13" s="38"/>
    </row>
    <row r="14" spans="1:9" x14ac:dyDescent="0.25">
      <c r="B14" s="36"/>
      <c r="C14" s="39" t="s">
        <v>49</v>
      </c>
      <c r="D14" s="37">
        <f ca="1">DATEDIF(D11,TODAY(),"Y")</f>
        <v>7</v>
      </c>
      <c r="E14" s="37"/>
      <c r="F14" s="40"/>
      <c r="G14" s="38"/>
    </row>
    <row r="15" spans="1:9" x14ac:dyDescent="0.25">
      <c r="B15" s="36"/>
      <c r="C15" s="39" t="s">
        <v>50</v>
      </c>
      <c r="D15" s="87">
        <f>IF(ISBLANK(VLOOKUP($D$8,'Récap général'!$A$6:$X$21:$U$19,9,0)),"",VLOOKUP($D$8,'Récap général'!$A$6:$X$21,9,0))</f>
        <v>0</v>
      </c>
      <c r="E15" s="37"/>
      <c r="F15" s="41"/>
      <c r="G15" s="38"/>
    </row>
    <row r="16" spans="1:9" x14ac:dyDescent="0.25">
      <c r="B16" s="36"/>
      <c r="C16" s="37"/>
      <c r="D16" s="37"/>
      <c r="E16" s="37"/>
      <c r="F16" s="37"/>
      <c r="G16" s="38"/>
    </row>
    <row r="17" spans="2:7" x14ac:dyDescent="0.25">
      <c r="B17" s="36"/>
      <c r="C17" s="32"/>
      <c r="D17" s="32"/>
      <c r="E17" s="32"/>
      <c r="F17" s="32"/>
      <c r="G17" s="38"/>
    </row>
    <row r="18" spans="2:7" x14ac:dyDescent="0.25">
      <c r="B18" s="36"/>
      <c r="C18" s="39" t="s">
        <v>51</v>
      </c>
      <c r="D18" s="85">
        <f>IF(ISBLANK(VLOOKUP($D$8,'Récap général'!$A$6:$X$21:$U$19,4,0)),"",VLOOKUP($D$8,'Récap général'!$A$6:$X$21,4,0))</f>
        <v>44222</v>
      </c>
      <c r="E18" s="42"/>
      <c r="F18" s="37"/>
      <c r="G18" s="38"/>
    </row>
    <row r="19" spans="2:7" x14ac:dyDescent="0.25">
      <c r="B19" s="36"/>
      <c r="C19" s="39" t="s">
        <v>52</v>
      </c>
      <c r="D19" s="85">
        <f>IF(ISBLANK(VLOOKUP($D$8,'Récap général'!$A$6:$X$21:$U$19,5,0)),"",VLOOKUP($D$8,'Récap général'!$A$6:$X$21,5,0))</f>
        <v>44951</v>
      </c>
      <c r="E19" s="42"/>
      <c r="F19" s="37"/>
      <c r="G19" s="38"/>
    </row>
    <row r="20" spans="2:7" x14ac:dyDescent="0.25">
      <c r="B20" s="36"/>
      <c r="C20" s="39" t="s">
        <v>86</v>
      </c>
      <c r="D20" s="85">
        <f>IF(ISBLANK(VLOOKUP($D$8,'Récap général'!$A$6:$X$21:$U$19,6,0)),"",VLOOKUP($D$8,'Récap général'!$A$6:$X$21,6,0))</f>
        <v>44288</v>
      </c>
      <c r="E20" s="29"/>
      <c r="F20" s="37"/>
      <c r="G20" s="38"/>
    </row>
    <row r="21" spans="2:7" x14ac:dyDescent="0.25">
      <c r="B21" s="36"/>
      <c r="C21" s="39" t="s">
        <v>87</v>
      </c>
      <c r="D21" s="85" t="str">
        <f>IF(ISBLANK(VLOOKUP($D$8,'Récap général'!$A$6:$X$21:$U$19,7,0)),"",VLOOKUP($D$8,'Récap général'!$A$6:$X$21,7,0))</f>
        <v>08/03/22 - 125880kms</v>
      </c>
      <c r="E21" s="43"/>
      <c r="F21" s="37"/>
      <c r="G21" s="38"/>
    </row>
    <row r="22" spans="2:7" x14ac:dyDescent="0.25">
      <c r="B22" s="36"/>
      <c r="C22" s="39" t="s">
        <v>53</v>
      </c>
      <c r="D22" s="37"/>
      <c r="E22" s="43"/>
      <c r="F22" s="37"/>
      <c r="G22" s="38"/>
    </row>
    <row r="23" spans="2:7" x14ac:dyDescent="0.25">
      <c r="B23" s="36"/>
      <c r="C23" s="39"/>
      <c r="D23" s="37"/>
      <c r="E23" s="44"/>
      <c r="F23" s="37"/>
      <c r="G23" s="38"/>
    </row>
    <row r="24" spans="2:7" x14ac:dyDescent="0.25">
      <c r="B24" s="36"/>
      <c r="C24" s="39" t="s">
        <v>55</v>
      </c>
      <c r="D24" s="37"/>
      <c r="F24" s="37"/>
      <c r="G24" s="38"/>
    </row>
    <row r="25" spans="2:7" x14ac:dyDescent="0.25">
      <c r="B25" s="36"/>
      <c r="C25" s="123" t="s">
        <v>56</v>
      </c>
      <c r="D25" s="123"/>
      <c r="E25" s="123"/>
      <c r="F25" s="123"/>
      <c r="G25" s="38"/>
    </row>
    <row r="26" spans="2:7" x14ac:dyDescent="0.25">
      <c r="B26" s="36"/>
      <c r="C26" s="123"/>
      <c r="D26" s="123"/>
      <c r="E26" s="123"/>
      <c r="F26" s="123"/>
      <c r="G26" s="38"/>
    </row>
    <row r="27" spans="2:7" x14ac:dyDescent="0.25">
      <c r="B27" s="36"/>
      <c r="C27" s="39" t="s">
        <v>57</v>
      </c>
      <c r="D27" s="37"/>
      <c r="E27" s="37"/>
      <c r="F27" s="37"/>
      <c r="G27" s="38"/>
    </row>
    <row r="28" spans="2:7" x14ac:dyDescent="0.25">
      <c r="B28" s="36"/>
      <c r="C28" s="115" t="s">
        <v>126</v>
      </c>
      <c r="D28" s="115"/>
      <c r="E28" s="115"/>
      <c r="F28" s="115"/>
      <c r="G28" s="38"/>
    </row>
    <row r="29" spans="2:7" x14ac:dyDescent="0.25">
      <c r="B29" s="36"/>
      <c r="C29" s="115" t="s">
        <v>123</v>
      </c>
      <c r="D29" s="115"/>
      <c r="E29" s="115"/>
      <c r="F29" s="115"/>
      <c r="G29" s="38"/>
    </row>
    <row r="30" spans="2:7" x14ac:dyDescent="0.25">
      <c r="B30" s="36"/>
      <c r="C30" s="115" t="s">
        <v>124</v>
      </c>
      <c r="D30" s="115"/>
      <c r="E30" s="115"/>
      <c r="F30" s="115"/>
      <c r="G30" s="38"/>
    </row>
    <row r="31" spans="2:7" x14ac:dyDescent="0.25">
      <c r="B31" s="36"/>
      <c r="C31" s="115" t="s">
        <v>125</v>
      </c>
      <c r="D31" s="115"/>
      <c r="E31" s="115"/>
      <c r="F31" s="115"/>
      <c r="G31" s="38"/>
    </row>
    <row r="32" spans="2:7" ht="15" customHeight="1" x14ac:dyDescent="0.25">
      <c r="B32" s="36"/>
      <c r="C32" s="115"/>
      <c r="D32" s="115"/>
      <c r="E32" s="115"/>
      <c r="F32" s="115"/>
      <c r="G32" s="38"/>
    </row>
    <row r="33" spans="2:7" x14ac:dyDescent="0.25">
      <c r="B33" s="36"/>
      <c r="C33" s="115"/>
      <c r="D33" s="115"/>
      <c r="E33" s="115"/>
      <c r="F33" s="115"/>
      <c r="G33" s="38"/>
    </row>
    <row r="34" spans="2:7" x14ac:dyDescent="0.25">
      <c r="B34" s="36"/>
      <c r="C34" s="115"/>
      <c r="D34" s="115"/>
      <c r="E34" s="115"/>
      <c r="F34" s="115"/>
      <c r="G34" s="38"/>
    </row>
    <row r="35" spans="2:7" x14ac:dyDescent="0.25">
      <c r="B35" s="36"/>
      <c r="C35" s="115"/>
      <c r="D35" s="115"/>
      <c r="E35" s="115"/>
      <c r="F35" s="115"/>
      <c r="G35" s="38"/>
    </row>
    <row r="36" spans="2:7" x14ac:dyDescent="0.25">
      <c r="B36" s="36"/>
      <c r="C36" s="115"/>
      <c r="D36" s="115"/>
      <c r="E36" s="115"/>
      <c r="F36" s="115"/>
      <c r="G36" s="38"/>
    </row>
    <row r="37" spans="2:7" x14ac:dyDescent="0.25">
      <c r="B37" s="36"/>
      <c r="C37" s="115" t="s">
        <v>54</v>
      </c>
      <c r="D37" s="115"/>
      <c r="E37" s="115"/>
      <c r="F37" s="115"/>
      <c r="G37" s="38"/>
    </row>
    <row r="38" spans="2:7" x14ac:dyDescent="0.25">
      <c r="B38" s="36"/>
      <c r="C38" s="115" t="s">
        <v>54</v>
      </c>
      <c r="D38" s="115"/>
      <c r="E38" s="115"/>
      <c r="F38" s="115"/>
      <c r="G38" s="38"/>
    </row>
    <row r="39" spans="2:7" x14ac:dyDescent="0.25">
      <c r="B39" s="36"/>
      <c r="C39" s="115" t="s">
        <v>54</v>
      </c>
      <c r="D39" s="115"/>
      <c r="E39" s="115"/>
      <c r="F39" s="115"/>
      <c r="G39" s="38"/>
    </row>
    <row r="40" spans="2:7" x14ac:dyDescent="0.25">
      <c r="B40" s="36"/>
      <c r="C40" s="115" t="s">
        <v>54</v>
      </c>
      <c r="D40" s="115"/>
      <c r="E40" s="115"/>
      <c r="F40" s="115"/>
      <c r="G40" s="38"/>
    </row>
    <row r="41" spans="2:7" x14ac:dyDescent="0.25">
      <c r="B41" s="36"/>
      <c r="C41" s="115" t="s">
        <v>54</v>
      </c>
      <c r="D41" s="115"/>
      <c r="E41" s="115"/>
      <c r="F41" s="115"/>
      <c r="G41" s="38"/>
    </row>
    <row r="42" spans="2:7" x14ac:dyDescent="0.25">
      <c r="B42" s="36"/>
      <c r="C42" s="115" t="s">
        <v>54</v>
      </c>
      <c r="D42" s="115"/>
      <c r="E42" s="115"/>
      <c r="F42" s="115"/>
      <c r="G42" s="38"/>
    </row>
    <row r="43" spans="2:7" x14ac:dyDescent="0.25">
      <c r="B43" s="36"/>
      <c r="C43" s="115" t="s">
        <v>54</v>
      </c>
      <c r="D43" s="115"/>
      <c r="E43" s="115"/>
      <c r="F43" s="115"/>
      <c r="G43" s="38"/>
    </row>
    <row r="44" spans="2:7" ht="15.75" x14ac:dyDescent="0.25">
      <c r="B44" s="36"/>
      <c r="C44" s="88" t="s">
        <v>59</v>
      </c>
      <c r="D44" s="32"/>
      <c r="E44" s="32"/>
      <c r="F44" s="32"/>
      <c r="G44" s="38"/>
    </row>
    <row r="45" spans="2:7" x14ac:dyDescent="0.25">
      <c r="B45" s="36"/>
      <c r="D45" s="37"/>
      <c r="E45" s="37"/>
      <c r="F45" s="37"/>
      <c r="G45" s="38"/>
    </row>
    <row r="46" spans="2:7" x14ac:dyDescent="0.25">
      <c r="B46" s="36"/>
      <c r="C46" s="37"/>
      <c r="D46" s="37"/>
      <c r="E46" s="37"/>
      <c r="F46" s="37"/>
      <c r="G46" s="38"/>
    </row>
    <row r="47" spans="2:7" x14ac:dyDescent="0.25">
      <c r="B47" s="36"/>
      <c r="C47" s="37"/>
      <c r="D47" s="37"/>
      <c r="E47" s="37"/>
      <c r="F47" s="37"/>
      <c r="G47" s="38"/>
    </row>
    <row r="48" spans="2:7" x14ac:dyDescent="0.25">
      <c r="B48" s="36"/>
      <c r="C48" s="37"/>
      <c r="D48" s="70" t="s">
        <v>60</v>
      </c>
      <c r="E48" s="37"/>
      <c r="F48" s="37"/>
      <c r="G48" s="38"/>
    </row>
    <row r="49" spans="2:7" x14ac:dyDescent="0.25">
      <c r="B49" s="36"/>
      <c r="C49" s="37"/>
      <c r="D49" s="37"/>
      <c r="E49" s="37"/>
      <c r="F49" s="37"/>
      <c r="G49" s="38"/>
    </row>
    <row r="50" spans="2:7" x14ac:dyDescent="0.25">
      <c r="B50" s="36"/>
      <c r="C50" s="37"/>
      <c r="D50" s="37"/>
      <c r="E50" s="37"/>
      <c r="F50" s="37"/>
      <c r="G50" s="38"/>
    </row>
    <row r="51" spans="2:7" x14ac:dyDescent="0.25">
      <c r="B51" s="36"/>
      <c r="C51" s="37"/>
      <c r="D51" s="37"/>
      <c r="E51" s="37"/>
      <c r="F51" s="37"/>
      <c r="G51" s="38"/>
    </row>
    <row r="52" spans="2:7" ht="15.75" thickBot="1" x14ac:dyDescent="0.3">
      <c r="B52" s="67"/>
      <c r="C52" s="68"/>
      <c r="D52" s="68"/>
      <c r="E52" s="68"/>
      <c r="F52" s="68"/>
      <c r="G52" s="69"/>
    </row>
    <row r="53" spans="2:7" x14ac:dyDescent="0.25">
      <c r="B53" s="37"/>
      <c r="C53" s="70"/>
      <c r="D53" s="37"/>
      <c r="E53" s="37"/>
      <c r="F53" s="37"/>
      <c r="G53" s="37"/>
    </row>
    <row r="54" spans="2:7" x14ac:dyDescent="0.25">
      <c r="B54" s="37"/>
      <c r="C54" s="37"/>
      <c r="D54" s="37"/>
      <c r="E54" s="37"/>
      <c r="F54" s="37"/>
      <c r="G54" s="37"/>
    </row>
    <row r="55" spans="2:7" x14ac:dyDescent="0.25">
      <c r="B55" s="37"/>
      <c r="C55" s="37"/>
      <c r="D55" s="37"/>
      <c r="E55" s="37"/>
      <c r="F55" s="37"/>
      <c r="G55" s="37"/>
    </row>
    <row r="56" spans="2:7" x14ac:dyDescent="0.25">
      <c r="B56" s="37"/>
      <c r="C56" s="37"/>
      <c r="D56" s="37"/>
      <c r="E56" s="37"/>
      <c r="F56" s="37"/>
      <c r="G56" s="37"/>
    </row>
  </sheetData>
  <mergeCells count="18">
    <mergeCell ref="C43:F43"/>
    <mergeCell ref="C38:F38"/>
    <mergeCell ref="C39:F39"/>
    <mergeCell ref="C40:F40"/>
    <mergeCell ref="C41:F41"/>
    <mergeCell ref="C42:F42"/>
    <mergeCell ref="C37:F37"/>
    <mergeCell ref="B6:F6"/>
    <mergeCell ref="C25:F26"/>
    <mergeCell ref="C28:F28"/>
    <mergeCell ref="C29:F29"/>
    <mergeCell ref="C30:F30"/>
    <mergeCell ref="C31:F31"/>
    <mergeCell ref="C32:F32"/>
    <mergeCell ref="C33:F33"/>
    <mergeCell ref="C34:F34"/>
    <mergeCell ref="C35:F35"/>
    <mergeCell ref="C36:F36"/>
  </mergeCells>
  <dataValidations count="1">
    <dataValidation type="list" allowBlank="1" showInputMessage="1" showErrorMessage="1" sqref="D1" xr:uid="{00000000-0002-0000-0600-000000000000}">
      <formula1 xml:space="preserve"> Auto</formula1>
    </dataValidation>
  </dataValidations>
  <pageMargins left="0.23622047244094491" right="0.23622047244094491" top="0.35433070866141736" bottom="0.74803149606299213" header="0.31496062992125984" footer="0.31496062992125984"/>
  <pageSetup paperSize="9" scale="90" fitToHeight="0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I56"/>
  <sheetViews>
    <sheetView topLeftCell="A10" zoomScaleNormal="100" workbookViewId="0">
      <selection activeCell="C35" sqref="C32:F35"/>
    </sheetView>
  </sheetViews>
  <sheetFormatPr baseColWidth="10" defaultRowHeight="15" x14ac:dyDescent="0.25"/>
  <cols>
    <col min="1" max="1" width="5" customWidth="1"/>
    <col min="2" max="2" width="4.42578125" customWidth="1"/>
    <col min="3" max="3" width="53.5703125" bestFit="1" customWidth="1"/>
    <col min="4" max="4" width="29" bestFit="1" customWidth="1"/>
    <col min="5" max="5" width="16.28515625" bestFit="1" customWidth="1"/>
    <col min="7" max="7" width="5" customWidth="1"/>
  </cols>
  <sheetData>
    <row r="1" spans="1:9" ht="105" customHeight="1" x14ac:dyDescent="0.25">
      <c r="H1" s="14"/>
    </row>
    <row r="2" spans="1:9" ht="27.75" x14ac:dyDescent="0.25">
      <c r="A2" s="27" t="s">
        <v>41</v>
      </c>
    </row>
    <row r="3" spans="1:9" ht="20.25" x14ac:dyDescent="0.25">
      <c r="A3" s="30" t="s">
        <v>42</v>
      </c>
      <c r="D3" s="66" t="s">
        <v>44</v>
      </c>
      <c r="E3" s="71">
        <f ca="1">TODAY()</f>
        <v>45414</v>
      </c>
      <c r="H3" s="28"/>
      <c r="I3" s="29"/>
    </row>
    <row r="4" spans="1:9" ht="21" thickBot="1" x14ac:dyDescent="0.3">
      <c r="A4" s="31"/>
      <c r="H4" s="28"/>
      <c r="I4" s="29"/>
    </row>
    <row r="5" spans="1:9" x14ac:dyDescent="0.25">
      <c r="B5" s="33"/>
      <c r="C5" s="34"/>
      <c r="D5" s="34"/>
      <c r="E5" s="34"/>
      <c r="F5" s="34"/>
      <c r="G5" s="35"/>
    </row>
    <row r="6" spans="1:9" ht="26.25" x14ac:dyDescent="0.25">
      <c r="B6" s="116" t="s">
        <v>43</v>
      </c>
      <c r="C6" s="117"/>
      <c r="D6" s="117"/>
      <c r="E6" s="117"/>
      <c r="F6" s="117"/>
      <c r="G6" s="38"/>
    </row>
    <row r="7" spans="1:9" x14ac:dyDescent="0.25">
      <c r="B7" s="36"/>
      <c r="C7" s="37"/>
      <c r="D7" s="37"/>
      <c r="E7" s="37"/>
      <c r="F7" s="37"/>
      <c r="G7" s="38"/>
    </row>
    <row r="8" spans="1:9" x14ac:dyDescent="0.25">
      <c r="B8" s="36"/>
      <c r="C8" s="39" t="s">
        <v>45</v>
      </c>
      <c r="D8" s="39">
        <v>6</v>
      </c>
      <c r="E8" s="37"/>
      <c r="F8" s="37"/>
      <c r="G8" s="38"/>
    </row>
    <row r="9" spans="1:9" x14ac:dyDescent="0.25">
      <c r="B9" s="36"/>
      <c r="C9" s="39" t="s">
        <v>47</v>
      </c>
      <c r="D9" s="37" t="str">
        <f>IF(ISBLANK(VLOOKUP($D$8,'Récap général'!$A$6:$X$21,2,0)),"",VLOOKUP($D$8,'Récap général'!$A$6:$X$21,2,0))</f>
        <v xml:space="preserve">C4 </v>
      </c>
      <c r="E9" s="37"/>
      <c r="F9" s="37"/>
      <c r="G9" s="38"/>
    </row>
    <row r="10" spans="1:9" x14ac:dyDescent="0.25">
      <c r="B10" s="36"/>
      <c r="C10" s="39" t="s">
        <v>46</v>
      </c>
      <c r="D10" s="90" t="str">
        <f>INDEX('Récap général'!B7:B22,MATCH('Fiche auto #6'!D9,'Récap général'!B7:B22)+1,1)</f>
        <v>CL-824-EJ</v>
      </c>
      <c r="E10" s="37"/>
      <c r="F10" s="37"/>
      <c r="G10" s="38"/>
    </row>
    <row r="11" spans="1:9" x14ac:dyDescent="0.25">
      <c r="B11" s="36"/>
      <c r="C11" s="39" t="s">
        <v>48</v>
      </c>
      <c r="D11" s="84">
        <f>IF(ISBLANK(VLOOKUP($D$8,'Récap général'!$A$6:$X$21:$U$19,3,0)),"",VLOOKUP($D$8,'Récap général'!$A$6:$X$21,3,0))</f>
        <v>42926</v>
      </c>
      <c r="E11" s="37"/>
      <c r="F11" s="37"/>
      <c r="G11" s="38"/>
    </row>
    <row r="12" spans="1:9" x14ac:dyDescent="0.25">
      <c r="B12" s="36"/>
      <c r="C12" s="37"/>
      <c r="D12" s="37"/>
      <c r="E12" s="37"/>
      <c r="F12" s="37"/>
      <c r="G12" s="38"/>
    </row>
    <row r="13" spans="1:9" x14ac:dyDescent="0.25">
      <c r="B13" s="36"/>
      <c r="C13" s="32"/>
      <c r="D13" s="32"/>
      <c r="E13" s="32"/>
      <c r="F13" s="32"/>
      <c r="G13" s="38"/>
    </row>
    <row r="14" spans="1:9" x14ac:dyDescent="0.25">
      <c r="B14" s="36"/>
      <c r="C14" s="39" t="s">
        <v>49</v>
      </c>
      <c r="D14" s="37">
        <f ca="1">DATEDIF(D11,TODAY(),"Y")</f>
        <v>6</v>
      </c>
      <c r="E14" s="37"/>
      <c r="F14" s="40"/>
      <c r="G14" s="38"/>
    </row>
    <row r="15" spans="1:9" x14ac:dyDescent="0.25">
      <c r="B15" s="36"/>
      <c r="C15" s="39" t="s">
        <v>50</v>
      </c>
      <c r="D15" s="87">
        <f>IF(ISBLANK(VLOOKUP($D$8,'Récap général'!$A$6:$X$21:$U$19,9,0)),"",VLOOKUP($D$8,'Récap général'!$A$6:$X$21,9,0))</f>
        <v>0</v>
      </c>
      <c r="E15" s="37"/>
      <c r="F15" s="41"/>
      <c r="G15" s="38"/>
    </row>
    <row r="16" spans="1:9" x14ac:dyDescent="0.25">
      <c r="B16" s="36"/>
      <c r="C16" s="37"/>
      <c r="D16" s="37"/>
      <c r="E16" s="37"/>
      <c r="F16" s="37"/>
      <c r="G16" s="38"/>
    </row>
    <row r="17" spans="2:7" x14ac:dyDescent="0.25">
      <c r="B17" s="36"/>
      <c r="C17" s="32"/>
      <c r="D17" s="32"/>
      <c r="E17" s="32"/>
      <c r="F17" s="32"/>
      <c r="G17" s="38"/>
    </row>
    <row r="18" spans="2:7" x14ac:dyDescent="0.25">
      <c r="B18" s="36"/>
      <c r="C18" s="39" t="s">
        <v>51</v>
      </c>
      <c r="D18" s="85">
        <f>IF(ISBLANK(VLOOKUP($D$8,'Récap général'!$A$6:$X$21:$U$19,4,0)),"",VLOOKUP($D$8,'Récap général'!$A$6:$X$21,4,0))</f>
        <v>44378</v>
      </c>
      <c r="E18" s="42"/>
      <c r="F18" s="37"/>
      <c r="G18" s="38"/>
    </row>
    <row r="19" spans="2:7" x14ac:dyDescent="0.25">
      <c r="B19" s="36"/>
      <c r="C19" s="39" t="s">
        <v>52</v>
      </c>
      <c r="D19" s="85">
        <f>IF(ISBLANK(VLOOKUP($D$8,'Récap général'!$A$6:$X$21:$U$19,5,0)),"",VLOOKUP($D$8,'Récap général'!$A$6:$X$21,5,0))</f>
        <v>44951</v>
      </c>
      <c r="E19" s="42"/>
      <c r="F19" s="37"/>
      <c r="G19" s="38"/>
    </row>
    <row r="20" spans="2:7" x14ac:dyDescent="0.25">
      <c r="B20" s="36"/>
      <c r="C20" s="39" t="s">
        <v>86</v>
      </c>
      <c r="D20" s="85">
        <f>IF(ISBLANK(VLOOKUP($D$8,'Récap général'!$A$6:$X$21:$U$19,6,0)),"",VLOOKUP($D$8,'Récap général'!$A$6:$X$21,6,0))</f>
        <v>45107</v>
      </c>
      <c r="E20" s="29"/>
      <c r="F20" s="37"/>
      <c r="G20" s="38"/>
    </row>
    <row r="21" spans="2:7" x14ac:dyDescent="0.25">
      <c r="B21" s="36"/>
      <c r="C21" s="39" t="s">
        <v>87</v>
      </c>
      <c r="D21" s="85" t="str">
        <f>IF(ISBLANK(VLOOKUP($D$8,'Récap général'!$A$6:$X$21:$U$19,7,0)),"",VLOOKUP($D$8,'Récap général'!$A$6:$X$21,7,0))</f>
        <v>01/03/22 - 155179 kms</v>
      </c>
      <c r="E21" s="43"/>
      <c r="F21" s="37"/>
      <c r="G21" s="38"/>
    </row>
    <row r="22" spans="2:7" x14ac:dyDescent="0.25">
      <c r="B22" s="36"/>
      <c r="C22" s="39" t="s">
        <v>53</v>
      </c>
      <c r="D22" s="37"/>
      <c r="E22" s="43"/>
      <c r="F22" s="37"/>
      <c r="G22" s="38"/>
    </row>
    <row r="23" spans="2:7" x14ac:dyDescent="0.25">
      <c r="B23" s="36"/>
      <c r="C23" s="39"/>
      <c r="D23" s="37"/>
      <c r="E23" s="44"/>
      <c r="F23" s="37"/>
      <c r="G23" s="38"/>
    </row>
    <row r="24" spans="2:7" x14ac:dyDescent="0.25">
      <c r="B24" s="36"/>
      <c r="C24" s="39" t="s">
        <v>55</v>
      </c>
      <c r="D24" s="37"/>
      <c r="F24" s="37"/>
      <c r="G24" s="38"/>
    </row>
    <row r="25" spans="2:7" x14ac:dyDescent="0.25">
      <c r="B25" s="36"/>
      <c r="C25" s="123" t="s">
        <v>56</v>
      </c>
      <c r="D25" s="123"/>
      <c r="E25" s="123"/>
      <c r="F25" s="123"/>
      <c r="G25" s="38"/>
    </row>
    <row r="26" spans="2:7" x14ac:dyDescent="0.25">
      <c r="B26" s="36"/>
      <c r="C26" s="123"/>
      <c r="D26" s="123"/>
      <c r="E26" s="123"/>
      <c r="F26" s="123"/>
      <c r="G26" s="38"/>
    </row>
    <row r="27" spans="2:7" x14ac:dyDescent="0.25">
      <c r="B27" s="36"/>
      <c r="C27" s="39" t="s">
        <v>57</v>
      </c>
      <c r="D27" s="37"/>
      <c r="E27" s="37"/>
      <c r="F27" s="37"/>
      <c r="G27" s="38"/>
    </row>
    <row r="28" spans="2:7" x14ac:dyDescent="0.25">
      <c r="B28" s="36"/>
      <c r="C28" s="115" t="s">
        <v>127</v>
      </c>
      <c r="D28" s="115"/>
      <c r="E28" s="115"/>
      <c r="F28" s="115"/>
      <c r="G28" s="38"/>
    </row>
    <row r="29" spans="2:7" x14ac:dyDescent="0.25">
      <c r="B29" s="36"/>
      <c r="C29" s="115" t="s">
        <v>128</v>
      </c>
      <c r="D29" s="115"/>
      <c r="E29" s="115"/>
      <c r="F29" s="115"/>
      <c r="G29" s="38"/>
    </row>
    <row r="30" spans="2:7" x14ac:dyDescent="0.25">
      <c r="B30" s="36"/>
      <c r="C30" s="115" t="s">
        <v>129</v>
      </c>
      <c r="D30" s="115"/>
      <c r="E30" s="115"/>
      <c r="F30" s="115"/>
      <c r="G30" s="38"/>
    </row>
    <row r="31" spans="2:7" ht="15" customHeight="1" x14ac:dyDescent="0.25">
      <c r="B31" s="36"/>
      <c r="C31" s="115" t="s">
        <v>130</v>
      </c>
      <c r="D31" s="115"/>
      <c r="E31" s="115"/>
      <c r="F31" s="115"/>
      <c r="G31" s="38"/>
    </row>
    <row r="32" spans="2:7" x14ac:dyDescent="0.25">
      <c r="B32" s="36"/>
      <c r="C32" s="115"/>
      <c r="D32" s="115"/>
      <c r="E32" s="115"/>
      <c r="F32" s="115"/>
      <c r="G32" s="38"/>
    </row>
    <row r="33" spans="2:7" ht="15" customHeight="1" x14ac:dyDescent="0.25">
      <c r="B33" s="36"/>
      <c r="C33" s="115"/>
      <c r="D33" s="115"/>
      <c r="E33" s="115"/>
      <c r="F33" s="115"/>
      <c r="G33" s="38"/>
    </row>
    <row r="34" spans="2:7" x14ac:dyDescent="0.25">
      <c r="B34" s="36"/>
      <c r="C34" s="115"/>
      <c r="D34" s="115"/>
      <c r="E34" s="115"/>
      <c r="F34" s="115"/>
      <c r="G34" s="38"/>
    </row>
    <row r="35" spans="2:7" x14ac:dyDescent="0.25">
      <c r="B35" s="36"/>
      <c r="C35" s="115"/>
      <c r="D35" s="115"/>
      <c r="E35" s="115"/>
      <c r="F35" s="115"/>
      <c r="G35" s="38"/>
    </row>
    <row r="36" spans="2:7" x14ac:dyDescent="0.25">
      <c r="B36" s="36"/>
      <c r="C36" s="115" t="s">
        <v>54</v>
      </c>
      <c r="D36" s="115"/>
      <c r="E36" s="115"/>
      <c r="F36" s="115"/>
      <c r="G36" s="38"/>
    </row>
    <row r="37" spans="2:7" x14ac:dyDescent="0.25">
      <c r="B37" s="36"/>
      <c r="C37" s="115" t="s">
        <v>54</v>
      </c>
      <c r="D37" s="115"/>
      <c r="E37" s="115"/>
      <c r="F37" s="115"/>
      <c r="G37" s="38"/>
    </row>
    <row r="38" spans="2:7" x14ac:dyDescent="0.25">
      <c r="B38" s="36"/>
      <c r="C38" s="115" t="s">
        <v>54</v>
      </c>
      <c r="D38" s="115"/>
      <c r="E38" s="115"/>
      <c r="F38" s="115"/>
      <c r="G38" s="38"/>
    </row>
    <row r="39" spans="2:7" x14ac:dyDescent="0.25">
      <c r="B39" s="36"/>
      <c r="C39" s="115" t="s">
        <v>54</v>
      </c>
      <c r="D39" s="115"/>
      <c r="E39" s="115"/>
      <c r="F39" s="115"/>
      <c r="G39" s="38"/>
    </row>
    <row r="40" spans="2:7" x14ac:dyDescent="0.25">
      <c r="B40" s="36"/>
      <c r="C40" s="115" t="s">
        <v>54</v>
      </c>
      <c r="D40" s="115"/>
      <c r="E40" s="115"/>
      <c r="F40" s="115"/>
      <c r="G40" s="38"/>
    </row>
    <row r="41" spans="2:7" x14ac:dyDescent="0.25">
      <c r="B41" s="36"/>
      <c r="C41" s="115" t="s">
        <v>54</v>
      </c>
      <c r="D41" s="115"/>
      <c r="E41" s="115"/>
      <c r="F41" s="115"/>
      <c r="G41" s="38"/>
    </row>
    <row r="42" spans="2:7" x14ac:dyDescent="0.25">
      <c r="B42" s="36"/>
      <c r="C42" s="115" t="s">
        <v>54</v>
      </c>
      <c r="D42" s="115"/>
      <c r="E42" s="115"/>
      <c r="F42" s="115"/>
      <c r="G42" s="38"/>
    </row>
    <row r="43" spans="2:7" x14ac:dyDescent="0.25">
      <c r="B43" s="36"/>
      <c r="C43" s="115" t="s">
        <v>54</v>
      </c>
      <c r="D43" s="115"/>
      <c r="E43" s="115"/>
      <c r="F43" s="115"/>
      <c r="G43" s="38"/>
    </row>
    <row r="44" spans="2:7" ht="15.75" x14ac:dyDescent="0.25">
      <c r="B44" s="36"/>
      <c r="C44" s="88" t="s">
        <v>59</v>
      </c>
      <c r="D44" s="32"/>
      <c r="E44" s="32"/>
      <c r="F44" s="32"/>
      <c r="G44" s="38"/>
    </row>
    <row r="45" spans="2:7" x14ac:dyDescent="0.25">
      <c r="B45" s="36"/>
      <c r="D45" s="37"/>
      <c r="E45" s="37"/>
      <c r="F45" s="37"/>
      <c r="G45" s="38"/>
    </row>
    <row r="46" spans="2:7" x14ac:dyDescent="0.25">
      <c r="B46" s="36"/>
      <c r="C46" s="37"/>
      <c r="D46" s="37"/>
      <c r="E46" s="37"/>
      <c r="F46" s="37"/>
      <c r="G46" s="38"/>
    </row>
    <row r="47" spans="2:7" x14ac:dyDescent="0.25">
      <c r="B47" s="36"/>
      <c r="C47" s="37"/>
      <c r="D47" s="37"/>
      <c r="E47" s="37"/>
      <c r="F47" s="37"/>
      <c r="G47" s="38"/>
    </row>
    <row r="48" spans="2:7" x14ac:dyDescent="0.25">
      <c r="B48" s="36"/>
      <c r="C48" s="37"/>
      <c r="D48" s="70" t="s">
        <v>60</v>
      </c>
      <c r="E48" s="37"/>
      <c r="F48" s="37"/>
      <c r="G48" s="38"/>
    </row>
    <row r="49" spans="2:7" x14ac:dyDescent="0.25">
      <c r="B49" s="36"/>
      <c r="C49" s="37"/>
      <c r="D49" s="37"/>
      <c r="E49" s="37"/>
      <c r="F49" s="37"/>
      <c r="G49" s="38"/>
    </row>
    <row r="50" spans="2:7" x14ac:dyDescent="0.25">
      <c r="B50" s="36"/>
      <c r="C50" s="37"/>
      <c r="D50" s="37"/>
      <c r="E50" s="37"/>
      <c r="F50" s="37"/>
      <c r="G50" s="38"/>
    </row>
    <row r="51" spans="2:7" x14ac:dyDescent="0.25">
      <c r="B51" s="36"/>
      <c r="C51" s="37"/>
      <c r="D51" s="37"/>
      <c r="E51" s="37"/>
      <c r="F51" s="37"/>
      <c r="G51" s="38"/>
    </row>
    <row r="52" spans="2:7" ht="15.75" thickBot="1" x14ac:dyDescent="0.3">
      <c r="B52" s="67"/>
      <c r="C52" s="68"/>
      <c r="D52" s="68"/>
      <c r="E52" s="68"/>
      <c r="F52" s="68"/>
      <c r="G52" s="69"/>
    </row>
    <row r="53" spans="2:7" x14ac:dyDescent="0.25">
      <c r="B53" s="37"/>
      <c r="C53" s="70"/>
      <c r="D53" s="37"/>
      <c r="E53" s="37"/>
      <c r="F53" s="37"/>
      <c r="G53" s="37"/>
    </row>
    <row r="54" spans="2:7" x14ac:dyDescent="0.25">
      <c r="B54" s="37"/>
      <c r="C54" s="37"/>
      <c r="D54" s="37"/>
      <c r="E54" s="37"/>
      <c r="F54" s="37"/>
      <c r="G54" s="37"/>
    </row>
    <row r="55" spans="2:7" x14ac:dyDescent="0.25">
      <c r="B55" s="37"/>
      <c r="C55" s="37"/>
      <c r="D55" s="37"/>
      <c r="E55" s="37"/>
      <c r="F55" s="37"/>
      <c r="G55" s="37"/>
    </row>
    <row r="56" spans="2:7" x14ac:dyDescent="0.25">
      <c r="B56" s="37"/>
      <c r="C56" s="37"/>
      <c r="D56" s="37"/>
      <c r="E56" s="37"/>
      <c r="F56" s="37"/>
      <c r="G56" s="37"/>
    </row>
  </sheetData>
  <mergeCells count="18">
    <mergeCell ref="C43:F43"/>
    <mergeCell ref="C38:F38"/>
    <mergeCell ref="C39:F39"/>
    <mergeCell ref="C40:F40"/>
    <mergeCell ref="C41:F41"/>
    <mergeCell ref="C42:F42"/>
    <mergeCell ref="C37:F37"/>
    <mergeCell ref="B6:F6"/>
    <mergeCell ref="C25:F26"/>
    <mergeCell ref="C28:F28"/>
    <mergeCell ref="C29:F29"/>
    <mergeCell ref="C30:F30"/>
    <mergeCell ref="C31:F31"/>
    <mergeCell ref="C32:F32"/>
    <mergeCell ref="C33:F33"/>
    <mergeCell ref="C34:F34"/>
    <mergeCell ref="C35:F35"/>
    <mergeCell ref="C36:F36"/>
  </mergeCells>
  <dataValidations count="1">
    <dataValidation type="list" allowBlank="1" showInputMessage="1" showErrorMessage="1" sqref="D1" xr:uid="{00000000-0002-0000-0700-000000000000}">
      <formula1 xml:space="preserve"> Auto</formula1>
    </dataValidation>
  </dataValidations>
  <pageMargins left="0.23622047244094491" right="0.23622047244094491" top="0.35433070866141736" bottom="0.74803149606299213" header="0.31496062992125984" footer="0.31496062992125984"/>
  <pageSetup paperSize="9" scale="89" fitToHeight="0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pageSetUpPr fitToPage="1"/>
  </sheetPr>
  <dimension ref="A1:I56"/>
  <sheetViews>
    <sheetView topLeftCell="A16" zoomScaleNormal="100" workbookViewId="0">
      <selection activeCell="C38" sqref="C33:F38"/>
    </sheetView>
  </sheetViews>
  <sheetFormatPr baseColWidth="10" defaultRowHeight="15" x14ac:dyDescent="0.25"/>
  <cols>
    <col min="1" max="1" width="5" customWidth="1"/>
    <col min="2" max="2" width="4.42578125" customWidth="1"/>
    <col min="3" max="3" width="53.5703125" bestFit="1" customWidth="1"/>
    <col min="4" max="4" width="29" bestFit="1" customWidth="1"/>
    <col min="5" max="5" width="16.28515625" bestFit="1" customWidth="1"/>
    <col min="7" max="7" width="5" customWidth="1"/>
  </cols>
  <sheetData>
    <row r="1" spans="1:9" ht="105" customHeight="1" x14ac:dyDescent="0.25">
      <c r="H1" s="14"/>
    </row>
    <row r="2" spans="1:9" ht="27.75" x14ac:dyDescent="0.25">
      <c r="A2" s="27" t="s">
        <v>41</v>
      </c>
    </row>
    <row r="3" spans="1:9" ht="20.25" x14ac:dyDescent="0.25">
      <c r="A3" s="30" t="s">
        <v>42</v>
      </c>
      <c r="D3" s="66" t="s">
        <v>44</v>
      </c>
      <c r="E3" s="71">
        <f ca="1">TODAY()</f>
        <v>45414</v>
      </c>
      <c r="H3" s="28"/>
      <c r="I3" s="29"/>
    </row>
    <row r="4" spans="1:9" ht="21" thickBot="1" x14ac:dyDescent="0.3">
      <c r="A4" s="31"/>
      <c r="H4" s="28"/>
      <c r="I4" s="29"/>
    </row>
    <row r="5" spans="1:9" x14ac:dyDescent="0.25">
      <c r="B5" s="33"/>
      <c r="C5" s="34"/>
      <c r="D5" s="34"/>
      <c r="E5" s="34"/>
      <c r="F5" s="34"/>
      <c r="G5" s="35"/>
    </row>
    <row r="6" spans="1:9" ht="26.25" x14ac:dyDescent="0.25">
      <c r="B6" s="116" t="s">
        <v>43</v>
      </c>
      <c r="C6" s="117"/>
      <c r="D6" s="117"/>
      <c r="E6" s="117"/>
      <c r="F6" s="117"/>
      <c r="G6" s="38"/>
    </row>
    <row r="7" spans="1:9" x14ac:dyDescent="0.25">
      <c r="B7" s="36"/>
      <c r="C7" s="37"/>
      <c r="D7" s="37"/>
      <c r="E7" s="37"/>
      <c r="F7" s="37"/>
      <c r="G7" s="38"/>
    </row>
    <row r="8" spans="1:9" x14ac:dyDescent="0.25">
      <c r="B8" s="36"/>
      <c r="C8" s="39" t="s">
        <v>45</v>
      </c>
      <c r="D8" s="39">
        <v>7</v>
      </c>
      <c r="E8" s="37"/>
      <c r="F8" s="37"/>
      <c r="G8" s="38"/>
    </row>
    <row r="9" spans="1:9" x14ac:dyDescent="0.25">
      <c r="B9" s="36"/>
      <c r="C9" s="39" t="s">
        <v>47</v>
      </c>
      <c r="D9" s="37" t="str">
        <f>IF(ISBLANK(VLOOKUP($D$8,'Récap général'!$A$6:$X$21,2,0)),"",VLOOKUP($D$8,'Récap général'!$A$6:$X$21,2,0))</f>
        <v>CLIO</v>
      </c>
      <c r="E9" s="37"/>
      <c r="F9" s="37"/>
      <c r="G9" s="38"/>
    </row>
    <row r="10" spans="1:9" x14ac:dyDescent="0.25">
      <c r="B10" s="36"/>
      <c r="C10" s="39" t="s">
        <v>46</v>
      </c>
      <c r="D10" s="90">
        <f>INDEX('Récap général'!B7:B22,MATCH('Fiche auto #7'!D9,'Récap général'!B7:B22)+1,1)</f>
        <v>208</v>
      </c>
      <c r="E10" s="37"/>
      <c r="F10" s="37"/>
      <c r="G10" s="38"/>
    </row>
    <row r="11" spans="1:9" x14ac:dyDescent="0.25">
      <c r="B11" s="36"/>
      <c r="C11" s="39" t="s">
        <v>48</v>
      </c>
      <c r="D11" s="84">
        <f>IF(ISBLANK(VLOOKUP($D$8,'Récap général'!$A$6:$X$21:$U$19,3,0)),"",VLOOKUP($D$8,'Récap général'!$A$6:$X$21,3,0))</f>
        <v>41934</v>
      </c>
      <c r="E11" s="37"/>
      <c r="F11" s="37"/>
      <c r="G11" s="38"/>
    </row>
    <row r="12" spans="1:9" x14ac:dyDescent="0.25">
      <c r="B12" s="36"/>
      <c r="C12" s="37"/>
      <c r="D12" s="37"/>
      <c r="E12" s="37"/>
      <c r="F12" s="37"/>
      <c r="G12" s="38"/>
    </row>
    <row r="13" spans="1:9" x14ac:dyDescent="0.25">
      <c r="B13" s="36"/>
      <c r="C13" s="32"/>
      <c r="D13" s="32"/>
      <c r="E13" s="32"/>
      <c r="F13" s="32"/>
      <c r="G13" s="38"/>
    </row>
    <row r="14" spans="1:9" x14ac:dyDescent="0.25">
      <c r="B14" s="36"/>
      <c r="C14" s="39" t="s">
        <v>49</v>
      </c>
      <c r="D14" s="37">
        <f ca="1">DATEDIF(D11,TODAY(),"Y")</f>
        <v>9</v>
      </c>
      <c r="E14" s="37"/>
      <c r="F14" s="40"/>
      <c r="G14" s="38"/>
    </row>
    <row r="15" spans="1:9" x14ac:dyDescent="0.25">
      <c r="B15" s="36"/>
      <c r="C15" s="39" t="s">
        <v>50</v>
      </c>
      <c r="D15" s="87">
        <f>IF(ISBLANK(VLOOKUP($D$8,'Récap général'!$A$6:$X$21:$U$19,9,0)),"",VLOOKUP($D$8,'Récap général'!$A$6:$X$21,9,0))</f>
        <v>144500</v>
      </c>
      <c r="E15" s="37"/>
      <c r="F15" s="41"/>
      <c r="G15" s="38"/>
    </row>
    <row r="16" spans="1:9" x14ac:dyDescent="0.25">
      <c r="B16" s="36"/>
      <c r="C16" s="37"/>
      <c r="D16" s="37"/>
      <c r="E16" s="37"/>
      <c r="F16" s="37"/>
      <c r="G16" s="38"/>
    </row>
    <row r="17" spans="2:7" x14ac:dyDescent="0.25">
      <c r="B17" s="36"/>
      <c r="C17" s="32"/>
      <c r="D17" s="32"/>
      <c r="E17" s="32"/>
      <c r="F17" s="32"/>
      <c r="G17" s="38"/>
    </row>
    <row r="18" spans="2:7" x14ac:dyDescent="0.25">
      <c r="B18" s="36"/>
      <c r="C18" s="39" t="s">
        <v>51</v>
      </c>
      <c r="D18" s="85">
        <f>IF(ISBLANK(VLOOKUP($D$8,'Récap général'!$A$6:$X$21:$U$19,4,0)),"",VLOOKUP($D$8,'Récap général'!$A$6:$X$21,4,0))</f>
        <v>44894</v>
      </c>
      <c r="E18" s="42"/>
      <c r="F18" s="37"/>
      <c r="G18" s="38"/>
    </row>
    <row r="19" spans="2:7" x14ac:dyDescent="0.25">
      <c r="B19" s="36"/>
      <c r="C19" s="39" t="s">
        <v>52</v>
      </c>
      <c r="D19" s="85">
        <f>IF(ISBLANK(VLOOKUP($D$8,'Récap général'!$A$6:$X$21:$U$19,5,0)),"",VLOOKUP($D$8,'Récap général'!$A$6:$X$21,5,0))</f>
        <v>45107</v>
      </c>
      <c r="E19" s="42"/>
      <c r="F19" s="37"/>
      <c r="G19" s="38"/>
    </row>
    <row r="20" spans="2:7" x14ac:dyDescent="0.25">
      <c r="B20" s="36"/>
      <c r="C20" s="39" t="s">
        <v>86</v>
      </c>
      <c r="D20" s="85">
        <f>IF(ISBLANK(VLOOKUP($D$8,'Récap général'!$A$6:$X$21:$U$19,6,0)),"",VLOOKUP($D$8,'Récap général'!$A$6:$X$21,6,0))</f>
        <v>45612</v>
      </c>
      <c r="E20" s="29"/>
      <c r="F20" s="37"/>
      <c r="G20" s="38"/>
    </row>
    <row r="21" spans="2:7" x14ac:dyDescent="0.25">
      <c r="B21" s="36"/>
      <c r="C21" s="39" t="s">
        <v>87</v>
      </c>
      <c r="D21" s="85" t="str">
        <f>IF(ISBLANK(VLOOKUP($D$8,'Récap général'!$A$6:$X$21:$U$19,7,0)),"",VLOOKUP($D$8,'Récap général'!$A$6:$X$21,7,0))</f>
        <v>21/07/20 - 107422 kms</v>
      </c>
      <c r="E21" s="43"/>
      <c r="F21" s="37"/>
      <c r="G21" s="38"/>
    </row>
    <row r="22" spans="2:7" x14ac:dyDescent="0.25">
      <c r="B22" s="36"/>
      <c r="C22" s="39" t="s">
        <v>53</v>
      </c>
      <c r="D22" s="37"/>
      <c r="E22" s="43"/>
      <c r="F22" s="37"/>
      <c r="G22" s="38"/>
    </row>
    <row r="23" spans="2:7" x14ac:dyDescent="0.25">
      <c r="B23" s="36"/>
      <c r="C23" s="39"/>
      <c r="D23" s="37"/>
      <c r="E23" s="44"/>
      <c r="F23" s="37"/>
      <c r="G23" s="38"/>
    </row>
    <row r="24" spans="2:7" x14ac:dyDescent="0.25">
      <c r="B24" s="36"/>
      <c r="C24" s="39" t="s">
        <v>55</v>
      </c>
      <c r="D24" s="37"/>
      <c r="F24" s="37"/>
      <c r="G24" s="38"/>
    </row>
    <row r="25" spans="2:7" x14ac:dyDescent="0.25">
      <c r="B25" s="36"/>
      <c r="C25" s="123" t="s">
        <v>56</v>
      </c>
      <c r="D25" s="123"/>
      <c r="E25" s="123"/>
      <c r="F25" s="123"/>
      <c r="G25" s="38"/>
    </row>
    <row r="26" spans="2:7" x14ac:dyDescent="0.25">
      <c r="B26" s="36"/>
      <c r="C26" s="123"/>
      <c r="D26" s="123"/>
      <c r="E26" s="123"/>
      <c r="F26" s="123"/>
      <c r="G26" s="38"/>
    </row>
    <row r="27" spans="2:7" x14ac:dyDescent="0.25">
      <c r="B27" s="36"/>
      <c r="C27" s="39" t="s">
        <v>57</v>
      </c>
      <c r="D27" s="37"/>
      <c r="E27" s="37"/>
      <c r="F27" s="37"/>
      <c r="G27" s="38"/>
    </row>
    <row r="28" spans="2:7" x14ac:dyDescent="0.25">
      <c r="B28" s="36"/>
      <c r="C28" s="115" t="s">
        <v>131</v>
      </c>
      <c r="D28" s="115"/>
      <c r="E28" s="115"/>
      <c r="F28" s="115"/>
      <c r="G28" s="38"/>
    </row>
    <row r="29" spans="2:7" x14ac:dyDescent="0.25">
      <c r="B29" s="36"/>
      <c r="C29" s="115" t="s">
        <v>132</v>
      </c>
      <c r="D29" s="115"/>
      <c r="E29" s="115"/>
      <c r="F29" s="115"/>
      <c r="G29" s="38"/>
    </row>
    <row r="30" spans="2:7" x14ac:dyDescent="0.25">
      <c r="B30" s="36"/>
      <c r="C30" s="115" t="s">
        <v>133</v>
      </c>
      <c r="D30" s="115"/>
      <c r="E30" s="115"/>
      <c r="F30" s="115"/>
      <c r="G30" s="38"/>
    </row>
    <row r="31" spans="2:7" x14ac:dyDescent="0.25">
      <c r="B31" s="36"/>
      <c r="C31" s="115" t="s">
        <v>134</v>
      </c>
      <c r="D31" s="115"/>
      <c r="E31" s="115"/>
      <c r="F31" s="115"/>
      <c r="G31" s="38"/>
    </row>
    <row r="32" spans="2:7" x14ac:dyDescent="0.25">
      <c r="B32" s="36"/>
      <c r="C32" s="115" t="s">
        <v>135</v>
      </c>
      <c r="D32" s="115"/>
      <c r="E32" s="115"/>
      <c r="F32" s="115"/>
      <c r="G32" s="38"/>
    </row>
    <row r="33" spans="2:7" ht="15" customHeight="1" x14ac:dyDescent="0.25">
      <c r="B33" s="36"/>
      <c r="C33" s="115"/>
      <c r="D33" s="115"/>
      <c r="E33" s="115"/>
      <c r="F33" s="115"/>
      <c r="G33" s="38"/>
    </row>
    <row r="34" spans="2:7" ht="15" customHeight="1" x14ac:dyDescent="0.25">
      <c r="B34" s="36"/>
      <c r="C34" s="115"/>
      <c r="D34" s="115"/>
      <c r="E34" s="115"/>
      <c r="F34" s="115"/>
      <c r="G34" s="38"/>
    </row>
    <row r="35" spans="2:7" x14ac:dyDescent="0.25">
      <c r="B35" s="36"/>
      <c r="C35" s="115"/>
      <c r="D35" s="115"/>
      <c r="E35" s="115"/>
      <c r="F35" s="115"/>
      <c r="G35" s="38"/>
    </row>
    <row r="36" spans="2:7" x14ac:dyDescent="0.25">
      <c r="B36" s="36"/>
      <c r="C36" s="115"/>
      <c r="D36" s="115"/>
      <c r="E36" s="115"/>
      <c r="F36" s="115"/>
      <c r="G36" s="38"/>
    </row>
    <row r="37" spans="2:7" x14ac:dyDescent="0.25">
      <c r="B37" s="36"/>
      <c r="C37" s="115"/>
      <c r="D37" s="115"/>
      <c r="E37" s="115"/>
      <c r="F37" s="115"/>
      <c r="G37" s="38"/>
    </row>
    <row r="38" spans="2:7" x14ac:dyDescent="0.25">
      <c r="B38" s="36"/>
      <c r="C38" s="115"/>
      <c r="D38" s="115"/>
      <c r="E38" s="115"/>
      <c r="F38" s="115"/>
      <c r="G38" s="38"/>
    </row>
    <row r="39" spans="2:7" x14ac:dyDescent="0.25">
      <c r="B39" s="36"/>
      <c r="C39" s="115" t="s">
        <v>54</v>
      </c>
      <c r="D39" s="115"/>
      <c r="E39" s="115"/>
      <c r="F39" s="115"/>
      <c r="G39" s="38"/>
    </row>
    <row r="40" spans="2:7" x14ac:dyDescent="0.25">
      <c r="B40" s="36"/>
      <c r="C40" s="115"/>
      <c r="D40" s="115"/>
      <c r="E40" s="115"/>
      <c r="F40" s="115"/>
      <c r="G40" s="38"/>
    </row>
    <row r="41" spans="2:7" x14ac:dyDescent="0.25">
      <c r="B41" s="36"/>
      <c r="C41" s="115"/>
      <c r="D41" s="115"/>
      <c r="E41" s="115"/>
      <c r="F41" s="115"/>
      <c r="G41" s="38"/>
    </row>
    <row r="42" spans="2:7" x14ac:dyDescent="0.25">
      <c r="B42" s="36"/>
      <c r="C42" s="115"/>
      <c r="D42" s="115"/>
      <c r="E42" s="115"/>
      <c r="F42" s="115"/>
      <c r="G42" s="38"/>
    </row>
    <row r="43" spans="2:7" x14ac:dyDescent="0.25">
      <c r="B43" s="36"/>
      <c r="C43" s="115"/>
      <c r="D43" s="115"/>
      <c r="E43" s="115"/>
      <c r="F43" s="115"/>
      <c r="G43" s="38"/>
    </row>
    <row r="44" spans="2:7" ht="15.75" x14ac:dyDescent="0.25">
      <c r="B44" s="36"/>
      <c r="C44" s="88" t="s">
        <v>59</v>
      </c>
      <c r="D44" s="32"/>
      <c r="E44" s="32"/>
      <c r="F44" s="32"/>
      <c r="G44" s="38"/>
    </row>
    <row r="45" spans="2:7" x14ac:dyDescent="0.25">
      <c r="B45" s="36"/>
      <c r="D45" s="37"/>
      <c r="E45" s="37"/>
      <c r="F45" s="37"/>
      <c r="G45" s="38"/>
    </row>
    <row r="46" spans="2:7" x14ac:dyDescent="0.25">
      <c r="B46" s="36"/>
      <c r="C46" s="37"/>
      <c r="D46" s="37"/>
      <c r="E46" s="37"/>
      <c r="F46" s="37"/>
      <c r="G46" s="38"/>
    </row>
    <row r="47" spans="2:7" x14ac:dyDescent="0.25">
      <c r="B47" s="36"/>
      <c r="C47" s="37"/>
      <c r="D47" s="37"/>
      <c r="E47" s="37"/>
      <c r="F47" s="37"/>
      <c r="G47" s="38"/>
    </row>
    <row r="48" spans="2:7" x14ac:dyDescent="0.25">
      <c r="B48" s="36"/>
      <c r="C48" s="37"/>
      <c r="D48" s="70" t="s">
        <v>60</v>
      </c>
      <c r="E48" s="37"/>
      <c r="F48" s="37"/>
      <c r="G48" s="38"/>
    </row>
    <row r="49" spans="2:7" x14ac:dyDescent="0.25">
      <c r="B49" s="36"/>
      <c r="C49" s="37"/>
      <c r="D49" s="37"/>
      <c r="E49" s="37"/>
      <c r="F49" s="37"/>
      <c r="G49" s="38"/>
    </row>
    <row r="50" spans="2:7" x14ac:dyDescent="0.25">
      <c r="B50" s="36"/>
      <c r="C50" s="37"/>
      <c r="D50" s="37"/>
      <c r="E50" s="37"/>
      <c r="F50" s="37"/>
      <c r="G50" s="38"/>
    </row>
    <row r="51" spans="2:7" x14ac:dyDescent="0.25">
      <c r="B51" s="36"/>
      <c r="C51" s="37"/>
      <c r="D51" s="37"/>
      <c r="E51" s="37"/>
      <c r="F51" s="37"/>
      <c r="G51" s="38"/>
    </row>
    <row r="52" spans="2:7" ht="15.75" thickBot="1" x14ac:dyDescent="0.3">
      <c r="B52" s="67"/>
      <c r="C52" s="68"/>
      <c r="D52" s="68"/>
      <c r="E52" s="68"/>
      <c r="F52" s="68"/>
      <c r="G52" s="69"/>
    </row>
    <row r="53" spans="2:7" x14ac:dyDescent="0.25">
      <c r="B53" s="37"/>
      <c r="C53" s="70"/>
      <c r="D53" s="37"/>
      <c r="E53" s="37"/>
      <c r="F53" s="37"/>
      <c r="G53" s="37"/>
    </row>
    <row r="54" spans="2:7" x14ac:dyDescent="0.25">
      <c r="B54" s="37"/>
      <c r="C54" s="37"/>
      <c r="D54" s="37"/>
      <c r="E54" s="37"/>
      <c r="F54" s="37"/>
      <c r="G54" s="37"/>
    </row>
    <row r="55" spans="2:7" x14ac:dyDescent="0.25">
      <c r="B55" s="37"/>
      <c r="C55" s="37"/>
      <c r="D55" s="37"/>
      <c r="E55" s="37"/>
      <c r="F55" s="37"/>
      <c r="G55" s="37"/>
    </row>
    <row r="56" spans="2:7" x14ac:dyDescent="0.25">
      <c r="B56" s="37"/>
      <c r="C56" s="37"/>
      <c r="D56" s="37"/>
      <c r="E56" s="37"/>
      <c r="F56" s="37"/>
      <c r="G56" s="37"/>
    </row>
  </sheetData>
  <mergeCells count="18">
    <mergeCell ref="C43:F43"/>
    <mergeCell ref="C40:F40"/>
    <mergeCell ref="C41:F41"/>
    <mergeCell ref="C38:F38"/>
    <mergeCell ref="C39:F39"/>
    <mergeCell ref="C42:F42"/>
    <mergeCell ref="C37:F37"/>
    <mergeCell ref="B6:F6"/>
    <mergeCell ref="C25:F26"/>
    <mergeCell ref="C28:F28"/>
    <mergeCell ref="C29:F29"/>
    <mergeCell ref="C30:F30"/>
    <mergeCell ref="C31:F31"/>
    <mergeCell ref="C32:F32"/>
    <mergeCell ref="C33:F33"/>
    <mergeCell ref="C34:F34"/>
    <mergeCell ref="C35:F35"/>
    <mergeCell ref="C36:F36"/>
  </mergeCells>
  <dataValidations count="1">
    <dataValidation type="list" allowBlank="1" showInputMessage="1" showErrorMessage="1" sqref="D1" xr:uid="{00000000-0002-0000-0800-000000000000}">
      <formula1 xml:space="preserve"> Auto</formula1>
    </dataValidation>
  </dataValidations>
  <pageMargins left="0.23622047244094491" right="0.23622047244094491" top="0.35433070866141736" bottom="0.74803149606299213" header="0.31496062992125984" footer="0.31496062992125984"/>
  <pageSetup paperSize="9" scale="89" fitToHeight="0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pageSetUpPr fitToPage="1"/>
  </sheetPr>
  <dimension ref="A1:I56"/>
  <sheetViews>
    <sheetView topLeftCell="A7" zoomScaleNormal="100" workbookViewId="0">
      <selection activeCell="C38" sqref="C33:F38"/>
    </sheetView>
  </sheetViews>
  <sheetFormatPr baseColWidth="10" defaultRowHeight="15" x14ac:dyDescent="0.25"/>
  <cols>
    <col min="1" max="1" width="5" customWidth="1"/>
    <col min="2" max="2" width="4.42578125" customWidth="1"/>
    <col min="3" max="3" width="53.5703125" bestFit="1" customWidth="1"/>
    <col min="4" max="4" width="29" bestFit="1" customWidth="1"/>
    <col min="5" max="5" width="16.28515625" bestFit="1" customWidth="1"/>
    <col min="7" max="7" width="5" customWidth="1"/>
  </cols>
  <sheetData>
    <row r="1" spans="1:9" ht="105" customHeight="1" x14ac:dyDescent="0.25">
      <c r="H1" s="14"/>
    </row>
    <row r="2" spans="1:9" ht="27.75" x14ac:dyDescent="0.25">
      <c r="A2" s="27" t="s">
        <v>41</v>
      </c>
    </row>
    <row r="3" spans="1:9" ht="20.25" x14ac:dyDescent="0.25">
      <c r="A3" s="30" t="s">
        <v>42</v>
      </c>
      <c r="D3" s="66" t="s">
        <v>44</v>
      </c>
      <c r="E3" s="71">
        <f ca="1">TODAY()</f>
        <v>45414</v>
      </c>
      <c r="H3" s="28"/>
      <c r="I3" s="29"/>
    </row>
    <row r="4" spans="1:9" ht="21" thickBot="1" x14ac:dyDescent="0.3">
      <c r="A4" s="31"/>
      <c r="H4" s="28"/>
      <c r="I4" s="29"/>
    </row>
    <row r="5" spans="1:9" x14ac:dyDescent="0.25">
      <c r="B5" s="33"/>
      <c r="C5" s="34"/>
      <c r="D5" s="34"/>
      <c r="E5" s="34"/>
      <c r="F5" s="34"/>
      <c r="G5" s="35"/>
    </row>
    <row r="6" spans="1:9" ht="26.25" x14ac:dyDescent="0.25">
      <c r="B6" s="116" t="s">
        <v>43</v>
      </c>
      <c r="C6" s="117"/>
      <c r="D6" s="117"/>
      <c r="E6" s="117"/>
      <c r="F6" s="117"/>
      <c r="G6" s="38"/>
    </row>
    <row r="7" spans="1:9" x14ac:dyDescent="0.25">
      <c r="B7" s="36"/>
      <c r="C7" s="37"/>
      <c r="D7" s="37"/>
      <c r="E7" s="37"/>
      <c r="F7" s="37"/>
      <c r="G7" s="38"/>
    </row>
    <row r="8" spans="1:9" x14ac:dyDescent="0.25">
      <c r="B8" s="36"/>
      <c r="C8" s="39" t="s">
        <v>45</v>
      </c>
      <c r="D8" s="39">
        <v>8</v>
      </c>
      <c r="E8" s="37"/>
      <c r="F8" s="37"/>
      <c r="G8" s="38"/>
    </row>
    <row r="9" spans="1:9" x14ac:dyDescent="0.25">
      <c r="B9" s="36"/>
      <c r="C9" s="39" t="s">
        <v>47</v>
      </c>
      <c r="D9" s="37" t="str">
        <f>IF(ISBLANK(VLOOKUP($D$8,'Récap général'!$A$6:$X$21,2,0)),"",VLOOKUP($D$8,'Récap général'!$A$6:$X$21,2,0))</f>
        <v>NEMO</v>
      </c>
      <c r="E9" s="37"/>
      <c r="F9" s="37"/>
      <c r="G9" s="38"/>
    </row>
    <row r="10" spans="1:9" x14ac:dyDescent="0.25">
      <c r="B10" s="36"/>
      <c r="C10" s="39" t="s">
        <v>46</v>
      </c>
      <c r="D10" s="126" t="str">
        <f>INDEX('Récap général'!B7:B22,MATCH('Fiche auto #8'!D9,'Récap général'!B7:B22)+1,1)</f>
        <v>AZ-300-ET</v>
      </c>
      <c r="E10" s="37"/>
      <c r="F10" s="37"/>
      <c r="G10" s="38"/>
    </row>
    <row r="11" spans="1:9" x14ac:dyDescent="0.25">
      <c r="B11" s="36"/>
      <c r="C11" s="39" t="s">
        <v>48</v>
      </c>
      <c r="D11" s="84">
        <f>IF(ISBLANK(VLOOKUP($D$8,'Récap général'!$A$6:$X$21:$U$19,3,0)),"",VLOOKUP($D$8,'Récap général'!$A$6:$X$21,3,0))</f>
        <v>40421</v>
      </c>
      <c r="E11" s="37"/>
      <c r="F11" s="37"/>
      <c r="G11" s="38"/>
    </row>
    <row r="12" spans="1:9" x14ac:dyDescent="0.25">
      <c r="B12" s="36"/>
      <c r="C12" s="37"/>
      <c r="D12" s="37"/>
      <c r="E12" s="37"/>
      <c r="F12" s="37"/>
      <c r="G12" s="38"/>
    </row>
    <row r="13" spans="1:9" x14ac:dyDescent="0.25">
      <c r="B13" s="36"/>
      <c r="C13" s="32"/>
      <c r="D13" s="32"/>
      <c r="E13" s="32"/>
      <c r="F13" s="32"/>
      <c r="G13" s="38"/>
    </row>
    <row r="14" spans="1:9" x14ac:dyDescent="0.25">
      <c r="B14" s="36"/>
      <c r="C14" s="39" t="s">
        <v>49</v>
      </c>
      <c r="D14" s="37">
        <f ca="1">DATEDIF(D11,TODAY(),"Y")</f>
        <v>13</v>
      </c>
      <c r="E14" s="37"/>
      <c r="F14" s="40"/>
      <c r="G14" s="38"/>
    </row>
    <row r="15" spans="1:9" x14ac:dyDescent="0.25">
      <c r="B15" s="36"/>
      <c r="C15" s="39" t="s">
        <v>50</v>
      </c>
      <c r="D15" s="87">
        <f>IF(ISBLANK(VLOOKUP($D$8,'Récap général'!$A$6:$X$21:$U$19,9,0)),"",VLOOKUP($D$8,'Récap général'!$A$6:$X$21,9,0))</f>
        <v>328816</v>
      </c>
      <c r="E15" s="37"/>
      <c r="F15" s="41"/>
      <c r="G15" s="38"/>
    </row>
    <row r="16" spans="1:9" x14ac:dyDescent="0.25">
      <c r="B16" s="36"/>
      <c r="C16" s="37"/>
      <c r="D16" s="37"/>
      <c r="E16" s="37"/>
      <c r="F16" s="37"/>
      <c r="G16" s="38"/>
    </row>
    <row r="17" spans="2:7" x14ac:dyDescent="0.25">
      <c r="B17" s="36"/>
      <c r="C17" s="32"/>
      <c r="D17" s="32"/>
      <c r="E17" s="32"/>
      <c r="F17" s="32"/>
      <c r="G17" s="38"/>
    </row>
    <row r="18" spans="2:7" x14ac:dyDescent="0.25">
      <c r="B18" s="36"/>
      <c r="C18" s="39" t="s">
        <v>51</v>
      </c>
      <c r="D18" s="85">
        <f>IF(ISBLANK(VLOOKUP($D$8,'Récap général'!$A$6:$X$21:$U$19,4,0)),"",VLOOKUP($D$8,'Récap général'!$A$6:$X$21,4,0))</f>
        <v>44812</v>
      </c>
      <c r="E18" s="42"/>
      <c r="F18" s="37"/>
      <c r="G18" s="38"/>
    </row>
    <row r="19" spans="2:7" x14ac:dyDescent="0.25">
      <c r="B19" s="36"/>
      <c r="C19" s="39" t="s">
        <v>52</v>
      </c>
      <c r="D19" s="85">
        <f>IF(ISBLANK(VLOOKUP($D$8,'Récap général'!$A$6:$X$21:$U$19,5,0)),"",VLOOKUP($D$8,'Récap général'!$A$6:$X$21,5,0))</f>
        <v>44821</v>
      </c>
      <c r="E19" s="42"/>
      <c r="F19" s="37"/>
      <c r="G19" s="38"/>
    </row>
    <row r="20" spans="2:7" x14ac:dyDescent="0.25">
      <c r="B20" s="36"/>
      <c r="C20" s="39" t="s">
        <v>86</v>
      </c>
      <c r="D20" s="85">
        <f>IF(ISBLANK(VLOOKUP($D$8,'Récap général'!$A$6:$X$21:$U$19,6,0)),"",VLOOKUP($D$8,'Récap général'!$A$6:$X$21,6,0))</f>
        <v>45176</v>
      </c>
      <c r="E20" s="29"/>
      <c r="F20" s="37"/>
      <c r="G20" s="38"/>
    </row>
    <row r="21" spans="2:7" x14ac:dyDescent="0.25">
      <c r="B21" s="36"/>
      <c r="C21" s="39" t="s">
        <v>87</v>
      </c>
      <c r="D21" s="85" t="str">
        <f>IF(ISBLANK(VLOOKUP($D$8,'Récap général'!$A$6:$X$21:$U$19,7,0)),"",VLOOKUP($D$8,'Récap général'!$A$6:$X$21,7,0))</f>
        <v>09/03/22 - 318070 kms</v>
      </c>
      <c r="E21" s="43"/>
      <c r="F21" s="37"/>
      <c r="G21" s="38"/>
    </row>
    <row r="22" spans="2:7" x14ac:dyDescent="0.25">
      <c r="B22" s="36"/>
      <c r="C22" s="39" t="s">
        <v>53</v>
      </c>
      <c r="D22" s="37"/>
      <c r="E22" s="43"/>
      <c r="F22" s="37"/>
      <c r="G22" s="38"/>
    </row>
    <row r="23" spans="2:7" x14ac:dyDescent="0.25">
      <c r="B23" s="36"/>
      <c r="C23" s="39"/>
      <c r="D23" s="37"/>
      <c r="E23" s="44"/>
      <c r="F23" s="37"/>
      <c r="G23" s="38"/>
    </row>
    <row r="24" spans="2:7" x14ac:dyDescent="0.25">
      <c r="B24" s="36"/>
      <c r="C24" s="39" t="s">
        <v>55</v>
      </c>
      <c r="D24" s="37"/>
      <c r="F24" s="37"/>
      <c r="G24" s="38"/>
    </row>
    <row r="25" spans="2:7" x14ac:dyDescent="0.25">
      <c r="B25" s="36"/>
      <c r="C25" s="123" t="s">
        <v>56</v>
      </c>
      <c r="D25" s="123"/>
      <c r="E25" s="123"/>
      <c r="F25" s="123"/>
      <c r="G25" s="38"/>
    </row>
    <row r="26" spans="2:7" x14ac:dyDescent="0.25">
      <c r="B26" s="36"/>
      <c r="C26" s="123"/>
      <c r="D26" s="123"/>
      <c r="E26" s="123"/>
      <c r="F26" s="123"/>
      <c r="G26" s="38"/>
    </row>
    <row r="27" spans="2:7" x14ac:dyDescent="0.25">
      <c r="B27" s="36"/>
      <c r="C27" s="39" t="s">
        <v>57</v>
      </c>
      <c r="D27" s="37"/>
      <c r="E27" s="37"/>
      <c r="F27" s="37"/>
      <c r="G27" s="38"/>
    </row>
    <row r="28" spans="2:7" x14ac:dyDescent="0.25">
      <c r="B28" s="36"/>
      <c r="C28" s="115" t="s">
        <v>136</v>
      </c>
      <c r="D28" s="115"/>
      <c r="E28" s="115"/>
      <c r="F28" s="115"/>
      <c r="G28" s="38"/>
    </row>
    <row r="29" spans="2:7" x14ac:dyDescent="0.25">
      <c r="B29" s="36"/>
      <c r="C29" s="115" t="s">
        <v>137</v>
      </c>
      <c r="D29" s="115"/>
      <c r="E29" s="115"/>
      <c r="F29" s="115"/>
      <c r="G29" s="38"/>
    </row>
    <row r="30" spans="2:7" x14ac:dyDescent="0.25">
      <c r="B30" s="36"/>
      <c r="C30" s="115" t="s">
        <v>138</v>
      </c>
      <c r="D30" s="115"/>
      <c r="E30" s="115"/>
      <c r="F30" s="115"/>
      <c r="G30" s="38"/>
    </row>
    <row r="31" spans="2:7" x14ac:dyDescent="0.25">
      <c r="B31" s="36"/>
      <c r="C31" s="115" t="s">
        <v>139</v>
      </c>
      <c r="D31" s="115"/>
      <c r="E31" s="115"/>
      <c r="F31" s="115"/>
      <c r="G31" s="38"/>
    </row>
    <row r="32" spans="2:7" ht="15" customHeight="1" x14ac:dyDescent="0.25">
      <c r="B32" s="36"/>
      <c r="C32" s="115" t="s">
        <v>140</v>
      </c>
      <c r="D32" s="115"/>
      <c r="E32" s="115"/>
      <c r="F32" s="115"/>
      <c r="G32" s="38"/>
    </row>
    <row r="33" spans="2:7" ht="15" customHeight="1" x14ac:dyDescent="0.25">
      <c r="B33" s="36"/>
      <c r="C33" s="115"/>
      <c r="D33" s="115"/>
      <c r="E33" s="115"/>
      <c r="F33" s="115"/>
      <c r="G33" s="38"/>
    </row>
    <row r="34" spans="2:7" x14ac:dyDescent="0.25">
      <c r="B34" s="36"/>
      <c r="C34" s="115"/>
      <c r="D34" s="115"/>
      <c r="E34" s="115"/>
      <c r="F34" s="115"/>
      <c r="G34" s="38"/>
    </row>
    <row r="35" spans="2:7" x14ac:dyDescent="0.25">
      <c r="B35" s="36"/>
      <c r="C35" s="115"/>
      <c r="D35" s="115"/>
      <c r="E35" s="115"/>
      <c r="F35" s="115"/>
      <c r="G35" s="38"/>
    </row>
    <row r="36" spans="2:7" x14ac:dyDescent="0.25">
      <c r="B36" s="36"/>
      <c r="C36" s="115"/>
      <c r="D36" s="115"/>
      <c r="E36" s="115"/>
      <c r="F36" s="115"/>
      <c r="G36" s="38"/>
    </row>
    <row r="37" spans="2:7" x14ac:dyDescent="0.25">
      <c r="B37" s="36"/>
      <c r="C37" s="115"/>
      <c r="D37" s="115"/>
      <c r="E37" s="115"/>
      <c r="F37" s="115"/>
      <c r="G37" s="38"/>
    </row>
    <row r="38" spans="2:7" x14ac:dyDescent="0.25">
      <c r="B38" s="36"/>
      <c r="C38" s="115"/>
      <c r="D38" s="115"/>
      <c r="E38" s="115"/>
      <c r="F38" s="115"/>
      <c r="G38" s="38"/>
    </row>
    <row r="39" spans="2:7" x14ac:dyDescent="0.25">
      <c r="B39" s="36"/>
      <c r="C39" s="115" t="s">
        <v>54</v>
      </c>
      <c r="D39" s="115"/>
      <c r="E39" s="115"/>
      <c r="F39" s="115"/>
      <c r="G39" s="38"/>
    </row>
    <row r="40" spans="2:7" x14ac:dyDescent="0.25">
      <c r="B40" s="36"/>
      <c r="C40" s="115" t="s">
        <v>54</v>
      </c>
      <c r="D40" s="115"/>
      <c r="E40" s="115"/>
      <c r="F40" s="115"/>
      <c r="G40" s="38"/>
    </row>
    <row r="41" spans="2:7" x14ac:dyDescent="0.25">
      <c r="B41" s="36"/>
      <c r="C41" s="115" t="s">
        <v>54</v>
      </c>
      <c r="D41" s="115"/>
      <c r="E41" s="115"/>
      <c r="F41" s="115"/>
      <c r="G41" s="38"/>
    </row>
    <row r="42" spans="2:7" x14ac:dyDescent="0.25">
      <c r="B42" s="36"/>
      <c r="C42" s="115" t="s">
        <v>54</v>
      </c>
      <c r="D42" s="115"/>
      <c r="E42" s="115"/>
      <c r="F42" s="115"/>
      <c r="G42" s="38"/>
    </row>
    <row r="43" spans="2:7" x14ac:dyDescent="0.25">
      <c r="B43" s="36"/>
      <c r="C43" s="115" t="s">
        <v>54</v>
      </c>
      <c r="D43" s="115"/>
      <c r="E43" s="115"/>
      <c r="F43" s="115"/>
      <c r="G43" s="38"/>
    </row>
    <row r="44" spans="2:7" ht="15.75" x14ac:dyDescent="0.25">
      <c r="B44" s="36"/>
      <c r="C44" s="88" t="s">
        <v>59</v>
      </c>
      <c r="D44" s="32"/>
      <c r="E44" s="32"/>
      <c r="F44" s="32"/>
      <c r="G44" s="38"/>
    </row>
    <row r="45" spans="2:7" x14ac:dyDescent="0.25">
      <c r="B45" s="36"/>
      <c r="D45" s="37"/>
      <c r="E45" s="37"/>
      <c r="F45" s="37"/>
      <c r="G45" s="38"/>
    </row>
    <row r="46" spans="2:7" x14ac:dyDescent="0.25">
      <c r="B46" s="36"/>
      <c r="C46" s="37"/>
      <c r="D46" s="37"/>
      <c r="E46" s="37"/>
      <c r="F46" s="37"/>
      <c r="G46" s="38"/>
    </row>
    <row r="47" spans="2:7" x14ac:dyDescent="0.25">
      <c r="B47" s="36"/>
      <c r="C47" s="37"/>
      <c r="D47" s="37"/>
      <c r="E47" s="37"/>
      <c r="F47" s="37"/>
      <c r="G47" s="38"/>
    </row>
    <row r="48" spans="2:7" x14ac:dyDescent="0.25">
      <c r="B48" s="36"/>
      <c r="C48" s="37"/>
      <c r="D48" s="70" t="s">
        <v>60</v>
      </c>
      <c r="E48" s="37"/>
      <c r="F48" s="37"/>
      <c r="G48" s="38"/>
    </row>
    <row r="49" spans="2:7" x14ac:dyDescent="0.25">
      <c r="B49" s="36"/>
      <c r="C49" s="37"/>
      <c r="D49" s="37"/>
      <c r="E49" s="37"/>
      <c r="F49" s="37"/>
      <c r="G49" s="38"/>
    </row>
    <row r="50" spans="2:7" x14ac:dyDescent="0.25">
      <c r="B50" s="36"/>
      <c r="C50" s="37"/>
      <c r="D50" s="37"/>
      <c r="E50" s="37"/>
      <c r="F50" s="37"/>
      <c r="G50" s="38"/>
    </row>
    <row r="51" spans="2:7" x14ac:dyDescent="0.25">
      <c r="B51" s="36"/>
      <c r="C51" s="37"/>
      <c r="D51" s="37"/>
      <c r="E51" s="37"/>
      <c r="F51" s="37"/>
      <c r="G51" s="38"/>
    </row>
    <row r="52" spans="2:7" ht="15.75" thickBot="1" x14ac:dyDescent="0.3">
      <c r="B52" s="67"/>
      <c r="C52" s="68"/>
      <c r="D52" s="68"/>
      <c r="E52" s="68"/>
      <c r="F52" s="68"/>
      <c r="G52" s="69"/>
    </row>
    <row r="53" spans="2:7" x14ac:dyDescent="0.25">
      <c r="B53" s="37"/>
      <c r="C53" s="70"/>
      <c r="D53" s="37"/>
      <c r="E53" s="37"/>
      <c r="F53" s="37"/>
      <c r="G53" s="37"/>
    </row>
    <row r="54" spans="2:7" x14ac:dyDescent="0.25">
      <c r="B54" s="37"/>
      <c r="C54" s="37"/>
      <c r="D54" s="37"/>
      <c r="E54" s="37"/>
      <c r="F54" s="37"/>
      <c r="G54" s="37"/>
    </row>
    <row r="55" spans="2:7" x14ac:dyDescent="0.25">
      <c r="B55" s="37"/>
      <c r="C55" s="37"/>
      <c r="D55" s="37"/>
      <c r="E55" s="37"/>
      <c r="F55" s="37"/>
      <c r="G55" s="37"/>
    </row>
    <row r="56" spans="2:7" x14ac:dyDescent="0.25">
      <c r="B56" s="37"/>
      <c r="C56" s="37"/>
      <c r="D56" s="37"/>
      <c r="E56" s="37"/>
      <c r="F56" s="37"/>
      <c r="G56" s="37"/>
    </row>
  </sheetData>
  <mergeCells count="18">
    <mergeCell ref="C43:F43"/>
    <mergeCell ref="C38:F38"/>
    <mergeCell ref="C39:F39"/>
    <mergeCell ref="C40:F40"/>
    <mergeCell ref="C41:F41"/>
    <mergeCell ref="C42:F42"/>
    <mergeCell ref="C37:F37"/>
    <mergeCell ref="B6:F6"/>
    <mergeCell ref="C25:F26"/>
    <mergeCell ref="C28:F28"/>
    <mergeCell ref="C29:F29"/>
    <mergeCell ref="C30:F30"/>
    <mergeCell ref="C31:F31"/>
    <mergeCell ref="C32:F32"/>
    <mergeCell ref="C33:F33"/>
    <mergeCell ref="C34:F34"/>
    <mergeCell ref="C35:F35"/>
    <mergeCell ref="C36:F36"/>
  </mergeCells>
  <dataValidations disablePrompts="1" count="1">
    <dataValidation type="list" allowBlank="1" showInputMessage="1" showErrorMessage="1" sqref="D1" xr:uid="{00000000-0002-0000-0900-000000000000}">
      <formula1 xml:space="preserve"> Auto</formula1>
    </dataValidation>
  </dataValidations>
  <pageMargins left="0.23622047244094491" right="0.23622047244094491" top="0.35433070866141736" bottom="0.74803149606299213" header="0.31496062992125984" footer="0.31496062992125984"/>
  <pageSetup paperSize="9" scale="89" fitToHeight="0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pageSetUpPr fitToPage="1"/>
  </sheetPr>
  <dimension ref="A1:I56"/>
  <sheetViews>
    <sheetView zoomScaleNormal="100" workbookViewId="0">
      <selection activeCell="J24" sqref="J24"/>
    </sheetView>
  </sheetViews>
  <sheetFormatPr baseColWidth="10" defaultRowHeight="15" x14ac:dyDescent="0.25"/>
  <cols>
    <col min="1" max="1" width="5" customWidth="1"/>
    <col min="2" max="2" width="4.42578125" customWidth="1"/>
    <col min="3" max="3" width="53.5703125" bestFit="1" customWidth="1"/>
    <col min="4" max="4" width="15.7109375" bestFit="1" customWidth="1"/>
    <col min="5" max="5" width="16.28515625" bestFit="1" customWidth="1"/>
    <col min="7" max="7" width="5" customWidth="1"/>
  </cols>
  <sheetData>
    <row r="1" spans="1:9" ht="105" customHeight="1" x14ac:dyDescent="0.25">
      <c r="H1" s="14"/>
    </row>
    <row r="2" spans="1:9" ht="27.75" x14ac:dyDescent="0.25">
      <c r="A2" s="27" t="s">
        <v>41</v>
      </c>
    </row>
    <row r="3" spans="1:9" ht="20.25" x14ac:dyDescent="0.25">
      <c r="A3" s="30" t="s">
        <v>42</v>
      </c>
      <c r="D3" s="66" t="s">
        <v>44</v>
      </c>
      <c r="E3" s="71">
        <f ca="1">TODAY()</f>
        <v>45414</v>
      </c>
      <c r="H3" s="28"/>
      <c r="I3" s="29"/>
    </row>
    <row r="4" spans="1:9" ht="21" thickBot="1" x14ac:dyDescent="0.3">
      <c r="A4" s="31"/>
      <c r="H4" s="28"/>
      <c r="I4" s="29"/>
    </row>
    <row r="5" spans="1:9" x14ac:dyDescent="0.25">
      <c r="B5" s="33"/>
      <c r="C5" s="34"/>
      <c r="D5" s="34"/>
      <c r="E5" s="34"/>
      <c r="F5" s="34"/>
      <c r="G5" s="35"/>
    </row>
    <row r="6" spans="1:9" ht="26.25" x14ac:dyDescent="0.25">
      <c r="B6" s="116" t="s">
        <v>43</v>
      </c>
      <c r="C6" s="117"/>
      <c r="D6" s="117"/>
      <c r="E6" s="117"/>
      <c r="F6" s="117"/>
      <c r="G6" s="38"/>
    </row>
    <row r="7" spans="1:9" x14ac:dyDescent="0.25">
      <c r="B7" s="36"/>
      <c r="C7" s="37"/>
      <c r="D7" s="37"/>
      <c r="E7" s="37"/>
      <c r="F7" s="37"/>
      <c r="G7" s="38"/>
    </row>
    <row r="8" spans="1:9" x14ac:dyDescent="0.25">
      <c r="B8" s="36"/>
      <c r="C8" s="39" t="s">
        <v>45</v>
      </c>
      <c r="D8" s="39">
        <v>9</v>
      </c>
      <c r="E8" s="37"/>
      <c r="F8" s="37"/>
      <c r="G8" s="38"/>
    </row>
    <row r="9" spans="1:9" x14ac:dyDescent="0.25">
      <c r="B9" s="36"/>
      <c r="C9" s="39" t="s">
        <v>47</v>
      </c>
      <c r="D9" s="37" t="e">
        <f>IF(ISBLANK(VLOOKUP($D$8,'Récap général'!$A$6:$X$21,2,0)),"",VLOOKUP($D$8,'Récap général'!$A$6:$X$21,2,0))</f>
        <v>#N/A</v>
      </c>
      <c r="E9" s="37"/>
      <c r="F9" s="37"/>
      <c r="G9" s="38"/>
    </row>
    <row r="10" spans="1:9" x14ac:dyDescent="0.25">
      <c r="B10" s="36"/>
      <c r="C10" s="39" t="s">
        <v>46</v>
      </c>
      <c r="D10" s="37" t="e">
        <f>INDEX('Récap général'!B7:B22,MATCH('Fiche auto #9'!D9,'Récap général'!B7:B22)+1,1)</f>
        <v>#N/A</v>
      </c>
      <c r="E10" s="37"/>
      <c r="F10" s="37"/>
      <c r="G10" s="38"/>
    </row>
    <row r="11" spans="1:9" x14ac:dyDescent="0.25">
      <c r="B11" s="36"/>
      <c r="C11" s="39" t="s">
        <v>48</v>
      </c>
      <c r="D11" s="84" t="e">
        <f>IF(ISBLANK(VLOOKUP($D$8,'Récap général'!$A$6:$X$21:$U$19,3,0)),"",VLOOKUP($D$8,'Récap général'!$A$6:$X$21,3,0))</f>
        <v>#N/A</v>
      </c>
      <c r="E11" s="37"/>
      <c r="F11" s="37"/>
      <c r="G11" s="38"/>
    </row>
    <row r="12" spans="1:9" x14ac:dyDescent="0.25">
      <c r="B12" s="36"/>
      <c r="C12" s="37"/>
      <c r="D12" s="37"/>
      <c r="E12" s="37"/>
      <c r="F12" s="37"/>
      <c r="G12" s="38"/>
    </row>
    <row r="13" spans="1:9" x14ac:dyDescent="0.25">
      <c r="B13" s="36"/>
      <c r="C13" s="32"/>
      <c r="D13" s="32"/>
      <c r="E13" s="32"/>
      <c r="F13" s="32"/>
      <c r="G13" s="38"/>
    </row>
    <row r="14" spans="1:9" x14ac:dyDescent="0.25">
      <c r="B14" s="36"/>
      <c r="C14" s="39" t="s">
        <v>49</v>
      </c>
      <c r="D14" s="37" t="e">
        <f ca="1">DATEDIF(D11,TODAY(),"Y")</f>
        <v>#N/A</v>
      </c>
      <c r="E14" s="37"/>
      <c r="F14" s="40"/>
      <c r="G14" s="38"/>
    </row>
    <row r="15" spans="1:9" x14ac:dyDescent="0.25">
      <c r="B15" s="36"/>
      <c r="C15" s="39" t="s">
        <v>50</v>
      </c>
      <c r="D15" s="86" t="e">
        <f>IF(ISBLANK(VLOOKUP($D$8,'Récap général'!$A$6:$X$21:$U$19,9,0)),"",VLOOKUP($D$8,'Récap général'!$A$6:$X$21,9,0))</f>
        <v>#N/A</v>
      </c>
      <c r="E15" s="37"/>
      <c r="F15" s="41"/>
      <c r="G15" s="38"/>
    </row>
    <row r="16" spans="1:9" x14ac:dyDescent="0.25">
      <c r="B16" s="36"/>
      <c r="C16" s="37"/>
      <c r="D16" s="37"/>
      <c r="E16" s="37"/>
      <c r="F16" s="37"/>
      <c r="G16" s="38"/>
    </row>
    <row r="17" spans="2:7" x14ac:dyDescent="0.25">
      <c r="B17" s="36"/>
      <c r="C17" s="32"/>
      <c r="D17" s="32"/>
      <c r="E17" s="32"/>
      <c r="F17" s="32"/>
      <c r="G17" s="38"/>
    </row>
    <row r="18" spans="2:7" x14ac:dyDescent="0.25">
      <c r="B18" s="36"/>
      <c r="C18" s="39" t="s">
        <v>51</v>
      </c>
      <c r="D18" s="85" t="e">
        <f>IF(ISBLANK(VLOOKUP($D$8,'Récap général'!$A$6:$X$21:$U$19,4,0)),"",VLOOKUP($D$8,'Récap général'!$A$6:$X$21,4,0))</f>
        <v>#N/A</v>
      </c>
      <c r="E18" s="42"/>
      <c r="F18" s="37"/>
      <c r="G18" s="38"/>
    </row>
    <row r="19" spans="2:7" x14ac:dyDescent="0.25">
      <c r="B19" s="36"/>
      <c r="C19" s="39" t="s">
        <v>52</v>
      </c>
      <c r="D19" s="85" t="e">
        <f>IF(ISBLANK(VLOOKUP($D$8,'Récap général'!$A$6:$X$21:$U$19,5,0)),"",VLOOKUP($D$8,'Récap général'!$A$6:$X$21,5,0))</f>
        <v>#N/A</v>
      </c>
      <c r="E19" s="42"/>
      <c r="F19" s="37"/>
      <c r="G19" s="38"/>
    </row>
    <row r="20" spans="2:7" x14ac:dyDescent="0.25">
      <c r="B20" s="36"/>
      <c r="C20" s="39" t="s">
        <v>86</v>
      </c>
      <c r="D20" s="85" t="e">
        <f>IF(ISBLANK(VLOOKUP($D$8,'Récap général'!$A$6:$X$21:$U$19,6,0)),"",VLOOKUP($D$8,'Récap général'!$A$6:$X$21,6,0))</f>
        <v>#N/A</v>
      </c>
      <c r="E20" s="29"/>
      <c r="F20" s="37"/>
      <c r="G20" s="38"/>
    </row>
    <row r="21" spans="2:7" x14ac:dyDescent="0.25">
      <c r="B21" s="36"/>
      <c r="C21" s="39" t="s">
        <v>87</v>
      </c>
      <c r="D21" s="85" t="e">
        <f>IF(ISBLANK(VLOOKUP($D$8,'Récap général'!$A$6:$X$21:$U$19,7,0)),"",VLOOKUP($D$8,'Récap général'!$A$6:$X$21,7,0))</f>
        <v>#N/A</v>
      </c>
      <c r="E21" s="43"/>
      <c r="F21" s="37"/>
      <c r="G21" s="38"/>
    </row>
    <row r="22" spans="2:7" x14ac:dyDescent="0.25">
      <c r="B22" s="36"/>
      <c r="C22" s="39" t="s">
        <v>53</v>
      </c>
      <c r="D22" s="37"/>
      <c r="E22" s="43"/>
      <c r="F22" s="37"/>
      <c r="G22" s="38"/>
    </row>
    <row r="23" spans="2:7" x14ac:dyDescent="0.25">
      <c r="B23" s="36"/>
      <c r="C23" s="39"/>
      <c r="D23" s="37"/>
      <c r="E23" s="44"/>
      <c r="F23" s="37"/>
      <c r="G23" s="38"/>
    </row>
    <row r="24" spans="2:7" x14ac:dyDescent="0.25">
      <c r="B24" s="36"/>
      <c r="C24" s="39" t="s">
        <v>55</v>
      </c>
      <c r="D24" s="37"/>
      <c r="F24" s="37"/>
      <c r="G24" s="38"/>
    </row>
    <row r="25" spans="2:7" x14ac:dyDescent="0.25">
      <c r="B25" s="36"/>
      <c r="C25" s="118"/>
      <c r="D25" s="118"/>
      <c r="E25" s="118"/>
      <c r="F25" s="118"/>
      <c r="G25" s="38"/>
    </row>
    <row r="26" spans="2:7" x14ac:dyDescent="0.25">
      <c r="B26" s="36"/>
      <c r="C26" s="118"/>
      <c r="D26" s="118"/>
      <c r="E26" s="118"/>
      <c r="F26" s="118"/>
      <c r="G26" s="38"/>
    </row>
    <row r="27" spans="2:7" x14ac:dyDescent="0.25">
      <c r="B27" s="36"/>
      <c r="C27" s="39" t="s">
        <v>57</v>
      </c>
      <c r="D27" s="37"/>
      <c r="E27" s="37"/>
      <c r="F27" s="37"/>
      <c r="G27" s="38"/>
    </row>
    <row r="28" spans="2:7" x14ac:dyDescent="0.25">
      <c r="B28" s="36"/>
      <c r="C28" s="119"/>
      <c r="D28" s="119"/>
      <c r="E28" s="119"/>
      <c r="F28" s="119"/>
      <c r="G28" s="38"/>
    </row>
    <row r="29" spans="2:7" x14ac:dyDescent="0.25">
      <c r="B29" s="36"/>
      <c r="C29" s="119"/>
      <c r="D29" s="119"/>
      <c r="E29" s="119"/>
      <c r="F29" s="119"/>
      <c r="G29" s="38"/>
    </row>
    <row r="30" spans="2:7" x14ac:dyDescent="0.25">
      <c r="B30" s="36"/>
      <c r="C30" s="115" t="s">
        <v>54</v>
      </c>
      <c r="D30" s="115"/>
      <c r="E30" s="115"/>
      <c r="F30" s="115"/>
      <c r="G30" s="38"/>
    </row>
    <row r="31" spans="2:7" x14ac:dyDescent="0.25">
      <c r="B31" s="36"/>
      <c r="C31" s="115" t="s">
        <v>54</v>
      </c>
      <c r="D31" s="115"/>
      <c r="E31" s="115"/>
      <c r="F31" s="115"/>
      <c r="G31" s="38"/>
    </row>
    <row r="32" spans="2:7" x14ac:dyDescent="0.25">
      <c r="B32" s="36"/>
      <c r="C32" s="115" t="s">
        <v>54</v>
      </c>
      <c r="D32" s="115"/>
      <c r="E32" s="115"/>
      <c r="F32" s="115"/>
      <c r="G32" s="38"/>
    </row>
    <row r="33" spans="2:7" x14ac:dyDescent="0.25">
      <c r="B33" s="36"/>
      <c r="C33" s="115" t="s">
        <v>54</v>
      </c>
      <c r="D33" s="115"/>
      <c r="E33" s="115"/>
      <c r="F33" s="115"/>
      <c r="G33" s="38"/>
    </row>
    <row r="34" spans="2:7" x14ac:dyDescent="0.25">
      <c r="B34" s="36"/>
      <c r="C34" s="115" t="s">
        <v>54</v>
      </c>
      <c r="D34" s="115"/>
      <c r="E34" s="115"/>
      <c r="F34" s="115"/>
      <c r="G34" s="38"/>
    </row>
    <row r="35" spans="2:7" x14ac:dyDescent="0.25">
      <c r="B35" s="36"/>
      <c r="C35" s="115" t="s">
        <v>54</v>
      </c>
      <c r="D35" s="115"/>
      <c r="E35" s="115"/>
      <c r="F35" s="115"/>
      <c r="G35" s="38"/>
    </row>
    <row r="36" spans="2:7" x14ac:dyDescent="0.25">
      <c r="B36" s="36"/>
      <c r="C36" s="115" t="s">
        <v>54</v>
      </c>
      <c r="D36" s="115"/>
      <c r="E36" s="115"/>
      <c r="F36" s="115"/>
      <c r="G36" s="38"/>
    </row>
    <row r="37" spans="2:7" x14ac:dyDescent="0.25">
      <c r="B37" s="36"/>
      <c r="C37" s="115" t="s">
        <v>54</v>
      </c>
      <c r="D37" s="115"/>
      <c r="E37" s="115"/>
      <c r="F37" s="115"/>
      <c r="G37" s="38"/>
    </row>
    <row r="38" spans="2:7" x14ac:dyDescent="0.25">
      <c r="B38" s="36"/>
      <c r="C38" s="37"/>
      <c r="D38" s="37"/>
      <c r="E38" s="37"/>
      <c r="F38" s="37"/>
      <c r="G38" s="38"/>
    </row>
    <row r="39" spans="2:7" x14ac:dyDescent="0.25">
      <c r="B39" s="36"/>
      <c r="G39" s="38"/>
    </row>
    <row r="40" spans="2:7" x14ac:dyDescent="0.25">
      <c r="B40" s="36"/>
      <c r="G40" s="38"/>
    </row>
    <row r="41" spans="2:7" x14ac:dyDescent="0.25">
      <c r="B41" s="36"/>
      <c r="C41" s="37"/>
      <c r="D41" s="37"/>
      <c r="E41" s="37"/>
      <c r="F41" s="37"/>
      <c r="G41" s="38"/>
    </row>
    <row r="42" spans="2:7" x14ac:dyDescent="0.25">
      <c r="B42" s="36"/>
      <c r="C42" s="37"/>
      <c r="D42" s="37"/>
      <c r="E42" s="37"/>
      <c r="F42" s="37"/>
      <c r="G42" s="38"/>
    </row>
    <row r="43" spans="2:7" x14ac:dyDescent="0.25">
      <c r="B43" s="36"/>
      <c r="C43" s="37"/>
      <c r="D43" s="37"/>
      <c r="E43" s="37"/>
      <c r="F43" s="37"/>
      <c r="G43" s="38"/>
    </row>
    <row r="44" spans="2:7" ht="15.75" x14ac:dyDescent="0.25">
      <c r="B44" s="36"/>
      <c r="C44" s="88" t="s">
        <v>59</v>
      </c>
      <c r="D44" s="32"/>
      <c r="E44" s="32"/>
      <c r="F44" s="32"/>
      <c r="G44" s="38"/>
    </row>
    <row r="45" spans="2:7" x14ac:dyDescent="0.25">
      <c r="B45" s="36"/>
      <c r="D45" s="37"/>
      <c r="E45" s="37"/>
      <c r="F45" s="37"/>
      <c r="G45" s="38"/>
    </row>
    <row r="46" spans="2:7" x14ac:dyDescent="0.25">
      <c r="B46" s="36"/>
      <c r="C46" s="37"/>
      <c r="D46" s="37"/>
      <c r="E46" s="37"/>
      <c r="F46" s="37"/>
      <c r="G46" s="38"/>
    </row>
    <row r="47" spans="2:7" x14ac:dyDescent="0.25">
      <c r="B47" s="36"/>
      <c r="C47" s="37"/>
      <c r="D47" s="37"/>
      <c r="E47" s="37"/>
      <c r="F47" s="37"/>
      <c r="G47" s="38"/>
    </row>
    <row r="48" spans="2:7" x14ac:dyDescent="0.25">
      <c r="B48" s="36"/>
      <c r="C48" s="37"/>
      <c r="D48" s="70" t="s">
        <v>60</v>
      </c>
      <c r="E48" s="37"/>
      <c r="F48" s="37"/>
      <c r="G48" s="38"/>
    </row>
    <row r="49" spans="2:7" x14ac:dyDescent="0.25">
      <c r="B49" s="36"/>
      <c r="C49" s="37"/>
      <c r="D49" s="37"/>
      <c r="E49" s="37"/>
      <c r="F49" s="37"/>
      <c r="G49" s="38"/>
    </row>
    <row r="50" spans="2:7" x14ac:dyDescent="0.25">
      <c r="B50" s="36"/>
      <c r="C50" s="37"/>
      <c r="D50" s="37"/>
      <c r="E50" s="37"/>
      <c r="F50" s="37"/>
      <c r="G50" s="38"/>
    </row>
    <row r="51" spans="2:7" x14ac:dyDescent="0.25">
      <c r="B51" s="36"/>
      <c r="C51" s="37"/>
      <c r="D51" s="37"/>
      <c r="E51" s="37"/>
      <c r="F51" s="37"/>
      <c r="G51" s="38"/>
    </row>
    <row r="52" spans="2:7" ht="15.75" thickBot="1" x14ac:dyDescent="0.3">
      <c r="B52" s="67"/>
      <c r="C52" s="68"/>
      <c r="D52" s="68"/>
      <c r="E52" s="68"/>
      <c r="F52" s="68"/>
      <c r="G52" s="69"/>
    </row>
    <row r="53" spans="2:7" x14ac:dyDescent="0.25">
      <c r="B53" s="37"/>
      <c r="C53" s="70"/>
      <c r="D53" s="37"/>
      <c r="E53" s="37"/>
      <c r="F53" s="37"/>
      <c r="G53" s="37"/>
    </row>
    <row r="54" spans="2:7" x14ac:dyDescent="0.25">
      <c r="B54" s="37"/>
      <c r="C54" s="37"/>
      <c r="D54" s="37"/>
      <c r="E54" s="37"/>
      <c r="F54" s="37"/>
      <c r="G54" s="37"/>
    </row>
    <row r="55" spans="2:7" x14ac:dyDescent="0.25">
      <c r="B55" s="37"/>
      <c r="C55" s="37"/>
      <c r="D55" s="37"/>
      <c r="E55" s="37"/>
      <c r="F55" s="37"/>
      <c r="G55" s="37"/>
    </row>
    <row r="56" spans="2:7" x14ac:dyDescent="0.25">
      <c r="B56" s="37"/>
      <c r="C56" s="37"/>
      <c r="D56" s="37"/>
      <c r="E56" s="37"/>
      <c r="F56" s="37"/>
      <c r="G56" s="37"/>
    </row>
  </sheetData>
  <mergeCells count="12">
    <mergeCell ref="C37:F37"/>
    <mergeCell ref="B6:F6"/>
    <mergeCell ref="C25:F26"/>
    <mergeCell ref="C28:F28"/>
    <mergeCell ref="C29:F29"/>
    <mergeCell ref="C30:F30"/>
    <mergeCell ref="C31:F31"/>
    <mergeCell ref="C32:F32"/>
    <mergeCell ref="C33:F33"/>
    <mergeCell ref="C34:F34"/>
    <mergeCell ref="C35:F35"/>
    <mergeCell ref="C36:F36"/>
  </mergeCells>
  <dataValidations disablePrompts="1" count="1">
    <dataValidation type="list" allowBlank="1" showInputMessage="1" showErrorMessage="1" sqref="D1" xr:uid="{00000000-0002-0000-0A00-000000000000}">
      <formula1 xml:space="preserve"> Auto</formula1>
    </dataValidation>
  </dataValidations>
  <pageMargins left="0.23622047244094491" right="0.23622047244094491" top="0.35433070866141736" bottom="0.74803149606299213" header="0.31496062992125984" footer="0.31496062992125984"/>
  <pageSetup paperSize="9" scale="89" fitToHeight="0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C12"/>
  <sheetViews>
    <sheetView workbookViewId="0">
      <selection activeCell="C44" sqref="C44"/>
    </sheetView>
  </sheetViews>
  <sheetFormatPr baseColWidth="10" defaultRowHeight="15" x14ac:dyDescent="0.25"/>
  <cols>
    <col min="1" max="1" width="12.7109375" bestFit="1" customWidth="1"/>
    <col min="2" max="2" width="17.42578125" bestFit="1" customWidth="1"/>
  </cols>
  <sheetData>
    <row r="1" spans="1:3" ht="105" customHeight="1" x14ac:dyDescent="0.25">
      <c r="A1" t="s">
        <v>70</v>
      </c>
      <c r="B1" t="s">
        <v>75</v>
      </c>
      <c r="C1" t="s">
        <v>97</v>
      </c>
    </row>
    <row r="2" spans="1:3" x14ac:dyDescent="0.25">
      <c r="A2" t="s">
        <v>68</v>
      </c>
      <c r="B2" t="s">
        <v>73</v>
      </c>
      <c r="C2" t="s">
        <v>95</v>
      </c>
    </row>
    <row r="3" spans="1:3" x14ac:dyDescent="0.25">
      <c r="A3" t="s">
        <v>69</v>
      </c>
      <c r="B3" t="s">
        <v>72</v>
      </c>
      <c r="C3" t="s">
        <v>96</v>
      </c>
    </row>
    <row r="4" spans="1:3" x14ac:dyDescent="0.25">
      <c r="A4" t="s">
        <v>67</v>
      </c>
      <c r="B4" t="s">
        <v>79</v>
      </c>
    </row>
    <row r="5" spans="1:3" x14ac:dyDescent="0.25">
      <c r="A5" t="s">
        <v>71</v>
      </c>
      <c r="B5" t="s">
        <v>80</v>
      </c>
    </row>
    <row r="6" spans="1:3" x14ac:dyDescent="0.25">
      <c r="B6" t="s">
        <v>77</v>
      </c>
    </row>
    <row r="7" spans="1:3" x14ac:dyDescent="0.25">
      <c r="B7" t="s">
        <v>76</v>
      </c>
    </row>
    <row r="8" spans="1:3" x14ac:dyDescent="0.25">
      <c r="B8" t="s">
        <v>74</v>
      </c>
    </row>
    <row r="9" spans="1:3" x14ac:dyDescent="0.25">
      <c r="B9" t="s">
        <v>78</v>
      </c>
    </row>
    <row r="10" spans="1:3" x14ac:dyDescent="0.25">
      <c r="B10" t="s">
        <v>81</v>
      </c>
    </row>
    <row r="11" spans="1:3" x14ac:dyDescent="0.25">
      <c r="B11" t="s">
        <v>81</v>
      </c>
    </row>
    <row r="12" spans="1:3" x14ac:dyDescent="0.25">
      <c r="B1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6</vt:i4>
      </vt:variant>
    </vt:vector>
  </HeadingPairs>
  <TitlesOfParts>
    <vt:vector size="18" baseType="lpstr">
      <vt:lpstr>Récap général</vt:lpstr>
      <vt:lpstr>Suvi Utilisateur</vt:lpstr>
      <vt:lpstr>Fiche auto #1</vt:lpstr>
      <vt:lpstr>Fiche auto #2</vt:lpstr>
      <vt:lpstr>Fiche auto #3</vt:lpstr>
      <vt:lpstr>Fiche auto #4</vt:lpstr>
      <vt:lpstr>Fiche auto #5</vt:lpstr>
      <vt:lpstr>Fiche auto #6</vt:lpstr>
      <vt:lpstr>Fiche auto #7</vt:lpstr>
      <vt:lpstr>Fiche auto #8</vt:lpstr>
      <vt:lpstr>Fiche auto #9</vt:lpstr>
      <vt:lpstr>Feuil10</vt:lpstr>
      <vt:lpstr>Auto</vt:lpstr>
      <vt:lpstr>Poste</vt:lpstr>
      <vt:lpstr>véréfication</vt:lpstr>
      <vt:lpstr>'Fiche auto #1'!Zone_d_impression</vt:lpstr>
      <vt:lpstr>'Récap général'!Zone_d_impression</vt:lpstr>
      <vt:lpstr>'Suvi Utilisateur'!Zone_d_impression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Ortin</dc:creator>
  <cp:lastModifiedBy>Sophie GIMENO</cp:lastModifiedBy>
  <cp:lastPrinted>2021-10-15T13:01:33Z</cp:lastPrinted>
  <dcterms:created xsi:type="dcterms:W3CDTF">2019-06-21T14:03:58Z</dcterms:created>
  <dcterms:modified xsi:type="dcterms:W3CDTF">2024-05-02T12:51:18Z</dcterms:modified>
</cp:coreProperties>
</file>