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User95\Nouveau dossier\"/>
    </mc:Choice>
  </mc:AlternateContent>
  <xr:revisionPtr revIDLastSave="0" documentId="8_{5321D61C-F317-49F1-A7CD-CAFE5DA0A961}" xr6:coauthVersionLast="47" xr6:coauthVersionMax="47" xr10:uidLastSave="{00000000-0000-0000-0000-000000000000}"/>
  <bookViews>
    <workbookView xWindow="-108" yWindow="-108" windowWidth="23256" windowHeight="12456" tabRatio="798" activeTab="1" xr2:uid="{00000000-000D-0000-FFFF-FFFF00000000}"/>
  </bookViews>
  <sheets>
    <sheet name="Budget_Général" sheetId="2" r:id="rId1"/>
    <sheet name="Ferme_Pédagogique" sheetId="6" r:id="rId2"/>
    <sheet name="Centre_Animation_Jeunesse" sheetId="7" r:id="rId3"/>
    <sheet name="Ecole_Prim_Léon_Blum" sheetId="9" r:id="rId4"/>
    <sheet name="Nomenclature_Comptable" sheetId="3" r:id="rId5"/>
    <sheet name="Tempo" sheetId="8" state="hidden" r:id="rId6"/>
  </sheets>
  <definedNames>
    <definedName name="_xlnm._FilterDatabase" localSheetId="0" hidden="1">Budget_Général!$A$8:$H$47</definedName>
    <definedName name="_xlnm._FilterDatabase" localSheetId="2" hidden="1">Centre_Animation_Jeunesse!$B$6:$J$6</definedName>
    <definedName name="_xlnm._FilterDatabase" localSheetId="3" hidden="1">Ecole_Prim_Léon_Blum!$B$6:$J$6</definedName>
    <definedName name="_xlnm._FilterDatabase" localSheetId="1" hidden="1">Ferme_Pédagogique!$B$6:$J$6</definedName>
    <definedName name="code20J1">Budget_Général!$C$8:$E$47</definedName>
    <definedName name="code20J2">Budget_Général!$F$8:$H$47</definedName>
    <definedName name="code20K1">Budget_Général!$I$8:$K$47</definedName>
    <definedName name="LaListeValidation">Tempo!$A$1:$A$6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7" l="1" a="1"/>
  <c r="F8" i="7" s="1"/>
  <c r="C2" i="9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J7" i="2"/>
  <c r="I7" i="2"/>
  <c r="D4" i="9" s="1"/>
  <c r="J56" i="9"/>
  <c r="I56" i="9"/>
  <c r="F56" i="9" a="1"/>
  <c r="F56" i="9" s="1"/>
  <c r="J55" i="9"/>
  <c r="I55" i="9"/>
  <c r="F55" i="9" a="1"/>
  <c r="F55" i="9" s="1"/>
  <c r="J54" i="9"/>
  <c r="I54" i="9"/>
  <c r="F54" i="9" a="1"/>
  <c r="F54" i="9" s="1"/>
  <c r="J53" i="9"/>
  <c r="I53" i="9"/>
  <c r="F53" i="9" a="1"/>
  <c r="F53" i="9" s="1"/>
  <c r="J52" i="9"/>
  <c r="I52" i="9"/>
  <c r="F52" i="9" a="1"/>
  <c r="F52" i="9" s="1"/>
  <c r="J51" i="9"/>
  <c r="I51" i="9"/>
  <c r="F51" i="9" a="1"/>
  <c r="F51" i="9" s="1"/>
  <c r="J50" i="9"/>
  <c r="I50" i="9"/>
  <c r="F50" i="9" a="1"/>
  <c r="F50" i="9" s="1"/>
  <c r="J49" i="9"/>
  <c r="I49" i="9"/>
  <c r="F49" i="9" a="1"/>
  <c r="F49" i="9" s="1"/>
  <c r="J48" i="9"/>
  <c r="I48" i="9"/>
  <c r="F48" i="9" a="1"/>
  <c r="F48" i="9" s="1"/>
  <c r="J47" i="9"/>
  <c r="I47" i="9"/>
  <c r="F47" i="9" a="1"/>
  <c r="F47" i="9" s="1"/>
  <c r="J46" i="9"/>
  <c r="I46" i="9"/>
  <c r="F46" i="9" a="1"/>
  <c r="F46" i="9" s="1"/>
  <c r="J45" i="9"/>
  <c r="I45" i="9"/>
  <c r="F45" i="9" a="1"/>
  <c r="F45" i="9" s="1"/>
  <c r="J44" i="9"/>
  <c r="I44" i="9"/>
  <c r="F44" i="9" a="1"/>
  <c r="F44" i="9" s="1"/>
  <c r="J43" i="9"/>
  <c r="I43" i="9"/>
  <c r="F43" i="9" a="1"/>
  <c r="F43" i="9" s="1"/>
  <c r="J42" i="9"/>
  <c r="I42" i="9"/>
  <c r="F42" i="9" a="1"/>
  <c r="F42" i="9" s="1"/>
  <c r="J41" i="9"/>
  <c r="I41" i="9"/>
  <c r="F41" i="9" a="1"/>
  <c r="F41" i="9" s="1"/>
  <c r="J40" i="9"/>
  <c r="I40" i="9"/>
  <c r="F40" i="9" a="1"/>
  <c r="F40" i="9" s="1"/>
  <c r="J39" i="9"/>
  <c r="I39" i="9"/>
  <c r="F39" i="9" a="1"/>
  <c r="F39" i="9" s="1"/>
  <c r="J38" i="9"/>
  <c r="I38" i="9"/>
  <c r="F38" i="9" a="1"/>
  <c r="F38" i="9" s="1"/>
  <c r="J37" i="9"/>
  <c r="I37" i="9"/>
  <c r="F37" i="9" a="1"/>
  <c r="F37" i="9" s="1"/>
  <c r="J36" i="9"/>
  <c r="I36" i="9"/>
  <c r="F36" i="9" a="1"/>
  <c r="F36" i="9" s="1"/>
  <c r="J35" i="9"/>
  <c r="I35" i="9"/>
  <c r="F35" i="9" a="1"/>
  <c r="F35" i="9" s="1"/>
  <c r="J34" i="9"/>
  <c r="I34" i="9"/>
  <c r="F34" i="9" a="1"/>
  <c r="F34" i="9" s="1"/>
  <c r="J33" i="9"/>
  <c r="I33" i="9"/>
  <c r="F33" i="9" a="1"/>
  <c r="F33" i="9" s="1"/>
  <c r="J32" i="9"/>
  <c r="I32" i="9"/>
  <c r="F32" i="9" a="1"/>
  <c r="F32" i="9" s="1"/>
  <c r="J31" i="9"/>
  <c r="I31" i="9"/>
  <c r="F31" i="9" a="1"/>
  <c r="F31" i="9" s="1"/>
  <c r="J30" i="9"/>
  <c r="I30" i="9"/>
  <c r="F30" i="9" a="1"/>
  <c r="F30" i="9" s="1"/>
  <c r="J29" i="9"/>
  <c r="I29" i="9"/>
  <c r="F29" i="9" a="1"/>
  <c r="F29" i="9" s="1"/>
  <c r="J28" i="9"/>
  <c r="I28" i="9"/>
  <c r="F28" i="9" a="1"/>
  <c r="F28" i="9" s="1"/>
  <c r="J27" i="9"/>
  <c r="I27" i="9"/>
  <c r="F27" i="9" a="1"/>
  <c r="F27" i="9" s="1"/>
  <c r="J26" i="9"/>
  <c r="I26" i="9"/>
  <c r="F26" i="9" a="1"/>
  <c r="F26" i="9" s="1"/>
  <c r="J25" i="9"/>
  <c r="I25" i="9"/>
  <c r="F25" i="9" a="1"/>
  <c r="F25" i="9" s="1"/>
  <c r="J24" i="9"/>
  <c r="I24" i="9"/>
  <c r="F24" i="9" a="1"/>
  <c r="F24" i="9" s="1"/>
  <c r="J23" i="9"/>
  <c r="I23" i="9"/>
  <c r="F23" i="9" a="1"/>
  <c r="F23" i="9" s="1"/>
  <c r="J22" i="9"/>
  <c r="I22" i="9"/>
  <c r="F22" i="9" a="1"/>
  <c r="F22" i="9" s="1"/>
  <c r="J21" i="9"/>
  <c r="I21" i="9"/>
  <c r="F21" i="9" a="1"/>
  <c r="F21" i="9" s="1"/>
  <c r="J20" i="9"/>
  <c r="I20" i="9"/>
  <c r="F20" i="9" a="1"/>
  <c r="F20" i="9" s="1"/>
  <c r="J19" i="9"/>
  <c r="I19" i="9"/>
  <c r="F19" i="9" a="1"/>
  <c r="F19" i="9" s="1"/>
  <c r="J18" i="9"/>
  <c r="I18" i="9"/>
  <c r="F18" i="9" a="1"/>
  <c r="F18" i="9" s="1"/>
  <c r="J17" i="9"/>
  <c r="I17" i="9"/>
  <c r="F17" i="9" a="1"/>
  <c r="F17" i="9" s="1"/>
  <c r="J16" i="9"/>
  <c r="I16" i="9"/>
  <c r="F16" i="9" a="1"/>
  <c r="F16" i="9" s="1"/>
  <c r="J15" i="9"/>
  <c r="I15" i="9"/>
  <c r="F15" i="9" a="1"/>
  <c r="F15" i="9" s="1"/>
  <c r="J14" i="9"/>
  <c r="I14" i="9"/>
  <c r="F14" i="9" a="1"/>
  <c r="F14" i="9" s="1"/>
  <c r="J13" i="9"/>
  <c r="I13" i="9"/>
  <c r="F13" i="9" a="1"/>
  <c r="F13" i="9" s="1"/>
  <c r="J12" i="9"/>
  <c r="I12" i="9"/>
  <c r="F12" i="9" a="1"/>
  <c r="F12" i="9" s="1"/>
  <c r="J11" i="9"/>
  <c r="I11" i="9"/>
  <c r="F11" i="9" a="1"/>
  <c r="F11" i="9" s="1"/>
  <c r="J10" i="9"/>
  <c r="I10" i="9"/>
  <c r="F10" i="9" a="1"/>
  <c r="F10" i="9" s="1"/>
  <c r="J9" i="9"/>
  <c r="I9" i="9"/>
  <c r="F9" i="9" a="1"/>
  <c r="F9" i="9" s="1"/>
  <c r="J8" i="9"/>
  <c r="I8" i="9"/>
  <c r="F8" i="9" a="1"/>
  <c r="F8" i="9" s="1"/>
  <c r="J7" i="9"/>
  <c r="I7" i="9"/>
  <c r="I4" i="9" s="1"/>
  <c r="U5" i="9"/>
  <c r="T5" i="9"/>
  <c r="S5" i="9"/>
  <c r="R5" i="9"/>
  <c r="Q5" i="9"/>
  <c r="H4" i="9"/>
  <c r="G4" i="9"/>
  <c r="K7" i="2" l="1"/>
  <c r="F4" i="9" s="1"/>
  <c r="F9" i="6" l="1" a="1"/>
  <c r="F9" i="6" s="1"/>
  <c r="F10" i="6" a="1"/>
  <c r="F10" i="6" s="1"/>
  <c r="F11" i="6" a="1"/>
  <c r="F11" i="6" s="1"/>
  <c r="F12" i="6" a="1"/>
  <c r="F12" i="6" s="1"/>
  <c r="F13" i="6" a="1"/>
  <c r="F13" i="6" s="1"/>
  <c r="F14" i="6" a="1"/>
  <c r="F14" i="6" s="1"/>
  <c r="F15" i="6" a="1"/>
  <c r="F15" i="6" s="1"/>
  <c r="F16" i="6" a="1"/>
  <c r="F16" i="6" s="1"/>
  <c r="F17" i="6" a="1"/>
  <c r="F17" i="6" s="1"/>
  <c r="F18" i="6" a="1"/>
  <c r="F18" i="6" s="1"/>
  <c r="F19" i="6" a="1"/>
  <c r="F19" i="6" s="1"/>
  <c r="F20" i="6" a="1"/>
  <c r="F20" i="6" s="1"/>
  <c r="F21" i="6" a="1"/>
  <c r="F21" i="6" s="1"/>
  <c r="F22" i="6" a="1"/>
  <c r="F22" i="6" s="1"/>
  <c r="F23" i="6" a="1"/>
  <c r="F23" i="6" s="1"/>
  <c r="F24" i="6" a="1"/>
  <c r="F24" i="6" s="1"/>
  <c r="F25" i="6" a="1"/>
  <c r="F25" i="6" s="1"/>
  <c r="F26" i="6" a="1"/>
  <c r="F26" i="6" s="1"/>
  <c r="F27" i="6" a="1"/>
  <c r="F27" i="6" s="1"/>
  <c r="F28" i="6" a="1"/>
  <c r="F28" i="6" s="1"/>
  <c r="F29" i="6" a="1"/>
  <c r="F29" i="6" s="1"/>
  <c r="F30" i="6" a="1"/>
  <c r="F30" i="6" s="1"/>
  <c r="F31" i="6" a="1"/>
  <c r="F31" i="6" s="1"/>
  <c r="F32" i="6" a="1"/>
  <c r="F32" i="6" s="1"/>
  <c r="F33" i="6" a="1"/>
  <c r="F33" i="6" s="1"/>
  <c r="F34" i="6" a="1"/>
  <c r="F34" i="6" s="1"/>
  <c r="F35" i="6" a="1"/>
  <c r="F35" i="6" s="1"/>
  <c r="F36" i="6" a="1"/>
  <c r="F36" i="6" s="1"/>
  <c r="F37" i="6" a="1"/>
  <c r="F37" i="6" s="1"/>
  <c r="F38" i="6" a="1"/>
  <c r="F38" i="6" s="1"/>
  <c r="F39" i="6" a="1"/>
  <c r="F39" i="6" s="1"/>
  <c r="F40" i="6" a="1"/>
  <c r="F40" i="6" s="1"/>
  <c r="F41" i="6" a="1"/>
  <c r="F41" i="6" s="1"/>
  <c r="F42" i="6" a="1"/>
  <c r="F42" i="6" s="1"/>
  <c r="F43" i="6" a="1"/>
  <c r="F43" i="6" s="1"/>
  <c r="F44" i="6" a="1"/>
  <c r="F44" i="6" s="1"/>
  <c r="F45" i="6" a="1"/>
  <c r="F45" i="6" s="1"/>
  <c r="F46" i="6" a="1"/>
  <c r="F46" i="6" s="1"/>
  <c r="F47" i="6" a="1"/>
  <c r="F47" i="6" s="1"/>
  <c r="F48" i="6" a="1"/>
  <c r="F48" i="6" s="1"/>
  <c r="F49" i="6" a="1"/>
  <c r="F49" i="6" s="1"/>
  <c r="F50" i="6" a="1"/>
  <c r="F50" i="6" s="1"/>
  <c r="F51" i="6" a="1"/>
  <c r="F51" i="6" s="1"/>
  <c r="F52" i="6" a="1"/>
  <c r="F52" i="6" s="1"/>
  <c r="F53" i="6" a="1"/>
  <c r="F53" i="6" s="1"/>
  <c r="F54" i="6" a="1"/>
  <c r="F54" i="6" s="1"/>
  <c r="F55" i="6" a="1"/>
  <c r="F55" i="6" s="1"/>
  <c r="F56" i="6" a="1"/>
  <c r="F56" i="6" s="1"/>
  <c r="F11" i="7" a="1"/>
  <c r="F11" i="7" s="1"/>
  <c r="F12" i="7" a="1"/>
  <c r="F12" i="7" s="1"/>
  <c r="F13" i="7" a="1"/>
  <c r="F13" i="7" s="1"/>
  <c r="F14" i="7" a="1"/>
  <c r="F14" i="7" s="1"/>
  <c r="F15" i="7" a="1"/>
  <c r="F15" i="7" s="1"/>
  <c r="F16" i="7" a="1"/>
  <c r="F16" i="7" s="1"/>
  <c r="F17" i="7" a="1"/>
  <c r="F17" i="7" s="1"/>
  <c r="F18" i="7" a="1"/>
  <c r="F18" i="7" s="1"/>
  <c r="F19" i="7" a="1"/>
  <c r="F19" i="7" s="1"/>
  <c r="F20" i="7" a="1"/>
  <c r="F20" i="7" s="1"/>
  <c r="F21" i="7" a="1"/>
  <c r="F21" i="7" s="1"/>
  <c r="F22" i="7" a="1"/>
  <c r="F22" i="7" s="1"/>
  <c r="F23" i="7" a="1"/>
  <c r="F23" i="7" s="1"/>
  <c r="F24" i="7" a="1"/>
  <c r="F24" i="7" s="1"/>
  <c r="F25" i="7" a="1"/>
  <c r="F25" i="7" s="1"/>
  <c r="F26" i="7" a="1"/>
  <c r="F26" i="7" s="1"/>
  <c r="F27" i="7" a="1"/>
  <c r="F27" i="7" s="1"/>
  <c r="F28" i="7" a="1"/>
  <c r="F28" i="7" s="1"/>
  <c r="F29" i="7" a="1"/>
  <c r="F29" i="7" s="1"/>
  <c r="F30" i="7" a="1"/>
  <c r="F30" i="7" s="1"/>
  <c r="F31" i="7" a="1"/>
  <c r="F31" i="7" s="1"/>
  <c r="F32" i="7" a="1"/>
  <c r="F32" i="7" s="1"/>
  <c r="F33" i="7" a="1"/>
  <c r="F33" i="7" s="1"/>
  <c r="F34" i="7" a="1"/>
  <c r="F34" i="7" s="1"/>
  <c r="F35" i="7" a="1"/>
  <c r="F35" i="7" s="1"/>
  <c r="F36" i="7" a="1"/>
  <c r="F36" i="7" s="1"/>
  <c r="F37" i="7" a="1"/>
  <c r="F37" i="7" s="1"/>
  <c r="F38" i="7" a="1"/>
  <c r="F38" i="7" s="1"/>
  <c r="F39" i="7" a="1"/>
  <c r="F39" i="7" s="1"/>
  <c r="F40" i="7" a="1"/>
  <c r="F40" i="7" s="1"/>
  <c r="F41" i="7" a="1"/>
  <c r="F41" i="7" s="1"/>
  <c r="F42" i="7" a="1"/>
  <c r="F42" i="7" s="1"/>
  <c r="F43" i="7" a="1"/>
  <c r="F43" i="7" s="1"/>
  <c r="F44" i="7" a="1"/>
  <c r="F44" i="7" s="1"/>
  <c r="F45" i="7" a="1"/>
  <c r="F45" i="7" s="1"/>
  <c r="F46" i="7" a="1"/>
  <c r="F46" i="7" s="1"/>
  <c r="F47" i="7" a="1"/>
  <c r="F47" i="7" s="1"/>
  <c r="F48" i="7" a="1"/>
  <c r="F48" i="7" s="1"/>
  <c r="F49" i="7" a="1"/>
  <c r="F49" i="7" s="1"/>
  <c r="F50" i="7" a="1"/>
  <c r="F50" i="7" s="1"/>
  <c r="F51" i="7" a="1"/>
  <c r="F51" i="7" s="1"/>
  <c r="F52" i="7" a="1"/>
  <c r="F52" i="7" s="1"/>
  <c r="F53" i="7" a="1"/>
  <c r="F53" i="7" s="1"/>
  <c r="F54" i="7" a="1"/>
  <c r="F54" i="7" s="1"/>
  <c r="F55" i="7" a="1"/>
  <c r="F55" i="7" s="1"/>
  <c r="F56" i="7" a="1"/>
  <c r="F56" i="7" s="1"/>
  <c r="C2" i="7"/>
  <c r="J56" i="7"/>
  <c r="I56" i="7"/>
  <c r="J55" i="7"/>
  <c r="I55" i="7"/>
  <c r="J54" i="7"/>
  <c r="I54" i="7"/>
  <c r="J53" i="7"/>
  <c r="I53" i="7"/>
  <c r="J52" i="7"/>
  <c r="I52" i="7"/>
  <c r="J51" i="7"/>
  <c r="I51" i="7"/>
  <c r="J50" i="7"/>
  <c r="I50" i="7"/>
  <c r="J49" i="7"/>
  <c r="I49" i="7"/>
  <c r="J48" i="7"/>
  <c r="I48" i="7"/>
  <c r="J47" i="7"/>
  <c r="I47" i="7"/>
  <c r="J46" i="7"/>
  <c r="I46" i="7"/>
  <c r="J45" i="7"/>
  <c r="I45" i="7"/>
  <c r="J44" i="7"/>
  <c r="I44" i="7"/>
  <c r="J43" i="7"/>
  <c r="I43" i="7"/>
  <c r="J42" i="7"/>
  <c r="I42" i="7"/>
  <c r="J41" i="7"/>
  <c r="I41" i="7"/>
  <c r="J40" i="7"/>
  <c r="I40" i="7"/>
  <c r="J39" i="7"/>
  <c r="I39" i="7"/>
  <c r="J38" i="7"/>
  <c r="I38" i="7"/>
  <c r="J37" i="7"/>
  <c r="I37" i="7"/>
  <c r="J36" i="7"/>
  <c r="I36" i="7"/>
  <c r="J35" i="7"/>
  <c r="I35" i="7"/>
  <c r="J34" i="7"/>
  <c r="I34" i="7"/>
  <c r="J33" i="7"/>
  <c r="I33" i="7"/>
  <c r="J32" i="7"/>
  <c r="I32" i="7"/>
  <c r="J31" i="7"/>
  <c r="I31" i="7"/>
  <c r="J30" i="7"/>
  <c r="I30" i="7"/>
  <c r="J29" i="7"/>
  <c r="I29" i="7"/>
  <c r="J28" i="7"/>
  <c r="I28" i="7"/>
  <c r="J27" i="7"/>
  <c r="I27" i="7"/>
  <c r="J26" i="7"/>
  <c r="I26" i="7"/>
  <c r="J25" i="7"/>
  <c r="I25" i="7"/>
  <c r="J24" i="7"/>
  <c r="I24" i="7"/>
  <c r="J23" i="7"/>
  <c r="I23" i="7"/>
  <c r="J22" i="7"/>
  <c r="I22" i="7"/>
  <c r="J21" i="7"/>
  <c r="I21" i="7"/>
  <c r="J20" i="7"/>
  <c r="I20" i="7"/>
  <c r="J19" i="7"/>
  <c r="I19" i="7"/>
  <c r="J18" i="7"/>
  <c r="I18" i="7"/>
  <c r="J17" i="7"/>
  <c r="I17" i="7"/>
  <c r="J16" i="7"/>
  <c r="I16" i="7"/>
  <c r="J15" i="7"/>
  <c r="I15" i="7"/>
  <c r="J14" i="7"/>
  <c r="I14" i="7"/>
  <c r="J13" i="7"/>
  <c r="I13" i="7"/>
  <c r="J12" i="7"/>
  <c r="I12" i="7"/>
  <c r="J11" i="7"/>
  <c r="I11" i="7"/>
  <c r="I10" i="7"/>
  <c r="I9" i="7"/>
  <c r="I8" i="7"/>
  <c r="I7" i="7"/>
  <c r="U5" i="7"/>
  <c r="T5" i="7"/>
  <c r="S5" i="7"/>
  <c r="R5" i="7"/>
  <c r="Q5" i="7"/>
  <c r="H4" i="7"/>
  <c r="G4" i="7"/>
  <c r="C2" i="6"/>
  <c r="J56" i="6"/>
  <c r="I56" i="6"/>
  <c r="J55" i="6"/>
  <c r="I55" i="6"/>
  <c r="J54" i="6"/>
  <c r="I54" i="6"/>
  <c r="J53" i="6"/>
  <c r="I53" i="6"/>
  <c r="J52" i="6"/>
  <c r="I52" i="6"/>
  <c r="J51" i="6"/>
  <c r="I51" i="6"/>
  <c r="J50" i="6"/>
  <c r="I50" i="6"/>
  <c r="J49" i="6"/>
  <c r="I49" i="6"/>
  <c r="J48" i="6"/>
  <c r="I48" i="6"/>
  <c r="J47" i="6"/>
  <c r="I47" i="6"/>
  <c r="J46" i="6"/>
  <c r="I46" i="6"/>
  <c r="J45" i="6"/>
  <c r="I45" i="6"/>
  <c r="J44" i="6"/>
  <c r="I44" i="6"/>
  <c r="J43" i="6"/>
  <c r="I43" i="6"/>
  <c r="J42" i="6"/>
  <c r="I42" i="6"/>
  <c r="J41" i="6"/>
  <c r="I41" i="6"/>
  <c r="J40" i="6"/>
  <c r="I40" i="6"/>
  <c r="J39" i="6"/>
  <c r="I39" i="6"/>
  <c r="J38" i="6"/>
  <c r="I38" i="6"/>
  <c r="J37" i="6"/>
  <c r="I37" i="6"/>
  <c r="J36" i="6"/>
  <c r="I36" i="6"/>
  <c r="J35" i="6"/>
  <c r="I35" i="6"/>
  <c r="J34" i="6"/>
  <c r="I34" i="6"/>
  <c r="J33" i="6"/>
  <c r="I33" i="6"/>
  <c r="J32" i="6"/>
  <c r="I32" i="6"/>
  <c r="J31" i="6"/>
  <c r="I31" i="6"/>
  <c r="J30" i="6"/>
  <c r="I30" i="6"/>
  <c r="J29" i="6"/>
  <c r="I29" i="6"/>
  <c r="J28" i="6"/>
  <c r="I28" i="6"/>
  <c r="J27" i="6"/>
  <c r="I27" i="6"/>
  <c r="J26" i="6"/>
  <c r="I26" i="6"/>
  <c r="J25" i="6"/>
  <c r="I25" i="6"/>
  <c r="J24" i="6"/>
  <c r="I24" i="6"/>
  <c r="J23" i="6"/>
  <c r="I23" i="6"/>
  <c r="J22" i="6"/>
  <c r="I22" i="6"/>
  <c r="J21" i="6"/>
  <c r="I21" i="6"/>
  <c r="J20" i="6"/>
  <c r="I20" i="6"/>
  <c r="J19" i="6"/>
  <c r="I19" i="6"/>
  <c r="J18" i="6"/>
  <c r="I18" i="6"/>
  <c r="J17" i="6"/>
  <c r="I17" i="6"/>
  <c r="J16" i="6"/>
  <c r="I16" i="6"/>
  <c r="J15" i="6"/>
  <c r="I15" i="6"/>
  <c r="J14" i="6"/>
  <c r="I14" i="6"/>
  <c r="J13" i="6"/>
  <c r="I13" i="6"/>
  <c r="J12" i="6"/>
  <c r="I12" i="6"/>
  <c r="J11" i="6"/>
  <c r="I11" i="6"/>
  <c r="J10" i="6"/>
  <c r="I10" i="6"/>
  <c r="J9" i="6"/>
  <c r="I9" i="6"/>
  <c r="J8" i="6"/>
  <c r="I8" i="6"/>
  <c r="I7" i="6"/>
  <c r="U5" i="6"/>
  <c r="T5" i="6"/>
  <c r="S5" i="6"/>
  <c r="R5" i="6"/>
  <c r="Q5" i="6"/>
  <c r="H4" i="6"/>
  <c r="G4" i="6"/>
  <c r="H30" i="2"/>
  <c r="E30" i="2"/>
  <c r="H26" i="2"/>
  <c r="E26" i="2"/>
  <c r="I4" i="7" l="1"/>
  <c r="I4" i="6"/>
  <c r="H44" i="2"/>
  <c r="E43" i="2"/>
  <c r="E44" i="2"/>
  <c r="H43" i="2"/>
  <c r="E32" i="2"/>
  <c r="D7" i="2"/>
  <c r="F7" i="2"/>
  <c r="G7" i="2"/>
  <c r="C7" i="2"/>
  <c r="D4" i="6" s="1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7" i="2"/>
  <c r="H28" i="2"/>
  <c r="H29" i="2"/>
  <c r="H31" i="2"/>
  <c r="H32" i="2"/>
  <c r="H33" i="2"/>
  <c r="H34" i="2"/>
  <c r="H35" i="2"/>
  <c r="H36" i="2"/>
  <c r="H37" i="2"/>
  <c r="H38" i="2"/>
  <c r="H39" i="2"/>
  <c r="H40" i="2"/>
  <c r="H41" i="2"/>
  <c r="H42" i="2"/>
  <c r="H45" i="2"/>
  <c r="H46" i="2"/>
  <c r="H47" i="2"/>
  <c r="H9" i="2"/>
  <c r="H10" i="2"/>
  <c r="H8" i="2"/>
  <c r="E33" i="2"/>
  <c r="E34" i="2"/>
  <c r="E35" i="2"/>
  <c r="E36" i="2"/>
  <c r="E37" i="2"/>
  <c r="E38" i="2"/>
  <c r="E39" i="2"/>
  <c r="E40" i="2"/>
  <c r="E41" i="2"/>
  <c r="E42" i="2"/>
  <c r="E45" i="2"/>
  <c r="E46" i="2"/>
  <c r="E47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7" i="2"/>
  <c r="E28" i="2"/>
  <c r="E29" i="2"/>
  <c r="E31" i="2"/>
  <c r="E8" i="2"/>
  <c r="F7" i="9" l="1" a="1"/>
  <c r="F7" i="9" s="1"/>
  <c r="F10" i="7" a="1"/>
  <c r="F10" i="7" s="1"/>
  <c r="J10" i="7" s="1"/>
  <c r="J8" i="7"/>
  <c r="F7" i="7" a="1"/>
  <c r="F7" i="7" s="1"/>
  <c r="J7" i="7" s="1"/>
  <c r="F9" i="7" a="1"/>
  <c r="F9" i="7" s="1"/>
  <c r="J9" i="7" s="1"/>
  <c r="F8" i="6" a="1"/>
  <c r="F8" i="6" s="1"/>
  <c r="F7" i="6" a="1"/>
  <c r="F7" i="6" s="1"/>
  <c r="J7" i="6" s="1"/>
  <c r="D4" i="7"/>
  <c r="H7" i="2"/>
  <c r="E7" i="2"/>
  <c r="F4" i="6" s="1"/>
  <c r="J4" i="6" s="1"/>
  <c r="F4" i="7" l="1"/>
  <c r="J4" i="7" s="1"/>
  <c r="J4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<sst xmlns="http://schemas.openxmlformats.org/spreadsheetml/2006/main" count="934" uniqueCount="127">
  <si>
    <t>20J1</t>
  </si>
  <si>
    <t>Total budgété N</t>
  </si>
  <si>
    <t>Disponible</t>
  </si>
  <si>
    <t>20J2</t>
  </si>
  <si>
    <t>Alimentation</t>
  </si>
  <si>
    <t>Contrats Prestations Services</t>
  </si>
  <si>
    <t>Carburants</t>
  </si>
  <si>
    <t>Autres Fournitures</t>
  </si>
  <si>
    <t>Petits Equipements</t>
  </si>
  <si>
    <t>Livres</t>
  </si>
  <si>
    <t>Fournitures</t>
  </si>
  <si>
    <t>Locations Mobilières</t>
  </si>
  <si>
    <t xml:space="preserve"> Documentation Générale</t>
  </si>
  <si>
    <t>Formation</t>
  </si>
  <si>
    <t>Fêtes et Cérémonies</t>
  </si>
  <si>
    <t>Transports Collectifs</t>
  </si>
  <si>
    <t>Frais de Communication</t>
  </si>
  <si>
    <t>Annonces et insertions</t>
  </si>
  <si>
    <t>Publicité, publications, relations publiques / Divers</t>
  </si>
  <si>
    <t>Maintenance</t>
  </si>
  <si>
    <t>Frais de Port</t>
  </si>
  <si>
    <t>Autres Droits</t>
  </si>
  <si>
    <t>Pharmacie</t>
  </si>
  <si>
    <t>Rémunérations d'intermédiaires et honoraires / Divers</t>
  </si>
  <si>
    <t>Voyages et déplacements</t>
  </si>
  <si>
    <t>Assurance</t>
  </si>
  <si>
    <t>Combustible</t>
  </si>
  <si>
    <t>Fournitures Administratives</t>
  </si>
  <si>
    <t>Fournitures Entretien</t>
  </si>
  <si>
    <t>Amendes Fiscales et Pénales</t>
  </si>
  <si>
    <t>Récupérations Mobilières</t>
  </si>
  <si>
    <t>Fournitures scolaires</t>
  </si>
  <si>
    <t>Entretien et réparations sur autres biens mobiliers</t>
  </si>
  <si>
    <t>Autres charges exceptionnelles</t>
  </si>
  <si>
    <t>Achats de prestations de services</t>
  </si>
  <si>
    <t>Entretiens et Réparations bâtiments</t>
  </si>
  <si>
    <t>Autres frais</t>
  </si>
  <si>
    <t>Etudes et Recherches</t>
  </si>
  <si>
    <t>Concours divers (cotisations...)</t>
  </si>
  <si>
    <t>Autres</t>
  </si>
  <si>
    <t>BP consolidé</t>
  </si>
  <si>
    <t>Virements crédits</t>
  </si>
  <si>
    <t>FERME PEDAGOGIQUE 20J1</t>
  </si>
  <si>
    <t>Nature</t>
  </si>
  <si>
    <t>Libellé</t>
  </si>
  <si>
    <t>CENTRE ANIMATION JEUNESSE 20J2</t>
  </si>
  <si>
    <t>Matériel roulant</t>
  </si>
  <si>
    <t>Transports collectifs du personnel</t>
  </si>
  <si>
    <t>Services bancaires et assimilés</t>
  </si>
  <si>
    <t>Sommaire</t>
  </si>
  <si>
    <t>CLIQUE ICI POUR VERIFIER LE BUDGET ALLOUE AU DEPART</t>
  </si>
  <si>
    <t>Dates</t>
  </si>
  <si>
    <t>Codes</t>
  </si>
  <si>
    <t>Libellé de l'action</t>
  </si>
  <si>
    <t>N° Bon de Commande</t>
  </si>
  <si>
    <t>Alloué</t>
  </si>
  <si>
    <t>Engagé</t>
  </si>
  <si>
    <t>Emis</t>
  </si>
  <si>
    <t>Ecart</t>
  </si>
  <si>
    <t>Inscriptions</t>
  </si>
  <si>
    <t>Prestation Service Ordinaire</t>
  </si>
  <si>
    <t>Prestation Service Temps Libre</t>
  </si>
  <si>
    <t>Subvention Conseil Général</t>
  </si>
  <si>
    <t>Prises en charge Conseil Général</t>
  </si>
  <si>
    <t>Prises en charge Comité d'Entreprise</t>
  </si>
  <si>
    <t>611 : Contrats Prestations Services</t>
  </si>
  <si>
    <t>616 : Assurance</t>
  </si>
  <si>
    <t>617 : Etudes et Recherches</t>
  </si>
  <si>
    <t>6042 : Achats de prestations de services</t>
  </si>
  <si>
    <t>6064 : Fournitures Administratives</t>
  </si>
  <si>
    <t>6065 : Livres</t>
  </si>
  <si>
    <t>6067 : Fournitures scolaires</t>
  </si>
  <si>
    <t>6068 : Fournitures</t>
  </si>
  <si>
    <t>6135 : Locations Mobilières</t>
  </si>
  <si>
    <t>6156 : Maintenance</t>
  </si>
  <si>
    <t>6182 :  Documentation Générale</t>
  </si>
  <si>
    <t>6184 : Formation</t>
  </si>
  <si>
    <t>6188 : Autres frais</t>
  </si>
  <si>
    <t>6228 : Rémunérations d'intermédiaires et honoraires / Divers</t>
  </si>
  <si>
    <t>6231 : Annonces et insertions</t>
  </si>
  <si>
    <t>6232 : Fêtes et Cérémonies</t>
  </si>
  <si>
    <t>6238 : Publicité, publications, relations publiques / Divers</t>
  </si>
  <si>
    <t>6245 : Transports Collectifs</t>
  </si>
  <si>
    <t>6247 : Transports collectifs du personnel</t>
  </si>
  <si>
    <t>6251 : Voyages et déplacements</t>
  </si>
  <si>
    <t>6261 : Frais de Port</t>
  </si>
  <si>
    <t>6262 : Frais de Communication</t>
  </si>
  <si>
    <t>627 : Services bancaires et assimilés</t>
  </si>
  <si>
    <t>6281 : Concours divers (cotisations...)</t>
  </si>
  <si>
    <t>6288 : Autres</t>
  </si>
  <si>
    <t>6358 : Autres Droits</t>
  </si>
  <si>
    <t>6475 : Pharmacie</t>
  </si>
  <si>
    <t>6712 : Amendes Fiscales et Pénales</t>
  </si>
  <si>
    <t>6718 : Autres charges exceptionnelles</t>
  </si>
  <si>
    <t>60621 : Combustible</t>
  </si>
  <si>
    <t>60622 : Carburants</t>
  </si>
  <si>
    <t>60623 : Alimentation</t>
  </si>
  <si>
    <t>60628 : Autres Fournitures</t>
  </si>
  <si>
    <t>60631 : Fournitures Entretien</t>
  </si>
  <si>
    <t>60632 : Petits Equipements</t>
  </si>
  <si>
    <t>61351 : Matériel roulant</t>
  </si>
  <si>
    <t>61358 : Autres</t>
  </si>
  <si>
    <t>61522 : Entretiens et Réparations bâtiments</t>
  </si>
  <si>
    <t>61551 : Récupérations Mobilières</t>
  </si>
  <si>
    <t>61558 : Entretien et réparations sur autres biens mobiliers</t>
  </si>
  <si>
    <t/>
  </si>
  <si>
    <t>6182 : Documentation Générale</t>
  </si>
  <si>
    <t>6247 : Transports Collectifs</t>
  </si>
  <si>
    <t>BUDGET GENERAL</t>
  </si>
  <si>
    <t>Année</t>
  </si>
  <si>
    <t>Après Virement de Crédits</t>
  </si>
  <si>
    <t>Õ</t>
  </si>
  <si>
    <t>Ö</t>
  </si>
  <si>
    <t>Ferme Pédagogique</t>
  </si>
  <si>
    <t>Centre Animation Jeunesse</t>
  </si>
  <si>
    <t>Mot de passe : avbfdid59</t>
  </si>
  <si>
    <t>Ecole Primaire Léon Blum</t>
  </si>
  <si>
    <t>ECOLE PRIMAIRE LEON BLUM</t>
  </si>
  <si>
    <t>20K1</t>
  </si>
  <si>
    <t>6042 - Achats de prestations de services</t>
  </si>
  <si>
    <t>6245 - Transports Collectifs</t>
  </si>
  <si>
    <t>60623 - Alimentation</t>
  </si>
  <si>
    <t>60632 - Petits Equipements</t>
  </si>
  <si>
    <t>617 - Etudes et Recherches</t>
  </si>
  <si>
    <t>6068 - Fournitures</t>
  </si>
  <si>
    <t>6281 - Concours divers (cotisations...)</t>
  </si>
  <si>
    <t>6288 -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</si>
</sst>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;[Red]\-#,##0.00\ &quot;€&quot;"/>
    <numFmt numFmtId="165" formatCode="_-* #,##0.00\ &quot;€&quot;_-;\-* #,##0.00\ &quot;€&quot;_-;_-* &quot;-&quot;??\ &quot;€&quot;_-;_-@_-"/>
    <numFmt numFmtId="166" formatCode="#,##0.00\ &quot;€&quot;"/>
    <numFmt numFmtId="167" formatCode="[Red]\+#,##0.00\ &quot;€&quot;;[Blue]\-#,##0.00\ &quot;€&quot;;#,##0.00\ &quot;€&quot;"/>
    <numFmt numFmtId="168" formatCode="[Red]\+#,##0.00\ &quot;€&quot;;[Blue]\-#,##0.00\ &quot;€&quot;"/>
  </numFmts>
  <fonts count="36" x14ac:knownFonts="1">
    <font>
      <sz val="10"/>
      <name val="Arial"/>
    </font>
    <font>
      <b/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4"/>
      <color indexed="12"/>
      <name val="Arial"/>
      <family val="2"/>
    </font>
    <font>
      <sz val="10"/>
      <color indexed="42"/>
      <name val="Arial"/>
      <family val="2"/>
    </font>
    <font>
      <b/>
      <sz val="10"/>
      <color rgb="FF0000FF"/>
      <name val="Arial"/>
      <family val="2"/>
    </font>
    <font>
      <u/>
      <sz val="10"/>
      <color theme="10"/>
      <name val="Arial"/>
      <family val="2"/>
    </font>
    <font>
      <sz val="14"/>
      <color rgb="FFFF0000"/>
      <name val="Wingdings"/>
      <charset val="2"/>
    </font>
    <font>
      <sz val="14"/>
      <color rgb="FF0000FF"/>
      <name val="Arial"/>
      <family val="2"/>
    </font>
    <font>
      <b/>
      <sz val="10"/>
      <color rgb="FFFF0000"/>
      <name val="Wingdings"/>
      <charset val="2"/>
    </font>
    <font>
      <sz val="14"/>
      <color rgb="FFFF0000"/>
      <name val="Arial"/>
      <family val="2"/>
    </font>
    <font>
      <sz val="12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</cellStyleXfs>
  <cellXfs count="146">
    <xf numFmtId="0" fontId="0" fillId="0" borderId="0" xfId="0"/>
    <xf numFmtId="0" fontId="0" fillId="0" borderId="0" xfId="0" applyAlignment="1">
      <alignment horizontal="left"/>
    </xf>
    <xf numFmtId="4" fontId="0" fillId="0" borderId="14" xfId="0" applyNumberFormat="1" applyBorder="1" applyAlignment="1">
      <alignment vertical="center"/>
    </xf>
    <xf numFmtId="4" fontId="0" fillId="0" borderId="10" xfId="0" applyNumberFormat="1" applyBorder="1" applyAlignment="1">
      <alignment vertical="center"/>
    </xf>
    <xf numFmtId="4" fontId="0" fillId="0" borderId="11" xfId="0" applyNumberFormat="1" applyBorder="1" applyAlignment="1">
      <alignment vertical="center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vertical="center"/>
    </xf>
    <xf numFmtId="4" fontId="0" fillId="0" borderId="19" xfId="0" applyNumberFormat="1" applyBorder="1" applyAlignment="1">
      <alignment vertical="center"/>
    </xf>
    <xf numFmtId="4" fontId="0" fillId="0" borderId="20" xfId="0" applyNumberFormat="1" applyBorder="1" applyAlignment="1">
      <alignment vertical="center"/>
    </xf>
    <xf numFmtId="4" fontId="0" fillId="0" borderId="21" xfId="0" applyNumberFormat="1" applyBorder="1" applyAlignment="1">
      <alignment vertical="center"/>
    </xf>
    <xf numFmtId="4" fontId="2" fillId="0" borderId="10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35" borderId="0" xfId="0" applyFill="1" applyAlignment="1" applyProtection="1">
      <alignment vertical="center"/>
      <protection hidden="1"/>
    </xf>
    <xf numFmtId="0" fontId="25" fillId="35" borderId="0" xfId="0" applyFont="1" applyFill="1" applyAlignment="1" applyProtection="1">
      <alignment vertical="center"/>
      <protection hidden="1"/>
    </xf>
    <xf numFmtId="0" fontId="25" fillId="35" borderId="0" xfId="0" applyFont="1" applyFill="1" applyAlignment="1" applyProtection="1">
      <alignment horizontal="left" vertical="center"/>
      <protection hidden="1"/>
    </xf>
    <xf numFmtId="166" fontId="0" fillId="35" borderId="0" xfId="0" applyNumberFormat="1" applyFill="1" applyAlignment="1" applyProtection="1">
      <alignment vertical="center"/>
      <protection hidden="1"/>
    </xf>
    <xf numFmtId="0" fontId="26" fillId="0" borderId="25" xfId="0" applyFont="1" applyBorder="1" applyAlignment="1" applyProtection="1">
      <alignment horizontal="center" vertical="center"/>
      <protection hidden="1"/>
    </xf>
    <xf numFmtId="0" fontId="21" fillId="35" borderId="0" xfId="0" applyFont="1" applyFill="1" applyAlignment="1" applyProtection="1">
      <alignment horizontal="left" vertical="center"/>
      <protection hidden="1"/>
    </xf>
    <xf numFmtId="164" fontId="1" fillId="35" borderId="0" xfId="0" applyNumberFormat="1" applyFont="1" applyFill="1" applyAlignment="1" applyProtection="1">
      <alignment vertical="center"/>
      <protection hidden="1"/>
    </xf>
    <xf numFmtId="166" fontId="1" fillId="35" borderId="0" xfId="0" applyNumberFormat="1" applyFont="1" applyFill="1" applyAlignment="1" applyProtection="1">
      <alignment horizontal="center" vertical="center"/>
      <protection hidden="1"/>
    </xf>
    <xf numFmtId="0" fontId="1" fillId="36" borderId="10" xfId="0" applyFont="1" applyFill="1" applyBorder="1" applyAlignment="1" applyProtection="1">
      <alignment horizontal="center" vertical="center"/>
      <protection hidden="1"/>
    </xf>
    <xf numFmtId="0" fontId="21" fillId="38" borderId="20" xfId="0" applyFont="1" applyFill="1" applyBorder="1" applyAlignment="1" applyProtection="1">
      <alignment horizontal="left" vertical="center"/>
      <protection locked="0"/>
    </xf>
    <xf numFmtId="0" fontId="21" fillId="38" borderId="14" xfId="0" applyFont="1" applyFill="1" applyBorder="1" applyAlignment="1" applyProtection="1">
      <alignment horizontal="left" vertical="center"/>
      <protection locked="0"/>
    </xf>
    <xf numFmtId="0" fontId="21" fillId="38" borderId="16" xfId="0" applyFont="1" applyFill="1" applyBorder="1" applyAlignment="1" applyProtection="1">
      <alignment horizontal="left" vertical="center"/>
      <protection locked="0"/>
    </xf>
    <xf numFmtId="164" fontId="21" fillId="38" borderId="14" xfId="0" applyNumberFormat="1" applyFont="1" applyFill="1" applyBorder="1" applyAlignment="1" applyProtection="1">
      <alignment vertical="center"/>
      <protection hidden="1"/>
    </xf>
    <xf numFmtId="166" fontId="21" fillId="38" borderId="20" xfId="0" applyNumberFormat="1" applyFont="1" applyFill="1" applyBorder="1" applyAlignment="1" applyProtection="1">
      <alignment vertical="center"/>
      <protection locked="0"/>
    </xf>
    <xf numFmtId="166" fontId="21" fillId="38" borderId="16" xfId="0" applyNumberFormat="1" applyFont="1" applyFill="1" applyBorder="1" applyAlignment="1" applyProtection="1">
      <alignment vertical="center"/>
      <protection locked="0"/>
    </xf>
    <xf numFmtId="168" fontId="21" fillId="38" borderId="16" xfId="0" applyNumberFormat="1" applyFont="1" applyFill="1" applyBorder="1" applyAlignment="1" applyProtection="1">
      <alignment vertical="center"/>
      <protection hidden="1"/>
    </xf>
    <xf numFmtId="164" fontId="1" fillId="38" borderId="14" xfId="0" applyNumberFormat="1" applyFont="1" applyFill="1" applyBorder="1" applyAlignment="1" applyProtection="1">
      <alignment vertical="center"/>
      <protection hidden="1"/>
    </xf>
    <xf numFmtId="0" fontId="1" fillId="35" borderId="0" xfId="0" applyFont="1" applyFill="1" applyAlignment="1" applyProtection="1">
      <alignment horizontal="center" vertical="center"/>
      <protection hidden="1"/>
    </xf>
    <xf numFmtId="0" fontId="1" fillId="35" borderId="0" xfId="0" applyFont="1" applyFill="1" applyAlignment="1" applyProtection="1">
      <alignment vertical="center"/>
      <protection hidden="1"/>
    </xf>
    <xf numFmtId="166" fontId="25" fillId="35" borderId="0" xfId="0" applyNumberFormat="1" applyFont="1" applyFill="1" applyAlignment="1" applyProtection="1">
      <alignment horizontal="left" vertical="center"/>
      <protection hidden="1"/>
    </xf>
    <xf numFmtId="0" fontId="21" fillId="38" borderId="21" xfId="0" applyFont="1" applyFill="1" applyBorder="1" applyAlignment="1" applyProtection="1">
      <alignment horizontal="left" vertical="center"/>
      <protection locked="0"/>
    </xf>
    <xf numFmtId="0" fontId="21" fillId="38" borderId="11" xfId="0" applyFont="1" applyFill="1" applyBorder="1" applyAlignment="1" applyProtection="1">
      <alignment horizontal="left" vertical="center"/>
      <protection locked="0"/>
    </xf>
    <xf numFmtId="0" fontId="21" fillId="38" borderId="17" xfId="0" applyFont="1" applyFill="1" applyBorder="1" applyAlignment="1" applyProtection="1">
      <alignment horizontal="left" vertical="center"/>
      <protection locked="0"/>
    </xf>
    <xf numFmtId="164" fontId="21" fillId="38" borderId="11" xfId="0" applyNumberFormat="1" applyFont="1" applyFill="1" applyBorder="1" applyAlignment="1" applyProtection="1">
      <alignment vertical="center"/>
      <protection hidden="1"/>
    </xf>
    <xf numFmtId="166" fontId="21" fillId="38" borderId="21" xfId="0" applyNumberFormat="1" applyFont="1" applyFill="1" applyBorder="1" applyAlignment="1" applyProtection="1">
      <alignment vertical="center"/>
      <protection locked="0"/>
    </xf>
    <xf numFmtId="166" fontId="21" fillId="38" borderId="17" xfId="0" applyNumberFormat="1" applyFont="1" applyFill="1" applyBorder="1" applyAlignment="1" applyProtection="1">
      <alignment vertical="center"/>
      <protection locked="0"/>
    </xf>
    <xf numFmtId="168" fontId="21" fillId="38" borderId="17" xfId="0" applyNumberFormat="1" applyFont="1" applyFill="1" applyBorder="1" applyAlignment="1" applyProtection="1">
      <alignment vertical="center"/>
      <protection hidden="1"/>
    </xf>
    <xf numFmtId="164" fontId="1" fillId="38" borderId="11" xfId="0" applyNumberFormat="1" applyFont="1" applyFill="1" applyBorder="1" applyAlignment="1" applyProtection="1">
      <alignment vertical="center"/>
      <protection hidden="1"/>
    </xf>
    <xf numFmtId="0" fontId="0" fillId="35" borderId="0" xfId="0" applyFill="1" applyAlignment="1" applyProtection="1">
      <alignment horizontal="left" vertical="center"/>
      <protection hidden="1"/>
    </xf>
    <xf numFmtId="4" fontId="0" fillId="0" borderId="0" xfId="0" applyNumberFormat="1" applyAlignment="1">
      <alignment vertical="center" wrapText="1"/>
    </xf>
    <xf numFmtId="0" fontId="1" fillId="42" borderId="0" xfId="0" applyFont="1" applyFill="1" applyAlignment="1">
      <alignment horizontal="left"/>
    </xf>
    <xf numFmtId="0" fontId="1" fillId="43" borderId="0" xfId="0" applyFont="1" applyFill="1"/>
    <xf numFmtId="4" fontId="1" fillId="43" borderId="0" xfId="0" applyNumberFormat="1" applyFont="1" applyFill="1" applyAlignment="1">
      <alignment vertical="center"/>
    </xf>
    <xf numFmtId="0" fontId="1" fillId="44" borderId="0" xfId="0" applyFont="1" applyFill="1" applyAlignment="1">
      <alignment horizontal="left"/>
    </xf>
    <xf numFmtId="14" fontId="21" fillId="38" borderId="16" xfId="0" applyNumberFormat="1" applyFont="1" applyFill="1" applyBorder="1" applyAlignment="1" applyProtection="1">
      <alignment vertical="center"/>
      <protection locked="0"/>
    </xf>
    <xf numFmtId="14" fontId="21" fillId="38" borderId="17" xfId="0" applyNumberFormat="1" applyFont="1" applyFill="1" applyBorder="1" applyAlignment="1" applyProtection="1">
      <alignment vertical="center"/>
      <protection locked="0"/>
    </xf>
    <xf numFmtId="0" fontId="23" fillId="0" borderId="0" xfId="0" applyFont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0" fontId="0" fillId="35" borderId="0" xfId="0" applyFill="1" applyAlignment="1" applyProtection="1">
      <alignment horizontal="center" vertical="center"/>
      <protection hidden="1"/>
    </xf>
    <xf numFmtId="0" fontId="1" fillId="36" borderId="15" xfId="0" applyFont="1" applyFill="1" applyBorder="1" applyAlignment="1" applyProtection="1">
      <alignment horizontal="center" vertical="center"/>
      <protection hidden="1"/>
    </xf>
    <xf numFmtId="0" fontId="1" fillId="36" borderId="16" xfId="0" applyFont="1" applyFill="1" applyBorder="1" applyAlignment="1" applyProtection="1">
      <alignment horizontal="center" vertical="center"/>
      <protection hidden="1"/>
    </xf>
    <xf numFmtId="0" fontId="1" fillId="36" borderId="17" xfId="0" applyFont="1" applyFill="1" applyBorder="1" applyAlignment="1" applyProtection="1">
      <alignment horizontal="center" vertical="center"/>
      <protection hidden="1"/>
    </xf>
    <xf numFmtId="0" fontId="28" fillId="35" borderId="0" xfId="0" applyFont="1" applyFill="1" applyAlignment="1" applyProtection="1">
      <alignment horizontal="center" vertical="center"/>
      <protection hidden="1"/>
    </xf>
    <xf numFmtId="165" fontId="22" fillId="35" borderId="0" xfId="42" applyFont="1" applyFill="1" applyBorder="1" applyAlignment="1" applyProtection="1">
      <alignment vertical="center"/>
      <protection hidden="1"/>
    </xf>
    <xf numFmtId="0" fontId="23" fillId="37" borderId="12" xfId="43" applyFont="1" applyFill="1" applyBorder="1" applyAlignment="1" applyProtection="1">
      <alignment horizontal="center" vertical="center"/>
      <protection hidden="1"/>
    </xf>
    <xf numFmtId="4" fontId="1" fillId="0" borderId="10" xfId="0" applyNumberFormat="1" applyFont="1" applyBorder="1" applyAlignment="1">
      <alignment vertical="center"/>
    </xf>
    <xf numFmtId="0" fontId="31" fillId="45" borderId="27" xfId="0" applyFont="1" applyFill="1" applyBorder="1" applyAlignment="1" applyProtection="1">
      <alignment horizontal="center" vertical="center"/>
      <protection hidden="1"/>
    </xf>
    <xf numFmtId="0" fontId="31" fillId="45" borderId="28" xfId="0" applyFont="1" applyFill="1" applyBorder="1" applyAlignment="1" applyProtection="1">
      <alignment horizontal="center" vertical="center"/>
      <protection hidden="1"/>
    </xf>
    <xf numFmtId="0" fontId="32" fillId="45" borderId="27" xfId="0" applyFont="1" applyFill="1" applyBorder="1" applyAlignment="1" applyProtection="1">
      <alignment horizontal="center" vertical="center"/>
      <protection hidden="1"/>
    </xf>
    <xf numFmtId="0" fontId="33" fillId="45" borderId="12" xfId="0" applyFont="1" applyFill="1" applyBorder="1" applyAlignment="1" applyProtection="1">
      <alignment horizontal="center" vertical="center"/>
      <protection hidden="1"/>
    </xf>
    <xf numFmtId="4" fontId="1" fillId="0" borderId="14" xfId="0" applyNumberFormat="1" applyFont="1" applyBorder="1" applyAlignment="1">
      <alignment vertical="center"/>
    </xf>
    <xf numFmtId="0" fontId="1" fillId="33" borderId="15" xfId="0" applyFont="1" applyFill="1" applyBorder="1" applyAlignment="1">
      <alignment horizontal="center" vertical="center"/>
    </xf>
    <xf numFmtId="4" fontId="1" fillId="33" borderId="13" xfId="0" applyNumberFormat="1" applyFont="1" applyFill="1" applyBorder="1" applyAlignment="1">
      <alignment vertical="center"/>
    </xf>
    <xf numFmtId="4" fontId="0" fillId="33" borderId="13" xfId="0" applyNumberFormat="1" applyFill="1" applyBorder="1" applyAlignment="1">
      <alignment vertical="center"/>
    </xf>
    <xf numFmtId="4" fontId="0" fillId="33" borderId="19" xfId="0" applyNumberFormat="1" applyFill="1" applyBorder="1" applyAlignment="1">
      <alignment vertical="center"/>
    </xf>
    <xf numFmtId="0" fontId="1" fillId="33" borderId="16" xfId="0" applyFont="1" applyFill="1" applyBorder="1" applyAlignment="1">
      <alignment horizontal="center" vertical="center"/>
    </xf>
    <xf numFmtId="4" fontId="1" fillId="33" borderId="0" xfId="0" applyNumberFormat="1" applyFont="1" applyFill="1" applyAlignment="1">
      <alignment vertical="center"/>
    </xf>
    <xf numFmtId="4" fontId="0" fillId="33" borderId="0" xfId="0" applyNumberFormat="1" applyFill="1" applyAlignment="1">
      <alignment vertical="center"/>
    </xf>
    <xf numFmtId="4" fontId="0" fillId="33" borderId="20" xfId="0" applyNumberFormat="1" applyFill="1" applyBorder="1" applyAlignment="1">
      <alignment vertical="center"/>
    </xf>
    <xf numFmtId="0" fontId="1" fillId="33" borderId="0" xfId="0" applyFont="1" applyFill="1"/>
    <xf numFmtId="0" fontId="1" fillId="33" borderId="16" xfId="0" applyFont="1" applyFill="1" applyBorder="1" applyAlignment="1">
      <alignment horizontal="center"/>
    </xf>
    <xf numFmtId="4" fontId="1" fillId="33" borderId="0" xfId="0" applyNumberFormat="1" applyFont="1" applyFill="1"/>
    <xf numFmtId="0" fontId="1" fillId="33" borderId="17" xfId="0" applyFont="1" applyFill="1" applyBorder="1" applyAlignment="1">
      <alignment horizontal="center" vertical="center"/>
    </xf>
    <xf numFmtId="4" fontId="1" fillId="33" borderId="18" xfId="0" applyNumberFormat="1" applyFont="1" applyFill="1" applyBorder="1" applyAlignment="1">
      <alignment vertical="center"/>
    </xf>
    <xf numFmtId="4" fontId="0" fillId="33" borderId="18" xfId="0" applyNumberFormat="1" applyFill="1" applyBorder="1" applyAlignment="1">
      <alignment vertical="center"/>
    </xf>
    <xf numFmtId="4" fontId="0" fillId="33" borderId="21" xfId="0" applyNumberFormat="1" applyFill="1" applyBorder="1" applyAlignment="1">
      <alignment vertical="center"/>
    </xf>
    <xf numFmtId="0" fontId="23" fillId="37" borderId="10" xfId="43" applyFont="1" applyFill="1" applyBorder="1" applyAlignment="1" applyProtection="1">
      <alignment horizontal="center" vertical="center"/>
      <protection hidden="1"/>
    </xf>
    <xf numFmtId="0" fontId="29" fillId="45" borderId="10" xfId="0" applyFont="1" applyFill="1" applyBorder="1" applyAlignment="1">
      <alignment horizontal="center" wrapText="1"/>
    </xf>
    <xf numFmtId="166" fontId="22" fillId="38" borderId="10" xfId="0" applyNumberFormat="1" applyFont="1" applyFill="1" applyBorder="1" applyAlignment="1" applyProtection="1">
      <alignment horizontal="center" vertical="center"/>
      <protection hidden="1"/>
    </xf>
    <xf numFmtId="166" fontId="20" fillId="38" borderId="15" xfId="0" applyNumberFormat="1" applyFont="1" applyFill="1" applyBorder="1" applyAlignment="1" applyProtection="1">
      <alignment horizontal="right" vertical="center"/>
      <protection hidden="1"/>
    </xf>
    <xf numFmtId="166" fontId="1" fillId="38" borderId="10" xfId="0" applyNumberFormat="1" applyFont="1" applyFill="1" applyBorder="1" applyAlignment="1" applyProtection="1">
      <alignment horizontal="right" vertical="center"/>
      <protection hidden="1"/>
    </xf>
    <xf numFmtId="166" fontId="1" fillId="38" borderId="10" xfId="0" applyNumberFormat="1" applyFont="1" applyFill="1" applyBorder="1" applyAlignment="1" applyProtection="1">
      <alignment vertical="center"/>
      <protection hidden="1"/>
    </xf>
    <xf numFmtId="167" fontId="1" fillId="38" borderId="10" xfId="0" applyNumberFormat="1" applyFont="1" applyFill="1" applyBorder="1" applyAlignment="1" applyProtection="1">
      <alignment vertical="center"/>
      <protection hidden="1"/>
    </xf>
    <xf numFmtId="166" fontId="22" fillId="39" borderId="10" xfId="0" applyNumberFormat="1" applyFont="1" applyFill="1" applyBorder="1" applyAlignment="1" applyProtection="1">
      <alignment vertical="center"/>
      <protection hidden="1"/>
    </xf>
    <xf numFmtId="0" fontId="1" fillId="40" borderId="10" xfId="0" applyFont="1" applyFill="1" applyBorder="1" applyAlignment="1" applyProtection="1">
      <alignment vertical="center"/>
      <protection hidden="1"/>
    </xf>
    <xf numFmtId="0" fontId="1" fillId="41" borderId="10" xfId="0" applyFont="1" applyFill="1" applyBorder="1" applyAlignment="1" applyProtection="1">
      <alignment horizontal="left" vertical="center"/>
      <protection hidden="1"/>
    </xf>
    <xf numFmtId="0" fontId="1" fillId="40" borderId="10" xfId="0" applyFont="1" applyFill="1" applyBorder="1" applyAlignment="1" applyProtection="1">
      <alignment horizontal="center" vertical="center"/>
      <protection hidden="1"/>
    </xf>
    <xf numFmtId="0" fontId="0" fillId="40" borderId="11" xfId="0" applyFill="1" applyBorder="1" applyAlignment="1" applyProtection="1">
      <alignment vertical="center"/>
      <protection hidden="1"/>
    </xf>
    <xf numFmtId="0" fontId="1" fillId="40" borderId="11" xfId="0" applyFont="1" applyFill="1" applyBorder="1" applyAlignment="1" applyProtection="1">
      <alignment horizontal="left" vertical="center"/>
      <protection hidden="1"/>
    </xf>
    <xf numFmtId="0" fontId="1" fillId="40" borderId="11" xfId="0" applyFont="1" applyFill="1" applyBorder="1" applyAlignment="1" applyProtection="1">
      <alignment horizontal="center" vertical="center"/>
      <protection hidden="1"/>
    </xf>
    <xf numFmtId="0" fontId="1" fillId="46" borderId="11" xfId="0" applyFont="1" applyFill="1" applyBorder="1" applyAlignment="1" applyProtection="1">
      <alignment horizontal="left" vertical="center"/>
      <protection hidden="1"/>
    </xf>
    <xf numFmtId="0" fontId="29" fillId="45" borderId="10" xfId="0" applyFont="1" applyFill="1" applyBorder="1" applyAlignment="1" applyProtection="1">
      <alignment horizontal="center" vertical="center" wrapText="1"/>
      <protection hidden="1"/>
    </xf>
    <xf numFmtId="4" fontId="23" fillId="45" borderId="0" xfId="0" applyNumberFormat="1" applyFont="1" applyFill="1" applyAlignment="1">
      <alignment horizontal="center" vertical="center"/>
    </xf>
    <xf numFmtId="4" fontId="0" fillId="45" borderId="0" xfId="0" applyNumberFormat="1" applyFill="1" applyAlignment="1">
      <alignment horizontal="center" vertical="center"/>
    </xf>
    <xf numFmtId="4" fontId="0" fillId="45" borderId="0" xfId="0" applyNumberFormat="1" applyFill="1" applyAlignment="1">
      <alignment vertical="center"/>
    </xf>
    <xf numFmtId="4" fontId="0" fillId="45" borderId="0" xfId="0" applyNumberFormat="1" applyFill="1" applyAlignment="1">
      <alignment vertical="center" wrapText="1"/>
    </xf>
    <xf numFmtId="4" fontId="35" fillId="0" borderId="0" xfId="0" applyNumberFormat="1" applyFont="1" applyAlignment="1">
      <alignment vertical="center"/>
    </xf>
    <xf numFmtId="0" fontId="21" fillId="0" borderId="0" xfId="0" applyFont="1"/>
    <xf numFmtId="4" fontId="1" fillId="0" borderId="10" xfId="0" applyNumberFormat="1" applyFont="1" applyBorder="1" applyAlignment="1">
      <alignment horizontal="center" vertical="center"/>
    </xf>
    <xf numFmtId="4" fontId="1" fillId="0" borderId="14" xfId="0" applyNumberFormat="1" applyFont="1" applyBorder="1" applyAlignment="1">
      <alignment horizontal="center" vertical="center"/>
    </xf>
    <xf numFmtId="0" fontId="23" fillId="37" borderId="10" xfId="43" applyFont="1" applyFill="1" applyBorder="1" applyAlignment="1" applyProtection="1">
      <alignment horizontal="center" vertical="center"/>
      <protection hidden="1"/>
    </xf>
    <xf numFmtId="0" fontId="23" fillId="37" borderId="14" xfId="43" applyFont="1" applyFill="1" applyBorder="1" applyAlignment="1" applyProtection="1">
      <alignment horizontal="center" vertical="center"/>
      <protection hidden="1"/>
    </xf>
    <xf numFmtId="0" fontId="23" fillId="37" borderId="11" xfId="43" applyFont="1" applyFill="1" applyBorder="1" applyAlignment="1" applyProtection="1">
      <alignment horizontal="center" vertical="center"/>
      <protection hidden="1"/>
    </xf>
    <xf numFmtId="4" fontId="1" fillId="33" borderId="15" xfId="0" applyNumberFormat="1" applyFont="1" applyFill="1" applyBorder="1" applyAlignment="1">
      <alignment horizontal="center" vertical="center"/>
    </xf>
    <xf numFmtId="4" fontId="1" fillId="33" borderId="13" xfId="0" applyNumberFormat="1" applyFont="1" applyFill="1" applyBorder="1" applyAlignment="1">
      <alignment horizontal="center" vertical="center"/>
    </xf>
    <xf numFmtId="4" fontId="1" fillId="33" borderId="19" xfId="0" applyNumberFormat="1" applyFont="1" applyFill="1" applyBorder="1" applyAlignment="1">
      <alignment horizontal="center" vertical="center"/>
    </xf>
    <xf numFmtId="4" fontId="1" fillId="33" borderId="17" xfId="0" applyNumberFormat="1" applyFont="1" applyFill="1" applyBorder="1" applyAlignment="1">
      <alignment horizontal="center" vertical="center"/>
    </xf>
    <xf numFmtId="4" fontId="1" fillId="33" borderId="18" xfId="0" applyNumberFormat="1" applyFont="1" applyFill="1" applyBorder="1" applyAlignment="1">
      <alignment horizontal="center" vertical="center"/>
    </xf>
    <xf numFmtId="4" fontId="1" fillId="33" borderId="21" xfId="0" applyNumberFormat="1" applyFont="1" applyFill="1" applyBorder="1" applyAlignment="1">
      <alignment horizontal="center" vertical="center"/>
    </xf>
    <xf numFmtId="4" fontId="1" fillId="34" borderId="15" xfId="0" applyNumberFormat="1" applyFont="1" applyFill="1" applyBorder="1" applyAlignment="1">
      <alignment horizontal="center" vertical="center"/>
    </xf>
    <xf numFmtId="4" fontId="1" fillId="34" borderId="13" xfId="0" applyNumberFormat="1" applyFont="1" applyFill="1" applyBorder="1" applyAlignment="1">
      <alignment horizontal="center" vertical="center"/>
    </xf>
    <xf numFmtId="4" fontId="1" fillId="34" borderId="19" xfId="0" applyNumberFormat="1" applyFont="1" applyFill="1" applyBorder="1" applyAlignment="1">
      <alignment horizontal="center" vertical="center"/>
    </xf>
    <xf numFmtId="4" fontId="1" fillId="34" borderId="17" xfId="0" applyNumberFormat="1" applyFont="1" applyFill="1" applyBorder="1" applyAlignment="1">
      <alignment horizontal="center" vertical="center"/>
    </xf>
    <xf numFmtId="4" fontId="1" fillId="34" borderId="18" xfId="0" applyNumberFormat="1" applyFont="1" applyFill="1" applyBorder="1" applyAlignment="1">
      <alignment horizontal="center" vertical="center"/>
    </xf>
    <xf numFmtId="4" fontId="1" fillId="34" borderId="21" xfId="0" applyNumberFormat="1" applyFont="1" applyFill="1" applyBorder="1" applyAlignment="1">
      <alignment horizontal="center" vertical="center"/>
    </xf>
    <xf numFmtId="4" fontId="1" fillId="33" borderId="23" xfId="0" applyNumberFormat="1" applyFont="1" applyFill="1" applyBorder="1" applyAlignment="1">
      <alignment horizontal="center" vertical="center"/>
    </xf>
    <xf numFmtId="4" fontId="1" fillId="33" borderId="24" xfId="0" applyNumberFormat="1" applyFont="1" applyFill="1" applyBorder="1" applyAlignment="1">
      <alignment horizontal="center" vertical="center"/>
    </xf>
    <xf numFmtId="4" fontId="1" fillId="33" borderId="22" xfId="0" applyNumberFormat="1" applyFont="1" applyFill="1" applyBorder="1" applyAlignment="1">
      <alignment horizontal="center" vertical="center"/>
    </xf>
    <xf numFmtId="4" fontId="1" fillId="34" borderId="23" xfId="0" applyNumberFormat="1" applyFont="1" applyFill="1" applyBorder="1" applyAlignment="1">
      <alignment horizontal="center" vertical="center"/>
    </xf>
    <xf numFmtId="4" fontId="1" fillId="34" borderId="24" xfId="0" applyNumberFormat="1" applyFont="1" applyFill="1" applyBorder="1" applyAlignment="1">
      <alignment horizontal="center" vertical="center"/>
    </xf>
    <xf numFmtId="4" fontId="1" fillId="34" borderId="22" xfId="0" applyNumberFormat="1" applyFont="1" applyFill="1" applyBorder="1" applyAlignment="1">
      <alignment horizontal="center" vertical="center"/>
    </xf>
    <xf numFmtId="4" fontId="1" fillId="47" borderId="23" xfId="0" applyNumberFormat="1" applyFont="1" applyFill="1" applyBorder="1" applyAlignment="1">
      <alignment horizontal="center" vertical="center"/>
    </xf>
    <xf numFmtId="4" fontId="1" fillId="47" borderId="24" xfId="0" applyNumberFormat="1" applyFont="1" applyFill="1" applyBorder="1" applyAlignment="1">
      <alignment horizontal="center" vertical="center"/>
    </xf>
    <xf numFmtId="4" fontId="1" fillId="47" borderId="22" xfId="0" applyNumberFormat="1" applyFont="1" applyFill="1" applyBorder="1" applyAlignment="1">
      <alignment horizontal="center" vertical="center"/>
    </xf>
    <xf numFmtId="4" fontId="1" fillId="47" borderId="15" xfId="0" applyNumberFormat="1" applyFont="1" applyFill="1" applyBorder="1" applyAlignment="1">
      <alignment horizontal="center" vertical="center"/>
    </xf>
    <xf numFmtId="4" fontId="1" fillId="47" borderId="13" xfId="0" applyNumberFormat="1" applyFont="1" applyFill="1" applyBorder="1" applyAlignment="1">
      <alignment horizontal="center" vertical="center"/>
    </xf>
    <xf numFmtId="4" fontId="1" fillId="47" borderId="19" xfId="0" applyNumberFormat="1" applyFont="1" applyFill="1" applyBorder="1" applyAlignment="1">
      <alignment horizontal="center" vertical="center"/>
    </xf>
    <xf numFmtId="4" fontId="1" fillId="47" borderId="17" xfId="0" applyNumberFormat="1" applyFont="1" applyFill="1" applyBorder="1" applyAlignment="1">
      <alignment horizontal="center" vertical="center"/>
    </xf>
    <xf numFmtId="4" fontId="1" fillId="47" borderId="18" xfId="0" applyNumberFormat="1" applyFont="1" applyFill="1" applyBorder="1" applyAlignment="1">
      <alignment horizontal="center" vertical="center"/>
    </xf>
    <xf numFmtId="4" fontId="1" fillId="47" borderId="21" xfId="0" applyNumberFormat="1" applyFont="1" applyFill="1" applyBorder="1" applyAlignment="1">
      <alignment horizontal="center" vertical="center"/>
    </xf>
    <xf numFmtId="4" fontId="20" fillId="47" borderId="17" xfId="0" applyNumberFormat="1" applyFont="1" applyFill="1" applyBorder="1" applyAlignment="1">
      <alignment horizontal="center" vertical="center"/>
    </xf>
    <xf numFmtId="4" fontId="20" fillId="47" borderId="18" xfId="0" applyNumberFormat="1" applyFont="1" applyFill="1" applyBorder="1" applyAlignment="1">
      <alignment horizontal="center" vertical="center"/>
    </xf>
    <xf numFmtId="4" fontId="20" fillId="47" borderId="21" xfId="0" applyNumberFormat="1" applyFont="1" applyFill="1" applyBorder="1" applyAlignment="1">
      <alignment horizontal="center" vertical="center"/>
    </xf>
    <xf numFmtId="4" fontId="20" fillId="33" borderId="17" xfId="0" applyNumberFormat="1" applyFont="1" applyFill="1" applyBorder="1" applyAlignment="1">
      <alignment horizontal="center" vertical="center"/>
    </xf>
    <xf numFmtId="4" fontId="20" fillId="33" borderId="18" xfId="0" applyNumberFormat="1" applyFont="1" applyFill="1" applyBorder="1" applyAlignment="1">
      <alignment horizontal="center" vertical="center"/>
    </xf>
    <xf numFmtId="4" fontId="20" fillId="33" borderId="21" xfId="0" applyNumberFormat="1" applyFont="1" applyFill="1" applyBorder="1" applyAlignment="1">
      <alignment horizontal="center" vertical="center"/>
    </xf>
    <xf numFmtId="4" fontId="20" fillId="34" borderId="17" xfId="0" applyNumberFormat="1" applyFont="1" applyFill="1" applyBorder="1" applyAlignment="1">
      <alignment horizontal="center" vertical="center"/>
    </xf>
    <xf numFmtId="4" fontId="20" fillId="34" borderId="18" xfId="0" applyNumberFormat="1" applyFont="1" applyFill="1" applyBorder="1" applyAlignment="1">
      <alignment horizontal="center" vertical="center"/>
    </xf>
    <xf numFmtId="4" fontId="20" fillId="34" borderId="21" xfId="0" applyNumberFormat="1" applyFont="1" applyFill="1" applyBorder="1" applyAlignment="1">
      <alignment horizontal="center" vertical="center"/>
    </xf>
    <xf numFmtId="0" fontId="1" fillId="35" borderId="0" xfId="0" applyFont="1" applyFill="1" applyAlignment="1" applyProtection="1">
      <alignment horizontal="right" vertical="center"/>
      <protection hidden="1"/>
    </xf>
    <xf numFmtId="4" fontId="27" fillId="45" borderId="26" xfId="0" applyNumberFormat="1" applyFont="1" applyFill="1" applyBorder="1" applyAlignment="1" applyProtection="1">
      <alignment horizontal="center" vertical="center"/>
      <protection hidden="1"/>
    </xf>
    <xf numFmtId="4" fontId="27" fillId="45" borderId="27" xfId="0" applyNumberFormat="1" applyFont="1" applyFill="1" applyBorder="1" applyAlignment="1" applyProtection="1">
      <alignment horizontal="center" vertical="center"/>
      <protection hidden="1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3" builtinId="8"/>
    <cellStyle name="Monétaire" xfId="42" builtinId="4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font>
        <color theme="0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lor theme="0"/>
      </font>
    </dxf>
  </dxfs>
  <tableStyles count="0" defaultTableStyle="TableStyleMedium2" defaultPivotStyle="PivotStyleLight16"/>
  <colors>
    <mruColors>
      <color rgb="FFFF6600"/>
      <color rgb="FFC0C0C0"/>
      <color rgb="FF0000FF"/>
      <color rgb="FFFCE4D6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274320</xdr:colOff>
          <xdr:row>1</xdr:row>
          <xdr:rowOff>76200</xdr:rowOff>
        </xdr:from>
        <xdr:to>
          <xdr:col>14</xdr:col>
          <xdr:colOff>647700</xdr:colOff>
          <xdr:row>3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CA" sz="14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Protection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274320</xdr:colOff>
          <xdr:row>3</xdr:row>
          <xdr:rowOff>68580</xdr:rowOff>
        </xdr:from>
        <xdr:to>
          <xdr:col>14</xdr:col>
          <xdr:colOff>647700</xdr:colOff>
          <xdr:row>4</xdr:row>
          <xdr:rowOff>22860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CA" sz="14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Déprotection classeur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390525</xdr:colOff>
      <xdr:row>16</xdr:row>
      <xdr:rowOff>0</xdr:rowOff>
    </xdr:from>
    <xdr:to>
      <xdr:col>10</xdr:col>
      <xdr:colOff>466725</xdr:colOff>
      <xdr:row>17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1087100" y="2714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390525</xdr:colOff>
      <xdr:row>16</xdr:row>
      <xdr:rowOff>0</xdr:rowOff>
    </xdr:from>
    <xdr:to>
      <xdr:col>10</xdr:col>
      <xdr:colOff>466725</xdr:colOff>
      <xdr:row>17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1087100" y="2714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390525</xdr:colOff>
      <xdr:row>16</xdr:row>
      <xdr:rowOff>0</xdr:rowOff>
    </xdr:from>
    <xdr:to>
      <xdr:col>10</xdr:col>
      <xdr:colOff>466725</xdr:colOff>
      <xdr:row>17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1220450" y="2876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P47"/>
  <sheetViews>
    <sheetView showGridLines="0" zoomScale="90" zoomScaleNormal="90" workbookViewId="0">
      <pane xSplit="2" ySplit="6" topLeftCell="C7" activePane="bottomRight" state="frozen"/>
      <selection pane="topRight" activeCell="C1" sqref="C1"/>
      <selection pane="bottomLeft" activeCell="A4" sqref="A4"/>
      <selection pane="bottomRight" activeCell="I5" sqref="I5:K5"/>
    </sheetView>
  </sheetViews>
  <sheetFormatPr baseColWidth="10" defaultColWidth="11.5546875" defaultRowHeight="13.2" x14ac:dyDescent="0.25"/>
  <cols>
    <col min="1" max="1" width="7.109375" style="12" bestFit="1" customWidth="1"/>
    <col min="2" max="2" width="49.33203125" style="7" bestFit="1" customWidth="1"/>
    <col min="3" max="5" width="10.6640625" style="7" customWidth="1"/>
    <col min="6" max="16384" width="11.5546875" style="7"/>
  </cols>
  <sheetData>
    <row r="1" spans="1:16" s="51" customFormat="1" x14ac:dyDescent="0.25">
      <c r="A1" s="50">
        <v>1</v>
      </c>
      <c r="B1" s="50">
        <v>2</v>
      </c>
      <c r="C1" s="50">
        <v>3</v>
      </c>
      <c r="D1" s="50">
        <v>4</v>
      </c>
      <c r="E1" s="50">
        <v>5</v>
      </c>
      <c r="F1" s="50">
        <v>6</v>
      </c>
      <c r="G1" s="50">
        <v>7</v>
      </c>
      <c r="H1" s="50">
        <v>8</v>
      </c>
      <c r="M1" s="96"/>
      <c r="N1" s="96"/>
      <c r="O1" s="96"/>
    </row>
    <row r="2" spans="1:16" s="12" customFormat="1" x14ac:dyDescent="0.25">
      <c r="A2" s="102" t="s">
        <v>109</v>
      </c>
      <c r="B2" s="104" t="s">
        <v>49</v>
      </c>
      <c r="C2" s="119" t="s">
        <v>0</v>
      </c>
      <c r="D2" s="120"/>
      <c r="E2" s="121"/>
      <c r="F2" s="122" t="s">
        <v>3</v>
      </c>
      <c r="G2" s="123"/>
      <c r="H2" s="124"/>
      <c r="I2" s="125" t="s">
        <v>118</v>
      </c>
      <c r="J2" s="126"/>
      <c r="K2" s="127"/>
      <c r="M2" s="97"/>
      <c r="N2" s="97"/>
      <c r="O2" s="97"/>
    </row>
    <row r="3" spans="1:16" s="12" customFormat="1" x14ac:dyDescent="0.25">
      <c r="A3" s="103"/>
      <c r="B3" s="105"/>
      <c r="C3" s="107" t="s">
        <v>113</v>
      </c>
      <c r="D3" s="108"/>
      <c r="E3" s="109"/>
      <c r="F3" s="113" t="s">
        <v>114</v>
      </c>
      <c r="G3" s="114"/>
      <c r="H3" s="115"/>
      <c r="I3" s="128" t="s">
        <v>116</v>
      </c>
      <c r="J3" s="129"/>
      <c r="K3" s="130"/>
      <c r="M3" s="97"/>
      <c r="N3" s="97"/>
      <c r="O3" s="97"/>
    </row>
    <row r="4" spans="1:16" ht="24.9" customHeight="1" x14ac:dyDescent="0.25">
      <c r="A4" s="103"/>
      <c r="B4" s="106"/>
      <c r="C4" s="110"/>
      <c r="D4" s="111"/>
      <c r="E4" s="112"/>
      <c r="F4" s="116"/>
      <c r="G4" s="117"/>
      <c r="H4" s="118"/>
      <c r="I4" s="131"/>
      <c r="J4" s="132"/>
      <c r="K4" s="133"/>
      <c r="M4" s="98"/>
      <c r="N4" s="98"/>
      <c r="O4" s="98"/>
      <c r="P4" s="100" t="s">
        <v>115</v>
      </c>
    </row>
    <row r="5" spans="1:16" s="43" customFormat="1" ht="24.9" customHeight="1" x14ac:dyDescent="0.25">
      <c r="A5" s="13">
        <v>2025</v>
      </c>
      <c r="B5" s="6" t="s">
        <v>108</v>
      </c>
      <c r="C5" s="137" t="s">
        <v>42</v>
      </c>
      <c r="D5" s="138"/>
      <c r="E5" s="139"/>
      <c r="F5" s="140" t="s">
        <v>45</v>
      </c>
      <c r="G5" s="141"/>
      <c r="H5" s="142"/>
      <c r="I5" s="134" t="s">
        <v>117</v>
      </c>
      <c r="J5" s="135"/>
      <c r="K5" s="136"/>
      <c r="M5" s="99"/>
      <c r="N5" s="99"/>
      <c r="O5" s="99"/>
    </row>
    <row r="6" spans="1:16" ht="26.4" x14ac:dyDescent="0.25">
      <c r="A6" s="59" t="s">
        <v>43</v>
      </c>
      <c r="B6" s="102" t="s">
        <v>44</v>
      </c>
      <c r="C6" s="5" t="s">
        <v>40</v>
      </c>
      <c r="D6" s="5" t="s">
        <v>41</v>
      </c>
      <c r="E6" s="11" t="s">
        <v>1</v>
      </c>
      <c r="F6" s="5" t="s">
        <v>40</v>
      </c>
      <c r="G6" s="5" t="s">
        <v>41</v>
      </c>
      <c r="H6" s="11" t="s">
        <v>1</v>
      </c>
      <c r="I6" s="5" t="s">
        <v>40</v>
      </c>
      <c r="J6" s="5" t="s">
        <v>41</v>
      </c>
      <c r="K6" s="11" t="s">
        <v>1</v>
      </c>
    </row>
    <row r="7" spans="1:16" x14ac:dyDescent="0.25">
      <c r="A7" s="64"/>
      <c r="B7" s="103"/>
      <c r="C7" s="5">
        <f t="shared" ref="C7:H7" si="0">SUM(C8:C47)</f>
        <v>9170.3700000000008</v>
      </c>
      <c r="D7" s="5">
        <f t="shared" si="0"/>
        <v>0</v>
      </c>
      <c r="E7" s="5">
        <f t="shared" si="0"/>
        <v>9170.369999999999</v>
      </c>
      <c r="F7" s="6">
        <f t="shared" si="0"/>
        <v>15858</v>
      </c>
      <c r="G7" s="6">
        <f t="shared" si="0"/>
        <v>0</v>
      </c>
      <c r="H7" s="5">
        <f t="shared" si="0"/>
        <v>15858</v>
      </c>
      <c r="I7" s="6">
        <f t="shared" ref="I7:K7" si="1">SUM(I8:I47)</f>
        <v>11799.36</v>
      </c>
      <c r="J7" s="6">
        <f t="shared" si="1"/>
        <v>0</v>
      </c>
      <c r="K7" s="5">
        <f t="shared" si="1"/>
        <v>11799.36</v>
      </c>
    </row>
    <row r="8" spans="1:16" x14ac:dyDescent="0.25">
      <c r="A8" s="65">
        <v>611</v>
      </c>
      <c r="B8" s="66" t="s">
        <v>5</v>
      </c>
      <c r="C8" s="67"/>
      <c r="D8" s="67"/>
      <c r="E8" s="68">
        <f t="shared" ref="E8:E42" si="2">C8+D8</f>
        <v>0</v>
      </c>
      <c r="F8" s="8"/>
      <c r="G8" s="3"/>
      <c r="H8" s="8">
        <f t="shared" ref="H8:H47" si="3">F8+G8</f>
        <v>0</v>
      </c>
      <c r="I8" s="8"/>
      <c r="J8" s="3"/>
      <c r="K8" s="8">
        <f t="shared" ref="K8:K47" si="4">I8+J8</f>
        <v>0</v>
      </c>
    </row>
    <row r="9" spans="1:16" x14ac:dyDescent="0.25">
      <c r="A9" s="69">
        <v>616</v>
      </c>
      <c r="B9" s="70" t="s">
        <v>25</v>
      </c>
      <c r="C9" s="71"/>
      <c r="D9" s="71"/>
      <c r="E9" s="72">
        <f t="shared" si="2"/>
        <v>0</v>
      </c>
      <c r="F9" s="9"/>
      <c r="G9" s="2"/>
      <c r="H9" s="9">
        <f t="shared" si="3"/>
        <v>0</v>
      </c>
      <c r="I9" s="9"/>
      <c r="J9" s="2"/>
      <c r="K9" s="9">
        <f t="shared" si="4"/>
        <v>0</v>
      </c>
    </row>
    <row r="10" spans="1:16" x14ac:dyDescent="0.25">
      <c r="A10" s="69">
        <v>617</v>
      </c>
      <c r="B10" s="70" t="s">
        <v>37</v>
      </c>
      <c r="C10" s="71">
        <v>85</v>
      </c>
      <c r="D10" s="71">
        <v>20</v>
      </c>
      <c r="E10" s="72">
        <f t="shared" si="2"/>
        <v>105</v>
      </c>
      <c r="F10" s="9"/>
      <c r="G10" s="2"/>
      <c r="H10" s="9">
        <f t="shared" si="3"/>
        <v>0</v>
      </c>
      <c r="I10" s="9"/>
      <c r="J10" s="2"/>
      <c r="K10" s="9">
        <f t="shared" si="4"/>
        <v>0</v>
      </c>
    </row>
    <row r="11" spans="1:16" x14ac:dyDescent="0.25">
      <c r="A11" s="69">
        <v>6042</v>
      </c>
      <c r="B11" s="70" t="s">
        <v>34</v>
      </c>
      <c r="C11" s="71"/>
      <c r="D11" s="71"/>
      <c r="E11" s="72">
        <f t="shared" si="2"/>
        <v>0</v>
      </c>
      <c r="F11" s="9">
        <v>7110</v>
      </c>
      <c r="G11" s="2">
        <v>0</v>
      </c>
      <c r="H11" s="9">
        <f t="shared" si="3"/>
        <v>7110</v>
      </c>
      <c r="I11" s="9">
        <v>5120</v>
      </c>
      <c r="J11" s="2">
        <v>0</v>
      </c>
      <c r="K11" s="9">
        <f t="shared" si="4"/>
        <v>5120</v>
      </c>
    </row>
    <row r="12" spans="1:16" x14ac:dyDescent="0.25">
      <c r="A12" s="69">
        <v>6064</v>
      </c>
      <c r="B12" s="70" t="s">
        <v>27</v>
      </c>
      <c r="C12" s="71"/>
      <c r="D12" s="71"/>
      <c r="E12" s="72">
        <f t="shared" si="2"/>
        <v>0</v>
      </c>
      <c r="F12" s="9"/>
      <c r="G12" s="2"/>
      <c r="H12" s="9">
        <f t="shared" si="3"/>
        <v>0</v>
      </c>
      <c r="I12" s="9"/>
      <c r="J12" s="2"/>
      <c r="K12" s="9">
        <f t="shared" si="4"/>
        <v>0</v>
      </c>
    </row>
    <row r="13" spans="1:16" x14ac:dyDescent="0.25">
      <c r="A13" s="69">
        <v>6065</v>
      </c>
      <c r="B13" s="70" t="s">
        <v>9</v>
      </c>
      <c r="C13" s="71"/>
      <c r="D13" s="71"/>
      <c r="E13" s="72">
        <f t="shared" si="2"/>
        <v>0</v>
      </c>
      <c r="F13" s="9"/>
      <c r="G13" s="2"/>
      <c r="H13" s="9">
        <f t="shared" si="3"/>
        <v>0</v>
      </c>
      <c r="I13" s="9"/>
      <c r="J13" s="2"/>
      <c r="K13" s="9">
        <f t="shared" si="4"/>
        <v>0</v>
      </c>
    </row>
    <row r="14" spans="1:16" x14ac:dyDescent="0.25">
      <c r="A14" s="69">
        <v>6067</v>
      </c>
      <c r="B14" s="70" t="s">
        <v>31</v>
      </c>
      <c r="C14" s="71"/>
      <c r="D14" s="71"/>
      <c r="E14" s="72">
        <f t="shared" si="2"/>
        <v>0</v>
      </c>
      <c r="F14" s="9"/>
      <c r="G14" s="2"/>
      <c r="H14" s="9">
        <f t="shared" si="3"/>
        <v>0</v>
      </c>
      <c r="I14" s="9">
        <v>321.36</v>
      </c>
      <c r="J14" s="2"/>
      <c r="K14" s="9">
        <f t="shared" si="4"/>
        <v>321.36</v>
      </c>
    </row>
    <row r="15" spans="1:16" x14ac:dyDescent="0.25">
      <c r="A15" s="69">
        <v>6068</v>
      </c>
      <c r="B15" s="70" t="s">
        <v>10</v>
      </c>
      <c r="C15" s="71">
        <v>100</v>
      </c>
      <c r="D15" s="71">
        <v>0</v>
      </c>
      <c r="E15" s="72">
        <f t="shared" si="2"/>
        <v>100</v>
      </c>
      <c r="F15" s="9"/>
      <c r="G15" s="2"/>
      <c r="H15" s="9">
        <f t="shared" si="3"/>
        <v>0</v>
      </c>
      <c r="I15" s="9"/>
      <c r="J15" s="2"/>
      <c r="K15" s="9">
        <f t="shared" si="4"/>
        <v>0</v>
      </c>
    </row>
    <row r="16" spans="1:16" x14ac:dyDescent="0.25">
      <c r="A16" s="69">
        <v>6135</v>
      </c>
      <c r="B16" s="70" t="s">
        <v>11</v>
      </c>
      <c r="C16" s="71"/>
      <c r="D16" s="71"/>
      <c r="E16" s="72">
        <f t="shared" si="2"/>
        <v>0</v>
      </c>
      <c r="F16" s="9"/>
      <c r="G16" s="2"/>
      <c r="H16" s="9">
        <f t="shared" si="3"/>
        <v>0</v>
      </c>
      <c r="I16" s="9"/>
      <c r="J16" s="2"/>
      <c r="K16" s="9">
        <f t="shared" si="4"/>
        <v>0</v>
      </c>
    </row>
    <row r="17" spans="1:11" x14ac:dyDescent="0.25">
      <c r="A17" s="69">
        <v>6156</v>
      </c>
      <c r="B17" s="70" t="s">
        <v>19</v>
      </c>
      <c r="C17" s="71"/>
      <c r="D17" s="71"/>
      <c r="E17" s="72">
        <f t="shared" si="2"/>
        <v>0</v>
      </c>
      <c r="F17" s="9"/>
      <c r="G17" s="2"/>
      <c r="H17" s="9">
        <f t="shared" si="3"/>
        <v>0</v>
      </c>
      <c r="I17" s="9"/>
      <c r="J17" s="2"/>
      <c r="K17" s="9">
        <f t="shared" si="4"/>
        <v>0</v>
      </c>
    </row>
    <row r="18" spans="1:11" x14ac:dyDescent="0.25">
      <c r="A18" s="69">
        <v>6182</v>
      </c>
      <c r="B18" s="70" t="s">
        <v>12</v>
      </c>
      <c r="C18" s="71"/>
      <c r="D18" s="71"/>
      <c r="E18" s="72">
        <f t="shared" si="2"/>
        <v>0</v>
      </c>
      <c r="F18" s="9"/>
      <c r="G18" s="2"/>
      <c r="H18" s="9">
        <f t="shared" si="3"/>
        <v>0</v>
      </c>
      <c r="I18" s="9"/>
      <c r="J18" s="2"/>
      <c r="K18" s="9">
        <f t="shared" si="4"/>
        <v>0</v>
      </c>
    </row>
    <row r="19" spans="1:11" x14ac:dyDescent="0.25">
      <c r="A19" s="69">
        <v>6184</v>
      </c>
      <c r="B19" s="70" t="s">
        <v>13</v>
      </c>
      <c r="C19" s="71"/>
      <c r="D19" s="71"/>
      <c r="E19" s="72">
        <f t="shared" si="2"/>
        <v>0</v>
      </c>
      <c r="F19" s="9"/>
      <c r="G19" s="2"/>
      <c r="H19" s="9">
        <f t="shared" si="3"/>
        <v>0</v>
      </c>
      <c r="I19" s="9"/>
      <c r="J19" s="2"/>
      <c r="K19" s="9">
        <f t="shared" si="4"/>
        <v>0</v>
      </c>
    </row>
    <row r="20" spans="1:11" x14ac:dyDescent="0.25">
      <c r="A20" s="69">
        <v>6188</v>
      </c>
      <c r="B20" s="70" t="s">
        <v>36</v>
      </c>
      <c r="C20" s="71"/>
      <c r="D20" s="71"/>
      <c r="E20" s="72">
        <f t="shared" si="2"/>
        <v>0</v>
      </c>
      <c r="F20" s="9"/>
      <c r="G20" s="2"/>
      <c r="H20" s="9">
        <f t="shared" si="3"/>
        <v>0</v>
      </c>
      <c r="I20" s="9"/>
      <c r="J20" s="2"/>
      <c r="K20" s="9">
        <f t="shared" si="4"/>
        <v>0</v>
      </c>
    </row>
    <row r="21" spans="1:11" x14ac:dyDescent="0.25">
      <c r="A21" s="69">
        <v>6228</v>
      </c>
      <c r="B21" s="70" t="s">
        <v>23</v>
      </c>
      <c r="C21" s="71"/>
      <c r="D21" s="71"/>
      <c r="E21" s="72">
        <f t="shared" si="2"/>
        <v>0</v>
      </c>
      <c r="F21" s="9"/>
      <c r="G21" s="2"/>
      <c r="H21" s="9">
        <f t="shared" si="3"/>
        <v>0</v>
      </c>
      <c r="I21" s="9"/>
      <c r="J21" s="2"/>
      <c r="K21" s="9">
        <f t="shared" si="4"/>
        <v>0</v>
      </c>
    </row>
    <row r="22" spans="1:11" x14ac:dyDescent="0.25">
      <c r="A22" s="69">
        <v>6231</v>
      </c>
      <c r="B22" s="70" t="s">
        <v>17</v>
      </c>
      <c r="C22" s="71"/>
      <c r="D22" s="71"/>
      <c r="E22" s="72">
        <f t="shared" si="2"/>
        <v>0</v>
      </c>
      <c r="F22" s="9"/>
      <c r="G22" s="2"/>
      <c r="H22" s="9">
        <f t="shared" si="3"/>
        <v>0</v>
      </c>
      <c r="I22" s="9"/>
      <c r="J22" s="2"/>
      <c r="K22" s="9">
        <f t="shared" si="4"/>
        <v>0</v>
      </c>
    </row>
    <row r="23" spans="1:11" x14ac:dyDescent="0.25">
      <c r="A23" s="69">
        <v>6232</v>
      </c>
      <c r="B23" s="70" t="s">
        <v>14</v>
      </c>
      <c r="C23" s="71"/>
      <c r="D23" s="71"/>
      <c r="E23" s="72">
        <f t="shared" si="2"/>
        <v>0</v>
      </c>
      <c r="F23" s="9"/>
      <c r="G23" s="2"/>
      <c r="H23" s="9">
        <f t="shared" si="3"/>
        <v>0</v>
      </c>
      <c r="I23" s="9"/>
      <c r="J23" s="2"/>
      <c r="K23" s="9">
        <f t="shared" si="4"/>
        <v>0</v>
      </c>
    </row>
    <row r="24" spans="1:11" x14ac:dyDescent="0.25">
      <c r="A24" s="69">
        <v>6238</v>
      </c>
      <c r="B24" s="70" t="s">
        <v>18</v>
      </c>
      <c r="C24" s="71"/>
      <c r="D24" s="71"/>
      <c r="E24" s="72">
        <f t="shared" si="2"/>
        <v>0</v>
      </c>
      <c r="F24" s="9"/>
      <c r="G24" s="2"/>
      <c r="H24" s="9">
        <f t="shared" si="3"/>
        <v>0</v>
      </c>
      <c r="I24" s="9"/>
      <c r="J24" s="2"/>
      <c r="K24" s="9">
        <f t="shared" si="4"/>
        <v>0</v>
      </c>
    </row>
    <row r="25" spans="1:11" x14ac:dyDescent="0.25">
      <c r="A25" s="69">
        <v>6245</v>
      </c>
      <c r="B25" s="70" t="s">
        <v>15</v>
      </c>
      <c r="C25" s="71"/>
      <c r="D25" s="71"/>
      <c r="E25" s="72">
        <f t="shared" si="2"/>
        <v>0</v>
      </c>
      <c r="F25" s="9">
        <v>6358</v>
      </c>
      <c r="G25" s="2">
        <v>0</v>
      </c>
      <c r="H25" s="9">
        <f t="shared" si="3"/>
        <v>6358</v>
      </c>
      <c r="I25" s="9">
        <v>6358</v>
      </c>
      <c r="J25" s="2">
        <v>0</v>
      </c>
      <c r="K25" s="9">
        <f t="shared" si="4"/>
        <v>6358</v>
      </c>
    </row>
    <row r="26" spans="1:11" x14ac:dyDescent="0.25">
      <c r="A26" s="69">
        <v>6247</v>
      </c>
      <c r="B26" s="73" t="s">
        <v>47</v>
      </c>
      <c r="C26" s="71"/>
      <c r="D26" s="71"/>
      <c r="E26" s="72">
        <f t="shared" si="2"/>
        <v>0</v>
      </c>
      <c r="F26" s="9"/>
      <c r="G26" s="2"/>
      <c r="H26" s="9">
        <f t="shared" si="3"/>
        <v>0</v>
      </c>
      <c r="I26" s="9"/>
      <c r="J26" s="2"/>
      <c r="K26" s="9">
        <f t="shared" si="4"/>
        <v>0</v>
      </c>
    </row>
    <row r="27" spans="1:11" x14ac:dyDescent="0.25">
      <c r="A27" s="69">
        <v>6251</v>
      </c>
      <c r="B27" s="70" t="s">
        <v>24</v>
      </c>
      <c r="C27" s="71"/>
      <c r="D27" s="71"/>
      <c r="E27" s="72">
        <f t="shared" si="2"/>
        <v>0</v>
      </c>
      <c r="F27" s="9"/>
      <c r="G27" s="2"/>
      <c r="H27" s="9">
        <f t="shared" si="3"/>
        <v>0</v>
      </c>
      <c r="I27" s="9"/>
      <c r="J27" s="2"/>
      <c r="K27" s="9">
        <f t="shared" si="4"/>
        <v>0</v>
      </c>
    </row>
    <row r="28" spans="1:11" x14ac:dyDescent="0.25">
      <c r="A28" s="69">
        <v>6261</v>
      </c>
      <c r="B28" s="70" t="s">
        <v>20</v>
      </c>
      <c r="C28" s="71"/>
      <c r="D28" s="71"/>
      <c r="E28" s="72">
        <f t="shared" si="2"/>
        <v>0</v>
      </c>
      <c r="F28" s="9"/>
      <c r="G28" s="2"/>
      <c r="H28" s="9">
        <f t="shared" si="3"/>
        <v>0</v>
      </c>
      <c r="I28" s="9"/>
      <c r="J28" s="2"/>
      <c r="K28" s="9">
        <f t="shared" si="4"/>
        <v>0</v>
      </c>
    </row>
    <row r="29" spans="1:11" x14ac:dyDescent="0.25">
      <c r="A29" s="69">
        <v>6262</v>
      </c>
      <c r="B29" s="70" t="s">
        <v>16</v>
      </c>
      <c r="C29" s="71"/>
      <c r="D29" s="71"/>
      <c r="E29" s="72">
        <f t="shared" si="2"/>
        <v>0</v>
      </c>
      <c r="F29" s="9"/>
      <c r="G29" s="2"/>
      <c r="H29" s="9">
        <f t="shared" si="3"/>
        <v>0</v>
      </c>
      <c r="I29" s="9"/>
      <c r="J29" s="2"/>
      <c r="K29" s="9">
        <f t="shared" si="4"/>
        <v>0</v>
      </c>
    </row>
    <row r="30" spans="1:11" x14ac:dyDescent="0.25">
      <c r="A30" s="69">
        <v>627</v>
      </c>
      <c r="B30" s="73" t="s">
        <v>48</v>
      </c>
      <c r="C30" s="71"/>
      <c r="D30" s="71"/>
      <c r="E30" s="72">
        <f t="shared" si="2"/>
        <v>0</v>
      </c>
      <c r="F30" s="9"/>
      <c r="G30" s="2"/>
      <c r="H30" s="9">
        <f t="shared" si="3"/>
        <v>0</v>
      </c>
      <c r="I30" s="9"/>
      <c r="J30" s="2"/>
      <c r="K30" s="9">
        <f t="shared" si="4"/>
        <v>0</v>
      </c>
    </row>
    <row r="31" spans="1:11" x14ac:dyDescent="0.25">
      <c r="A31" s="69">
        <v>6281</v>
      </c>
      <c r="B31" s="70" t="s">
        <v>38</v>
      </c>
      <c r="C31" s="71">
        <v>130</v>
      </c>
      <c r="D31" s="71">
        <v>0</v>
      </c>
      <c r="E31" s="72">
        <f t="shared" si="2"/>
        <v>130</v>
      </c>
      <c r="F31" s="9"/>
      <c r="G31" s="2"/>
      <c r="H31" s="9">
        <f t="shared" si="3"/>
        <v>0</v>
      </c>
      <c r="I31" s="9"/>
      <c r="J31" s="2"/>
      <c r="K31" s="9">
        <f t="shared" si="4"/>
        <v>0</v>
      </c>
    </row>
    <row r="32" spans="1:11" x14ac:dyDescent="0.25">
      <c r="A32" s="69">
        <v>6288</v>
      </c>
      <c r="B32" s="70" t="s">
        <v>39</v>
      </c>
      <c r="C32" s="71">
        <v>2100</v>
      </c>
      <c r="D32" s="71">
        <v>-20</v>
      </c>
      <c r="E32" s="72">
        <f t="shared" si="2"/>
        <v>2080</v>
      </c>
      <c r="F32" s="9"/>
      <c r="G32" s="2"/>
      <c r="H32" s="9">
        <f t="shared" si="3"/>
        <v>0</v>
      </c>
      <c r="I32" s="9"/>
      <c r="J32" s="2"/>
      <c r="K32" s="9">
        <f t="shared" si="4"/>
        <v>0</v>
      </c>
    </row>
    <row r="33" spans="1:11" x14ac:dyDescent="0.25">
      <c r="A33" s="69">
        <v>6358</v>
      </c>
      <c r="B33" s="70" t="s">
        <v>21</v>
      </c>
      <c r="C33" s="71"/>
      <c r="D33" s="71"/>
      <c r="E33" s="72">
        <f t="shared" si="2"/>
        <v>0</v>
      </c>
      <c r="F33" s="9"/>
      <c r="G33" s="2"/>
      <c r="H33" s="9">
        <f t="shared" si="3"/>
        <v>0</v>
      </c>
      <c r="I33" s="9"/>
      <c r="J33" s="2"/>
      <c r="K33" s="9">
        <f t="shared" si="4"/>
        <v>0</v>
      </c>
    </row>
    <row r="34" spans="1:11" x14ac:dyDescent="0.25">
      <c r="A34" s="69">
        <v>6475</v>
      </c>
      <c r="B34" s="70" t="s">
        <v>22</v>
      </c>
      <c r="C34" s="71"/>
      <c r="D34" s="71"/>
      <c r="E34" s="72">
        <f t="shared" si="2"/>
        <v>0</v>
      </c>
      <c r="F34" s="9"/>
      <c r="G34" s="2"/>
      <c r="H34" s="9">
        <f t="shared" si="3"/>
        <v>0</v>
      </c>
      <c r="I34" s="9"/>
      <c r="J34" s="2"/>
      <c r="K34" s="9">
        <f t="shared" si="4"/>
        <v>0</v>
      </c>
    </row>
    <row r="35" spans="1:11" x14ac:dyDescent="0.25">
      <c r="A35" s="69">
        <v>6712</v>
      </c>
      <c r="B35" s="70" t="s">
        <v>29</v>
      </c>
      <c r="C35" s="71"/>
      <c r="D35" s="71"/>
      <c r="E35" s="72">
        <f t="shared" si="2"/>
        <v>0</v>
      </c>
      <c r="F35" s="9"/>
      <c r="G35" s="2"/>
      <c r="H35" s="9">
        <f t="shared" si="3"/>
        <v>0</v>
      </c>
      <c r="I35" s="9"/>
      <c r="J35" s="2"/>
      <c r="K35" s="9">
        <f t="shared" si="4"/>
        <v>0</v>
      </c>
    </row>
    <row r="36" spans="1:11" x14ac:dyDescent="0.25">
      <c r="A36" s="69">
        <v>6718</v>
      </c>
      <c r="B36" s="70" t="s">
        <v>33</v>
      </c>
      <c r="C36" s="71"/>
      <c r="D36" s="71"/>
      <c r="E36" s="72">
        <f t="shared" si="2"/>
        <v>0</v>
      </c>
      <c r="F36" s="9"/>
      <c r="G36" s="2"/>
      <c r="H36" s="9">
        <f t="shared" si="3"/>
        <v>0</v>
      </c>
      <c r="I36" s="9"/>
      <c r="J36" s="2"/>
      <c r="K36" s="9">
        <f t="shared" si="4"/>
        <v>0</v>
      </c>
    </row>
    <row r="37" spans="1:11" x14ac:dyDescent="0.25">
      <c r="A37" s="69">
        <v>60621</v>
      </c>
      <c r="B37" s="70" t="s">
        <v>26</v>
      </c>
      <c r="C37" s="71"/>
      <c r="D37" s="71"/>
      <c r="E37" s="72">
        <f t="shared" si="2"/>
        <v>0</v>
      </c>
      <c r="F37" s="9"/>
      <c r="G37" s="2"/>
      <c r="H37" s="9">
        <f t="shared" si="3"/>
        <v>0</v>
      </c>
      <c r="I37" s="9"/>
      <c r="J37" s="2"/>
      <c r="K37" s="9">
        <f t="shared" si="4"/>
        <v>0</v>
      </c>
    </row>
    <row r="38" spans="1:11" x14ac:dyDescent="0.25">
      <c r="A38" s="69">
        <v>60622</v>
      </c>
      <c r="B38" s="70" t="s">
        <v>6</v>
      </c>
      <c r="C38" s="71"/>
      <c r="D38" s="71"/>
      <c r="E38" s="72">
        <f t="shared" si="2"/>
        <v>0</v>
      </c>
      <c r="F38" s="9"/>
      <c r="G38" s="2"/>
      <c r="H38" s="9">
        <f t="shared" si="3"/>
        <v>0</v>
      </c>
      <c r="I38" s="9"/>
      <c r="J38" s="2"/>
      <c r="K38" s="9">
        <f t="shared" si="4"/>
        <v>0</v>
      </c>
    </row>
    <row r="39" spans="1:11" x14ac:dyDescent="0.25">
      <c r="A39" s="69">
        <v>60623</v>
      </c>
      <c r="B39" s="70" t="s">
        <v>4</v>
      </c>
      <c r="C39" s="71">
        <v>6270</v>
      </c>
      <c r="D39" s="71">
        <v>-867.63</v>
      </c>
      <c r="E39" s="72">
        <f t="shared" si="2"/>
        <v>5402.37</v>
      </c>
      <c r="F39" s="9">
        <v>2070</v>
      </c>
      <c r="G39" s="2">
        <v>0</v>
      </c>
      <c r="H39" s="9">
        <f t="shared" si="3"/>
        <v>2070</v>
      </c>
      <c r="I39" s="9"/>
      <c r="J39" s="2">
        <v>0</v>
      </c>
      <c r="K39" s="9">
        <f t="shared" si="4"/>
        <v>0</v>
      </c>
    </row>
    <row r="40" spans="1:11" x14ac:dyDescent="0.25">
      <c r="A40" s="69">
        <v>60628</v>
      </c>
      <c r="B40" s="70" t="s">
        <v>7</v>
      </c>
      <c r="C40" s="71"/>
      <c r="D40" s="71"/>
      <c r="E40" s="72">
        <f t="shared" si="2"/>
        <v>0</v>
      </c>
      <c r="F40" s="9"/>
      <c r="G40" s="2"/>
      <c r="H40" s="9">
        <f t="shared" si="3"/>
        <v>0</v>
      </c>
      <c r="I40" s="9"/>
      <c r="J40" s="2"/>
      <c r="K40" s="9">
        <f t="shared" si="4"/>
        <v>0</v>
      </c>
    </row>
    <row r="41" spans="1:11" x14ac:dyDescent="0.25">
      <c r="A41" s="69">
        <v>60631</v>
      </c>
      <c r="B41" s="70" t="s">
        <v>28</v>
      </c>
      <c r="C41" s="71"/>
      <c r="D41" s="71"/>
      <c r="E41" s="72">
        <f t="shared" si="2"/>
        <v>0</v>
      </c>
      <c r="F41" s="9"/>
      <c r="G41" s="2"/>
      <c r="H41" s="9">
        <f t="shared" si="3"/>
        <v>0</v>
      </c>
      <c r="I41" s="9"/>
      <c r="J41" s="2"/>
      <c r="K41" s="9">
        <f t="shared" si="4"/>
        <v>0</v>
      </c>
    </row>
    <row r="42" spans="1:11" x14ac:dyDescent="0.25">
      <c r="A42" s="69">
        <v>60632</v>
      </c>
      <c r="B42" s="70" t="s">
        <v>8</v>
      </c>
      <c r="C42" s="71">
        <v>485.37</v>
      </c>
      <c r="D42" s="71">
        <v>867.63</v>
      </c>
      <c r="E42" s="72">
        <f t="shared" si="2"/>
        <v>1353</v>
      </c>
      <c r="F42" s="9">
        <v>320</v>
      </c>
      <c r="G42" s="2">
        <v>0</v>
      </c>
      <c r="H42" s="9">
        <f t="shared" si="3"/>
        <v>320</v>
      </c>
      <c r="I42" s="9"/>
      <c r="J42" s="2">
        <v>0</v>
      </c>
      <c r="K42" s="9">
        <f t="shared" si="4"/>
        <v>0</v>
      </c>
    </row>
    <row r="43" spans="1:11" x14ac:dyDescent="0.25">
      <c r="A43" s="74">
        <v>61351</v>
      </c>
      <c r="B43" s="75" t="s">
        <v>46</v>
      </c>
      <c r="C43" s="71"/>
      <c r="D43" s="71"/>
      <c r="E43" s="72">
        <f t="shared" ref="E43:E44" si="5">C43+D43</f>
        <v>0</v>
      </c>
      <c r="F43" s="9"/>
      <c r="G43" s="2"/>
      <c r="H43" s="9">
        <f t="shared" si="3"/>
        <v>0</v>
      </c>
      <c r="I43" s="9"/>
      <c r="J43" s="2"/>
      <c r="K43" s="9">
        <f t="shared" si="4"/>
        <v>0</v>
      </c>
    </row>
    <row r="44" spans="1:11" x14ac:dyDescent="0.25">
      <c r="A44" s="74">
        <v>61358</v>
      </c>
      <c r="B44" s="75" t="s">
        <v>39</v>
      </c>
      <c r="C44" s="71"/>
      <c r="D44" s="71"/>
      <c r="E44" s="72">
        <f t="shared" si="5"/>
        <v>0</v>
      </c>
      <c r="F44" s="9"/>
      <c r="G44" s="2"/>
      <c r="H44" s="9">
        <f t="shared" si="3"/>
        <v>0</v>
      </c>
      <c r="I44" s="9"/>
      <c r="J44" s="2"/>
      <c r="K44" s="9">
        <f t="shared" si="4"/>
        <v>0</v>
      </c>
    </row>
    <row r="45" spans="1:11" x14ac:dyDescent="0.25">
      <c r="A45" s="69">
        <v>61522</v>
      </c>
      <c r="B45" s="70" t="s">
        <v>35</v>
      </c>
      <c r="C45" s="71"/>
      <c r="D45" s="71"/>
      <c r="E45" s="72">
        <f>C45+D45</f>
        <v>0</v>
      </c>
      <c r="F45" s="9"/>
      <c r="G45" s="2"/>
      <c r="H45" s="9">
        <f t="shared" si="3"/>
        <v>0</v>
      </c>
      <c r="I45" s="9"/>
      <c r="J45" s="2"/>
      <c r="K45" s="9">
        <f t="shared" si="4"/>
        <v>0</v>
      </c>
    </row>
    <row r="46" spans="1:11" x14ac:dyDescent="0.25">
      <c r="A46" s="69">
        <v>61551</v>
      </c>
      <c r="B46" s="70" t="s">
        <v>30</v>
      </c>
      <c r="C46" s="71"/>
      <c r="D46" s="71"/>
      <c r="E46" s="72">
        <f>C46+D46</f>
        <v>0</v>
      </c>
      <c r="F46" s="9"/>
      <c r="G46" s="2"/>
      <c r="H46" s="9">
        <f t="shared" si="3"/>
        <v>0</v>
      </c>
      <c r="I46" s="9"/>
      <c r="J46" s="2"/>
      <c r="K46" s="9">
        <f t="shared" si="4"/>
        <v>0</v>
      </c>
    </row>
    <row r="47" spans="1:11" x14ac:dyDescent="0.25">
      <c r="A47" s="76">
        <v>61558</v>
      </c>
      <c r="B47" s="77" t="s">
        <v>32</v>
      </c>
      <c r="C47" s="78"/>
      <c r="D47" s="78"/>
      <c r="E47" s="79">
        <f>C47+D47</f>
        <v>0</v>
      </c>
      <c r="F47" s="10"/>
      <c r="G47" s="4"/>
      <c r="H47" s="10">
        <f t="shared" si="3"/>
        <v>0</v>
      </c>
      <c r="I47" s="10"/>
      <c r="J47" s="4"/>
      <c r="K47" s="10">
        <f t="shared" si="4"/>
        <v>0</v>
      </c>
    </row>
  </sheetData>
  <sheetProtection formatColumns="0"/>
  <autoFilter ref="A8:H47" xr:uid="{00000000-0009-0000-0000-000000000000}"/>
  <mergeCells count="12">
    <mergeCell ref="I2:K2"/>
    <mergeCell ref="I3:K4"/>
    <mergeCell ref="I5:K5"/>
    <mergeCell ref="B6:B7"/>
    <mergeCell ref="C5:E5"/>
    <mergeCell ref="F5:H5"/>
    <mergeCell ref="A2:A4"/>
    <mergeCell ref="B2:B4"/>
    <mergeCell ref="C3:E4"/>
    <mergeCell ref="F3:H4"/>
    <mergeCell ref="C2:E2"/>
    <mergeCell ref="F2:H2"/>
  </mergeCells>
  <phoneticPr fontId="25" type="noConversion"/>
  <conditionalFormatting sqref="A6 C2 B5:C5 F5 F2 A1:XFD1 A8:H1048576 B6:H7 I48:XFD1048576 L2:XFD47 I5 I2 I6:K47">
    <cfRule type="cellIs" dxfId="7" priority="1" operator="equal">
      <formula>0</formula>
    </cfRule>
  </conditionalFormatting>
  <hyperlinks>
    <hyperlink ref="B2" location="Sommaire!A1" display="Sommaire" xr:uid="{00000000-0004-0000-0000-000000000000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rotection">
                <anchor moveWithCells="1">
                  <from>
                    <xdr:col>12</xdr:col>
                    <xdr:colOff>274320</xdr:colOff>
                    <xdr:row>1</xdr:row>
                    <xdr:rowOff>76200</xdr:rowOff>
                  </from>
                  <to>
                    <xdr:col>14</xdr:col>
                    <xdr:colOff>647700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eprotection">
                <anchor moveWithCells="1">
                  <from>
                    <xdr:col>12</xdr:col>
                    <xdr:colOff>274320</xdr:colOff>
                    <xdr:row>3</xdr:row>
                    <xdr:rowOff>68580</xdr:rowOff>
                  </from>
                  <to>
                    <xdr:col>14</xdr:col>
                    <xdr:colOff>647700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U66"/>
  <sheetViews>
    <sheetView tabSelected="1" workbookViewId="0">
      <selection activeCell="C4" sqref="C4"/>
    </sheetView>
  </sheetViews>
  <sheetFormatPr baseColWidth="10" defaultRowHeight="13.2" x14ac:dyDescent="0.25"/>
  <cols>
    <col min="1" max="1" width="3" style="52" bestFit="1" customWidth="1"/>
    <col min="2" max="2" width="10.109375" style="14" bestFit="1" customWidth="1"/>
    <col min="3" max="3" width="35.33203125" style="42" bestFit="1" customWidth="1"/>
    <col min="4" max="4" width="29.6640625" style="19" customWidth="1"/>
    <col min="5" max="5" width="25.6640625" style="42" customWidth="1"/>
    <col min="6" max="6" width="11.6640625" style="14" bestFit="1" customWidth="1"/>
    <col min="7" max="10" width="11.6640625" style="14" customWidth="1"/>
    <col min="11" max="11" width="11.44140625" style="14"/>
    <col min="12" max="12" width="11.6640625" style="14" bestFit="1" customWidth="1"/>
    <col min="13" max="13" width="12.33203125" style="14" bestFit="1" customWidth="1"/>
    <col min="14" max="14" width="11.44140625" style="14" collapsed="1"/>
    <col min="15" max="15" width="2.6640625" style="15" hidden="1" customWidth="1"/>
    <col min="16" max="16" width="43.33203125" style="16" hidden="1" customWidth="1"/>
    <col min="17" max="21" width="9.6640625" style="17" hidden="1" customWidth="1"/>
    <col min="22" max="256" width="11.44140625" style="14"/>
    <col min="257" max="257" width="3" style="14" bestFit="1" customWidth="1"/>
    <col min="258" max="258" width="10.109375" style="14" bestFit="1" customWidth="1"/>
    <col min="259" max="259" width="30.6640625" style="14" customWidth="1"/>
    <col min="260" max="260" width="29.6640625" style="14" customWidth="1"/>
    <col min="261" max="261" width="23.6640625" style="14" customWidth="1"/>
    <col min="262" max="262" width="11.6640625" style="14" bestFit="1" customWidth="1"/>
    <col min="263" max="266" width="11.6640625" style="14" customWidth="1"/>
    <col min="267" max="267" width="11.44140625" style="14"/>
    <col min="268" max="268" width="11.6640625" style="14" bestFit="1" customWidth="1"/>
    <col min="269" max="269" width="12.33203125" style="14" bestFit="1" customWidth="1"/>
    <col min="270" max="270" width="11.44140625" style="14"/>
    <col min="271" max="277" width="0" style="14" hidden="1" customWidth="1"/>
    <col min="278" max="512" width="11.44140625" style="14"/>
    <col min="513" max="513" width="3" style="14" bestFit="1" customWidth="1"/>
    <col min="514" max="514" width="10.109375" style="14" bestFit="1" customWidth="1"/>
    <col min="515" max="515" width="30.6640625" style="14" customWidth="1"/>
    <col min="516" max="516" width="29.6640625" style="14" customWidth="1"/>
    <col min="517" max="517" width="23.6640625" style="14" customWidth="1"/>
    <col min="518" max="518" width="11.6640625" style="14" bestFit="1" customWidth="1"/>
    <col min="519" max="522" width="11.6640625" style="14" customWidth="1"/>
    <col min="523" max="523" width="11.44140625" style="14"/>
    <col min="524" max="524" width="11.6640625" style="14" bestFit="1" customWidth="1"/>
    <col min="525" max="525" width="12.33203125" style="14" bestFit="1" customWidth="1"/>
    <col min="526" max="526" width="11.44140625" style="14"/>
    <col min="527" max="533" width="0" style="14" hidden="1" customWidth="1"/>
    <col min="534" max="768" width="11.44140625" style="14"/>
    <col min="769" max="769" width="3" style="14" bestFit="1" customWidth="1"/>
    <col min="770" max="770" width="10.109375" style="14" bestFit="1" customWidth="1"/>
    <col min="771" max="771" width="30.6640625" style="14" customWidth="1"/>
    <col min="772" max="772" width="29.6640625" style="14" customWidth="1"/>
    <col min="773" max="773" width="23.6640625" style="14" customWidth="1"/>
    <col min="774" max="774" width="11.6640625" style="14" bestFit="1" customWidth="1"/>
    <col min="775" max="778" width="11.6640625" style="14" customWidth="1"/>
    <col min="779" max="779" width="11.44140625" style="14"/>
    <col min="780" max="780" width="11.6640625" style="14" bestFit="1" customWidth="1"/>
    <col min="781" max="781" width="12.33203125" style="14" bestFit="1" customWidth="1"/>
    <col min="782" max="782" width="11.44140625" style="14"/>
    <col min="783" max="789" width="0" style="14" hidden="1" customWidth="1"/>
    <col min="790" max="1024" width="11.44140625" style="14"/>
    <col min="1025" max="1025" width="3" style="14" bestFit="1" customWidth="1"/>
    <col min="1026" max="1026" width="10.109375" style="14" bestFit="1" customWidth="1"/>
    <col min="1027" max="1027" width="30.6640625" style="14" customWidth="1"/>
    <col min="1028" max="1028" width="29.6640625" style="14" customWidth="1"/>
    <col min="1029" max="1029" width="23.6640625" style="14" customWidth="1"/>
    <col min="1030" max="1030" width="11.6640625" style="14" bestFit="1" customWidth="1"/>
    <col min="1031" max="1034" width="11.6640625" style="14" customWidth="1"/>
    <col min="1035" max="1035" width="11.44140625" style="14"/>
    <col min="1036" max="1036" width="11.6640625" style="14" bestFit="1" customWidth="1"/>
    <col min="1037" max="1037" width="12.33203125" style="14" bestFit="1" customWidth="1"/>
    <col min="1038" max="1038" width="11.44140625" style="14"/>
    <col min="1039" max="1045" width="0" style="14" hidden="1" customWidth="1"/>
    <col min="1046" max="1280" width="11.44140625" style="14"/>
    <col min="1281" max="1281" width="3" style="14" bestFit="1" customWidth="1"/>
    <col min="1282" max="1282" width="10.109375" style="14" bestFit="1" customWidth="1"/>
    <col min="1283" max="1283" width="30.6640625" style="14" customWidth="1"/>
    <col min="1284" max="1284" width="29.6640625" style="14" customWidth="1"/>
    <col min="1285" max="1285" width="23.6640625" style="14" customWidth="1"/>
    <col min="1286" max="1286" width="11.6640625" style="14" bestFit="1" customWidth="1"/>
    <col min="1287" max="1290" width="11.6640625" style="14" customWidth="1"/>
    <col min="1291" max="1291" width="11.44140625" style="14"/>
    <col min="1292" max="1292" width="11.6640625" style="14" bestFit="1" customWidth="1"/>
    <col min="1293" max="1293" width="12.33203125" style="14" bestFit="1" customWidth="1"/>
    <col min="1294" max="1294" width="11.44140625" style="14"/>
    <col min="1295" max="1301" width="0" style="14" hidden="1" customWidth="1"/>
    <col min="1302" max="1536" width="11.44140625" style="14"/>
    <col min="1537" max="1537" width="3" style="14" bestFit="1" customWidth="1"/>
    <col min="1538" max="1538" width="10.109375" style="14" bestFit="1" customWidth="1"/>
    <col min="1539" max="1539" width="30.6640625" style="14" customWidth="1"/>
    <col min="1540" max="1540" width="29.6640625" style="14" customWidth="1"/>
    <col min="1541" max="1541" width="23.6640625" style="14" customWidth="1"/>
    <col min="1542" max="1542" width="11.6640625" style="14" bestFit="1" customWidth="1"/>
    <col min="1543" max="1546" width="11.6640625" style="14" customWidth="1"/>
    <col min="1547" max="1547" width="11.44140625" style="14"/>
    <col min="1548" max="1548" width="11.6640625" style="14" bestFit="1" customWidth="1"/>
    <col min="1549" max="1549" width="12.33203125" style="14" bestFit="1" customWidth="1"/>
    <col min="1550" max="1550" width="11.44140625" style="14"/>
    <col min="1551" max="1557" width="0" style="14" hidden="1" customWidth="1"/>
    <col min="1558" max="1792" width="11.44140625" style="14"/>
    <col min="1793" max="1793" width="3" style="14" bestFit="1" customWidth="1"/>
    <col min="1794" max="1794" width="10.109375" style="14" bestFit="1" customWidth="1"/>
    <col min="1795" max="1795" width="30.6640625" style="14" customWidth="1"/>
    <col min="1796" max="1796" width="29.6640625" style="14" customWidth="1"/>
    <col min="1797" max="1797" width="23.6640625" style="14" customWidth="1"/>
    <col min="1798" max="1798" width="11.6640625" style="14" bestFit="1" customWidth="1"/>
    <col min="1799" max="1802" width="11.6640625" style="14" customWidth="1"/>
    <col min="1803" max="1803" width="11.44140625" style="14"/>
    <col min="1804" max="1804" width="11.6640625" style="14" bestFit="1" customWidth="1"/>
    <col min="1805" max="1805" width="12.33203125" style="14" bestFit="1" customWidth="1"/>
    <col min="1806" max="1806" width="11.44140625" style="14"/>
    <col min="1807" max="1813" width="0" style="14" hidden="1" customWidth="1"/>
    <col min="1814" max="2048" width="11.44140625" style="14"/>
    <col min="2049" max="2049" width="3" style="14" bestFit="1" customWidth="1"/>
    <col min="2050" max="2050" width="10.109375" style="14" bestFit="1" customWidth="1"/>
    <col min="2051" max="2051" width="30.6640625" style="14" customWidth="1"/>
    <col min="2052" max="2052" width="29.6640625" style="14" customWidth="1"/>
    <col min="2053" max="2053" width="23.6640625" style="14" customWidth="1"/>
    <col min="2054" max="2054" width="11.6640625" style="14" bestFit="1" customWidth="1"/>
    <col min="2055" max="2058" width="11.6640625" style="14" customWidth="1"/>
    <col min="2059" max="2059" width="11.44140625" style="14"/>
    <col min="2060" max="2060" width="11.6640625" style="14" bestFit="1" customWidth="1"/>
    <col min="2061" max="2061" width="12.33203125" style="14" bestFit="1" customWidth="1"/>
    <col min="2062" max="2062" width="11.44140625" style="14"/>
    <col min="2063" max="2069" width="0" style="14" hidden="1" customWidth="1"/>
    <col min="2070" max="2304" width="11.44140625" style="14"/>
    <col min="2305" max="2305" width="3" style="14" bestFit="1" customWidth="1"/>
    <col min="2306" max="2306" width="10.109375" style="14" bestFit="1" customWidth="1"/>
    <col min="2307" max="2307" width="30.6640625" style="14" customWidth="1"/>
    <col min="2308" max="2308" width="29.6640625" style="14" customWidth="1"/>
    <col min="2309" max="2309" width="23.6640625" style="14" customWidth="1"/>
    <col min="2310" max="2310" width="11.6640625" style="14" bestFit="1" customWidth="1"/>
    <col min="2311" max="2314" width="11.6640625" style="14" customWidth="1"/>
    <col min="2315" max="2315" width="11.44140625" style="14"/>
    <col min="2316" max="2316" width="11.6640625" style="14" bestFit="1" customWidth="1"/>
    <col min="2317" max="2317" width="12.33203125" style="14" bestFit="1" customWidth="1"/>
    <col min="2318" max="2318" width="11.44140625" style="14"/>
    <col min="2319" max="2325" width="0" style="14" hidden="1" customWidth="1"/>
    <col min="2326" max="2560" width="11.44140625" style="14"/>
    <col min="2561" max="2561" width="3" style="14" bestFit="1" customWidth="1"/>
    <col min="2562" max="2562" width="10.109375" style="14" bestFit="1" customWidth="1"/>
    <col min="2563" max="2563" width="30.6640625" style="14" customWidth="1"/>
    <col min="2564" max="2564" width="29.6640625" style="14" customWidth="1"/>
    <col min="2565" max="2565" width="23.6640625" style="14" customWidth="1"/>
    <col min="2566" max="2566" width="11.6640625" style="14" bestFit="1" customWidth="1"/>
    <col min="2567" max="2570" width="11.6640625" style="14" customWidth="1"/>
    <col min="2571" max="2571" width="11.44140625" style="14"/>
    <col min="2572" max="2572" width="11.6640625" style="14" bestFit="1" customWidth="1"/>
    <col min="2573" max="2573" width="12.33203125" style="14" bestFit="1" customWidth="1"/>
    <col min="2574" max="2574" width="11.44140625" style="14"/>
    <col min="2575" max="2581" width="0" style="14" hidden="1" customWidth="1"/>
    <col min="2582" max="2816" width="11.44140625" style="14"/>
    <col min="2817" max="2817" width="3" style="14" bestFit="1" customWidth="1"/>
    <col min="2818" max="2818" width="10.109375" style="14" bestFit="1" customWidth="1"/>
    <col min="2819" max="2819" width="30.6640625" style="14" customWidth="1"/>
    <col min="2820" max="2820" width="29.6640625" style="14" customWidth="1"/>
    <col min="2821" max="2821" width="23.6640625" style="14" customWidth="1"/>
    <col min="2822" max="2822" width="11.6640625" style="14" bestFit="1" customWidth="1"/>
    <col min="2823" max="2826" width="11.6640625" style="14" customWidth="1"/>
    <col min="2827" max="2827" width="11.44140625" style="14"/>
    <col min="2828" max="2828" width="11.6640625" style="14" bestFit="1" customWidth="1"/>
    <col min="2829" max="2829" width="12.33203125" style="14" bestFit="1" customWidth="1"/>
    <col min="2830" max="2830" width="11.44140625" style="14"/>
    <col min="2831" max="2837" width="0" style="14" hidden="1" customWidth="1"/>
    <col min="2838" max="3072" width="11.44140625" style="14"/>
    <col min="3073" max="3073" width="3" style="14" bestFit="1" customWidth="1"/>
    <col min="3074" max="3074" width="10.109375" style="14" bestFit="1" customWidth="1"/>
    <col min="3075" max="3075" width="30.6640625" style="14" customWidth="1"/>
    <col min="3076" max="3076" width="29.6640625" style="14" customWidth="1"/>
    <col min="3077" max="3077" width="23.6640625" style="14" customWidth="1"/>
    <col min="3078" max="3078" width="11.6640625" style="14" bestFit="1" customWidth="1"/>
    <col min="3079" max="3082" width="11.6640625" style="14" customWidth="1"/>
    <col min="3083" max="3083" width="11.44140625" style="14"/>
    <col min="3084" max="3084" width="11.6640625" style="14" bestFit="1" customWidth="1"/>
    <col min="3085" max="3085" width="12.33203125" style="14" bestFit="1" customWidth="1"/>
    <col min="3086" max="3086" width="11.44140625" style="14"/>
    <col min="3087" max="3093" width="0" style="14" hidden="1" customWidth="1"/>
    <col min="3094" max="3328" width="11.44140625" style="14"/>
    <col min="3329" max="3329" width="3" style="14" bestFit="1" customWidth="1"/>
    <col min="3330" max="3330" width="10.109375" style="14" bestFit="1" customWidth="1"/>
    <col min="3331" max="3331" width="30.6640625" style="14" customWidth="1"/>
    <col min="3332" max="3332" width="29.6640625" style="14" customWidth="1"/>
    <col min="3333" max="3333" width="23.6640625" style="14" customWidth="1"/>
    <col min="3334" max="3334" width="11.6640625" style="14" bestFit="1" customWidth="1"/>
    <col min="3335" max="3338" width="11.6640625" style="14" customWidth="1"/>
    <col min="3339" max="3339" width="11.44140625" style="14"/>
    <col min="3340" max="3340" width="11.6640625" style="14" bestFit="1" customWidth="1"/>
    <col min="3341" max="3341" width="12.33203125" style="14" bestFit="1" customWidth="1"/>
    <col min="3342" max="3342" width="11.44140625" style="14"/>
    <col min="3343" max="3349" width="0" style="14" hidden="1" customWidth="1"/>
    <col min="3350" max="3584" width="11.44140625" style="14"/>
    <col min="3585" max="3585" width="3" style="14" bestFit="1" customWidth="1"/>
    <col min="3586" max="3586" width="10.109375" style="14" bestFit="1" customWidth="1"/>
    <col min="3587" max="3587" width="30.6640625" style="14" customWidth="1"/>
    <col min="3588" max="3588" width="29.6640625" style="14" customWidth="1"/>
    <col min="3589" max="3589" width="23.6640625" style="14" customWidth="1"/>
    <col min="3590" max="3590" width="11.6640625" style="14" bestFit="1" customWidth="1"/>
    <col min="3591" max="3594" width="11.6640625" style="14" customWidth="1"/>
    <col min="3595" max="3595" width="11.44140625" style="14"/>
    <col min="3596" max="3596" width="11.6640625" style="14" bestFit="1" customWidth="1"/>
    <col min="3597" max="3597" width="12.33203125" style="14" bestFit="1" customWidth="1"/>
    <col min="3598" max="3598" width="11.44140625" style="14"/>
    <col min="3599" max="3605" width="0" style="14" hidden="1" customWidth="1"/>
    <col min="3606" max="3840" width="11.44140625" style="14"/>
    <col min="3841" max="3841" width="3" style="14" bestFit="1" customWidth="1"/>
    <col min="3842" max="3842" width="10.109375" style="14" bestFit="1" customWidth="1"/>
    <col min="3843" max="3843" width="30.6640625" style="14" customWidth="1"/>
    <col min="3844" max="3844" width="29.6640625" style="14" customWidth="1"/>
    <col min="3845" max="3845" width="23.6640625" style="14" customWidth="1"/>
    <col min="3846" max="3846" width="11.6640625" style="14" bestFit="1" customWidth="1"/>
    <col min="3847" max="3850" width="11.6640625" style="14" customWidth="1"/>
    <col min="3851" max="3851" width="11.44140625" style="14"/>
    <col min="3852" max="3852" width="11.6640625" style="14" bestFit="1" customWidth="1"/>
    <col min="3853" max="3853" width="12.33203125" style="14" bestFit="1" customWidth="1"/>
    <col min="3854" max="3854" width="11.44140625" style="14"/>
    <col min="3855" max="3861" width="0" style="14" hidden="1" customWidth="1"/>
    <col min="3862" max="4096" width="11.44140625" style="14"/>
    <col min="4097" max="4097" width="3" style="14" bestFit="1" customWidth="1"/>
    <col min="4098" max="4098" width="10.109375" style="14" bestFit="1" customWidth="1"/>
    <col min="4099" max="4099" width="30.6640625" style="14" customWidth="1"/>
    <col min="4100" max="4100" width="29.6640625" style="14" customWidth="1"/>
    <col min="4101" max="4101" width="23.6640625" style="14" customWidth="1"/>
    <col min="4102" max="4102" width="11.6640625" style="14" bestFit="1" customWidth="1"/>
    <col min="4103" max="4106" width="11.6640625" style="14" customWidth="1"/>
    <col min="4107" max="4107" width="11.44140625" style="14"/>
    <col min="4108" max="4108" width="11.6640625" style="14" bestFit="1" customWidth="1"/>
    <col min="4109" max="4109" width="12.33203125" style="14" bestFit="1" customWidth="1"/>
    <col min="4110" max="4110" width="11.44140625" style="14"/>
    <col min="4111" max="4117" width="0" style="14" hidden="1" customWidth="1"/>
    <col min="4118" max="4352" width="11.44140625" style="14"/>
    <col min="4353" max="4353" width="3" style="14" bestFit="1" customWidth="1"/>
    <col min="4354" max="4354" width="10.109375" style="14" bestFit="1" customWidth="1"/>
    <col min="4355" max="4355" width="30.6640625" style="14" customWidth="1"/>
    <col min="4356" max="4356" width="29.6640625" style="14" customWidth="1"/>
    <col min="4357" max="4357" width="23.6640625" style="14" customWidth="1"/>
    <col min="4358" max="4358" width="11.6640625" style="14" bestFit="1" customWidth="1"/>
    <col min="4359" max="4362" width="11.6640625" style="14" customWidth="1"/>
    <col min="4363" max="4363" width="11.44140625" style="14"/>
    <col min="4364" max="4364" width="11.6640625" style="14" bestFit="1" customWidth="1"/>
    <col min="4365" max="4365" width="12.33203125" style="14" bestFit="1" customWidth="1"/>
    <col min="4366" max="4366" width="11.44140625" style="14"/>
    <col min="4367" max="4373" width="0" style="14" hidden="1" customWidth="1"/>
    <col min="4374" max="4608" width="11.44140625" style="14"/>
    <col min="4609" max="4609" width="3" style="14" bestFit="1" customWidth="1"/>
    <col min="4610" max="4610" width="10.109375" style="14" bestFit="1" customWidth="1"/>
    <col min="4611" max="4611" width="30.6640625" style="14" customWidth="1"/>
    <col min="4612" max="4612" width="29.6640625" style="14" customWidth="1"/>
    <col min="4613" max="4613" width="23.6640625" style="14" customWidth="1"/>
    <col min="4614" max="4614" width="11.6640625" style="14" bestFit="1" customWidth="1"/>
    <col min="4615" max="4618" width="11.6640625" style="14" customWidth="1"/>
    <col min="4619" max="4619" width="11.44140625" style="14"/>
    <col min="4620" max="4620" width="11.6640625" style="14" bestFit="1" customWidth="1"/>
    <col min="4621" max="4621" width="12.33203125" style="14" bestFit="1" customWidth="1"/>
    <col min="4622" max="4622" width="11.44140625" style="14"/>
    <col min="4623" max="4629" width="0" style="14" hidden="1" customWidth="1"/>
    <col min="4630" max="4864" width="11.44140625" style="14"/>
    <col min="4865" max="4865" width="3" style="14" bestFit="1" customWidth="1"/>
    <col min="4866" max="4866" width="10.109375" style="14" bestFit="1" customWidth="1"/>
    <col min="4867" max="4867" width="30.6640625" style="14" customWidth="1"/>
    <col min="4868" max="4868" width="29.6640625" style="14" customWidth="1"/>
    <col min="4869" max="4869" width="23.6640625" style="14" customWidth="1"/>
    <col min="4870" max="4870" width="11.6640625" style="14" bestFit="1" customWidth="1"/>
    <col min="4871" max="4874" width="11.6640625" style="14" customWidth="1"/>
    <col min="4875" max="4875" width="11.44140625" style="14"/>
    <col min="4876" max="4876" width="11.6640625" style="14" bestFit="1" customWidth="1"/>
    <col min="4877" max="4877" width="12.33203125" style="14" bestFit="1" customWidth="1"/>
    <col min="4878" max="4878" width="11.44140625" style="14"/>
    <col min="4879" max="4885" width="0" style="14" hidden="1" customWidth="1"/>
    <col min="4886" max="5120" width="11.44140625" style="14"/>
    <col min="5121" max="5121" width="3" style="14" bestFit="1" customWidth="1"/>
    <col min="5122" max="5122" width="10.109375" style="14" bestFit="1" customWidth="1"/>
    <col min="5123" max="5123" width="30.6640625" style="14" customWidth="1"/>
    <col min="5124" max="5124" width="29.6640625" style="14" customWidth="1"/>
    <col min="5125" max="5125" width="23.6640625" style="14" customWidth="1"/>
    <col min="5126" max="5126" width="11.6640625" style="14" bestFit="1" customWidth="1"/>
    <col min="5127" max="5130" width="11.6640625" style="14" customWidth="1"/>
    <col min="5131" max="5131" width="11.44140625" style="14"/>
    <col min="5132" max="5132" width="11.6640625" style="14" bestFit="1" customWidth="1"/>
    <col min="5133" max="5133" width="12.33203125" style="14" bestFit="1" customWidth="1"/>
    <col min="5134" max="5134" width="11.44140625" style="14"/>
    <col min="5135" max="5141" width="0" style="14" hidden="1" customWidth="1"/>
    <col min="5142" max="5376" width="11.44140625" style="14"/>
    <col min="5377" max="5377" width="3" style="14" bestFit="1" customWidth="1"/>
    <col min="5378" max="5378" width="10.109375" style="14" bestFit="1" customWidth="1"/>
    <col min="5379" max="5379" width="30.6640625" style="14" customWidth="1"/>
    <col min="5380" max="5380" width="29.6640625" style="14" customWidth="1"/>
    <col min="5381" max="5381" width="23.6640625" style="14" customWidth="1"/>
    <col min="5382" max="5382" width="11.6640625" style="14" bestFit="1" customWidth="1"/>
    <col min="5383" max="5386" width="11.6640625" style="14" customWidth="1"/>
    <col min="5387" max="5387" width="11.44140625" style="14"/>
    <col min="5388" max="5388" width="11.6640625" style="14" bestFit="1" customWidth="1"/>
    <col min="5389" max="5389" width="12.33203125" style="14" bestFit="1" customWidth="1"/>
    <col min="5390" max="5390" width="11.44140625" style="14"/>
    <col min="5391" max="5397" width="0" style="14" hidden="1" customWidth="1"/>
    <col min="5398" max="5632" width="11.44140625" style="14"/>
    <col min="5633" max="5633" width="3" style="14" bestFit="1" customWidth="1"/>
    <col min="5634" max="5634" width="10.109375" style="14" bestFit="1" customWidth="1"/>
    <col min="5635" max="5635" width="30.6640625" style="14" customWidth="1"/>
    <col min="5636" max="5636" width="29.6640625" style="14" customWidth="1"/>
    <col min="5637" max="5637" width="23.6640625" style="14" customWidth="1"/>
    <col min="5638" max="5638" width="11.6640625" style="14" bestFit="1" customWidth="1"/>
    <col min="5639" max="5642" width="11.6640625" style="14" customWidth="1"/>
    <col min="5643" max="5643" width="11.44140625" style="14"/>
    <col min="5644" max="5644" width="11.6640625" style="14" bestFit="1" customWidth="1"/>
    <col min="5645" max="5645" width="12.33203125" style="14" bestFit="1" customWidth="1"/>
    <col min="5646" max="5646" width="11.44140625" style="14"/>
    <col min="5647" max="5653" width="0" style="14" hidden="1" customWidth="1"/>
    <col min="5654" max="5888" width="11.44140625" style="14"/>
    <col min="5889" max="5889" width="3" style="14" bestFit="1" customWidth="1"/>
    <col min="5890" max="5890" width="10.109375" style="14" bestFit="1" customWidth="1"/>
    <col min="5891" max="5891" width="30.6640625" style="14" customWidth="1"/>
    <col min="5892" max="5892" width="29.6640625" style="14" customWidth="1"/>
    <col min="5893" max="5893" width="23.6640625" style="14" customWidth="1"/>
    <col min="5894" max="5894" width="11.6640625" style="14" bestFit="1" customWidth="1"/>
    <col min="5895" max="5898" width="11.6640625" style="14" customWidth="1"/>
    <col min="5899" max="5899" width="11.44140625" style="14"/>
    <col min="5900" max="5900" width="11.6640625" style="14" bestFit="1" customWidth="1"/>
    <col min="5901" max="5901" width="12.33203125" style="14" bestFit="1" customWidth="1"/>
    <col min="5902" max="5902" width="11.44140625" style="14"/>
    <col min="5903" max="5909" width="0" style="14" hidden="1" customWidth="1"/>
    <col min="5910" max="6144" width="11.44140625" style="14"/>
    <col min="6145" max="6145" width="3" style="14" bestFit="1" customWidth="1"/>
    <col min="6146" max="6146" width="10.109375" style="14" bestFit="1" customWidth="1"/>
    <col min="6147" max="6147" width="30.6640625" style="14" customWidth="1"/>
    <col min="6148" max="6148" width="29.6640625" style="14" customWidth="1"/>
    <col min="6149" max="6149" width="23.6640625" style="14" customWidth="1"/>
    <col min="6150" max="6150" width="11.6640625" style="14" bestFit="1" customWidth="1"/>
    <col min="6151" max="6154" width="11.6640625" style="14" customWidth="1"/>
    <col min="6155" max="6155" width="11.44140625" style="14"/>
    <col min="6156" max="6156" width="11.6640625" style="14" bestFit="1" customWidth="1"/>
    <col min="6157" max="6157" width="12.33203125" style="14" bestFit="1" customWidth="1"/>
    <col min="6158" max="6158" width="11.44140625" style="14"/>
    <col min="6159" max="6165" width="0" style="14" hidden="1" customWidth="1"/>
    <col min="6166" max="6400" width="11.44140625" style="14"/>
    <col min="6401" max="6401" width="3" style="14" bestFit="1" customWidth="1"/>
    <col min="6402" max="6402" width="10.109375" style="14" bestFit="1" customWidth="1"/>
    <col min="6403" max="6403" width="30.6640625" style="14" customWidth="1"/>
    <col min="6404" max="6404" width="29.6640625" style="14" customWidth="1"/>
    <col min="6405" max="6405" width="23.6640625" style="14" customWidth="1"/>
    <col min="6406" max="6406" width="11.6640625" style="14" bestFit="1" customWidth="1"/>
    <col min="6407" max="6410" width="11.6640625" style="14" customWidth="1"/>
    <col min="6411" max="6411" width="11.44140625" style="14"/>
    <col min="6412" max="6412" width="11.6640625" style="14" bestFit="1" customWidth="1"/>
    <col min="6413" max="6413" width="12.33203125" style="14" bestFit="1" customWidth="1"/>
    <col min="6414" max="6414" width="11.44140625" style="14"/>
    <col min="6415" max="6421" width="0" style="14" hidden="1" customWidth="1"/>
    <col min="6422" max="6656" width="11.44140625" style="14"/>
    <col min="6657" max="6657" width="3" style="14" bestFit="1" customWidth="1"/>
    <col min="6658" max="6658" width="10.109375" style="14" bestFit="1" customWidth="1"/>
    <col min="6659" max="6659" width="30.6640625" style="14" customWidth="1"/>
    <col min="6660" max="6660" width="29.6640625" style="14" customWidth="1"/>
    <col min="6661" max="6661" width="23.6640625" style="14" customWidth="1"/>
    <col min="6662" max="6662" width="11.6640625" style="14" bestFit="1" customWidth="1"/>
    <col min="6663" max="6666" width="11.6640625" style="14" customWidth="1"/>
    <col min="6667" max="6667" width="11.44140625" style="14"/>
    <col min="6668" max="6668" width="11.6640625" style="14" bestFit="1" customWidth="1"/>
    <col min="6669" max="6669" width="12.33203125" style="14" bestFit="1" customWidth="1"/>
    <col min="6670" max="6670" width="11.44140625" style="14"/>
    <col min="6671" max="6677" width="0" style="14" hidden="1" customWidth="1"/>
    <col min="6678" max="6912" width="11.44140625" style="14"/>
    <col min="6913" max="6913" width="3" style="14" bestFit="1" customWidth="1"/>
    <col min="6914" max="6914" width="10.109375" style="14" bestFit="1" customWidth="1"/>
    <col min="6915" max="6915" width="30.6640625" style="14" customWidth="1"/>
    <col min="6916" max="6916" width="29.6640625" style="14" customWidth="1"/>
    <col min="6917" max="6917" width="23.6640625" style="14" customWidth="1"/>
    <col min="6918" max="6918" width="11.6640625" style="14" bestFit="1" customWidth="1"/>
    <col min="6919" max="6922" width="11.6640625" style="14" customWidth="1"/>
    <col min="6923" max="6923" width="11.44140625" style="14"/>
    <col min="6924" max="6924" width="11.6640625" style="14" bestFit="1" customWidth="1"/>
    <col min="6925" max="6925" width="12.33203125" style="14" bestFit="1" customWidth="1"/>
    <col min="6926" max="6926" width="11.44140625" style="14"/>
    <col min="6927" max="6933" width="0" style="14" hidden="1" customWidth="1"/>
    <col min="6934" max="7168" width="11.44140625" style="14"/>
    <col min="7169" max="7169" width="3" style="14" bestFit="1" customWidth="1"/>
    <col min="7170" max="7170" width="10.109375" style="14" bestFit="1" customWidth="1"/>
    <col min="7171" max="7171" width="30.6640625" style="14" customWidth="1"/>
    <col min="7172" max="7172" width="29.6640625" style="14" customWidth="1"/>
    <col min="7173" max="7173" width="23.6640625" style="14" customWidth="1"/>
    <col min="7174" max="7174" width="11.6640625" style="14" bestFit="1" customWidth="1"/>
    <col min="7175" max="7178" width="11.6640625" style="14" customWidth="1"/>
    <col min="7179" max="7179" width="11.44140625" style="14"/>
    <col min="7180" max="7180" width="11.6640625" style="14" bestFit="1" customWidth="1"/>
    <col min="7181" max="7181" width="12.33203125" style="14" bestFit="1" customWidth="1"/>
    <col min="7182" max="7182" width="11.44140625" style="14"/>
    <col min="7183" max="7189" width="0" style="14" hidden="1" customWidth="1"/>
    <col min="7190" max="7424" width="11.44140625" style="14"/>
    <col min="7425" max="7425" width="3" style="14" bestFit="1" customWidth="1"/>
    <col min="7426" max="7426" width="10.109375" style="14" bestFit="1" customWidth="1"/>
    <col min="7427" max="7427" width="30.6640625" style="14" customWidth="1"/>
    <col min="7428" max="7428" width="29.6640625" style="14" customWidth="1"/>
    <col min="7429" max="7429" width="23.6640625" style="14" customWidth="1"/>
    <col min="7430" max="7430" width="11.6640625" style="14" bestFit="1" customWidth="1"/>
    <col min="7431" max="7434" width="11.6640625" style="14" customWidth="1"/>
    <col min="7435" max="7435" width="11.44140625" style="14"/>
    <col min="7436" max="7436" width="11.6640625" style="14" bestFit="1" customWidth="1"/>
    <col min="7437" max="7437" width="12.33203125" style="14" bestFit="1" customWidth="1"/>
    <col min="7438" max="7438" width="11.44140625" style="14"/>
    <col min="7439" max="7445" width="0" style="14" hidden="1" customWidth="1"/>
    <col min="7446" max="7680" width="11.44140625" style="14"/>
    <col min="7681" max="7681" width="3" style="14" bestFit="1" customWidth="1"/>
    <col min="7682" max="7682" width="10.109375" style="14" bestFit="1" customWidth="1"/>
    <col min="7683" max="7683" width="30.6640625" style="14" customWidth="1"/>
    <col min="7684" max="7684" width="29.6640625" style="14" customWidth="1"/>
    <col min="7685" max="7685" width="23.6640625" style="14" customWidth="1"/>
    <col min="7686" max="7686" width="11.6640625" style="14" bestFit="1" customWidth="1"/>
    <col min="7687" max="7690" width="11.6640625" style="14" customWidth="1"/>
    <col min="7691" max="7691" width="11.44140625" style="14"/>
    <col min="7692" max="7692" width="11.6640625" style="14" bestFit="1" customWidth="1"/>
    <col min="7693" max="7693" width="12.33203125" style="14" bestFit="1" customWidth="1"/>
    <col min="7694" max="7694" width="11.44140625" style="14"/>
    <col min="7695" max="7701" width="0" style="14" hidden="1" customWidth="1"/>
    <col min="7702" max="7936" width="11.44140625" style="14"/>
    <col min="7937" max="7937" width="3" style="14" bestFit="1" customWidth="1"/>
    <col min="7938" max="7938" width="10.109375" style="14" bestFit="1" customWidth="1"/>
    <col min="7939" max="7939" width="30.6640625" style="14" customWidth="1"/>
    <col min="7940" max="7940" width="29.6640625" style="14" customWidth="1"/>
    <col min="7941" max="7941" width="23.6640625" style="14" customWidth="1"/>
    <col min="7942" max="7942" width="11.6640625" style="14" bestFit="1" customWidth="1"/>
    <col min="7943" max="7946" width="11.6640625" style="14" customWidth="1"/>
    <col min="7947" max="7947" width="11.44140625" style="14"/>
    <col min="7948" max="7948" width="11.6640625" style="14" bestFit="1" customWidth="1"/>
    <col min="7949" max="7949" width="12.33203125" style="14" bestFit="1" customWidth="1"/>
    <col min="7950" max="7950" width="11.44140625" style="14"/>
    <col min="7951" max="7957" width="0" style="14" hidden="1" customWidth="1"/>
    <col min="7958" max="8192" width="11.44140625" style="14"/>
    <col min="8193" max="8193" width="3" style="14" bestFit="1" customWidth="1"/>
    <col min="8194" max="8194" width="10.109375" style="14" bestFit="1" customWidth="1"/>
    <col min="8195" max="8195" width="30.6640625" style="14" customWidth="1"/>
    <col min="8196" max="8196" width="29.6640625" style="14" customWidth="1"/>
    <col min="8197" max="8197" width="23.6640625" style="14" customWidth="1"/>
    <col min="8198" max="8198" width="11.6640625" style="14" bestFit="1" customWidth="1"/>
    <col min="8199" max="8202" width="11.6640625" style="14" customWidth="1"/>
    <col min="8203" max="8203" width="11.44140625" style="14"/>
    <col min="8204" max="8204" width="11.6640625" style="14" bestFit="1" customWidth="1"/>
    <col min="8205" max="8205" width="12.33203125" style="14" bestFit="1" customWidth="1"/>
    <col min="8206" max="8206" width="11.44140625" style="14"/>
    <col min="8207" max="8213" width="0" style="14" hidden="1" customWidth="1"/>
    <col min="8214" max="8448" width="11.44140625" style="14"/>
    <col min="8449" max="8449" width="3" style="14" bestFit="1" customWidth="1"/>
    <col min="8450" max="8450" width="10.109375" style="14" bestFit="1" customWidth="1"/>
    <col min="8451" max="8451" width="30.6640625" style="14" customWidth="1"/>
    <col min="8452" max="8452" width="29.6640625" style="14" customWidth="1"/>
    <col min="8453" max="8453" width="23.6640625" style="14" customWidth="1"/>
    <col min="8454" max="8454" width="11.6640625" style="14" bestFit="1" customWidth="1"/>
    <col min="8455" max="8458" width="11.6640625" style="14" customWidth="1"/>
    <col min="8459" max="8459" width="11.44140625" style="14"/>
    <col min="8460" max="8460" width="11.6640625" style="14" bestFit="1" customWidth="1"/>
    <col min="8461" max="8461" width="12.33203125" style="14" bestFit="1" customWidth="1"/>
    <col min="8462" max="8462" width="11.44140625" style="14"/>
    <col min="8463" max="8469" width="0" style="14" hidden="1" customWidth="1"/>
    <col min="8470" max="8704" width="11.44140625" style="14"/>
    <col min="8705" max="8705" width="3" style="14" bestFit="1" customWidth="1"/>
    <col min="8706" max="8706" width="10.109375" style="14" bestFit="1" customWidth="1"/>
    <col min="8707" max="8707" width="30.6640625" style="14" customWidth="1"/>
    <col min="8708" max="8708" width="29.6640625" style="14" customWidth="1"/>
    <col min="8709" max="8709" width="23.6640625" style="14" customWidth="1"/>
    <col min="8710" max="8710" width="11.6640625" style="14" bestFit="1" customWidth="1"/>
    <col min="8711" max="8714" width="11.6640625" style="14" customWidth="1"/>
    <col min="8715" max="8715" width="11.44140625" style="14"/>
    <col min="8716" max="8716" width="11.6640625" style="14" bestFit="1" customWidth="1"/>
    <col min="8717" max="8717" width="12.33203125" style="14" bestFit="1" customWidth="1"/>
    <col min="8718" max="8718" width="11.44140625" style="14"/>
    <col min="8719" max="8725" width="0" style="14" hidden="1" customWidth="1"/>
    <col min="8726" max="8960" width="11.44140625" style="14"/>
    <col min="8961" max="8961" width="3" style="14" bestFit="1" customWidth="1"/>
    <col min="8962" max="8962" width="10.109375" style="14" bestFit="1" customWidth="1"/>
    <col min="8963" max="8963" width="30.6640625" style="14" customWidth="1"/>
    <col min="8964" max="8964" width="29.6640625" style="14" customWidth="1"/>
    <col min="8965" max="8965" width="23.6640625" style="14" customWidth="1"/>
    <col min="8966" max="8966" width="11.6640625" style="14" bestFit="1" customWidth="1"/>
    <col min="8967" max="8970" width="11.6640625" style="14" customWidth="1"/>
    <col min="8971" max="8971" width="11.44140625" style="14"/>
    <col min="8972" max="8972" width="11.6640625" style="14" bestFit="1" customWidth="1"/>
    <col min="8973" max="8973" width="12.33203125" style="14" bestFit="1" customWidth="1"/>
    <col min="8974" max="8974" width="11.44140625" style="14"/>
    <col min="8975" max="8981" width="0" style="14" hidden="1" customWidth="1"/>
    <col min="8982" max="9216" width="11.44140625" style="14"/>
    <col min="9217" max="9217" width="3" style="14" bestFit="1" customWidth="1"/>
    <col min="9218" max="9218" width="10.109375" style="14" bestFit="1" customWidth="1"/>
    <col min="9219" max="9219" width="30.6640625" style="14" customWidth="1"/>
    <col min="9220" max="9220" width="29.6640625" style="14" customWidth="1"/>
    <col min="9221" max="9221" width="23.6640625" style="14" customWidth="1"/>
    <col min="9222" max="9222" width="11.6640625" style="14" bestFit="1" customWidth="1"/>
    <col min="9223" max="9226" width="11.6640625" style="14" customWidth="1"/>
    <col min="9227" max="9227" width="11.44140625" style="14"/>
    <col min="9228" max="9228" width="11.6640625" style="14" bestFit="1" customWidth="1"/>
    <col min="9229" max="9229" width="12.33203125" style="14" bestFit="1" customWidth="1"/>
    <col min="9230" max="9230" width="11.44140625" style="14"/>
    <col min="9231" max="9237" width="0" style="14" hidden="1" customWidth="1"/>
    <col min="9238" max="9472" width="11.44140625" style="14"/>
    <col min="9473" max="9473" width="3" style="14" bestFit="1" customWidth="1"/>
    <col min="9474" max="9474" width="10.109375" style="14" bestFit="1" customWidth="1"/>
    <col min="9475" max="9475" width="30.6640625" style="14" customWidth="1"/>
    <col min="9476" max="9476" width="29.6640625" style="14" customWidth="1"/>
    <col min="9477" max="9477" width="23.6640625" style="14" customWidth="1"/>
    <col min="9478" max="9478" width="11.6640625" style="14" bestFit="1" customWidth="1"/>
    <col min="9479" max="9482" width="11.6640625" style="14" customWidth="1"/>
    <col min="9483" max="9483" width="11.44140625" style="14"/>
    <col min="9484" max="9484" width="11.6640625" style="14" bestFit="1" customWidth="1"/>
    <col min="9485" max="9485" width="12.33203125" style="14" bestFit="1" customWidth="1"/>
    <col min="9486" max="9486" width="11.44140625" style="14"/>
    <col min="9487" max="9493" width="0" style="14" hidden="1" customWidth="1"/>
    <col min="9494" max="9728" width="11.44140625" style="14"/>
    <col min="9729" max="9729" width="3" style="14" bestFit="1" customWidth="1"/>
    <col min="9730" max="9730" width="10.109375" style="14" bestFit="1" customWidth="1"/>
    <col min="9731" max="9731" width="30.6640625" style="14" customWidth="1"/>
    <col min="9732" max="9732" width="29.6640625" style="14" customWidth="1"/>
    <col min="9733" max="9733" width="23.6640625" style="14" customWidth="1"/>
    <col min="9734" max="9734" width="11.6640625" style="14" bestFit="1" customWidth="1"/>
    <col min="9735" max="9738" width="11.6640625" style="14" customWidth="1"/>
    <col min="9739" max="9739" width="11.44140625" style="14"/>
    <col min="9740" max="9740" width="11.6640625" style="14" bestFit="1" customWidth="1"/>
    <col min="9741" max="9741" width="12.33203125" style="14" bestFit="1" customWidth="1"/>
    <col min="9742" max="9742" width="11.44140625" style="14"/>
    <col min="9743" max="9749" width="0" style="14" hidden="1" customWidth="1"/>
    <col min="9750" max="9984" width="11.44140625" style="14"/>
    <col min="9985" max="9985" width="3" style="14" bestFit="1" customWidth="1"/>
    <col min="9986" max="9986" width="10.109375" style="14" bestFit="1" customWidth="1"/>
    <col min="9987" max="9987" width="30.6640625" style="14" customWidth="1"/>
    <col min="9988" max="9988" width="29.6640625" style="14" customWidth="1"/>
    <col min="9989" max="9989" width="23.6640625" style="14" customWidth="1"/>
    <col min="9990" max="9990" width="11.6640625" style="14" bestFit="1" customWidth="1"/>
    <col min="9991" max="9994" width="11.6640625" style="14" customWidth="1"/>
    <col min="9995" max="9995" width="11.44140625" style="14"/>
    <col min="9996" max="9996" width="11.6640625" style="14" bestFit="1" customWidth="1"/>
    <col min="9997" max="9997" width="12.33203125" style="14" bestFit="1" customWidth="1"/>
    <col min="9998" max="9998" width="11.44140625" style="14"/>
    <col min="9999" max="10005" width="0" style="14" hidden="1" customWidth="1"/>
    <col min="10006" max="10240" width="11.44140625" style="14"/>
    <col min="10241" max="10241" width="3" style="14" bestFit="1" customWidth="1"/>
    <col min="10242" max="10242" width="10.109375" style="14" bestFit="1" customWidth="1"/>
    <col min="10243" max="10243" width="30.6640625" style="14" customWidth="1"/>
    <col min="10244" max="10244" width="29.6640625" style="14" customWidth="1"/>
    <col min="10245" max="10245" width="23.6640625" style="14" customWidth="1"/>
    <col min="10246" max="10246" width="11.6640625" style="14" bestFit="1" customWidth="1"/>
    <col min="10247" max="10250" width="11.6640625" style="14" customWidth="1"/>
    <col min="10251" max="10251" width="11.44140625" style="14"/>
    <col min="10252" max="10252" width="11.6640625" style="14" bestFit="1" customWidth="1"/>
    <col min="10253" max="10253" width="12.33203125" style="14" bestFit="1" customWidth="1"/>
    <col min="10254" max="10254" width="11.44140625" style="14"/>
    <col min="10255" max="10261" width="0" style="14" hidden="1" customWidth="1"/>
    <col min="10262" max="10496" width="11.44140625" style="14"/>
    <col min="10497" max="10497" width="3" style="14" bestFit="1" customWidth="1"/>
    <col min="10498" max="10498" width="10.109375" style="14" bestFit="1" customWidth="1"/>
    <col min="10499" max="10499" width="30.6640625" style="14" customWidth="1"/>
    <col min="10500" max="10500" width="29.6640625" style="14" customWidth="1"/>
    <col min="10501" max="10501" width="23.6640625" style="14" customWidth="1"/>
    <col min="10502" max="10502" width="11.6640625" style="14" bestFit="1" customWidth="1"/>
    <col min="10503" max="10506" width="11.6640625" style="14" customWidth="1"/>
    <col min="10507" max="10507" width="11.44140625" style="14"/>
    <col min="10508" max="10508" width="11.6640625" style="14" bestFit="1" customWidth="1"/>
    <col min="10509" max="10509" width="12.33203125" style="14" bestFit="1" customWidth="1"/>
    <col min="10510" max="10510" width="11.44140625" style="14"/>
    <col min="10511" max="10517" width="0" style="14" hidden="1" customWidth="1"/>
    <col min="10518" max="10752" width="11.44140625" style="14"/>
    <col min="10753" max="10753" width="3" style="14" bestFit="1" customWidth="1"/>
    <col min="10754" max="10754" width="10.109375" style="14" bestFit="1" customWidth="1"/>
    <col min="10755" max="10755" width="30.6640625" style="14" customWidth="1"/>
    <col min="10756" max="10756" width="29.6640625" style="14" customWidth="1"/>
    <col min="10757" max="10757" width="23.6640625" style="14" customWidth="1"/>
    <col min="10758" max="10758" width="11.6640625" style="14" bestFit="1" customWidth="1"/>
    <col min="10759" max="10762" width="11.6640625" style="14" customWidth="1"/>
    <col min="10763" max="10763" width="11.44140625" style="14"/>
    <col min="10764" max="10764" width="11.6640625" style="14" bestFit="1" customWidth="1"/>
    <col min="10765" max="10765" width="12.33203125" style="14" bestFit="1" customWidth="1"/>
    <col min="10766" max="10766" width="11.44140625" style="14"/>
    <col min="10767" max="10773" width="0" style="14" hidden="1" customWidth="1"/>
    <col min="10774" max="11008" width="11.44140625" style="14"/>
    <col min="11009" max="11009" width="3" style="14" bestFit="1" customWidth="1"/>
    <col min="11010" max="11010" width="10.109375" style="14" bestFit="1" customWidth="1"/>
    <col min="11011" max="11011" width="30.6640625" style="14" customWidth="1"/>
    <col min="11012" max="11012" width="29.6640625" style="14" customWidth="1"/>
    <col min="11013" max="11013" width="23.6640625" style="14" customWidth="1"/>
    <col min="11014" max="11014" width="11.6640625" style="14" bestFit="1" customWidth="1"/>
    <col min="11015" max="11018" width="11.6640625" style="14" customWidth="1"/>
    <col min="11019" max="11019" width="11.44140625" style="14"/>
    <col min="11020" max="11020" width="11.6640625" style="14" bestFit="1" customWidth="1"/>
    <col min="11021" max="11021" width="12.33203125" style="14" bestFit="1" customWidth="1"/>
    <col min="11022" max="11022" width="11.44140625" style="14"/>
    <col min="11023" max="11029" width="0" style="14" hidden="1" customWidth="1"/>
    <col min="11030" max="11264" width="11.44140625" style="14"/>
    <col min="11265" max="11265" width="3" style="14" bestFit="1" customWidth="1"/>
    <col min="11266" max="11266" width="10.109375" style="14" bestFit="1" customWidth="1"/>
    <col min="11267" max="11267" width="30.6640625" style="14" customWidth="1"/>
    <col min="11268" max="11268" width="29.6640625" style="14" customWidth="1"/>
    <col min="11269" max="11269" width="23.6640625" style="14" customWidth="1"/>
    <col min="11270" max="11270" width="11.6640625" style="14" bestFit="1" customWidth="1"/>
    <col min="11271" max="11274" width="11.6640625" style="14" customWidth="1"/>
    <col min="11275" max="11275" width="11.44140625" style="14"/>
    <col min="11276" max="11276" width="11.6640625" style="14" bestFit="1" customWidth="1"/>
    <col min="11277" max="11277" width="12.33203125" style="14" bestFit="1" customWidth="1"/>
    <col min="11278" max="11278" width="11.44140625" style="14"/>
    <col min="11279" max="11285" width="0" style="14" hidden="1" customWidth="1"/>
    <col min="11286" max="11520" width="11.44140625" style="14"/>
    <col min="11521" max="11521" width="3" style="14" bestFit="1" customWidth="1"/>
    <col min="11522" max="11522" width="10.109375" style="14" bestFit="1" customWidth="1"/>
    <col min="11523" max="11523" width="30.6640625" style="14" customWidth="1"/>
    <col min="11524" max="11524" width="29.6640625" style="14" customWidth="1"/>
    <col min="11525" max="11525" width="23.6640625" style="14" customWidth="1"/>
    <col min="11526" max="11526" width="11.6640625" style="14" bestFit="1" customWidth="1"/>
    <col min="11527" max="11530" width="11.6640625" style="14" customWidth="1"/>
    <col min="11531" max="11531" width="11.44140625" style="14"/>
    <col min="11532" max="11532" width="11.6640625" style="14" bestFit="1" customWidth="1"/>
    <col min="11533" max="11533" width="12.33203125" style="14" bestFit="1" customWidth="1"/>
    <col min="11534" max="11534" width="11.44140625" style="14"/>
    <col min="11535" max="11541" width="0" style="14" hidden="1" customWidth="1"/>
    <col min="11542" max="11776" width="11.44140625" style="14"/>
    <col min="11777" max="11777" width="3" style="14" bestFit="1" customWidth="1"/>
    <col min="11778" max="11778" width="10.109375" style="14" bestFit="1" customWidth="1"/>
    <col min="11779" max="11779" width="30.6640625" style="14" customWidth="1"/>
    <col min="11780" max="11780" width="29.6640625" style="14" customWidth="1"/>
    <col min="11781" max="11781" width="23.6640625" style="14" customWidth="1"/>
    <col min="11782" max="11782" width="11.6640625" style="14" bestFit="1" customWidth="1"/>
    <col min="11783" max="11786" width="11.6640625" style="14" customWidth="1"/>
    <col min="11787" max="11787" width="11.44140625" style="14"/>
    <col min="11788" max="11788" width="11.6640625" style="14" bestFit="1" customWidth="1"/>
    <col min="11789" max="11789" width="12.33203125" style="14" bestFit="1" customWidth="1"/>
    <col min="11790" max="11790" width="11.44140625" style="14"/>
    <col min="11791" max="11797" width="0" style="14" hidden="1" customWidth="1"/>
    <col min="11798" max="12032" width="11.44140625" style="14"/>
    <col min="12033" max="12033" width="3" style="14" bestFit="1" customWidth="1"/>
    <col min="12034" max="12034" width="10.109375" style="14" bestFit="1" customWidth="1"/>
    <col min="12035" max="12035" width="30.6640625" style="14" customWidth="1"/>
    <col min="12036" max="12036" width="29.6640625" style="14" customWidth="1"/>
    <col min="12037" max="12037" width="23.6640625" style="14" customWidth="1"/>
    <col min="12038" max="12038" width="11.6640625" style="14" bestFit="1" customWidth="1"/>
    <col min="12039" max="12042" width="11.6640625" style="14" customWidth="1"/>
    <col min="12043" max="12043" width="11.44140625" style="14"/>
    <col min="12044" max="12044" width="11.6640625" style="14" bestFit="1" customWidth="1"/>
    <col min="12045" max="12045" width="12.33203125" style="14" bestFit="1" customWidth="1"/>
    <col min="12046" max="12046" width="11.44140625" style="14"/>
    <col min="12047" max="12053" width="0" style="14" hidden="1" customWidth="1"/>
    <col min="12054" max="12288" width="11.44140625" style="14"/>
    <col min="12289" max="12289" width="3" style="14" bestFit="1" customWidth="1"/>
    <col min="12290" max="12290" width="10.109375" style="14" bestFit="1" customWidth="1"/>
    <col min="12291" max="12291" width="30.6640625" style="14" customWidth="1"/>
    <col min="12292" max="12292" width="29.6640625" style="14" customWidth="1"/>
    <col min="12293" max="12293" width="23.6640625" style="14" customWidth="1"/>
    <col min="12294" max="12294" width="11.6640625" style="14" bestFit="1" customWidth="1"/>
    <col min="12295" max="12298" width="11.6640625" style="14" customWidth="1"/>
    <col min="12299" max="12299" width="11.44140625" style="14"/>
    <col min="12300" max="12300" width="11.6640625" style="14" bestFit="1" customWidth="1"/>
    <col min="12301" max="12301" width="12.33203125" style="14" bestFit="1" customWidth="1"/>
    <col min="12302" max="12302" width="11.44140625" style="14"/>
    <col min="12303" max="12309" width="0" style="14" hidden="1" customWidth="1"/>
    <col min="12310" max="12544" width="11.44140625" style="14"/>
    <col min="12545" max="12545" width="3" style="14" bestFit="1" customWidth="1"/>
    <col min="12546" max="12546" width="10.109375" style="14" bestFit="1" customWidth="1"/>
    <col min="12547" max="12547" width="30.6640625" style="14" customWidth="1"/>
    <col min="12548" max="12548" width="29.6640625" style="14" customWidth="1"/>
    <col min="12549" max="12549" width="23.6640625" style="14" customWidth="1"/>
    <col min="12550" max="12550" width="11.6640625" style="14" bestFit="1" customWidth="1"/>
    <col min="12551" max="12554" width="11.6640625" style="14" customWidth="1"/>
    <col min="12555" max="12555" width="11.44140625" style="14"/>
    <col min="12556" max="12556" width="11.6640625" style="14" bestFit="1" customWidth="1"/>
    <col min="12557" max="12557" width="12.33203125" style="14" bestFit="1" customWidth="1"/>
    <col min="12558" max="12558" width="11.44140625" style="14"/>
    <col min="12559" max="12565" width="0" style="14" hidden="1" customWidth="1"/>
    <col min="12566" max="12800" width="11.44140625" style="14"/>
    <col min="12801" max="12801" width="3" style="14" bestFit="1" customWidth="1"/>
    <col min="12802" max="12802" width="10.109375" style="14" bestFit="1" customWidth="1"/>
    <col min="12803" max="12803" width="30.6640625" style="14" customWidth="1"/>
    <col min="12804" max="12804" width="29.6640625" style="14" customWidth="1"/>
    <col min="12805" max="12805" width="23.6640625" style="14" customWidth="1"/>
    <col min="12806" max="12806" width="11.6640625" style="14" bestFit="1" customWidth="1"/>
    <col min="12807" max="12810" width="11.6640625" style="14" customWidth="1"/>
    <col min="12811" max="12811" width="11.44140625" style="14"/>
    <col min="12812" max="12812" width="11.6640625" style="14" bestFit="1" customWidth="1"/>
    <col min="12813" max="12813" width="12.33203125" style="14" bestFit="1" customWidth="1"/>
    <col min="12814" max="12814" width="11.44140625" style="14"/>
    <col min="12815" max="12821" width="0" style="14" hidden="1" customWidth="1"/>
    <col min="12822" max="13056" width="11.44140625" style="14"/>
    <col min="13057" max="13057" width="3" style="14" bestFit="1" customWidth="1"/>
    <col min="13058" max="13058" width="10.109375" style="14" bestFit="1" customWidth="1"/>
    <col min="13059" max="13059" width="30.6640625" style="14" customWidth="1"/>
    <col min="13060" max="13060" width="29.6640625" style="14" customWidth="1"/>
    <col min="13061" max="13061" width="23.6640625" style="14" customWidth="1"/>
    <col min="13062" max="13062" width="11.6640625" style="14" bestFit="1" customWidth="1"/>
    <col min="13063" max="13066" width="11.6640625" style="14" customWidth="1"/>
    <col min="13067" max="13067" width="11.44140625" style="14"/>
    <col min="13068" max="13068" width="11.6640625" style="14" bestFit="1" customWidth="1"/>
    <col min="13069" max="13069" width="12.33203125" style="14" bestFit="1" customWidth="1"/>
    <col min="13070" max="13070" width="11.44140625" style="14"/>
    <col min="13071" max="13077" width="0" style="14" hidden="1" customWidth="1"/>
    <col min="13078" max="13312" width="11.44140625" style="14"/>
    <col min="13313" max="13313" width="3" style="14" bestFit="1" customWidth="1"/>
    <col min="13314" max="13314" width="10.109375" style="14" bestFit="1" customWidth="1"/>
    <col min="13315" max="13315" width="30.6640625" style="14" customWidth="1"/>
    <col min="13316" max="13316" width="29.6640625" style="14" customWidth="1"/>
    <col min="13317" max="13317" width="23.6640625" style="14" customWidth="1"/>
    <col min="13318" max="13318" width="11.6640625" style="14" bestFit="1" customWidth="1"/>
    <col min="13319" max="13322" width="11.6640625" style="14" customWidth="1"/>
    <col min="13323" max="13323" width="11.44140625" style="14"/>
    <col min="13324" max="13324" width="11.6640625" style="14" bestFit="1" customWidth="1"/>
    <col min="13325" max="13325" width="12.33203125" style="14" bestFit="1" customWidth="1"/>
    <col min="13326" max="13326" width="11.44140625" style="14"/>
    <col min="13327" max="13333" width="0" style="14" hidden="1" customWidth="1"/>
    <col min="13334" max="13568" width="11.44140625" style="14"/>
    <col min="13569" max="13569" width="3" style="14" bestFit="1" customWidth="1"/>
    <col min="13570" max="13570" width="10.109375" style="14" bestFit="1" customWidth="1"/>
    <col min="13571" max="13571" width="30.6640625" style="14" customWidth="1"/>
    <col min="13572" max="13572" width="29.6640625" style="14" customWidth="1"/>
    <col min="13573" max="13573" width="23.6640625" style="14" customWidth="1"/>
    <col min="13574" max="13574" width="11.6640625" style="14" bestFit="1" customWidth="1"/>
    <col min="13575" max="13578" width="11.6640625" style="14" customWidth="1"/>
    <col min="13579" max="13579" width="11.44140625" style="14"/>
    <col min="13580" max="13580" width="11.6640625" style="14" bestFit="1" customWidth="1"/>
    <col min="13581" max="13581" width="12.33203125" style="14" bestFit="1" customWidth="1"/>
    <col min="13582" max="13582" width="11.44140625" style="14"/>
    <col min="13583" max="13589" width="0" style="14" hidden="1" customWidth="1"/>
    <col min="13590" max="13824" width="11.44140625" style="14"/>
    <col min="13825" max="13825" width="3" style="14" bestFit="1" customWidth="1"/>
    <col min="13826" max="13826" width="10.109375" style="14" bestFit="1" customWidth="1"/>
    <col min="13827" max="13827" width="30.6640625" style="14" customWidth="1"/>
    <col min="13828" max="13828" width="29.6640625" style="14" customWidth="1"/>
    <col min="13829" max="13829" width="23.6640625" style="14" customWidth="1"/>
    <col min="13830" max="13830" width="11.6640625" style="14" bestFit="1" customWidth="1"/>
    <col min="13831" max="13834" width="11.6640625" style="14" customWidth="1"/>
    <col min="13835" max="13835" width="11.44140625" style="14"/>
    <col min="13836" max="13836" width="11.6640625" style="14" bestFit="1" customWidth="1"/>
    <col min="13837" max="13837" width="12.33203125" style="14" bestFit="1" customWidth="1"/>
    <col min="13838" max="13838" width="11.44140625" style="14"/>
    <col min="13839" max="13845" width="0" style="14" hidden="1" customWidth="1"/>
    <col min="13846" max="14080" width="11.44140625" style="14"/>
    <col min="14081" max="14081" width="3" style="14" bestFit="1" customWidth="1"/>
    <col min="14082" max="14082" width="10.109375" style="14" bestFit="1" customWidth="1"/>
    <col min="14083" max="14083" width="30.6640625" style="14" customWidth="1"/>
    <col min="14084" max="14084" width="29.6640625" style="14" customWidth="1"/>
    <col min="14085" max="14085" width="23.6640625" style="14" customWidth="1"/>
    <col min="14086" max="14086" width="11.6640625" style="14" bestFit="1" customWidth="1"/>
    <col min="14087" max="14090" width="11.6640625" style="14" customWidth="1"/>
    <col min="14091" max="14091" width="11.44140625" style="14"/>
    <col min="14092" max="14092" width="11.6640625" style="14" bestFit="1" customWidth="1"/>
    <col min="14093" max="14093" width="12.33203125" style="14" bestFit="1" customWidth="1"/>
    <col min="14094" max="14094" width="11.44140625" style="14"/>
    <col min="14095" max="14101" width="0" style="14" hidden="1" customWidth="1"/>
    <col min="14102" max="14336" width="11.44140625" style="14"/>
    <col min="14337" max="14337" width="3" style="14" bestFit="1" customWidth="1"/>
    <col min="14338" max="14338" width="10.109375" style="14" bestFit="1" customWidth="1"/>
    <col min="14339" max="14339" width="30.6640625" style="14" customWidth="1"/>
    <col min="14340" max="14340" width="29.6640625" style="14" customWidth="1"/>
    <col min="14341" max="14341" width="23.6640625" style="14" customWidth="1"/>
    <col min="14342" max="14342" width="11.6640625" style="14" bestFit="1" customWidth="1"/>
    <col min="14343" max="14346" width="11.6640625" style="14" customWidth="1"/>
    <col min="14347" max="14347" width="11.44140625" style="14"/>
    <col min="14348" max="14348" width="11.6640625" style="14" bestFit="1" customWidth="1"/>
    <col min="14349" max="14349" width="12.33203125" style="14" bestFit="1" customWidth="1"/>
    <col min="14350" max="14350" width="11.44140625" style="14"/>
    <col min="14351" max="14357" width="0" style="14" hidden="1" customWidth="1"/>
    <col min="14358" max="14592" width="11.44140625" style="14"/>
    <col min="14593" max="14593" width="3" style="14" bestFit="1" customWidth="1"/>
    <col min="14594" max="14594" width="10.109375" style="14" bestFit="1" customWidth="1"/>
    <col min="14595" max="14595" width="30.6640625" style="14" customWidth="1"/>
    <col min="14596" max="14596" width="29.6640625" style="14" customWidth="1"/>
    <col min="14597" max="14597" width="23.6640625" style="14" customWidth="1"/>
    <col min="14598" max="14598" width="11.6640625" style="14" bestFit="1" customWidth="1"/>
    <col min="14599" max="14602" width="11.6640625" style="14" customWidth="1"/>
    <col min="14603" max="14603" width="11.44140625" style="14"/>
    <col min="14604" max="14604" width="11.6640625" style="14" bestFit="1" customWidth="1"/>
    <col min="14605" max="14605" width="12.33203125" style="14" bestFit="1" customWidth="1"/>
    <col min="14606" max="14606" width="11.44140625" style="14"/>
    <col min="14607" max="14613" width="0" style="14" hidden="1" customWidth="1"/>
    <col min="14614" max="14848" width="11.44140625" style="14"/>
    <col min="14849" max="14849" width="3" style="14" bestFit="1" customWidth="1"/>
    <col min="14850" max="14850" width="10.109375" style="14" bestFit="1" customWidth="1"/>
    <col min="14851" max="14851" width="30.6640625" style="14" customWidth="1"/>
    <col min="14852" max="14852" width="29.6640625" style="14" customWidth="1"/>
    <col min="14853" max="14853" width="23.6640625" style="14" customWidth="1"/>
    <col min="14854" max="14854" width="11.6640625" style="14" bestFit="1" customWidth="1"/>
    <col min="14855" max="14858" width="11.6640625" style="14" customWidth="1"/>
    <col min="14859" max="14859" width="11.44140625" style="14"/>
    <col min="14860" max="14860" width="11.6640625" style="14" bestFit="1" customWidth="1"/>
    <col min="14861" max="14861" width="12.33203125" style="14" bestFit="1" customWidth="1"/>
    <col min="14862" max="14862" width="11.44140625" style="14"/>
    <col min="14863" max="14869" width="0" style="14" hidden="1" customWidth="1"/>
    <col min="14870" max="15104" width="11.44140625" style="14"/>
    <col min="15105" max="15105" width="3" style="14" bestFit="1" customWidth="1"/>
    <col min="15106" max="15106" width="10.109375" style="14" bestFit="1" customWidth="1"/>
    <col min="15107" max="15107" width="30.6640625" style="14" customWidth="1"/>
    <col min="15108" max="15108" width="29.6640625" style="14" customWidth="1"/>
    <col min="15109" max="15109" width="23.6640625" style="14" customWidth="1"/>
    <col min="15110" max="15110" width="11.6640625" style="14" bestFit="1" customWidth="1"/>
    <col min="15111" max="15114" width="11.6640625" style="14" customWidth="1"/>
    <col min="15115" max="15115" width="11.44140625" style="14"/>
    <col min="15116" max="15116" width="11.6640625" style="14" bestFit="1" customWidth="1"/>
    <col min="15117" max="15117" width="12.33203125" style="14" bestFit="1" customWidth="1"/>
    <col min="15118" max="15118" width="11.44140625" style="14"/>
    <col min="15119" max="15125" width="0" style="14" hidden="1" customWidth="1"/>
    <col min="15126" max="15360" width="11.44140625" style="14"/>
    <col min="15361" max="15361" width="3" style="14" bestFit="1" customWidth="1"/>
    <col min="15362" max="15362" width="10.109375" style="14" bestFit="1" customWidth="1"/>
    <col min="15363" max="15363" width="30.6640625" style="14" customWidth="1"/>
    <col min="15364" max="15364" width="29.6640625" style="14" customWidth="1"/>
    <col min="15365" max="15365" width="23.6640625" style="14" customWidth="1"/>
    <col min="15366" max="15366" width="11.6640625" style="14" bestFit="1" customWidth="1"/>
    <col min="15367" max="15370" width="11.6640625" style="14" customWidth="1"/>
    <col min="15371" max="15371" width="11.44140625" style="14"/>
    <col min="15372" max="15372" width="11.6640625" style="14" bestFit="1" customWidth="1"/>
    <col min="15373" max="15373" width="12.33203125" style="14" bestFit="1" customWidth="1"/>
    <col min="15374" max="15374" width="11.44140625" style="14"/>
    <col min="15375" max="15381" width="0" style="14" hidden="1" customWidth="1"/>
    <col min="15382" max="15616" width="11.44140625" style="14"/>
    <col min="15617" max="15617" width="3" style="14" bestFit="1" customWidth="1"/>
    <col min="15618" max="15618" width="10.109375" style="14" bestFit="1" customWidth="1"/>
    <col min="15619" max="15619" width="30.6640625" style="14" customWidth="1"/>
    <col min="15620" max="15620" width="29.6640625" style="14" customWidth="1"/>
    <col min="15621" max="15621" width="23.6640625" style="14" customWidth="1"/>
    <col min="15622" max="15622" width="11.6640625" style="14" bestFit="1" customWidth="1"/>
    <col min="15623" max="15626" width="11.6640625" style="14" customWidth="1"/>
    <col min="15627" max="15627" width="11.44140625" style="14"/>
    <col min="15628" max="15628" width="11.6640625" style="14" bestFit="1" customWidth="1"/>
    <col min="15629" max="15629" width="12.33203125" style="14" bestFit="1" customWidth="1"/>
    <col min="15630" max="15630" width="11.44140625" style="14"/>
    <col min="15631" max="15637" width="0" style="14" hidden="1" customWidth="1"/>
    <col min="15638" max="15872" width="11.44140625" style="14"/>
    <col min="15873" max="15873" width="3" style="14" bestFit="1" customWidth="1"/>
    <col min="15874" max="15874" width="10.109375" style="14" bestFit="1" customWidth="1"/>
    <col min="15875" max="15875" width="30.6640625" style="14" customWidth="1"/>
    <col min="15876" max="15876" width="29.6640625" style="14" customWidth="1"/>
    <col min="15877" max="15877" width="23.6640625" style="14" customWidth="1"/>
    <col min="15878" max="15878" width="11.6640625" style="14" bestFit="1" customWidth="1"/>
    <col min="15879" max="15882" width="11.6640625" style="14" customWidth="1"/>
    <col min="15883" max="15883" width="11.44140625" style="14"/>
    <col min="15884" max="15884" width="11.6640625" style="14" bestFit="1" customWidth="1"/>
    <col min="15885" max="15885" width="12.33203125" style="14" bestFit="1" customWidth="1"/>
    <col min="15886" max="15886" width="11.44140625" style="14"/>
    <col min="15887" max="15893" width="0" style="14" hidden="1" customWidth="1"/>
    <col min="15894" max="16128" width="11.44140625" style="14"/>
    <col min="16129" max="16129" width="3" style="14" bestFit="1" customWidth="1"/>
    <col min="16130" max="16130" width="10.109375" style="14" bestFit="1" customWidth="1"/>
    <col min="16131" max="16131" width="30.6640625" style="14" customWidth="1"/>
    <col min="16132" max="16132" width="29.6640625" style="14" customWidth="1"/>
    <col min="16133" max="16133" width="23.6640625" style="14" customWidth="1"/>
    <col min="16134" max="16134" width="11.6640625" style="14" bestFit="1" customWidth="1"/>
    <col min="16135" max="16138" width="11.6640625" style="14" customWidth="1"/>
    <col min="16139" max="16139" width="11.44140625" style="14"/>
    <col min="16140" max="16140" width="11.6640625" style="14" bestFit="1" customWidth="1"/>
    <col min="16141" max="16141" width="12.33203125" style="14" bestFit="1" customWidth="1"/>
    <col min="16142" max="16142" width="11.44140625" style="14"/>
    <col min="16143" max="16149" width="0" style="14" hidden="1" customWidth="1"/>
    <col min="16150" max="16384" width="11.44140625" style="14"/>
  </cols>
  <sheetData>
    <row r="1" spans="1:21" ht="13.8" thickBot="1" x14ac:dyDescent="0.3">
      <c r="C1" s="14"/>
      <c r="D1" s="14"/>
      <c r="E1" s="14"/>
    </row>
    <row r="2" spans="1:21" ht="18" thickBot="1" x14ac:dyDescent="0.3">
      <c r="B2" s="18"/>
      <c r="C2" s="144" t="str">
        <f>Budget_Général!C5</f>
        <v>FERME PEDAGOGIQUE 20J1</v>
      </c>
      <c r="D2" s="145"/>
      <c r="E2" s="145"/>
      <c r="F2" s="145"/>
      <c r="G2" s="62" t="s">
        <v>109</v>
      </c>
      <c r="H2" s="62">
        <v>2025</v>
      </c>
      <c r="I2" s="60" t="s">
        <v>111</v>
      </c>
      <c r="J2" s="61" t="s">
        <v>112</v>
      </c>
      <c r="L2" s="17"/>
    </row>
    <row r="3" spans="1:21" x14ac:dyDescent="0.25">
      <c r="C3" s="57"/>
      <c r="E3" s="143"/>
      <c r="F3" s="143"/>
      <c r="G3" s="143"/>
      <c r="H3" s="20"/>
      <c r="I3" s="20"/>
      <c r="J3" s="21"/>
    </row>
    <row r="4" spans="1:21" ht="28.5" customHeight="1" x14ac:dyDescent="0.25">
      <c r="B4" s="80" t="s">
        <v>49</v>
      </c>
      <c r="C4" s="81" t="s">
        <v>50</v>
      </c>
      <c r="D4" s="82">
        <f>Budget_Général!C7</f>
        <v>9170.3700000000008</v>
      </c>
      <c r="E4" s="22" t="s">
        <v>110</v>
      </c>
      <c r="F4" s="83">
        <f>Budget_Général!E7</f>
        <v>9170.369999999999</v>
      </c>
      <c r="G4" s="84">
        <f>SUM(G7:G56)</f>
        <v>125</v>
      </c>
      <c r="H4" s="85">
        <f>SUM(H7:H56)</f>
        <v>126.36</v>
      </c>
      <c r="I4" s="86">
        <f>SUM(I7:I56)</f>
        <v>1.3599999999999994</v>
      </c>
      <c r="J4" s="87">
        <f>F4-G4-I4</f>
        <v>9044.0099999999984</v>
      </c>
      <c r="M4" s="17"/>
    </row>
    <row r="5" spans="1:21" x14ac:dyDescent="0.25">
      <c r="B5" s="88" t="s">
        <v>51</v>
      </c>
      <c r="C5" s="89" t="s">
        <v>52</v>
      </c>
      <c r="D5" s="90" t="s">
        <v>53</v>
      </c>
      <c r="E5" s="22" t="s">
        <v>54</v>
      </c>
      <c r="F5" s="22" t="s">
        <v>55</v>
      </c>
      <c r="G5" s="22" t="s">
        <v>56</v>
      </c>
      <c r="H5" s="22" t="s">
        <v>57</v>
      </c>
      <c r="I5" s="22" t="s">
        <v>58</v>
      </c>
      <c r="J5" s="22" t="s">
        <v>2</v>
      </c>
      <c r="M5" s="17"/>
      <c r="Q5" s="17">
        <f>SUM(Q7:Q46)</f>
        <v>1650</v>
      </c>
      <c r="R5" s="17">
        <f>SUM(R7:R46)</f>
        <v>0</v>
      </c>
      <c r="S5" s="17">
        <f>SUM(S7:S46)</f>
        <v>0</v>
      </c>
      <c r="T5" s="17">
        <f>SUM(T7:T46)</f>
        <v>0</v>
      </c>
      <c r="U5" s="17">
        <f>SUM(U7:U46)</f>
        <v>0</v>
      </c>
    </row>
    <row r="6" spans="1:21" x14ac:dyDescent="0.25">
      <c r="B6" s="91"/>
      <c r="C6" s="94"/>
      <c r="D6" s="92"/>
      <c r="E6" s="92"/>
      <c r="F6" s="93"/>
      <c r="G6" s="93"/>
      <c r="H6" s="93"/>
      <c r="I6" s="93"/>
      <c r="J6" s="93"/>
    </row>
    <row r="7" spans="1:21" x14ac:dyDescent="0.25">
      <c r="A7" s="53">
        <v>1</v>
      </c>
      <c r="B7" s="48"/>
      <c r="C7" s="24" t="s">
        <v>125</v>
      </c>
      <c r="D7" s="23"/>
      <c r="E7" s="25"/>
      <c r="F7" s="26" cm="1">
        <f t="array" ref="F7">IF($C7="","",INDEX(code20J1,MATCH(LEFT($C7,SEARCH(" ",$C7)-1)*1,Budget_Général!$A$8:$A$47,0),3)-SUMPRODUCT(($C$6:C6=C7)*((($H$6:H6&gt;1)*$H$6:H6)+($H$6:H6="")*$G$6:G6)))</f>
        <v>130</v>
      </c>
      <c r="G7" s="27">
        <v>125</v>
      </c>
      <c r="H7" s="28">
        <v>126.36</v>
      </c>
      <c r="I7" s="29">
        <f t="shared" ref="I7:I56" si="0">IF(H7="","",H7-G7)</f>
        <v>1.3599999999999994</v>
      </c>
      <c r="J7" s="30">
        <f>IF(G7="","",IF(H7="",F7-G7,IF(H7&gt;=0,F7-H7)))</f>
        <v>3.6400000000000006</v>
      </c>
      <c r="O7" s="15">
        <v>1</v>
      </c>
      <c r="P7" s="16" t="s">
        <v>65</v>
      </c>
      <c r="Q7" s="17" t="s">
        <v>105</v>
      </c>
      <c r="R7" s="17" t="s">
        <v>105</v>
      </c>
      <c r="S7" s="17" t="s">
        <v>105</v>
      </c>
      <c r="T7" s="17" t="s">
        <v>105</v>
      </c>
      <c r="U7" s="17" t="s">
        <v>105</v>
      </c>
    </row>
    <row r="8" spans="1:21" x14ac:dyDescent="0.25">
      <c r="A8" s="54">
        <v>2</v>
      </c>
      <c r="B8" s="48"/>
      <c r="C8" s="24" t="s">
        <v>125</v>
      </c>
      <c r="D8" s="23"/>
      <c r="E8" s="25"/>
      <c r="F8" s="26" cm="1">
        <f t="array" ref="F8">IF($C8="","",INDEX(code20J1,MATCH(LEFT($C8,SEARCH(" ",$C8)-1)*1,Budget_Général!$A$8:$A$47,0),3)-SUMPRODUCT(($C$6:C7=C8)*((($H$6:H7&gt;1)*$H$6:H7)+($H$6:H7="")*$G$6:G7)))</f>
        <v>3.6400000000000006</v>
      </c>
      <c r="G8" s="27"/>
      <c r="H8" s="28"/>
      <c r="I8" s="29" t="str">
        <f t="shared" si="0"/>
        <v/>
      </c>
      <c r="J8" s="30" t="str">
        <f t="shared" ref="J8:J10" si="1">IF(G8="","",IF(H8="",F8-G8,IF(H8&gt;=0,F8-H8)))</f>
        <v/>
      </c>
      <c r="O8" s="15">
        <v>2</v>
      </c>
      <c r="P8" s="16" t="s">
        <v>95</v>
      </c>
      <c r="Q8" s="17" t="s">
        <v>105</v>
      </c>
      <c r="R8" s="17" t="s">
        <v>105</v>
      </c>
      <c r="S8" s="17" t="s">
        <v>105</v>
      </c>
      <c r="T8" s="17" t="s">
        <v>105</v>
      </c>
      <c r="U8" s="17" t="s">
        <v>105</v>
      </c>
    </row>
    <row r="9" spans="1:21" x14ac:dyDescent="0.25">
      <c r="A9" s="54">
        <v>3</v>
      </c>
      <c r="B9" s="48"/>
      <c r="C9" s="24"/>
      <c r="D9" s="23"/>
      <c r="E9" s="25"/>
      <c r="F9" s="26" t="str" cm="1">
        <f t="array" ref="F9">IF($C9="","",INDEX(code20J1,MATCH(LEFT($C9,SEARCH(" ",$C9)-1)*1,Budget_Général!$A$8:$A$47,0),3)-SUMPRODUCT(($C$6:C8=C9)*((($H$6:H8&gt;1)*$H$6:H8)+($H$6:H8="")*$G$6:G8)))</f>
        <v/>
      </c>
      <c r="G9" s="27"/>
      <c r="H9" s="28"/>
      <c r="I9" s="29" t="str">
        <f t="shared" si="0"/>
        <v/>
      </c>
      <c r="J9" s="30" t="str">
        <f t="shared" si="1"/>
        <v/>
      </c>
      <c r="K9" s="15"/>
      <c r="O9" s="15">
        <v>3</v>
      </c>
      <c r="P9" s="16" t="s">
        <v>96</v>
      </c>
      <c r="Q9" s="17" t="s">
        <v>105</v>
      </c>
      <c r="R9" s="17" t="s">
        <v>105</v>
      </c>
      <c r="S9" s="17" t="s">
        <v>105</v>
      </c>
      <c r="T9" s="17" t="s">
        <v>105</v>
      </c>
      <c r="U9" s="17" t="s">
        <v>105</v>
      </c>
    </row>
    <row r="10" spans="1:21" x14ac:dyDescent="0.25">
      <c r="A10" s="54">
        <v>4</v>
      </c>
      <c r="B10" s="48"/>
      <c r="C10" s="24" t="s">
        <v>125</v>
      </c>
      <c r="D10" s="23"/>
      <c r="E10" s="25"/>
      <c r="F10" s="26" cm="1">
        <f t="array" ref="F10">IF($C10="","",INDEX(code20J1,MATCH(LEFT($C10,SEARCH(" ",$C10)-1)*1,Budget_Général!$A$8:$A$47,0),3)-SUMPRODUCT(($C$6:C9=C10)*((($H$6:H9&gt;1)*$H$6:H9)+($H$6:H9="")*$G$6:G9)))</f>
        <v>3.6400000000000006</v>
      </c>
      <c r="G10" s="27"/>
      <c r="H10" s="28"/>
      <c r="I10" s="29" t="str">
        <f t="shared" si="0"/>
        <v/>
      </c>
      <c r="J10" s="30" t="str">
        <f t="shared" si="1"/>
        <v/>
      </c>
      <c r="K10" s="15"/>
      <c r="L10" s="17"/>
      <c r="O10" s="15">
        <v>4</v>
      </c>
      <c r="P10" s="16" t="s">
        <v>97</v>
      </c>
      <c r="Q10" s="17">
        <v>300</v>
      </c>
      <c r="R10" s="17" t="s">
        <v>105</v>
      </c>
      <c r="S10" s="17" t="s">
        <v>105</v>
      </c>
      <c r="T10" s="17" t="s">
        <v>105</v>
      </c>
      <c r="U10" s="17" t="s">
        <v>105</v>
      </c>
    </row>
    <row r="11" spans="1:21" x14ac:dyDescent="0.25">
      <c r="A11" s="54">
        <v>5</v>
      </c>
      <c r="B11" s="48"/>
      <c r="C11" s="24"/>
      <c r="D11" s="23"/>
      <c r="E11" s="25"/>
      <c r="F11" s="26" t="str" cm="1">
        <f t="array" ref="F11">IF($C11="","",INDEX(code20J1,MATCH(LEFT($C11,SEARCH(" ",$C11)-1)*1,Budget_Général!$A$8:$A$47,0),3)-SUMPRODUCT(($C$6:C10=C11)*((($H$6:H10&gt;1)*$H$6:H10)+($H$6:H10="")*$G$6:G10)))</f>
        <v/>
      </c>
      <c r="G11" s="27"/>
      <c r="H11" s="28"/>
      <c r="I11" s="29" t="str">
        <f t="shared" si="0"/>
        <v/>
      </c>
      <c r="J11" s="30" t="str">
        <f>IF(G11="","",IF(H11="",F11-G11,IF(H11&gt;=0,F11-H11)))</f>
        <v/>
      </c>
      <c r="O11" s="15">
        <v>5</v>
      </c>
      <c r="P11" s="16" t="s">
        <v>99</v>
      </c>
      <c r="Q11" s="17" t="s">
        <v>105</v>
      </c>
      <c r="R11" s="17" t="s">
        <v>105</v>
      </c>
      <c r="S11" s="17" t="s">
        <v>105</v>
      </c>
      <c r="T11" s="17" t="s">
        <v>105</v>
      </c>
      <c r="U11" s="17" t="s">
        <v>105</v>
      </c>
    </row>
    <row r="12" spans="1:21" x14ac:dyDescent="0.25">
      <c r="A12" s="54">
        <v>6</v>
      </c>
      <c r="B12" s="48"/>
      <c r="C12" s="24"/>
      <c r="D12" s="23"/>
      <c r="E12" s="25"/>
      <c r="F12" s="26" t="str" cm="1">
        <f t="array" ref="F12">IF($C12="","",INDEX(code20J1,MATCH(LEFT($C12,SEARCH(" ",$C12)-1)*1,Budget_Général!$A$8:$A$47,0),3)-SUMPRODUCT(($C$6:C11=C12)*((($H$6:H11&gt;1)*$H$6:H11)+($H$6:H11="")*$G$6:G11)))</f>
        <v/>
      </c>
      <c r="G12" s="27"/>
      <c r="H12" s="28"/>
      <c r="I12" s="29" t="str">
        <f t="shared" si="0"/>
        <v/>
      </c>
      <c r="J12" s="30" t="str">
        <f t="shared" ref="J12:J56" si="2">IF(G12="","",IF(H12="",F12-G12,IF(H12&gt;=0,F12-H12)))</f>
        <v/>
      </c>
      <c r="K12" s="17"/>
      <c r="L12" s="17"/>
      <c r="O12" s="15">
        <v>6</v>
      </c>
      <c r="P12" s="16" t="s">
        <v>70</v>
      </c>
      <c r="Q12" s="17" t="s">
        <v>105</v>
      </c>
      <c r="R12" s="17" t="s">
        <v>105</v>
      </c>
      <c r="S12" s="17" t="s">
        <v>105</v>
      </c>
      <c r="T12" s="17" t="s">
        <v>105</v>
      </c>
      <c r="U12" s="17" t="s">
        <v>105</v>
      </c>
    </row>
    <row r="13" spans="1:21" x14ac:dyDescent="0.25">
      <c r="A13" s="54">
        <v>7</v>
      </c>
      <c r="B13" s="48"/>
      <c r="C13" s="24"/>
      <c r="D13" s="23"/>
      <c r="E13" s="25"/>
      <c r="F13" s="26" t="str" cm="1">
        <f t="array" ref="F13">IF($C13="","",INDEX(code20J1,MATCH(LEFT($C13,SEARCH(" ",$C13)-1)*1,Budget_Général!$A$8:$A$47,0),3)-SUMPRODUCT(($C$6:C12=C13)*((($H$6:H12&gt;1)*$H$6:H12)+($H$6:H12="")*$G$6:G12)))</f>
        <v/>
      </c>
      <c r="G13" s="27"/>
      <c r="H13" s="28"/>
      <c r="I13" s="29" t="str">
        <f t="shared" si="0"/>
        <v/>
      </c>
      <c r="J13" s="30" t="str">
        <f t="shared" si="2"/>
        <v/>
      </c>
      <c r="K13" s="17"/>
      <c r="O13" s="15">
        <v>7</v>
      </c>
      <c r="P13" s="16" t="s">
        <v>72</v>
      </c>
      <c r="Q13" s="17" t="s">
        <v>105</v>
      </c>
      <c r="R13" s="17" t="s">
        <v>105</v>
      </c>
      <c r="S13" s="17" t="s">
        <v>105</v>
      </c>
      <c r="T13" s="17" t="s">
        <v>105</v>
      </c>
      <c r="U13" s="17" t="s">
        <v>105</v>
      </c>
    </row>
    <row r="14" spans="1:21" x14ac:dyDescent="0.25">
      <c r="A14" s="54">
        <v>8</v>
      </c>
      <c r="B14" s="48"/>
      <c r="C14" s="24"/>
      <c r="D14" s="23"/>
      <c r="E14" s="25"/>
      <c r="F14" s="26" t="str" cm="1">
        <f t="array" ref="F14">IF($C14="","",INDEX(code20J1,MATCH(LEFT($C14,SEARCH(" ",$C14)-1)*1,Budget_Général!$A$8:$A$47,0),3)-SUMPRODUCT(($C$6:C13=C14)*((($H$6:H13&gt;1)*$H$6:H13)+($H$6:H13="")*$G$6:G13)))</f>
        <v/>
      </c>
      <c r="G14" s="27"/>
      <c r="H14" s="28"/>
      <c r="I14" s="29" t="str">
        <f t="shared" si="0"/>
        <v/>
      </c>
      <c r="J14" s="30" t="str">
        <f t="shared" si="2"/>
        <v/>
      </c>
      <c r="O14" s="15">
        <v>8</v>
      </c>
      <c r="P14" s="16" t="s">
        <v>73</v>
      </c>
      <c r="Q14" s="17" t="s">
        <v>105</v>
      </c>
      <c r="R14" s="17" t="s">
        <v>105</v>
      </c>
      <c r="S14" s="17" t="s">
        <v>105</v>
      </c>
      <c r="T14" s="17" t="s">
        <v>105</v>
      </c>
      <c r="U14" s="17" t="s">
        <v>105</v>
      </c>
    </row>
    <row r="15" spans="1:21" x14ac:dyDescent="0.25">
      <c r="A15" s="54">
        <v>9</v>
      </c>
      <c r="B15" s="48"/>
      <c r="C15" s="24"/>
      <c r="D15" s="23"/>
      <c r="E15" s="25"/>
      <c r="F15" s="26" t="str" cm="1">
        <f t="array" ref="F15">IF($C15="","",INDEX(code20J1,MATCH(LEFT($C15,SEARCH(" ",$C15)-1)*1,Budget_Général!$A$8:$A$47,0),3)-SUMPRODUCT(($C$6:C14=C15)*((($H$6:H14&gt;1)*$H$6:H14)+($H$6:H14="")*$G$6:G14)))</f>
        <v/>
      </c>
      <c r="G15" s="27"/>
      <c r="H15" s="28"/>
      <c r="I15" s="29" t="str">
        <f t="shared" si="0"/>
        <v/>
      </c>
      <c r="J15" s="30" t="str">
        <f t="shared" si="2"/>
        <v/>
      </c>
      <c r="O15" s="15">
        <v>9</v>
      </c>
      <c r="P15" s="16" t="s">
        <v>106</v>
      </c>
      <c r="Q15" s="17" t="s">
        <v>105</v>
      </c>
      <c r="R15" s="17" t="s">
        <v>105</v>
      </c>
      <c r="S15" s="17" t="s">
        <v>105</v>
      </c>
      <c r="T15" s="17" t="s">
        <v>105</v>
      </c>
      <c r="U15" s="17" t="s">
        <v>105</v>
      </c>
    </row>
    <row r="16" spans="1:21" x14ac:dyDescent="0.25">
      <c r="A16" s="54">
        <v>10</v>
      </c>
      <c r="B16" s="48"/>
      <c r="C16" s="24"/>
      <c r="D16" s="23"/>
      <c r="E16" s="25"/>
      <c r="F16" s="26" t="str" cm="1">
        <f t="array" ref="F16">IF($C16="","",INDEX(code20J1,MATCH(LEFT($C16,SEARCH(" ",$C16)-1)*1,Budget_Général!$A$8:$A$47,0),3)-SUMPRODUCT(($C$6:C15=C16)*((($H$6:H15&gt;1)*$H$6:H15)+($H$6:H15="")*$G$6:G15)))</f>
        <v/>
      </c>
      <c r="G16" s="27"/>
      <c r="H16" s="28"/>
      <c r="I16" s="29" t="str">
        <f t="shared" si="0"/>
        <v/>
      </c>
      <c r="J16" s="30" t="str">
        <f t="shared" si="2"/>
        <v/>
      </c>
      <c r="L16" s="17"/>
      <c r="O16" s="15">
        <v>10</v>
      </c>
      <c r="P16" s="16" t="s">
        <v>76</v>
      </c>
      <c r="Q16" s="17" t="s">
        <v>105</v>
      </c>
      <c r="R16" s="17" t="s">
        <v>105</v>
      </c>
      <c r="S16" s="17" t="s">
        <v>105</v>
      </c>
      <c r="T16" s="17" t="s">
        <v>105</v>
      </c>
      <c r="U16" s="17" t="s">
        <v>105</v>
      </c>
    </row>
    <row r="17" spans="1:21" x14ac:dyDescent="0.25">
      <c r="A17" s="54">
        <v>11</v>
      </c>
      <c r="B17" s="48"/>
      <c r="C17" s="24"/>
      <c r="D17" s="23"/>
      <c r="E17" s="25"/>
      <c r="F17" s="26" t="str" cm="1">
        <f t="array" ref="F17">IF($C17="","",INDEX(code20J1,MATCH(LEFT($C17,SEARCH(" ",$C17)-1)*1,Budget_Général!$A$8:$A$47,0),3)-SUMPRODUCT(($C$6:C16=C17)*((($H$6:H16&gt;1)*$H$6:H16)+($H$6:H16="")*$G$6:G16)))</f>
        <v/>
      </c>
      <c r="G17" s="27"/>
      <c r="H17" s="28"/>
      <c r="I17" s="29" t="str">
        <f t="shared" si="0"/>
        <v/>
      </c>
      <c r="J17" s="30" t="str">
        <f t="shared" si="2"/>
        <v/>
      </c>
      <c r="O17" s="15">
        <v>11</v>
      </c>
      <c r="P17" s="16" t="s">
        <v>80</v>
      </c>
      <c r="Q17" s="17" t="s">
        <v>105</v>
      </c>
      <c r="R17" s="17" t="s">
        <v>105</v>
      </c>
      <c r="S17" s="17" t="s">
        <v>105</v>
      </c>
      <c r="T17" s="17" t="s">
        <v>105</v>
      </c>
      <c r="U17" s="17" t="s">
        <v>105</v>
      </c>
    </row>
    <row r="18" spans="1:21" x14ac:dyDescent="0.25">
      <c r="A18" s="54">
        <v>12</v>
      </c>
      <c r="B18" s="48"/>
      <c r="C18" s="24"/>
      <c r="D18" s="23"/>
      <c r="E18" s="25"/>
      <c r="F18" s="26" t="str" cm="1">
        <f t="array" ref="F18">IF($C18="","",INDEX(code20J1,MATCH(LEFT($C18,SEARCH(" ",$C18)-1)*1,Budget_Général!$A$8:$A$47,0),3)-SUMPRODUCT(($C$6:C17=C18)*((($H$6:H17&gt;1)*$H$6:H17)+($H$6:H17="")*$G$6:G17)))</f>
        <v/>
      </c>
      <c r="G18" s="27"/>
      <c r="H18" s="28"/>
      <c r="I18" s="29" t="str">
        <f t="shared" si="0"/>
        <v/>
      </c>
      <c r="J18" s="30" t="str">
        <f t="shared" si="2"/>
        <v/>
      </c>
      <c r="O18" s="15">
        <v>12</v>
      </c>
      <c r="P18" s="16" t="s">
        <v>107</v>
      </c>
      <c r="Q18" s="17">
        <v>500</v>
      </c>
      <c r="R18" s="17" t="s">
        <v>105</v>
      </c>
      <c r="S18" s="17" t="s">
        <v>105</v>
      </c>
      <c r="T18" s="17" t="s">
        <v>105</v>
      </c>
      <c r="U18" s="17" t="s">
        <v>105</v>
      </c>
    </row>
    <row r="19" spans="1:21" x14ac:dyDescent="0.25">
      <c r="A19" s="54">
        <v>13</v>
      </c>
      <c r="B19" s="48"/>
      <c r="C19" s="24"/>
      <c r="D19" s="23"/>
      <c r="E19" s="25"/>
      <c r="F19" s="26" t="str" cm="1">
        <f t="array" ref="F19">IF($C19="","",INDEX(code20J1,MATCH(LEFT($C19,SEARCH(" ",$C19)-1)*1,Budget_Général!$A$8:$A$47,0),3)-SUMPRODUCT(($C$6:C18=C19)*((($H$6:H18&gt;1)*$H$6:H18)+($H$6:H18="")*$G$6:G18)))</f>
        <v/>
      </c>
      <c r="G19" s="27"/>
      <c r="H19" s="28"/>
      <c r="I19" s="29" t="str">
        <f t="shared" si="0"/>
        <v/>
      </c>
      <c r="J19" s="30" t="str">
        <f t="shared" si="2"/>
        <v/>
      </c>
      <c r="O19" s="15">
        <v>13</v>
      </c>
      <c r="P19" s="16" t="s">
        <v>86</v>
      </c>
      <c r="Q19" s="17" t="s">
        <v>105</v>
      </c>
      <c r="R19" s="17" t="s">
        <v>105</v>
      </c>
      <c r="S19" s="17" t="s">
        <v>105</v>
      </c>
      <c r="T19" s="17" t="s">
        <v>105</v>
      </c>
      <c r="U19" s="17" t="s">
        <v>105</v>
      </c>
    </row>
    <row r="20" spans="1:21" x14ac:dyDescent="0.25">
      <c r="A20" s="54">
        <v>14</v>
      </c>
      <c r="B20" s="48"/>
      <c r="C20" s="24"/>
      <c r="D20" s="23"/>
      <c r="E20" s="25"/>
      <c r="F20" s="26" t="str" cm="1">
        <f t="array" ref="F20">IF($C20="","",INDEX(code20J1,MATCH(LEFT($C20,SEARCH(" ",$C20)-1)*1,Budget_Général!$A$8:$A$47,0),3)-SUMPRODUCT(($C$6:C19=C20)*((($H$6:H19&gt;1)*$H$6:H19)+($H$6:H19="")*$G$6:G19)))</f>
        <v/>
      </c>
      <c r="G20" s="27"/>
      <c r="H20" s="28"/>
      <c r="I20" s="29" t="str">
        <f t="shared" si="0"/>
        <v/>
      </c>
      <c r="J20" s="30" t="str">
        <f t="shared" si="2"/>
        <v/>
      </c>
      <c r="O20" s="15">
        <v>14</v>
      </c>
      <c r="P20" s="16" t="s">
        <v>79</v>
      </c>
      <c r="Q20" s="17" t="s">
        <v>105</v>
      </c>
      <c r="R20" s="17" t="s">
        <v>105</v>
      </c>
      <c r="S20" s="17" t="s">
        <v>105</v>
      </c>
      <c r="T20" s="17" t="s">
        <v>105</v>
      </c>
      <c r="U20" s="17" t="s">
        <v>105</v>
      </c>
    </row>
    <row r="21" spans="1:21" x14ac:dyDescent="0.25">
      <c r="A21" s="54">
        <v>15</v>
      </c>
      <c r="B21" s="48"/>
      <c r="C21" s="24"/>
      <c r="D21" s="23"/>
      <c r="E21" s="25"/>
      <c r="F21" s="26" t="str" cm="1">
        <f t="array" ref="F21">IF($C21="","",INDEX(code20J1,MATCH(LEFT($C21,SEARCH(" ",$C21)-1)*1,Budget_Général!$A$8:$A$47,0),3)-SUMPRODUCT(($C$6:C20=C21)*((($H$6:H20&gt;1)*$H$6:H20)+($H$6:H20="")*$G$6:G20)))</f>
        <v/>
      </c>
      <c r="G21" s="27"/>
      <c r="H21" s="28"/>
      <c r="I21" s="29" t="str">
        <f t="shared" si="0"/>
        <v/>
      </c>
      <c r="J21" s="30" t="str">
        <f t="shared" si="2"/>
        <v/>
      </c>
      <c r="L21" s="31"/>
      <c r="O21" s="15">
        <v>15</v>
      </c>
      <c r="P21" s="16" t="s">
        <v>81</v>
      </c>
      <c r="Q21" s="17" t="s">
        <v>105</v>
      </c>
      <c r="R21" s="17" t="s">
        <v>105</v>
      </c>
      <c r="S21" s="17" t="s">
        <v>105</v>
      </c>
      <c r="T21" s="17" t="s">
        <v>105</v>
      </c>
      <c r="U21" s="17" t="s">
        <v>105</v>
      </c>
    </row>
    <row r="22" spans="1:21" x14ac:dyDescent="0.25">
      <c r="A22" s="54">
        <v>16</v>
      </c>
      <c r="B22" s="48"/>
      <c r="C22" s="24"/>
      <c r="D22" s="23"/>
      <c r="E22" s="25"/>
      <c r="F22" s="26" t="str" cm="1">
        <f t="array" ref="F22">IF($C22="","",INDEX(code20J1,MATCH(LEFT($C22,SEARCH(" ",$C22)-1)*1,Budget_Général!$A$8:$A$47,0),3)-SUMPRODUCT(($C$6:C21=C22)*((($H$6:H21&gt;1)*$H$6:H21)+($H$6:H21="")*$G$6:G21)))</f>
        <v/>
      </c>
      <c r="G22" s="27"/>
      <c r="H22" s="28"/>
      <c r="I22" s="29" t="str">
        <f t="shared" si="0"/>
        <v/>
      </c>
      <c r="J22" s="30" t="str">
        <f t="shared" si="2"/>
        <v/>
      </c>
      <c r="O22" s="15">
        <v>16</v>
      </c>
      <c r="P22" s="16" t="s">
        <v>74</v>
      </c>
      <c r="Q22" s="17" t="s">
        <v>105</v>
      </c>
      <c r="R22" s="17" t="s">
        <v>105</v>
      </c>
      <c r="S22" s="17" t="s">
        <v>105</v>
      </c>
      <c r="T22" s="17" t="s">
        <v>105</v>
      </c>
      <c r="U22" s="17" t="s">
        <v>105</v>
      </c>
    </row>
    <row r="23" spans="1:21" x14ac:dyDescent="0.25">
      <c r="A23" s="54">
        <v>17</v>
      </c>
      <c r="B23" s="48"/>
      <c r="C23" s="24"/>
      <c r="D23" s="23"/>
      <c r="E23" s="25"/>
      <c r="F23" s="26" t="str" cm="1">
        <f t="array" ref="F23">IF($C23="","",INDEX(code20J1,MATCH(LEFT($C23,SEARCH(" ",$C23)-1)*1,Budget_Général!$A$8:$A$47,0),3)-SUMPRODUCT(($C$6:C22=C23)*((($H$6:H22&gt;1)*$H$6:H22)+($H$6:H22="")*$G$6:G22)))</f>
        <v/>
      </c>
      <c r="G23" s="27"/>
      <c r="H23" s="28"/>
      <c r="I23" s="29" t="str">
        <f t="shared" si="0"/>
        <v/>
      </c>
      <c r="J23" s="30" t="str">
        <f t="shared" si="2"/>
        <v/>
      </c>
      <c r="O23" s="15">
        <v>17</v>
      </c>
      <c r="P23" s="16" t="s">
        <v>85</v>
      </c>
      <c r="Q23" s="17" t="s">
        <v>105</v>
      </c>
      <c r="R23" s="17" t="s">
        <v>105</v>
      </c>
      <c r="S23" s="17" t="s">
        <v>105</v>
      </c>
      <c r="T23" s="17" t="s">
        <v>105</v>
      </c>
      <c r="U23" s="17" t="s">
        <v>105</v>
      </c>
    </row>
    <row r="24" spans="1:21" x14ac:dyDescent="0.25">
      <c r="A24" s="54">
        <v>18</v>
      </c>
      <c r="B24" s="48"/>
      <c r="C24" s="24"/>
      <c r="D24" s="23"/>
      <c r="E24" s="25"/>
      <c r="F24" s="26" t="str" cm="1">
        <f t="array" ref="F24">IF($C24="","",INDEX(code20J1,MATCH(LEFT($C24,SEARCH(" ",$C24)-1)*1,Budget_Général!$A$8:$A$47,0),3)-SUMPRODUCT(($C$6:C23=C24)*((($H$6:H23&gt;1)*$H$6:H23)+($H$6:H23="")*$G$6:G23)))</f>
        <v/>
      </c>
      <c r="G24" s="27"/>
      <c r="H24" s="28"/>
      <c r="I24" s="29" t="str">
        <f t="shared" si="0"/>
        <v/>
      </c>
      <c r="J24" s="30" t="str">
        <f t="shared" si="2"/>
        <v/>
      </c>
      <c r="O24" s="15">
        <v>18</v>
      </c>
      <c r="P24" s="16" t="s">
        <v>90</v>
      </c>
      <c r="Q24" s="17" t="s">
        <v>105</v>
      </c>
      <c r="R24" s="17" t="s">
        <v>105</v>
      </c>
      <c r="S24" s="17" t="s">
        <v>105</v>
      </c>
      <c r="T24" s="17" t="s">
        <v>105</v>
      </c>
      <c r="U24" s="17" t="s">
        <v>105</v>
      </c>
    </row>
    <row r="25" spans="1:21" x14ac:dyDescent="0.25">
      <c r="A25" s="54">
        <v>19</v>
      </c>
      <c r="B25" s="48"/>
      <c r="C25" s="24"/>
      <c r="D25" s="23"/>
      <c r="E25" s="25"/>
      <c r="F25" s="26" t="str" cm="1">
        <f t="array" ref="F25">IF($C25="","",INDEX(code20J1,MATCH(LEFT($C25,SEARCH(" ",$C25)-1)*1,Budget_Général!$A$8:$A$47,0),3)-SUMPRODUCT(($C$6:C24=C25)*((($H$6:H24&gt;1)*$H$6:H24)+($H$6:H24="")*$G$6:G24)))</f>
        <v/>
      </c>
      <c r="G25" s="27"/>
      <c r="H25" s="28"/>
      <c r="I25" s="29" t="str">
        <f t="shared" si="0"/>
        <v/>
      </c>
      <c r="J25" s="30" t="str">
        <f t="shared" si="2"/>
        <v/>
      </c>
      <c r="O25" s="15">
        <v>19</v>
      </c>
      <c r="P25" s="16" t="s">
        <v>91</v>
      </c>
      <c r="Q25" s="17" t="s">
        <v>105</v>
      </c>
      <c r="R25" s="17" t="s">
        <v>105</v>
      </c>
      <c r="S25" s="17" t="s">
        <v>105</v>
      </c>
      <c r="T25" s="17" t="s">
        <v>105</v>
      </c>
      <c r="U25" s="17" t="s">
        <v>105</v>
      </c>
    </row>
    <row r="26" spans="1:21" x14ac:dyDescent="0.25">
      <c r="A26" s="54">
        <v>20</v>
      </c>
      <c r="B26" s="48"/>
      <c r="C26" s="24"/>
      <c r="D26" s="23"/>
      <c r="E26" s="25"/>
      <c r="F26" s="26" t="str" cm="1">
        <f t="array" ref="F26">IF($C26="","",INDEX(code20J1,MATCH(LEFT($C26,SEARCH(" ",$C26)-1)*1,Budget_Général!$A$8:$A$47,0),3)-SUMPRODUCT(($C$6:C25=C26)*((($H$6:H25&gt;1)*$H$6:H25)+($H$6:H25="")*$G$6:G25)))</f>
        <v/>
      </c>
      <c r="G26" s="27"/>
      <c r="H26" s="28"/>
      <c r="I26" s="29" t="str">
        <f t="shared" si="0"/>
        <v/>
      </c>
      <c r="J26" s="30" t="str">
        <f t="shared" si="2"/>
        <v/>
      </c>
      <c r="N26" s="32"/>
      <c r="O26" s="15">
        <v>20</v>
      </c>
      <c r="P26" s="16" t="s">
        <v>78</v>
      </c>
      <c r="Q26" s="17">
        <v>500</v>
      </c>
      <c r="R26" s="17" t="s">
        <v>105</v>
      </c>
      <c r="S26" s="17" t="s">
        <v>105</v>
      </c>
      <c r="T26" s="17" t="s">
        <v>105</v>
      </c>
      <c r="U26" s="17" t="s">
        <v>105</v>
      </c>
    </row>
    <row r="27" spans="1:21" x14ac:dyDescent="0.25">
      <c r="A27" s="54">
        <v>21</v>
      </c>
      <c r="B27" s="48"/>
      <c r="C27" s="24"/>
      <c r="D27" s="23"/>
      <c r="E27" s="25"/>
      <c r="F27" s="26" t="str" cm="1">
        <f t="array" ref="F27">IF($C27="","",INDEX(code20J1,MATCH(LEFT($C27,SEARCH(" ",$C27)-1)*1,Budget_Général!$A$8:$A$47,0),3)-SUMPRODUCT(($C$6:C26=C27)*((($H$6:H26&gt;1)*$H$6:H26)+($H$6:H26="")*$G$6:G26)))</f>
        <v/>
      </c>
      <c r="G27" s="27"/>
      <c r="H27" s="28"/>
      <c r="I27" s="29" t="str">
        <f t="shared" si="0"/>
        <v/>
      </c>
      <c r="J27" s="30" t="str">
        <f t="shared" si="2"/>
        <v/>
      </c>
      <c r="N27" s="32"/>
      <c r="O27" s="15">
        <v>21</v>
      </c>
      <c r="P27" s="16" t="s">
        <v>84</v>
      </c>
      <c r="Q27" s="17" t="s">
        <v>105</v>
      </c>
      <c r="R27" s="17" t="s">
        <v>105</v>
      </c>
      <c r="S27" s="17" t="s">
        <v>105</v>
      </c>
      <c r="T27" s="17" t="s">
        <v>105</v>
      </c>
      <c r="U27" s="17" t="s">
        <v>105</v>
      </c>
    </row>
    <row r="28" spans="1:21" x14ac:dyDescent="0.25">
      <c r="A28" s="54">
        <v>22</v>
      </c>
      <c r="B28" s="48"/>
      <c r="C28" s="24"/>
      <c r="D28" s="23"/>
      <c r="E28" s="25"/>
      <c r="F28" s="26" t="str" cm="1">
        <f t="array" ref="F28">IF($C28="","",INDEX(code20J1,MATCH(LEFT($C28,SEARCH(" ",$C28)-1)*1,Budget_Général!$A$8:$A$47,0),3)-SUMPRODUCT(($C$6:C27=C28)*((($H$6:H27&gt;1)*$H$6:H27)+($H$6:H27="")*$G$6:G27)))</f>
        <v/>
      </c>
      <c r="G28" s="27"/>
      <c r="H28" s="28"/>
      <c r="I28" s="29" t="str">
        <f t="shared" si="0"/>
        <v/>
      </c>
      <c r="J28" s="30" t="str">
        <f t="shared" si="2"/>
        <v/>
      </c>
      <c r="O28" s="15">
        <v>22</v>
      </c>
      <c r="P28" s="16" t="s">
        <v>66</v>
      </c>
      <c r="Q28" s="17" t="s">
        <v>105</v>
      </c>
      <c r="R28" s="17" t="s">
        <v>105</v>
      </c>
      <c r="S28" s="17" t="s">
        <v>105</v>
      </c>
      <c r="T28" s="17" t="s">
        <v>105</v>
      </c>
      <c r="U28" s="17" t="s">
        <v>105</v>
      </c>
    </row>
    <row r="29" spans="1:21" x14ac:dyDescent="0.25">
      <c r="A29" s="54">
        <v>23</v>
      </c>
      <c r="B29" s="48"/>
      <c r="C29" s="24"/>
      <c r="D29" s="23"/>
      <c r="E29" s="25"/>
      <c r="F29" s="26" t="str" cm="1">
        <f t="array" ref="F29">IF($C29="","",INDEX(code20J1,MATCH(LEFT($C29,SEARCH(" ",$C29)-1)*1,Budget_Général!$A$8:$A$47,0),3)-SUMPRODUCT(($C$6:C28=C29)*((($H$6:H28&gt;1)*$H$6:H28)+($H$6:H28="")*$G$6:G28)))</f>
        <v/>
      </c>
      <c r="G29" s="27"/>
      <c r="H29" s="28"/>
      <c r="I29" s="29" t="str">
        <f t="shared" si="0"/>
        <v/>
      </c>
      <c r="J29" s="30" t="str">
        <f t="shared" si="2"/>
        <v/>
      </c>
      <c r="O29" s="15">
        <v>23</v>
      </c>
      <c r="P29" s="16" t="s">
        <v>94</v>
      </c>
      <c r="Q29" s="17" t="s">
        <v>105</v>
      </c>
      <c r="R29" s="17" t="s">
        <v>105</v>
      </c>
      <c r="S29" s="17" t="s">
        <v>105</v>
      </c>
      <c r="T29" s="17" t="s">
        <v>105</v>
      </c>
      <c r="U29" s="17" t="s">
        <v>105</v>
      </c>
    </row>
    <row r="30" spans="1:21" x14ac:dyDescent="0.25">
      <c r="A30" s="54">
        <v>24</v>
      </c>
      <c r="B30" s="48"/>
      <c r="C30" s="24"/>
      <c r="D30" s="23"/>
      <c r="E30" s="25"/>
      <c r="F30" s="26" t="str" cm="1">
        <f t="array" ref="F30">IF($C30="","",INDEX(code20J1,MATCH(LEFT($C30,SEARCH(" ",$C30)-1)*1,Budget_Général!$A$8:$A$47,0),3)-SUMPRODUCT(($C$6:C29=C30)*((($H$6:H29&gt;1)*$H$6:H29)+($H$6:H29="")*$G$6:G29)))</f>
        <v/>
      </c>
      <c r="G30" s="27"/>
      <c r="H30" s="28"/>
      <c r="I30" s="29" t="str">
        <f t="shared" si="0"/>
        <v/>
      </c>
      <c r="J30" s="30" t="str">
        <f t="shared" si="2"/>
        <v/>
      </c>
      <c r="O30" s="15">
        <v>24</v>
      </c>
      <c r="P30" s="16" t="s">
        <v>69</v>
      </c>
      <c r="Q30" s="17" t="s">
        <v>105</v>
      </c>
      <c r="R30" s="17" t="s">
        <v>105</v>
      </c>
      <c r="S30" s="17" t="s">
        <v>105</v>
      </c>
      <c r="T30" s="17" t="s">
        <v>105</v>
      </c>
      <c r="U30" s="17" t="s">
        <v>105</v>
      </c>
    </row>
    <row r="31" spans="1:21" x14ac:dyDescent="0.25">
      <c r="A31" s="54">
        <v>25</v>
      </c>
      <c r="B31" s="48"/>
      <c r="C31" s="24"/>
      <c r="D31" s="23"/>
      <c r="E31" s="25"/>
      <c r="F31" s="26" t="str" cm="1">
        <f t="array" ref="F31">IF($C31="","",INDEX(code20J1,MATCH(LEFT($C31,SEARCH(" ",$C31)-1)*1,Budget_Général!$A$8:$A$47,0),3)-SUMPRODUCT(($C$6:C30=C31)*((($H$6:H30&gt;1)*$H$6:H30)+($H$6:H30="")*$G$6:G30)))</f>
        <v/>
      </c>
      <c r="G31" s="27"/>
      <c r="H31" s="28"/>
      <c r="I31" s="29" t="str">
        <f t="shared" si="0"/>
        <v/>
      </c>
      <c r="J31" s="30" t="str">
        <f t="shared" si="2"/>
        <v/>
      </c>
      <c r="O31" s="15">
        <v>25</v>
      </c>
      <c r="P31" s="16" t="s">
        <v>98</v>
      </c>
      <c r="Q31" s="17" t="s">
        <v>105</v>
      </c>
      <c r="R31" s="17" t="s">
        <v>105</v>
      </c>
      <c r="S31" s="17" t="s">
        <v>105</v>
      </c>
      <c r="T31" s="17" t="s">
        <v>105</v>
      </c>
      <c r="U31" s="17" t="s">
        <v>105</v>
      </c>
    </row>
    <row r="32" spans="1:21" x14ac:dyDescent="0.25">
      <c r="A32" s="54">
        <v>26</v>
      </c>
      <c r="B32" s="48"/>
      <c r="C32" s="24"/>
      <c r="D32" s="23"/>
      <c r="E32" s="25"/>
      <c r="F32" s="26" t="str" cm="1">
        <f t="array" ref="F32">IF($C32="","",INDEX(code20J1,MATCH(LEFT($C32,SEARCH(" ",$C32)-1)*1,Budget_Général!$A$8:$A$47,0),3)-SUMPRODUCT(($C$6:C31=C32)*((($H$6:H31&gt;1)*$H$6:H31)+($H$6:H31="")*$G$6:G31)))</f>
        <v/>
      </c>
      <c r="G32" s="27"/>
      <c r="H32" s="28"/>
      <c r="I32" s="29" t="str">
        <f t="shared" si="0"/>
        <v/>
      </c>
      <c r="J32" s="30" t="str">
        <f t="shared" si="2"/>
        <v/>
      </c>
      <c r="O32" s="15">
        <v>26</v>
      </c>
      <c r="P32" s="16" t="s">
        <v>92</v>
      </c>
      <c r="Q32" s="17" t="s">
        <v>105</v>
      </c>
      <c r="R32" s="17" t="s">
        <v>105</v>
      </c>
      <c r="S32" s="17" t="s">
        <v>105</v>
      </c>
      <c r="T32" s="17" t="s">
        <v>105</v>
      </c>
      <c r="U32" s="17" t="s">
        <v>105</v>
      </c>
    </row>
    <row r="33" spans="1:21" x14ac:dyDescent="0.25">
      <c r="A33" s="54">
        <v>27</v>
      </c>
      <c r="B33" s="48"/>
      <c r="C33" s="24"/>
      <c r="D33" s="23"/>
      <c r="E33" s="25"/>
      <c r="F33" s="26" t="str" cm="1">
        <f t="array" ref="F33">IF($C33="","",INDEX(code20J1,MATCH(LEFT($C33,SEARCH(" ",$C33)-1)*1,Budget_Général!$A$8:$A$47,0),3)-SUMPRODUCT(($C$6:C32=C33)*((($H$6:H32&gt;1)*$H$6:H32)+($H$6:H32="")*$G$6:G32)))</f>
        <v/>
      </c>
      <c r="G33" s="27"/>
      <c r="H33" s="28"/>
      <c r="I33" s="29" t="str">
        <f t="shared" si="0"/>
        <v/>
      </c>
      <c r="J33" s="30" t="str">
        <f t="shared" si="2"/>
        <v/>
      </c>
      <c r="O33" s="15">
        <v>27</v>
      </c>
      <c r="P33" s="16" t="s">
        <v>103</v>
      </c>
      <c r="Q33" s="17" t="s">
        <v>105</v>
      </c>
      <c r="R33" s="17" t="s">
        <v>105</v>
      </c>
      <c r="S33" s="17" t="s">
        <v>105</v>
      </c>
      <c r="T33" s="17" t="s">
        <v>105</v>
      </c>
      <c r="U33" s="17" t="s">
        <v>105</v>
      </c>
    </row>
    <row r="34" spans="1:21" x14ac:dyDescent="0.25">
      <c r="A34" s="54">
        <v>28</v>
      </c>
      <c r="B34" s="48"/>
      <c r="C34" s="24"/>
      <c r="D34" s="23"/>
      <c r="E34" s="25"/>
      <c r="F34" s="26" t="str" cm="1">
        <f t="array" ref="F34">IF($C34="","",INDEX(code20J1,MATCH(LEFT($C34,SEARCH(" ",$C34)-1)*1,Budget_Général!$A$8:$A$47,0),3)-SUMPRODUCT(($C$6:C33=C34)*((($H$6:H33&gt;1)*$H$6:H33)+($H$6:H33="")*$G$6:G33)))</f>
        <v/>
      </c>
      <c r="G34" s="27"/>
      <c r="H34" s="28"/>
      <c r="I34" s="29" t="str">
        <f t="shared" si="0"/>
        <v/>
      </c>
      <c r="J34" s="30" t="str">
        <f t="shared" si="2"/>
        <v/>
      </c>
      <c r="O34" s="15">
        <v>28</v>
      </c>
      <c r="P34" s="16" t="s">
        <v>71</v>
      </c>
      <c r="Q34" s="17" t="s">
        <v>105</v>
      </c>
      <c r="R34" s="17" t="s">
        <v>105</v>
      </c>
      <c r="S34" s="17" t="s">
        <v>105</v>
      </c>
      <c r="T34" s="17" t="s">
        <v>105</v>
      </c>
      <c r="U34" s="17" t="s">
        <v>105</v>
      </c>
    </row>
    <row r="35" spans="1:21" x14ac:dyDescent="0.25">
      <c r="A35" s="54">
        <v>29</v>
      </c>
      <c r="B35" s="48"/>
      <c r="C35" s="24"/>
      <c r="D35" s="23"/>
      <c r="E35" s="25"/>
      <c r="F35" s="26" t="str" cm="1">
        <f t="array" ref="F35">IF($C35="","",INDEX(code20J1,MATCH(LEFT($C35,SEARCH(" ",$C35)-1)*1,Budget_Général!$A$8:$A$47,0),3)-SUMPRODUCT(($C$6:C34=C35)*((($H$6:H34&gt;1)*$H$6:H34)+($H$6:H34="")*$G$6:G34)))</f>
        <v/>
      </c>
      <c r="G35" s="27"/>
      <c r="H35" s="28"/>
      <c r="I35" s="29" t="str">
        <f t="shared" si="0"/>
        <v/>
      </c>
      <c r="J35" s="30" t="str">
        <f t="shared" si="2"/>
        <v/>
      </c>
      <c r="O35" s="15">
        <v>29</v>
      </c>
      <c r="P35" s="16" t="s">
        <v>104</v>
      </c>
      <c r="Q35" s="17" t="s">
        <v>105</v>
      </c>
      <c r="R35" s="17" t="s">
        <v>105</v>
      </c>
      <c r="S35" s="17" t="s">
        <v>105</v>
      </c>
      <c r="T35" s="17" t="s">
        <v>105</v>
      </c>
      <c r="U35" s="17" t="s">
        <v>105</v>
      </c>
    </row>
    <row r="36" spans="1:21" x14ac:dyDescent="0.25">
      <c r="A36" s="54">
        <v>30</v>
      </c>
      <c r="B36" s="48"/>
      <c r="C36" s="24"/>
      <c r="D36" s="23"/>
      <c r="E36" s="25"/>
      <c r="F36" s="26" t="str" cm="1">
        <f t="array" ref="F36">IF($C36="","",INDEX(code20J1,MATCH(LEFT($C36,SEARCH(" ",$C36)-1)*1,Budget_Général!$A$8:$A$47,0),3)-SUMPRODUCT(($C$6:C35=C36)*((($H$6:H35&gt;1)*$H$6:H35)+($H$6:H35="")*$G$6:G35)))</f>
        <v/>
      </c>
      <c r="G36" s="27"/>
      <c r="H36" s="28"/>
      <c r="I36" s="29" t="str">
        <f t="shared" si="0"/>
        <v/>
      </c>
      <c r="J36" s="30" t="str">
        <f t="shared" si="2"/>
        <v/>
      </c>
      <c r="O36" s="15">
        <v>30</v>
      </c>
      <c r="P36" s="16" t="s">
        <v>93</v>
      </c>
      <c r="Q36" s="17" t="s">
        <v>105</v>
      </c>
      <c r="R36" s="17" t="s">
        <v>105</v>
      </c>
      <c r="S36" s="17" t="s">
        <v>105</v>
      </c>
      <c r="T36" s="17" t="s">
        <v>105</v>
      </c>
      <c r="U36" s="17" t="s">
        <v>105</v>
      </c>
    </row>
    <row r="37" spans="1:21" x14ac:dyDescent="0.25">
      <c r="A37" s="54">
        <v>31</v>
      </c>
      <c r="B37" s="48"/>
      <c r="C37" s="24"/>
      <c r="D37" s="23"/>
      <c r="E37" s="25"/>
      <c r="F37" s="26" t="str" cm="1">
        <f t="array" ref="F37">IF($C37="","",INDEX(code20J1,MATCH(LEFT($C37,SEARCH(" ",$C37)-1)*1,Budget_Général!$A$8:$A$47,0),3)-SUMPRODUCT(($C$6:C36=C37)*((($H$6:H36&gt;1)*$H$6:H36)+($H$6:H36="")*$G$6:G36)))</f>
        <v/>
      </c>
      <c r="G37" s="27"/>
      <c r="H37" s="28"/>
      <c r="I37" s="29" t="str">
        <f t="shared" si="0"/>
        <v/>
      </c>
      <c r="J37" s="30" t="str">
        <f t="shared" si="2"/>
        <v/>
      </c>
      <c r="O37" s="15">
        <v>31</v>
      </c>
      <c r="P37" s="16" t="s">
        <v>68</v>
      </c>
      <c r="Q37" s="17">
        <v>350</v>
      </c>
      <c r="R37" s="17" t="s">
        <v>105</v>
      </c>
      <c r="S37" s="17" t="s">
        <v>105</v>
      </c>
      <c r="T37" s="17" t="s">
        <v>105</v>
      </c>
      <c r="U37" s="17" t="s">
        <v>105</v>
      </c>
    </row>
    <row r="38" spans="1:21" x14ac:dyDescent="0.25">
      <c r="A38" s="54">
        <v>32</v>
      </c>
      <c r="B38" s="48"/>
      <c r="C38" s="24"/>
      <c r="D38" s="23"/>
      <c r="E38" s="25"/>
      <c r="F38" s="26" t="str" cm="1">
        <f t="array" ref="F38">IF($C38="","",INDEX(code20J1,MATCH(LEFT($C38,SEARCH(" ",$C38)-1)*1,Budget_Général!$A$8:$A$47,0),3)-SUMPRODUCT(($C$6:C37=C38)*((($H$6:H37&gt;1)*$H$6:H37)+($H$6:H37="")*$G$6:G37)))</f>
        <v/>
      </c>
      <c r="G38" s="27"/>
      <c r="H38" s="28"/>
      <c r="I38" s="29" t="str">
        <f t="shared" si="0"/>
        <v/>
      </c>
      <c r="J38" s="30" t="str">
        <f t="shared" si="2"/>
        <v/>
      </c>
      <c r="O38" s="15">
        <v>32</v>
      </c>
      <c r="P38" s="16" t="s">
        <v>102</v>
      </c>
      <c r="Q38" s="17" t="s">
        <v>105</v>
      </c>
      <c r="R38" s="17" t="s">
        <v>105</v>
      </c>
      <c r="S38" s="17" t="s">
        <v>105</v>
      </c>
      <c r="T38" s="17" t="s">
        <v>105</v>
      </c>
      <c r="U38" s="17" t="s">
        <v>105</v>
      </c>
    </row>
    <row r="39" spans="1:21" x14ac:dyDescent="0.25">
      <c r="A39" s="54">
        <v>33</v>
      </c>
      <c r="B39" s="48"/>
      <c r="C39" s="24"/>
      <c r="D39" s="23"/>
      <c r="E39" s="25"/>
      <c r="F39" s="26" t="str" cm="1">
        <f t="array" ref="F39">IF($C39="","",INDEX(code20J1,MATCH(LEFT($C39,SEARCH(" ",$C39)-1)*1,Budget_Général!$A$8:$A$47,0),3)-SUMPRODUCT(($C$6:C38=C39)*((($H$6:H38&gt;1)*$H$6:H38)+($H$6:H38="")*$G$6:G38)))</f>
        <v/>
      </c>
      <c r="G39" s="27"/>
      <c r="H39" s="28"/>
      <c r="I39" s="29" t="str">
        <f t="shared" si="0"/>
        <v/>
      </c>
      <c r="J39" s="30" t="str">
        <f t="shared" si="2"/>
        <v/>
      </c>
      <c r="O39" s="15">
        <v>33</v>
      </c>
      <c r="P39" s="16" t="s">
        <v>77</v>
      </c>
      <c r="Q39" s="17" t="s">
        <v>105</v>
      </c>
      <c r="R39" s="17" t="s">
        <v>105</v>
      </c>
      <c r="S39" s="17" t="s">
        <v>105</v>
      </c>
      <c r="T39" s="17" t="s">
        <v>105</v>
      </c>
      <c r="U39" s="17" t="s">
        <v>105</v>
      </c>
    </row>
    <row r="40" spans="1:21" x14ac:dyDescent="0.25">
      <c r="A40" s="54">
        <v>34</v>
      </c>
      <c r="B40" s="48"/>
      <c r="C40" s="24"/>
      <c r="D40" s="23"/>
      <c r="E40" s="25"/>
      <c r="F40" s="26" t="str" cm="1">
        <f t="array" ref="F40">IF($C40="","",INDEX(code20J1,MATCH(LEFT($C40,SEARCH(" ",$C40)-1)*1,Budget_Général!$A$8:$A$47,0),3)-SUMPRODUCT(($C$6:C39=C40)*((($H$6:H39&gt;1)*$H$6:H39)+($H$6:H39="")*$G$6:G39)))</f>
        <v/>
      </c>
      <c r="G40" s="27"/>
      <c r="H40" s="28"/>
      <c r="I40" s="29" t="str">
        <f t="shared" si="0"/>
        <v/>
      </c>
      <c r="J40" s="30" t="str">
        <f t="shared" si="2"/>
        <v/>
      </c>
      <c r="O40" s="15">
        <v>34</v>
      </c>
      <c r="P40" s="16" t="s">
        <v>105</v>
      </c>
      <c r="Q40" s="17" t="s">
        <v>105</v>
      </c>
      <c r="R40" s="17" t="s">
        <v>105</v>
      </c>
      <c r="S40" s="17" t="s">
        <v>105</v>
      </c>
      <c r="T40" s="17" t="s">
        <v>105</v>
      </c>
      <c r="U40" s="17" t="s">
        <v>105</v>
      </c>
    </row>
    <row r="41" spans="1:21" x14ac:dyDescent="0.25">
      <c r="A41" s="54">
        <v>35</v>
      </c>
      <c r="B41" s="48"/>
      <c r="C41" s="24"/>
      <c r="D41" s="23"/>
      <c r="E41" s="25"/>
      <c r="F41" s="26" t="str" cm="1">
        <f t="array" ref="F41">IF($C41="","",INDEX(code20J1,MATCH(LEFT($C41,SEARCH(" ",$C41)-1)*1,Budget_Général!$A$8:$A$47,0),3)-SUMPRODUCT(($C$6:C40=C41)*((($H$6:H40&gt;1)*$H$6:H40)+($H$6:H40="")*$G$6:G40)))</f>
        <v/>
      </c>
      <c r="G41" s="27"/>
      <c r="H41" s="28"/>
      <c r="I41" s="29" t="str">
        <f t="shared" si="0"/>
        <v/>
      </c>
      <c r="J41" s="30" t="str">
        <f t="shared" si="2"/>
        <v/>
      </c>
      <c r="O41" s="15">
        <v>35</v>
      </c>
      <c r="P41" s="16" t="s">
        <v>105</v>
      </c>
      <c r="Q41" s="17" t="s">
        <v>105</v>
      </c>
      <c r="R41" s="17" t="s">
        <v>105</v>
      </c>
      <c r="S41" s="17" t="s">
        <v>105</v>
      </c>
      <c r="T41" s="17" t="s">
        <v>105</v>
      </c>
      <c r="U41" s="17" t="s">
        <v>105</v>
      </c>
    </row>
    <row r="42" spans="1:21" x14ac:dyDescent="0.25">
      <c r="A42" s="54">
        <v>36</v>
      </c>
      <c r="B42" s="48"/>
      <c r="C42" s="24"/>
      <c r="D42" s="23"/>
      <c r="E42" s="25"/>
      <c r="F42" s="26" t="str" cm="1">
        <f t="array" ref="F42">IF($C42="","",INDEX(code20J1,MATCH(LEFT($C42,SEARCH(" ",$C42)-1)*1,Budget_Général!$A$8:$A$47,0),3)-SUMPRODUCT(($C$6:C41=C42)*((($H$6:H41&gt;1)*$H$6:H41)+($H$6:H41="")*$G$6:G41)))</f>
        <v/>
      </c>
      <c r="G42" s="27"/>
      <c r="H42" s="28"/>
      <c r="I42" s="29" t="str">
        <f t="shared" si="0"/>
        <v/>
      </c>
      <c r="J42" s="30" t="str">
        <f t="shared" si="2"/>
        <v/>
      </c>
      <c r="O42" s="15">
        <v>36</v>
      </c>
      <c r="P42" s="16" t="s">
        <v>105</v>
      </c>
      <c r="Q42" s="17" t="s">
        <v>105</v>
      </c>
      <c r="R42" s="17" t="s">
        <v>105</v>
      </c>
      <c r="S42" s="17" t="s">
        <v>105</v>
      </c>
      <c r="T42" s="17" t="s">
        <v>105</v>
      </c>
      <c r="U42" s="17" t="s">
        <v>105</v>
      </c>
    </row>
    <row r="43" spans="1:21" x14ac:dyDescent="0.25">
      <c r="A43" s="54">
        <v>37</v>
      </c>
      <c r="B43" s="48"/>
      <c r="C43" s="24"/>
      <c r="D43" s="23"/>
      <c r="E43" s="25"/>
      <c r="F43" s="26" t="str" cm="1">
        <f t="array" ref="F43">IF($C43="","",INDEX(code20J1,MATCH(LEFT($C43,SEARCH(" ",$C43)-1)*1,Budget_Général!$A$8:$A$47,0),3)-SUMPRODUCT(($C$6:C42=C43)*((($H$6:H42&gt;1)*$H$6:H42)+($H$6:H42="")*$G$6:G42)))</f>
        <v/>
      </c>
      <c r="G43" s="27"/>
      <c r="H43" s="28"/>
      <c r="I43" s="29" t="str">
        <f t="shared" si="0"/>
        <v/>
      </c>
      <c r="J43" s="30" t="str">
        <f t="shared" si="2"/>
        <v/>
      </c>
      <c r="O43" s="15">
        <v>37</v>
      </c>
      <c r="P43" s="16" t="s">
        <v>105</v>
      </c>
      <c r="Q43" s="17" t="s">
        <v>105</v>
      </c>
      <c r="R43" s="17" t="s">
        <v>105</v>
      </c>
      <c r="S43" s="17" t="s">
        <v>105</v>
      </c>
      <c r="T43" s="17" t="s">
        <v>105</v>
      </c>
      <c r="U43" s="17" t="s">
        <v>105</v>
      </c>
    </row>
    <row r="44" spans="1:21" x14ac:dyDescent="0.25">
      <c r="A44" s="54">
        <v>38</v>
      </c>
      <c r="B44" s="48"/>
      <c r="C44" s="24"/>
      <c r="D44" s="23"/>
      <c r="E44" s="25"/>
      <c r="F44" s="26" t="str" cm="1">
        <f t="array" ref="F44">IF($C44="","",INDEX(code20J1,MATCH(LEFT($C44,SEARCH(" ",$C44)-1)*1,Budget_Général!$A$8:$A$47,0),3)-SUMPRODUCT(($C$6:C43=C44)*((($H$6:H43&gt;1)*$H$6:H43)+($H$6:H43="")*$G$6:G43)))</f>
        <v/>
      </c>
      <c r="G44" s="27"/>
      <c r="H44" s="28"/>
      <c r="I44" s="29" t="str">
        <f t="shared" si="0"/>
        <v/>
      </c>
      <c r="J44" s="30" t="str">
        <f t="shared" si="2"/>
        <v/>
      </c>
      <c r="O44" s="15">
        <v>38</v>
      </c>
      <c r="P44" s="16" t="s">
        <v>105</v>
      </c>
      <c r="Q44" s="17" t="s">
        <v>105</v>
      </c>
      <c r="R44" s="17" t="s">
        <v>105</v>
      </c>
      <c r="S44" s="17" t="s">
        <v>105</v>
      </c>
      <c r="T44" s="17" t="s">
        <v>105</v>
      </c>
      <c r="U44" s="17" t="s">
        <v>105</v>
      </c>
    </row>
    <row r="45" spans="1:21" x14ac:dyDescent="0.25">
      <c r="A45" s="54">
        <v>39</v>
      </c>
      <c r="B45" s="48"/>
      <c r="C45" s="24"/>
      <c r="D45" s="23"/>
      <c r="E45" s="25"/>
      <c r="F45" s="26" t="str" cm="1">
        <f t="array" ref="F45">IF($C45="","",INDEX(code20J1,MATCH(LEFT($C45,SEARCH(" ",$C45)-1)*1,Budget_Général!$A$8:$A$47,0),3)-SUMPRODUCT(($C$6:C44=C45)*((($H$6:H44&gt;1)*$H$6:H44)+($H$6:H44="")*$G$6:G44)))</f>
        <v/>
      </c>
      <c r="G45" s="27"/>
      <c r="H45" s="28"/>
      <c r="I45" s="29" t="str">
        <f t="shared" si="0"/>
        <v/>
      </c>
      <c r="J45" s="30" t="str">
        <f t="shared" si="2"/>
        <v/>
      </c>
      <c r="O45" s="15">
        <v>39</v>
      </c>
      <c r="P45" s="16" t="s">
        <v>105</v>
      </c>
      <c r="Q45" s="17" t="s">
        <v>105</v>
      </c>
      <c r="R45" s="17" t="s">
        <v>105</v>
      </c>
      <c r="S45" s="17" t="s">
        <v>105</v>
      </c>
      <c r="T45" s="17" t="s">
        <v>105</v>
      </c>
      <c r="U45" s="17" t="s">
        <v>105</v>
      </c>
    </row>
    <row r="46" spans="1:21" x14ac:dyDescent="0.25">
      <c r="A46" s="54">
        <v>40</v>
      </c>
      <c r="B46" s="48"/>
      <c r="C46" s="24"/>
      <c r="D46" s="23"/>
      <c r="E46" s="25"/>
      <c r="F46" s="26" t="str" cm="1">
        <f t="array" ref="F46">IF($C46="","",INDEX(code20J1,MATCH(LEFT($C46,SEARCH(" ",$C46)-1)*1,Budget_Général!$A$8:$A$47,0),3)-SUMPRODUCT(($C$6:C45=C46)*((($H$6:H45&gt;1)*$H$6:H45)+($H$6:H45="")*$G$6:G45)))</f>
        <v/>
      </c>
      <c r="G46" s="27"/>
      <c r="H46" s="28"/>
      <c r="I46" s="29" t="str">
        <f t="shared" si="0"/>
        <v/>
      </c>
      <c r="J46" s="30" t="str">
        <f t="shared" si="2"/>
        <v/>
      </c>
      <c r="O46" s="15">
        <v>40</v>
      </c>
      <c r="P46" s="16" t="s">
        <v>105</v>
      </c>
      <c r="Q46" s="17" t="s">
        <v>105</v>
      </c>
      <c r="R46" s="17" t="s">
        <v>105</v>
      </c>
      <c r="S46" s="17" t="s">
        <v>105</v>
      </c>
      <c r="T46" s="17" t="s">
        <v>105</v>
      </c>
      <c r="U46" s="17" t="s">
        <v>105</v>
      </c>
    </row>
    <row r="47" spans="1:21" x14ac:dyDescent="0.25">
      <c r="A47" s="54">
        <v>41</v>
      </c>
      <c r="B47" s="48"/>
      <c r="C47" s="24"/>
      <c r="D47" s="23"/>
      <c r="E47" s="25"/>
      <c r="F47" s="26" t="str" cm="1">
        <f t="array" ref="F47">IF($C47="","",INDEX(code20J1,MATCH(LEFT($C47,SEARCH(" ",$C47)-1)*1,Budget_Général!$A$8:$A$47,0),3)-SUMPRODUCT(($C$6:C46=C47)*((($H$6:H46&gt;1)*$H$6:H46)+($H$6:H46="")*$G$6:G46)))</f>
        <v/>
      </c>
      <c r="G47" s="27"/>
      <c r="H47" s="28"/>
      <c r="I47" s="29" t="str">
        <f t="shared" si="0"/>
        <v/>
      </c>
      <c r="J47" s="30" t="str">
        <f t="shared" si="2"/>
        <v/>
      </c>
    </row>
    <row r="48" spans="1:21" x14ac:dyDescent="0.25">
      <c r="A48" s="54">
        <v>42</v>
      </c>
      <c r="B48" s="48"/>
      <c r="C48" s="24"/>
      <c r="D48" s="23"/>
      <c r="E48" s="25"/>
      <c r="F48" s="26" t="str" cm="1">
        <f t="array" ref="F48">IF($C48="","",INDEX(code20J1,MATCH(LEFT($C48,SEARCH(" ",$C48)-1)*1,Budget_Général!$A$8:$A$47,0),3)-SUMPRODUCT(($C$6:C47=C48)*((($H$6:H47&gt;1)*$H$6:H47)+($H$6:H47="")*$G$6:G47)))</f>
        <v/>
      </c>
      <c r="G48" s="27"/>
      <c r="H48" s="28"/>
      <c r="I48" s="29" t="str">
        <f t="shared" si="0"/>
        <v/>
      </c>
      <c r="J48" s="30" t="str">
        <f t="shared" si="2"/>
        <v/>
      </c>
      <c r="P48" s="33"/>
    </row>
    <row r="49" spans="1:16" x14ac:dyDescent="0.25">
      <c r="A49" s="54">
        <v>43</v>
      </c>
      <c r="B49" s="48"/>
      <c r="C49" s="24"/>
      <c r="D49" s="23"/>
      <c r="E49" s="25"/>
      <c r="F49" s="26" t="str" cm="1">
        <f t="array" ref="F49">IF($C49="","",INDEX(code20J1,MATCH(LEFT($C49,SEARCH(" ",$C49)-1)*1,Budget_Général!$A$8:$A$47,0),3)-SUMPRODUCT(($C$6:C48=C49)*((($H$6:H48&gt;1)*$H$6:H48)+($H$6:H48="")*$G$6:G48)))</f>
        <v/>
      </c>
      <c r="G49" s="27"/>
      <c r="H49" s="28"/>
      <c r="I49" s="29" t="str">
        <f t="shared" si="0"/>
        <v/>
      </c>
      <c r="J49" s="30" t="str">
        <f t="shared" si="2"/>
        <v/>
      </c>
    </row>
    <row r="50" spans="1:16" x14ac:dyDescent="0.25">
      <c r="A50" s="54">
        <v>44</v>
      </c>
      <c r="B50" s="48"/>
      <c r="C50" s="24"/>
      <c r="D50" s="23"/>
      <c r="E50" s="25"/>
      <c r="F50" s="26" t="str" cm="1">
        <f t="array" ref="F50">IF($C50="","",INDEX(code20J1,MATCH(LEFT($C50,SEARCH(" ",$C50)-1)*1,Budget_Général!$A$8:$A$47,0),3)-SUMPRODUCT(($C$6:C49=C50)*((($H$6:H49&gt;1)*$H$6:H49)+($H$6:H49="")*$G$6:G49)))</f>
        <v/>
      </c>
      <c r="G50" s="27"/>
      <c r="H50" s="28"/>
      <c r="I50" s="29" t="str">
        <f t="shared" si="0"/>
        <v/>
      </c>
      <c r="J50" s="30" t="str">
        <f t="shared" si="2"/>
        <v/>
      </c>
      <c r="P50" s="33"/>
    </row>
    <row r="51" spans="1:16" x14ac:dyDescent="0.25">
      <c r="A51" s="54">
        <v>45</v>
      </c>
      <c r="B51" s="48"/>
      <c r="C51" s="24"/>
      <c r="D51" s="23"/>
      <c r="E51" s="25"/>
      <c r="F51" s="26" t="str" cm="1">
        <f t="array" ref="F51">IF($C51="","",INDEX(code20J1,MATCH(LEFT($C51,SEARCH(" ",$C51)-1)*1,Budget_Général!$A$8:$A$47,0),3)-SUMPRODUCT(($C$6:C50=C51)*((($H$6:H50&gt;1)*$H$6:H50)+($H$6:H50="")*$G$6:G50)))</f>
        <v/>
      </c>
      <c r="G51" s="27"/>
      <c r="H51" s="28"/>
      <c r="I51" s="29" t="str">
        <f t="shared" si="0"/>
        <v/>
      </c>
      <c r="J51" s="30" t="str">
        <f t="shared" si="2"/>
        <v/>
      </c>
    </row>
    <row r="52" spans="1:16" x14ac:dyDescent="0.25">
      <c r="A52" s="54">
        <v>46</v>
      </c>
      <c r="B52" s="48"/>
      <c r="C52" s="24"/>
      <c r="D52" s="23"/>
      <c r="E52" s="25"/>
      <c r="F52" s="26" t="str" cm="1">
        <f t="array" ref="F52">IF($C52="","",INDEX(code20J1,MATCH(LEFT($C52,SEARCH(" ",$C52)-1)*1,Budget_Général!$A$8:$A$47,0),3)-SUMPRODUCT(($C$6:C51=C52)*((($H$6:H51&gt;1)*$H$6:H51)+($H$6:H51="")*$G$6:G51)))</f>
        <v/>
      </c>
      <c r="G52" s="27"/>
      <c r="H52" s="28"/>
      <c r="I52" s="29" t="str">
        <f t="shared" si="0"/>
        <v/>
      </c>
      <c r="J52" s="30" t="str">
        <f t="shared" si="2"/>
        <v/>
      </c>
      <c r="P52" s="33"/>
    </row>
    <row r="53" spans="1:16" x14ac:dyDescent="0.25">
      <c r="A53" s="54">
        <v>47</v>
      </c>
      <c r="B53" s="48"/>
      <c r="C53" s="24"/>
      <c r="D53" s="23"/>
      <c r="E53" s="25"/>
      <c r="F53" s="26" t="str" cm="1">
        <f t="array" ref="F53">IF($C53="","",INDEX(code20J1,MATCH(LEFT($C53,SEARCH(" ",$C53)-1)*1,Budget_Général!$A$8:$A$47,0),3)-SUMPRODUCT(($C$6:C52=C53)*((($H$6:H52&gt;1)*$H$6:H52)+($H$6:H52="")*$G$6:G52)))</f>
        <v/>
      </c>
      <c r="G53" s="27"/>
      <c r="H53" s="28"/>
      <c r="I53" s="29" t="str">
        <f t="shared" si="0"/>
        <v/>
      </c>
      <c r="J53" s="30" t="str">
        <f t="shared" si="2"/>
        <v/>
      </c>
    </row>
    <row r="54" spans="1:16" x14ac:dyDescent="0.25">
      <c r="A54" s="54">
        <v>48</v>
      </c>
      <c r="B54" s="48"/>
      <c r="C54" s="24"/>
      <c r="D54" s="23"/>
      <c r="E54" s="25"/>
      <c r="F54" s="26" t="str" cm="1">
        <f t="array" ref="F54">IF($C54="","",INDEX(code20J1,MATCH(LEFT($C54,SEARCH(" ",$C54)-1)*1,Budget_Général!$A$8:$A$47,0),3)-SUMPRODUCT(($C$6:C53=C54)*((($H$6:H53&gt;1)*$H$6:H53)+($H$6:H53="")*$G$6:G53)))</f>
        <v/>
      </c>
      <c r="G54" s="27"/>
      <c r="H54" s="28"/>
      <c r="I54" s="29" t="str">
        <f t="shared" si="0"/>
        <v/>
      </c>
      <c r="J54" s="30" t="str">
        <f t="shared" si="2"/>
        <v/>
      </c>
      <c r="P54" s="33"/>
    </row>
    <row r="55" spans="1:16" x14ac:dyDescent="0.25">
      <c r="A55" s="54">
        <v>49</v>
      </c>
      <c r="B55" s="48"/>
      <c r="C55" s="24"/>
      <c r="D55" s="23"/>
      <c r="E55" s="25"/>
      <c r="F55" s="26" t="str" cm="1">
        <f t="array" ref="F55">IF($C55="","",INDEX(code20J1,MATCH(LEFT($C55,SEARCH(" ",$C55)-1)*1,Budget_Général!$A$8:$A$47,0),3)-SUMPRODUCT(($C$6:C54=C55)*((($H$6:H54&gt;1)*$H$6:H54)+($H$6:H54="")*$G$6:G54)))</f>
        <v/>
      </c>
      <c r="G55" s="27"/>
      <c r="H55" s="28"/>
      <c r="I55" s="29" t="str">
        <f t="shared" si="0"/>
        <v/>
      </c>
      <c r="J55" s="30" t="str">
        <f t="shared" si="2"/>
        <v/>
      </c>
    </row>
    <row r="56" spans="1:16" x14ac:dyDescent="0.25">
      <c r="A56" s="55">
        <v>50</v>
      </c>
      <c r="B56" s="49"/>
      <c r="C56" s="35"/>
      <c r="D56" s="34"/>
      <c r="E56" s="36"/>
      <c r="F56" s="37" t="str" cm="1">
        <f t="array" ref="F56">IF($C56="","",INDEX(code20J1,MATCH(LEFT($C56,SEARCH(" ",$C56)-1)*1,Budget_Général!$A$8:$A$47,0),3)-SUMPRODUCT(($C$6:C55=C56)*((($H$6:H55&gt;1)*$H$6:H55)+($H$6:H55="")*$G$6:G55)))</f>
        <v/>
      </c>
      <c r="G56" s="38"/>
      <c r="H56" s="39"/>
      <c r="I56" s="40" t="str">
        <f t="shared" si="0"/>
        <v/>
      </c>
      <c r="J56" s="41" t="str">
        <f t="shared" si="2"/>
        <v/>
      </c>
      <c r="P56" s="33"/>
    </row>
    <row r="60" spans="1:16" x14ac:dyDescent="0.25">
      <c r="A60" s="56" t="s">
        <v>59</v>
      </c>
    </row>
    <row r="61" spans="1:16" x14ac:dyDescent="0.25">
      <c r="A61" s="56" t="s">
        <v>60</v>
      </c>
    </row>
    <row r="62" spans="1:16" x14ac:dyDescent="0.25">
      <c r="A62" s="56" t="s">
        <v>61</v>
      </c>
    </row>
    <row r="63" spans="1:16" x14ac:dyDescent="0.25">
      <c r="A63" s="56" t="s">
        <v>62</v>
      </c>
    </row>
    <row r="64" spans="1:16" x14ac:dyDescent="0.25">
      <c r="A64" s="56" t="s">
        <v>63</v>
      </c>
    </row>
    <row r="65" spans="1:1" x14ac:dyDescent="0.25">
      <c r="A65" s="56" t="s">
        <v>64</v>
      </c>
    </row>
    <row r="66" spans="1:1" x14ac:dyDescent="0.25">
      <c r="A66" s="56" t="s">
        <v>39</v>
      </c>
    </row>
  </sheetData>
  <sheetProtection formatColumns="0"/>
  <autoFilter ref="B6:J6" xr:uid="{00000000-0009-0000-0000-000001000000}"/>
  <mergeCells count="2">
    <mergeCell ref="E3:G3"/>
    <mergeCell ref="C2:F2"/>
  </mergeCells>
  <conditionalFormatting sqref="I7:I56 F7:F56">
    <cfRule type="cellIs" dxfId="6" priority="1" stopIfTrue="1" operator="equal">
      <formula>0</formula>
    </cfRule>
  </conditionalFormatting>
  <conditionalFormatting sqref="J4">
    <cfRule type="cellIs" dxfId="5" priority="2" stopIfTrue="1" operator="lessThanOrEqual">
      <formula>0</formula>
    </cfRule>
  </conditionalFormatting>
  <dataValidations count="2">
    <dataValidation type="list" allowBlank="1" showInputMessage="1" showErrorMessage="1" sqref="WVK983012:WVK983061 IY7:IY56 SU7:SU56 ACQ7:ACQ56 AMM7:AMM56 AWI7:AWI56 BGE7:BGE56 BQA7:BQA56 BZW7:BZW56 CJS7:CJS56 CTO7:CTO56 DDK7:DDK56 DNG7:DNG56 DXC7:DXC56 EGY7:EGY56 EQU7:EQU56 FAQ7:FAQ56 FKM7:FKM56 FUI7:FUI56 GEE7:GEE56 GOA7:GOA56 GXW7:GXW56 HHS7:HHS56 HRO7:HRO56 IBK7:IBK56 ILG7:ILG56 IVC7:IVC56 JEY7:JEY56 JOU7:JOU56 JYQ7:JYQ56 KIM7:KIM56 KSI7:KSI56 LCE7:LCE56 LMA7:LMA56 LVW7:LVW56 MFS7:MFS56 MPO7:MPO56 MZK7:MZK56 NJG7:NJG56 NTC7:NTC56 OCY7:OCY56 OMU7:OMU56 OWQ7:OWQ56 PGM7:PGM56 PQI7:PQI56 QAE7:QAE56 QKA7:QKA56 QTW7:QTW56 RDS7:RDS56 RNO7:RNO56 RXK7:RXK56 SHG7:SHG56 SRC7:SRC56 TAY7:TAY56 TKU7:TKU56 TUQ7:TUQ56 UEM7:UEM56 UOI7:UOI56 UYE7:UYE56 VIA7:VIA56 VRW7:VRW56 WBS7:WBS56 WLO7:WLO56 WVK7:WVK56 C65508:C65557 IY65508:IY65557 SU65508:SU65557 ACQ65508:ACQ65557 AMM65508:AMM65557 AWI65508:AWI65557 BGE65508:BGE65557 BQA65508:BQA65557 BZW65508:BZW65557 CJS65508:CJS65557 CTO65508:CTO65557 DDK65508:DDK65557 DNG65508:DNG65557 DXC65508:DXC65557 EGY65508:EGY65557 EQU65508:EQU65557 FAQ65508:FAQ65557 FKM65508:FKM65557 FUI65508:FUI65557 GEE65508:GEE65557 GOA65508:GOA65557 GXW65508:GXW65557 HHS65508:HHS65557 HRO65508:HRO65557 IBK65508:IBK65557 ILG65508:ILG65557 IVC65508:IVC65557 JEY65508:JEY65557 JOU65508:JOU65557 JYQ65508:JYQ65557 KIM65508:KIM65557 KSI65508:KSI65557 LCE65508:LCE65557 LMA65508:LMA65557 LVW65508:LVW65557 MFS65508:MFS65557 MPO65508:MPO65557 MZK65508:MZK65557 NJG65508:NJG65557 NTC65508:NTC65557 OCY65508:OCY65557 OMU65508:OMU65557 OWQ65508:OWQ65557 PGM65508:PGM65557 PQI65508:PQI65557 QAE65508:QAE65557 QKA65508:QKA65557 QTW65508:QTW65557 RDS65508:RDS65557 RNO65508:RNO65557 RXK65508:RXK65557 SHG65508:SHG65557 SRC65508:SRC65557 TAY65508:TAY65557 TKU65508:TKU65557 TUQ65508:TUQ65557 UEM65508:UEM65557 UOI65508:UOI65557 UYE65508:UYE65557 VIA65508:VIA65557 VRW65508:VRW65557 WBS65508:WBS65557 WLO65508:WLO65557 WVK65508:WVK65557 C131044:C131093 IY131044:IY131093 SU131044:SU131093 ACQ131044:ACQ131093 AMM131044:AMM131093 AWI131044:AWI131093 BGE131044:BGE131093 BQA131044:BQA131093 BZW131044:BZW131093 CJS131044:CJS131093 CTO131044:CTO131093 DDK131044:DDK131093 DNG131044:DNG131093 DXC131044:DXC131093 EGY131044:EGY131093 EQU131044:EQU131093 FAQ131044:FAQ131093 FKM131044:FKM131093 FUI131044:FUI131093 GEE131044:GEE131093 GOA131044:GOA131093 GXW131044:GXW131093 HHS131044:HHS131093 HRO131044:HRO131093 IBK131044:IBK131093 ILG131044:ILG131093 IVC131044:IVC131093 JEY131044:JEY131093 JOU131044:JOU131093 JYQ131044:JYQ131093 KIM131044:KIM131093 KSI131044:KSI131093 LCE131044:LCE131093 LMA131044:LMA131093 LVW131044:LVW131093 MFS131044:MFS131093 MPO131044:MPO131093 MZK131044:MZK131093 NJG131044:NJG131093 NTC131044:NTC131093 OCY131044:OCY131093 OMU131044:OMU131093 OWQ131044:OWQ131093 PGM131044:PGM131093 PQI131044:PQI131093 QAE131044:QAE131093 QKA131044:QKA131093 QTW131044:QTW131093 RDS131044:RDS131093 RNO131044:RNO131093 RXK131044:RXK131093 SHG131044:SHG131093 SRC131044:SRC131093 TAY131044:TAY131093 TKU131044:TKU131093 TUQ131044:TUQ131093 UEM131044:UEM131093 UOI131044:UOI131093 UYE131044:UYE131093 VIA131044:VIA131093 VRW131044:VRW131093 WBS131044:WBS131093 WLO131044:WLO131093 WVK131044:WVK131093 C196580:C196629 IY196580:IY196629 SU196580:SU196629 ACQ196580:ACQ196629 AMM196580:AMM196629 AWI196580:AWI196629 BGE196580:BGE196629 BQA196580:BQA196629 BZW196580:BZW196629 CJS196580:CJS196629 CTO196580:CTO196629 DDK196580:DDK196629 DNG196580:DNG196629 DXC196580:DXC196629 EGY196580:EGY196629 EQU196580:EQU196629 FAQ196580:FAQ196629 FKM196580:FKM196629 FUI196580:FUI196629 GEE196580:GEE196629 GOA196580:GOA196629 GXW196580:GXW196629 HHS196580:HHS196629 HRO196580:HRO196629 IBK196580:IBK196629 ILG196580:ILG196629 IVC196580:IVC196629 JEY196580:JEY196629 JOU196580:JOU196629 JYQ196580:JYQ196629 KIM196580:KIM196629 KSI196580:KSI196629 LCE196580:LCE196629 LMA196580:LMA196629 LVW196580:LVW196629 MFS196580:MFS196629 MPO196580:MPO196629 MZK196580:MZK196629 NJG196580:NJG196629 NTC196580:NTC196629 OCY196580:OCY196629 OMU196580:OMU196629 OWQ196580:OWQ196629 PGM196580:PGM196629 PQI196580:PQI196629 QAE196580:QAE196629 QKA196580:QKA196629 QTW196580:QTW196629 RDS196580:RDS196629 RNO196580:RNO196629 RXK196580:RXK196629 SHG196580:SHG196629 SRC196580:SRC196629 TAY196580:TAY196629 TKU196580:TKU196629 TUQ196580:TUQ196629 UEM196580:UEM196629 UOI196580:UOI196629 UYE196580:UYE196629 VIA196580:VIA196629 VRW196580:VRW196629 WBS196580:WBS196629 WLO196580:WLO196629 WVK196580:WVK196629 C262116:C262165 IY262116:IY262165 SU262116:SU262165 ACQ262116:ACQ262165 AMM262116:AMM262165 AWI262116:AWI262165 BGE262116:BGE262165 BQA262116:BQA262165 BZW262116:BZW262165 CJS262116:CJS262165 CTO262116:CTO262165 DDK262116:DDK262165 DNG262116:DNG262165 DXC262116:DXC262165 EGY262116:EGY262165 EQU262116:EQU262165 FAQ262116:FAQ262165 FKM262116:FKM262165 FUI262116:FUI262165 GEE262116:GEE262165 GOA262116:GOA262165 GXW262116:GXW262165 HHS262116:HHS262165 HRO262116:HRO262165 IBK262116:IBK262165 ILG262116:ILG262165 IVC262116:IVC262165 JEY262116:JEY262165 JOU262116:JOU262165 JYQ262116:JYQ262165 KIM262116:KIM262165 KSI262116:KSI262165 LCE262116:LCE262165 LMA262116:LMA262165 LVW262116:LVW262165 MFS262116:MFS262165 MPO262116:MPO262165 MZK262116:MZK262165 NJG262116:NJG262165 NTC262116:NTC262165 OCY262116:OCY262165 OMU262116:OMU262165 OWQ262116:OWQ262165 PGM262116:PGM262165 PQI262116:PQI262165 QAE262116:QAE262165 QKA262116:QKA262165 QTW262116:QTW262165 RDS262116:RDS262165 RNO262116:RNO262165 RXK262116:RXK262165 SHG262116:SHG262165 SRC262116:SRC262165 TAY262116:TAY262165 TKU262116:TKU262165 TUQ262116:TUQ262165 UEM262116:UEM262165 UOI262116:UOI262165 UYE262116:UYE262165 VIA262116:VIA262165 VRW262116:VRW262165 WBS262116:WBS262165 WLO262116:WLO262165 WVK262116:WVK262165 C327652:C327701 IY327652:IY327701 SU327652:SU327701 ACQ327652:ACQ327701 AMM327652:AMM327701 AWI327652:AWI327701 BGE327652:BGE327701 BQA327652:BQA327701 BZW327652:BZW327701 CJS327652:CJS327701 CTO327652:CTO327701 DDK327652:DDK327701 DNG327652:DNG327701 DXC327652:DXC327701 EGY327652:EGY327701 EQU327652:EQU327701 FAQ327652:FAQ327701 FKM327652:FKM327701 FUI327652:FUI327701 GEE327652:GEE327701 GOA327652:GOA327701 GXW327652:GXW327701 HHS327652:HHS327701 HRO327652:HRO327701 IBK327652:IBK327701 ILG327652:ILG327701 IVC327652:IVC327701 JEY327652:JEY327701 JOU327652:JOU327701 JYQ327652:JYQ327701 KIM327652:KIM327701 KSI327652:KSI327701 LCE327652:LCE327701 LMA327652:LMA327701 LVW327652:LVW327701 MFS327652:MFS327701 MPO327652:MPO327701 MZK327652:MZK327701 NJG327652:NJG327701 NTC327652:NTC327701 OCY327652:OCY327701 OMU327652:OMU327701 OWQ327652:OWQ327701 PGM327652:PGM327701 PQI327652:PQI327701 QAE327652:QAE327701 QKA327652:QKA327701 QTW327652:QTW327701 RDS327652:RDS327701 RNO327652:RNO327701 RXK327652:RXK327701 SHG327652:SHG327701 SRC327652:SRC327701 TAY327652:TAY327701 TKU327652:TKU327701 TUQ327652:TUQ327701 UEM327652:UEM327701 UOI327652:UOI327701 UYE327652:UYE327701 VIA327652:VIA327701 VRW327652:VRW327701 WBS327652:WBS327701 WLO327652:WLO327701 WVK327652:WVK327701 C393188:C393237 IY393188:IY393237 SU393188:SU393237 ACQ393188:ACQ393237 AMM393188:AMM393237 AWI393188:AWI393237 BGE393188:BGE393237 BQA393188:BQA393237 BZW393188:BZW393237 CJS393188:CJS393237 CTO393188:CTO393237 DDK393188:DDK393237 DNG393188:DNG393237 DXC393188:DXC393237 EGY393188:EGY393237 EQU393188:EQU393237 FAQ393188:FAQ393237 FKM393188:FKM393237 FUI393188:FUI393237 GEE393188:GEE393237 GOA393188:GOA393237 GXW393188:GXW393237 HHS393188:HHS393237 HRO393188:HRO393237 IBK393188:IBK393237 ILG393188:ILG393237 IVC393188:IVC393237 JEY393188:JEY393237 JOU393188:JOU393237 JYQ393188:JYQ393237 KIM393188:KIM393237 KSI393188:KSI393237 LCE393188:LCE393237 LMA393188:LMA393237 LVW393188:LVW393237 MFS393188:MFS393237 MPO393188:MPO393237 MZK393188:MZK393237 NJG393188:NJG393237 NTC393188:NTC393237 OCY393188:OCY393237 OMU393188:OMU393237 OWQ393188:OWQ393237 PGM393188:PGM393237 PQI393188:PQI393237 QAE393188:QAE393237 QKA393188:QKA393237 QTW393188:QTW393237 RDS393188:RDS393237 RNO393188:RNO393237 RXK393188:RXK393237 SHG393188:SHG393237 SRC393188:SRC393237 TAY393188:TAY393237 TKU393188:TKU393237 TUQ393188:TUQ393237 UEM393188:UEM393237 UOI393188:UOI393237 UYE393188:UYE393237 VIA393188:VIA393237 VRW393188:VRW393237 WBS393188:WBS393237 WLO393188:WLO393237 WVK393188:WVK393237 C458724:C458773 IY458724:IY458773 SU458724:SU458773 ACQ458724:ACQ458773 AMM458724:AMM458773 AWI458724:AWI458773 BGE458724:BGE458773 BQA458724:BQA458773 BZW458724:BZW458773 CJS458724:CJS458773 CTO458724:CTO458773 DDK458724:DDK458773 DNG458724:DNG458773 DXC458724:DXC458773 EGY458724:EGY458773 EQU458724:EQU458773 FAQ458724:FAQ458773 FKM458724:FKM458773 FUI458724:FUI458773 GEE458724:GEE458773 GOA458724:GOA458773 GXW458724:GXW458773 HHS458724:HHS458773 HRO458724:HRO458773 IBK458724:IBK458773 ILG458724:ILG458773 IVC458724:IVC458773 JEY458724:JEY458773 JOU458724:JOU458773 JYQ458724:JYQ458773 KIM458724:KIM458773 KSI458724:KSI458773 LCE458724:LCE458773 LMA458724:LMA458773 LVW458724:LVW458773 MFS458724:MFS458773 MPO458724:MPO458773 MZK458724:MZK458773 NJG458724:NJG458773 NTC458724:NTC458773 OCY458724:OCY458773 OMU458724:OMU458773 OWQ458724:OWQ458773 PGM458724:PGM458773 PQI458724:PQI458773 QAE458724:QAE458773 QKA458724:QKA458773 QTW458724:QTW458773 RDS458724:RDS458773 RNO458724:RNO458773 RXK458724:RXK458773 SHG458724:SHG458773 SRC458724:SRC458773 TAY458724:TAY458773 TKU458724:TKU458773 TUQ458724:TUQ458773 UEM458724:UEM458773 UOI458724:UOI458773 UYE458724:UYE458773 VIA458724:VIA458773 VRW458724:VRW458773 WBS458724:WBS458773 WLO458724:WLO458773 WVK458724:WVK458773 C524260:C524309 IY524260:IY524309 SU524260:SU524309 ACQ524260:ACQ524309 AMM524260:AMM524309 AWI524260:AWI524309 BGE524260:BGE524309 BQA524260:BQA524309 BZW524260:BZW524309 CJS524260:CJS524309 CTO524260:CTO524309 DDK524260:DDK524309 DNG524260:DNG524309 DXC524260:DXC524309 EGY524260:EGY524309 EQU524260:EQU524309 FAQ524260:FAQ524309 FKM524260:FKM524309 FUI524260:FUI524309 GEE524260:GEE524309 GOA524260:GOA524309 GXW524260:GXW524309 HHS524260:HHS524309 HRO524260:HRO524309 IBK524260:IBK524309 ILG524260:ILG524309 IVC524260:IVC524309 JEY524260:JEY524309 JOU524260:JOU524309 JYQ524260:JYQ524309 KIM524260:KIM524309 KSI524260:KSI524309 LCE524260:LCE524309 LMA524260:LMA524309 LVW524260:LVW524309 MFS524260:MFS524309 MPO524260:MPO524309 MZK524260:MZK524309 NJG524260:NJG524309 NTC524260:NTC524309 OCY524260:OCY524309 OMU524260:OMU524309 OWQ524260:OWQ524309 PGM524260:PGM524309 PQI524260:PQI524309 QAE524260:QAE524309 QKA524260:QKA524309 QTW524260:QTW524309 RDS524260:RDS524309 RNO524260:RNO524309 RXK524260:RXK524309 SHG524260:SHG524309 SRC524260:SRC524309 TAY524260:TAY524309 TKU524260:TKU524309 TUQ524260:TUQ524309 UEM524260:UEM524309 UOI524260:UOI524309 UYE524260:UYE524309 VIA524260:VIA524309 VRW524260:VRW524309 WBS524260:WBS524309 WLO524260:WLO524309 WVK524260:WVK524309 C589796:C589845 IY589796:IY589845 SU589796:SU589845 ACQ589796:ACQ589845 AMM589796:AMM589845 AWI589796:AWI589845 BGE589796:BGE589845 BQA589796:BQA589845 BZW589796:BZW589845 CJS589796:CJS589845 CTO589796:CTO589845 DDK589796:DDK589845 DNG589796:DNG589845 DXC589796:DXC589845 EGY589796:EGY589845 EQU589796:EQU589845 FAQ589796:FAQ589845 FKM589796:FKM589845 FUI589796:FUI589845 GEE589796:GEE589845 GOA589796:GOA589845 GXW589796:GXW589845 HHS589796:HHS589845 HRO589796:HRO589845 IBK589796:IBK589845 ILG589796:ILG589845 IVC589796:IVC589845 JEY589796:JEY589845 JOU589796:JOU589845 JYQ589796:JYQ589845 KIM589796:KIM589845 KSI589796:KSI589845 LCE589796:LCE589845 LMA589796:LMA589845 LVW589796:LVW589845 MFS589796:MFS589845 MPO589796:MPO589845 MZK589796:MZK589845 NJG589796:NJG589845 NTC589796:NTC589845 OCY589796:OCY589845 OMU589796:OMU589845 OWQ589796:OWQ589845 PGM589796:PGM589845 PQI589796:PQI589845 QAE589796:QAE589845 QKA589796:QKA589845 QTW589796:QTW589845 RDS589796:RDS589845 RNO589796:RNO589845 RXK589796:RXK589845 SHG589796:SHG589845 SRC589796:SRC589845 TAY589796:TAY589845 TKU589796:TKU589845 TUQ589796:TUQ589845 UEM589796:UEM589845 UOI589796:UOI589845 UYE589796:UYE589845 VIA589796:VIA589845 VRW589796:VRW589845 WBS589796:WBS589845 WLO589796:WLO589845 WVK589796:WVK589845 C655332:C655381 IY655332:IY655381 SU655332:SU655381 ACQ655332:ACQ655381 AMM655332:AMM655381 AWI655332:AWI655381 BGE655332:BGE655381 BQA655332:BQA655381 BZW655332:BZW655381 CJS655332:CJS655381 CTO655332:CTO655381 DDK655332:DDK655381 DNG655332:DNG655381 DXC655332:DXC655381 EGY655332:EGY655381 EQU655332:EQU655381 FAQ655332:FAQ655381 FKM655332:FKM655381 FUI655332:FUI655381 GEE655332:GEE655381 GOA655332:GOA655381 GXW655332:GXW655381 HHS655332:HHS655381 HRO655332:HRO655381 IBK655332:IBK655381 ILG655332:ILG655381 IVC655332:IVC655381 JEY655332:JEY655381 JOU655332:JOU655381 JYQ655332:JYQ655381 KIM655332:KIM655381 KSI655332:KSI655381 LCE655332:LCE655381 LMA655332:LMA655381 LVW655332:LVW655381 MFS655332:MFS655381 MPO655332:MPO655381 MZK655332:MZK655381 NJG655332:NJG655381 NTC655332:NTC655381 OCY655332:OCY655381 OMU655332:OMU655381 OWQ655332:OWQ655381 PGM655332:PGM655381 PQI655332:PQI655381 QAE655332:QAE655381 QKA655332:QKA655381 QTW655332:QTW655381 RDS655332:RDS655381 RNO655332:RNO655381 RXK655332:RXK655381 SHG655332:SHG655381 SRC655332:SRC655381 TAY655332:TAY655381 TKU655332:TKU655381 TUQ655332:TUQ655381 UEM655332:UEM655381 UOI655332:UOI655381 UYE655332:UYE655381 VIA655332:VIA655381 VRW655332:VRW655381 WBS655332:WBS655381 WLO655332:WLO655381 WVK655332:WVK655381 C720868:C720917 IY720868:IY720917 SU720868:SU720917 ACQ720868:ACQ720917 AMM720868:AMM720917 AWI720868:AWI720917 BGE720868:BGE720917 BQA720868:BQA720917 BZW720868:BZW720917 CJS720868:CJS720917 CTO720868:CTO720917 DDK720868:DDK720917 DNG720868:DNG720917 DXC720868:DXC720917 EGY720868:EGY720917 EQU720868:EQU720917 FAQ720868:FAQ720917 FKM720868:FKM720917 FUI720868:FUI720917 GEE720868:GEE720917 GOA720868:GOA720917 GXW720868:GXW720917 HHS720868:HHS720917 HRO720868:HRO720917 IBK720868:IBK720917 ILG720868:ILG720917 IVC720868:IVC720917 JEY720868:JEY720917 JOU720868:JOU720917 JYQ720868:JYQ720917 KIM720868:KIM720917 KSI720868:KSI720917 LCE720868:LCE720917 LMA720868:LMA720917 LVW720868:LVW720917 MFS720868:MFS720917 MPO720868:MPO720917 MZK720868:MZK720917 NJG720868:NJG720917 NTC720868:NTC720917 OCY720868:OCY720917 OMU720868:OMU720917 OWQ720868:OWQ720917 PGM720868:PGM720917 PQI720868:PQI720917 QAE720868:QAE720917 QKA720868:QKA720917 QTW720868:QTW720917 RDS720868:RDS720917 RNO720868:RNO720917 RXK720868:RXK720917 SHG720868:SHG720917 SRC720868:SRC720917 TAY720868:TAY720917 TKU720868:TKU720917 TUQ720868:TUQ720917 UEM720868:UEM720917 UOI720868:UOI720917 UYE720868:UYE720917 VIA720868:VIA720917 VRW720868:VRW720917 WBS720868:WBS720917 WLO720868:WLO720917 WVK720868:WVK720917 C786404:C786453 IY786404:IY786453 SU786404:SU786453 ACQ786404:ACQ786453 AMM786404:AMM786453 AWI786404:AWI786453 BGE786404:BGE786453 BQA786404:BQA786453 BZW786404:BZW786453 CJS786404:CJS786453 CTO786404:CTO786453 DDK786404:DDK786453 DNG786404:DNG786453 DXC786404:DXC786453 EGY786404:EGY786453 EQU786404:EQU786453 FAQ786404:FAQ786453 FKM786404:FKM786453 FUI786404:FUI786453 GEE786404:GEE786453 GOA786404:GOA786453 GXW786404:GXW786453 HHS786404:HHS786453 HRO786404:HRO786453 IBK786404:IBK786453 ILG786404:ILG786453 IVC786404:IVC786453 JEY786404:JEY786453 JOU786404:JOU786453 JYQ786404:JYQ786453 KIM786404:KIM786453 KSI786404:KSI786453 LCE786404:LCE786453 LMA786404:LMA786453 LVW786404:LVW786453 MFS786404:MFS786453 MPO786404:MPO786453 MZK786404:MZK786453 NJG786404:NJG786453 NTC786404:NTC786453 OCY786404:OCY786453 OMU786404:OMU786453 OWQ786404:OWQ786453 PGM786404:PGM786453 PQI786404:PQI786453 QAE786404:QAE786453 QKA786404:QKA786453 QTW786404:QTW786453 RDS786404:RDS786453 RNO786404:RNO786453 RXK786404:RXK786453 SHG786404:SHG786453 SRC786404:SRC786453 TAY786404:TAY786453 TKU786404:TKU786453 TUQ786404:TUQ786453 UEM786404:UEM786453 UOI786404:UOI786453 UYE786404:UYE786453 VIA786404:VIA786453 VRW786404:VRW786453 WBS786404:WBS786453 WLO786404:WLO786453 WVK786404:WVK786453 C851940:C851989 IY851940:IY851989 SU851940:SU851989 ACQ851940:ACQ851989 AMM851940:AMM851989 AWI851940:AWI851989 BGE851940:BGE851989 BQA851940:BQA851989 BZW851940:BZW851989 CJS851940:CJS851989 CTO851940:CTO851989 DDK851940:DDK851989 DNG851940:DNG851989 DXC851940:DXC851989 EGY851940:EGY851989 EQU851940:EQU851989 FAQ851940:FAQ851989 FKM851940:FKM851989 FUI851940:FUI851989 GEE851940:GEE851989 GOA851940:GOA851989 GXW851940:GXW851989 HHS851940:HHS851989 HRO851940:HRO851989 IBK851940:IBK851989 ILG851940:ILG851989 IVC851940:IVC851989 JEY851940:JEY851989 JOU851940:JOU851989 JYQ851940:JYQ851989 KIM851940:KIM851989 KSI851940:KSI851989 LCE851940:LCE851989 LMA851940:LMA851989 LVW851940:LVW851989 MFS851940:MFS851989 MPO851940:MPO851989 MZK851940:MZK851989 NJG851940:NJG851989 NTC851940:NTC851989 OCY851940:OCY851989 OMU851940:OMU851989 OWQ851940:OWQ851989 PGM851940:PGM851989 PQI851940:PQI851989 QAE851940:QAE851989 QKA851940:QKA851989 QTW851940:QTW851989 RDS851940:RDS851989 RNO851940:RNO851989 RXK851940:RXK851989 SHG851940:SHG851989 SRC851940:SRC851989 TAY851940:TAY851989 TKU851940:TKU851989 TUQ851940:TUQ851989 UEM851940:UEM851989 UOI851940:UOI851989 UYE851940:UYE851989 VIA851940:VIA851989 VRW851940:VRW851989 WBS851940:WBS851989 WLO851940:WLO851989 WVK851940:WVK851989 C917476:C917525 IY917476:IY917525 SU917476:SU917525 ACQ917476:ACQ917525 AMM917476:AMM917525 AWI917476:AWI917525 BGE917476:BGE917525 BQA917476:BQA917525 BZW917476:BZW917525 CJS917476:CJS917525 CTO917476:CTO917525 DDK917476:DDK917525 DNG917476:DNG917525 DXC917476:DXC917525 EGY917476:EGY917525 EQU917476:EQU917525 FAQ917476:FAQ917525 FKM917476:FKM917525 FUI917476:FUI917525 GEE917476:GEE917525 GOA917476:GOA917525 GXW917476:GXW917525 HHS917476:HHS917525 HRO917476:HRO917525 IBK917476:IBK917525 ILG917476:ILG917525 IVC917476:IVC917525 JEY917476:JEY917525 JOU917476:JOU917525 JYQ917476:JYQ917525 KIM917476:KIM917525 KSI917476:KSI917525 LCE917476:LCE917525 LMA917476:LMA917525 LVW917476:LVW917525 MFS917476:MFS917525 MPO917476:MPO917525 MZK917476:MZK917525 NJG917476:NJG917525 NTC917476:NTC917525 OCY917476:OCY917525 OMU917476:OMU917525 OWQ917476:OWQ917525 PGM917476:PGM917525 PQI917476:PQI917525 QAE917476:QAE917525 QKA917476:QKA917525 QTW917476:QTW917525 RDS917476:RDS917525 RNO917476:RNO917525 RXK917476:RXK917525 SHG917476:SHG917525 SRC917476:SRC917525 TAY917476:TAY917525 TKU917476:TKU917525 TUQ917476:TUQ917525 UEM917476:UEM917525 UOI917476:UOI917525 UYE917476:UYE917525 VIA917476:VIA917525 VRW917476:VRW917525 WBS917476:WBS917525 WLO917476:WLO917525 WVK917476:WVK917525 C983012:C983061 IY983012:IY983061 SU983012:SU983061 ACQ983012:ACQ983061 AMM983012:AMM983061 AWI983012:AWI983061 BGE983012:BGE983061 BQA983012:BQA983061 BZW983012:BZW983061 CJS983012:CJS983061 CTO983012:CTO983061 DDK983012:DDK983061 DNG983012:DNG983061 DXC983012:DXC983061 EGY983012:EGY983061 EQU983012:EQU983061 FAQ983012:FAQ983061 FKM983012:FKM983061 FUI983012:FUI983061 GEE983012:GEE983061 GOA983012:GOA983061 GXW983012:GXW983061 HHS983012:HHS983061 HRO983012:HRO983061 IBK983012:IBK983061 ILG983012:ILG983061 IVC983012:IVC983061 JEY983012:JEY983061 JOU983012:JOU983061 JYQ983012:JYQ983061 KIM983012:KIM983061 KSI983012:KSI983061 LCE983012:LCE983061 LMA983012:LMA983061 LVW983012:LVW983061 MFS983012:MFS983061 MPO983012:MPO983061 MZK983012:MZK983061 NJG983012:NJG983061 NTC983012:NTC983061 OCY983012:OCY983061 OMU983012:OMU983061 OWQ983012:OWQ983061 PGM983012:PGM983061 PQI983012:PQI983061 QAE983012:QAE983061 QKA983012:QKA983061 QTW983012:QTW983061 RDS983012:RDS983061 RNO983012:RNO983061 RXK983012:RXK983061 SHG983012:SHG983061 SRC983012:SRC983061 TAY983012:TAY983061 TKU983012:TKU983061 TUQ983012:TUQ983061 UEM983012:UEM983061 UOI983012:UOI983061 UYE983012:UYE983061 VIA983012:VIA983061 VRW983012:VRW983061 WBS983012:WBS983061 WLO983012:WLO983061" xr:uid="{00000000-0002-0000-0100-000000000000}">
      <formula1>Liste_Codes</formula1>
    </dataValidation>
    <dataValidation type="list" allowBlank="1" showInputMessage="1" showErrorMessage="1" sqref="C65563:C65592 WVK983067:WVK983096 WLO983067:WLO983096 WBS983067:WBS983096 VRW983067:VRW983096 VIA983067:VIA983096 UYE983067:UYE983096 UOI983067:UOI983096 UEM983067:UEM983096 TUQ983067:TUQ983096 TKU983067:TKU983096 TAY983067:TAY983096 SRC983067:SRC983096 SHG983067:SHG983096 RXK983067:RXK983096 RNO983067:RNO983096 RDS983067:RDS983096 QTW983067:QTW983096 QKA983067:QKA983096 QAE983067:QAE983096 PQI983067:PQI983096 PGM983067:PGM983096 OWQ983067:OWQ983096 OMU983067:OMU983096 OCY983067:OCY983096 NTC983067:NTC983096 NJG983067:NJG983096 MZK983067:MZK983096 MPO983067:MPO983096 MFS983067:MFS983096 LVW983067:LVW983096 LMA983067:LMA983096 LCE983067:LCE983096 KSI983067:KSI983096 KIM983067:KIM983096 JYQ983067:JYQ983096 JOU983067:JOU983096 JEY983067:JEY983096 IVC983067:IVC983096 ILG983067:ILG983096 IBK983067:IBK983096 HRO983067:HRO983096 HHS983067:HHS983096 GXW983067:GXW983096 GOA983067:GOA983096 GEE983067:GEE983096 FUI983067:FUI983096 FKM983067:FKM983096 FAQ983067:FAQ983096 EQU983067:EQU983096 EGY983067:EGY983096 DXC983067:DXC983096 DNG983067:DNG983096 DDK983067:DDK983096 CTO983067:CTO983096 CJS983067:CJS983096 BZW983067:BZW983096 BQA983067:BQA983096 BGE983067:BGE983096 AWI983067:AWI983096 AMM983067:AMM983096 ACQ983067:ACQ983096 SU983067:SU983096 IY983067:IY983096 C983067:C983096 WVK917531:WVK917560 WLO917531:WLO917560 WBS917531:WBS917560 VRW917531:VRW917560 VIA917531:VIA917560 UYE917531:UYE917560 UOI917531:UOI917560 UEM917531:UEM917560 TUQ917531:TUQ917560 TKU917531:TKU917560 TAY917531:TAY917560 SRC917531:SRC917560 SHG917531:SHG917560 RXK917531:RXK917560 RNO917531:RNO917560 RDS917531:RDS917560 QTW917531:QTW917560 QKA917531:QKA917560 QAE917531:QAE917560 PQI917531:PQI917560 PGM917531:PGM917560 OWQ917531:OWQ917560 OMU917531:OMU917560 OCY917531:OCY917560 NTC917531:NTC917560 NJG917531:NJG917560 MZK917531:MZK917560 MPO917531:MPO917560 MFS917531:MFS917560 LVW917531:LVW917560 LMA917531:LMA917560 LCE917531:LCE917560 KSI917531:KSI917560 KIM917531:KIM917560 JYQ917531:JYQ917560 JOU917531:JOU917560 JEY917531:JEY917560 IVC917531:IVC917560 ILG917531:ILG917560 IBK917531:IBK917560 HRO917531:HRO917560 HHS917531:HHS917560 GXW917531:GXW917560 GOA917531:GOA917560 GEE917531:GEE917560 FUI917531:FUI917560 FKM917531:FKM917560 FAQ917531:FAQ917560 EQU917531:EQU917560 EGY917531:EGY917560 DXC917531:DXC917560 DNG917531:DNG917560 DDK917531:DDK917560 CTO917531:CTO917560 CJS917531:CJS917560 BZW917531:BZW917560 BQA917531:BQA917560 BGE917531:BGE917560 AWI917531:AWI917560 AMM917531:AMM917560 ACQ917531:ACQ917560 SU917531:SU917560 IY917531:IY917560 C917531:C917560 WVK851995:WVK852024 WLO851995:WLO852024 WBS851995:WBS852024 VRW851995:VRW852024 VIA851995:VIA852024 UYE851995:UYE852024 UOI851995:UOI852024 UEM851995:UEM852024 TUQ851995:TUQ852024 TKU851995:TKU852024 TAY851995:TAY852024 SRC851995:SRC852024 SHG851995:SHG852024 RXK851995:RXK852024 RNO851995:RNO852024 RDS851995:RDS852024 QTW851995:QTW852024 QKA851995:QKA852024 QAE851995:QAE852024 PQI851995:PQI852024 PGM851995:PGM852024 OWQ851995:OWQ852024 OMU851995:OMU852024 OCY851995:OCY852024 NTC851995:NTC852024 NJG851995:NJG852024 MZK851995:MZK852024 MPO851995:MPO852024 MFS851995:MFS852024 LVW851995:LVW852024 LMA851995:LMA852024 LCE851995:LCE852024 KSI851995:KSI852024 KIM851995:KIM852024 JYQ851995:JYQ852024 JOU851995:JOU852024 JEY851995:JEY852024 IVC851995:IVC852024 ILG851995:ILG852024 IBK851995:IBK852024 HRO851995:HRO852024 HHS851995:HHS852024 GXW851995:GXW852024 GOA851995:GOA852024 GEE851995:GEE852024 FUI851995:FUI852024 FKM851995:FKM852024 FAQ851995:FAQ852024 EQU851995:EQU852024 EGY851995:EGY852024 DXC851995:DXC852024 DNG851995:DNG852024 DDK851995:DDK852024 CTO851995:CTO852024 CJS851995:CJS852024 BZW851995:BZW852024 BQA851995:BQA852024 BGE851995:BGE852024 AWI851995:AWI852024 AMM851995:AMM852024 ACQ851995:ACQ852024 SU851995:SU852024 IY851995:IY852024 C851995:C852024 WVK786459:WVK786488 WLO786459:WLO786488 WBS786459:WBS786488 VRW786459:VRW786488 VIA786459:VIA786488 UYE786459:UYE786488 UOI786459:UOI786488 UEM786459:UEM786488 TUQ786459:TUQ786488 TKU786459:TKU786488 TAY786459:TAY786488 SRC786459:SRC786488 SHG786459:SHG786488 RXK786459:RXK786488 RNO786459:RNO786488 RDS786459:RDS786488 QTW786459:QTW786488 QKA786459:QKA786488 QAE786459:QAE786488 PQI786459:PQI786488 PGM786459:PGM786488 OWQ786459:OWQ786488 OMU786459:OMU786488 OCY786459:OCY786488 NTC786459:NTC786488 NJG786459:NJG786488 MZK786459:MZK786488 MPO786459:MPO786488 MFS786459:MFS786488 LVW786459:LVW786488 LMA786459:LMA786488 LCE786459:LCE786488 KSI786459:KSI786488 KIM786459:KIM786488 JYQ786459:JYQ786488 JOU786459:JOU786488 JEY786459:JEY786488 IVC786459:IVC786488 ILG786459:ILG786488 IBK786459:IBK786488 HRO786459:HRO786488 HHS786459:HHS786488 GXW786459:GXW786488 GOA786459:GOA786488 GEE786459:GEE786488 FUI786459:FUI786488 FKM786459:FKM786488 FAQ786459:FAQ786488 EQU786459:EQU786488 EGY786459:EGY786488 DXC786459:DXC786488 DNG786459:DNG786488 DDK786459:DDK786488 CTO786459:CTO786488 CJS786459:CJS786488 BZW786459:BZW786488 BQA786459:BQA786488 BGE786459:BGE786488 AWI786459:AWI786488 AMM786459:AMM786488 ACQ786459:ACQ786488 SU786459:SU786488 IY786459:IY786488 C786459:C786488 WVK720923:WVK720952 WLO720923:WLO720952 WBS720923:WBS720952 VRW720923:VRW720952 VIA720923:VIA720952 UYE720923:UYE720952 UOI720923:UOI720952 UEM720923:UEM720952 TUQ720923:TUQ720952 TKU720923:TKU720952 TAY720923:TAY720952 SRC720923:SRC720952 SHG720923:SHG720952 RXK720923:RXK720952 RNO720923:RNO720952 RDS720923:RDS720952 QTW720923:QTW720952 QKA720923:QKA720952 QAE720923:QAE720952 PQI720923:PQI720952 PGM720923:PGM720952 OWQ720923:OWQ720952 OMU720923:OMU720952 OCY720923:OCY720952 NTC720923:NTC720952 NJG720923:NJG720952 MZK720923:MZK720952 MPO720923:MPO720952 MFS720923:MFS720952 LVW720923:LVW720952 LMA720923:LMA720952 LCE720923:LCE720952 KSI720923:KSI720952 KIM720923:KIM720952 JYQ720923:JYQ720952 JOU720923:JOU720952 JEY720923:JEY720952 IVC720923:IVC720952 ILG720923:ILG720952 IBK720923:IBK720952 HRO720923:HRO720952 HHS720923:HHS720952 GXW720923:GXW720952 GOA720923:GOA720952 GEE720923:GEE720952 FUI720923:FUI720952 FKM720923:FKM720952 FAQ720923:FAQ720952 EQU720923:EQU720952 EGY720923:EGY720952 DXC720923:DXC720952 DNG720923:DNG720952 DDK720923:DDK720952 CTO720923:CTO720952 CJS720923:CJS720952 BZW720923:BZW720952 BQA720923:BQA720952 BGE720923:BGE720952 AWI720923:AWI720952 AMM720923:AMM720952 ACQ720923:ACQ720952 SU720923:SU720952 IY720923:IY720952 C720923:C720952 WVK655387:WVK655416 WLO655387:WLO655416 WBS655387:WBS655416 VRW655387:VRW655416 VIA655387:VIA655416 UYE655387:UYE655416 UOI655387:UOI655416 UEM655387:UEM655416 TUQ655387:TUQ655416 TKU655387:TKU655416 TAY655387:TAY655416 SRC655387:SRC655416 SHG655387:SHG655416 RXK655387:RXK655416 RNO655387:RNO655416 RDS655387:RDS655416 QTW655387:QTW655416 QKA655387:QKA655416 QAE655387:QAE655416 PQI655387:PQI655416 PGM655387:PGM655416 OWQ655387:OWQ655416 OMU655387:OMU655416 OCY655387:OCY655416 NTC655387:NTC655416 NJG655387:NJG655416 MZK655387:MZK655416 MPO655387:MPO655416 MFS655387:MFS655416 LVW655387:LVW655416 LMA655387:LMA655416 LCE655387:LCE655416 KSI655387:KSI655416 KIM655387:KIM655416 JYQ655387:JYQ655416 JOU655387:JOU655416 JEY655387:JEY655416 IVC655387:IVC655416 ILG655387:ILG655416 IBK655387:IBK655416 HRO655387:HRO655416 HHS655387:HHS655416 GXW655387:GXW655416 GOA655387:GOA655416 GEE655387:GEE655416 FUI655387:FUI655416 FKM655387:FKM655416 FAQ655387:FAQ655416 EQU655387:EQU655416 EGY655387:EGY655416 DXC655387:DXC655416 DNG655387:DNG655416 DDK655387:DDK655416 CTO655387:CTO655416 CJS655387:CJS655416 BZW655387:BZW655416 BQA655387:BQA655416 BGE655387:BGE655416 AWI655387:AWI655416 AMM655387:AMM655416 ACQ655387:ACQ655416 SU655387:SU655416 IY655387:IY655416 C655387:C655416 WVK589851:WVK589880 WLO589851:WLO589880 WBS589851:WBS589880 VRW589851:VRW589880 VIA589851:VIA589880 UYE589851:UYE589880 UOI589851:UOI589880 UEM589851:UEM589880 TUQ589851:TUQ589880 TKU589851:TKU589880 TAY589851:TAY589880 SRC589851:SRC589880 SHG589851:SHG589880 RXK589851:RXK589880 RNO589851:RNO589880 RDS589851:RDS589880 QTW589851:QTW589880 QKA589851:QKA589880 QAE589851:QAE589880 PQI589851:PQI589880 PGM589851:PGM589880 OWQ589851:OWQ589880 OMU589851:OMU589880 OCY589851:OCY589880 NTC589851:NTC589880 NJG589851:NJG589880 MZK589851:MZK589880 MPO589851:MPO589880 MFS589851:MFS589880 LVW589851:LVW589880 LMA589851:LMA589880 LCE589851:LCE589880 KSI589851:KSI589880 KIM589851:KIM589880 JYQ589851:JYQ589880 JOU589851:JOU589880 JEY589851:JEY589880 IVC589851:IVC589880 ILG589851:ILG589880 IBK589851:IBK589880 HRO589851:HRO589880 HHS589851:HHS589880 GXW589851:GXW589880 GOA589851:GOA589880 GEE589851:GEE589880 FUI589851:FUI589880 FKM589851:FKM589880 FAQ589851:FAQ589880 EQU589851:EQU589880 EGY589851:EGY589880 DXC589851:DXC589880 DNG589851:DNG589880 DDK589851:DDK589880 CTO589851:CTO589880 CJS589851:CJS589880 BZW589851:BZW589880 BQA589851:BQA589880 BGE589851:BGE589880 AWI589851:AWI589880 AMM589851:AMM589880 ACQ589851:ACQ589880 SU589851:SU589880 IY589851:IY589880 C589851:C589880 WVK524315:WVK524344 WLO524315:WLO524344 WBS524315:WBS524344 VRW524315:VRW524344 VIA524315:VIA524344 UYE524315:UYE524344 UOI524315:UOI524344 UEM524315:UEM524344 TUQ524315:TUQ524344 TKU524315:TKU524344 TAY524315:TAY524344 SRC524315:SRC524344 SHG524315:SHG524344 RXK524315:RXK524344 RNO524315:RNO524344 RDS524315:RDS524344 QTW524315:QTW524344 QKA524315:QKA524344 QAE524315:QAE524344 PQI524315:PQI524344 PGM524315:PGM524344 OWQ524315:OWQ524344 OMU524315:OMU524344 OCY524315:OCY524344 NTC524315:NTC524344 NJG524315:NJG524344 MZK524315:MZK524344 MPO524315:MPO524344 MFS524315:MFS524344 LVW524315:LVW524344 LMA524315:LMA524344 LCE524315:LCE524344 KSI524315:KSI524344 KIM524315:KIM524344 JYQ524315:JYQ524344 JOU524315:JOU524344 JEY524315:JEY524344 IVC524315:IVC524344 ILG524315:ILG524344 IBK524315:IBK524344 HRO524315:HRO524344 HHS524315:HHS524344 GXW524315:GXW524344 GOA524315:GOA524344 GEE524315:GEE524344 FUI524315:FUI524344 FKM524315:FKM524344 FAQ524315:FAQ524344 EQU524315:EQU524344 EGY524315:EGY524344 DXC524315:DXC524344 DNG524315:DNG524344 DDK524315:DDK524344 CTO524315:CTO524344 CJS524315:CJS524344 BZW524315:BZW524344 BQA524315:BQA524344 BGE524315:BGE524344 AWI524315:AWI524344 AMM524315:AMM524344 ACQ524315:ACQ524344 SU524315:SU524344 IY524315:IY524344 C524315:C524344 WVK458779:WVK458808 WLO458779:WLO458808 WBS458779:WBS458808 VRW458779:VRW458808 VIA458779:VIA458808 UYE458779:UYE458808 UOI458779:UOI458808 UEM458779:UEM458808 TUQ458779:TUQ458808 TKU458779:TKU458808 TAY458779:TAY458808 SRC458779:SRC458808 SHG458779:SHG458808 RXK458779:RXK458808 RNO458779:RNO458808 RDS458779:RDS458808 QTW458779:QTW458808 QKA458779:QKA458808 QAE458779:QAE458808 PQI458779:PQI458808 PGM458779:PGM458808 OWQ458779:OWQ458808 OMU458779:OMU458808 OCY458779:OCY458808 NTC458779:NTC458808 NJG458779:NJG458808 MZK458779:MZK458808 MPO458779:MPO458808 MFS458779:MFS458808 LVW458779:LVW458808 LMA458779:LMA458808 LCE458779:LCE458808 KSI458779:KSI458808 KIM458779:KIM458808 JYQ458779:JYQ458808 JOU458779:JOU458808 JEY458779:JEY458808 IVC458779:IVC458808 ILG458779:ILG458808 IBK458779:IBK458808 HRO458779:HRO458808 HHS458779:HHS458808 GXW458779:GXW458808 GOA458779:GOA458808 GEE458779:GEE458808 FUI458779:FUI458808 FKM458779:FKM458808 FAQ458779:FAQ458808 EQU458779:EQU458808 EGY458779:EGY458808 DXC458779:DXC458808 DNG458779:DNG458808 DDK458779:DDK458808 CTO458779:CTO458808 CJS458779:CJS458808 BZW458779:BZW458808 BQA458779:BQA458808 BGE458779:BGE458808 AWI458779:AWI458808 AMM458779:AMM458808 ACQ458779:ACQ458808 SU458779:SU458808 IY458779:IY458808 C458779:C458808 WVK393243:WVK393272 WLO393243:WLO393272 WBS393243:WBS393272 VRW393243:VRW393272 VIA393243:VIA393272 UYE393243:UYE393272 UOI393243:UOI393272 UEM393243:UEM393272 TUQ393243:TUQ393272 TKU393243:TKU393272 TAY393243:TAY393272 SRC393243:SRC393272 SHG393243:SHG393272 RXK393243:RXK393272 RNO393243:RNO393272 RDS393243:RDS393272 QTW393243:QTW393272 QKA393243:QKA393272 QAE393243:QAE393272 PQI393243:PQI393272 PGM393243:PGM393272 OWQ393243:OWQ393272 OMU393243:OMU393272 OCY393243:OCY393272 NTC393243:NTC393272 NJG393243:NJG393272 MZK393243:MZK393272 MPO393243:MPO393272 MFS393243:MFS393272 LVW393243:LVW393272 LMA393243:LMA393272 LCE393243:LCE393272 KSI393243:KSI393272 KIM393243:KIM393272 JYQ393243:JYQ393272 JOU393243:JOU393272 JEY393243:JEY393272 IVC393243:IVC393272 ILG393243:ILG393272 IBK393243:IBK393272 HRO393243:HRO393272 HHS393243:HHS393272 GXW393243:GXW393272 GOA393243:GOA393272 GEE393243:GEE393272 FUI393243:FUI393272 FKM393243:FKM393272 FAQ393243:FAQ393272 EQU393243:EQU393272 EGY393243:EGY393272 DXC393243:DXC393272 DNG393243:DNG393272 DDK393243:DDK393272 CTO393243:CTO393272 CJS393243:CJS393272 BZW393243:BZW393272 BQA393243:BQA393272 BGE393243:BGE393272 AWI393243:AWI393272 AMM393243:AMM393272 ACQ393243:ACQ393272 SU393243:SU393272 IY393243:IY393272 C393243:C393272 WVK327707:WVK327736 WLO327707:WLO327736 WBS327707:WBS327736 VRW327707:VRW327736 VIA327707:VIA327736 UYE327707:UYE327736 UOI327707:UOI327736 UEM327707:UEM327736 TUQ327707:TUQ327736 TKU327707:TKU327736 TAY327707:TAY327736 SRC327707:SRC327736 SHG327707:SHG327736 RXK327707:RXK327736 RNO327707:RNO327736 RDS327707:RDS327736 QTW327707:QTW327736 QKA327707:QKA327736 QAE327707:QAE327736 PQI327707:PQI327736 PGM327707:PGM327736 OWQ327707:OWQ327736 OMU327707:OMU327736 OCY327707:OCY327736 NTC327707:NTC327736 NJG327707:NJG327736 MZK327707:MZK327736 MPO327707:MPO327736 MFS327707:MFS327736 LVW327707:LVW327736 LMA327707:LMA327736 LCE327707:LCE327736 KSI327707:KSI327736 KIM327707:KIM327736 JYQ327707:JYQ327736 JOU327707:JOU327736 JEY327707:JEY327736 IVC327707:IVC327736 ILG327707:ILG327736 IBK327707:IBK327736 HRO327707:HRO327736 HHS327707:HHS327736 GXW327707:GXW327736 GOA327707:GOA327736 GEE327707:GEE327736 FUI327707:FUI327736 FKM327707:FKM327736 FAQ327707:FAQ327736 EQU327707:EQU327736 EGY327707:EGY327736 DXC327707:DXC327736 DNG327707:DNG327736 DDK327707:DDK327736 CTO327707:CTO327736 CJS327707:CJS327736 BZW327707:BZW327736 BQA327707:BQA327736 BGE327707:BGE327736 AWI327707:AWI327736 AMM327707:AMM327736 ACQ327707:ACQ327736 SU327707:SU327736 IY327707:IY327736 C327707:C327736 WVK262171:WVK262200 WLO262171:WLO262200 WBS262171:WBS262200 VRW262171:VRW262200 VIA262171:VIA262200 UYE262171:UYE262200 UOI262171:UOI262200 UEM262171:UEM262200 TUQ262171:TUQ262200 TKU262171:TKU262200 TAY262171:TAY262200 SRC262171:SRC262200 SHG262171:SHG262200 RXK262171:RXK262200 RNO262171:RNO262200 RDS262171:RDS262200 QTW262171:QTW262200 QKA262171:QKA262200 QAE262171:QAE262200 PQI262171:PQI262200 PGM262171:PGM262200 OWQ262171:OWQ262200 OMU262171:OMU262200 OCY262171:OCY262200 NTC262171:NTC262200 NJG262171:NJG262200 MZK262171:MZK262200 MPO262171:MPO262200 MFS262171:MFS262200 LVW262171:LVW262200 LMA262171:LMA262200 LCE262171:LCE262200 KSI262171:KSI262200 KIM262171:KIM262200 JYQ262171:JYQ262200 JOU262171:JOU262200 JEY262171:JEY262200 IVC262171:IVC262200 ILG262171:ILG262200 IBK262171:IBK262200 HRO262171:HRO262200 HHS262171:HHS262200 GXW262171:GXW262200 GOA262171:GOA262200 GEE262171:GEE262200 FUI262171:FUI262200 FKM262171:FKM262200 FAQ262171:FAQ262200 EQU262171:EQU262200 EGY262171:EGY262200 DXC262171:DXC262200 DNG262171:DNG262200 DDK262171:DDK262200 CTO262171:CTO262200 CJS262171:CJS262200 BZW262171:BZW262200 BQA262171:BQA262200 BGE262171:BGE262200 AWI262171:AWI262200 AMM262171:AMM262200 ACQ262171:ACQ262200 SU262171:SU262200 IY262171:IY262200 C262171:C262200 WVK196635:WVK196664 WLO196635:WLO196664 WBS196635:WBS196664 VRW196635:VRW196664 VIA196635:VIA196664 UYE196635:UYE196664 UOI196635:UOI196664 UEM196635:UEM196664 TUQ196635:TUQ196664 TKU196635:TKU196664 TAY196635:TAY196664 SRC196635:SRC196664 SHG196635:SHG196664 RXK196635:RXK196664 RNO196635:RNO196664 RDS196635:RDS196664 QTW196635:QTW196664 QKA196635:QKA196664 QAE196635:QAE196664 PQI196635:PQI196664 PGM196635:PGM196664 OWQ196635:OWQ196664 OMU196635:OMU196664 OCY196635:OCY196664 NTC196635:NTC196664 NJG196635:NJG196664 MZK196635:MZK196664 MPO196635:MPO196664 MFS196635:MFS196664 LVW196635:LVW196664 LMA196635:LMA196664 LCE196635:LCE196664 KSI196635:KSI196664 KIM196635:KIM196664 JYQ196635:JYQ196664 JOU196635:JOU196664 JEY196635:JEY196664 IVC196635:IVC196664 ILG196635:ILG196664 IBK196635:IBK196664 HRO196635:HRO196664 HHS196635:HHS196664 GXW196635:GXW196664 GOA196635:GOA196664 GEE196635:GEE196664 FUI196635:FUI196664 FKM196635:FKM196664 FAQ196635:FAQ196664 EQU196635:EQU196664 EGY196635:EGY196664 DXC196635:DXC196664 DNG196635:DNG196664 DDK196635:DDK196664 CTO196635:CTO196664 CJS196635:CJS196664 BZW196635:BZW196664 BQA196635:BQA196664 BGE196635:BGE196664 AWI196635:AWI196664 AMM196635:AMM196664 ACQ196635:ACQ196664 SU196635:SU196664 IY196635:IY196664 C196635:C196664 WVK131099:WVK131128 WLO131099:WLO131128 WBS131099:WBS131128 VRW131099:VRW131128 VIA131099:VIA131128 UYE131099:UYE131128 UOI131099:UOI131128 UEM131099:UEM131128 TUQ131099:TUQ131128 TKU131099:TKU131128 TAY131099:TAY131128 SRC131099:SRC131128 SHG131099:SHG131128 RXK131099:RXK131128 RNO131099:RNO131128 RDS131099:RDS131128 QTW131099:QTW131128 QKA131099:QKA131128 QAE131099:QAE131128 PQI131099:PQI131128 PGM131099:PGM131128 OWQ131099:OWQ131128 OMU131099:OMU131128 OCY131099:OCY131128 NTC131099:NTC131128 NJG131099:NJG131128 MZK131099:MZK131128 MPO131099:MPO131128 MFS131099:MFS131128 LVW131099:LVW131128 LMA131099:LMA131128 LCE131099:LCE131128 KSI131099:KSI131128 KIM131099:KIM131128 JYQ131099:JYQ131128 JOU131099:JOU131128 JEY131099:JEY131128 IVC131099:IVC131128 ILG131099:ILG131128 IBK131099:IBK131128 HRO131099:HRO131128 HHS131099:HHS131128 GXW131099:GXW131128 GOA131099:GOA131128 GEE131099:GEE131128 FUI131099:FUI131128 FKM131099:FKM131128 FAQ131099:FAQ131128 EQU131099:EQU131128 EGY131099:EGY131128 DXC131099:DXC131128 DNG131099:DNG131128 DDK131099:DDK131128 CTO131099:CTO131128 CJS131099:CJS131128 BZW131099:BZW131128 BQA131099:BQA131128 BGE131099:BGE131128 AWI131099:AWI131128 AMM131099:AMM131128 ACQ131099:ACQ131128 SU131099:SU131128 IY131099:IY131128 C131099:C131128 WVK65563:WVK65592 WLO65563:WLO65592 WBS65563:WBS65592 VRW65563:VRW65592 VIA65563:VIA65592 UYE65563:UYE65592 UOI65563:UOI65592 UEM65563:UEM65592 TUQ65563:TUQ65592 TKU65563:TKU65592 TAY65563:TAY65592 SRC65563:SRC65592 SHG65563:SHG65592 RXK65563:RXK65592 RNO65563:RNO65592 RDS65563:RDS65592 QTW65563:QTW65592 QKA65563:QKA65592 QAE65563:QAE65592 PQI65563:PQI65592 PGM65563:PGM65592 OWQ65563:OWQ65592 OMU65563:OMU65592 OCY65563:OCY65592 NTC65563:NTC65592 NJG65563:NJG65592 MZK65563:MZK65592 MPO65563:MPO65592 MFS65563:MFS65592 LVW65563:LVW65592 LMA65563:LMA65592 LCE65563:LCE65592 KSI65563:KSI65592 KIM65563:KIM65592 JYQ65563:JYQ65592 JOU65563:JOU65592 JEY65563:JEY65592 IVC65563:IVC65592 ILG65563:ILG65592 IBK65563:IBK65592 HRO65563:HRO65592 HHS65563:HHS65592 GXW65563:GXW65592 GOA65563:GOA65592 GEE65563:GEE65592 FUI65563:FUI65592 FKM65563:FKM65592 FAQ65563:FAQ65592 EQU65563:EQU65592 EGY65563:EGY65592 DXC65563:DXC65592 DNG65563:DNG65592 DDK65563:DDK65592 CTO65563:CTO65592 CJS65563:CJS65592 BZW65563:BZW65592 BQA65563:BQA65592 BGE65563:BGE65592 AWI65563:AWI65592 AMM65563:AMM65592 ACQ65563:ACQ65592 SU65563:SU65592 IY65563:IY65592" xr:uid="{00000000-0002-0000-0100-000001000000}">
      <formula1>$A$60:$A$66</formula1>
    </dataValidation>
  </dataValidations>
  <hyperlinks>
    <hyperlink ref="B4" location="Sommaire!A1" display="Sommaire" xr:uid="{00000000-0004-0000-0100-000000000000}"/>
  </hyperlink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2000000}">
          <x14:formula1>
            <xm:f>Tempo!$A$1:$A$6</xm:f>
          </x14:formula1>
          <xm:sqref>C7:C56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U66"/>
  <sheetViews>
    <sheetView workbookViewId="0">
      <selection activeCell="C4" sqref="C4"/>
    </sheetView>
  </sheetViews>
  <sheetFormatPr baseColWidth="10" defaultRowHeight="13.2" x14ac:dyDescent="0.25"/>
  <cols>
    <col min="1" max="1" width="3" style="52" bestFit="1" customWidth="1"/>
    <col min="2" max="2" width="10.109375" style="14" bestFit="1" customWidth="1"/>
    <col min="3" max="3" width="35.33203125" style="42" bestFit="1" customWidth="1"/>
    <col min="4" max="4" width="29.6640625" style="19" customWidth="1"/>
    <col min="5" max="5" width="25.6640625" style="42" customWidth="1"/>
    <col min="6" max="6" width="11.6640625" style="14" bestFit="1" customWidth="1"/>
    <col min="7" max="10" width="11.6640625" style="14" customWidth="1"/>
    <col min="11" max="11" width="11.44140625" style="14"/>
    <col min="12" max="12" width="11.6640625" style="14" bestFit="1" customWidth="1"/>
    <col min="13" max="13" width="12.33203125" style="14" bestFit="1" customWidth="1"/>
    <col min="14" max="14" width="11.44140625" style="14" collapsed="1"/>
    <col min="15" max="15" width="2.6640625" style="15" hidden="1" customWidth="1"/>
    <col min="16" max="16" width="43.33203125" style="16" hidden="1" customWidth="1"/>
    <col min="17" max="21" width="9.6640625" style="17" hidden="1" customWidth="1"/>
    <col min="22" max="256" width="11.44140625" style="14"/>
    <col min="257" max="257" width="3" style="14" bestFit="1" customWidth="1"/>
    <col min="258" max="258" width="10.109375" style="14" bestFit="1" customWidth="1"/>
    <col min="259" max="259" width="30.6640625" style="14" customWidth="1"/>
    <col min="260" max="260" width="29.6640625" style="14" customWidth="1"/>
    <col min="261" max="261" width="23.6640625" style="14" customWidth="1"/>
    <col min="262" max="262" width="11.6640625" style="14" bestFit="1" customWidth="1"/>
    <col min="263" max="266" width="11.6640625" style="14" customWidth="1"/>
    <col min="267" max="267" width="11.44140625" style="14"/>
    <col min="268" max="268" width="11.6640625" style="14" bestFit="1" customWidth="1"/>
    <col min="269" max="269" width="12.33203125" style="14" bestFit="1" customWidth="1"/>
    <col min="270" max="270" width="11.44140625" style="14"/>
    <col min="271" max="277" width="0" style="14" hidden="1" customWidth="1"/>
    <col min="278" max="512" width="11.44140625" style="14"/>
    <col min="513" max="513" width="3" style="14" bestFit="1" customWidth="1"/>
    <col min="514" max="514" width="10.109375" style="14" bestFit="1" customWidth="1"/>
    <col min="515" max="515" width="30.6640625" style="14" customWidth="1"/>
    <col min="516" max="516" width="29.6640625" style="14" customWidth="1"/>
    <col min="517" max="517" width="23.6640625" style="14" customWidth="1"/>
    <col min="518" max="518" width="11.6640625" style="14" bestFit="1" customWidth="1"/>
    <col min="519" max="522" width="11.6640625" style="14" customWidth="1"/>
    <col min="523" max="523" width="11.44140625" style="14"/>
    <col min="524" max="524" width="11.6640625" style="14" bestFit="1" customWidth="1"/>
    <col min="525" max="525" width="12.33203125" style="14" bestFit="1" customWidth="1"/>
    <col min="526" max="526" width="11.44140625" style="14"/>
    <col min="527" max="533" width="0" style="14" hidden="1" customWidth="1"/>
    <col min="534" max="768" width="11.44140625" style="14"/>
    <col min="769" max="769" width="3" style="14" bestFit="1" customWidth="1"/>
    <col min="770" max="770" width="10.109375" style="14" bestFit="1" customWidth="1"/>
    <col min="771" max="771" width="30.6640625" style="14" customWidth="1"/>
    <col min="772" max="772" width="29.6640625" style="14" customWidth="1"/>
    <col min="773" max="773" width="23.6640625" style="14" customWidth="1"/>
    <col min="774" max="774" width="11.6640625" style="14" bestFit="1" customWidth="1"/>
    <col min="775" max="778" width="11.6640625" style="14" customWidth="1"/>
    <col min="779" max="779" width="11.44140625" style="14"/>
    <col min="780" max="780" width="11.6640625" style="14" bestFit="1" customWidth="1"/>
    <col min="781" max="781" width="12.33203125" style="14" bestFit="1" customWidth="1"/>
    <col min="782" max="782" width="11.44140625" style="14"/>
    <col min="783" max="789" width="0" style="14" hidden="1" customWidth="1"/>
    <col min="790" max="1024" width="11.44140625" style="14"/>
    <col min="1025" max="1025" width="3" style="14" bestFit="1" customWidth="1"/>
    <col min="1026" max="1026" width="10.109375" style="14" bestFit="1" customWidth="1"/>
    <col min="1027" max="1027" width="30.6640625" style="14" customWidth="1"/>
    <col min="1028" max="1028" width="29.6640625" style="14" customWidth="1"/>
    <col min="1029" max="1029" width="23.6640625" style="14" customWidth="1"/>
    <col min="1030" max="1030" width="11.6640625" style="14" bestFit="1" customWidth="1"/>
    <col min="1031" max="1034" width="11.6640625" style="14" customWidth="1"/>
    <col min="1035" max="1035" width="11.44140625" style="14"/>
    <col min="1036" max="1036" width="11.6640625" style="14" bestFit="1" customWidth="1"/>
    <col min="1037" max="1037" width="12.33203125" style="14" bestFit="1" customWidth="1"/>
    <col min="1038" max="1038" width="11.44140625" style="14"/>
    <col min="1039" max="1045" width="0" style="14" hidden="1" customWidth="1"/>
    <col min="1046" max="1280" width="11.44140625" style="14"/>
    <col min="1281" max="1281" width="3" style="14" bestFit="1" customWidth="1"/>
    <col min="1282" max="1282" width="10.109375" style="14" bestFit="1" customWidth="1"/>
    <col min="1283" max="1283" width="30.6640625" style="14" customWidth="1"/>
    <col min="1284" max="1284" width="29.6640625" style="14" customWidth="1"/>
    <col min="1285" max="1285" width="23.6640625" style="14" customWidth="1"/>
    <col min="1286" max="1286" width="11.6640625" style="14" bestFit="1" customWidth="1"/>
    <col min="1287" max="1290" width="11.6640625" style="14" customWidth="1"/>
    <col min="1291" max="1291" width="11.44140625" style="14"/>
    <col min="1292" max="1292" width="11.6640625" style="14" bestFit="1" customWidth="1"/>
    <col min="1293" max="1293" width="12.33203125" style="14" bestFit="1" customWidth="1"/>
    <col min="1294" max="1294" width="11.44140625" style="14"/>
    <col min="1295" max="1301" width="0" style="14" hidden="1" customWidth="1"/>
    <col min="1302" max="1536" width="11.44140625" style="14"/>
    <col min="1537" max="1537" width="3" style="14" bestFit="1" customWidth="1"/>
    <col min="1538" max="1538" width="10.109375" style="14" bestFit="1" customWidth="1"/>
    <col min="1539" max="1539" width="30.6640625" style="14" customWidth="1"/>
    <col min="1540" max="1540" width="29.6640625" style="14" customWidth="1"/>
    <col min="1541" max="1541" width="23.6640625" style="14" customWidth="1"/>
    <col min="1542" max="1542" width="11.6640625" style="14" bestFit="1" customWidth="1"/>
    <col min="1543" max="1546" width="11.6640625" style="14" customWidth="1"/>
    <col min="1547" max="1547" width="11.44140625" style="14"/>
    <col min="1548" max="1548" width="11.6640625" style="14" bestFit="1" customWidth="1"/>
    <col min="1549" max="1549" width="12.33203125" style="14" bestFit="1" customWidth="1"/>
    <col min="1550" max="1550" width="11.44140625" style="14"/>
    <col min="1551" max="1557" width="0" style="14" hidden="1" customWidth="1"/>
    <col min="1558" max="1792" width="11.44140625" style="14"/>
    <col min="1793" max="1793" width="3" style="14" bestFit="1" customWidth="1"/>
    <col min="1794" max="1794" width="10.109375" style="14" bestFit="1" customWidth="1"/>
    <col min="1795" max="1795" width="30.6640625" style="14" customWidth="1"/>
    <col min="1796" max="1796" width="29.6640625" style="14" customWidth="1"/>
    <col min="1797" max="1797" width="23.6640625" style="14" customWidth="1"/>
    <col min="1798" max="1798" width="11.6640625" style="14" bestFit="1" customWidth="1"/>
    <col min="1799" max="1802" width="11.6640625" style="14" customWidth="1"/>
    <col min="1803" max="1803" width="11.44140625" style="14"/>
    <col min="1804" max="1804" width="11.6640625" style="14" bestFit="1" customWidth="1"/>
    <col min="1805" max="1805" width="12.33203125" style="14" bestFit="1" customWidth="1"/>
    <col min="1806" max="1806" width="11.44140625" style="14"/>
    <col min="1807" max="1813" width="0" style="14" hidden="1" customWidth="1"/>
    <col min="1814" max="2048" width="11.44140625" style="14"/>
    <col min="2049" max="2049" width="3" style="14" bestFit="1" customWidth="1"/>
    <col min="2050" max="2050" width="10.109375" style="14" bestFit="1" customWidth="1"/>
    <col min="2051" max="2051" width="30.6640625" style="14" customWidth="1"/>
    <col min="2052" max="2052" width="29.6640625" style="14" customWidth="1"/>
    <col min="2053" max="2053" width="23.6640625" style="14" customWidth="1"/>
    <col min="2054" max="2054" width="11.6640625" style="14" bestFit="1" customWidth="1"/>
    <col min="2055" max="2058" width="11.6640625" style="14" customWidth="1"/>
    <col min="2059" max="2059" width="11.44140625" style="14"/>
    <col min="2060" max="2060" width="11.6640625" style="14" bestFit="1" customWidth="1"/>
    <col min="2061" max="2061" width="12.33203125" style="14" bestFit="1" customWidth="1"/>
    <col min="2062" max="2062" width="11.44140625" style="14"/>
    <col min="2063" max="2069" width="0" style="14" hidden="1" customWidth="1"/>
    <col min="2070" max="2304" width="11.44140625" style="14"/>
    <col min="2305" max="2305" width="3" style="14" bestFit="1" customWidth="1"/>
    <col min="2306" max="2306" width="10.109375" style="14" bestFit="1" customWidth="1"/>
    <col min="2307" max="2307" width="30.6640625" style="14" customWidth="1"/>
    <col min="2308" max="2308" width="29.6640625" style="14" customWidth="1"/>
    <col min="2309" max="2309" width="23.6640625" style="14" customWidth="1"/>
    <col min="2310" max="2310" width="11.6640625" style="14" bestFit="1" customWidth="1"/>
    <col min="2311" max="2314" width="11.6640625" style="14" customWidth="1"/>
    <col min="2315" max="2315" width="11.44140625" style="14"/>
    <col min="2316" max="2316" width="11.6640625" style="14" bestFit="1" customWidth="1"/>
    <col min="2317" max="2317" width="12.33203125" style="14" bestFit="1" customWidth="1"/>
    <col min="2318" max="2318" width="11.44140625" style="14"/>
    <col min="2319" max="2325" width="0" style="14" hidden="1" customWidth="1"/>
    <col min="2326" max="2560" width="11.44140625" style="14"/>
    <col min="2561" max="2561" width="3" style="14" bestFit="1" customWidth="1"/>
    <col min="2562" max="2562" width="10.109375" style="14" bestFit="1" customWidth="1"/>
    <col min="2563" max="2563" width="30.6640625" style="14" customWidth="1"/>
    <col min="2564" max="2564" width="29.6640625" style="14" customWidth="1"/>
    <col min="2565" max="2565" width="23.6640625" style="14" customWidth="1"/>
    <col min="2566" max="2566" width="11.6640625" style="14" bestFit="1" customWidth="1"/>
    <col min="2567" max="2570" width="11.6640625" style="14" customWidth="1"/>
    <col min="2571" max="2571" width="11.44140625" style="14"/>
    <col min="2572" max="2572" width="11.6640625" style="14" bestFit="1" customWidth="1"/>
    <col min="2573" max="2573" width="12.33203125" style="14" bestFit="1" customWidth="1"/>
    <col min="2574" max="2574" width="11.44140625" style="14"/>
    <col min="2575" max="2581" width="0" style="14" hidden="1" customWidth="1"/>
    <col min="2582" max="2816" width="11.44140625" style="14"/>
    <col min="2817" max="2817" width="3" style="14" bestFit="1" customWidth="1"/>
    <col min="2818" max="2818" width="10.109375" style="14" bestFit="1" customWidth="1"/>
    <col min="2819" max="2819" width="30.6640625" style="14" customWidth="1"/>
    <col min="2820" max="2820" width="29.6640625" style="14" customWidth="1"/>
    <col min="2821" max="2821" width="23.6640625" style="14" customWidth="1"/>
    <col min="2822" max="2822" width="11.6640625" style="14" bestFit="1" customWidth="1"/>
    <col min="2823" max="2826" width="11.6640625" style="14" customWidth="1"/>
    <col min="2827" max="2827" width="11.44140625" style="14"/>
    <col min="2828" max="2828" width="11.6640625" style="14" bestFit="1" customWidth="1"/>
    <col min="2829" max="2829" width="12.33203125" style="14" bestFit="1" customWidth="1"/>
    <col min="2830" max="2830" width="11.44140625" style="14"/>
    <col min="2831" max="2837" width="0" style="14" hidden="1" customWidth="1"/>
    <col min="2838" max="3072" width="11.44140625" style="14"/>
    <col min="3073" max="3073" width="3" style="14" bestFit="1" customWidth="1"/>
    <col min="3074" max="3074" width="10.109375" style="14" bestFit="1" customWidth="1"/>
    <col min="3075" max="3075" width="30.6640625" style="14" customWidth="1"/>
    <col min="3076" max="3076" width="29.6640625" style="14" customWidth="1"/>
    <col min="3077" max="3077" width="23.6640625" style="14" customWidth="1"/>
    <col min="3078" max="3078" width="11.6640625" style="14" bestFit="1" customWidth="1"/>
    <col min="3079" max="3082" width="11.6640625" style="14" customWidth="1"/>
    <col min="3083" max="3083" width="11.44140625" style="14"/>
    <col min="3084" max="3084" width="11.6640625" style="14" bestFit="1" customWidth="1"/>
    <col min="3085" max="3085" width="12.33203125" style="14" bestFit="1" customWidth="1"/>
    <col min="3086" max="3086" width="11.44140625" style="14"/>
    <col min="3087" max="3093" width="0" style="14" hidden="1" customWidth="1"/>
    <col min="3094" max="3328" width="11.44140625" style="14"/>
    <col min="3329" max="3329" width="3" style="14" bestFit="1" customWidth="1"/>
    <col min="3330" max="3330" width="10.109375" style="14" bestFit="1" customWidth="1"/>
    <col min="3331" max="3331" width="30.6640625" style="14" customWidth="1"/>
    <col min="3332" max="3332" width="29.6640625" style="14" customWidth="1"/>
    <col min="3333" max="3333" width="23.6640625" style="14" customWidth="1"/>
    <col min="3334" max="3334" width="11.6640625" style="14" bestFit="1" customWidth="1"/>
    <col min="3335" max="3338" width="11.6640625" style="14" customWidth="1"/>
    <col min="3339" max="3339" width="11.44140625" style="14"/>
    <col min="3340" max="3340" width="11.6640625" style="14" bestFit="1" customWidth="1"/>
    <col min="3341" max="3341" width="12.33203125" style="14" bestFit="1" customWidth="1"/>
    <col min="3342" max="3342" width="11.44140625" style="14"/>
    <col min="3343" max="3349" width="0" style="14" hidden="1" customWidth="1"/>
    <col min="3350" max="3584" width="11.44140625" style="14"/>
    <col min="3585" max="3585" width="3" style="14" bestFit="1" customWidth="1"/>
    <col min="3586" max="3586" width="10.109375" style="14" bestFit="1" customWidth="1"/>
    <col min="3587" max="3587" width="30.6640625" style="14" customWidth="1"/>
    <col min="3588" max="3588" width="29.6640625" style="14" customWidth="1"/>
    <col min="3589" max="3589" width="23.6640625" style="14" customWidth="1"/>
    <col min="3590" max="3590" width="11.6640625" style="14" bestFit="1" customWidth="1"/>
    <col min="3591" max="3594" width="11.6640625" style="14" customWidth="1"/>
    <col min="3595" max="3595" width="11.44140625" style="14"/>
    <col min="3596" max="3596" width="11.6640625" style="14" bestFit="1" customWidth="1"/>
    <col min="3597" max="3597" width="12.33203125" style="14" bestFit="1" customWidth="1"/>
    <col min="3598" max="3598" width="11.44140625" style="14"/>
    <col min="3599" max="3605" width="0" style="14" hidden="1" customWidth="1"/>
    <col min="3606" max="3840" width="11.44140625" style="14"/>
    <col min="3841" max="3841" width="3" style="14" bestFit="1" customWidth="1"/>
    <col min="3842" max="3842" width="10.109375" style="14" bestFit="1" customWidth="1"/>
    <col min="3843" max="3843" width="30.6640625" style="14" customWidth="1"/>
    <col min="3844" max="3844" width="29.6640625" style="14" customWidth="1"/>
    <col min="3845" max="3845" width="23.6640625" style="14" customWidth="1"/>
    <col min="3846" max="3846" width="11.6640625" style="14" bestFit="1" customWidth="1"/>
    <col min="3847" max="3850" width="11.6640625" style="14" customWidth="1"/>
    <col min="3851" max="3851" width="11.44140625" style="14"/>
    <col min="3852" max="3852" width="11.6640625" style="14" bestFit="1" customWidth="1"/>
    <col min="3853" max="3853" width="12.33203125" style="14" bestFit="1" customWidth="1"/>
    <col min="3854" max="3854" width="11.44140625" style="14"/>
    <col min="3855" max="3861" width="0" style="14" hidden="1" customWidth="1"/>
    <col min="3862" max="4096" width="11.44140625" style="14"/>
    <col min="4097" max="4097" width="3" style="14" bestFit="1" customWidth="1"/>
    <col min="4098" max="4098" width="10.109375" style="14" bestFit="1" customWidth="1"/>
    <col min="4099" max="4099" width="30.6640625" style="14" customWidth="1"/>
    <col min="4100" max="4100" width="29.6640625" style="14" customWidth="1"/>
    <col min="4101" max="4101" width="23.6640625" style="14" customWidth="1"/>
    <col min="4102" max="4102" width="11.6640625" style="14" bestFit="1" customWidth="1"/>
    <col min="4103" max="4106" width="11.6640625" style="14" customWidth="1"/>
    <col min="4107" max="4107" width="11.44140625" style="14"/>
    <col min="4108" max="4108" width="11.6640625" style="14" bestFit="1" customWidth="1"/>
    <col min="4109" max="4109" width="12.33203125" style="14" bestFit="1" customWidth="1"/>
    <col min="4110" max="4110" width="11.44140625" style="14"/>
    <col min="4111" max="4117" width="0" style="14" hidden="1" customWidth="1"/>
    <col min="4118" max="4352" width="11.44140625" style="14"/>
    <col min="4353" max="4353" width="3" style="14" bestFit="1" customWidth="1"/>
    <col min="4354" max="4354" width="10.109375" style="14" bestFit="1" customWidth="1"/>
    <col min="4355" max="4355" width="30.6640625" style="14" customWidth="1"/>
    <col min="4356" max="4356" width="29.6640625" style="14" customWidth="1"/>
    <col min="4357" max="4357" width="23.6640625" style="14" customWidth="1"/>
    <col min="4358" max="4358" width="11.6640625" style="14" bestFit="1" customWidth="1"/>
    <col min="4359" max="4362" width="11.6640625" style="14" customWidth="1"/>
    <col min="4363" max="4363" width="11.44140625" style="14"/>
    <col min="4364" max="4364" width="11.6640625" style="14" bestFit="1" customWidth="1"/>
    <col min="4365" max="4365" width="12.33203125" style="14" bestFit="1" customWidth="1"/>
    <col min="4366" max="4366" width="11.44140625" style="14"/>
    <col min="4367" max="4373" width="0" style="14" hidden="1" customWidth="1"/>
    <col min="4374" max="4608" width="11.44140625" style="14"/>
    <col min="4609" max="4609" width="3" style="14" bestFit="1" customWidth="1"/>
    <col min="4610" max="4610" width="10.109375" style="14" bestFit="1" customWidth="1"/>
    <col min="4611" max="4611" width="30.6640625" style="14" customWidth="1"/>
    <col min="4612" max="4612" width="29.6640625" style="14" customWidth="1"/>
    <col min="4613" max="4613" width="23.6640625" style="14" customWidth="1"/>
    <col min="4614" max="4614" width="11.6640625" style="14" bestFit="1" customWidth="1"/>
    <col min="4615" max="4618" width="11.6640625" style="14" customWidth="1"/>
    <col min="4619" max="4619" width="11.44140625" style="14"/>
    <col min="4620" max="4620" width="11.6640625" style="14" bestFit="1" customWidth="1"/>
    <col min="4621" max="4621" width="12.33203125" style="14" bestFit="1" customWidth="1"/>
    <col min="4622" max="4622" width="11.44140625" style="14"/>
    <col min="4623" max="4629" width="0" style="14" hidden="1" customWidth="1"/>
    <col min="4630" max="4864" width="11.44140625" style="14"/>
    <col min="4865" max="4865" width="3" style="14" bestFit="1" customWidth="1"/>
    <col min="4866" max="4866" width="10.109375" style="14" bestFit="1" customWidth="1"/>
    <col min="4867" max="4867" width="30.6640625" style="14" customWidth="1"/>
    <col min="4868" max="4868" width="29.6640625" style="14" customWidth="1"/>
    <col min="4869" max="4869" width="23.6640625" style="14" customWidth="1"/>
    <col min="4870" max="4870" width="11.6640625" style="14" bestFit="1" customWidth="1"/>
    <col min="4871" max="4874" width="11.6640625" style="14" customWidth="1"/>
    <col min="4875" max="4875" width="11.44140625" style="14"/>
    <col min="4876" max="4876" width="11.6640625" style="14" bestFit="1" customWidth="1"/>
    <col min="4877" max="4877" width="12.33203125" style="14" bestFit="1" customWidth="1"/>
    <col min="4878" max="4878" width="11.44140625" style="14"/>
    <col min="4879" max="4885" width="0" style="14" hidden="1" customWidth="1"/>
    <col min="4886" max="5120" width="11.44140625" style="14"/>
    <col min="5121" max="5121" width="3" style="14" bestFit="1" customWidth="1"/>
    <col min="5122" max="5122" width="10.109375" style="14" bestFit="1" customWidth="1"/>
    <col min="5123" max="5123" width="30.6640625" style="14" customWidth="1"/>
    <col min="5124" max="5124" width="29.6640625" style="14" customWidth="1"/>
    <col min="5125" max="5125" width="23.6640625" style="14" customWidth="1"/>
    <col min="5126" max="5126" width="11.6640625" style="14" bestFit="1" customWidth="1"/>
    <col min="5127" max="5130" width="11.6640625" style="14" customWidth="1"/>
    <col min="5131" max="5131" width="11.44140625" style="14"/>
    <col min="5132" max="5132" width="11.6640625" style="14" bestFit="1" customWidth="1"/>
    <col min="5133" max="5133" width="12.33203125" style="14" bestFit="1" customWidth="1"/>
    <col min="5134" max="5134" width="11.44140625" style="14"/>
    <col min="5135" max="5141" width="0" style="14" hidden="1" customWidth="1"/>
    <col min="5142" max="5376" width="11.44140625" style="14"/>
    <col min="5377" max="5377" width="3" style="14" bestFit="1" customWidth="1"/>
    <col min="5378" max="5378" width="10.109375" style="14" bestFit="1" customWidth="1"/>
    <col min="5379" max="5379" width="30.6640625" style="14" customWidth="1"/>
    <col min="5380" max="5380" width="29.6640625" style="14" customWidth="1"/>
    <col min="5381" max="5381" width="23.6640625" style="14" customWidth="1"/>
    <col min="5382" max="5382" width="11.6640625" style="14" bestFit="1" customWidth="1"/>
    <col min="5383" max="5386" width="11.6640625" style="14" customWidth="1"/>
    <col min="5387" max="5387" width="11.44140625" style="14"/>
    <col min="5388" max="5388" width="11.6640625" style="14" bestFit="1" customWidth="1"/>
    <col min="5389" max="5389" width="12.33203125" style="14" bestFit="1" customWidth="1"/>
    <col min="5390" max="5390" width="11.44140625" style="14"/>
    <col min="5391" max="5397" width="0" style="14" hidden="1" customWidth="1"/>
    <col min="5398" max="5632" width="11.44140625" style="14"/>
    <col min="5633" max="5633" width="3" style="14" bestFit="1" customWidth="1"/>
    <col min="5634" max="5634" width="10.109375" style="14" bestFit="1" customWidth="1"/>
    <col min="5635" max="5635" width="30.6640625" style="14" customWidth="1"/>
    <col min="5636" max="5636" width="29.6640625" style="14" customWidth="1"/>
    <col min="5637" max="5637" width="23.6640625" style="14" customWidth="1"/>
    <col min="5638" max="5638" width="11.6640625" style="14" bestFit="1" customWidth="1"/>
    <col min="5639" max="5642" width="11.6640625" style="14" customWidth="1"/>
    <col min="5643" max="5643" width="11.44140625" style="14"/>
    <col min="5644" max="5644" width="11.6640625" style="14" bestFit="1" customWidth="1"/>
    <col min="5645" max="5645" width="12.33203125" style="14" bestFit="1" customWidth="1"/>
    <col min="5646" max="5646" width="11.44140625" style="14"/>
    <col min="5647" max="5653" width="0" style="14" hidden="1" customWidth="1"/>
    <col min="5654" max="5888" width="11.44140625" style="14"/>
    <col min="5889" max="5889" width="3" style="14" bestFit="1" customWidth="1"/>
    <col min="5890" max="5890" width="10.109375" style="14" bestFit="1" customWidth="1"/>
    <col min="5891" max="5891" width="30.6640625" style="14" customWidth="1"/>
    <col min="5892" max="5892" width="29.6640625" style="14" customWidth="1"/>
    <col min="5893" max="5893" width="23.6640625" style="14" customWidth="1"/>
    <col min="5894" max="5894" width="11.6640625" style="14" bestFit="1" customWidth="1"/>
    <col min="5895" max="5898" width="11.6640625" style="14" customWidth="1"/>
    <col min="5899" max="5899" width="11.44140625" style="14"/>
    <col min="5900" max="5900" width="11.6640625" style="14" bestFit="1" customWidth="1"/>
    <col min="5901" max="5901" width="12.33203125" style="14" bestFit="1" customWidth="1"/>
    <col min="5902" max="5902" width="11.44140625" style="14"/>
    <col min="5903" max="5909" width="0" style="14" hidden="1" customWidth="1"/>
    <col min="5910" max="6144" width="11.44140625" style="14"/>
    <col min="6145" max="6145" width="3" style="14" bestFit="1" customWidth="1"/>
    <col min="6146" max="6146" width="10.109375" style="14" bestFit="1" customWidth="1"/>
    <col min="6147" max="6147" width="30.6640625" style="14" customWidth="1"/>
    <col min="6148" max="6148" width="29.6640625" style="14" customWidth="1"/>
    <col min="6149" max="6149" width="23.6640625" style="14" customWidth="1"/>
    <col min="6150" max="6150" width="11.6640625" style="14" bestFit="1" customWidth="1"/>
    <col min="6151" max="6154" width="11.6640625" style="14" customWidth="1"/>
    <col min="6155" max="6155" width="11.44140625" style="14"/>
    <col min="6156" max="6156" width="11.6640625" style="14" bestFit="1" customWidth="1"/>
    <col min="6157" max="6157" width="12.33203125" style="14" bestFit="1" customWidth="1"/>
    <col min="6158" max="6158" width="11.44140625" style="14"/>
    <col min="6159" max="6165" width="0" style="14" hidden="1" customWidth="1"/>
    <col min="6166" max="6400" width="11.44140625" style="14"/>
    <col min="6401" max="6401" width="3" style="14" bestFit="1" customWidth="1"/>
    <col min="6402" max="6402" width="10.109375" style="14" bestFit="1" customWidth="1"/>
    <col min="6403" max="6403" width="30.6640625" style="14" customWidth="1"/>
    <col min="6404" max="6404" width="29.6640625" style="14" customWidth="1"/>
    <col min="6405" max="6405" width="23.6640625" style="14" customWidth="1"/>
    <col min="6406" max="6406" width="11.6640625" style="14" bestFit="1" customWidth="1"/>
    <col min="6407" max="6410" width="11.6640625" style="14" customWidth="1"/>
    <col min="6411" max="6411" width="11.44140625" style="14"/>
    <col min="6412" max="6412" width="11.6640625" style="14" bestFit="1" customWidth="1"/>
    <col min="6413" max="6413" width="12.33203125" style="14" bestFit="1" customWidth="1"/>
    <col min="6414" max="6414" width="11.44140625" style="14"/>
    <col min="6415" max="6421" width="0" style="14" hidden="1" customWidth="1"/>
    <col min="6422" max="6656" width="11.44140625" style="14"/>
    <col min="6657" max="6657" width="3" style="14" bestFit="1" customWidth="1"/>
    <col min="6658" max="6658" width="10.109375" style="14" bestFit="1" customWidth="1"/>
    <col min="6659" max="6659" width="30.6640625" style="14" customWidth="1"/>
    <col min="6660" max="6660" width="29.6640625" style="14" customWidth="1"/>
    <col min="6661" max="6661" width="23.6640625" style="14" customWidth="1"/>
    <col min="6662" max="6662" width="11.6640625" style="14" bestFit="1" customWidth="1"/>
    <col min="6663" max="6666" width="11.6640625" style="14" customWidth="1"/>
    <col min="6667" max="6667" width="11.44140625" style="14"/>
    <col min="6668" max="6668" width="11.6640625" style="14" bestFit="1" customWidth="1"/>
    <col min="6669" max="6669" width="12.33203125" style="14" bestFit="1" customWidth="1"/>
    <col min="6670" max="6670" width="11.44140625" style="14"/>
    <col min="6671" max="6677" width="0" style="14" hidden="1" customWidth="1"/>
    <col min="6678" max="6912" width="11.44140625" style="14"/>
    <col min="6913" max="6913" width="3" style="14" bestFit="1" customWidth="1"/>
    <col min="6914" max="6914" width="10.109375" style="14" bestFit="1" customWidth="1"/>
    <col min="6915" max="6915" width="30.6640625" style="14" customWidth="1"/>
    <col min="6916" max="6916" width="29.6640625" style="14" customWidth="1"/>
    <col min="6917" max="6917" width="23.6640625" style="14" customWidth="1"/>
    <col min="6918" max="6918" width="11.6640625" style="14" bestFit="1" customWidth="1"/>
    <col min="6919" max="6922" width="11.6640625" style="14" customWidth="1"/>
    <col min="6923" max="6923" width="11.44140625" style="14"/>
    <col min="6924" max="6924" width="11.6640625" style="14" bestFit="1" customWidth="1"/>
    <col min="6925" max="6925" width="12.33203125" style="14" bestFit="1" customWidth="1"/>
    <col min="6926" max="6926" width="11.44140625" style="14"/>
    <col min="6927" max="6933" width="0" style="14" hidden="1" customWidth="1"/>
    <col min="6934" max="7168" width="11.44140625" style="14"/>
    <col min="7169" max="7169" width="3" style="14" bestFit="1" customWidth="1"/>
    <col min="7170" max="7170" width="10.109375" style="14" bestFit="1" customWidth="1"/>
    <col min="7171" max="7171" width="30.6640625" style="14" customWidth="1"/>
    <col min="7172" max="7172" width="29.6640625" style="14" customWidth="1"/>
    <col min="7173" max="7173" width="23.6640625" style="14" customWidth="1"/>
    <col min="7174" max="7174" width="11.6640625" style="14" bestFit="1" customWidth="1"/>
    <col min="7175" max="7178" width="11.6640625" style="14" customWidth="1"/>
    <col min="7179" max="7179" width="11.44140625" style="14"/>
    <col min="7180" max="7180" width="11.6640625" style="14" bestFit="1" customWidth="1"/>
    <col min="7181" max="7181" width="12.33203125" style="14" bestFit="1" customWidth="1"/>
    <col min="7182" max="7182" width="11.44140625" style="14"/>
    <col min="7183" max="7189" width="0" style="14" hidden="1" customWidth="1"/>
    <col min="7190" max="7424" width="11.44140625" style="14"/>
    <col min="7425" max="7425" width="3" style="14" bestFit="1" customWidth="1"/>
    <col min="7426" max="7426" width="10.109375" style="14" bestFit="1" customWidth="1"/>
    <col min="7427" max="7427" width="30.6640625" style="14" customWidth="1"/>
    <col min="7428" max="7428" width="29.6640625" style="14" customWidth="1"/>
    <col min="7429" max="7429" width="23.6640625" style="14" customWidth="1"/>
    <col min="7430" max="7430" width="11.6640625" style="14" bestFit="1" customWidth="1"/>
    <col min="7431" max="7434" width="11.6640625" style="14" customWidth="1"/>
    <col min="7435" max="7435" width="11.44140625" style="14"/>
    <col min="7436" max="7436" width="11.6640625" style="14" bestFit="1" customWidth="1"/>
    <col min="7437" max="7437" width="12.33203125" style="14" bestFit="1" customWidth="1"/>
    <col min="7438" max="7438" width="11.44140625" style="14"/>
    <col min="7439" max="7445" width="0" style="14" hidden="1" customWidth="1"/>
    <col min="7446" max="7680" width="11.44140625" style="14"/>
    <col min="7681" max="7681" width="3" style="14" bestFit="1" customWidth="1"/>
    <col min="7682" max="7682" width="10.109375" style="14" bestFit="1" customWidth="1"/>
    <col min="7683" max="7683" width="30.6640625" style="14" customWidth="1"/>
    <col min="7684" max="7684" width="29.6640625" style="14" customWidth="1"/>
    <col min="7685" max="7685" width="23.6640625" style="14" customWidth="1"/>
    <col min="7686" max="7686" width="11.6640625" style="14" bestFit="1" customWidth="1"/>
    <col min="7687" max="7690" width="11.6640625" style="14" customWidth="1"/>
    <col min="7691" max="7691" width="11.44140625" style="14"/>
    <col min="7692" max="7692" width="11.6640625" style="14" bestFit="1" customWidth="1"/>
    <col min="7693" max="7693" width="12.33203125" style="14" bestFit="1" customWidth="1"/>
    <col min="7694" max="7694" width="11.44140625" style="14"/>
    <col min="7695" max="7701" width="0" style="14" hidden="1" customWidth="1"/>
    <col min="7702" max="7936" width="11.44140625" style="14"/>
    <col min="7937" max="7937" width="3" style="14" bestFit="1" customWidth="1"/>
    <col min="7938" max="7938" width="10.109375" style="14" bestFit="1" customWidth="1"/>
    <col min="7939" max="7939" width="30.6640625" style="14" customWidth="1"/>
    <col min="7940" max="7940" width="29.6640625" style="14" customWidth="1"/>
    <col min="7941" max="7941" width="23.6640625" style="14" customWidth="1"/>
    <col min="7942" max="7942" width="11.6640625" style="14" bestFit="1" customWidth="1"/>
    <col min="7943" max="7946" width="11.6640625" style="14" customWidth="1"/>
    <col min="7947" max="7947" width="11.44140625" style="14"/>
    <col min="7948" max="7948" width="11.6640625" style="14" bestFit="1" customWidth="1"/>
    <col min="7949" max="7949" width="12.33203125" style="14" bestFit="1" customWidth="1"/>
    <col min="7950" max="7950" width="11.44140625" style="14"/>
    <col min="7951" max="7957" width="0" style="14" hidden="1" customWidth="1"/>
    <col min="7958" max="8192" width="11.44140625" style="14"/>
    <col min="8193" max="8193" width="3" style="14" bestFit="1" customWidth="1"/>
    <col min="8194" max="8194" width="10.109375" style="14" bestFit="1" customWidth="1"/>
    <col min="8195" max="8195" width="30.6640625" style="14" customWidth="1"/>
    <col min="8196" max="8196" width="29.6640625" style="14" customWidth="1"/>
    <col min="8197" max="8197" width="23.6640625" style="14" customWidth="1"/>
    <col min="8198" max="8198" width="11.6640625" style="14" bestFit="1" customWidth="1"/>
    <col min="8199" max="8202" width="11.6640625" style="14" customWidth="1"/>
    <col min="8203" max="8203" width="11.44140625" style="14"/>
    <col min="8204" max="8204" width="11.6640625" style="14" bestFit="1" customWidth="1"/>
    <col min="8205" max="8205" width="12.33203125" style="14" bestFit="1" customWidth="1"/>
    <col min="8206" max="8206" width="11.44140625" style="14"/>
    <col min="8207" max="8213" width="0" style="14" hidden="1" customWidth="1"/>
    <col min="8214" max="8448" width="11.44140625" style="14"/>
    <col min="8449" max="8449" width="3" style="14" bestFit="1" customWidth="1"/>
    <col min="8450" max="8450" width="10.109375" style="14" bestFit="1" customWidth="1"/>
    <col min="8451" max="8451" width="30.6640625" style="14" customWidth="1"/>
    <col min="8452" max="8452" width="29.6640625" style="14" customWidth="1"/>
    <col min="8453" max="8453" width="23.6640625" style="14" customWidth="1"/>
    <col min="8454" max="8454" width="11.6640625" style="14" bestFit="1" customWidth="1"/>
    <col min="8455" max="8458" width="11.6640625" style="14" customWidth="1"/>
    <col min="8459" max="8459" width="11.44140625" style="14"/>
    <col min="8460" max="8460" width="11.6640625" style="14" bestFit="1" customWidth="1"/>
    <col min="8461" max="8461" width="12.33203125" style="14" bestFit="1" customWidth="1"/>
    <col min="8462" max="8462" width="11.44140625" style="14"/>
    <col min="8463" max="8469" width="0" style="14" hidden="1" customWidth="1"/>
    <col min="8470" max="8704" width="11.44140625" style="14"/>
    <col min="8705" max="8705" width="3" style="14" bestFit="1" customWidth="1"/>
    <col min="8706" max="8706" width="10.109375" style="14" bestFit="1" customWidth="1"/>
    <col min="8707" max="8707" width="30.6640625" style="14" customWidth="1"/>
    <col min="8708" max="8708" width="29.6640625" style="14" customWidth="1"/>
    <col min="8709" max="8709" width="23.6640625" style="14" customWidth="1"/>
    <col min="8710" max="8710" width="11.6640625" style="14" bestFit="1" customWidth="1"/>
    <col min="8711" max="8714" width="11.6640625" style="14" customWidth="1"/>
    <col min="8715" max="8715" width="11.44140625" style="14"/>
    <col min="8716" max="8716" width="11.6640625" style="14" bestFit="1" customWidth="1"/>
    <col min="8717" max="8717" width="12.33203125" style="14" bestFit="1" customWidth="1"/>
    <col min="8718" max="8718" width="11.44140625" style="14"/>
    <col min="8719" max="8725" width="0" style="14" hidden="1" customWidth="1"/>
    <col min="8726" max="8960" width="11.44140625" style="14"/>
    <col min="8961" max="8961" width="3" style="14" bestFit="1" customWidth="1"/>
    <col min="8962" max="8962" width="10.109375" style="14" bestFit="1" customWidth="1"/>
    <col min="8963" max="8963" width="30.6640625" style="14" customWidth="1"/>
    <col min="8964" max="8964" width="29.6640625" style="14" customWidth="1"/>
    <col min="8965" max="8965" width="23.6640625" style="14" customWidth="1"/>
    <col min="8966" max="8966" width="11.6640625" style="14" bestFit="1" customWidth="1"/>
    <col min="8967" max="8970" width="11.6640625" style="14" customWidth="1"/>
    <col min="8971" max="8971" width="11.44140625" style="14"/>
    <col min="8972" max="8972" width="11.6640625" style="14" bestFit="1" customWidth="1"/>
    <col min="8973" max="8973" width="12.33203125" style="14" bestFit="1" customWidth="1"/>
    <col min="8974" max="8974" width="11.44140625" style="14"/>
    <col min="8975" max="8981" width="0" style="14" hidden="1" customWidth="1"/>
    <col min="8982" max="9216" width="11.44140625" style="14"/>
    <col min="9217" max="9217" width="3" style="14" bestFit="1" customWidth="1"/>
    <col min="9218" max="9218" width="10.109375" style="14" bestFit="1" customWidth="1"/>
    <col min="9219" max="9219" width="30.6640625" style="14" customWidth="1"/>
    <col min="9220" max="9220" width="29.6640625" style="14" customWidth="1"/>
    <col min="9221" max="9221" width="23.6640625" style="14" customWidth="1"/>
    <col min="9222" max="9222" width="11.6640625" style="14" bestFit="1" customWidth="1"/>
    <col min="9223" max="9226" width="11.6640625" style="14" customWidth="1"/>
    <col min="9227" max="9227" width="11.44140625" style="14"/>
    <col min="9228" max="9228" width="11.6640625" style="14" bestFit="1" customWidth="1"/>
    <col min="9229" max="9229" width="12.33203125" style="14" bestFit="1" customWidth="1"/>
    <col min="9230" max="9230" width="11.44140625" style="14"/>
    <col min="9231" max="9237" width="0" style="14" hidden="1" customWidth="1"/>
    <col min="9238" max="9472" width="11.44140625" style="14"/>
    <col min="9473" max="9473" width="3" style="14" bestFit="1" customWidth="1"/>
    <col min="9474" max="9474" width="10.109375" style="14" bestFit="1" customWidth="1"/>
    <col min="9475" max="9475" width="30.6640625" style="14" customWidth="1"/>
    <col min="9476" max="9476" width="29.6640625" style="14" customWidth="1"/>
    <col min="9477" max="9477" width="23.6640625" style="14" customWidth="1"/>
    <col min="9478" max="9478" width="11.6640625" style="14" bestFit="1" customWidth="1"/>
    <col min="9479" max="9482" width="11.6640625" style="14" customWidth="1"/>
    <col min="9483" max="9483" width="11.44140625" style="14"/>
    <col min="9484" max="9484" width="11.6640625" style="14" bestFit="1" customWidth="1"/>
    <col min="9485" max="9485" width="12.33203125" style="14" bestFit="1" customWidth="1"/>
    <col min="9486" max="9486" width="11.44140625" style="14"/>
    <col min="9487" max="9493" width="0" style="14" hidden="1" customWidth="1"/>
    <col min="9494" max="9728" width="11.44140625" style="14"/>
    <col min="9729" max="9729" width="3" style="14" bestFit="1" customWidth="1"/>
    <col min="9730" max="9730" width="10.109375" style="14" bestFit="1" customWidth="1"/>
    <col min="9731" max="9731" width="30.6640625" style="14" customWidth="1"/>
    <col min="9732" max="9732" width="29.6640625" style="14" customWidth="1"/>
    <col min="9733" max="9733" width="23.6640625" style="14" customWidth="1"/>
    <col min="9734" max="9734" width="11.6640625" style="14" bestFit="1" customWidth="1"/>
    <col min="9735" max="9738" width="11.6640625" style="14" customWidth="1"/>
    <col min="9739" max="9739" width="11.44140625" style="14"/>
    <col min="9740" max="9740" width="11.6640625" style="14" bestFit="1" customWidth="1"/>
    <col min="9741" max="9741" width="12.33203125" style="14" bestFit="1" customWidth="1"/>
    <col min="9742" max="9742" width="11.44140625" style="14"/>
    <col min="9743" max="9749" width="0" style="14" hidden="1" customWidth="1"/>
    <col min="9750" max="9984" width="11.44140625" style="14"/>
    <col min="9985" max="9985" width="3" style="14" bestFit="1" customWidth="1"/>
    <col min="9986" max="9986" width="10.109375" style="14" bestFit="1" customWidth="1"/>
    <col min="9987" max="9987" width="30.6640625" style="14" customWidth="1"/>
    <col min="9988" max="9988" width="29.6640625" style="14" customWidth="1"/>
    <col min="9989" max="9989" width="23.6640625" style="14" customWidth="1"/>
    <col min="9990" max="9990" width="11.6640625" style="14" bestFit="1" customWidth="1"/>
    <col min="9991" max="9994" width="11.6640625" style="14" customWidth="1"/>
    <col min="9995" max="9995" width="11.44140625" style="14"/>
    <col min="9996" max="9996" width="11.6640625" style="14" bestFit="1" customWidth="1"/>
    <col min="9997" max="9997" width="12.33203125" style="14" bestFit="1" customWidth="1"/>
    <col min="9998" max="9998" width="11.44140625" style="14"/>
    <col min="9999" max="10005" width="0" style="14" hidden="1" customWidth="1"/>
    <col min="10006" max="10240" width="11.44140625" style="14"/>
    <col min="10241" max="10241" width="3" style="14" bestFit="1" customWidth="1"/>
    <col min="10242" max="10242" width="10.109375" style="14" bestFit="1" customWidth="1"/>
    <col min="10243" max="10243" width="30.6640625" style="14" customWidth="1"/>
    <col min="10244" max="10244" width="29.6640625" style="14" customWidth="1"/>
    <col min="10245" max="10245" width="23.6640625" style="14" customWidth="1"/>
    <col min="10246" max="10246" width="11.6640625" style="14" bestFit="1" customWidth="1"/>
    <col min="10247" max="10250" width="11.6640625" style="14" customWidth="1"/>
    <col min="10251" max="10251" width="11.44140625" style="14"/>
    <col min="10252" max="10252" width="11.6640625" style="14" bestFit="1" customWidth="1"/>
    <col min="10253" max="10253" width="12.33203125" style="14" bestFit="1" customWidth="1"/>
    <col min="10254" max="10254" width="11.44140625" style="14"/>
    <col min="10255" max="10261" width="0" style="14" hidden="1" customWidth="1"/>
    <col min="10262" max="10496" width="11.44140625" style="14"/>
    <col min="10497" max="10497" width="3" style="14" bestFit="1" customWidth="1"/>
    <col min="10498" max="10498" width="10.109375" style="14" bestFit="1" customWidth="1"/>
    <col min="10499" max="10499" width="30.6640625" style="14" customWidth="1"/>
    <col min="10500" max="10500" width="29.6640625" style="14" customWidth="1"/>
    <col min="10501" max="10501" width="23.6640625" style="14" customWidth="1"/>
    <col min="10502" max="10502" width="11.6640625" style="14" bestFit="1" customWidth="1"/>
    <col min="10503" max="10506" width="11.6640625" style="14" customWidth="1"/>
    <col min="10507" max="10507" width="11.44140625" style="14"/>
    <col min="10508" max="10508" width="11.6640625" style="14" bestFit="1" customWidth="1"/>
    <col min="10509" max="10509" width="12.33203125" style="14" bestFit="1" customWidth="1"/>
    <col min="10510" max="10510" width="11.44140625" style="14"/>
    <col min="10511" max="10517" width="0" style="14" hidden="1" customWidth="1"/>
    <col min="10518" max="10752" width="11.44140625" style="14"/>
    <col min="10753" max="10753" width="3" style="14" bestFit="1" customWidth="1"/>
    <col min="10754" max="10754" width="10.109375" style="14" bestFit="1" customWidth="1"/>
    <col min="10755" max="10755" width="30.6640625" style="14" customWidth="1"/>
    <col min="10756" max="10756" width="29.6640625" style="14" customWidth="1"/>
    <col min="10757" max="10757" width="23.6640625" style="14" customWidth="1"/>
    <col min="10758" max="10758" width="11.6640625" style="14" bestFit="1" customWidth="1"/>
    <col min="10759" max="10762" width="11.6640625" style="14" customWidth="1"/>
    <col min="10763" max="10763" width="11.44140625" style="14"/>
    <col min="10764" max="10764" width="11.6640625" style="14" bestFit="1" customWidth="1"/>
    <col min="10765" max="10765" width="12.33203125" style="14" bestFit="1" customWidth="1"/>
    <col min="10766" max="10766" width="11.44140625" style="14"/>
    <col min="10767" max="10773" width="0" style="14" hidden="1" customWidth="1"/>
    <col min="10774" max="11008" width="11.44140625" style="14"/>
    <col min="11009" max="11009" width="3" style="14" bestFit="1" customWidth="1"/>
    <col min="11010" max="11010" width="10.109375" style="14" bestFit="1" customWidth="1"/>
    <col min="11011" max="11011" width="30.6640625" style="14" customWidth="1"/>
    <col min="11012" max="11012" width="29.6640625" style="14" customWidth="1"/>
    <col min="11013" max="11013" width="23.6640625" style="14" customWidth="1"/>
    <col min="11014" max="11014" width="11.6640625" style="14" bestFit="1" customWidth="1"/>
    <col min="11015" max="11018" width="11.6640625" style="14" customWidth="1"/>
    <col min="11019" max="11019" width="11.44140625" style="14"/>
    <col min="11020" max="11020" width="11.6640625" style="14" bestFit="1" customWidth="1"/>
    <col min="11021" max="11021" width="12.33203125" style="14" bestFit="1" customWidth="1"/>
    <col min="11022" max="11022" width="11.44140625" style="14"/>
    <col min="11023" max="11029" width="0" style="14" hidden="1" customWidth="1"/>
    <col min="11030" max="11264" width="11.44140625" style="14"/>
    <col min="11265" max="11265" width="3" style="14" bestFit="1" customWidth="1"/>
    <col min="11266" max="11266" width="10.109375" style="14" bestFit="1" customWidth="1"/>
    <col min="11267" max="11267" width="30.6640625" style="14" customWidth="1"/>
    <col min="11268" max="11268" width="29.6640625" style="14" customWidth="1"/>
    <col min="11269" max="11269" width="23.6640625" style="14" customWidth="1"/>
    <col min="11270" max="11270" width="11.6640625" style="14" bestFit="1" customWidth="1"/>
    <col min="11271" max="11274" width="11.6640625" style="14" customWidth="1"/>
    <col min="11275" max="11275" width="11.44140625" style="14"/>
    <col min="11276" max="11276" width="11.6640625" style="14" bestFit="1" customWidth="1"/>
    <col min="11277" max="11277" width="12.33203125" style="14" bestFit="1" customWidth="1"/>
    <col min="11278" max="11278" width="11.44140625" style="14"/>
    <col min="11279" max="11285" width="0" style="14" hidden="1" customWidth="1"/>
    <col min="11286" max="11520" width="11.44140625" style="14"/>
    <col min="11521" max="11521" width="3" style="14" bestFit="1" customWidth="1"/>
    <col min="11522" max="11522" width="10.109375" style="14" bestFit="1" customWidth="1"/>
    <col min="11523" max="11523" width="30.6640625" style="14" customWidth="1"/>
    <col min="11524" max="11524" width="29.6640625" style="14" customWidth="1"/>
    <col min="11525" max="11525" width="23.6640625" style="14" customWidth="1"/>
    <col min="11526" max="11526" width="11.6640625" style="14" bestFit="1" customWidth="1"/>
    <col min="11527" max="11530" width="11.6640625" style="14" customWidth="1"/>
    <col min="11531" max="11531" width="11.44140625" style="14"/>
    <col min="11532" max="11532" width="11.6640625" style="14" bestFit="1" customWidth="1"/>
    <col min="11533" max="11533" width="12.33203125" style="14" bestFit="1" customWidth="1"/>
    <col min="11534" max="11534" width="11.44140625" style="14"/>
    <col min="11535" max="11541" width="0" style="14" hidden="1" customWidth="1"/>
    <col min="11542" max="11776" width="11.44140625" style="14"/>
    <col min="11777" max="11777" width="3" style="14" bestFit="1" customWidth="1"/>
    <col min="11778" max="11778" width="10.109375" style="14" bestFit="1" customWidth="1"/>
    <col min="11779" max="11779" width="30.6640625" style="14" customWidth="1"/>
    <col min="11780" max="11780" width="29.6640625" style="14" customWidth="1"/>
    <col min="11781" max="11781" width="23.6640625" style="14" customWidth="1"/>
    <col min="11782" max="11782" width="11.6640625" style="14" bestFit="1" customWidth="1"/>
    <col min="11783" max="11786" width="11.6640625" style="14" customWidth="1"/>
    <col min="11787" max="11787" width="11.44140625" style="14"/>
    <col min="11788" max="11788" width="11.6640625" style="14" bestFit="1" customWidth="1"/>
    <col min="11789" max="11789" width="12.33203125" style="14" bestFit="1" customWidth="1"/>
    <col min="11790" max="11790" width="11.44140625" style="14"/>
    <col min="11791" max="11797" width="0" style="14" hidden="1" customWidth="1"/>
    <col min="11798" max="12032" width="11.44140625" style="14"/>
    <col min="12033" max="12033" width="3" style="14" bestFit="1" customWidth="1"/>
    <col min="12034" max="12034" width="10.109375" style="14" bestFit="1" customWidth="1"/>
    <col min="12035" max="12035" width="30.6640625" style="14" customWidth="1"/>
    <col min="12036" max="12036" width="29.6640625" style="14" customWidth="1"/>
    <col min="12037" max="12037" width="23.6640625" style="14" customWidth="1"/>
    <col min="12038" max="12038" width="11.6640625" style="14" bestFit="1" customWidth="1"/>
    <col min="12039" max="12042" width="11.6640625" style="14" customWidth="1"/>
    <col min="12043" max="12043" width="11.44140625" style="14"/>
    <col min="12044" max="12044" width="11.6640625" style="14" bestFit="1" customWidth="1"/>
    <col min="12045" max="12045" width="12.33203125" style="14" bestFit="1" customWidth="1"/>
    <col min="12046" max="12046" width="11.44140625" style="14"/>
    <col min="12047" max="12053" width="0" style="14" hidden="1" customWidth="1"/>
    <col min="12054" max="12288" width="11.44140625" style="14"/>
    <col min="12289" max="12289" width="3" style="14" bestFit="1" customWidth="1"/>
    <col min="12290" max="12290" width="10.109375" style="14" bestFit="1" customWidth="1"/>
    <col min="12291" max="12291" width="30.6640625" style="14" customWidth="1"/>
    <col min="12292" max="12292" width="29.6640625" style="14" customWidth="1"/>
    <col min="12293" max="12293" width="23.6640625" style="14" customWidth="1"/>
    <col min="12294" max="12294" width="11.6640625" style="14" bestFit="1" customWidth="1"/>
    <col min="12295" max="12298" width="11.6640625" style="14" customWidth="1"/>
    <col min="12299" max="12299" width="11.44140625" style="14"/>
    <col min="12300" max="12300" width="11.6640625" style="14" bestFit="1" customWidth="1"/>
    <col min="12301" max="12301" width="12.33203125" style="14" bestFit="1" customWidth="1"/>
    <col min="12302" max="12302" width="11.44140625" style="14"/>
    <col min="12303" max="12309" width="0" style="14" hidden="1" customWidth="1"/>
    <col min="12310" max="12544" width="11.44140625" style="14"/>
    <col min="12545" max="12545" width="3" style="14" bestFit="1" customWidth="1"/>
    <col min="12546" max="12546" width="10.109375" style="14" bestFit="1" customWidth="1"/>
    <col min="12547" max="12547" width="30.6640625" style="14" customWidth="1"/>
    <col min="12548" max="12548" width="29.6640625" style="14" customWidth="1"/>
    <col min="12549" max="12549" width="23.6640625" style="14" customWidth="1"/>
    <col min="12550" max="12550" width="11.6640625" style="14" bestFit="1" customWidth="1"/>
    <col min="12551" max="12554" width="11.6640625" style="14" customWidth="1"/>
    <col min="12555" max="12555" width="11.44140625" style="14"/>
    <col min="12556" max="12556" width="11.6640625" style="14" bestFit="1" customWidth="1"/>
    <col min="12557" max="12557" width="12.33203125" style="14" bestFit="1" customWidth="1"/>
    <col min="12558" max="12558" width="11.44140625" style="14"/>
    <col min="12559" max="12565" width="0" style="14" hidden="1" customWidth="1"/>
    <col min="12566" max="12800" width="11.44140625" style="14"/>
    <col min="12801" max="12801" width="3" style="14" bestFit="1" customWidth="1"/>
    <col min="12802" max="12802" width="10.109375" style="14" bestFit="1" customWidth="1"/>
    <col min="12803" max="12803" width="30.6640625" style="14" customWidth="1"/>
    <col min="12804" max="12804" width="29.6640625" style="14" customWidth="1"/>
    <col min="12805" max="12805" width="23.6640625" style="14" customWidth="1"/>
    <col min="12806" max="12806" width="11.6640625" style="14" bestFit="1" customWidth="1"/>
    <col min="12807" max="12810" width="11.6640625" style="14" customWidth="1"/>
    <col min="12811" max="12811" width="11.44140625" style="14"/>
    <col min="12812" max="12812" width="11.6640625" style="14" bestFit="1" customWidth="1"/>
    <col min="12813" max="12813" width="12.33203125" style="14" bestFit="1" customWidth="1"/>
    <col min="12814" max="12814" width="11.44140625" style="14"/>
    <col min="12815" max="12821" width="0" style="14" hidden="1" customWidth="1"/>
    <col min="12822" max="13056" width="11.44140625" style="14"/>
    <col min="13057" max="13057" width="3" style="14" bestFit="1" customWidth="1"/>
    <col min="13058" max="13058" width="10.109375" style="14" bestFit="1" customWidth="1"/>
    <col min="13059" max="13059" width="30.6640625" style="14" customWidth="1"/>
    <col min="13060" max="13060" width="29.6640625" style="14" customWidth="1"/>
    <col min="13061" max="13061" width="23.6640625" style="14" customWidth="1"/>
    <col min="13062" max="13062" width="11.6640625" style="14" bestFit="1" customWidth="1"/>
    <col min="13063" max="13066" width="11.6640625" style="14" customWidth="1"/>
    <col min="13067" max="13067" width="11.44140625" style="14"/>
    <col min="13068" max="13068" width="11.6640625" style="14" bestFit="1" customWidth="1"/>
    <col min="13069" max="13069" width="12.33203125" style="14" bestFit="1" customWidth="1"/>
    <col min="13070" max="13070" width="11.44140625" style="14"/>
    <col min="13071" max="13077" width="0" style="14" hidden="1" customWidth="1"/>
    <col min="13078" max="13312" width="11.44140625" style="14"/>
    <col min="13313" max="13313" width="3" style="14" bestFit="1" customWidth="1"/>
    <col min="13314" max="13314" width="10.109375" style="14" bestFit="1" customWidth="1"/>
    <col min="13315" max="13315" width="30.6640625" style="14" customWidth="1"/>
    <col min="13316" max="13316" width="29.6640625" style="14" customWidth="1"/>
    <col min="13317" max="13317" width="23.6640625" style="14" customWidth="1"/>
    <col min="13318" max="13318" width="11.6640625" style="14" bestFit="1" customWidth="1"/>
    <col min="13319" max="13322" width="11.6640625" style="14" customWidth="1"/>
    <col min="13323" max="13323" width="11.44140625" style="14"/>
    <col min="13324" max="13324" width="11.6640625" style="14" bestFit="1" customWidth="1"/>
    <col min="13325" max="13325" width="12.33203125" style="14" bestFit="1" customWidth="1"/>
    <col min="13326" max="13326" width="11.44140625" style="14"/>
    <col min="13327" max="13333" width="0" style="14" hidden="1" customWidth="1"/>
    <col min="13334" max="13568" width="11.44140625" style="14"/>
    <col min="13569" max="13569" width="3" style="14" bestFit="1" customWidth="1"/>
    <col min="13570" max="13570" width="10.109375" style="14" bestFit="1" customWidth="1"/>
    <col min="13571" max="13571" width="30.6640625" style="14" customWidth="1"/>
    <col min="13572" max="13572" width="29.6640625" style="14" customWidth="1"/>
    <col min="13573" max="13573" width="23.6640625" style="14" customWidth="1"/>
    <col min="13574" max="13574" width="11.6640625" style="14" bestFit="1" customWidth="1"/>
    <col min="13575" max="13578" width="11.6640625" style="14" customWidth="1"/>
    <col min="13579" max="13579" width="11.44140625" style="14"/>
    <col min="13580" max="13580" width="11.6640625" style="14" bestFit="1" customWidth="1"/>
    <col min="13581" max="13581" width="12.33203125" style="14" bestFit="1" customWidth="1"/>
    <col min="13582" max="13582" width="11.44140625" style="14"/>
    <col min="13583" max="13589" width="0" style="14" hidden="1" customWidth="1"/>
    <col min="13590" max="13824" width="11.44140625" style="14"/>
    <col min="13825" max="13825" width="3" style="14" bestFit="1" customWidth="1"/>
    <col min="13826" max="13826" width="10.109375" style="14" bestFit="1" customWidth="1"/>
    <col min="13827" max="13827" width="30.6640625" style="14" customWidth="1"/>
    <col min="13828" max="13828" width="29.6640625" style="14" customWidth="1"/>
    <col min="13829" max="13829" width="23.6640625" style="14" customWidth="1"/>
    <col min="13830" max="13830" width="11.6640625" style="14" bestFit="1" customWidth="1"/>
    <col min="13831" max="13834" width="11.6640625" style="14" customWidth="1"/>
    <col min="13835" max="13835" width="11.44140625" style="14"/>
    <col min="13836" max="13836" width="11.6640625" style="14" bestFit="1" customWidth="1"/>
    <col min="13837" max="13837" width="12.33203125" style="14" bestFit="1" customWidth="1"/>
    <col min="13838" max="13838" width="11.44140625" style="14"/>
    <col min="13839" max="13845" width="0" style="14" hidden="1" customWidth="1"/>
    <col min="13846" max="14080" width="11.44140625" style="14"/>
    <col min="14081" max="14081" width="3" style="14" bestFit="1" customWidth="1"/>
    <col min="14082" max="14082" width="10.109375" style="14" bestFit="1" customWidth="1"/>
    <col min="14083" max="14083" width="30.6640625" style="14" customWidth="1"/>
    <col min="14084" max="14084" width="29.6640625" style="14" customWidth="1"/>
    <col min="14085" max="14085" width="23.6640625" style="14" customWidth="1"/>
    <col min="14086" max="14086" width="11.6640625" style="14" bestFit="1" customWidth="1"/>
    <col min="14087" max="14090" width="11.6640625" style="14" customWidth="1"/>
    <col min="14091" max="14091" width="11.44140625" style="14"/>
    <col min="14092" max="14092" width="11.6640625" style="14" bestFit="1" customWidth="1"/>
    <col min="14093" max="14093" width="12.33203125" style="14" bestFit="1" customWidth="1"/>
    <col min="14094" max="14094" width="11.44140625" style="14"/>
    <col min="14095" max="14101" width="0" style="14" hidden="1" customWidth="1"/>
    <col min="14102" max="14336" width="11.44140625" style="14"/>
    <col min="14337" max="14337" width="3" style="14" bestFit="1" customWidth="1"/>
    <col min="14338" max="14338" width="10.109375" style="14" bestFit="1" customWidth="1"/>
    <col min="14339" max="14339" width="30.6640625" style="14" customWidth="1"/>
    <col min="14340" max="14340" width="29.6640625" style="14" customWidth="1"/>
    <col min="14341" max="14341" width="23.6640625" style="14" customWidth="1"/>
    <col min="14342" max="14342" width="11.6640625" style="14" bestFit="1" customWidth="1"/>
    <col min="14343" max="14346" width="11.6640625" style="14" customWidth="1"/>
    <col min="14347" max="14347" width="11.44140625" style="14"/>
    <col min="14348" max="14348" width="11.6640625" style="14" bestFit="1" customWidth="1"/>
    <col min="14349" max="14349" width="12.33203125" style="14" bestFit="1" customWidth="1"/>
    <col min="14350" max="14350" width="11.44140625" style="14"/>
    <col min="14351" max="14357" width="0" style="14" hidden="1" customWidth="1"/>
    <col min="14358" max="14592" width="11.44140625" style="14"/>
    <col min="14593" max="14593" width="3" style="14" bestFit="1" customWidth="1"/>
    <col min="14594" max="14594" width="10.109375" style="14" bestFit="1" customWidth="1"/>
    <col min="14595" max="14595" width="30.6640625" style="14" customWidth="1"/>
    <col min="14596" max="14596" width="29.6640625" style="14" customWidth="1"/>
    <col min="14597" max="14597" width="23.6640625" style="14" customWidth="1"/>
    <col min="14598" max="14598" width="11.6640625" style="14" bestFit="1" customWidth="1"/>
    <col min="14599" max="14602" width="11.6640625" style="14" customWidth="1"/>
    <col min="14603" max="14603" width="11.44140625" style="14"/>
    <col min="14604" max="14604" width="11.6640625" style="14" bestFit="1" customWidth="1"/>
    <col min="14605" max="14605" width="12.33203125" style="14" bestFit="1" customWidth="1"/>
    <col min="14606" max="14606" width="11.44140625" style="14"/>
    <col min="14607" max="14613" width="0" style="14" hidden="1" customWidth="1"/>
    <col min="14614" max="14848" width="11.44140625" style="14"/>
    <col min="14849" max="14849" width="3" style="14" bestFit="1" customWidth="1"/>
    <col min="14850" max="14850" width="10.109375" style="14" bestFit="1" customWidth="1"/>
    <col min="14851" max="14851" width="30.6640625" style="14" customWidth="1"/>
    <col min="14852" max="14852" width="29.6640625" style="14" customWidth="1"/>
    <col min="14853" max="14853" width="23.6640625" style="14" customWidth="1"/>
    <col min="14854" max="14854" width="11.6640625" style="14" bestFit="1" customWidth="1"/>
    <col min="14855" max="14858" width="11.6640625" style="14" customWidth="1"/>
    <col min="14859" max="14859" width="11.44140625" style="14"/>
    <col min="14860" max="14860" width="11.6640625" style="14" bestFit="1" customWidth="1"/>
    <col min="14861" max="14861" width="12.33203125" style="14" bestFit="1" customWidth="1"/>
    <col min="14862" max="14862" width="11.44140625" style="14"/>
    <col min="14863" max="14869" width="0" style="14" hidden="1" customWidth="1"/>
    <col min="14870" max="15104" width="11.44140625" style="14"/>
    <col min="15105" max="15105" width="3" style="14" bestFit="1" customWidth="1"/>
    <col min="15106" max="15106" width="10.109375" style="14" bestFit="1" customWidth="1"/>
    <col min="15107" max="15107" width="30.6640625" style="14" customWidth="1"/>
    <col min="15108" max="15108" width="29.6640625" style="14" customWidth="1"/>
    <col min="15109" max="15109" width="23.6640625" style="14" customWidth="1"/>
    <col min="15110" max="15110" width="11.6640625" style="14" bestFit="1" customWidth="1"/>
    <col min="15111" max="15114" width="11.6640625" style="14" customWidth="1"/>
    <col min="15115" max="15115" width="11.44140625" style="14"/>
    <col min="15116" max="15116" width="11.6640625" style="14" bestFit="1" customWidth="1"/>
    <col min="15117" max="15117" width="12.33203125" style="14" bestFit="1" customWidth="1"/>
    <col min="15118" max="15118" width="11.44140625" style="14"/>
    <col min="15119" max="15125" width="0" style="14" hidden="1" customWidth="1"/>
    <col min="15126" max="15360" width="11.44140625" style="14"/>
    <col min="15361" max="15361" width="3" style="14" bestFit="1" customWidth="1"/>
    <col min="15362" max="15362" width="10.109375" style="14" bestFit="1" customWidth="1"/>
    <col min="15363" max="15363" width="30.6640625" style="14" customWidth="1"/>
    <col min="15364" max="15364" width="29.6640625" style="14" customWidth="1"/>
    <col min="15365" max="15365" width="23.6640625" style="14" customWidth="1"/>
    <col min="15366" max="15366" width="11.6640625" style="14" bestFit="1" customWidth="1"/>
    <col min="15367" max="15370" width="11.6640625" style="14" customWidth="1"/>
    <col min="15371" max="15371" width="11.44140625" style="14"/>
    <col min="15372" max="15372" width="11.6640625" style="14" bestFit="1" customWidth="1"/>
    <col min="15373" max="15373" width="12.33203125" style="14" bestFit="1" customWidth="1"/>
    <col min="15374" max="15374" width="11.44140625" style="14"/>
    <col min="15375" max="15381" width="0" style="14" hidden="1" customWidth="1"/>
    <col min="15382" max="15616" width="11.44140625" style="14"/>
    <col min="15617" max="15617" width="3" style="14" bestFit="1" customWidth="1"/>
    <col min="15618" max="15618" width="10.109375" style="14" bestFit="1" customWidth="1"/>
    <col min="15619" max="15619" width="30.6640625" style="14" customWidth="1"/>
    <col min="15620" max="15620" width="29.6640625" style="14" customWidth="1"/>
    <col min="15621" max="15621" width="23.6640625" style="14" customWidth="1"/>
    <col min="15622" max="15622" width="11.6640625" style="14" bestFit="1" customWidth="1"/>
    <col min="15623" max="15626" width="11.6640625" style="14" customWidth="1"/>
    <col min="15627" max="15627" width="11.44140625" style="14"/>
    <col min="15628" max="15628" width="11.6640625" style="14" bestFit="1" customWidth="1"/>
    <col min="15629" max="15629" width="12.33203125" style="14" bestFit="1" customWidth="1"/>
    <col min="15630" max="15630" width="11.44140625" style="14"/>
    <col min="15631" max="15637" width="0" style="14" hidden="1" customWidth="1"/>
    <col min="15638" max="15872" width="11.44140625" style="14"/>
    <col min="15873" max="15873" width="3" style="14" bestFit="1" customWidth="1"/>
    <col min="15874" max="15874" width="10.109375" style="14" bestFit="1" customWidth="1"/>
    <col min="15875" max="15875" width="30.6640625" style="14" customWidth="1"/>
    <col min="15876" max="15876" width="29.6640625" style="14" customWidth="1"/>
    <col min="15877" max="15877" width="23.6640625" style="14" customWidth="1"/>
    <col min="15878" max="15878" width="11.6640625" style="14" bestFit="1" customWidth="1"/>
    <col min="15879" max="15882" width="11.6640625" style="14" customWidth="1"/>
    <col min="15883" max="15883" width="11.44140625" style="14"/>
    <col min="15884" max="15884" width="11.6640625" style="14" bestFit="1" customWidth="1"/>
    <col min="15885" max="15885" width="12.33203125" style="14" bestFit="1" customWidth="1"/>
    <col min="15886" max="15886" width="11.44140625" style="14"/>
    <col min="15887" max="15893" width="0" style="14" hidden="1" customWidth="1"/>
    <col min="15894" max="16128" width="11.44140625" style="14"/>
    <col min="16129" max="16129" width="3" style="14" bestFit="1" customWidth="1"/>
    <col min="16130" max="16130" width="10.109375" style="14" bestFit="1" customWidth="1"/>
    <col min="16131" max="16131" width="30.6640625" style="14" customWidth="1"/>
    <col min="16132" max="16132" width="29.6640625" style="14" customWidth="1"/>
    <col min="16133" max="16133" width="23.6640625" style="14" customWidth="1"/>
    <col min="16134" max="16134" width="11.6640625" style="14" bestFit="1" customWidth="1"/>
    <col min="16135" max="16138" width="11.6640625" style="14" customWidth="1"/>
    <col min="16139" max="16139" width="11.44140625" style="14"/>
    <col min="16140" max="16140" width="11.6640625" style="14" bestFit="1" customWidth="1"/>
    <col min="16141" max="16141" width="12.33203125" style="14" bestFit="1" customWidth="1"/>
    <col min="16142" max="16142" width="11.44140625" style="14"/>
    <col min="16143" max="16149" width="0" style="14" hidden="1" customWidth="1"/>
    <col min="16150" max="16384" width="11.44140625" style="14"/>
  </cols>
  <sheetData>
    <row r="1" spans="1:21" ht="13.8" thickBot="1" x14ac:dyDescent="0.3">
      <c r="C1" s="14"/>
      <c r="D1" s="14"/>
      <c r="E1" s="14"/>
    </row>
    <row r="2" spans="1:21" ht="18" thickBot="1" x14ac:dyDescent="0.3">
      <c r="B2" s="18"/>
      <c r="C2" s="144" t="str">
        <f>Budget_Général!F5</f>
        <v>CENTRE ANIMATION JEUNESSE 20J2</v>
      </c>
      <c r="D2" s="145"/>
      <c r="E2" s="145"/>
      <c r="F2" s="145"/>
      <c r="G2" s="62" t="s">
        <v>109</v>
      </c>
      <c r="H2" s="62">
        <v>2025</v>
      </c>
      <c r="I2" s="60" t="s">
        <v>111</v>
      </c>
      <c r="J2" s="61" t="s">
        <v>112</v>
      </c>
      <c r="L2" s="17"/>
    </row>
    <row r="3" spans="1:21" x14ac:dyDescent="0.25">
      <c r="C3" s="57"/>
      <c r="E3" s="143"/>
      <c r="F3" s="143"/>
      <c r="G3" s="143"/>
      <c r="H3" s="20"/>
      <c r="I3" s="20"/>
      <c r="J3" s="21"/>
    </row>
    <row r="4" spans="1:21" ht="28.5" customHeight="1" x14ac:dyDescent="0.25">
      <c r="B4" s="80" t="s">
        <v>49</v>
      </c>
      <c r="C4" s="95" t="s">
        <v>50</v>
      </c>
      <c r="D4" s="82">
        <f>Budget_Général!F7</f>
        <v>15858</v>
      </c>
      <c r="E4" s="22" t="s">
        <v>110</v>
      </c>
      <c r="F4" s="83">
        <f>Budget_Général!H7</f>
        <v>15858</v>
      </c>
      <c r="G4" s="84">
        <f>SUM(G7:G56)</f>
        <v>7736</v>
      </c>
      <c r="H4" s="85">
        <f>SUM(H7:H56)</f>
        <v>7842.95</v>
      </c>
      <c r="I4" s="86">
        <f>SUM(I7:I56)</f>
        <v>106.94999999999999</v>
      </c>
      <c r="J4" s="87">
        <f>F4-G4-I4</f>
        <v>8015.05</v>
      </c>
      <c r="M4" s="17"/>
    </row>
    <row r="5" spans="1:21" x14ac:dyDescent="0.25">
      <c r="B5" s="88" t="s">
        <v>51</v>
      </c>
      <c r="C5" s="89" t="s">
        <v>52</v>
      </c>
      <c r="D5" s="90" t="s">
        <v>53</v>
      </c>
      <c r="E5" s="22" t="s">
        <v>54</v>
      </c>
      <c r="F5" s="22" t="s">
        <v>55</v>
      </c>
      <c r="G5" s="22" t="s">
        <v>56</v>
      </c>
      <c r="H5" s="22" t="s">
        <v>57</v>
      </c>
      <c r="I5" s="22" t="s">
        <v>58</v>
      </c>
      <c r="J5" s="22" t="s">
        <v>2</v>
      </c>
      <c r="M5" s="17"/>
      <c r="Q5" s="17">
        <f>SUM(Q7:Q46)</f>
        <v>1650</v>
      </c>
      <c r="R5" s="17">
        <f>SUM(R7:R46)</f>
        <v>0</v>
      </c>
      <c r="S5" s="17">
        <f>SUM(S7:S46)</f>
        <v>0</v>
      </c>
      <c r="T5" s="17">
        <f>SUM(T7:T46)</f>
        <v>0</v>
      </c>
      <c r="U5" s="17">
        <f>SUM(U7:U46)</f>
        <v>0</v>
      </c>
    </row>
    <row r="6" spans="1:21" x14ac:dyDescent="0.25">
      <c r="B6" s="91"/>
      <c r="C6" s="94"/>
      <c r="D6" s="92"/>
      <c r="E6" s="92"/>
      <c r="F6" s="93"/>
      <c r="G6" s="93"/>
      <c r="H6" s="93"/>
      <c r="I6" s="93"/>
      <c r="J6" s="93"/>
    </row>
    <row r="7" spans="1:21" x14ac:dyDescent="0.25">
      <c r="A7" s="53">
        <v>1</v>
      </c>
      <c r="B7" s="48"/>
      <c r="C7" s="24" t="s">
        <v>120</v>
      </c>
      <c r="D7" s="23"/>
      <c r="E7" s="25"/>
      <c r="F7" s="26" cm="1">
        <f t="array" ref="F7">IF($C7="","",INDEX(code20J2,MATCH(LEFT($C7,SEARCH(" ",$C7)-1)*1,Budget_Général!$A$8:$A$47,0),3)-SUMPRODUCT(($C$6:C6=C7)*((($H$6:H6&gt;1)*$H$6:H6)+($H$6:H6="")*$G$6:G6)))</f>
        <v>6358</v>
      </c>
      <c r="G7" s="27">
        <v>2369</v>
      </c>
      <c r="H7" s="28">
        <v>2371.25</v>
      </c>
      <c r="I7" s="29">
        <f t="shared" ref="I7:I56" si="0">IF(H7="","",H7-G7)</f>
        <v>2.25</v>
      </c>
      <c r="J7" s="30">
        <f>IF(G7="","",IF(H7="",F7-G7,IF(H7&gt;=0,F7-H7)))</f>
        <v>3986.75</v>
      </c>
      <c r="O7" s="15">
        <v>1</v>
      </c>
      <c r="P7" s="16" t="s">
        <v>65</v>
      </c>
      <c r="Q7" s="17" t="s">
        <v>105</v>
      </c>
      <c r="R7" s="17" t="s">
        <v>105</v>
      </c>
      <c r="S7" s="17" t="s">
        <v>105</v>
      </c>
      <c r="T7" s="17" t="s">
        <v>105</v>
      </c>
      <c r="U7" s="17" t="s">
        <v>105</v>
      </c>
    </row>
    <row r="8" spans="1:21" x14ac:dyDescent="0.25">
      <c r="A8" s="54">
        <v>2</v>
      </c>
      <c r="B8" s="48"/>
      <c r="C8" s="24" t="s">
        <v>119</v>
      </c>
      <c r="D8" s="23"/>
      <c r="E8" s="25"/>
      <c r="F8" s="26" cm="1">
        <f t="array" ref="F8">IF($C8="","",INDEX(code20J2,MATCH(LEFT($C8,SEARCH(" ",$C8)-1)*1,Budget_Général!$A$8:$A$47,0),3)-SUMPRODUCT(($C$6:C7=C8)*((($H$6:H7&gt;1)*$H$6:H7)+($H$6:H7="")*$G$6:G7)))</f>
        <v>7110</v>
      </c>
      <c r="G8" s="27">
        <v>4562</v>
      </c>
      <c r="H8" s="28">
        <v>4666</v>
      </c>
      <c r="I8" s="29">
        <f t="shared" si="0"/>
        <v>104</v>
      </c>
      <c r="J8" s="30">
        <f t="shared" ref="J8:J10" si="1">IF(G8="","",IF(H8="",F8-G8,IF(H8&gt;=0,F8-H8)))</f>
        <v>2444</v>
      </c>
      <c r="O8" s="15">
        <v>2</v>
      </c>
      <c r="P8" s="16" t="s">
        <v>95</v>
      </c>
      <c r="Q8" s="17" t="s">
        <v>105</v>
      </c>
      <c r="R8" s="17" t="s">
        <v>105</v>
      </c>
      <c r="S8" s="17" t="s">
        <v>105</v>
      </c>
      <c r="T8" s="17" t="s">
        <v>105</v>
      </c>
      <c r="U8" s="17" t="s">
        <v>105</v>
      </c>
    </row>
    <row r="9" spans="1:21" x14ac:dyDescent="0.25">
      <c r="A9" s="54">
        <v>3</v>
      </c>
      <c r="B9" s="48"/>
      <c r="C9" s="24" t="s">
        <v>120</v>
      </c>
      <c r="D9" s="23"/>
      <c r="E9" s="25"/>
      <c r="F9" s="26" cm="1">
        <f t="array" ref="F9">IF($C9="","",INDEX(code20J2,MATCH(LEFT($C9,SEARCH(" ",$C9)-1)*1,Budget_Général!$A$8:$A$47,0),3)-SUMPRODUCT(($C$6:C8=C9)*((($H$6:H8&gt;1)*$H$6:H8)+($H$6:H8="")*$G$6:G8)))</f>
        <v>3986.75</v>
      </c>
      <c r="G9" s="27">
        <v>236</v>
      </c>
      <c r="H9" s="28">
        <v>237.45</v>
      </c>
      <c r="I9" s="29">
        <f t="shared" si="0"/>
        <v>1.4499999999999886</v>
      </c>
      <c r="J9" s="30">
        <f t="shared" si="1"/>
        <v>3749.3</v>
      </c>
      <c r="K9" s="15"/>
      <c r="O9" s="15">
        <v>3</v>
      </c>
      <c r="P9" s="16" t="s">
        <v>96</v>
      </c>
      <c r="Q9" s="17" t="s">
        <v>105</v>
      </c>
      <c r="R9" s="17" t="s">
        <v>105</v>
      </c>
      <c r="S9" s="17" t="s">
        <v>105</v>
      </c>
      <c r="T9" s="17" t="s">
        <v>105</v>
      </c>
      <c r="U9" s="17" t="s">
        <v>105</v>
      </c>
    </row>
    <row r="10" spans="1:21" x14ac:dyDescent="0.25">
      <c r="A10" s="54">
        <v>4</v>
      </c>
      <c r="B10" s="48"/>
      <c r="C10" s="24" t="s">
        <v>119</v>
      </c>
      <c r="D10" s="23"/>
      <c r="E10" s="25"/>
      <c r="F10" s="26" cm="1">
        <f t="array" ref="F10">IF($C10="","",INDEX(code20J2,MATCH(LEFT($C10,SEARCH(" ",$C10)-1)*1,Budget_Général!$A$8:$A$47,0),3)-SUMPRODUCT(($C$6:C9=C10)*((($H$6:H9&gt;1)*$H$6:H9)+($H$6:H9="")*$G$6:G9)))</f>
        <v>2444</v>
      </c>
      <c r="G10" s="27">
        <v>569</v>
      </c>
      <c r="H10" s="28">
        <v>568.25</v>
      </c>
      <c r="I10" s="29">
        <f t="shared" si="0"/>
        <v>-0.75</v>
      </c>
      <c r="J10" s="30">
        <f t="shared" si="1"/>
        <v>1875.75</v>
      </c>
      <c r="K10" s="15"/>
      <c r="L10" s="17"/>
      <c r="O10" s="15">
        <v>4</v>
      </c>
      <c r="P10" s="16" t="s">
        <v>97</v>
      </c>
      <c r="Q10" s="17">
        <v>300</v>
      </c>
      <c r="R10" s="17" t="s">
        <v>105</v>
      </c>
      <c r="S10" s="17" t="s">
        <v>105</v>
      </c>
      <c r="T10" s="17" t="s">
        <v>105</v>
      </c>
      <c r="U10" s="17" t="s">
        <v>105</v>
      </c>
    </row>
    <row r="11" spans="1:21" x14ac:dyDescent="0.25">
      <c r="A11" s="54">
        <v>5</v>
      </c>
      <c r="B11" s="48"/>
      <c r="C11" s="24"/>
      <c r="D11" s="23"/>
      <c r="E11" s="25"/>
      <c r="F11" s="26" t="str" cm="1">
        <f t="array" ref="F11">IF($C11="","",INDEX(code20J2,MATCH(LEFT($C11,SEARCH(" ",$C11)-1)*1,Budget_Général!$A$8:$A$47,0),3)-SUMPRODUCT(($C$6:C10=C11)*((($H$6:H10&gt;1)*$H$6:H10)+($H$6:H10="")*$G$6:G10)))</f>
        <v/>
      </c>
      <c r="G11" s="27"/>
      <c r="H11" s="28"/>
      <c r="I11" s="29" t="str">
        <f t="shared" si="0"/>
        <v/>
      </c>
      <c r="J11" s="30" t="str">
        <f>IF(G11="","",IF(H11="",F11-G11,IF(H11&gt;=0,F11-H11)))</f>
        <v/>
      </c>
      <c r="O11" s="15">
        <v>5</v>
      </c>
      <c r="P11" s="16" t="s">
        <v>99</v>
      </c>
      <c r="Q11" s="17" t="s">
        <v>105</v>
      </c>
      <c r="R11" s="17" t="s">
        <v>105</v>
      </c>
      <c r="S11" s="17" t="s">
        <v>105</v>
      </c>
      <c r="T11" s="17" t="s">
        <v>105</v>
      </c>
      <c r="U11" s="17" t="s">
        <v>105</v>
      </c>
    </row>
    <row r="12" spans="1:21" x14ac:dyDescent="0.25">
      <c r="A12" s="54">
        <v>6</v>
      </c>
      <c r="B12" s="48"/>
      <c r="C12" s="24"/>
      <c r="D12" s="23"/>
      <c r="E12" s="25"/>
      <c r="F12" s="26" t="str" cm="1">
        <f t="array" ref="F12">IF($C12="","",INDEX(code20J2,MATCH(LEFT($C12,SEARCH(" ",$C12)-1)*1,Budget_Général!$A$8:$A$47,0),3)-SUMPRODUCT(($C$6:C11=C12)*((($H$6:H11&gt;1)*$H$6:H11)+($H$6:H11="")*$G$6:G11)))</f>
        <v/>
      </c>
      <c r="G12" s="27"/>
      <c r="H12" s="28"/>
      <c r="I12" s="29" t="str">
        <f t="shared" si="0"/>
        <v/>
      </c>
      <c r="J12" s="30" t="str">
        <f t="shared" ref="J12:J56" si="2">IF(G12="","",IF(H12="",F12-G12,IF(H12&gt;=0,F12-H12)))</f>
        <v/>
      </c>
      <c r="K12" s="17"/>
      <c r="L12" s="17"/>
      <c r="O12" s="15">
        <v>6</v>
      </c>
      <c r="P12" s="16" t="s">
        <v>70</v>
      </c>
      <c r="Q12" s="17" t="s">
        <v>105</v>
      </c>
      <c r="R12" s="17" t="s">
        <v>105</v>
      </c>
      <c r="S12" s="17" t="s">
        <v>105</v>
      </c>
      <c r="T12" s="17" t="s">
        <v>105</v>
      </c>
      <c r="U12" s="17" t="s">
        <v>105</v>
      </c>
    </row>
    <row r="13" spans="1:21" x14ac:dyDescent="0.25">
      <c r="A13" s="54">
        <v>7</v>
      </c>
      <c r="B13" s="48"/>
      <c r="C13" s="24"/>
      <c r="D13" s="23"/>
      <c r="E13" s="25"/>
      <c r="F13" s="26" t="str" cm="1">
        <f t="array" ref="F13">IF($C13="","",INDEX(code20J2,MATCH(LEFT($C13,SEARCH(" ",$C13)-1)*1,Budget_Général!$A$8:$A$47,0),3)-SUMPRODUCT(($C$6:C12=C13)*((($H$6:H12&gt;1)*$H$6:H12)+($H$6:H12="")*$G$6:G12)))</f>
        <v/>
      </c>
      <c r="G13" s="27"/>
      <c r="H13" s="28"/>
      <c r="I13" s="29" t="str">
        <f t="shared" si="0"/>
        <v/>
      </c>
      <c r="J13" s="30" t="str">
        <f t="shared" si="2"/>
        <v/>
      </c>
      <c r="K13" s="17"/>
      <c r="O13" s="15">
        <v>7</v>
      </c>
      <c r="P13" s="16" t="s">
        <v>72</v>
      </c>
      <c r="Q13" s="17" t="s">
        <v>105</v>
      </c>
      <c r="R13" s="17" t="s">
        <v>105</v>
      </c>
      <c r="S13" s="17" t="s">
        <v>105</v>
      </c>
      <c r="T13" s="17" t="s">
        <v>105</v>
      </c>
      <c r="U13" s="17" t="s">
        <v>105</v>
      </c>
    </row>
    <row r="14" spans="1:21" x14ac:dyDescent="0.25">
      <c r="A14" s="54">
        <v>8</v>
      </c>
      <c r="B14" s="48"/>
      <c r="C14" s="24"/>
      <c r="D14" s="23"/>
      <c r="E14" s="25"/>
      <c r="F14" s="26" t="str" cm="1">
        <f t="array" ref="F14">IF($C14="","",INDEX(code20J2,MATCH(LEFT($C14,SEARCH(" ",$C14)-1)*1,Budget_Général!$A$8:$A$47,0),3)-SUMPRODUCT(($C$6:C13=C14)*((($H$6:H13&gt;1)*$H$6:H13)+($H$6:H13="")*$G$6:G13)))</f>
        <v/>
      </c>
      <c r="G14" s="27"/>
      <c r="H14" s="28"/>
      <c r="I14" s="29" t="str">
        <f t="shared" si="0"/>
        <v/>
      </c>
      <c r="J14" s="30" t="str">
        <f t="shared" si="2"/>
        <v/>
      </c>
      <c r="O14" s="15">
        <v>8</v>
      </c>
      <c r="P14" s="16" t="s">
        <v>73</v>
      </c>
      <c r="Q14" s="17" t="s">
        <v>105</v>
      </c>
      <c r="R14" s="17" t="s">
        <v>105</v>
      </c>
      <c r="S14" s="17" t="s">
        <v>105</v>
      </c>
      <c r="T14" s="17" t="s">
        <v>105</v>
      </c>
      <c r="U14" s="17" t="s">
        <v>105</v>
      </c>
    </row>
    <row r="15" spans="1:21" x14ac:dyDescent="0.25">
      <c r="A15" s="54">
        <v>9</v>
      </c>
      <c r="B15" s="48"/>
      <c r="C15" s="24"/>
      <c r="D15" s="23"/>
      <c r="E15" s="25"/>
      <c r="F15" s="26" t="str" cm="1">
        <f t="array" ref="F15">IF($C15="","",INDEX(code20J2,MATCH(LEFT($C15,SEARCH(" ",$C15)-1)*1,Budget_Général!$A$8:$A$47,0),3)-SUMPRODUCT(($C$6:C14=C15)*((($H$6:H14&gt;1)*$H$6:H14)+($H$6:H14="")*$G$6:G14)))</f>
        <v/>
      </c>
      <c r="G15" s="27"/>
      <c r="H15" s="28"/>
      <c r="I15" s="29" t="str">
        <f t="shared" si="0"/>
        <v/>
      </c>
      <c r="J15" s="30" t="str">
        <f t="shared" si="2"/>
        <v/>
      </c>
      <c r="O15" s="15">
        <v>9</v>
      </c>
      <c r="P15" s="16" t="s">
        <v>106</v>
      </c>
      <c r="Q15" s="17" t="s">
        <v>105</v>
      </c>
      <c r="R15" s="17" t="s">
        <v>105</v>
      </c>
      <c r="S15" s="17" t="s">
        <v>105</v>
      </c>
      <c r="T15" s="17" t="s">
        <v>105</v>
      </c>
      <c r="U15" s="17" t="s">
        <v>105</v>
      </c>
    </row>
    <row r="16" spans="1:21" x14ac:dyDescent="0.25">
      <c r="A16" s="54">
        <v>10</v>
      </c>
      <c r="B16" s="48"/>
      <c r="C16" s="24"/>
      <c r="D16" s="23"/>
      <c r="E16" s="25"/>
      <c r="F16" s="26" t="str" cm="1">
        <f t="array" ref="F16">IF($C16="","",INDEX(code20J2,MATCH(LEFT($C16,SEARCH(" ",$C16)-1)*1,Budget_Général!$A$8:$A$47,0),3)-SUMPRODUCT(($C$6:C15=C16)*((($H$6:H15&gt;1)*$H$6:H15)+($H$6:H15="")*$G$6:G15)))</f>
        <v/>
      </c>
      <c r="G16" s="27"/>
      <c r="H16" s="28"/>
      <c r="I16" s="29" t="str">
        <f t="shared" si="0"/>
        <v/>
      </c>
      <c r="J16" s="30" t="str">
        <f t="shared" si="2"/>
        <v/>
      </c>
      <c r="L16" s="17"/>
      <c r="O16" s="15">
        <v>10</v>
      </c>
      <c r="P16" s="16" t="s">
        <v>76</v>
      </c>
      <c r="Q16" s="17" t="s">
        <v>105</v>
      </c>
      <c r="R16" s="17" t="s">
        <v>105</v>
      </c>
      <c r="S16" s="17" t="s">
        <v>105</v>
      </c>
      <c r="T16" s="17" t="s">
        <v>105</v>
      </c>
      <c r="U16" s="17" t="s">
        <v>105</v>
      </c>
    </row>
    <row r="17" spans="1:21" x14ac:dyDescent="0.25">
      <c r="A17" s="54">
        <v>11</v>
      </c>
      <c r="B17" s="48"/>
      <c r="C17" s="24"/>
      <c r="D17" s="23"/>
      <c r="E17" s="25"/>
      <c r="F17" s="26" t="str" cm="1">
        <f t="array" ref="F17">IF($C17="","",INDEX(code20J2,MATCH(LEFT($C17,SEARCH(" ",$C17)-1)*1,Budget_Général!$A$8:$A$47,0),3)-SUMPRODUCT(($C$6:C16=C17)*((($H$6:H16&gt;1)*$H$6:H16)+($H$6:H16="")*$G$6:G16)))</f>
        <v/>
      </c>
      <c r="G17" s="27"/>
      <c r="H17" s="28"/>
      <c r="I17" s="29" t="str">
        <f t="shared" si="0"/>
        <v/>
      </c>
      <c r="J17" s="30" t="str">
        <f t="shared" si="2"/>
        <v/>
      </c>
      <c r="O17" s="15">
        <v>11</v>
      </c>
      <c r="P17" s="16" t="s">
        <v>80</v>
      </c>
      <c r="Q17" s="17" t="s">
        <v>105</v>
      </c>
      <c r="R17" s="17" t="s">
        <v>105</v>
      </c>
      <c r="S17" s="17" t="s">
        <v>105</v>
      </c>
      <c r="T17" s="17" t="s">
        <v>105</v>
      </c>
      <c r="U17" s="17" t="s">
        <v>105</v>
      </c>
    </row>
    <row r="18" spans="1:21" x14ac:dyDescent="0.25">
      <c r="A18" s="54">
        <v>12</v>
      </c>
      <c r="B18" s="48"/>
      <c r="C18" s="24"/>
      <c r="D18" s="23"/>
      <c r="E18" s="25"/>
      <c r="F18" s="26" t="str" cm="1">
        <f t="array" ref="F18">IF($C18="","",INDEX(code20J2,MATCH(LEFT($C18,SEARCH(" ",$C18)-1)*1,Budget_Général!$A$8:$A$47,0),3)-SUMPRODUCT(($C$6:C17=C18)*((($H$6:H17&gt;1)*$H$6:H17)+($H$6:H17="")*$G$6:G17)))</f>
        <v/>
      </c>
      <c r="G18" s="27"/>
      <c r="H18" s="28"/>
      <c r="I18" s="29" t="str">
        <f t="shared" si="0"/>
        <v/>
      </c>
      <c r="J18" s="30" t="str">
        <f t="shared" si="2"/>
        <v/>
      </c>
      <c r="O18" s="15">
        <v>12</v>
      </c>
      <c r="P18" s="16" t="s">
        <v>107</v>
      </c>
      <c r="Q18" s="17">
        <v>500</v>
      </c>
      <c r="R18" s="17" t="s">
        <v>105</v>
      </c>
      <c r="S18" s="17" t="s">
        <v>105</v>
      </c>
      <c r="T18" s="17" t="s">
        <v>105</v>
      </c>
      <c r="U18" s="17" t="s">
        <v>105</v>
      </c>
    </row>
    <row r="19" spans="1:21" x14ac:dyDescent="0.25">
      <c r="A19" s="54">
        <v>13</v>
      </c>
      <c r="B19" s="48"/>
      <c r="C19" s="24"/>
      <c r="D19" s="23"/>
      <c r="E19" s="25"/>
      <c r="F19" s="26" t="str" cm="1">
        <f t="array" ref="F19">IF($C19="","",INDEX(code20J2,MATCH(LEFT($C19,SEARCH(" ",$C19)-1)*1,Budget_Général!$A$8:$A$47,0),3)-SUMPRODUCT(($C$6:C18=C19)*((($H$6:H18&gt;1)*$H$6:H18)+($H$6:H18="")*$G$6:G18)))</f>
        <v/>
      </c>
      <c r="G19" s="27"/>
      <c r="H19" s="28"/>
      <c r="I19" s="29" t="str">
        <f t="shared" si="0"/>
        <v/>
      </c>
      <c r="J19" s="30" t="str">
        <f t="shared" si="2"/>
        <v/>
      </c>
      <c r="O19" s="15">
        <v>13</v>
      </c>
      <c r="P19" s="16" t="s">
        <v>86</v>
      </c>
      <c r="Q19" s="17" t="s">
        <v>105</v>
      </c>
      <c r="R19" s="17" t="s">
        <v>105</v>
      </c>
      <c r="S19" s="17" t="s">
        <v>105</v>
      </c>
      <c r="T19" s="17" t="s">
        <v>105</v>
      </c>
      <c r="U19" s="17" t="s">
        <v>105</v>
      </c>
    </row>
    <row r="20" spans="1:21" x14ac:dyDescent="0.25">
      <c r="A20" s="54">
        <v>14</v>
      </c>
      <c r="B20" s="48"/>
      <c r="C20" s="24"/>
      <c r="D20" s="23"/>
      <c r="E20" s="25"/>
      <c r="F20" s="26" t="str" cm="1">
        <f t="array" ref="F20">IF($C20="","",INDEX(code20J2,MATCH(LEFT($C20,SEARCH(" ",$C20)-1)*1,Budget_Général!$A$8:$A$47,0),3)-SUMPRODUCT(($C$6:C19=C20)*((($H$6:H19&gt;1)*$H$6:H19)+($H$6:H19="")*$G$6:G19)))</f>
        <v/>
      </c>
      <c r="G20" s="27"/>
      <c r="H20" s="28"/>
      <c r="I20" s="29" t="str">
        <f t="shared" si="0"/>
        <v/>
      </c>
      <c r="J20" s="30" t="str">
        <f t="shared" si="2"/>
        <v/>
      </c>
      <c r="O20" s="15">
        <v>14</v>
      </c>
      <c r="P20" s="16" t="s">
        <v>79</v>
      </c>
      <c r="Q20" s="17" t="s">
        <v>105</v>
      </c>
      <c r="R20" s="17" t="s">
        <v>105</v>
      </c>
      <c r="S20" s="17" t="s">
        <v>105</v>
      </c>
      <c r="T20" s="17" t="s">
        <v>105</v>
      </c>
      <c r="U20" s="17" t="s">
        <v>105</v>
      </c>
    </row>
    <row r="21" spans="1:21" x14ac:dyDescent="0.25">
      <c r="A21" s="54">
        <v>15</v>
      </c>
      <c r="B21" s="48"/>
      <c r="C21" s="24"/>
      <c r="D21" s="23"/>
      <c r="E21" s="25"/>
      <c r="F21" s="26" t="str" cm="1">
        <f t="array" ref="F21">IF($C21="","",INDEX(code20J2,MATCH(LEFT($C21,SEARCH(" ",$C21)-1)*1,Budget_Général!$A$8:$A$47,0),3)-SUMPRODUCT(($C$6:C20=C21)*((($H$6:H20&gt;1)*$H$6:H20)+($H$6:H20="")*$G$6:G20)))</f>
        <v/>
      </c>
      <c r="G21" s="27"/>
      <c r="H21" s="28"/>
      <c r="I21" s="29" t="str">
        <f t="shared" si="0"/>
        <v/>
      </c>
      <c r="J21" s="30" t="str">
        <f t="shared" si="2"/>
        <v/>
      </c>
      <c r="L21" s="31"/>
      <c r="O21" s="15">
        <v>15</v>
      </c>
      <c r="P21" s="16" t="s">
        <v>81</v>
      </c>
      <c r="Q21" s="17" t="s">
        <v>105</v>
      </c>
      <c r="R21" s="17" t="s">
        <v>105</v>
      </c>
      <c r="S21" s="17" t="s">
        <v>105</v>
      </c>
      <c r="T21" s="17" t="s">
        <v>105</v>
      </c>
      <c r="U21" s="17" t="s">
        <v>105</v>
      </c>
    </row>
    <row r="22" spans="1:21" x14ac:dyDescent="0.25">
      <c r="A22" s="54">
        <v>16</v>
      </c>
      <c r="B22" s="48"/>
      <c r="C22" s="24"/>
      <c r="D22" s="23"/>
      <c r="E22" s="25"/>
      <c r="F22" s="26" t="str" cm="1">
        <f t="array" ref="F22">IF($C22="","",INDEX(code20J2,MATCH(LEFT($C22,SEARCH(" ",$C22)-1)*1,Budget_Général!$A$8:$A$47,0),3)-SUMPRODUCT(($C$6:C21=C22)*((($H$6:H21&gt;1)*$H$6:H21)+($H$6:H21="")*$G$6:G21)))</f>
        <v/>
      </c>
      <c r="G22" s="27"/>
      <c r="H22" s="28"/>
      <c r="I22" s="29" t="str">
        <f t="shared" si="0"/>
        <v/>
      </c>
      <c r="J22" s="30" t="str">
        <f t="shared" si="2"/>
        <v/>
      </c>
      <c r="O22" s="15">
        <v>16</v>
      </c>
      <c r="P22" s="16" t="s">
        <v>74</v>
      </c>
      <c r="Q22" s="17" t="s">
        <v>105</v>
      </c>
      <c r="R22" s="17" t="s">
        <v>105</v>
      </c>
      <c r="S22" s="17" t="s">
        <v>105</v>
      </c>
      <c r="T22" s="17" t="s">
        <v>105</v>
      </c>
      <c r="U22" s="17" t="s">
        <v>105</v>
      </c>
    </row>
    <row r="23" spans="1:21" x14ac:dyDescent="0.25">
      <c r="A23" s="54">
        <v>17</v>
      </c>
      <c r="B23" s="48"/>
      <c r="C23" s="24"/>
      <c r="D23" s="23"/>
      <c r="E23" s="25"/>
      <c r="F23" s="26" t="str" cm="1">
        <f t="array" ref="F23">IF($C23="","",INDEX(code20J2,MATCH(LEFT($C23,SEARCH(" ",$C23)-1)*1,Budget_Général!$A$8:$A$47,0),3)-SUMPRODUCT(($C$6:C22=C23)*((($H$6:H22&gt;1)*$H$6:H22)+($H$6:H22="")*$G$6:G22)))</f>
        <v/>
      </c>
      <c r="G23" s="27"/>
      <c r="H23" s="28"/>
      <c r="I23" s="29" t="str">
        <f t="shared" si="0"/>
        <v/>
      </c>
      <c r="J23" s="30" t="str">
        <f t="shared" si="2"/>
        <v/>
      </c>
      <c r="O23" s="15">
        <v>17</v>
      </c>
      <c r="P23" s="16" t="s">
        <v>85</v>
      </c>
      <c r="Q23" s="17" t="s">
        <v>105</v>
      </c>
      <c r="R23" s="17" t="s">
        <v>105</v>
      </c>
      <c r="S23" s="17" t="s">
        <v>105</v>
      </c>
      <c r="T23" s="17" t="s">
        <v>105</v>
      </c>
      <c r="U23" s="17" t="s">
        <v>105</v>
      </c>
    </row>
    <row r="24" spans="1:21" x14ac:dyDescent="0.25">
      <c r="A24" s="54">
        <v>18</v>
      </c>
      <c r="B24" s="48"/>
      <c r="C24" s="24"/>
      <c r="D24" s="23"/>
      <c r="E24" s="25"/>
      <c r="F24" s="26" t="str" cm="1">
        <f t="array" ref="F24">IF($C24="","",INDEX(code20J2,MATCH(LEFT($C24,SEARCH(" ",$C24)-1)*1,Budget_Général!$A$8:$A$47,0),3)-SUMPRODUCT(($C$6:C23=C24)*((($H$6:H23&gt;1)*$H$6:H23)+($H$6:H23="")*$G$6:G23)))</f>
        <v/>
      </c>
      <c r="G24" s="27"/>
      <c r="H24" s="28"/>
      <c r="I24" s="29" t="str">
        <f t="shared" si="0"/>
        <v/>
      </c>
      <c r="J24" s="30" t="str">
        <f t="shared" si="2"/>
        <v/>
      </c>
      <c r="O24" s="15">
        <v>18</v>
      </c>
      <c r="P24" s="16" t="s">
        <v>90</v>
      </c>
      <c r="Q24" s="17" t="s">
        <v>105</v>
      </c>
      <c r="R24" s="17" t="s">
        <v>105</v>
      </c>
      <c r="S24" s="17" t="s">
        <v>105</v>
      </c>
      <c r="T24" s="17" t="s">
        <v>105</v>
      </c>
      <c r="U24" s="17" t="s">
        <v>105</v>
      </c>
    </row>
    <row r="25" spans="1:21" x14ac:dyDescent="0.25">
      <c r="A25" s="54">
        <v>19</v>
      </c>
      <c r="B25" s="48"/>
      <c r="C25" s="24"/>
      <c r="D25" s="23"/>
      <c r="E25" s="25"/>
      <c r="F25" s="26" t="str" cm="1">
        <f t="array" ref="F25">IF($C25="","",INDEX(code20J2,MATCH(LEFT($C25,SEARCH(" ",$C25)-1)*1,Budget_Général!$A$8:$A$47,0),3)-SUMPRODUCT(($C$6:C24=C25)*((($H$6:H24&gt;1)*$H$6:H24)+($H$6:H24="")*$G$6:G24)))</f>
        <v/>
      </c>
      <c r="G25" s="27"/>
      <c r="H25" s="28"/>
      <c r="I25" s="29" t="str">
        <f t="shared" si="0"/>
        <v/>
      </c>
      <c r="J25" s="30" t="str">
        <f t="shared" si="2"/>
        <v/>
      </c>
      <c r="O25" s="15">
        <v>19</v>
      </c>
      <c r="P25" s="16" t="s">
        <v>91</v>
      </c>
      <c r="Q25" s="17" t="s">
        <v>105</v>
      </c>
      <c r="R25" s="17" t="s">
        <v>105</v>
      </c>
      <c r="S25" s="17" t="s">
        <v>105</v>
      </c>
      <c r="T25" s="17" t="s">
        <v>105</v>
      </c>
      <c r="U25" s="17" t="s">
        <v>105</v>
      </c>
    </row>
    <row r="26" spans="1:21" x14ac:dyDescent="0.25">
      <c r="A26" s="54">
        <v>20</v>
      </c>
      <c r="B26" s="48"/>
      <c r="C26" s="24"/>
      <c r="D26" s="23"/>
      <c r="E26" s="25"/>
      <c r="F26" s="26" t="str" cm="1">
        <f t="array" ref="F26">IF($C26="","",INDEX(code20J2,MATCH(LEFT($C26,SEARCH(" ",$C26)-1)*1,Budget_Général!$A$8:$A$47,0),3)-SUMPRODUCT(($C$6:C25=C26)*((($H$6:H25&gt;1)*$H$6:H25)+($H$6:H25="")*$G$6:G25)))</f>
        <v/>
      </c>
      <c r="G26" s="27"/>
      <c r="H26" s="28"/>
      <c r="I26" s="29" t="str">
        <f t="shared" si="0"/>
        <v/>
      </c>
      <c r="J26" s="30" t="str">
        <f t="shared" si="2"/>
        <v/>
      </c>
      <c r="N26" s="32"/>
      <c r="O26" s="15">
        <v>20</v>
      </c>
      <c r="P26" s="16" t="s">
        <v>78</v>
      </c>
      <c r="Q26" s="17">
        <v>500</v>
      </c>
      <c r="R26" s="17" t="s">
        <v>105</v>
      </c>
      <c r="S26" s="17" t="s">
        <v>105</v>
      </c>
      <c r="T26" s="17" t="s">
        <v>105</v>
      </c>
      <c r="U26" s="17" t="s">
        <v>105</v>
      </c>
    </row>
    <row r="27" spans="1:21" x14ac:dyDescent="0.25">
      <c r="A27" s="54">
        <v>21</v>
      </c>
      <c r="B27" s="48"/>
      <c r="C27" s="24"/>
      <c r="D27" s="23"/>
      <c r="E27" s="25"/>
      <c r="F27" s="26" t="str" cm="1">
        <f t="array" ref="F27">IF($C27="","",INDEX(code20J2,MATCH(LEFT($C27,SEARCH(" ",$C27)-1)*1,Budget_Général!$A$8:$A$47,0),3)-SUMPRODUCT(($C$6:C26=C27)*((($H$6:H26&gt;1)*$H$6:H26)+($H$6:H26="")*$G$6:G26)))</f>
        <v/>
      </c>
      <c r="G27" s="27"/>
      <c r="H27" s="28"/>
      <c r="I27" s="29" t="str">
        <f t="shared" si="0"/>
        <v/>
      </c>
      <c r="J27" s="30" t="str">
        <f t="shared" si="2"/>
        <v/>
      </c>
      <c r="N27" s="32"/>
      <c r="O27" s="15">
        <v>21</v>
      </c>
      <c r="P27" s="16" t="s">
        <v>84</v>
      </c>
      <c r="Q27" s="17" t="s">
        <v>105</v>
      </c>
      <c r="R27" s="17" t="s">
        <v>105</v>
      </c>
      <c r="S27" s="17" t="s">
        <v>105</v>
      </c>
      <c r="T27" s="17" t="s">
        <v>105</v>
      </c>
      <c r="U27" s="17" t="s">
        <v>105</v>
      </c>
    </row>
    <row r="28" spans="1:21" x14ac:dyDescent="0.25">
      <c r="A28" s="54">
        <v>22</v>
      </c>
      <c r="B28" s="48"/>
      <c r="C28" s="24"/>
      <c r="D28" s="23"/>
      <c r="E28" s="25"/>
      <c r="F28" s="26" t="str" cm="1">
        <f t="array" ref="F28">IF($C28="","",INDEX(code20J2,MATCH(LEFT($C28,SEARCH(" ",$C28)-1)*1,Budget_Général!$A$8:$A$47,0),3)-SUMPRODUCT(($C$6:C27=C28)*((($H$6:H27&gt;1)*$H$6:H27)+($H$6:H27="")*$G$6:G27)))</f>
        <v/>
      </c>
      <c r="G28" s="27"/>
      <c r="H28" s="28"/>
      <c r="I28" s="29" t="str">
        <f t="shared" si="0"/>
        <v/>
      </c>
      <c r="J28" s="30" t="str">
        <f t="shared" si="2"/>
        <v/>
      </c>
      <c r="O28" s="15">
        <v>22</v>
      </c>
      <c r="P28" s="16" t="s">
        <v>66</v>
      </c>
      <c r="Q28" s="17" t="s">
        <v>105</v>
      </c>
      <c r="R28" s="17" t="s">
        <v>105</v>
      </c>
      <c r="S28" s="17" t="s">
        <v>105</v>
      </c>
      <c r="T28" s="17" t="s">
        <v>105</v>
      </c>
      <c r="U28" s="17" t="s">
        <v>105</v>
      </c>
    </row>
    <row r="29" spans="1:21" x14ac:dyDescent="0.25">
      <c r="A29" s="54">
        <v>23</v>
      </c>
      <c r="B29" s="48"/>
      <c r="C29" s="24"/>
      <c r="D29" s="23"/>
      <c r="E29" s="25"/>
      <c r="F29" s="26" t="str" cm="1">
        <f t="array" ref="F29">IF($C29="","",INDEX(code20J2,MATCH(LEFT($C29,SEARCH(" ",$C29)-1)*1,Budget_Général!$A$8:$A$47,0),3)-SUMPRODUCT(($C$6:C28=C29)*((($H$6:H28&gt;1)*$H$6:H28)+($H$6:H28="")*$G$6:G28)))</f>
        <v/>
      </c>
      <c r="G29" s="27"/>
      <c r="H29" s="28"/>
      <c r="I29" s="29" t="str">
        <f t="shared" si="0"/>
        <v/>
      </c>
      <c r="J29" s="30" t="str">
        <f t="shared" si="2"/>
        <v/>
      </c>
      <c r="O29" s="15">
        <v>23</v>
      </c>
      <c r="P29" s="16" t="s">
        <v>94</v>
      </c>
      <c r="Q29" s="17" t="s">
        <v>105</v>
      </c>
      <c r="R29" s="17" t="s">
        <v>105</v>
      </c>
      <c r="S29" s="17" t="s">
        <v>105</v>
      </c>
      <c r="T29" s="17" t="s">
        <v>105</v>
      </c>
      <c r="U29" s="17" t="s">
        <v>105</v>
      </c>
    </row>
    <row r="30" spans="1:21" x14ac:dyDescent="0.25">
      <c r="A30" s="54">
        <v>24</v>
      </c>
      <c r="B30" s="48"/>
      <c r="C30" s="24"/>
      <c r="D30" s="23"/>
      <c r="E30" s="25"/>
      <c r="F30" s="26" t="str" cm="1">
        <f t="array" ref="F30">IF($C30="","",INDEX(code20J2,MATCH(LEFT($C30,SEARCH(" ",$C30)-1)*1,Budget_Général!$A$8:$A$47,0),3)-SUMPRODUCT(($C$6:C29=C30)*((($H$6:H29&gt;1)*$H$6:H29)+($H$6:H29="")*$G$6:G29)))</f>
        <v/>
      </c>
      <c r="G30" s="27"/>
      <c r="H30" s="28"/>
      <c r="I30" s="29" t="str">
        <f t="shared" si="0"/>
        <v/>
      </c>
      <c r="J30" s="30" t="str">
        <f t="shared" si="2"/>
        <v/>
      </c>
      <c r="O30" s="15">
        <v>24</v>
      </c>
      <c r="P30" s="16" t="s">
        <v>69</v>
      </c>
      <c r="Q30" s="17" t="s">
        <v>105</v>
      </c>
      <c r="R30" s="17" t="s">
        <v>105</v>
      </c>
      <c r="S30" s="17" t="s">
        <v>105</v>
      </c>
      <c r="T30" s="17" t="s">
        <v>105</v>
      </c>
      <c r="U30" s="17" t="s">
        <v>105</v>
      </c>
    </row>
    <row r="31" spans="1:21" x14ac:dyDescent="0.25">
      <c r="A31" s="54">
        <v>25</v>
      </c>
      <c r="B31" s="48"/>
      <c r="C31" s="24"/>
      <c r="D31" s="23"/>
      <c r="E31" s="25"/>
      <c r="F31" s="26" t="str" cm="1">
        <f t="array" ref="F31">IF($C31="","",INDEX(code20J2,MATCH(LEFT($C31,SEARCH(" ",$C31)-1)*1,Budget_Général!$A$8:$A$47,0),3)-SUMPRODUCT(($C$6:C30=C31)*((($H$6:H30&gt;1)*$H$6:H30)+($H$6:H30="")*$G$6:G30)))</f>
        <v/>
      </c>
      <c r="G31" s="27"/>
      <c r="H31" s="28"/>
      <c r="I31" s="29" t="str">
        <f t="shared" si="0"/>
        <v/>
      </c>
      <c r="J31" s="30" t="str">
        <f t="shared" si="2"/>
        <v/>
      </c>
      <c r="O31" s="15">
        <v>25</v>
      </c>
      <c r="P31" s="16" t="s">
        <v>98</v>
      </c>
      <c r="Q31" s="17" t="s">
        <v>105</v>
      </c>
      <c r="R31" s="17" t="s">
        <v>105</v>
      </c>
      <c r="S31" s="17" t="s">
        <v>105</v>
      </c>
      <c r="T31" s="17" t="s">
        <v>105</v>
      </c>
      <c r="U31" s="17" t="s">
        <v>105</v>
      </c>
    </row>
    <row r="32" spans="1:21" x14ac:dyDescent="0.25">
      <c r="A32" s="54">
        <v>26</v>
      </c>
      <c r="B32" s="48"/>
      <c r="C32" s="24"/>
      <c r="D32" s="23"/>
      <c r="E32" s="25"/>
      <c r="F32" s="26" t="str" cm="1">
        <f t="array" ref="F32">IF($C32="","",INDEX(code20J2,MATCH(LEFT($C32,SEARCH(" ",$C32)-1)*1,Budget_Général!$A$8:$A$47,0),3)-SUMPRODUCT(($C$6:C31=C32)*((($H$6:H31&gt;1)*$H$6:H31)+($H$6:H31="")*$G$6:G31)))</f>
        <v/>
      </c>
      <c r="G32" s="27"/>
      <c r="H32" s="28"/>
      <c r="I32" s="29" t="str">
        <f t="shared" si="0"/>
        <v/>
      </c>
      <c r="J32" s="30" t="str">
        <f t="shared" si="2"/>
        <v/>
      </c>
      <c r="O32" s="15">
        <v>26</v>
      </c>
      <c r="P32" s="16" t="s">
        <v>92</v>
      </c>
      <c r="Q32" s="17" t="s">
        <v>105</v>
      </c>
      <c r="R32" s="17" t="s">
        <v>105</v>
      </c>
      <c r="S32" s="17" t="s">
        <v>105</v>
      </c>
      <c r="T32" s="17" t="s">
        <v>105</v>
      </c>
      <c r="U32" s="17" t="s">
        <v>105</v>
      </c>
    </row>
    <row r="33" spans="1:21" x14ac:dyDescent="0.25">
      <c r="A33" s="54">
        <v>27</v>
      </c>
      <c r="B33" s="48"/>
      <c r="C33" s="24"/>
      <c r="D33" s="23"/>
      <c r="E33" s="25"/>
      <c r="F33" s="26" t="str" cm="1">
        <f t="array" ref="F33">IF($C33="","",INDEX(code20J2,MATCH(LEFT($C33,SEARCH(" ",$C33)-1)*1,Budget_Général!$A$8:$A$47,0),3)-SUMPRODUCT(($C$6:C32=C33)*((($H$6:H32&gt;1)*$H$6:H32)+($H$6:H32="")*$G$6:G32)))</f>
        <v/>
      </c>
      <c r="G33" s="27"/>
      <c r="H33" s="28"/>
      <c r="I33" s="29" t="str">
        <f t="shared" si="0"/>
        <v/>
      </c>
      <c r="J33" s="30" t="str">
        <f t="shared" si="2"/>
        <v/>
      </c>
      <c r="O33" s="15">
        <v>27</v>
      </c>
      <c r="P33" s="16" t="s">
        <v>103</v>
      </c>
      <c r="Q33" s="17" t="s">
        <v>105</v>
      </c>
      <c r="R33" s="17" t="s">
        <v>105</v>
      </c>
      <c r="S33" s="17" t="s">
        <v>105</v>
      </c>
      <c r="T33" s="17" t="s">
        <v>105</v>
      </c>
      <c r="U33" s="17" t="s">
        <v>105</v>
      </c>
    </row>
    <row r="34" spans="1:21" x14ac:dyDescent="0.25">
      <c r="A34" s="54">
        <v>28</v>
      </c>
      <c r="B34" s="48"/>
      <c r="C34" s="24"/>
      <c r="D34" s="23"/>
      <c r="E34" s="25"/>
      <c r="F34" s="26" t="str" cm="1">
        <f t="array" ref="F34">IF($C34="","",INDEX(code20J2,MATCH(LEFT($C34,SEARCH(" ",$C34)-1)*1,Budget_Général!$A$8:$A$47,0),3)-SUMPRODUCT(($C$6:C33=C34)*((($H$6:H33&gt;1)*$H$6:H33)+($H$6:H33="")*$G$6:G33)))</f>
        <v/>
      </c>
      <c r="G34" s="27"/>
      <c r="H34" s="28"/>
      <c r="I34" s="29" t="str">
        <f t="shared" si="0"/>
        <v/>
      </c>
      <c r="J34" s="30" t="str">
        <f t="shared" si="2"/>
        <v/>
      </c>
      <c r="O34" s="15">
        <v>28</v>
      </c>
      <c r="P34" s="16" t="s">
        <v>71</v>
      </c>
      <c r="Q34" s="17" t="s">
        <v>105</v>
      </c>
      <c r="R34" s="17" t="s">
        <v>105</v>
      </c>
      <c r="S34" s="17" t="s">
        <v>105</v>
      </c>
      <c r="T34" s="17" t="s">
        <v>105</v>
      </c>
      <c r="U34" s="17" t="s">
        <v>105</v>
      </c>
    </row>
    <row r="35" spans="1:21" x14ac:dyDescent="0.25">
      <c r="A35" s="54">
        <v>29</v>
      </c>
      <c r="B35" s="48"/>
      <c r="C35" s="24"/>
      <c r="D35" s="23"/>
      <c r="E35" s="25"/>
      <c r="F35" s="26" t="str" cm="1">
        <f t="array" ref="F35">IF($C35="","",INDEX(code20J2,MATCH(LEFT($C35,SEARCH(" ",$C35)-1)*1,Budget_Général!$A$8:$A$47,0),3)-SUMPRODUCT(($C$6:C34=C35)*((($H$6:H34&gt;1)*$H$6:H34)+($H$6:H34="")*$G$6:G34)))</f>
        <v/>
      </c>
      <c r="G35" s="27"/>
      <c r="H35" s="28"/>
      <c r="I35" s="29" t="str">
        <f t="shared" si="0"/>
        <v/>
      </c>
      <c r="J35" s="30" t="str">
        <f t="shared" si="2"/>
        <v/>
      </c>
      <c r="O35" s="15">
        <v>29</v>
      </c>
      <c r="P35" s="16" t="s">
        <v>104</v>
      </c>
      <c r="Q35" s="17" t="s">
        <v>105</v>
      </c>
      <c r="R35" s="17" t="s">
        <v>105</v>
      </c>
      <c r="S35" s="17" t="s">
        <v>105</v>
      </c>
      <c r="T35" s="17" t="s">
        <v>105</v>
      </c>
      <c r="U35" s="17" t="s">
        <v>105</v>
      </c>
    </row>
    <row r="36" spans="1:21" x14ac:dyDescent="0.25">
      <c r="A36" s="54">
        <v>30</v>
      </c>
      <c r="B36" s="48"/>
      <c r="C36" s="24"/>
      <c r="D36" s="23"/>
      <c r="E36" s="25"/>
      <c r="F36" s="26" t="str" cm="1">
        <f t="array" ref="F36">IF($C36="","",INDEX(code20J2,MATCH(LEFT($C36,SEARCH(" ",$C36)-1)*1,Budget_Général!$A$8:$A$47,0),3)-SUMPRODUCT(($C$6:C35=C36)*((($H$6:H35&gt;1)*$H$6:H35)+($H$6:H35="")*$G$6:G35)))</f>
        <v/>
      </c>
      <c r="G36" s="27"/>
      <c r="H36" s="28"/>
      <c r="I36" s="29" t="str">
        <f t="shared" si="0"/>
        <v/>
      </c>
      <c r="J36" s="30" t="str">
        <f t="shared" si="2"/>
        <v/>
      </c>
      <c r="O36" s="15">
        <v>30</v>
      </c>
      <c r="P36" s="16" t="s">
        <v>93</v>
      </c>
      <c r="Q36" s="17" t="s">
        <v>105</v>
      </c>
      <c r="R36" s="17" t="s">
        <v>105</v>
      </c>
      <c r="S36" s="17" t="s">
        <v>105</v>
      </c>
      <c r="T36" s="17" t="s">
        <v>105</v>
      </c>
      <c r="U36" s="17" t="s">
        <v>105</v>
      </c>
    </row>
    <row r="37" spans="1:21" x14ac:dyDescent="0.25">
      <c r="A37" s="54">
        <v>31</v>
      </c>
      <c r="B37" s="48"/>
      <c r="C37" s="24"/>
      <c r="D37" s="23"/>
      <c r="E37" s="25"/>
      <c r="F37" s="26" t="str" cm="1">
        <f t="array" ref="F37">IF($C37="","",INDEX(code20J2,MATCH(LEFT($C37,SEARCH(" ",$C37)-1)*1,Budget_Général!$A$8:$A$47,0),3)-SUMPRODUCT(($C$6:C36=C37)*((($H$6:H36&gt;1)*$H$6:H36)+($H$6:H36="")*$G$6:G36)))</f>
        <v/>
      </c>
      <c r="G37" s="27"/>
      <c r="H37" s="28"/>
      <c r="I37" s="29" t="str">
        <f t="shared" si="0"/>
        <v/>
      </c>
      <c r="J37" s="30" t="str">
        <f t="shared" si="2"/>
        <v/>
      </c>
      <c r="O37" s="15">
        <v>31</v>
      </c>
      <c r="P37" s="16" t="s">
        <v>68</v>
      </c>
      <c r="Q37" s="17">
        <v>350</v>
      </c>
      <c r="R37" s="17" t="s">
        <v>105</v>
      </c>
      <c r="S37" s="17" t="s">
        <v>105</v>
      </c>
      <c r="T37" s="17" t="s">
        <v>105</v>
      </c>
      <c r="U37" s="17" t="s">
        <v>105</v>
      </c>
    </row>
    <row r="38" spans="1:21" x14ac:dyDescent="0.25">
      <c r="A38" s="54">
        <v>32</v>
      </c>
      <c r="B38" s="48"/>
      <c r="C38" s="24"/>
      <c r="D38" s="23"/>
      <c r="E38" s="25"/>
      <c r="F38" s="26" t="str" cm="1">
        <f t="array" ref="F38">IF($C38="","",INDEX(code20J2,MATCH(LEFT($C38,SEARCH(" ",$C38)-1)*1,Budget_Général!$A$8:$A$47,0),3)-SUMPRODUCT(($C$6:C37=C38)*((($H$6:H37&gt;1)*$H$6:H37)+($H$6:H37="")*$G$6:G37)))</f>
        <v/>
      </c>
      <c r="G38" s="27"/>
      <c r="H38" s="28"/>
      <c r="I38" s="29" t="str">
        <f t="shared" si="0"/>
        <v/>
      </c>
      <c r="J38" s="30" t="str">
        <f t="shared" si="2"/>
        <v/>
      </c>
      <c r="O38" s="15">
        <v>32</v>
      </c>
      <c r="P38" s="16" t="s">
        <v>102</v>
      </c>
      <c r="Q38" s="17" t="s">
        <v>105</v>
      </c>
      <c r="R38" s="17" t="s">
        <v>105</v>
      </c>
      <c r="S38" s="17" t="s">
        <v>105</v>
      </c>
      <c r="T38" s="17" t="s">
        <v>105</v>
      </c>
      <c r="U38" s="17" t="s">
        <v>105</v>
      </c>
    </row>
    <row r="39" spans="1:21" x14ac:dyDescent="0.25">
      <c r="A39" s="54">
        <v>33</v>
      </c>
      <c r="B39" s="48"/>
      <c r="C39" s="24"/>
      <c r="D39" s="23"/>
      <c r="E39" s="25"/>
      <c r="F39" s="26" t="str" cm="1">
        <f t="array" ref="F39">IF($C39="","",INDEX(code20J2,MATCH(LEFT($C39,SEARCH(" ",$C39)-1)*1,Budget_Général!$A$8:$A$47,0),3)-SUMPRODUCT(($C$6:C38=C39)*((($H$6:H38&gt;1)*$H$6:H38)+($H$6:H38="")*$G$6:G38)))</f>
        <v/>
      </c>
      <c r="G39" s="27"/>
      <c r="H39" s="28"/>
      <c r="I39" s="29" t="str">
        <f t="shared" si="0"/>
        <v/>
      </c>
      <c r="J39" s="30" t="str">
        <f t="shared" si="2"/>
        <v/>
      </c>
      <c r="O39" s="15">
        <v>33</v>
      </c>
      <c r="P39" s="16" t="s">
        <v>77</v>
      </c>
      <c r="Q39" s="17" t="s">
        <v>105</v>
      </c>
      <c r="R39" s="17" t="s">
        <v>105</v>
      </c>
      <c r="S39" s="17" t="s">
        <v>105</v>
      </c>
      <c r="T39" s="17" t="s">
        <v>105</v>
      </c>
      <c r="U39" s="17" t="s">
        <v>105</v>
      </c>
    </row>
    <row r="40" spans="1:21" x14ac:dyDescent="0.25">
      <c r="A40" s="54">
        <v>34</v>
      </c>
      <c r="B40" s="48"/>
      <c r="C40" s="24"/>
      <c r="D40" s="23"/>
      <c r="E40" s="25"/>
      <c r="F40" s="26" t="str" cm="1">
        <f t="array" ref="F40">IF($C40="","",INDEX(code20J2,MATCH(LEFT($C40,SEARCH(" ",$C40)-1)*1,Budget_Général!$A$8:$A$47,0),3)-SUMPRODUCT(($C$6:C39=C40)*((($H$6:H39&gt;1)*$H$6:H39)+($H$6:H39="")*$G$6:G39)))</f>
        <v/>
      </c>
      <c r="G40" s="27"/>
      <c r="H40" s="28"/>
      <c r="I40" s="29" t="str">
        <f t="shared" si="0"/>
        <v/>
      </c>
      <c r="J40" s="30" t="str">
        <f t="shared" si="2"/>
        <v/>
      </c>
      <c r="O40" s="15">
        <v>34</v>
      </c>
      <c r="P40" s="16" t="s">
        <v>105</v>
      </c>
      <c r="Q40" s="17" t="s">
        <v>105</v>
      </c>
      <c r="R40" s="17" t="s">
        <v>105</v>
      </c>
      <c r="S40" s="17" t="s">
        <v>105</v>
      </c>
      <c r="T40" s="17" t="s">
        <v>105</v>
      </c>
      <c r="U40" s="17" t="s">
        <v>105</v>
      </c>
    </row>
    <row r="41" spans="1:21" x14ac:dyDescent="0.25">
      <c r="A41" s="54">
        <v>35</v>
      </c>
      <c r="B41" s="48"/>
      <c r="C41" s="24"/>
      <c r="D41" s="23"/>
      <c r="E41" s="25"/>
      <c r="F41" s="26" t="str" cm="1">
        <f t="array" ref="F41">IF($C41="","",INDEX(code20J2,MATCH(LEFT($C41,SEARCH(" ",$C41)-1)*1,Budget_Général!$A$8:$A$47,0),3)-SUMPRODUCT(($C$6:C40=C41)*((($H$6:H40&gt;1)*$H$6:H40)+($H$6:H40="")*$G$6:G40)))</f>
        <v/>
      </c>
      <c r="G41" s="27"/>
      <c r="H41" s="28"/>
      <c r="I41" s="29" t="str">
        <f t="shared" si="0"/>
        <v/>
      </c>
      <c r="J41" s="30" t="str">
        <f t="shared" si="2"/>
        <v/>
      </c>
      <c r="O41" s="15">
        <v>35</v>
      </c>
      <c r="P41" s="16" t="s">
        <v>105</v>
      </c>
      <c r="Q41" s="17" t="s">
        <v>105</v>
      </c>
      <c r="R41" s="17" t="s">
        <v>105</v>
      </c>
      <c r="S41" s="17" t="s">
        <v>105</v>
      </c>
      <c r="T41" s="17" t="s">
        <v>105</v>
      </c>
      <c r="U41" s="17" t="s">
        <v>105</v>
      </c>
    </row>
    <row r="42" spans="1:21" x14ac:dyDescent="0.25">
      <c r="A42" s="54">
        <v>36</v>
      </c>
      <c r="B42" s="48"/>
      <c r="C42" s="24"/>
      <c r="D42" s="23"/>
      <c r="E42" s="25"/>
      <c r="F42" s="26" t="str" cm="1">
        <f t="array" ref="F42">IF($C42="","",INDEX(code20J2,MATCH(LEFT($C42,SEARCH(" ",$C42)-1)*1,Budget_Général!$A$8:$A$47,0),3)-SUMPRODUCT(($C$6:C41=C42)*((($H$6:H41&gt;1)*$H$6:H41)+($H$6:H41="")*$G$6:G41)))</f>
        <v/>
      </c>
      <c r="G42" s="27"/>
      <c r="H42" s="28"/>
      <c r="I42" s="29" t="str">
        <f t="shared" si="0"/>
        <v/>
      </c>
      <c r="J42" s="30" t="str">
        <f t="shared" si="2"/>
        <v/>
      </c>
      <c r="O42" s="15">
        <v>36</v>
      </c>
      <c r="P42" s="16" t="s">
        <v>105</v>
      </c>
      <c r="Q42" s="17" t="s">
        <v>105</v>
      </c>
      <c r="R42" s="17" t="s">
        <v>105</v>
      </c>
      <c r="S42" s="17" t="s">
        <v>105</v>
      </c>
      <c r="T42" s="17" t="s">
        <v>105</v>
      </c>
      <c r="U42" s="17" t="s">
        <v>105</v>
      </c>
    </row>
    <row r="43" spans="1:21" x14ac:dyDescent="0.25">
      <c r="A43" s="54">
        <v>37</v>
      </c>
      <c r="B43" s="48"/>
      <c r="C43" s="24"/>
      <c r="D43" s="23"/>
      <c r="E43" s="25"/>
      <c r="F43" s="26" t="str" cm="1">
        <f t="array" ref="F43">IF($C43="","",INDEX(code20J2,MATCH(LEFT($C43,SEARCH(" ",$C43)-1)*1,Budget_Général!$A$8:$A$47,0),3)-SUMPRODUCT(($C$6:C42=C43)*((($H$6:H42&gt;1)*$H$6:H42)+($H$6:H42="")*$G$6:G42)))</f>
        <v/>
      </c>
      <c r="G43" s="27"/>
      <c r="H43" s="28"/>
      <c r="I43" s="29" t="str">
        <f t="shared" si="0"/>
        <v/>
      </c>
      <c r="J43" s="30" t="str">
        <f t="shared" si="2"/>
        <v/>
      </c>
      <c r="O43" s="15">
        <v>37</v>
      </c>
      <c r="P43" s="16" t="s">
        <v>105</v>
      </c>
      <c r="Q43" s="17" t="s">
        <v>105</v>
      </c>
      <c r="R43" s="17" t="s">
        <v>105</v>
      </c>
      <c r="S43" s="17" t="s">
        <v>105</v>
      </c>
      <c r="T43" s="17" t="s">
        <v>105</v>
      </c>
      <c r="U43" s="17" t="s">
        <v>105</v>
      </c>
    </row>
    <row r="44" spans="1:21" x14ac:dyDescent="0.25">
      <c r="A44" s="54">
        <v>38</v>
      </c>
      <c r="B44" s="48"/>
      <c r="C44" s="24"/>
      <c r="D44" s="23"/>
      <c r="E44" s="25"/>
      <c r="F44" s="26" t="str" cm="1">
        <f t="array" ref="F44">IF($C44="","",INDEX(code20J2,MATCH(LEFT($C44,SEARCH(" ",$C44)-1)*1,Budget_Général!$A$8:$A$47,0),3)-SUMPRODUCT(($C$6:C43=C44)*((($H$6:H43&gt;1)*$H$6:H43)+($H$6:H43="")*$G$6:G43)))</f>
        <v/>
      </c>
      <c r="G44" s="27"/>
      <c r="H44" s="28"/>
      <c r="I44" s="29" t="str">
        <f t="shared" si="0"/>
        <v/>
      </c>
      <c r="J44" s="30" t="str">
        <f t="shared" si="2"/>
        <v/>
      </c>
      <c r="O44" s="15">
        <v>38</v>
      </c>
      <c r="P44" s="16" t="s">
        <v>105</v>
      </c>
      <c r="Q44" s="17" t="s">
        <v>105</v>
      </c>
      <c r="R44" s="17" t="s">
        <v>105</v>
      </c>
      <c r="S44" s="17" t="s">
        <v>105</v>
      </c>
      <c r="T44" s="17" t="s">
        <v>105</v>
      </c>
      <c r="U44" s="17" t="s">
        <v>105</v>
      </c>
    </row>
    <row r="45" spans="1:21" x14ac:dyDescent="0.25">
      <c r="A45" s="54">
        <v>39</v>
      </c>
      <c r="B45" s="48"/>
      <c r="C45" s="24"/>
      <c r="D45" s="23"/>
      <c r="E45" s="25"/>
      <c r="F45" s="26" t="str" cm="1">
        <f t="array" ref="F45">IF($C45="","",INDEX(code20J2,MATCH(LEFT($C45,SEARCH(" ",$C45)-1)*1,Budget_Général!$A$8:$A$47,0),3)-SUMPRODUCT(($C$6:C44=C45)*((($H$6:H44&gt;1)*$H$6:H44)+($H$6:H44="")*$G$6:G44)))</f>
        <v/>
      </c>
      <c r="G45" s="27"/>
      <c r="H45" s="28"/>
      <c r="I45" s="29" t="str">
        <f t="shared" si="0"/>
        <v/>
      </c>
      <c r="J45" s="30" t="str">
        <f t="shared" si="2"/>
        <v/>
      </c>
      <c r="O45" s="15">
        <v>39</v>
      </c>
      <c r="P45" s="16" t="s">
        <v>105</v>
      </c>
      <c r="Q45" s="17" t="s">
        <v>105</v>
      </c>
      <c r="R45" s="17" t="s">
        <v>105</v>
      </c>
      <c r="S45" s="17" t="s">
        <v>105</v>
      </c>
      <c r="T45" s="17" t="s">
        <v>105</v>
      </c>
      <c r="U45" s="17" t="s">
        <v>105</v>
      </c>
    </row>
    <row r="46" spans="1:21" x14ac:dyDescent="0.25">
      <c r="A46" s="54">
        <v>40</v>
      </c>
      <c r="B46" s="48"/>
      <c r="C46" s="24"/>
      <c r="D46" s="23"/>
      <c r="E46" s="25"/>
      <c r="F46" s="26" t="str" cm="1">
        <f t="array" ref="F46">IF($C46="","",INDEX(code20J2,MATCH(LEFT($C46,SEARCH(" ",$C46)-1)*1,Budget_Général!$A$8:$A$47,0),3)-SUMPRODUCT(($C$6:C45=C46)*((($H$6:H45&gt;1)*$H$6:H45)+($H$6:H45="")*$G$6:G45)))</f>
        <v/>
      </c>
      <c r="G46" s="27"/>
      <c r="H46" s="28"/>
      <c r="I46" s="29" t="str">
        <f t="shared" si="0"/>
        <v/>
      </c>
      <c r="J46" s="30" t="str">
        <f t="shared" si="2"/>
        <v/>
      </c>
      <c r="O46" s="15">
        <v>40</v>
      </c>
      <c r="P46" s="16" t="s">
        <v>105</v>
      </c>
      <c r="Q46" s="17" t="s">
        <v>105</v>
      </c>
      <c r="R46" s="17" t="s">
        <v>105</v>
      </c>
      <c r="S46" s="17" t="s">
        <v>105</v>
      </c>
      <c r="T46" s="17" t="s">
        <v>105</v>
      </c>
      <c r="U46" s="17" t="s">
        <v>105</v>
      </c>
    </row>
    <row r="47" spans="1:21" x14ac:dyDescent="0.25">
      <c r="A47" s="54">
        <v>41</v>
      </c>
      <c r="B47" s="48"/>
      <c r="C47" s="24"/>
      <c r="D47" s="23"/>
      <c r="E47" s="25"/>
      <c r="F47" s="26" t="str" cm="1">
        <f t="array" ref="F47">IF($C47="","",INDEX(code20J2,MATCH(LEFT($C47,SEARCH(" ",$C47)-1)*1,Budget_Général!$A$8:$A$47,0),3)-SUMPRODUCT(($C$6:C46=C47)*((($H$6:H46&gt;1)*$H$6:H46)+($H$6:H46="")*$G$6:G46)))</f>
        <v/>
      </c>
      <c r="G47" s="27"/>
      <c r="H47" s="28"/>
      <c r="I47" s="29" t="str">
        <f t="shared" si="0"/>
        <v/>
      </c>
      <c r="J47" s="30" t="str">
        <f t="shared" si="2"/>
        <v/>
      </c>
    </row>
    <row r="48" spans="1:21" x14ac:dyDescent="0.25">
      <c r="A48" s="54">
        <v>42</v>
      </c>
      <c r="B48" s="48"/>
      <c r="C48" s="24"/>
      <c r="D48" s="23"/>
      <c r="E48" s="25"/>
      <c r="F48" s="26" t="str" cm="1">
        <f t="array" ref="F48">IF($C48="","",INDEX(code20J2,MATCH(LEFT($C48,SEARCH(" ",$C48)-1)*1,Budget_Général!$A$8:$A$47,0),3)-SUMPRODUCT(($C$6:C47=C48)*((($H$6:H47&gt;1)*$H$6:H47)+($H$6:H47="")*$G$6:G47)))</f>
        <v/>
      </c>
      <c r="G48" s="27"/>
      <c r="H48" s="28"/>
      <c r="I48" s="29" t="str">
        <f t="shared" si="0"/>
        <v/>
      </c>
      <c r="J48" s="30" t="str">
        <f t="shared" si="2"/>
        <v/>
      </c>
      <c r="P48" s="33"/>
    </row>
    <row r="49" spans="1:16" x14ac:dyDescent="0.25">
      <c r="A49" s="54">
        <v>43</v>
      </c>
      <c r="B49" s="48"/>
      <c r="C49" s="24"/>
      <c r="D49" s="23"/>
      <c r="E49" s="25"/>
      <c r="F49" s="26" t="str" cm="1">
        <f t="array" ref="F49">IF($C49="","",INDEX(code20J2,MATCH(LEFT($C49,SEARCH(" ",$C49)-1)*1,Budget_Général!$A$8:$A$47,0),3)-SUMPRODUCT(($C$6:C48=C49)*((($H$6:H48&gt;1)*$H$6:H48)+($H$6:H48="")*$G$6:G48)))</f>
        <v/>
      </c>
      <c r="G49" s="27"/>
      <c r="H49" s="28"/>
      <c r="I49" s="29" t="str">
        <f t="shared" si="0"/>
        <v/>
      </c>
      <c r="J49" s="30" t="str">
        <f t="shared" si="2"/>
        <v/>
      </c>
    </row>
    <row r="50" spans="1:16" x14ac:dyDescent="0.25">
      <c r="A50" s="54">
        <v>44</v>
      </c>
      <c r="B50" s="48"/>
      <c r="C50" s="24"/>
      <c r="D50" s="23"/>
      <c r="E50" s="25"/>
      <c r="F50" s="26" t="str" cm="1">
        <f t="array" ref="F50">IF($C50="","",INDEX(code20J2,MATCH(LEFT($C50,SEARCH(" ",$C50)-1)*1,Budget_Général!$A$8:$A$47,0),3)-SUMPRODUCT(($C$6:C49=C50)*((($H$6:H49&gt;1)*$H$6:H49)+($H$6:H49="")*$G$6:G49)))</f>
        <v/>
      </c>
      <c r="G50" s="27"/>
      <c r="H50" s="28"/>
      <c r="I50" s="29" t="str">
        <f t="shared" si="0"/>
        <v/>
      </c>
      <c r="J50" s="30" t="str">
        <f t="shared" si="2"/>
        <v/>
      </c>
      <c r="P50" s="33"/>
    </row>
    <row r="51" spans="1:16" x14ac:dyDescent="0.25">
      <c r="A51" s="54">
        <v>45</v>
      </c>
      <c r="B51" s="48"/>
      <c r="C51" s="24"/>
      <c r="D51" s="23"/>
      <c r="E51" s="25"/>
      <c r="F51" s="26" t="str" cm="1">
        <f t="array" ref="F51">IF($C51="","",INDEX(code20J2,MATCH(LEFT($C51,SEARCH(" ",$C51)-1)*1,Budget_Général!$A$8:$A$47,0),3)-SUMPRODUCT(($C$6:C50=C51)*((($H$6:H50&gt;1)*$H$6:H50)+($H$6:H50="")*$G$6:G50)))</f>
        <v/>
      </c>
      <c r="G51" s="27"/>
      <c r="H51" s="28"/>
      <c r="I51" s="29" t="str">
        <f t="shared" si="0"/>
        <v/>
      </c>
      <c r="J51" s="30" t="str">
        <f t="shared" si="2"/>
        <v/>
      </c>
    </row>
    <row r="52" spans="1:16" x14ac:dyDescent="0.25">
      <c r="A52" s="54">
        <v>46</v>
      </c>
      <c r="B52" s="48"/>
      <c r="C52" s="24"/>
      <c r="D52" s="23"/>
      <c r="E52" s="25"/>
      <c r="F52" s="26" t="str" cm="1">
        <f t="array" ref="F52">IF($C52="","",INDEX(code20J2,MATCH(LEFT($C52,SEARCH(" ",$C52)-1)*1,Budget_Général!$A$8:$A$47,0),3)-SUMPRODUCT(($C$6:C51=C52)*((($H$6:H51&gt;1)*$H$6:H51)+($H$6:H51="")*$G$6:G51)))</f>
        <v/>
      </c>
      <c r="G52" s="27"/>
      <c r="H52" s="28"/>
      <c r="I52" s="29" t="str">
        <f t="shared" si="0"/>
        <v/>
      </c>
      <c r="J52" s="30" t="str">
        <f t="shared" si="2"/>
        <v/>
      </c>
      <c r="P52" s="33"/>
    </row>
    <row r="53" spans="1:16" x14ac:dyDescent="0.25">
      <c r="A53" s="54">
        <v>47</v>
      </c>
      <c r="B53" s="48"/>
      <c r="C53" s="24"/>
      <c r="D53" s="23"/>
      <c r="E53" s="25"/>
      <c r="F53" s="26" t="str" cm="1">
        <f t="array" ref="F53">IF($C53="","",INDEX(code20J2,MATCH(LEFT($C53,SEARCH(" ",$C53)-1)*1,Budget_Général!$A$8:$A$47,0),3)-SUMPRODUCT(($C$6:C52=C53)*((($H$6:H52&gt;1)*$H$6:H52)+($H$6:H52="")*$G$6:G52)))</f>
        <v/>
      </c>
      <c r="G53" s="27"/>
      <c r="H53" s="28"/>
      <c r="I53" s="29" t="str">
        <f t="shared" si="0"/>
        <v/>
      </c>
      <c r="J53" s="30" t="str">
        <f t="shared" si="2"/>
        <v/>
      </c>
    </row>
    <row r="54" spans="1:16" x14ac:dyDescent="0.25">
      <c r="A54" s="54">
        <v>48</v>
      </c>
      <c r="B54" s="48"/>
      <c r="C54" s="24"/>
      <c r="D54" s="23"/>
      <c r="E54" s="25"/>
      <c r="F54" s="26" t="str" cm="1">
        <f t="array" ref="F54">IF($C54="","",INDEX(code20J2,MATCH(LEFT($C54,SEARCH(" ",$C54)-1)*1,Budget_Général!$A$8:$A$47,0),3)-SUMPRODUCT(($C$6:C53=C54)*((($H$6:H53&gt;1)*$H$6:H53)+($H$6:H53="")*$G$6:G53)))</f>
        <v/>
      </c>
      <c r="G54" s="27"/>
      <c r="H54" s="28"/>
      <c r="I54" s="29" t="str">
        <f t="shared" si="0"/>
        <v/>
      </c>
      <c r="J54" s="30" t="str">
        <f t="shared" si="2"/>
        <v/>
      </c>
      <c r="P54" s="33"/>
    </row>
    <row r="55" spans="1:16" x14ac:dyDescent="0.25">
      <c r="A55" s="54">
        <v>49</v>
      </c>
      <c r="B55" s="48"/>
      <c r="C55" s="24"/>
      <c r="D55" s="23"/>
      <c r="E55" s="25"/>
      <c r="F55" s="26" t="str" cm="1">
        <f t="array" ref="F55">IF($C55="","",INDEX(code20J2,MATCH(LEFT($C55,SEARCH(" ",$C55)-1)*1,Budget_Général!$A$8:$A$47,0),3)-SUMPRODUCT(($C$6:C54=C55)*((($H$6:H54&gt;1)*$H$6:H54)+($H$6:H54="")*$G$6:G54)))</f>
        <v/>
      </c>
      <c r="G55" s="27"/>
      <c r="H55" s="28"/>
      <c r="I55" s="29" t="str">
        <f t="shared" si="0"/>
        <v/>
      </c>
      <c r="J55" s="30" t="str">
        <f t="shared" si="2"/>
        <v/>
      </c>
    </row>
    <row r="56" spans="1:16" x14ac:dyDescent="0.25">
      <c r="A56" s="55">
        <v>50</v>
      </c>
      <c r="B56" s="49"/>
      <c r="C56" s="35"/>
      <c r="D56" s="34"/>
      <c r="E56" s="36"/>
      <c r="F56" s="37" t="str" cm="1">
        <f t="array" ref="F56">IF($C56="","",INDEX(code20J2,MATCH(LEFT($C56,SEARCH(" ",$C56)-1)*1,Budget_Général!$A$8:$A$47,0),3)-SUMPRODUCT(($C$6:C55=C56)*((($H$6:H55&gt;1)*$H$6:H55)+($H$6:H55="")*$G$6:G55)))</f>
        <v/>
      </c>
      <c r="G56" s="38"/>
      <c r="H56" s="39"/>
      <c r="I56" s="40" t="str">
        <f t="shared" si="0"/>
        <v/>
      </c>
      <c r="J56" s="41" t="str">
        <f t="shared" si="2"/>
        <v/>
      </c>
      <c r="P56" s="33"/>
    </row>
    <row r="60" spans="1:16" x14ac:dyDescent="0.25">
      <c r="A60" s="56" t="s">
        <v>59</v>
      </c>
    </row>
    <row r="61" spans="1:16" x14ac:dyDescent="0.25">
      <c r="A61" s="56" t="s">
        <v>60</v>
      </c>
    </row>
    <row r="62" spans="1:16" x14ac:dyDescent="0.25">
      <c r="A62" s="56" t="s">
        <v>61</v>
      </c>
    </row>
    <row r="63" spans="1:16" x14ac:dyDescent="0.25">
      <c r="A63" s="56" t="s">
        <v>62</v>
      </c>
    </row>
    <row r="64" spans="1:16" x14ac:dyDescent="0.25">
      <c r="A64" s="56" t="s">
        <v>63</v>
      </c>
    </row>
    <row r="65" spans="1:1" x14ac:dyDescent="0.25">
      <c r="A65" s="56" t="s">
        <v>64</v>
      </c>
    </row>
    <row r="66" spans="1:1" x14ac:dyDescent="0.25">
      <c r="A66" s="56" t="s">
        <v>39</v>
      </c>
    </row>
  </sheetData>
  <sheetProtection formatColumns="0"/>
  <autoFilter ref="B6:J6" xr:uid="{00000000-0009-0000-0000-000002000000}"/>
  <mergeCells count="2">
    <mergeCell ref="E3:G3"/>
    <mergeCell ref="C2:F2"/>
  </mergeCells>
  <conditionalFormatting sqref="I7:I56 F7:F56">
    <cfRule type="cellIs" dxfId="4" priority="1" stopIfTrue="1" operator="equal">
      <formula>0</formula>
    </cfRule>
  </conditionalFormatting>
  <conditionalFormatting sqref="J4">
    <cfRule type="cellIs" dxfId="3" priority="2" stopIfTrue="1" operator="lessThanOrEqual">
      <formula>0</formula>
    </cfRule>
  </conditionalFormatting>
  <dataValidations count="2">
    <dataValidation type="list" allowBlank="1" showInputMessage="1" showErrorMessage="1" sqref="C65563:C65592 WVK983067:WVK983096 WLO983067:WLO983096 WBS983067:WBS983096 VRW983067:VRW983096 VIA983067:VIA983096 UYE983067:UYE983096 UOI983067:UOI983096 UEM983067:UEM983096 TUQ983067:TUQ983096 TKU983067:TKU983096 TAY983067:TAY983096 SRC983067:SRC983096 SHG983067:SHG983096 RXK983067:RXK983096 RNO983067:RNO983096 RDS983067:RDS983096 QTW983067:QTW983096 QKA983067:QKA983096 QAE983067:QAE983096 PQI983067:PQI983096 PGM983067:PGM983096 OWQ983067:OWQ983096 OMU983067:OMU983096 OCY983067:OCY983096 NTC983067:NTC983096 NJG983067:NJG983096 MZK983067:MZK983096 MPO983067:MPO983096 MFS983067:MFS983096 LVW983067:LVW983096 LMA983067:LMA983096 LCE983067:LCE983096 KSI983067:KSI983096 KIM983067:KIM983096 JYQ983067:JYQ983096 JOU983067:JOU983096 JEY983067:JEY983096 IVC983067:IVC983096 ILG983067:ILG983096 IBK983067:IBK983096 HRO983067:HRO983096 HHS983067:HHS983096 GXW983067:GXW983096 GOA983067:GOA983096 GEE983067:GEE983096 FUI983067:FUI983096 FKM983067:FKM983096 FAQ983067:FAQ983096 EQU983067:EQU983096 EGY983067:EGY983096 DXC983067:DXC983096 DNG983067:DNG983096 DDK983067:DDK983096 CTO983067:CTO983096 CJS983067:CJS983096 BZW983067:BZW983096 BQA983067:BQA983096 BGE983067:BGE983096 AWI983067:AWI983096 AMM983067:AMM983096 ACQ983067:ACQ983096 SU983067:SU983096 IY983067:IY983096 C983067:C983096 WVK917531:WVK917560 WLO917531:WLO917560 WBS917531:WBS917560 VRW917531:VRW917560 VIA917531:VIA917560 UYE917531:UYE917560 UOI917531:UOI917560 UEM917531:UEM917560 TUQ917531:TUQ917560 TKU917531:TKU917560 TAY917531:TAY917560 SRC917531:SRC917560 SHG917531:SHG917560 RXK917531:RXK917560 RNO917531:RNO917560 RDS917531:RDS917560 QTW917531:QTW917560 QKA917531:QKA917560 QAE917531:QAE917560 PQI917531:PQI917560 PGM917531:PGM917560 OWQ917531:OWQ917560 OMU917531:OMU917560 OCY917531:OCY917560 NTC917531:NTC917560 NJG917531:NJG917560 MZK917531:MZK917560 MPO917531:MPO917560 MFS917531:MFS917560 LVW917531:LVW917560 LMA917531:LMA917560 LCE917531:LCE917560 KSI917531:KSI917560 KIM917531:KIM917560 JYQ917531:JYQ917560 JOU917531:JOU917560 JEY917531:JEY917560 IVC917531:IVC917560 ILG917531:ILG917560 IBK917531:IBK917560 HRO917531:HRO917560 HHS917531:HHS917560 GXW917531:GXW917560 GOA917531:GOA917560 GEE917531:GEE917560 FUI917531:FUI917560 FKM917531:FKM917560 FAQ917531:FAQ917560 EQU917531:EQU917560 EGY917531:EGY917560 DXC917531:DXC917560 DNG917531:DNG917560 DDK917531:DDK917560 CTO917531:CTO917560 CJS917531:CJS917560 BZW917531:BZW917560 BQA917531:BQA917560 BGE917531:BGE917560 AWI917531:AWI917560 AMM917531:AMM917560 ACQ917531:ACQ917560 SU917531:SU917560 IY917531:IY917560 C917531:C917560 WVK851995:WVK852024 WLO851995:WLO852024 WBS851995:WBS852024 VRW851995:VRW852024 VIA851995:VIA852024 UYE851995:UYE852024 UOI851995:UOI852024 UEM851995:UEM852024 TUQ851995:TUQ852024 TKU851995:TKU852024 TAY851995:TAY852024 SRC851995:SRC852024 SHG851995:SHG852024 RXK851995:RXK852024 RNO851995:RNO852024 RDS851995:RDS852024 QTW851995:QTW852024 QKA851995:QKA852024 QAE851995:QAE852024 PQI851995:PQI852024 PGM851995:PGM852024 OWQ851995:OWQ852024 OMU851995:OMU852024 OCY851995:OCY852024 NTC851995:NTC852024 NJG851995:NJG852024 MZK851995:MZK852024 MPO851995:MPO852024 MFS851995:MFS852024 LVW851995:LVW852024 LMA851995:LMA852024 LCE851995:LCE852024 KSI851995:KSI852024 KIM851995:KIM852024 JYQ851995:JYQ852024 JOU851995:JOU852024 JEY851995:JEY852024 IVC851995:IVC852024 ILG851995:ILG852024 IBK851995:IBK852024 HRO851995:HRO852024 HHS851995:HHS852024 GXW851995:GXW852024 GOA851995:GOA852024 GEE851995:GEE852024 FUI851995:FUI852024 FKM851995:FKM852024 FAQ851995:FAQ852024 EQU851995:EQU852024 EGY851995:EGY852024 DXC851995:DXC852024 DNG851995:DNG852024 DDK851995:DDK852024 CTO851995:CTO852024 CJS851995:CJS852024 BZW851995:BZW852024 BQA851995:BQA852024 BGE851995:BGE852024 AWI851995:AWI852024 AMM851995:AMM852024 ACQ851995:ACQ852024 SU851995:SU852024 IY851995:IY852024 C851995:C852024 WVK786459:WVK786488 WLO786459:WLO786488 WBS786459:WBS786488 VRW786459:VRW786488 VIA786459:VIA786488 UYE786459:UYE786488 UOI786459:UOI786488 UEM786459:UEM786488 TUQ786459:TUQ786488 TKU786459:TKU786488 TAY786459:TAY786488 SRC786459:SRC786488 SHG786459:SHG786488 RXK786459:RXK786488 RNO786459:RNO786488 RDS786459:RDS786488 QTW786459:QTW786488 QKA786459:QKA786488 QAE786459:QAE786488 PQI786459:PQI786488 PGM786459:PGM786488 OWQ786459:OWQ786488 OMU786459:OMU786488 OCY786459:OCY786488 NTC786459:NTC786488 NJG786459:NJG786488 MZK786459:MZK786488 MPO786459:MPO786488 MFS786459:MFS786488 LVW786459:LVW786488 LMA786459:LMA786488 LCE786459:LCE786488 KSI786459:KSI786488 KIM786459:KIM786488 JYQ786459:JYQ786488 JOU786459:JOU786488 JEY786459:JEY786488 IVC786459:IVC786488 ILG786459:ILG786488 IBK786459:IBK786488 HRO786459:HRO786488 HHS786459:HHS786488 GXW786459:GXW786488 GOA786459:GOA786488 GEE786459:GEE786488 FUI786459:FUI786488 FKM786459:FKM786488 FAQ786459:FAQ786488 EQU786459:EQU786488 EGY786459:EGY786488 DXC786459:DXC786488 DNG786459:DNG786488 DDK786459:DDK786488 CTO786459:CTO786488 CJS786459:CJS786488 BZW786459:BZW786488 BQA786459:BQA786488 BGE786459:BGE786488 AWI786459:AWI786488 AMM786459:AMM786488 ACQ786459:ACQ786488 SU786459:SU786488 IY786459:IY786488 C786459:C786488 WVK720923:WVK720952 WLO720923:WLO720952 WBS720923:WBS720952 VRW720923:VRW720952 VIA720923:VIA720952 UYE720923:UYE720952 UOI720923:UOI720952 UEM720923:UEM720952 TUQ720923:TUQ720952 TKU720923:TKU720952 TAY720923:TAY720952 SRC720923:SRC720952 SHG720923:SHG720952 RXK720923:RXK720952 RNO720923:RNO720952 RDS720923:RDS720952 QTW720923:QTW720952 QKA720923:QKA720952 QAE720923:QAE720952 PQI720923:PQI720952 PGM720923:PGM720952 OWQ720923:OWQ720952 OMU720923:OMU720952 OCY720923:OCY720952 NTC720923:NTC720952 NJG720923:NJG720952 MZK720923:MZK720952 MPO720923:MPO720952 MFS720923:MFS720952 LVW720923:LVW720952 LMA720923:LMA720952 LCE720923:LCE720952 KSI720923:KSI720952 KIM720923:KIM720952 JYQ720923:JYQ720952 JOU720923:JOU720952 JEY720923:JEY720952 IVC720923:IVC720952 ILG720923:ILG720952 IBK720923:IBK720952 HRO720923:HRO720952 HHS720923:HHS720952 GXW720923:GXW720952 GOA720923:GOA720952 GEE720923:GEE720952 FUI720923:FUI720952 FKM720923:FKM720952 FAQ720923:FAQ720952 EQU720923:EQU720952 EGY720923:EGY720952 DXC720923:DXC720952 DNG720923:DNG720952 DDK720923:DDK720952 CTO720923:CTO720952 CJS720923:CJS720952 BZW720923:BZW720952 BQA720923:BQA720952 BGE720923:BGE720952 AWI720923:AWI720952 AMM720923:AMM720952 ACQ720923:ACQ720952 SU720923:SU720952 IY720923:IY720952 C720923:C720952 WVK655387:WVK655416 WLO655387:WLO655416 WBS655387:WBS655416 VRW655387:VRW655416 VIA655387:VIA655416 UYE655387:UYE655416 UOI655387:UOI655416 UEM655387:UEM655416 TUQ655387:TUQ655416 TKU655387:TKU655416 TAY655387:TAY655416 SRC655387:SRC655416 SHG655387:SHG655416 RXK655387:RXK655416 RNO655387:RNO655416 RDS655387:RDS655416 QTW655387:QTW655416 QKA655387:QKA655416 QAE655387:QAE655416 PQI655387:PQI655416 PGM655387:PGM655416 OWQ655387:OWQ655416 OMU655387:OMU655416 OCY655387:OCY655416 NTC655387:NTC655416 NJG655387:NJG655416 MZK655387:MZK655416 MPO655387:MPO655416 MFS655387:MFS655416 LVW655387:LVW655416 LMA655387:LMA655416 LCE655387:LCE655416 KSI655387:KSI655416 KIM655387:KIM655416 JYQ655387:JYQ655416 JOU655387:JOU655416 JEY655387:JEY655416 IVC655387:IVC655416 ILG655387:ILG655416 IBK655387:IBK655416 HRO655387:HRO655416 HHS655387:HHS655416 GXW655387:GXW655416 GOA655387:GOA655416 GEE655387:GEE655416 FUI655387:FUI655416 FKM655387:FKM655416 FAQ655387:FAQ655416 EQU655387:EQU655416 EGY655387:EGY655416 DXC655387:DXC655416 DNG655387:DNG655416 DDK655387:DDK655416 CTO655387:CTO655416 CJS655387:CJS655416 BZW655387:BZW655416 BQA655387:BQA655416 BGE655387:BGE655416 AWI655387:AWI655416 AMM655387:AMM655416 ACQ655387:ACQ655416 SU655387:SU655416 IY655387:IY655416 C655387:C655416 WVK589851:WVK589880 WLO589851:WLO589880 WBS589851:WBS589880 VRW589851:VRW589880 VIA589851:VIA589880 UYE589851:UYE589880 UOI589851:UOI589880 UEM589851:UEM589880 TUQ589851:TUQ589880 TKU589851:TKU589880 TAY589851:TAY589880 SRC589851:SRC589880 SHG589851:SHG589880 RXK589851:RXK589880 RNO589851:RNO589880 RDS589851:RDS589880 QTW589851:QTW589880 QKA589851:QKA589880 QAE589851:QAE589880 PQI589851:PQI589880 PGM589851:PGM589880 OWQ589851:OWQ589880 OMU589851:OMU589880 OCY589851:OCY589880 NTC589851:NTC589880 NJG589851:NJG589880 MZK589851:MZK589880 MPO589851:MPO589880 MFS589851:MFS589880 LVW589851:LVW589880 LMA589851:LMA589880 LCE589851:LCE589880 KSI589851:KSI589880 KIM589851:KIM589880 JYQ589851:JYQ589880 JOU589851:JOU589880 JEY589851:JEY589880 IVC589851:IVC589880 ILG589851:ILG589880 IBK589851:IBK589880 HRO589851:HRO589880 HHS589851:HHS589880 GXW589851:GXW589880 GOA589851:GOA589880 GEE589851:GEE589880 FUI589851:FUI589880 FKM589851:FKM589880 FAQ589851:FAQ589880 EQU589851:EQU589880 EGY589851:EGY589880 DXC589851:DXC589880 DNG589851:DNG589880 DDK589851:DDK589880 CTO589851:CTO589880 CJS589851:CJS589880 BZW589851:BZW589880 BQA589851:BQA589880 BGE589851:BGE589880 AWI589851:AWI589880 AMM589851:AMM589880 ACQ589851:ACQ589880 SU589851:SU589880 IY589851:IY589880 C589851:C589880 WVK524315:WVK524344 WLO524315:WLO524344 WBS524315:WBS524344 VRW524315:VRW524344 VIA524315:VIA524344 UYE524315:UYE524344 UOI524315:UOI524344 UEM524315:UEM524344 TUQ524315:TUQ524344 TKU524315:TKU524344 TAY524315:TAY524344 SRC524315:SRC524344 SHG524315:SHG524344 RXK524315:RXK524344 RNO524315:RNO524344 RDS524315:RDS524344 QTW524315:QTW524344 QKA524315:QKA524344 QAE524315:QAE524344 PQI524315:PQI524344 PGM524315:PGM524344 OWQ524315:OWQ524344 OMU524315:OMU524344 OCY524315:OCY524344 NTC524315:NTC524344 NJG524315:NJG524344 MZK524315:MZK524344 MPO524315:MPO524344 MFS524315:MFS524344 LVW524315:LVW524344 LMA524315:LMA524344 LCE524315:LCE524344 KSI524315:KSI524344 KIM524315:KIM524344 JYQ524315:JYQ524344 JOU524315:JOU524344 JEY524315:JEY524344 IVC524315:IVC524344 ILG524315:ILG524344 IBK524315:IBK524344 HRO524315:HRO524344 HHS524315:HHS524344 GXW524315:GXW524344 GOA524315:GOA524344 GEE524315:GEE524344 FUI524315:FUI524344 FKM524315:FKM524344 FAQ524315:FAQ524344 EQU524315:EQU524344 EGY524315:EGY524344 DXC524315:DXC524344 DNG524315:DNG524344 DDK524315:DDK524344 CTO524315:CTO524344 CJS524315:CJS524344 BZW524315:BZW524344 BQA524315:BQA524344 BGE524315:BGE524344 AWI524315:AWI524344 AMM524315:AMM524344 ACQ524315:ACQ524344 SU524315:SU524344 IY524315:IY524344 C524315:C524344 WVK458779:WVK458808 WLO458779:WLO458808 WBS458779:WBS458808 VRW458779:VRW458808 VIA458779:VIA458808 UYE458779:UYE458808 UOI458779:UOI458808 UEM458779:UEM458808 TUQ458779:TUQ458808 TKU458779:TKU458808 TAY458779:TAY458808 SRC458779:SRC458808 SHG458779:SHG458808 RXK458779:RXK458808 RNO458779:RNO458808 RDS458779:RDS458808 QTW458779:QTW458808 QKA458779:QKA458808 QAE458779:QAE458808 PQI458779:PQI458808 PGM458779:PGM458808 OWQ458779:OWQ458808 OMU458779:OMU458808 OCY458779:OCY458808 NTC458779:NTC458808 NJG458779:NJG458808 MZK458779:MZK458808 MPO458779:MPO458808 MFS458779:MFS458808 LVW458779:LVW458808 LMA458779:LMA458808 LCE458779:LCE458808 KSI458779:KSI458808 KIM458779:KIM458808 JYQ458779:JYQ458808 JOU458779:JOU458808 JEY458779:JEY458808 IVC458779:IVC458808 ILG458779:ILG458808 IBK458779:IBK458808 HRO458779:HRO458808 HHS458779:HHS458808 GXW458779:GXW458808 GOA458779:GOA458808 GEE458779:GEE458808 FUI458779:FUI458808 FKM458779:FKM458808 FAQ458779:FAQ458808 EQU458779:EQU458808 EGY458779:EGY458808 DXC458779:DXC458808 DNG458779:DNG458808 DDK458779:DDK458808 CTO458779:CTO458808 CJS458779:CJS458808 BZW458779:BZW458808 BQA458779:BQA458808 BGE458779:BGE458808 AWI458779:AWI458808 AMM458779:AMM458808 ACQ458779:ACQ458808 SU458779:SU458808 IY458779:IY458808 C458779:C458808 WVK393243:WVK393272 WLO393243:WLO393272 WBS393243:WBS393272 VRW393243:VRW393272 VIA393243:VIA393272 UYE393243:UYE393272 UOI393243:UOI393272 UEM393243:UEM393272 TUQ393243:TUQ393272 TKU393243:TKU393272 TAY393243:TAY393272 SRC393243:SRC393272 SHG393243:SHG393272 RXK393243:RXK393272 RNO393243:RNO393272 RDS393243:RDS393272 QTW393243:QTW393272 QKA393243:QKA393272 QAE393243:QAE393272 PQI393243:PQI393272 PGM393243:PGM393272 OWQ393243:OWQ393272 OMU393243:OMU393272 OCY393243:OCY393272 NTC393243:NTC393272 NJG393243:NJG393272 MZK393243:MZK393272 MPO393243:MPO393272 MFS393243:MFS393272 LVW393243:LVW393272 LMA393243:LMA393272 LCE393243:LCE393272 KSI393243:KSI393272 KIM393243:KIM393272 JYQ393243:JYQ393272 JOU393243:JOU393272 JEY393243:JEY393272 IVC393243:IVC393272 ILG393243:ILG393272 IBK393243:IBK393272 HRO393243:HRO393272 HHS393243:HHS393272 GXW393243:GXW393272 GOA393243:GOA393272 GEE393243:GEE393272 FUI393243:FUI393272 FKM393243:FKM393272 FAQ393243:FAQ393272 EQU393243:EQU393272 EGY393243:EGY393272 DXC393243:DXC393272 DNG393243:DNG393272 DDK393243:DDK393272 CTO393243:CTO393272 CJS393243:CJS393272 BZW393243:BZW393272 BQA393243:BQA393272 BGE393243:BGE393272 AWI393243:AWI393272 AMM393243:AMM393272 ACQ393243:ACQ393272 SU393243:SU393272 IY393243:IY393272 C393243:C393272 WVK327707:WVK327736 WLO327707:WLO327736 WBS327707:WBS327736 VRW327707:VRW327736 VIA327707:VIA327736 UYE327707:UYE327736 UOI327707:UOI327736 UEM327707:UEM327736 TUQ327707:TUQ327736 TKU327707:TKU327736 TAY327707:TAY327736 SRC327707:SRC327736 SHG327707:SHG327736 RXK327707:RXK327736 RNO327707:RNO327736 RDS327707:RDS327736 QTW327707:QTW327736 QKA327707:QKA327736 QAE327707:QAE327736 PQI327707:PQI327736 PGM327707:PGM327736 OWQ327707:OWQ327736 OMU327707:OMU327736 OCY327707:OCY327736 NTC327707:NTC327736 NJG327707:NJG327736 MZK327707:MZK327736 MPO327707:MPO327736 MFS327707:MFS327736 LVW327707:LVW327736 LMA327707:LMA327736 LCE327707:LCE327736 KSI327707:KSI327736 KIM327707:KIM327736 JYQ327707:JYQ327736 JOU327707:JOU327736 JEY327707:JEY327736 IVC327707:IVC327736 ILG327707:ILG327736 IBK327707:IBK327736 HRO327707:HRO327736 HHS327707:HHS327736 GXW327707:GXW327736 GOA327707:GOA327736 GEE327707:GEE327736 FUI327707:FUI327736 FKM327707:FKM327736 FAQ327707:FAQ327736 EQU327707:EQU327736 EGY327707:EGY327736 DXC327707:DXC327736 DNG327707:DNG327736 DDK327707:DDK327736 CTO327707:CTO327736 CJS327707:CJS327736 BZW327707:BZW327736 BQA327707:BQA327736 BGE327707:BGE327736 AWI327707:AWI327736 AMM327707:AMM327736 ACQ327707:ACQ327736 SU327707:SU327736 IY327707:IY327736 C327707:C327736 WVK262171:WVK262200 WLO262171:WLO262200 WBS262171:WBS262200 VRW262171:VRW262200 VIA262171:VIA262200 UYE262171:UYE262200 UOI262171:UOI262200 UEM262171:UEM262200 TUQ262171:TUQ262200 TKU262171:TKU262200 TAY262171:TAY262200 SRC262171:SRC262200 SHG262171:SHG262200 RXK262171:RXK262200 RNO262171:RNO262200 RDS262171:RDS262200 QTW262171:QTW262200 QKA262171:QKA262200 QAE262171:QAE262200 PQI262171:PQI262200 PGM262171:PGM262200 OWQ262171:OWQ262200 OMU262171:OMU262200 OCY262171:OCY262200 NTC262171:NTC262200 NJG262171:NJG262200 MZK262171:MZK262200 MPO262171:MPO262200 MFS262171:MFS262200 LVW262171:LVW262200 LMA262171:LMA262200 LCE262171:LCE262200 KSI262171:KSI262200 KIM262171:KIM262200 JYQ262171:JYQ262200 JOU262171:JOU262200 JEY262171:JEY262200 IVC262171:IVC262200 ILG262171:ILG262200 IBK262171:IBK262200 HRO262171:HRO262200 HHS262171:HHS262200 GXW262171:GXW262200 GOA262171:GOA262200 GEE262171:GEE262200 FUI262171:FUI262200 FKM262171:FKM262200 FAQ262171:FAQ262200 EQU262171:EQU262200 EGY262171:EGY262200 DXC262171:DXC262200 DNG262171:DNG262200 DDK262171:DDK262200 CTO262171:CTO262200 CJS262171:CJS262200 BZW262171:BZW262200 BQA262171:BQA262200 BGE262171:BGE262200 AWI262171:AWI262200 AMM262171:AMM262200 ACQ262171:ACQ262200 SU262171:SU262200 IY262171:IY262200 C262171:C262200 WVK196635:WVK196664 WLO196635:WLO196664 WBS196635:WBS196664 VRW196635:VRW196664 VIA196635:VIA196664 UYE196635:UYE196664 UOI196635:UOI196664 UEM196635:UEM196664 TUQ196635:TUQ196664 TKU196635:TKU196664 TAY196635:TAY196664 SRC196635:SRC196664 SHG196635:SHG196664 RXK196635:RXK196664 RNO196635:RNO196664 RDS196635:RDS196664 QTW196635:QTW196664 QKA196635:QKA196664 QAE196635:QAE196664 PQI196635:PQI196664 PGM196635:PGM196664 OWQ196635:OWQ196664 OMU196635:OMU196664 OCY196635:OCY196664 NTC196635:NTC196664 NJG196635:NJG196664 MZK196635:MZK196664 MPO196635:MPO196664 MFS196635:MFS196664 LVW196635:LVW196664 LMA196635:LMA196664 LCE196635:LCE196664 KSI196635:KSI196664 KIM196635:KIM196664 JYQ196635:JYQ196664 JOU196635:JOU196664 JEY196635:JEY196664 IVC196635:IVC196664 ILG196635:ILG196664 IBK196635:IBK196664 HRO196635:HRO196664 HHS196635:HHS196664 GXW196635:GXW196664 GOA196635:GOA196664 GEE196635:GEE196664 FUI196635:FUI196664 FKM196635:FKM196664 FAQ196635:FAQ196664 EQU196635:EQU196664 EGY196635:EGY196664 DXC196635:DXC196664 DNG196635:DNG196664 DDK196635:DDK196664 CTO196635:CTO196664 CJS196635:CJS196664 BZW196635:BZW196664 BQA196635:BQA196664 BGE196635:BGE196664 AWI196635:AWI196664 AMM196635:AMM196664 ACQ196635:ACQ196664 SU196635:SU196664 IY196635:IY196664 C196635:C196664 WVK131099:WVK131128 WLO131099:WLO131128 WBS131099:WBS131128 VRW131099:VRW131128 VIA131099:VIA131128 UYE131099:UYE131128 UOI131099:UOI131128 UEM131099:UEM131128 TUQ131099:TUQ131128 TKU131099:TKU131128 TAY131099:TAY131128 SRC131099:SRC131128 SHG131099:SHG131128 RXK131099:RXK131128 RNO131099:RNO131128 RDS131099:RDS131128 QTW131099:QTW131128 QKA131099:QKA131128 QAE131099:QAE131128 PQI131099:PQI131128 PGM131099:PGM131128 OWQ131099:OWQ131128 OMU131099:OMU131128 OCY131099:OCY131128 NTC131099:NTC131128 NJG131099:NJG131128 MZK131099:MZK131128 MPO131099:MPO131128 MFS131099:MFS131128 LVW131099:LVW131128 LMA131099:LMA131128 LCE131099:LCE131128 KSI131099:KSI131128 KIM131099:KIM131128 JYQ131099:JYQ131128 JOU131099:JOU131128 JEY131099:JEY131128 IVC131099:IVC131128 ILG131099:ILG131128 IBK131099:IBK131128 HRO131099:HRO131128 HHS131099:HHS131128 GXW131099:GXW131128 GOA131099:GOA131128 GEE131099:GEE131128 FUI131099:FUI131128 FKM131099:FKM131128 FAQ131099:FAQ131128 EQU131099:EQU131128 EGY131099:EGY131128 DXC131099:DXC131128 DNG131099:DNG131128 DDK131099:DDK131128 CTO131099:CTO131128 CJS131099:CJS131128 BZW131099:BZW131128 BQA131099:BQA131128 BGE131099:BGE131128 AWI131099:AWI131128 AMM131099:AMM131128 ACQ131099:ACQ131128 SU131099:SU131128 IY131099:IY131128 C131099:C131128 WVK65563:WVK65592 WLO65563:WLO65592 WBS65563:WBS65592 VRW65563:VRW65592 VIA65563:VIA65592 UYE65563:UYE65592 UOI65563:UOI65592 UEM65563:UEM65592 TUQ65563:TUQ65592 TKU65563:TKU65592 TAY65563:TAY65592 SRC65563:SRC65592 SHG65563:SHG65592 RXK65563:RXK65592 RNO65563:RNO65592 RDS65563:RDS65592 QTW65563:QTW65592 QKA65563:QKA65592 QAE65563:QAE65592 PQI65563:PQI65592 PGM65563:PGM65592 OWQ65563:OWQ65592 OMU65563:OMU65592 OCY65563:OCY65592 NTC65563:NTC65592 NJG65563:NJG65592 MZK65563:MZK65592 MPO65563:MPO65592 MFS65563:MFS65592 LVW65563:LVW65592 LMA65563:LMA65592 LCE65563:LCE65592 KSI65563:KSI65592 KIM65563:KIM65592 JYQ65563:JYQ65592 JOU65563:JOU65592 JEY65563:JEY65592 IVC65563:IVC65592 ILG65563:ILG65592 IBK65563:IBK65592 HRO65563:HRO65592 HHS65563:HHS65592 GXW65563:GXW65592 GOA65563:GOA65592 GEE65563:GEE65592 FUI65563:FUI65592 FKM65563:FKM65592 FAQ65563:FAQ65592 EQU65563:EQU65592 EGY65563:EGY65592 DXC65563:DXC65592 DNG65563:DNG65592 DDK65563:DDK65592 CTO65563:CTO65592 CJS65563:CJS65592 BZW65563:BZW65592 BQA65563:BQA65592 BGE65563:BGE65592 AWI65563:AWI65592 AMM65563:AMM65592 ACQ65563:ACQ65592 SU65563:SU65592 IY65563:IY65592" xr:uid="{00000000-0002-0000-0200-000000000000}">
      <formula1>$A$60:$A$66</formula1>
    </dataValidation>
    <dataValidation type="list" allowBlank="1" showInputMessage="1" showErrorMessage="1" sqref="WVK983012:WVK983061 IY7:IY56 SU7:SU56 ACQ7:ACQ56 AMM7:AMM56 AWI7:AWI56 BGE7:BGE56 BQA7:BQA56 BZW7:BZW56 CJS7:CJS56 CTO7:CTO56 DDK7:DDK56 DNG7:DNG56 DXC7:DXC56 EGY7:EGY56 EQU7:EQU56 FAQ7:FAQ56 FKM7:FKM56 FUI7:FUI56 GEE7:GEE56 GOA7:GOA56 GXW7:GXW56 HHS7:HHS56 HRO7:HRO56 IBK7:IBK56 ILG7:ILG56 IVC7:IVC56 JEY7:JEY56 JOU7:JOU56 JYQ7:JYQ56 KIM7:KIM56 KSI7:KSI56 LCE7:LCE56 LMA7:LMA56 LVW7:LVW56 MFS7:MFS56 MPO7:MPO56 MZK7:MZK56 NJG7:NJG56 NTC7:NTC56 OCY7:OCY56 OMU7:OMU56 OWQ7:OWQ56 PGM7:PGM56 PQI7:PQI56 QAE7:QAE56 QKA7:QKA56 QTW7:QTW56 RDS7:RDS56 RNO7:RNO56 RXK7:RXK56 SHG7:SHG56 SRC7:SRC56 TAY7:TAY56 TKU7:TKU56 TUQ7:TUQ56 UEM7:UEM56 UOI7:UOI56 UYE7:UYE56 VIA7:VIA56 VRW7:VRW56 WBS7:WBS56 WLO7:WLO56 WVK7:WVK56 C65508:C65557 IY65508:IY65557 SU65508:SU65557 ACQ65508:ACQ65557 AMM65508:AMM65557 AWI65508:AWI65557 BGE65508:BGE65557 BQA65508:BQA65557 BZW65508:BZW65557 CJS65508:CJS65557 CTO65508:CTO65557 DDK65508:DDK65557 DNG65508:DNG65557 DXC65508:DXC65557 EGY65508:EGY65557 EQU65508:EQU65557 FAQ65508:FAQ65557 FKM65508:FKM65557 FUI65508:FUI65557 GEE65508:GEE65557 GOA65508:GOA65557 GXW65508:GXW65557 HHS65508:HHS65557 HRO65508:HRO65557 IBK65508:IBK65557 ILG65508:ILG65557 IVC65508:IVC65557 JEY65508:JEY65557 JOU65508:JOU65557 JYQ65508:JYQ65557 KIM65508:KIM65557 KSI65508:KSI65557 LCE65508:LCE65557 LMA65508:LMA65557 LVW65508:LVW65557 MFS65508:MFS65557 MPO65508:MPO65557 MZK65508:MZK65557 NJG65508:NJG65557 NTC65508:NTC65557 OCY65508:OCY65557 OMU65508:OMU65557 OWQ65508:OWQ65557 PGM65508:PGM65557 PQI65508:PQI65557 QAE65508:QAE65557 QKA65508:QKA65557 QTW65508:QTW65557 RDS65508:RDS65557 RNO65508:RNO65557 RXK65508:RXK65557 SHG65508:SHG65557 SRC65508:SRC65557 TAY65508:TAY65557 TKU65508:TKU65557 TUQ65508:TUQ65557 UEM65508:UEM65557 UOI65508:UOI65557 UYE65508:UYE65557 VIA65508:VIA65557 VRW65508:VRW65557 WBS65508:WBS65557 WLO65508:WLO65557 WVK65508:WVK65557 C131044:C131093 IY131044:IY131093 SU131044:SU131093 ACQ131044:ACQ131093 AMM131044:AMM131093 AWI131044:AWI131093 BGE131044:BGE131093 BQA131044:BQA131093 BZW131044:BZW131093 CJS131044:CJS131093 CTO131044:CTO131093 DDK131044:DDK131093 DNG131044:DNG131093 DXC131044:DXC131093 EGY131044:EGY131093 EQU131044:EQU131093 FAQ131044:FAQ131093 FKM131044:FKM131093 FUI131044:FUI131093 GEE131044:GEE131093 GOA131044:GOA131093 GXW131044:GXW131093 HHS131044:HHS131093 HRO131044:HRO131093 IBK131044:IBK131093 ILG131044:ILG131093 IVC131044:IVC131093 JEY131044:JEY131093 JOU131044:JOU131093 JYQ131044:JYQ131093 KIM131044:KIM131093 KSI131044:KSI131093 LCE131044:LCE131093 LMA131044:LMA131093 LVW131044:LVW131093 MFS131044:MFS131093 MPO131044:MPO131093 MZK131044:MZK131093 NJG131044:NJG131093 NTC131044:NTC131093 OCY131044:OCY131093 OMU131044:OMU131093 OWQ131044:OWQ131093 PGM131044:PGM131093 PQI131044:PQI131093 QAE131044:QAE131093 QKA131044:QKA131093 QTW131044:QTW131093 RDS131044:RDS131093 RNO131044:RNO131093 RXK131044:RXK131093 SHG131044:SHG131093 SRC131044:SRC131093 TAY131044:TAY131093 TKU131044:TKU131093 TUQ131044:TUQ131093 UEM131044:UEM131093 UOI131044:UOI131093 UYE131044:UYE131093 VIA131044:VIA131093 VRW131044:VRW131093 WBS131044:WBS131093 WLO131044:WLO131093 WVK131044:WVK131093 C196580:C196629 IY196580:IY196629 SU196580:SU196629 ACQ196580:ACQ196629 AMM196580:AMM196629 AWI196580:AWI196629 BGE196580:BGE196629 BQA196580:BQA196629 BZW196580:BZW196629 CJS196580:CJS196629 CTO196580:CTO196629 DDK196580:DDK196629 DNG196580:DNG196629 DXC196580:DXC196629 EGY196580:EGY196629 EQU196580:EQU196629 FAQ196580:FAQ196629 FKM196580:FKM196629 FUI196580:FUI196629 GEE196580:GEE196629 GOA196580:GOA196629 GXW196580:GXW196629 HHS196580:HHS196629 HRO196580:HRO196629 IBK196580:IBK196629 ILG196580:ILG196629 IVC196580:IVC196629 JEY196580:JEY196629 JOU196580:JOU196629 JYQ196580:JYQ196629 KIM196580:KIM196629 KSI196580:KSI196629 LCE196580:LCE196629 LMA196580:LMA196629 LVW196580:LVW196629 MFS196580:MFS196629 MPO196580:MPO196629 MZK196580:MZK196629 NJG196580:NJG196629 NTC196580:NTC196629 OCY196580:OCY196629 OMU196580:OMU196629 OWQ196580:OWQ196629 PGM196580:PGM196629 PQI196580:PQI196629 QAE196580:QAE196629 QKA196580:QKA196629 QTW196580:QTW196629 RDS196580:RDS196629 RNO196580:RNO196629 RXK196580:RXK196629 SHG196580:SHG196629 SRC196580:SRC196629 TAY196580:TAY196629 TKU196580:TKU196629 TUQ196580:TUQ196629 UEM196580:UEM196629 UOI196580:UOI196629 UYE196580:UYE196629 VIA196580:VIA196629 VRW196580:VRW196629 WBS196580:WBS196629 WLO196580:WLO196629 WVK196580:WVK196629 C262116:C262165 IY262116:IY262165 SU262116:SU262165 ACQ262116:ACQ262165 AMM262116:AMM262165 AWI262116:AWI262165 BGE262116:BGE262165 BQA262116:BQA262165 BZW262116:BZW262165 CJS262116:CJS262165 CTO262116:CTO262165 DDK262116:DDK262165 DNG262116:DNG262165 DXC262116:DXC262165 EGY262116:EGY262165 EQU262116:EQU262165 FAQ262116:FAQ262165 FKM262116:FKM262165 FUI262116:FUI262165 GEE262116:GEE262165 GOA262116:GOA262165 GXW262116:GXW262165 HHS262116:HHS262165 HRO262116:HRO262165 IBK262116:IBK262165 ILG262116:ILG262165 IVC262116:IVC262165 JEY262116:JEY262165 JOU262116:JOU262165 JYQ262116:JYQ262165 KIM262116:KIM262165 KSI262116:KSI262165 LCE262116:LCE262165 LMA262116:LMA262165 LVW262116:LVW262165 MFS262116:MFS262165 MPO262116:MPO262165 MZK262116:MZK262165 NJG262116:NJG262165 NTC262116:NTC262165 OCY262116:OCY262165 OMU262116:OMU262165 OWQ262116:OWQ262165 PGM262116:PGM262165 PQI262116:PQI262165 QAE262116:QAE262165 QKA262116:QKA262165 QTW262116:QTW262165 RDS262116:RDS262165 RNO262116:RNO262165 RXK262116:RXK262165 SHG262116:SHG262165 SRC262116:SRC262165 TAY262116:TAY262165 TKU262116:TKU262165 TUQ262116:TUQ262165 UEM262116:UEM262165 UOI262116:UOI262165 UYE262116:UYE262165 VIA262116:VIA262165 VRW262116:VRW262165 WBS262116:WBS262165 WLO262116:WLO262165 WVK262116:WVK262165 C327652:C327701 IY327652:IY327701 SU327652:SU327701 ACQ327652:ACQ327701 AMM327652:AMM327701 AWI327652:AWI327701 BGE327652:BGE327701 BQA327652:BQA327701 BZW327652:BZW327701 CJS327652:CJS327701 CTO327652:CTO327701 DDK327652:DDK327701 DNG327652:DNG327701 DXC327652:DXC327701 EGY327652:EGY327701 EQU327652:EQU327701 FAQ327652:FAQ327701 FKM327652:FKM327701 FUI327652:FUI327701 GEE327652:GEE327701 GOA327652:GOA327701 GXW327652:GXW327701 HHS327652:HHS327701 HRO327652:HRO327701 IBK327652:IBK327701 ILG327652:ILG327701 IVC327652:IVC327701 JEY327652:JEY327701 JOU327652:JOU327701 JYQ327652:JYQ327701 KIM327652:KIM327701 KSI327652:KSI327701 LCE327652:LCE327701 LMA327652:LMA327701 LVW327652:LVW327701 MFS327652:MFS327701 MPO327652:MPO327701 MZK327652:MZK327701 NJG327652:NJG327701 NTC327652:NTC327701 OCY327652:OCY327701 OMU327652:OMU327701 OWQ327652:OWQ327701 PGM327652:PGM327701 PQI327652:PQI327701 QAE327652:QAE327701 QKA327652:QKA327701 QTW327652:QTW327701 RDS327652:RDS327701 RNO327652:RNO327701 RXK327652:RXK327701 SHG327652:SHG327701 SRC327652:SRC327701 TAY327652:TAY327701 TKU327652:TKU327701 TUQ327652:TUQ327701 UEM327652:UEM327701 UOI327652:UOI327701 UYE327652:UYE327701 VIA327652:VIA327701 VRW327652:VRW327701 WBS327652:WBS327701 WLO327652:WLO327701 WVK327652:WVK327701 C393188:C393237 IY393188:IY393237 SU393188:SU393237 ACQ393188:ACQ393237 AMM393188:AMM393237 AWI393188:AWI393237 BGE393188:BGE393237 BQA393188:BQA393237 BZW393188:BZW393237 CJS393188:CJS393237 CTO393188:CTO393237 DDK393188:DDK393237 DNG393188:DNG393237 DXC393188:DXC393237 EGY393188:EGY393237 EQU393188:EQU393237 FAQ393188:FAQ393237 FKM393188:FKM393237 FUI393188:FUI393237 GEE393188:GEE393237 GOA393188:GOA393237 GXW393188:GXW393237 HHS393188:HHS393237 HRO393188:HRO393237 IBK393188:IBK393237 ILG393188:ILG393237 IVC393188:IVC393237 JEY393188:JEY393237 JOU393188:JOU393237 JYQ393188:JYQ393237 KIM393188:KIM393237 KSI393188:KSI393237 LCE393188:LCE393237 LMA393188:LMA393237 LVW393188:LVW393237 MFS393188:MFS393237 MPO393188:MPO393237 MZK393188:MZK393237 NJG393188:NJG393237 NTC393188:NTC393237 OCY393188:OCY393237 OMU393188:OMU393237 OWQ393188:OWQ393237 PGM393188:PGM393237 PQI393188:PQI393237 QAE393188:QAE393237 QKA393188:QKA393237 QTW393188:QTW393237 RDS393188:RDS393237 RNO393188:RNO393237 RXK393188:RXK393237 SHG393188:SHG393237 SRC393188:SRC393237 TAY393188:TAY393237 TKU393188:TKU393237 TUQ393188:TUQ393237 UEM393188:UEM393237 UOI393188:UOI393237 UYE393188:UYE393237 VIA393188:VIA393237 VRW393188:VRW393237 WBS393188:WBS393237 WLO393188:WLO393237 WVK393188:WVK393237 C458724:C458773 IY458724:IY458773 SU458724:SU458773 ACQ458724:ACQ458773 AMM458724:AMM458773 AWI458724:AWI458773 BGE458724:BGE458773 BQA458724:BQA458773 BZW458724:BZW458773 CJS458724:CJS458773 CTO458724:CTO458773 DDK458724:DDK458773 DNG458724:DNG458773 DXC458724:DXC458773 EGY458724:EGY458773 EQU458724:EQU458773 FAQ458724:FAQ458773 FKM458724:FKM458773 FUI458724:FUI458773 GEE458724:GEE458773 GOA458724:GOA458773 GXW458724:GXW458773 HHS458724:HHS458773 HRO458724:HRO458773 IBK458724:IBK458773 ILG458724:ILG458773 IVC458724:IVC458773 JEY458724:JEY458773 JOU458724:JOU458773 JYQ458724:JYQ458773 KIM458724:KIM458773 KSI458724:KSI458773 LCE458724:LCE458773 LMA458724:LMA458773 LVW458724:LVW458773 MFS458724:MFS458773 MPO458724:MPO458773 MZK458724:MZK458773 NJG458724:NJG458773 NTC458724:NTC458773 OCY458724:OCY458773 OMU458724:OMU458773 OWQ458724:OWQ458773 PGM458724:PGM458773 PQI458724:PQI458773 QAE458724:QAE458773 QKA458724:QKA458773 QTW458724:QTW458773 RDS458724:RDS458773 RNO458724:RNO458773 RXK458724:RXK458773 SHG458724:SHG458773 SRC458724:SRC458773 TAY458724:TAY458773 TKU458724:TKU458773 TUQ458724:TUQ458773 UEM458724:UEM458773 UOI458724:UOI458773 UYE458724:UYE458773 VIA458724:VIA458773 VRW458724:VRW458773 WBS458724:WBS458773 WLO458724:WLO458773 WVK458724:WVK458773 C524260:C524309 IY524260:IY524309 SU524260:SU524309 ACQ524260:ACQ524309 AMM524260:AMM524309 AWI524260:AWI524309 BGE524260:BGE524309 BQA524260:BQA524309 BZW524260:BZW524309 CJS524260:CJS524309 CTO524260:CTO524309 DDK524260:DDK524309 DNG524260:DNG524309 DXC524260:DXC524309 EGY524260:EGY524309 EQU524260:EQU524309 FAQ524260:FAQ524309 FKM524260:FKM524309 FUI524260:FUI524309 GEE524260:GEE524309 GOA524260:GOA524309 GXW524260:GXW524309 HHS524260:HHS524309 HRO524260:HRO524309 IBK524260:IBK524309 ILG524260:ILG524309 IVC524260:IVC524309 JEY524260:JEY524309 JOU524260:JOU524309 JYQ524260:JYQ524309 KIM524260:KIM524309 KSI524260:KSI524309 LCE524260:LCE524309 LMA524260:LMA524309 LVW524260:LVW524309 MFS524260:MFS524309 MPO524260:MPO524309 MZK524260:MZK524309 NJG524260:NJG524309 NTC524260:NTC524309 OCY524260:OCY524309 OMU524260:OMU524309 OWQ524260:OWQ524309 PGM524260:PGM524309 PQI524260:PQI524309 QAE524260:QAE524309 QKA524260:QKA524309 QTW524260:QTW524309 RDS524260:RDS524309 RNO524260:RNO524309 RXK524260:RXK524309 SHG524260:SHG524309 SRC524260:SRC524309 TAY524260:TAY524309 TKU524260:TKU524309 TUQ524260:TUQ524309 UEM524260:UEM524309 UOI524260:UOI524309 UYE524260:UYE524309 VIA524260:VIA524309 VRW524260:VRW524309 WBS524260:WBS524309 WLO524260:WLO524309 WVK524260:WVK524309 C589796:C589845 IY589796:IY589845 SU589796:SU589845 ACQ589796:ACQ589845 AMM589796:AMM589845 AWI589796:AWI589845 BGE589796:BGE589845 BQA589796:BQA589845 BZW589796:BZW589845 CJS589796:CJS589845 CTO589796:CTO589845 DDK589796:DDK589845 DNG589796:DNG589845 DXC589796:DXC589845 EGY589796:EGY589845 EQU589796:EQU589845 FAQ589796:FAQ589845 FKM589796:FKM589845 FUI589796:FUI589845 GEE589796:GEE589845 GOA589796:GOA589845 GXW589796:GXW589845 HHS589796:HHS589845 HRO589796:HRO589845 IBK589796:IBK589845 ILG589796:ILG589845 IVC589796:IVC589845 JEY589796:JEY589845 JOU589796:JOU589845 JYQ589796:JYQ589845 KIM589796:KIM589845 KSI589796:KSI589845 LCE589796:LCE589845 LMA589796:LMA589845 LVW589796:LVW589845 MFS589796:MFS589845 MPO589796:MPO589845 MZK589796:MZK589845 NJG589796:NJG589845 NTC589796:NTC589845 OCY589796:OCY589845 OMU589796:OMU589845 OWQ589796:OWQ589845 PGM589796:PGM589845 PQI589796:PQI589845 QAE589796:QAE589845 QKA589796:QKA589845 QTW589796:QTW589845 RDS589796:RDS589845 RNO589796:RNO589845 RXK589796:RXK589845 SHG589796:SHG589845 SRC589796:SRC589845 TAY589796:TAY589845 TKU589796:TKU589845 TUQ589796:TUQ589845 UEM589796:UEM589845 UOI589796:UOI589845 UYE589796:UYE589845 VIA589796:VIA589845 VRW589796:VRW589845 WBS589796:WBS589845 WLO589796:WLO589845 WVK589796:WVK589845 C655332:C655381 IY655332:IY655381 SU655332:SU655381 ACQ655332:ACQ655381 AMM655332:AMM655381 AWI655332:AWI655381 BGE655332:BGE655381 BQA655332:BQA655381 BZW655332:BZW655381 CJS655332:CJS655381 CTO655332:CTO655381 DDK655332:DDK655381 DNG655332:DNG655381 DXC655332:DXC655381 EGY655332:EGY655381 EQU655332:EQU655381 FAQ655332:FAQ655381 FKM655332:FKM655381 FUI655332:FUI655381 GEE655332:GEE655381 GOA655332:GOA655381 GXW655332:GXW655381 HHS655332:HHS655381 HRO655332:HRO655381 IBK655332:IBK655381 ILG655332:ILG655381 IVC655332:IVC655381 JEY655332:JEY655381 JOU655332:JOU655381 JYQ655332:JYQ655381 KIM655332:KIM655381 KSI655332:KSI655381 LCE655332:LCE655381 LMA655332:LMA655381 LVW655332:LVW655381 MFS655332:MFS655381 MPO655332:MPO655381 MZK655332:MZK655381 NJG655332:NJG655381 NTC655332:NTC655381 OCY655332:OCY655381 OMU655332:OMU655381 OWQ655332:OWQ655381 PGM655332:PGM655381 PQI655332:PQI655381 QAE655332:QAE655381 QKA655332:QKA655381 QTW655332:QTW655381 RDS655332:RDS655381 RNO655332:RNO655381 RXK655332:RXK655381 SHG655332:SHG655381 SRC655332:SRC655381 TAY655332:TAY655381 TKU655332:TKU655381 TUQ655332:TUQ655381 UEM655332:UEM655381 UOI655332:UOI655381 UYE655332:UYE655381 VIA655332:VIA655381 VRW655332:VRW655381 WBS655332:WBS655381 WLO655332:WLO655381 WVK655332:WVK655381 C720868:C720917 IY720868:IY720917 SU720868:SU720917 ACQ720868:ACQ720917 AMM720868:AMM720917 AWI720868:AWI720917 BGE720868:BGE720917 BQA720868:BQA720917 BZW720868:BZW720917 CJS720868:CJS720917 CTO720868:CTO720917 DDK720868:DDK720917 DNG720868:DNG720917 DXC720868:DXC720917 EGY720868:EGY720917 EQU720868:EQU720917 FAQ720868:FAQ720917 FKM720868:FKM720917 FUI720868:FUI720917 GEE720868:GEE720917 GOA720868:GOA720917 GXW720868:GXW720917 HHS720868:HHS720917 HRO720868:HRO720917 IBK720868:IBK720917 ILG720868:ILG720917 IVC720868:IVC720917 JEY720868:JEY720917 JOU720868:JOU720917 JYQ720868:JYQ720917 KIM720868:KIM720917 KSI720868:KSI720917 LCE720868:LCE720917 LMA720868:LMA720917 LVW720868:LVW720917 MFS720868:MFS720917 MPO720868:MPO720917 MZK720868:MZK720917 NJG720868:NJG720917 NTC720868:NTC720917 OCY720868:OCY720917 OMU720868:OMU720917 OWQ720868:OWQ720917 PGM720868:PGM720917 PQI720868:PQI720917 QAE720868:QAE720917 QKA720868:QKA720917 QTW720868:QTW720917 RDS720868:RDS720917 RNO720868:RNO720917 RXK720868:RXK720917 SHG720868:SHG720917 SRC720868:SRC720917 TAY720868:TAY720917 TKU720868:TKU720917 TUQ720868:TUQ720917 UEM720868:UEM720917 UOI720868:UOI720917 UYE720868:UYE720917 VIA720868:VIA720917 VRW720868:VRW720917 WBS720868:WBS720917 WLO720868:WLO720917 WVK720868:WVK720917 C786404:C786453 IY786404:IY786453 SU786404:SU786453 ACQ786404:ACQ786453 AMM786404:AMM786453 AWI786404:AWI786453 BGE786404:BGE786453 BQA786404:BQA786453 BZW786404:BZW786453 CJS786404:CJS786453 CTO786404:CTO786453 DDK786404:DDK786453 DNG786404:DNG786453 DXC786404:DXC786453 EGY786404:EGY786453 EQU786404:EQU786453 FAQ786404:FAQ786453 FKM786404:FKM786453 FUI786404:FUI786453 GEE786404:GEE786453 GOA786404:GOA786453 GXW786404:GXW786453 HHS786404:HHS786453 HRO786404:HRO786453 IBK786404:IBK786453 ILG786404:ILG786453 IVC786404:IVC786453 JEY786404:JEY786453 JOU786404:JOU786453 JYQ786404:JYQ786453 KIM786404:KIM786453 KSI786404:KSI786453 LCE786404:LCE786453 LMA786404:LMA786453 LVW786404:LVW786453 MFS786404:MFS786453 MPO786404:MPO786453 MZK786404:MZK786453 NJG786404:NJG786453 NTC786404:NTC786453 OCY786404:OCY786453 OMU786404:OMU786453 OWQ786404:OWQ786453 PGM786404:PGM786453 PQI786404:PQI786453 QAE786404:QAE786453 QKA786404:QKA786453 QTW786404:QTW786453 RDS786404:RDS786453 RNO786404:RNO786453 RXK786404:RXK786453 SHG786404:SHG786453 SRC786404:SRC786453 TAY786404:TAY786453 TKU786404:TKU786453 TUQ786404:TUQ786453 UEM786404:UEM786453 UOI786404:UOI786453 UYE786404:UYE786453 VIA786404:VIA786453 VRW786404:VRW786453 WBS786404:WBS786453 WLO786404:WLO786453 WVK786404:WVK786453 C851940:C851989 IY851940:IY851989 SU851940:SU851989 ACQ851940:ACQ851989 AMM851940:AMM851989 AWI851940:AWI851989 BGE851940:BGE851989 BQA851940:BQA851989 BZW851940:BZW851989 CJS851940:CJS851989 CTO851940:CTO851989 DDK851940:DDK851989 DNG851940:DNG851989 DXC851940:DXC851989 EGY851940:EGY851989 EQU851940:EQU851989 FAQ851940:FAQ851989 FKM851940:FKM851989 FUI851940:FUI851989 GEE851940:GEE851989 GOA851940:GOA851989 GXW851940:GXW851989 HHS851940:HHS851989 HRO851940:HRO851989 IBK851940:IBK851989 ILG851940:ILG851989 IVC851940:IVC851989 JEY851940:JEY851989 JOU851940:JOU851989 JYQ851940:JYQ851989 KIM851940:KIM851989 KSI851940:KSI851989 LCE851940:LCE851989 LMA851940:LMA851989 LVW851940:LVW851989 MFS851940:MFS851989 MPO851940:MPO851989 MZK851940:MZK851989 NJG851940:NJG851989 NTC851940:NTC851989 OCY851940:OCY851989 OMU851940:OMU851989 OWQ851940:OWQ851989 PGM851940:PGM851989 PQI851940:PQI851989 QAE851940:QAE851989 QKA851940:QKA851989 QTW851940:QTW851989 RDS851940:RDS851989 RNO851940:RNO851989 RXK851940:RXK851989 SHG851940:SHG851989 SRC851940:SRC851989 TAY851940:TAY851989 TKU851940:TKU851989 TUQ851940:TUQ851989 UEM851940:UEM851989 UOI851940:UOI851989 UYE851940:UYE851989 VIA851940:VIA851989 VRW851940:VRW851989 WBS851940:WBS851989 WLO851940:WLO851989 WVK851940:WVK851989 C917476:C917525 IY917476:IY917525 SU917476:SU917525 ACQ917476:ACQ917525 AMM917476:AMM917525 AWI917476:AWI917525 BGE917476:BGE917525 BQA917476:BQA917525 BZW917476:BZW917525 CJS917476:CJS917525 CTO917476:CTO917525 DDK917476:DDK917525 DNG917476:DNG917525 DXC917476:DXC917525 EGY917476:EGY917525 EQU917476:EQU917525 FAQ917476:FAQ917525 FKM917476:FKM917525 FUI917476:FUI917525 GEE917476:GEE917525 GOA917476:GOA917525 GXW917476:GXW917525 HHS917476:HHS917525 HRO917476:HRO917525 IBK917476:IBK917525 ILG917476:ILG917525 IVC917476:IVC917525 JEY917476:JEY917525 JOU917476:JOU917525 JYQ917476:JYQ917525 KIM917476:KIM917525 KSI917476:KSI917525 LCE917476:LCE917525 LMA917476:LMA917525 LVW917476:LVW917525 MFS917476:MFS917525 MPO917476:MPO917525 MZK917476:MZK917525 NJG917476:NJG917525 NTC917476:NTC917525 OCY917476:OCY917525 OMU917476:OMU917525 OWQ917476:OWQ917525 PGM917476:PGM917525 PQI917476:PQI917525 QAE917476:QAE917525 QKA917476:QKA917525 QTW917476:QTW917525 RDS917476:RDS917525 RNO917476:RNO917525 RXK917476:RXK917525 SHG917476:SHG917525 SRC917476:SRC917525 TAY917476:TAY917525 TKU917476:TKU917525 TUQ917476:TUQ917525 UEM917476:UEM917525 UOI917476:UOI917525 UYE917476:UYE917525 VIA917476:VIA917525 VRW917476:VRW917525 WBS917476:WBS917525 WLO917476:WLO917525 WVK917476:WVK917525 C983012:C983061 IY983012:IY983061 SU983012:SU983061 ACQ983012:ACQ983061 AMM983012:AMM983061 AWI983012:AWI983061 BGE983012:BGE983061 BQA983012:BQA983061 BZW983012:BZW983061 CJS983012:CJS983061 CTO983012:CTO983061 DDK983012:DDK983061 DNG983012:DNG983061 DXC983012:DXC983061 EGY983012:EGY983061 EQU983012:EQU983061 FAQ983012:FAQ983061 FKM983012:FKM983061 FUI983012:FUI983061 GEE983012:GEE983061 GOA983012:GOA983061 GXW983012:GXW983061 HHS983012:HHS983061 HRO983012:HRO983061 IBK983012:IBK983061 ILG983012:ILG983061 IVC983012:IVC983061 JEY983012:JEY983061 JOU983012:JOU983061 JYQ983012:JYQ983061 KIM983012:KIM983061 KSI983012:KSI983061 LCE983012:LCE983061 LMA983012:LMA983061 LVW983012:LVW983061 MFS983012:MFS983061 MPO983012:MPO983061 MZK983012:MZK983061 NJG983012:NJG983061 NTC983012:NTC983061 OCY983012:OCY983061 OMU983012:OMU983061 OWQ983012:OWQ983061 PGM983012:PGM983061 PQI983012:PQI983061 QAE983012:QAE983061 QKA983012:QKA983061 QTW983012:QTW983061 RDS983012:RDS983061 RNO983012:RNO983061 RXK983012:RXK983061 SHG983012:SHG983061 SRC983012:SRC983061 TAY983012:TAY983061 TKU983012:TKU983061 TUQ983012:TUQ983061 UEM983012:UEM983061 UOI983012:UOI983061 UYE983012:UYE983061 VIA983012:VIA983061 VRW983012:VRW983061 WBS983012:WBS983061 WLO983012:WLO983061" xr:uid="{00000000-0002-0000-0200-000001000000}">
      <formula1>Liste_Codes</formula1>
    </dataValidation>
  </dataValidations>
  <hyperlinks>
    <hyperlink ref="B4" location="Sommaire!A1" display="Sommaire" xr:uid="{00000000-0004-0000-0200-000000000000}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2000000}">
          <x14:formula1>
            <xm:f>Tempo!$A$1:$A$6</xm:f>
          </x14:formula1>
          <xm:sqref>C7:C56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U66"/>
  <sheetViews>
    <sheetView workbookViewId="0">
      <selection activeCell="B2" sqref="B2"/>
    </sheetView>
  </sheetViews>
  <sheetFormatPr baseColWidth="10" defaultRowHeight="13.2" x14ac:dyDescent="0.25"/>
  <cols>
    <col min="1" max="1" width="3" style="52" bestFit="1" customWidth="1"/>
    <col min="2" max="2" width="10.109375" style="14" bestFit="1" customWidth="1"/>
    <col min="3" max="3" width="35.33203125" style="42" bestFit="1" customWidth="1"/>
    <col min="4" max="4" width="29.6640625" style="19" customWidth="1"/>
    <col min="5" max="5" width="25.6640625" style="42" customWidth="1"/>
    <col min="6" max="6" width="11.6640625" style="14" bestFit="1" customWidth="1"/>
    <col min="7" max="10" width="11.6640625" style="14" customWidth="1"/>
    <col min="11" max="11" width="11.44140625" style="14"/>
    <col min="12" max="12" width="11.6640625" style="14" bestFit="1" customWidth="1"/>
    <col min="13" max="13" width="12.33203125" style="14" bestFit="1" customWidth="1"/>
    <col min="14" max="14" width="11.44140625" style="14" collapsed="1"/>
    <col min="15" max="15" width="2.6640625" style="15" hidden="1" customWidth="1"/>
    <col min="16" max="16" width="43.33203125" style="16" hidden="1" customWidth="1"/>
    <col min="17" max="21" width="9.6640625" style="17" hidden="1" customWidth="1"/>
    <col min="22" max="256" width="11.44140625" style="14"/>
    <col min="257" max="257" width="3" style="14" bestFit="1" customWidth="1"/>
    <col min="258" max="258" width="10.109375" style="14" bestFit="1" customWidth="1"/>
    <col min="259" max="259" width="30.6640625" style="14" customWidth="1"/>
    <col min="260" max="260" width="29.6640625" style="14" customWidth="1"/>
    <col min="261" max="261" width="23.6640625" style="14" customWidth="1"/>
    <col min="262" max="262" width="11.6640625" style="14" bestFit="1" customWidth="1"/>
    <col min="263" max="266" width="11.6640625" style="14" customWidth="1"/>
    <col min="267" max="267" width="11.44140625" style="14"/>
    <col min="268" max="268" width="11.6640625" style="14" bestFit="1" customWidth="1"/>
    <col min="269" max="269" width="12.33203125" style="14" bestFit="1" customWidth="1"/>
    <col min="270" max="270" width="11.44140625" style="14"/>
    <col min="271" max="277" width="0" style="14" hidden="1" customWidth="1"/>
    <col min="278" max="512" width="11.44140625" style="14"/>
    <col min="513" max="513" width="3" style="14" bestFit="1" customWidth="1"/>
    <col min="514" max="514" width="10.109375" style="14" bestFit="1" customWidth="1"/>
    <col min="515" max="515" width="30.6640625" style="14" customWidth="1"/>
    <col min="516" max="516" width="29.6640625" style="14" customWidth="1"/>
    <col min="517" max="517" width="23.6640625" style="14" customWidth="1"/>
    <col min="518" max="518" width="11.6640625" style="14" bestFit="1" customWidth="1"/>
    <col min="519" max="522" width="11.6640625" style="14" customWidth="1"/>
    <col min="523" max="523" width="11.44140625" style="14"/>
    <col min="524" max="524" width="11.6640625" style="14" bestFit="1" customWidth="1"/>
    <col min="525" max="525" width="12.33203125" style="14" bestFit="1" customWidth="1"/>
    <col min="526" max="526" width="11.44140625" style="14"/>
    <col min="527" max="533" width="0" style="14" hidden="1" customWidth="1"/>
    <col min="534" max="768" width="11.44140625" style="14"/>
    <col min="769" max="769" width="3" style="14" bestFit="1" customWidth="1"/>
    <col min="770" max="770" width="10.109375" style="14" bestFit="1" customWidth="1"/>
    <col min="771" max="771" width="30.6640625" style="14" customWidth="1"/>
    <col min="772" max="772" width="29.6640625" style="14" customWidth="1"/>
    <col min="773" max="773" width="23.6640625" style="14" customWidth="1"/>
    <col min="774" max="774" width="11.6640625" style="14" bestFit="1" customWidth="1"/>
    <col min="775" max="778" width="11.6640625" style="14" customWidth="1"/>
    <col min="779" max="779" width="11.44140625" style="14"/>
    <col min="780" max="780" width="11.6640625" style="14" bestFit="1" customWidth="1"/>
    <col min="781" max="781" width="12.33203125" style="14" bestFit="1" customWidth="1"/>
    <col min="782" max="782" width="11.44140625" style="14"/>
    <col min="783" max="789" width="0" style="14" hidden="1" customWidth="1"/>
    <col min="790" max="1024" width="11.44140625" style="14"/>
    <col min="1025" max="1025" width="3" style="14" bestFit="1" customWidth="1"/>
    <col min="1026" max="1026" width="10.109375" style="14" bestFit="1" customWidth="1"/>
    <col min="1027" max="1027" width="30.6640625" style="14" customWidth="1"/>
    <col min="1028" max="1028" width="29.6640625" style="14" customWidth="1"/>
    <col min="1029" max="1029" width="23.6640625" style="14" customWidth="1"/>
    <col min="1030" max="1030" width="11.6640625" style="14" bestFit="1" customWidth="1"/>
    <col min="1031" max="1034" width="11.6640625" style="14" customWidth="1"/>
    <col min="1035" max="1035" width="11.44140625" style="14"/>
    <col min="1036" max="1036" width="11.6640625" style="14" bestFit="1" customWidth="1"/>
    <col min="1037" max="1037" width="12.33203125" style="14" bestFit="1" customWidth="1"/>
    <col min="1038" max="1038" width="11.44140625" style="14"/>
    <col min="1039" max="1045" width="0" style="14" hidden="1" customWidth="1"/>
    <col min="1046" max="1280" width="11.44140625" style="14"/>
    <col min="1281" max="1281" width="3" style="14" bestFit="1" customWidth="1"/>
    <col min="1282" max="1282" width="10.109375" style="14" bestFit="1" customWidth="1"/>
    <col min="1283" max="1283" width="30.6640625" style="14" customWidth="1"/>
    <col min="1284" max="1284" width="29.6640625" style="14" customWidth="1"/>
    <col min="1285" max="1285" width="23.6640625" style="14" customWidth="1"/>
    <col min="1286" max="1286" width="11.6640625" style="14" bestFit="1" customWidth="1"/>
    <col min="1287" max="1290" width="11.6640625" style="14" customWidth="1"/>
    <col min="1291" max="1291" width="11.44140625" style="14"/>
    <col min="1292" max="1292" width="11.6640625" style="14" bestFit="1" customWidth="1"/>
    <col min="1293" max="1293" width="12.33203125" style="14" bestFit="1" customWidth="1"/>
    <col min="1294" max="1294" width="11.44140625" style="14"/>
    <col min="1295" max="1301" width="0" style="14" hidden="1" customWidth="1"/>
    <col min="1302" max="1536" width="11.44140625" style="14"/>
    <col min="1537" max="1537" width="3" style="14" bestFit="1" customWidth="1"/>
    <col min="1538" max="1538" width="10.109375" style="14" bestFit="1" customWidth="1"/>
    <col min="1539" max="1539" width="30.6640625" style="14" customWidth="1"/>
    <col min="1540" max="1540" width="29.6640625" style="14" customWidth="1"/>
    <col min="1541" max="1541" width="23.6640625" style="14" customWidth="1"/>
    <col min="1542" max="1542" width="11.6640625" style="14" bestFit="1" customWidth="1"/>
    <col min="1543" max="1546" width="11.6640625" style="14" customWidth="1"/>
    <col min="1547" max="1547" width="11.44140625" style="14"/>
    <col min="1548" max="1548" width="11.6640625" style="14" bestFit="1" customWidth="1"/>
    <col min="1549" max="1549" width="12.33203125" style="14" bestFit="1" customWidth="1"/>
    <col min="1550" max="1550" width="11.44140625" style="14"/>
    <col min="1551" max="1557" width="0" style="14" hidden="1" customWidth="1"/>
    <col min="1558" max="1792" width="11.44140625" style="14"/>
    <col min="1793" max="1793" width="3" style="14" bestFit="1" customWidth="1"/>
    <col min="1794" max="1794" width="10.109375" style="14" bestFit="1" customWidth="1"/>
    <col min="1795" max="1795" width="30.6640625" style="14" customWidth="1"/>
    <col min="1796" max="1796" width="29.6640625" style="14" customWidth="1"/>
    <col min="1797" max="1797" width="23.6640625" style="14" customWidth="1"/>
    <col min="1798" max="1798" width="11.6640625" style="14" bestFit="1" customWidth="1"/>
    <col min="1799" max="1802" width="11.6640625" style="14" customWidth="1"/>
    <col min="1803" max="1803" width="11.44140625" style="14"/>
    <col min="1804" max="1804" width="11.6640625" style="14" bestFit="1" customWidth="1"/>
    <col min="1805" max="1805" width="12.33203125" style="14" bestFit="1" customWidth="1"/>
    <col min="1806" max="1806" width="11.44140625" style="14"/>
    <col min="1807" max="1813" width="0" style="14" hidden="1" customWidth="1"/>
    <col min="1814" max="2048" width="11.44140625" style="14"/>
    <col min="2049" max="2049" width="3" style="14" bestFit="1" customWidth="1"/>
    <col min="2050" max="2050" width="10.109375" style="14" bestFit="1" customWidth="1"/>
    <col min="2051" max="2051" width="30.6640625" style="14" customWidth="1"/>
    <col min="2052" max="2052" width="29.6640625" style="14" customWidth="1"/>
    <col min="2053" max="2053" width="23.6640625" style="14" customWidth="1"/>
    <col min="2054" max="2054" width="11.6640625" style="14" bestFit="1" customWidth="1"/>
    <col min="2055" max="2058" width="11.6640625" style="14" customWidth="1"/>
    <col min="2059" max="2059" width="11.44140625" style="14"/>
    <col min="2060" max="2060" width="11.6640625" style="14" bestFit="1" customWidth="1"/>
    <col min="2061" max="2061" width="12.33203125" style="14" bestFit="1" customWidth="1"/>
    <col min="2062" max="2062" width="11.44140625" style="14"/>
    <col min="2063" max="2069" width="0" style="14" hidden="1" customWidth="1"/>
    <col min="2070" max="2304" width="11.44140625" style="14"/>
    <col min="2305" max="2305" width="3" style="14" bestFit="1" customWidth="1"/>
    <col min="2306" max="2306" width="10.109375" style="14" bestFit="1" customWidth="1"/>
    <col min="2307" max="2307" width="30.6640625" style="14" customWidth="1"/>
    <col min="2308" max="2308" width="29.6640625" style="14" customWidth="1"/>
    <col min="2309" max="2309" width="23.6640625" style="14" customWidth="1"/>
    <col min="2310" max="2310" width="11.6640625" style="14" bestFit="1" customWidth="1"/>
    <col min="2311" max="2314" width="11.6640625" style="14" customWidth="1"/>
    <col min="2315" max="2315" width="11.44140625" style="14"/>
    <col min="2316" max="2316" width="11.6640625" style="14" bestFit="1" customWidth="1"/>
    <col min="2317" max="2317" width="12.33203125" style="14" bestFit="1" customWidth="1"/>
    <col min="2318" max="2318" width="11.44140625" style="14"/>
    <col min="2319" max="2325" width="0" style="14" hidden="1" customWidth="1"/>
    <col min="2326" max="2560" width="11.44140625" style="14"/>
    <col min="2561" max="2561" width="3" style="14" bestFit="1" customWidth="1"/>
    <col min="2562" max="2562" width="10.109375" style="14" bestFit="1" customWidth="1"/>
    <col min="2563" max="2563" width="30.6640625" style="14" customWidth="1"/>
    <col min="2564" max="2564" width="29.6640625" style="14" customWidth="1"/>
    <col min="2565" max="2565" width="23.6640625" style="14" customWidth="1"/>
    <col min="2566" max="2566" width="11.6640625" style="14" bestFit="1" customWidth="1"/>
    <col min="2567" max="2570" width="11.6640625" style="14" customWidth="1"/>
    <col min="2571" max="2571" width="11.44140625" style="14"/>
    <col min="2572" max="2572" width="11.6640625" style="14" bestFit="1" customWidth="1"/>
    <col min="2573" max="2573" width="12.33203125" style="14" bestFit="1" customWidth="1"/>
    <col min="2574" max="2574" width="11.44140625" style="14"/>
    <col min="2575" max="2581" width="0" style="14" hidden="1" customWidth="1"/>
    <col min="2582" max="2816" width="11.44140625" style="14"/>
    <col min="2817" max="2817" width="3" style="14" bestFit="1" customWidth="1"/>
    <col min="2818" max="2818" width="10.109375" style="14" bestFit="1" customWidth="1"/>
    <col min="2819" max="2819" width="30.6640625" style="14" customWidth="1"/>
    <col min="2820" max="2820" width="29.6640625" style="14" customWidth="1"/>
    <col min="2821" max="2821" width="23.6640625" style="14" customWidth="1"/>
    <col min="2822" max="2822" width="11.6640625" style="14" bestFit="1" customWidth="1"/>
    <col min="2823" max="2826" width="11.6640625" style="14" customWidth="1"/>
    <col min="2827" max="2827" width="11.44140625" style="14"/>
    <col min="2828" max="2828" width="11.6640625" style="14" bestFit="1" customWidth="1"/>
    <col min="2829" max="2829" width="12.33203125" style="14" bestFit="1" customWidth="1"/>
    <col min="2830" max="2830" width="11.44140625" style="14"/>
    <col min="2831" max="2837" width="0" style="14" hidden="1" customWidth="1"/>
    <col min="2838" max="3072" width="11.44140625" style="14"/>
    <col min="3073" max="3073" width="3" style="14" bestFit="1" customWidth="1"/>
    <col min="3074" max="3074" width="10.109375" style="14" bestFit="1" customWidth="1"/>
    <col min="3075" max="3075" width="30.6640625" style="14" customWidth="1"/>
    <col min="3076" max="3076" width="29.6640625" style="14" customWidth="1"/>
    <col min="3077" max="3077" width="23.6640625" style="14" customWidth="1"/>
    <col min="3078" max="3078" width="11.6640625" style="14" bestFit="1" customWidth="1"/>
    <col min="3079" max="3082" width="11.6640625" style="14" customWidth="1"/>
    <col min="3083" max="3083" width="11.44140625" style="14"/>
    <col min="3084" max="3084" width="11.6640625" style="14" bestFit="1" customWidth="1"/>
    <col min="3085" max="3085" width="12.33203125" style="14" bestFit="1" customWidth="1"/>
    <col min="3086" max="3086" width="11.44140625" style="14"/>
    <col min="3087" max="3093" width="0" style="14" hidden="1" customWidth="1"/>
    <col min="3094" max="3328" width="11.44140625" style="14"/>
    <col min="3329" max="3329" width="3" style="14" bestFit="1" customWidth="1"/>
    <col min="3330" max="3330" width="10.109375" style="14" bestFit="1" customWidth="1"/>
    <col min="3331" max="3331" width="30.6640625" style="14" customWidth="1"/>
    <col min="3332" max="3332" width="29.6640625" style="14" customWidth="1"/>
    <col min="3333" max="3333" width="23.6640625" style="14" customWidth="1"/>
    <col min="3334" max="3334" width="11.6640625" style="14" bestFit="1" customWidth="1"/>
    <col min="3335" max="3338" width="11.6640625" style="14" customWidth="1"/>
    <col min="3339" max="3339" width="11.44140625" style="14"/>
    <col min="3340" max="3340" width="11.6640625" style="14" bestFit="1" customWidth="1"/>
    <col min="3341" max="3341" width="12.33203125" style="14" bestFit="1" customWidth="1"/>
    <col min="3342" max="3342" width="11.44140625" style="14"/>
    <col min="3343" max="3349" width="0" style="14" hidden="1" customWidth="1"/>
    <col min="3350" max="3584" width="11.44140625" style="14"/>
    <col min="3585" max="3585" width="3" style="14" bestFit="1" customWidth="1"/>
    <col min="3586" max="3586" width="10.109375" style="14" bestFit="1" customWidth="1"/>
    <col min="3587" max="3587" width="30.6640625" style="14" customWidth="1"/>
    <col min="3588" max="3588" width="29.6640625" style="14" customWidth="1"/>
    <col min="3589" max="3589" width="23.6640625" style="14" customWidth="1"/>
    <col min="3590" max="3590" width="11.6640625" style="14" bestFit="1" customWidth="1"/>
    <col min="3591" max="3594" width="11.6640625" style="14" customWidth="1"/>
    <col min="3595" max="3595" width="11.44140625" style="14"/>
    <col min="3596" max="3596" width="11.6640625" style="14" bestFit="1" customWidth="1"/>
    <col min="3597" max="3597" width="12.33203125" style="14" bestFit="1" customWidth="1"/>
    <col min="3598" max="3598" width="11.44140625" style="14"/>
    <col min="3599" max="3605" width="0" style="14" hidden="1" customWidth="1"/>
    <col min="3606" max="3840" width="11.44140625" style="14"/>
    <col min="3841" max="3841" width="3" style="14" bestFit="1" customWidth="1"/>
    <col min="3842" max="3842" width="10.109375" style="14" bestFit="1" customWidth="1"/>
    <col min="3843" max="3843" width="30.6640625" style="14" customWidth="1"/>
    <col min="3844" max="3844" width="29.6640625" style="14" customWidth="1"/>
    <col min="3845" max="3845" width="23.6640625" style="14" customWidth="1"/>
    <col min="3846" max="3846" width="11.6640625" style="14" bestFit="1" customWidth="1"/>
    <col min="3847" max="3850" width="11.6640625" style="14" customWidth="1"/>
    <col min="3851" max="3851" width="11.44140625" style="14"/>
    <col min="3852" max="3852" width="11.6640625" style="14" bestFit="1" customWidth="1"/>
    <col min="3853" max="3853" width="12.33203125" style="14" bestFit="1" customWidth="1"/>
    <col min="3854" max="3854" width="11.44140625" style="14"/>
    <col min="3855" max="3861" width="0" style="14" hidden="1" customWidth="1"/>
    <col min="3862" max="4096" width="11.44140625" style="14"/>
    <col min="4097" max="4097" width="3" style="14" bestFit="1" customWidth="1"/>
    <col min="4098" max="4098" width="10.109375" style="14" bestFit="1" customWidth="1"/>
    <col min="4099" max="4099" width="30.6640625" style="14" customWidth="1"/>
    <col min="4100" max="4100" width="29.6640625" style="14" customWidth="1"/>
    <col min="4101" max="4101" width="23.6640625" style="14" customWidth="1"/>
    <col min="4102" max="4102" width="11.6640625" style="14" bestFit="1" customWidth="1"/>
    <col min="4103" max="4106" width="11.6640625" style="14" customWidth="1"/>
    <col min="4107" max="4107" width="11.44140625" style="14"/>
    <col min="4108" max="4108" width="11.6640625" style="14" bestFit="1" customWidth="1"/>
    <col min="4109" max="4109" width="12.33203125" style="14" bestFit="1" customWidth="1"/>
    <col min="4110" max="4110" width="11.44140625" style="14"/>
    <col min="4111" max="4117" width="0" style="14" hidden="1" customWidth="1"/>
    <col min="4118" max="4352" width="11.44140625" style="14"/>
    <col min="4353" max="4353" width="3" style="14" bestFit="1" customWidth="1"/>
    <col min="4354" max="4354" width="10.109375" style="14" bestFit="1" customWidth="1"/>
    <col min="4355" max="4355" width="30.6640625" style="14" customWidth="1"/>
    <col min="4356" max="4356" width="29.6640625" style="14" customWidth="1"/>
    <col min="4357" max="4357" width="23.6640625" style="14" customWidth="1"/>
    <col min="4358" max="4358" width="11.6640625" style="14" bestFit="1" customWidth="1"/>
    <col min="4359" max="4362" width="11.6640625" style="14" customWidth="1"/>
    <col min="4363" max="4363" width="11.44140625" style="14"/>
    <col min="4364" max="4364" width="11.6640625" style="14" bestFit="1" customWidth="1"/>
    <col min="4365" max="4365" width="12.33203125" style="14" bestFit="1" customWidth="1"/>
    <col min="4366" max="4366" width="11.44140625" style="14"/>
    <col min="4367" max="4373" width="0" style="14" hidden="1" customWidth="1"/>
    <col min="4374" max="4608" width="11.44140625" style="14"/>
    <col min="4609" max="4609" width="3" style="14" bestFit="1" customWidth="1"/>
    <col min="4610" max="4610" width="10.109375" style="14" bestFit="1" customWidth="1"/>
    <col min="4611" max="4611" width="30.6640625" style="14" customWidth="1"/>
    <col min="4612" max="4612" width="29.6640625" style="14" customWidth="1"/>
    <col min="4613" max="4613" width="23.6640625" style="14" customWidth="1"/>
    <col min="4614" max="4614" width="11.6640625" style="14" bestFit="1" customWidth="1"/>
    <col min="4615" max="4618" width="11.6640625" style="14" customWidth="1"/>
    <col min="4619" max="4619" width="11.44140625" style="14"/>
    <col min="4620" max="4620" width="11.6640625" style="14" bestFit="1" customWidth="1"/>
    <col min="4621" max="4621" width="12.33203125" style="14" bestFit="1" customWidth="1"/>
    <col min="4622" max="4622" width="11.44140625" style="14"/>
    <col min="4623" max="4629" width="0" style="14" hidden="1" customWidth="1"/>
    <col min="4630" max="4864" width="11.44140625" style="14"/>
    <col min="4865" max="4865" width="3" style="14" bestFit="1" customWidth="1"/>
    <col min="4866" max="4866" width="10.109375" style="14" bestFit="1" customWidth="1"/>
    <col min="4867" max="4867" width="30.6640625" style="14" customWidth="1"/>
    <col min="4868" max="4868" width="29.6640625" style="14" customWidth="1"/>
    <col min="4869" max="4869" width="23.6640625" style="14" customWidth="1"/>
    <col min="4870" max="4870" width="11.6640625" style="14" bestFit="1" customWidth="1"/>
    <col min="4871" max="4874" width="11.6640625" style="14" customWidth="1"/>
    <col min="4875" max="4875" width="11.44140625" style="14"/>
    <col min="4876" max="4876" width="11.6640625" style="14" bestFit="1" customWidth="1"/>
    <col min="4877" max="4877" width="12.33203125" style="14" bestFit="1" customWidth="1"/>
    <col min="4878" max="4878" width="11.44140625" style="14"/>
    <col min="4879" max="4885" width="0" style="14" hidden="1" customWidth="1"/>
    <col min="4886" max="5120" width="11.44140625" style="14"/>
    <col min="5121" max="5121" width="3" style="14" bestFit="1" customWidth="1"/>
    <col min="5122" max="5122" width="10.109375" style="14" bestFit="1" customWidth="1"/>
    <col min="5123" max="5123" width="30.6640625" style="14" customWidth="1"/>
    <col min="5124" max="5124" width="29.6640625" style="14" customWidth="1"/>
    <col min="5125" max="5125" width="23.6640625" style="14" customWidth="1"/>
    <col min="5126" max="5126" width="11.6640625" style="14" bestFit="1" customWidth="1"/>
    <col min="5127" max="5130" width="11.6640625" style="14" customWidth="1"/>
    <col min="5131" max="5131" width="11.44140625" style="14"/>
    <col min="5132" max="5132" width="11.6640625" style="14" bestFit="1" customWidth="1"/>
    <col min="5133" max="5133" width="12.33203125" style="14" bestFit="1" customWidth="1"/>
    <col min="5134" max="5134" width="11.44140625" style="14"/>
    <col min="5135" max="5141" width="0" style="14" hidden="1" customWidth="1"/>
    <col min="5142" max="5376" width="11.44140625" style="14"/>
    <col min="5377" max="5377" width="3" style="14" bestFit="1" customWidth="1"/>
    <col min="5378" max="5378" width="10.109375" style="14" bestFit="1" customWidth="1"/>
    <col min="5379" max="5379" width="30.6640625" style="14" customWidth="1"/>
    <col min="5380" max="5380" width="29.6640625" style="14" customWidth="1"/>
    <col min="5381" max="5381" width="23.6640625" style="14" customWidth="1"/>
    <col min="5382" max="5382" width="11.6640625" style="14" bestFit="1" customWidth="1"/>
    <col min="5383" max="5386" width="11.6640625" style="14" customWidth="1"/>
    <col min="5387" max="5387" width="11.44140625" style="14"/>
    <col min="5388" max="5388" width="11.6640625" style="14" bestFit="1" customWidth="1"/>
    <col min="5389" max="5389" width="12.33203125" style="14" bestFit="1" customWidth="1"/>
    <col min="5390" max="5390" width="11.44140625" style="14"/>
    <col min="5391" max="5397" width="0" style="14" hidden="1" customWidth="1"/>
    <col min="5398" max="5632" width="11.44140625" style="14"/>
    <col min="5633" max="5633" width="3" style="14" bestFit="1" customWidth="1"/>
    <col min="5634" max="5634" width="10.109375" style="14" bestFit="1" customWidth="1"/>
    <col min="5635" max="5635" width="30.6640625" style="14" customWidth="1"/>
    <col min="5636" max="5636" width="29.6640625" style="14" customWidth="1"/>
    <col min="5637" max="5637" width="23.6640625" style="14" customWidth="1"/>
    <col min="5638" max="5638" width="11.6640625" style="14" bestFit="1" customWidth="1"/>
    <col min="5639" max="5642" width="11.6640625" style="14" customWidth="1"/>
    <col min="5643" max="5643" width="11.44140625" style="14"/>
    <col min="5644" max="5644" width="11.6640625" style="14" bestFit="1" customWidth="1"/>
    <col min="5645" max="5645" width="12.33203125" style="14" bestFit="1" customWidth="1"/>
    <col min="5646" max="5646" width="11.44140625" style="14"/>
    <col min="5647" max="5653" width="0" style="14" hidden="1" customWidth="1"/>
    <col min="5654" max="5888" width="11.44140625" style="14"/>
    <col min="5889" max="5889" width="3" style="14" bestFit="1" customWidth="1"/>
    <col min="5890" max="5890" width="10.109375" style="14" bestFit="1" customWidth="1"/>
    <col min="5891" max="5891" width="30.6640625" style="14" customWidth="1"/>
    <col min="5892" max="5892" width="29.6640625" style="14" customWidth="1"/>
    <col min="5893" max="5893" width="23.6640625" style="14" customWidth="1"/>
    <col min="5894" max="5894" width="11.6640625" style="14" bestFit="1" customWidth="1"/>
    <col min="5895" max="5898" width="11.6640625" style="14" customWidth="1"/>
    <col min="5899" max="5899" width="11.44140625" style="14"/>
    <col min="5900" max="5900" width="11.6640625" style="14" bestFit="1" customWidth="1"/>
    <col min="5901" max="5901" width="12.33203125" style="14" bestFit="1" customWidth="1"/>
    <col min="5902" max="5902" width="11.44140625" style="14"/>
    <col min="5903" max="5909" width="0" style="14" hidden="1" customWidth="1"/>
    <col min="5910" max="6144" width="11.44140625" style="14"/>
    <col min="6145" max="6145" width="3" style="14" bestFit="1" customWidth="1"/>
    <col min="6146" max="6146" width="10.109375" style="14" bestFit="1" customWidth="1"/>
    <col min="6147" max="6147" width="30.6640625" style="14" customWidth="1"/>
    <col min="6148" max="6148" width="29.6640625" style="14" customWidth="1"/>
    <col min="6149" max="6149" width="23.6640625" style="14" customWidth="1"/>
    <col min="6150" max="6150" width="11.6640625" style="14" bestFit="1" customWidth="1"/>
    <col min="6151" max="6154" width="11.6640625" style="14" customWidth="1"/>
    <col min="6155" max="6155" width="11.44140625" style="14"/>
    <col min="6156" max="6156" width="11.6640625" style="14" bestFit="1" customWidth="1"/>
    <col min="6157" max="6157" width="12.33203125" style="14" bestFit="1" customWidth="1"/>
    <col min="6158" max="6158" width="11.44140625" style="14"/>
    <col min="6159" max="6165" width="0" style="14" hidden="1" customWidth="1"/>
    <col min="6166" max="6400" width="11.44140625" style="14"/>
    <col min="6401" max="6401" width="3" style="14" bestFit="1" customWidth="1"/>
    <col min="6402" max="6402" width="10.109375" style="14" bestFit="1" customWidth="1"/>
    <col min="6403" max="6403" width="30.6640625" style="14" customWidth="1"/>
    <col min="6404" max="6404" width="29.6640625" style="14" customWidth="1"/>
    <col min="6405" max="6405" width="23.6640625" style="14" customWidth="1"/>
    <col min="6406" max="6406" width="11.6640625" style="14" bestFit="1" customWidth="1"/>
    <col min="6407" max="6410" width="11.6640625" style="14" customWidth="1"/>
    <col min="6411" max="6411" width="11.44140625" style="14"/>
    <col min="6412" max="6412" width="11.6640625" style="14" bestFit="1" customWidth="1"/>
    <col min="6413" max="6413" width="12.33203125" style="14" bestFit="1" customWidth="1"/>
    <col min="6414" max="6414" width="11.44140625" style="14"/>
    <col min="6415" max="6421" width="0" style="14" hidden="1" customWidth="1"/>
    <col min="6422" max="6656" width="11.44140625" style="14"/>
    <col min="6657" max="6657" width="3" style="14" bestFit="1" customWidth="1"/>
    <col min="6658" max="6658" width="10.109375" style="14" bestFit="1" customWidth="1"/>
    <col min="6659" max="6659" width="30.6640625" style="14" customWidth="1"/>
    <col min="6660" max="6660" width="29.6640625" style="14" customWidth="1"/>
    <col min="6661" max="6661" width="23.6640625" style="14" customWidth="1"/>
    <col min="6662" max="6662" width="11.6640625" style="14" bestFit="1" customWidth="1"/>
    <col min="6663" max="6666" width="11.6640625" style="14" customWidth="1"/>
    <col min="6667" max="6667" width="11.44140625" style="14"/>
    <col min="6668" max="6668" width="11.6640625" style="14" bestFit="1" customWidth="1"/>
    <col min="6669" max="6669" width="12.33203125" style="14" bestFit="1" customWidth="1"/>
    <col min="6670" max="6670" width="11.44140625" style="14"/>
    <col min="6671" max="6677" width="0" style="14" hidden="1" customWidth="1"/>
    <col min="6678" max="6912" width="11.44140625" style="14"/>
    <col min="6913" max="6913" width="3" style="14" bestFit="1" customWidth="1"/>
    <col min="6914" max="6914" width="10.109375" style="14" bestFit="1" customWidth="1"/>
    <col min="6915" max="6915" width="30.6640625" style="14" customWidth="1"/>
    <col min="6916" max="6916" width="29.6640625" style="14" customWidth="1"/>
    <col min="6917" max="6917" width="23.6640625" style="14" customWidth="1"/>
    <col min="6918" max="6918" width="11.6640625" style="14" bestFit="1" customWidth="1"/>
    <col min="6919" max="6922" width="11.6640625" style="14" customWidth="1"/>
    <col min="6923" max="6923" width="11.44140625" style="14"/>
    <col min="6924" max="6924" width="11.6640625" style="14" bestFit="1" customWidth="1"/>
    <col min="6925" max="6925" width="12.33203125" style="14" bestFit="1" customWidth="1"/>
    <col min="6926" max="6926" width="11.44140625" style="14"/>
    <col min="6927" max="6933" width="0" style="14" hidden="1" customWidth="1"/>
    <col min="6934" max="7168" width="11.44140625" style="14"/>
    <col min="7169" max="7169" width="3" style="14" bestFit="1" customWidth="1"/>
    <col min="7170" max="7170" width="10.109375" style="14" bestFit="1" customWidth="1"/>
    <col min="7171" max="7171" width="30.6640625" style="14" customWidth="1"/>
    <col min="7172" max="7172" width="29.6640625" style="14" customWidth="1"/>
    <col min="7173" max="7173" width="23.6640625" style="14" customWidth="1"/>
    <col min="7174" max="7174" width="11.6640625" style="14" bestFit="1" customWidth="1"/>
    <col min="7175" max="7178" width="11.6640625" style="14" customWidth="1"/>
    <col min="7179" max="7179" width="11.44140625" style="14"/>
    <col min="7180" max="7180" width="11.6640625" style="14" bestFit="1" customWidth="1"/>
    <col min="7181" max="7181" width="12.33203125" style="14" bestFit="1" customWidth="1"/>
    <col min="7182" max="7182" width="11.44140625" style="14"/>
    <col min="7183" max="7189" width="0" style="14" hidden="1" customWidth="1"/>
    <col min="7190" max="7424" width="11.44140625" style="14"/>
    <col min="7425" max="7425" width="3" style="14" bestFit="1" customWidth="1"/>
    <col min="7426" max="7426" width="10.109375" style="14" bestFit="1" customWidth="1"/>
    <col min="7427" max="7427" width="30.6640625" style="14" customWidth="1"/>
    <col min="7428" max="7428" width="29.6640625" style="14" customWidth="1"/>
    <col min="7429" max="7429" width="23.6640625" style="14" customWidth="1"/>
    <col min="7430" max="7430" width="11.6640625" style="14" bestFit="1" customWidth="1"/>
    <col min="7431" max="7434" width="11.6640625" style="14" customWidth="1"/>
    <col min="7435" max="7435" width="11.44140625" style="14"/>
    <col min="7436" max="7436" width="11.6640625" style="14" bestFit="1" customWidth="1"/>
    <col min="7437" max="7437" width="12.33203125" style="14" bestFit="1" customWidth="1"/>
    <col min="7438" max="7438" width="11.44140625" style="14"/>
    <col min="7439" max="7445" width="0" style="14" hidden="1" customWidth="1"/>
    <col min="7446" max="7680" width="11.44140625" style="14"/>
    <col min="7681" max="7681" width="3" style="14" bestFit="1" customWidth="1"/>
    <col min="7682" max="7682" width="10.109375" style="14" bestFit="1" customWidth="1"/>
    <col min="7683" max="7683" width="30.6640625" style="14" customWidth="1"/>
    <col min="7684" max="7684" width="29.6640625" style="14" customWidth="1"/>
    <col min="7685" max="7685" width="23.6640625" style="14" customWidth="1"/>
    <col min="7686" max="7686" width="11.6640625" style="14" bestFit="1" customWidth="1"/>
    <col min="7687" max="7690" width="11.6640625" style="14" customWidth="1"/>
    <col min="7691" max="7691" width="11.44140625" style="14"/>
    <col min="7692" max="7692" width="11.6640625" style="14" bestFit="1" customWidth="1"/>
    <col min="7693" max="7693" width="12.33203125" style="14" bestFit="1" customWidth="1"/>
    <col min="7694" max="7694" width="11.44140625" style="14"/>
    <col min="7695" max="7701" width="0" style="14" hidden="1" customWidth="1"/>
    <col min="7702" max="7936" width="11.44140625" style="14"/>
    <col min="7937" max="7937" width="3" style="14" bestFit="1" customWidth="1"/>
    <col min="7938" max="7938" width="10.109375" style="14" bestFit="1" customWidth="1"/>
    <col min="7939" max="7939" width="30.6640625" style="14" customWidth="1"/>
    <col min="7940" max="7940" width="29.6640625" style="14" customWidth="1"/>
    <col min="7941" max="7941" width="23.6640625" style="14" customWidth="1"/>
    <col min="7942" max="7942" width="11.6640625" style="14" bestFit="1" customWidth="1"/>
    <col min="7943" max="7946" width="11.6640625" style="14" customWidth="1"/>
    <col min="7947" max="7947" width="11.44140625" style="14"/>
    <col min="7948" max="7948" width="11.6640625" style="14" bestFit="1" customWidth="1"/>
    <col min="7949" max="7949" width="12.33203125" style="14" bestFit="1" customWidth="1"/>
    <col min="7950" max="7950" width="11.44140625" style="14"/>
    <col min="7951" max="7957" width="0" style="14" hidden="1" customWidth="1"/>
    <col min="7958" max="8192" width="11.44140625" style="14"/>
    <col min="8193" max="8193" width="3" style="14" bestFit="1" customWidth="1"/>
    <col min="8194" max="8194" width="10.109375" style="14" bestFit="1" customWidth="1"/>
    <col min="8195" max="8195" width="30.6640625" style="14" customWidth="1"/>
    <col min="8196" max="8196" width="29.6640625" style="14" customWidth="1"/>
    <col min="8197" max="8197" width="23.6640625" style="14" customWidth="1"/>
    <col min="8198" max="8198" width="11.6640625" style="14" bestFit="1" customWidth="1"/>
    <col min="8199" max="8202" width="11.6640625" style="14" customWidth="1"/>
    <col min="8203" max="8203" width="11.44140625" style="14"/>
    <col min="8204" max="8204" width="11.6640625" style="14" bestFit="1" customWidth="1"/>
    <col min="8205" max="8205" width="12.33203125" style="14" bestFit="1" customWidth="1"/>
    <col min="8206" max="8206" width="11.44140625" style="14"/>
    <col min="8207" max="8213" width="0" style="14" hidden="1" customWidth="1"/>
    <col min="8214" max="8448" width="11.44140625" style="14"/>
    <col min="8449" max="8449" width="3" style="14" bestFit="1" customWidth="1"/>
    <col min="8450" max="8450" width="10.109375" style="14" bestFit="1" customWidth="1"/>
    <col min="8451" max="8451" width="30.6640625" style="14" customWidth="1"/>
    <col min="8452" max="8452" width="29.6640625" style="14" customWidth="1"/>
    <col min="8453" max="8453" width="23.6640625" style="14" customWidth="1"/>
    <col min="8454" max="8454" width="11.6640625" style="14" bestFit="1" customWidth="1"/>
    <col min="8455" max="8458" width="11.6640625" style="14" customWidth="1"/>
    <col min="8459" max="8459" width="11.44140625" style="14"/>
    <col min="8460" max="8460" width="11.6640625" style="14" bestFit="1" customWidth="1"/>
    <col min="8461" max="8461" width="12.33203125" style="14" bestFit="1" customWidth="1"/>
    <col min="8462" max="8462" width="11.44140625" style="14"/>
    <col min="8463" max="8469" width="0" style="14" hidden="1" customWidth="1"/>
    <col min="8470" max="8704" width="11.44140625" style="14"/>
    <col min="8705" max="8705" width="3" style="14" bestFit="1" customWidth="1"/>
    <col min="8706" max="8706" width="10.109375" style="14" bestFit="1" customWidth="1"/>
    <col min="8707" max="8707" width="30.6640625" style="14" customWidth="1"/>
    <col min="8708" max="8708" width="29.6640625" style="14" customWidth="1"/>
    <col min="8709" max="8709" width="23.6640625" style="14" customWidth="1"/>
    <col min="8710" max="8710" width="11.6640625" style="14" bestFit="1" customWidth="1"/>
    <col min="8711" max="8714" width="11.6640625" style="14" customWidth="1"/>
    <col min="8715" max="8715" width="11.44140625" style="14"/>
    <col min="8716" max="8716" width="11.6640625" style="14" bestFit="1" customWidth="1"/>
    <col min="8717" max="8717" width="12.33203125" style="14" bestFit="1" customWidth="1"/>
    <col min="8718" max="8718" width="11.44140625" style="14"/>
    <col min="8719" max="8725" width="0" style="14" hidden="1" customWidth="1"/>
    <col min="8726" max="8960" width="11.44140625" style="14"/>
    <col min="8961" max="8961" width="3" style="14" bestFit="1" customWidth="1"/>
    <col min="8962" max="8962" width="10.109375" style="14" bestFit="1" customWidth="1"/>
    <col min="8963" max="8963" width="30.6640625" style="14" customWidth="1"/>
    <col min="8964" max="8964" width="29.6640625" style="14" customWidth="1"/>
    <col min="8965" max="8965" width="23.6640625" style="14" customWidth="1"/>
    <col min="8966" max="8966" width="11.6640625" style="14" bestFit="1" customWidth="1"/>
    <col min="8967" max="8970" width="11.6640625" style="14" customWidth="1"/>
    <col min="8971" max="8971" width="11.44140625" style="14"/>
    <col min="8972" max="8972" width="11.6640625" style="14" bestFit="1" customWidth="1"/>
    <col min="8973" max="8973" width="12.33203125" style="14" bestFit="1" customWidth="1"/>
    <col min="8974" max="8974" width="11.44140625" style="14"/>
    <col min="8975" max="8981" width="0" style="14" hidden="1" customWidth="1"/>
    <col min="8982" max="9216" width="11.44140625" style="14"/>
    <col min="9217" max="9217" width="3" style="14" bestFit="1" customWidth="1"/>
    <col min="9218" max="9218" width="10.109375" style="14" bestFit="1" customWidth="1"/>
    <col min="9219" max="9219" width="30.6640625" style="14" customWidth="1"/>
    <col min="9220" max="9220" width="29.6640625" style="14" customWidth="1"/>
    <col min="9221" max="9221" width="23.6640625" style="14" customWidth="1"/>
    <col min="9222" max="9222" width="11.6640625" style="14" bestFit="1" customWidth="1"/>
    <col min="9223" max="9226" width="11.6640625" style="14" customWidth="1"/>
    <col min="9227" max="9227" width="11.44140625" style="14"/>
    <col min="9228" max="9228" width="11.6640625" style="14" bestFit="1" customWidth="1"/>
    <col min="9229" max="9229" width="12.33203125" style="14" bestFit="1" customWidth="1"/>
    <col min="9230" max="9230" width="11.44140625" style="14"/>
    <col min="9231" max="9237" width="0" style="14" hidden="1" customWidth="1"/>
    <col min="9238" max="9472" width="11.44140625" style="14"/>
    <col min="9473" max="9473" width="3" style="14" bestFit="1" customWidth="1"/>
    <col min="9474" max="9474" width="10.109375" style="14" bestFit="1" customWidth="1"/>
    <col min="9475" max="9475" width="30.6640625" style="14" customWidth="1"/>
    <col min="9476" max="9476" width="29.6640625" style="14" customWidth="1"/>
    <col min="9477" max="9477" width="23.6640625" style="14" customWidth="1"/>
    <col min="9478" max="9478" width="11.6640625" style="14" bestFit="1" customWidth="1"/>
    <col min="9479" max="9482" width="11.6640625" style="14" customWidth="1"/>
    <col min="9483" max="9483" width="11.44140625" style="14"/>
    <col min="9484" max="9484" width="11.6640625" style="14" bestFit="1" customWidth="1"/>
    <col min="9485" max="9485" width="12.33203125" style="14" bestFit="1" customWidth="1"/>
    <col min="9486" max="9486" width="11.44140625" style="14"/>
    <col min="9487" max="9493" width="0" style="14" hidden="1" customWidth="1"/>
    <col min="9494" max="9728" width="11.44140625" style="14"/>
    <col min="9729" max="9729" width="3" style="14" bestFit="1" customWidth="1"/>
    <col min="9730" max="9730" width="10.109375" style="14" bestFit="1" customWidth="1"/>
    <col min="9731" max="9731" width="30.6640625" style="14" customWidth="1"/>
    <col min="9732" max="9732" width="29.6640625" style="14" customWidth="1"/>
    <col min="9733" max="9733" width="23.6640625" style="14" customWidth="1"/>
    <col min="9734" max="9734" width="11.6640625" style="14" bestFit="1" customWidth="1"/>
    <col min="9735" max="9738" width="11.6640625" style="14" customWidth="1"/>
    <col min="9739" max="9739" width="11.44140625" style="14"/>
    <col min="9740" max="9740" width="11.6640625" style="14" bestFit="1" customWidth="1"/>
    <col min="9741" max="9741" width="12.33203125" style="14" bestFit="1" customWidth="1"/>
    <col min="9742" max="9742" width="11.44140625" style="14"/>
    <col min="9743" max="9749" width="0" style="14" hidden="1" customWidth="1"/>
    <col min="9750" max="9984" width="11.44140625" style="14"/>
    <col min="9985" max="9985" width="3" style="14" bestFit="1" customWidth="1"/>
    <col min="9986" max="9986" width="10.109375" style="14" bestFit="1" customWidth="1"/>
    <col min="9987" max="9987" width="30.6640625" style="14" customWidth="1"/>
    <col min="9988" max="9988" width="29.6640625" style="14" customWidth="1"/>
    <col min="9989" max="9989" width="23.6640625" style="14" customWidth="1"/>
    <col min="9990" max="9990" width="11.6640625" style="14" bestFit="1" customWidth="1"/>
    <col min="9991" max="9994" width="11.6640625" style="14" customWidth="1"/>
    <col min="9995" max="9995" width="11.44140625" style="14"/>
    <col min="9996" max="9996" width="11.6640625" style="14" bestFit="1" customWidth="1"/>
    <col min="9997" max="9997" width="12.33203125" style="14" bestFit="1" customWidth="1"/>
    <col min="9998" max="9998" width="11.44140625" style="14"/>
    <col min="9999" max="10005" width="0" style="14" hidden="1" customWidth="1"/>
    <col min="10006" max="10240" width="11.44140625" style="14"/>
    <col min="10241" max="10241" width="3" style="14" bestFit="1" customWidth="1"/>
    <col min="10242" max="10242" width="10.109375" style="14" bestFit="1" customWidth="1"/>
    <col min="10243" max="10243" width="30.6640625" style="14" customWidth="1"/>
    <col min="10244" max="10244" width="29.6640625" style="14" customWidth="1"/>
    <col min="10245" max="10245" width="23.6640625" style="14" customWidth="1"/>
    <col min="10246" max="10246" width="11.6640625" style="14" bestFit="1" customWidth="1"/>
    <col min="10247" max="10250" width="11.6640625" style="14" customWidth="1"/>
    <col min="10251" max="10251" width="11.44140625" style="14"/>
    <col min="10252" max="10252" width="11.6640625" style="14" bestFit="1" customWidth="1"/>
    <col min="10253" max="10253" width="12.33203125" style="14" bestFit="1" customWidth="1"/>
    <col min="10254" max="10254" width="11.44140625" style="14"/>
    <col min="10255" max="10261" width="0" style="14" hidden="1" customWidth="1"/>
    <col min="10262" max="10496" width="11.44140625" style="14"/>
    <col min="10497" max="10497" width="3" style="14" bestFit="1" customWidth="1"/>
    <col min="10498" max="10498" width="10.109375" style="14" bestFit="1" customWidth="1"/>
    <col min="10499" max="10499" width="30.6640625" style="14" customWidth="1"/>
    <col min="10500" max="10500" width="29.6640625" style="14" customWidth="1"/>
    <col min="10501" max="10501" width="23.6640625" style="14" customWidth="1"/>
    <col min="10502" max="10502" width="11.6640625" style="14" bestFit="1" customWidth="1"/>
    <col min="10503" max="10506" width="11.6640625" style="14" customWidth="1"/>
    <col min="10507" max="10507" width="11.44140625" style="14"/>
    <col min="10508" max="10508" width="11.6640625" style="14" bestFit="1" customWidth="1"/>
    <col min="10509" max="10509" width="12.33203125" style="14" bestFit="1" customWidth="1"/>
    <col min="10510" max="10510" width="11.44140625" style="14"/>
    <col min="10511" max="10517" width="0" style="14" hidden="1" customWidth="1"/>
    <col min="10518" max="10752" width="11.44140625" style="14"/>
    <col min="10753" max="10753" width="3" style="14" bestFit="1" customWidth="1"/>
    <col min="10754" max="10754" width="10.109375" style="14" bestFit="1" customWidth="1"/>
    <col min="10755" max="10755" width="30.6640625" style="14" customWidth="1"/>
    <col min="10756" max="10756" width="29.6640625" style="14" customWidth="1"/>
    <col min="10757" max="10757" width="23.6640625" style="14" customWidth="1"/>
    <col min="10758" max="10758" width="11.6640625" style="14" bestFit="1" customWidth="1"/>
    <col min="10759" max="10762" width="11.6640625" style="14" customWidth="1"/>
    <col min="10763" max="10763" width="11.44140625" style="14"/>
    <col min="10764" max="10764" width="11.6640625" style="14" bestFit="1" customWidth="1"/>
    <col min="10765" max="10765" width="12.33203125" style="14" bestFit="1" customWidth="1"/>
    <col min="10766" max="10766" width="11.44140625" style="14"/>
    <col min="10767" max="10773" width="0" style="14" hidden="1" customWidth="1"/>
    <col min="10774" max="11008" width="11.44140625" style="14"/>
    <col min="11009" max="11009" width="3" style="14" bestFit="1" customWidth="1"/>
    <col min="11010" max="11010" width="10.109375" style="14" bestFit="1" customWidth="1"/>
    <col min="11011" max="11011" width="30.6640625" style="14" customWidth="1"/>
    <col min="11012" max="11012" width="29.6640625" style="14" customWidth="1"/>
    <col min="11013" max="11013" width="23.6640625" style="14" customWidth="1"/>
    <col min="11014" max="11014" width="11.6640625" style="14" bestFit="1" customWidth="1"/>
    <col min="11015" max="11018" width="11.6640625" style="14" customWidth="1"/>
    <col min="11019" max="11019" width="11.44140625" style="14"/>
    <col min="11020" max="11020" width="11.6640625" style="14" bestFit="1" customWidth="1"/>
    <col min="11021" max="11021" width="12.33203125" style="14" bestFit="1" customWidth="1"/>
    <col min="11022" max="11022" width="11.44140625" style="14"/>
    <col min="11023" max="11029" width="0" style="14" hidden="1" customWidth="1"/>
    <col min="11030" max="11264" width="11.44140625" style="14"/>
    <col min="11265" max="11265" width="3" style="14" bestFit="1" customWidth="1"/>
    <col min="11266" max="11266" width="10.109375" style="14" bestFit="1" customWidth="1"/>
    <col min="11267" max="11267" width="30.6640625" style="14" customWidth="1"/>
    <col min="11268" max="11268" width="29.6640625" style="14" customWidth="1"/>
    <col min="11269" max="11269" width="23.6640625" style="14" customWidth="1"/>
    <col min="11270" max="11270" width="11.6640625" style="14" bestFit="1" customWidth="1"/>
    <col min="11271" max="11274" width="11.6640625" style="14" customWidth="1"/>
    <col min="11275" max="11275" width="11.44140625" style="14"/>
    <col min="11276" max="11276" width="11.6640625" style="14" bestFit="1" customWidth="1"/>
    <col min="11277" max="11277" width="12.33203125" style="14" bestFit="1" customWidth="1"/>
    <col min="11278" max="11278" width="11.44140625" style="14"/>
    <col min="11279" max="11285" width="0" style="14" hidden="1" customWidth="1"/>
    <col min="11286" max="11520" width="11.44140625" style="14"/>
    <col min="11521" max="11521" width="3" style="14" bestFit="1" customWidth="1"/>
    <col min="11522" max="11522" width="10.109375" style="14" bestFit="1" customWidth="1"/>
    <col min="11523" max="11523" width="30.6640625" style="14" customWidth="1"/>
    <col min="11524" max="11524" width="29.6640625" style="14" customWidth="1"/>
    <col min="11525" max="11525" width="23.6640625" style="14" customWidth="1"/>
    <col min="11526" max="11526" width="11.6640625" style="14" bestFit="1" customWidth="1"/>
    <col min="11527" max="11530" width="11.6640625" style="14" customWidth="1"/>
    <col min="11531" max="11531" width="11.44140625" style="14"/>
    <col min="11532" max="11532" width="11.6640625" style="14" bestFit="1" customWidth="1"/>
    <col min="11533" max="11533" width="12.33203125" style="14" bestFit="1" customWidth="1"/>
    <col min="11534" max="11534" width="11.44140625" style="14"/>
    <col min="11535" max="11541" width="0" style="14" hidden="1" customWidth="1"/>
    <col min="11542" max="11776" width="11.44140625" style="14"/>
    <col min="11777" max="11777" width="3" style="14" bestFit="1" customWidth="1"/>
    <col min="11778" max="11778" width="10.109375" style="14" bestFit="1" customWidth="1"/>
    <col min="11779" max="11779" width="30.6640625" style="14" customWidth="1"/>
    <col min="11780" max="11780" width="29.6640625" style="14" customWidth="1"/>
    <col min="11781" max="11781" width="23.6640625" style="14" customWidth="1"/>
    <col min="11782" max="11782" width="11.6640625" style="14" bestFit="1" customWidth="1"/>
    <col min="11783" max="11786" width="11.6640625" style="14" customWidth="1"/>
    <col min="11787" max="11787" width="11.44140625" style="14"/>
    <col min="11788" max="11788" width="11.6640625" style="14" bestFit="1" customWidth="1"/>
    <col min="11789" max="11789" width="12.33203125" style="14" bestFit="1" customWidth="1"/>
    <col min="11790" max="11790" width="11.44140625" style="14"/>
    <col min="11791" max="11797" width="0" style="14" hidden="1" customWidth="1"/>
    <col min="11798" max="12032" width="11.44140625" style="14"/>
    <col min="12033" max="12033" width="3" style="14" bestFit="1" customWidth="1"/>
    <col min="12034" max="12034" width="10.109375" style="14" bestFit="1" customWidth="1"/>
    <col min="12035" max="12035" width="30.6640625" style="14" customWidth="1"/>
    <col min="12036" max="12036" width="29.6640625" style="14" customWidth="1"/>
    <col min="12037" max="12037" width="23.6640625" style="14" customWidth="1"/>
    <col min="12038" max="12038" width="11.6640625" style="14" bestFit="1" customWidth="1"/>
    <col min="12039" max="12042" width="11.6640625" style="14" customWidth="1"/>
    <col min="12043" max="12043" width="11.44140625" style="14"/>
    <col min="12044" max="12044" width="11.6640625" style="14" bestFit="1" customWidth="1"/>
    <col min="12045" max="12045" width="12.33203125" style="14" bestFit="1" customWidth="1"/>
    <col min="12046" max="12046" width="11.44140625" style="14"/>
    <col min="12047" max="12053" width="0" style="14" hidden="1" customWidth="1"/>
    <col min="12054" max="12288" width="11.44140625" style="14"/>
    <col min="12289" max="12289" width="3" style="14" bestFit="1" customWidth="1"/>
    <col min="12290" max="12290" width="10.109375" style="14" bestFit="1" customWidth="1"/>
    <col min="12291" max="12291" width="30.6640625" style="14" customWidth="1"/>
    <col min="12292" max="12292" width="29.6640625" style="14" customWidth="1"/>
    <col min="12293" max="12293" width="23.6640625" style="14" customWidth="1"/>
    <col min="12294" max="12294" width="11.6640625" style="14" bestFit="1" customWidth="1"/>
    <col min="12295" max="12298" width="11.6640625" style="14" customWidth="1"/>
    <col min="12299" max="12299" width="11.44140625" style="14"/>
    <col min="12300" max="12300" width="11.6640625" style="14" bestFit="1" customWidth="1"/>
    <col min="12301" max="12301" width="12.33203125" style="14" bestFit="1" customWidth="1"/>
    <col min="12302" max="12302" width="11.44140625" style="14"/>
    <col min="12303" max="12309" width="0" style="14" hidden="1" customWidth="1"/>
    <col min="12310" max="12544" width="11.44140625" style="14"/>
    <col min="12545" max="12545" width="3" style="14" bestFit="1" customWidth="1"/>
    <col min="12546" max="12546" width="10.109375" style="14" bestFit="1" customWidth="1"/>
    <col min="12547" max="12547" width="30.6640625" style="14" customWidth="1"/>
    <col min="12548" max="12548" width="29.6640625" style="14" customWidth="1"/>
    <col min="12549" max="12549" width="23.6640625" style="14" customWidth="1"/>
    <col min="12550" max="12550" width="11.6640625" style="14" bestFit="1" customWidth="1"/>
    <col min="12551" max="12554" width="11.6640625" style="14" customWidth="1"/>
    <col min="12555" max="12555" width="11.44140625" style="14"/>
    <col min="12556" max="12556" width="11.6640625" style="14" bestFit="1" customWidth="1"/>
    <col min="12557" max="12557" width="12.33203125" style="14" bestFit="1" customWidth="1"/>
    <col min="12558" max="12558" width="11.44140625" style="14"/>
    <col min="12559" max="12565" width="0" style="14" hidden="1" customWidth="1"/>
    <col min="12566" max="12800" width="11.44140625" style="14"/>
    <col min="12801" max="12801" width="3" style="14" bestFit="1" customWidth="1"/>
    <col min="12802" max="12802" width="10.109375" style="14" bestFit="1" customWidth="1"/>
    <col min="12803" max="12803" width="30.6640625" style="14" customWidth="1"/>
    <col min="12804" max="12804" width="29.6640625" style="14" customWidth="1"/>
    <col min="12805" max="12805" width="23.6640625" style="14" customWidth="1"/>
    <col min="12806" max="12806" width="11.6640625" style="14" bestFit="1" customWidth="1"/>
    <col min="12807" max="12810" width="11.6640625" style="14" customWidth="1"/>
    <col min="12811" max="12811" width="11.44140625" style="14"/>
    <col min="12812" max="12812" width="11.6640625" style="14" bestFit="1" customWidth="1"/>
    <col min="12813" max="12813" width="12.33203125" style="14" bestFit="1" customWidth="1"/>
    <col min="12814" max="12814" width="11.44140625" style="14"/>
    <col min="12815" max="12821" width="0" style="14" hidden="1" customWidth="1"/>
    <col min="12822" max="13056" width="11.44140625" style="14"/>
    <col min="13057" max="13057" width="3" style="14" bestFit="1" customWidth="1"/>
    <col min="13058" max="13058" width="10.109375" style="14" bestFit="1" customWidth="1"/>
    <col min="13059" max="13059" width="30.6640625" style="14" customWidth="1"/>
    <col min="13060" max="13060" width="29.6640625" style="14" customWidth="1"/>
    <col min="13061" max="13061" width="23.6640625" style="14" customWidth="1"/>
    <col min="13062" max="13062" width="11.6640625" style="14" bestFit="1" customWidth="1"/>
    <col min="13063" max="13066" width="11.6640625" style="14" customWidth="1"/>
    <col min="13067" max="13067" width="11.44140625" style="14"/>
    <col min="13068" max="13068" width="11.6640625" style="14" bestFit="1" customWidth="1"/>
    <col min="13069" max="13069" width="12.33203125" style="14" bestFit="1" customWidth="1"/>
    <col min="13070" max="13070" width="11.44140625" style="14"/>
    <col min="13071" max="13077" width="0" style="14" hidden="1" customWidth="1"/>
    <col min="13078" max="13312" width="11.44140625" style="14"/>
    <col min="13313" max="13313" width="3" style="14" bestFit="1" customWidth="1"/>
    <col min="13314" max="13314" width="10.109375" style="14" bestFit="1" customWidth="1"/>
    <col min="13315" max="13315" width="30.6640625" style="14" customWidth="1"/>
    <col min="13316" max="13316" width="29.6640625" style="14" customWidth="1"/>
    <col min="13317" max="13317" width="23.6640625" style="14" customWidth="1"/>
    <col min="13318" max="13318" width="11.6640625" style="14" bestFit="1" customWidth="1"/>
    <col min="13319" max="13322" width="11.6640625" style="14" customWidth="1"/>
    <col min="13323" max="13323" width="11.44140625" style="14"/>
    <col min="13324" max="13324" width="11.6640625" style="14" bestFit="1" customWidth="1"/>
    <col min="13325" max="13325" width="12.33203125" style="14" bestFit="1" customWidth="1"/>
    <col min="13326" max="13326" width="11.44140625" style="14"/>
    <col min="13327" max="13333" width="0" style="14" hidden="1" customWidth="1"/>
    <col min="13334" max="13568" width="11.44140625" style="14"/>
    <col min="13569" max="13569" width="3" style="14" bestFit="1" customWidth="1"/>
    <col min="13570" max="13570" width="10.109375" style="14" bestFit="1" customWidth="1"/>
    <col min="13571" max="13571" width="30.6640625" style="14" customWidth="1"/>
    <col min="13572" max="13572" width="29.6640625" style="14" customWidth="1"/>
    <col min="13573" max="13573" width="23.6640625" style="14" customWidth="1"/>
    <col min="13574" max="13574" width="11.6640625" style="14" bestFit="1" customWidth="1"/>
    <col min="13575" max="13578" width="11.6640625" style="14" customWidth="1"/>
    <col min="13579" max="13579" width="11.44140625" style="14"/>
    <col min="13580" max="13580" width="11.6640625" style="14" bestFit="1" customWidth="1"/>
    <col min="13581" max="13581" width="12.33203125" style="14" bestFit="1" customWidth="1"/>
    <col min="13582" max="13582" width="11.44140625" style="14"/>
    <col min="13583" max="13589" width="0" style="14" hidden="1" customWidth="1"/>
    <col min="13590" max="13824" width="11.44140625" style="14"/>
    <col min="13825" max="13825" width="3" style="14" bestFit="1" customWidth="1"/>
    <col min="13826" max="13826" width="10.109375" style="14" bestFit="1" customWidth="1"/>
    <col min="13827" max="13827" width="30.6640625" style="14" customWidth="1"/>
    <col min="13828" max="13828" width="29.6640625" style="14" customWidth="1"/>
    <col min="13829" max="13829" width="23.6640625" style="14" customWidth="1"/>
    <col min="13830" max="13830" width="11.6640625" style="14" bestFit="1" customWidth="1"/>
    <col min="13831" max="13834" width="11.6640625" style="14" customWidth="1"/>
    <col min="13835" max="13835" width="11.44140625" style="14"/>
    <col min="13836" max="13836" width="11.6640625" style="14" bestFit="1" customWidth="1"/>
    <col min="13837" max="13837" width="12.33203125" style="14" bestFit="1" customWidth="1"/>
    <col min="13838" max="13838" width="11.44140625" style="14"/>
    <col min="13839" max="13845" width="0" style="14" hidden="1" customWidth="1"/>
    <col min="13846" max="14080" width="11.44140625" style="14"/>
    <col min="14081" max="14081" width="3" style="14" bestFit="1" customWidth="1"/>
    <col min="14082" max="14082" width="10.109375" style="14" bestFit="1" customWidth="1"/>
    <col min="14083" max="14083" width="30.6640625" style="14" customWidth="1"/>
    <col min="14084" max="14084" width="29.6640625" style="14" customWidth="1"/>
    <col min="14085" max="14085" width="23.6640625" style="14" customWidth="1"/>
    <col min="14086" max="14086" width="11.6640625" style="14" bestFit="1" customWidth="1"/>
    <col min="14087" max="14090" width="11.6640625" style="14" customWidth="1"/>
    <col min="14091" max="14091" width="11.44140625" style="14"/>
    <col min="14092" max="14092" width="11.6640625" style="14" bestFit="1" customWidth="1"/>
    <col min="14093" max="14093" width="12.33203125" style="14" bestFit="1" customWidth="1"/>
    <col min="14094" max="14094" width="11.44140625" style="14"/>
    <col min="14095" max="14101" width="0" style="14" hidden="1" customWidth="1"/>
    <col min="14102" max="14336" width="11.44140625" style="14"/>
    <col min="14337" max="14337" width="3" style="14" bestFit="1" customWidth="1"/>
    <col min="14338" max="14338" width="10.109375" style="14" bestFit="1" customWidth="1"/>
    <col min="14339" max="14339" width="30.6640625" style="14" customWidth="1"/>
    <col min="14340" max="14340" width="29.6640625" style="14" customWidth="1"/>
    <col min="14341" max="14341" width="23.6640625" style="14" customWidth="1"/>
    <col min="14342" max="14342" width="11.6640625" style="14" bestFit="1" customWidth="1"/>
    <col min="14343" max="14346" width="11.6640625" style="14" customWidth="1"/>
    <col min="14347" max="14347" width="11.44140625" style="14"/>
    <col min="14348" max="14348" width="11.6640625" style="14" bestFit="1" customWidth="1"/>
    <col min="14349" max="14349" width="12.33203125" style="14" bestFit="1" customWidth="1"/>
    <col min="14350" max="14350" width="11.44140625" style="14"/>
    <col min="14351" max="14357" width="0" style="14" hidden="1" customWidth="1"/>
    <col min="14358" max="14592" width="11.44140625" style="14"/>
    <col min="14593" max="14593" width="3" style="14" bestFit="1" customWidth="1"/>
    <col min="14594" max="14594" width="10.109375" style="14" bestFit="1" customWidth="1"/>
    <col min="14595" max="14595" width="30.6640625" style="14" customWidth="1"/>
    <col min="14596" max="14596" width="29.6640625" style="14" customWidth="1"/>
    <col min="14597" max="14597" width="23.6640625" style="14" customWidth="1"/>
    <col min="14598" max="14598" width="11.6640625" style="14" bestFit="1" customWidth="1"/>
    <col min="14599" max="14602" width="11.6640625" style="14" customWidth="1"/>
    <col min="14603" max="14603" width="11.44140625" style="14"/>
    <col min="14604" max="14604" width="11.6640625" style="14" bestFit="1" customWidth="1"/>
    <col min="14605" max="14605" width="12.33203125" style="14" bestFit="1" customWidth="1"/>
    <col min="14606" max="14606" width="11.44140625" style="14"/>
    <col min="14607" max="14613" width="0" style="14" hidden="1" customWidth="1"/>
    <col min="14614" max="14848" width="11.44140625" style="14"/>
    <col min="14849" max="14849" width="3" style="14" bestFit="1" customWidth="1"/>
    <col min="14850" max="14850" width="10.109375" style="14" bestFit="1" customWidth="1"/>
    <col min="14851" max="14851" width="30.6640625" style="14" customWidth="1"/>
    <col min="14852" max="14852" width="29.6640625" style="14" customWidth="1"/>
    <col min="14853" max="14853" width="23.6640625" style="14" customWidth="1"/>
    <col min="14854" max="14854" width="11.6640625" style="14" bestFit="1" customWidth="1"/>
    <col min="14855" max="14858" width="11.6640625" style="14" customWidth="1"/>
    <col min="14859" max="14859" width="11.44140625" style="14"/>
    <col min="14860" max="14860" width="11.6640625" style="14" bestFit="1" customWidth="1"/>
    <col min="14861" max="14861" width="12.33203125" style="14" bestFit="1" customWidth="1"/>
    <col min="14862" max="14862" width="11.44140625" style="14"/>
    <col min="14863" max="14869" width="0" style="14" hidden="1" customWidth="1"/>
    <col min="14870" max="15104" width="11.44140625" style="14"/>
    <col min="15105" max="15105" width="3" style="14" bestFit="1" customWidth="1"/>
    <col min="15106" max="15106" width="10.109375" style="14" bestFit="1" customWidth="1"/>
    <col min="15107" max="15107" width="30.6640625" style="14" customWidth="1"/>
    <col min="15108" max="15108" width="29.6640625" style="14" customWidth="1"/>
    <col min="15109" max="15109" width="23.6640625" style="14" customWidth="1"/>
    <col min="15110" max="15110" width="11.6640625" style="14" bestFit="1" customWidth="1"/>
    <col min="15111" max="15114" width="11.6640625" style="14" customWidth="1"/>
    <col min="15115" max="15115" width="11.44140625" style="14"/>
    <col min="15116" max="15116" width="11.6640625" style="14" bestFit="1" customWidth="1"/>
    <col min="15117" max="15117" width="12.33203125" style="14" bestFit="1" customWidth="1"/>
    <col min="15118" max="15118" width="11.44140625" style="14"/>
    <col min="15119" max="15125" width="0" style="14" hidden="1" customWidth="1"/>
    <col min="15126" max="15360" width="11.44140625" style="14"/>
    <col min="15361" max="15361" width="3" style="14" bestFit="1" customWidth="1"/>
    <col min="15362" max="15362" width="10.109375" style="14" bestFit="1" customWidth="1"/>
    <col min="15363" max="15363" width="30.6640625" style="14" customWidth="1"/>
    <col min="15364" max="15364" width="29.6640625" style="14" customWidth="1"/>
    <col min="15365" max="15365" width="23.6640625" style="14" customWidth="1"/>
    <col min="15366" max="15366" width="11.6640625" style="14" bestFit="1" customWidth="1"/>
    <col min="15367" max="15370" width="11.6640625" style="14" customWidth="1"/>
    <col min="15371" max="15371" width="11.44140625" style="14"/>
    <col min="15372" max="15372" width="11.6640625" style="14" bestFit="1" customWidth="1"/>
    <col min="15373" max="15373" width="12.33203125" style="14" bestFit="1" customWidth="1"/>
    <col min="15374" max="15374" width="11.44140625" style="14"/>
    <col min="15375" max="15381" width="0" style="14" hidden="1" customWidth="1"/>
    <col min="15382" max="15616" width="11.44140625" style="14"/>
    <col min="15617" max="15617" width="3" style="14" bestFit="1" customWidth="1"/>
    <col min="15618" max="15618" width="10.109375" style="14" bestFit="1" customWidth="1"/>
    <col min="15619" max="15619" width="30.6640625" style="14" customWidth="1"/>
    <col min="15620" max="15620" width="29.6640625" style="14" customWidth="1"/>
    <col min="15621" max="15621" width="23.6640625" style="14" customWidth="1"/>
    <col min="15622" max="15622" width="11.6640625" style="14" bestFit="1" customWidth="1"/>
    <col min="15623" max="15626" width="11.6640625" style="14" customWidth="1"/>
    <col min="15627" max="15627" width="11.44140625" style="14"/>
    <col min="15628" max="15628" width="11.6640625" style="14" bestFit="1" customWidth="1"/>
    <col min="15629" max="15629" width="12.33203125" style="14" bestFit="1" customWidth="1"/>
    <col min="15630" max="15630" width="11.44140625" style="14"/>
    <col min="15631" max="15637" width="0" style="14" hidden="1" customWidth="1"/>
    <col min="15638" max="15872" width="11.44140625" style="14"/>
    <col min="15873" max="15873" width="3" style="14" bestFit="1" customWidth="1"/>
    <col min="15874" max="15874" width="10.109375" style="14" bestFit="1" customWidth="1"/>
    <col min="15875" max="15875" width="30.6640625" style="14" customWidth="1"/>
    <col min="15876" max="15876" width="29.6640625" style="14" customWidth="1"/>
    <col min="15877" max="15877" width="23.6640625" style="14" customWidth="1"/>
    <col min="15878" max="15878" width="11.6640625" style="14" bestFit="1" customWidth="1"/>
    <col min="15879" max="15882" width="11.6640625" style="14" customWidth="1"/>
    <col min="15883" max="15883" width="11.44140625" style="14"/>
    <col min="15884" max="15884" width="11.6640625" style="14" bestFit="1" customWidth="1"/>
    <col min="15885" max="15885" width="12.33203125" style="14" bestFit="1" customWidth="1"/>
    <col min="15886" max="15886" width="11.44140625" style="14"/>
    <col min="15887" max="15893" width="0" style="14" hidden="1" customWidth="1"/>
    <col min="15894" max="16128" width="11.44140625" style="14"/>
    <col min="16129" max="16129" width="3" style="14" bestFit="1" customWidth="1"/>
    <col min="16130" max="16130" width="10.109375" style="14" bestFit="1" customWidth="1"/>
    <col min="16131" max="16131" width="30.6640625" style="14" customWidth="1"/>
    <col min="16132" max="16132" width="29.6640625" style="14" customWidth="1"/>
    <col min="16133" max="16133" width="23.6640625" style="14" customWidth="1"/>
    <col min="16134" max="16134" width="11.6640625" style="14" bestFit="1" customWidth="1"/>
    <col min="16135" max="16138" width="11.6640625" style="14" customWidth="1"/>
    <col min="16139" max="16139" width="11.44140625" style="14"/>
    <col min="16140" max="16140" width="11.6640625" style="14" bestFit="1" customWidth="1"/>
    <col min="16141" max="16141" width="12.33203125" style="14" bestFit="1" customWidth="1"/>
    <col min="16142" max="16142" width="11.44140625" style="14"/>
    <col min="16143" max="16149" width="0" style="14" hidden="1" customWidth="1"/>
    <col min="16150" max="16384" width="11.44140625" style="14"/>
  </cols>
  <sheetData>
    <row r="1" spans="1:21" ht="13.8" thickBot="1" x14ac:dyDescent="0.3">
      <c r="C1" s="14"/>
      <c r="D1" s="14"/>
      <c r="E1" s="14"/>
    </row>
    <row r="2" spans="1:21" ht="18" thickBot="1" x14ac:dyDescent="0.3">
      <c r="B2" s="18"/>
      <c r="C2" s="144" t="str">
        <f>Budget_Général!I5</f>
        <v>ECOLE PRIMAIRE LEON BLUM</v>
      </c>
      <c r="D2" s="145"/>
      <c r="E2" s="145"/>
      <c r="F2" s="145"/>
      <c r="G2" s="62" t="s">
        <v>109</v>
      </c>
      <c r="H2" s="62">
        <v>2025</v>
      </c>
      <c r="I2" s="60" t="s">
        <v>111</v>
      </c>
      <c r="J2" s="61" t="s">
        <v>112</v>
      </c>
      <c r="L2" s="17"/>
    </row>
    <row r="3" spans="1:21" x14ac:dyDescent="0.25">
      <c r="C3" s="57"/>
      <c r="E3" s="143"/>
      <c r="F3" s="143"/>
      <c r="G3" s="143"/>
      <c r="H3" s="20"/>
      <c r="I3" s="20"/>
      <c r="J3" s="21"/>
    </row>
    <row r="4" spans="1:21" ht="28.5" customHeight="1" x14ac:dyDescent="0.25">
      <c r="B4" s="80" t="s">
        <v>49</v>
      </c>
      <c r="C4" s="95" t="s">
        <v>50</v>
      </c>
      <c r="D4" s="82">
        <f>Budget_Général!I7</f>
        <v>11799.36</v>
      </c>
      <c r="E4" s="22" t="s">
        <v>110</v>
      </c>
      <c r="F4" s="83">
        <f>Budget_Général!K7</f>
        <v>11799.36</v>
      </c>
      <c r="G4" s="84">
        <f>SUM(G7:G56)</f>
        <v>0</v>
      </c>
      <c r="H4" s="85">
        <f>SUM(H7:H56)</f>
        <v>0</v>
      </c>
      <c r="I4" s="86">
        <f>SUM(I7:I56)</f>
        <v>0</v>
      </c>
      <c r="J4" s="87">
        <f>F4-G4-I4</f>
        <v>11799.36</v>
      </c>
      <c r="M4" s="17"/>
    </row>
    <row r="5" spans="1:21" x14ac:dyDescent="0.25">
      <c r="B5" s="88" t="s">
        <v>51</v>
      </c>
      <c r="C5" s="89" t="s">
        <v>52</v>
      </c>
      <c r="D5" s="90" t="s">
        <v>53</v>
      </c>
      <c r="E5" s="22" t="s">
        <v>54</v>
      </c>
      <c r="F5" s="22" t="s">
        <v>55</v>
      </c>
      <c r="G5" s="22" t="s">
        <v>56</v>
      </c>
      <c r="H5" s="22" t="s">
        <v>57</v>
      </c>
      <c r="I5" s="22" t="s">
        <v>58</v>
      </c>
      <c r="J5" s="22" t="s">
        <v>2</v>
      </c>
      <c r="M5" s="17"/>
      <c r="Q5" s="17">
        <f>SUM(Q7:Q46)</f>
        <v>1650</v>
      </c>
      <c r="R5" s="17">
        <f>SUM(R7:R46)</f>
        <v>0</v>
      </c>
      <c r="S5" s="17">
        <f>SUM(S7:S46)</f>
        <v>0</v>
      </c>
      <c r="T5" s="17">
        <f>SUM(T7:T46)</f>
        <v>0</v>
      </c>
      <c r="U5" s="17">
        <f>SUM(U7:U46)</f>
        <v>0</v>
      </c>
    </row>
    <row r="6" spans="1:21" x14ac:dyDescent="0.25">
      <c r="B6" s="91"/>
      <c r="C6" s="94"/>
      <c r="D6" s="92"/>
      <c r="E6" s="92"/>
      <c r="F6" s="93"/>
      <c r="G6" s="93"/>
      <c r="H6" s="93"/>
      <c r="I6" s="93"/>
      <c r="J6" s="93"/>
    </row>
    <row r="7" spans="1:21" x14ac:dyDescent="0.25">
      <c r="A7" s="53">
        <v>1</v>
      </c>
      <c r="B7" s="48"/>
      <c r="C7" s="24" t="s">
        <v>119</v>
      </c>
      <c r="D7" s="23"/>
      <c r="E7" s="25"/>
      <c r="F7" s="26" cm="1">
        <f t="array" ref="F7">IF($C7="","",INDEX(code20J2,MATCH(LEFT($C7,SEARCH(" ",$C7)-1)*1,Budget_Général!$A$8:$A$47,0),3)-SUMPRODUCT(($C$6:C6=C7)*((($H$6:H6&gt;1)*$H$6:H6)+($H$6:H6="")*$G$6:G6)))</f>
        <v>7110</v>
      </c>
      <c r="G7" s="27"/>
      <c r="H7" s="28"/>
      <c r="I7" s="29" t="str">
        <f t="shared" ref="I7:I56" si="0">IF(H7="","",H7-G7)</f>
        <v/>
      </c>
      <c r="J7" s="30" t="str">
        <f>IF(G7="","",IF(H7="",F7-G7,IF(H7&gt;=0,F7-H7)))</f>
        <v/>
      </c>
      <c r="O7" s="15">
        <v>1</v>
      </c>
      <c r="P7" s="16" t="s">
        <v>65</v>
      </c>
      <c r="Q7" s="17" t="s">
        <v>105</v>
      </c>
      <c r="R7" s="17" t="s">
        <v>105</v>
      </c>
      <c r="S7" s="17" t="s">
        <v>105</v>
      </c>
      <c r="T7" s="17" t="s">
        <v>105</v>
      </c>
      <c r="U7" s="17" t="s">
        <v>105</v>
      </c>
    </row>
    <row r="8" spans="1:21" x14ac:dyDescent="0.25">
      <c r="A8" s="54">
        <v>2</v>
      </c>
      <c r="B8" s="48"/>
      <c r="C8" s="24"/>
      <c r="D8" s="23"/>
      <c r="E8" s="25"/>
      <c r="F8" s="26" t="str" cm="1">
        <f t="array" ref="F8">IF($C8="","",INDEX(code20J2,MATCH(LEFT($C8,SEARCH(" ",$C8)-1)*1,Budget_Général!$A$8:$A$47,0),3)-SUMPRODUCT(($C$6:C7=C8)*((($H$6:H7&gt;1)*$H$6:H7)+($H$6:H7="")*$G$6:G7)))</f>
        <v/>
      </c>
      <c r="G8" s="27"/>
      <c r="H8" s="28"/>
      <c r="I8" s="29" t="str">
        <f t="shared" si="0"/>
        <v/>
      </c>
      <c r="J8" s="30" t="str">
        <f t="shared" ref="J8:J10" si="1">IF(G8="","",IF(H8="",F8-G8,IF(H8&gt;=0,F8-H8)))</f>
        <v/>
      </c>
      <c r="O8" s="15">
        <v>2</v>
      </c>
      <c r="P8" s="16" t="s">
        <v>95</v>
      </c>
      <c r="Q8" s="17" t="s">
        <v>105</v>
      </c>
      <c r="R8" s="17" t="s">
        <v>105</v>
      </c>
      <c r="S8" s="17" t="s">
        <v>105</v>
      </c>
      <c r="T8" s="17" t="s">
        <v>105</v>
      </c>
      <c r="U8" s="17" t="s">
        <v>105</v>
      </c>
    </row>
    <row r="9" spans="1:21" x14ac:dyDescent="0.25">
      <c r="A9" s="54">
        <v>3</v>
      </c>
      <c r="B9" s="48"/>
      <c r="C9" s="24"/>
      <c r="D9" s="23"/>
      <c r="E9" s="25"/>
      <c r="F9" s="26" t="str" cm="1">
        <f t="array" ref="F9">IF($C9="","",INDEX(code20J2,MATCH(LEFT($C9,SEARCH(" ",$C9)-1)*1,Budget_Général!$A$8:$A$47,0),3)-SUMPRODUCT(($C$6:C8=C9)*((($H$6:H8&gt;1)*$H$6:H8)+($H$6:H8="")*$G$6:G8)))</f>
        <v/>
      </c>
      <c r="G9" s="27"/>
      <c r="H9" s="28"/>
      <c r="I9" s="29" t="str">
        <f t="shared" si="0"/>
        <v/>
      </c>
      <c r="J9" s="30" t="str">
        <f t="shared" si="1"/>
        <v/>
      </c>
      <c r="K9" s="15"/>
      <c r="O9" s="15">
        <v>3</v>
      </c>
      <c r="P9" s="16" t="s">
        <v>96</v>
      </c>
      <c r="Q9" s="17" t="s">
        <v>105</v>
      </c>
      <c r="R9" s="17" t="s">
        <v>105</v>
      </c>
      <c r="S9" s="17" t="s">
        <v>105</v>
      </c>
      <c r="T9" s="17" t="s">
        <v>105</v>
      </c>
      <c r="U9" s="17" t="s">
        <v>105</v>
      </c>
    </row>
    <row r="10" spans="1:21" x14ac:dyDescent="0.25">
      <c r="A10" s="54">
        <v>4</v>
      </c>
      <c r="B10" s="48"/>
      <c r="C10" s="24"/>
      <c r="D10" s="23"/>
      <c r="E10" s="25"/>
      <c r="F10" s="26" t="str" cm="1">
        <f t="array" ref="F10">IF($C10="","",INDEX(code20J2,MATCH(LEFT($C10,SEARCH(" ",$C10)-1)*1,Budget_Général!$A$8:$A$47,0),3)-SUMPRODUCT(($C$6:C9=C10)*((($H$6:H9&gt;1)*$H$6:H9)+($H$6:H9="")*$G$6:G9)))</f>
        <v/>
      </c>
      <c r="G10" s="27"/>
      <c r="H10" s="28"/>
      <c r="I10" s="29" t="str">
        <f t="shared" si="0"/>
        <v/>
      </c>
      <c r="J10" s="30" t="str">
        <f t="shared" si="1"/>
        <v/>
      </c>
      <c r="K10" s="15"/>
      <c r="L10" s="17"/>
      <c r="O10" s="15">
        <v>4</v>
      </c>
      <c r="P10" s="16" t="s">
        <v>97</v>
      </c>
      <c r="Q10" s="17">
        <v>300</v>
      </c>
      <c r="R10" s="17" t="s">
        <v>105</v>
      </c>
      <c r="S10" s="17" t="s">
        <v>105</v>
      </c>
      <c r="T10" s="17" t="s">
        <v>105</v>
      </c>
      <c r="U10" s="17" t="s">
        <v>105</v>
      </c>
    </row>
    <row r="11" spans="1:21" x14ac:dyDescent="0.25">
      <c r="A11" s="54">
        <v>5</v>
      </c>
      <c r="B11" s="48"/>
      <c r="C11" s="24"/>
      <c r="D11" s="23"/>
      <c r="E11" s="25"/>
      <c r="F11" s="26" t="str" cm="1">
        <f t="array" ref="F11">IF($C11="","",INDEX(code20J2,MATCH(LEFT($C11,SEARCH(" ",$C11)-1)*1,Budget_Général!$A$8:$A$47,0),3)-SUMPRODUCT(($C$6:C10=C11)*((($H$6:H10&gt;1)*$H$6:H10)+($H$6:H10="")*$G$6:G10)))</f>
        <v/>
      </c>
      <c r="G11" s="27"/>
      <c r="H11" s="28"/>
      <c r="I11" s="29" t="str">
        <f t="shared" si="0"/>
        <v/>
      </c>
      <c r="J11" s="30" t="str">
        <f>IF(G11="","",IF(H11="",F11-G11,IF(H11&gt;=0,F11-H11)))</f>
        <v/>
      </c>
      <c r="O11" s="15">
        <v>5</v>
      </c>
      <c r="P11" s="16" t="s">
        <v>99</v>
      </c>
      <c r="Q11" s="17" t="s">
        <v>105</v>
      </c>
      <c r="R11" s="17" t="s">
        <v>105</v>
      </c>
      <c r="S11" s="17" t="s">
        <v>105</v>
      </c>
      <c r="T11" s="17" t="s">
        <v>105</v>
      </c>
      <c r="U11" s="17" t="s">
        <v>105</v>
      </c>
    </row>
    <row r="12" spans="1:21" x14ac:dyDescent="0.25">
      <c r="A12" s="54">
        <v>6</v>
      </c>
      <c r="B12" s="48"/>
      <c r="C12" s="24"/>
      <c r="D12" s="23"/>
      <c r="E12" s="25"/>
      <c r="F12" s="26" t="str" cm="1">
        <f t="array" ref="F12">IF($C12="","",INDEX(code20J2,MATCH(LEFT($C12,SEARCH(" ",$C12)-1)*1,Budget_Général!$A$8:$A$47,0),3)-SUMPRODUCT(($C$6:C11=C12)*((($H$6:H11&gt;1)*$H$6:H11)+($H$6:H11="")*$G$6:G11)))</f>
        <v/>
      </c>
      <c r="G12" s="27"/>
      <c r="H12" s="28"/>
      <c r="I12" s="29" t="str">
        <f t="shared" si="0"/>
        <v/>
      </c>
      <c r="J12" s="30" t="str">
        <f t="shared" ref="J12:J56" si="2">IF(G12="","",IF(H12="",F12-G12,IF(H12&gt;=0,F12-H12)))</f>
        <v/>
      </c>
      <c r="K12" s="17"/>
      <c r="L12" s="17"/>
      <c r="O12" s="15">
        <v>6</v>
      </c>
      <c r="P12" s="16" t="s">
        <v>70</v>
      </c>
      <c r="Q12" s="17" t="s">
        <v>105</v>
      </c>
      <c r="R12" s="17" t="s">
        <v>105</v>
      </c>
      <c r="S12" s="17" t="s">
        <v>105</v>
      </c>
      <c r="T12" s="17" t="s">
        <v>105</v>
      </c>
      <c r="U12" s="17" t="s">
        <v>105</v>
      </c>
    </row>
    <row r="13" spans="1:21" x14ac:dyDescent="0.25">
      <c r="A13" s="54">
        <v>7</v>
      </c>
      <c r="B13" s="48"/>
      <c r="C13" s="24"/>
      <c r="D13" s="23"/>
      <c r="E13" s="25"/>
      <c r="F13" s="26" t="str" cm="1">
        <f t="array" ref="F13">IF($C13="","",INDEX(code20J2,MATCH(LEFT($C13,SEARCH(" ",$C13)-1)*1,Budget_Général!$A$8:$A$47,0),3)-SUMPRODUCT(($C$6:C12=C13)*((($H$6:H12&gt;1)*$H$6:H12)+($H$6:H12="")*$G$6:G12)))</f>
        <v/>
      </c>
      <c r="G13" s="27"/>
      <c r="H13" s="28"/>
      <c r="I13" s="29" t="str">
        <f t="shared" si="0"/>
        <v/>
      </c>
      <c r="J13" s="30" t="str">
        <f t="shared" si="2"/>
        <v/>
      </c>
      <c r="K13" s="17"/>
      <c r="O13" s="15">
        <v>7</v>
      </c>
      <c r="P13" s="16" t="s">
        <v>72</v>
      </c>
      <c r="Q13" s="17" t="s">
        <v>105</v>
      </c>
      <c r="R13" s="17" t="s">
        <v>105</v>
      </c>
      <c r="S13" s="17" t="s">
        <v>105</v>
      </c>
      <c r="T13" s="17" t="s">
        <v>105</v>
      </c>
      <c r="U13" s="17" t="s">
        <v>105</v>
      </c>
    </row>
    <row r="14" spans="1:21" x14ac:dyDescent="0.25">
      <c r="A14" s="54">
        <v>8</v>
      </c>
      <c r="B14" s="48"/>
      <c r="C14" s="24"/>
      <c r="D14" s="23"/>
      <c r="E14" s="25"/>
      <c r="F14" s="26" t="str" cm="1">
        <f t="array" ref="F14">IF($C14="","",INDEX(code20J2,MATCH(LEFT($C14,SEARCH(" ",$C14)-1)*1,Budget_Général!$A$8:$A$47,0),3)-SUMPRODUCT(($C$6:C13=C14)*((($H$6:H13&gt;1)*$H$6:H13)+($H$6:H13="")*$G$6:G13)))</f>
        <v/>
      </c>
      <c r="G14" s="27"/>
      <c r="H14" s="28"/>
      <c r="I14" s="29" t="str">
        <f t="shared" si="0"/>
        <v/>
      </c>
      <c r="J14" s="30" t="str">
        <f t="shared" si="2"/>
        <v/>
      </c>
      <c r="O14" s="15">
        <v>8</v>
      </c>
      <c r="P14" s="16" t="s">
        <v>73</v>
      </c>
      <c r="Q14" s="17" t="s">
        <v>105</v>
      </c>
      <c r="R14" s="17" t="s">
        <v>105</v>
      </c>
      <c r="S14" s="17" t="s">
        <v>105</v>
      </c>
      <c r="T14" s="17" t="s">
        <v>105</v>
      </c>
      <c r="U14" s="17" t="s">
        <v>105</v>
      </c>
    </row>
    <row r="15" spans="1:21" x14ac:dyDescent="0.25">
      <c r="A15" s="54">
        <v>9</v>
      </c>
      <c r="B15" s="48"/>
      <c r="C15" s="24"/>
      <c r="D15" s="23"/>
      <c r="E15" s="25"/>
      <c r="F15" s="26" t="str" cm="1">
        <f t="array" ref="F15">IF($C15="","",INDEX(code20J2,MATCH(LEFT($C15,SEARCH(" ",$C15)-1)*1,Budget_Général!$A$8:$A$47,0),3)-SUMPRODUCT(($C$6:C14=C15)*((($H$6:H14&gt;1)*$H$6:H14)+($H$6:H14="")*$G$6:G14)))</f>
        <v/>
      </c>
      <c r="G15" s="27"/>
      <c r="H15" s="28"/>
      <c r="I15" s="29" t="str">
        <f t="shared" si="0"/>
        <v/>
      </c>
      <c r="J15" s="30" t="str">
        <f t="shared" si="2"/>
        <v/>
      </c>
      <c r="O15" s="15">
        <v>9</v>
      </c>
      <c r="P15" s="16" t="s">
        <v>106</v>
      </c>
      <c r="Q15" s="17" t="s">
        <v>105</v>
      </c>
      <c r="R15" s="17" t="s">
        <v>105</v>
      </c>
      <c r="S15" s="17" t="s">
        <v>105</v>
      </c>
      <c r="T15" s="17" t="s">
        <v>105</v>
      </c>
      <c r="U15" s="17" t="s">
        <v>105</v>
      </c>
    </row>
    <row r="16" spans="1:21" x14ac:dyDescent="0.25">
      <c r="A16" s="54">
        <v>10</v>
      </c>
      <c r="B16" s="48"/>
      <c r="C16" s="24"/>
      <c r="D16" s="23"/>
      <c r="E16" s="25"/>
      <c r="F16" s="26" t="str" cm="1">
        <f t="array" ref="F16">IF($C16="","",INDEX(code20J2,MATCH(LEFT($C16,SEARCH(" ",$C16)-1)*1,Budget_Général!$A$8:$A$47,0),3)-SUMPRODUCT(($C$6:C15=C16)*((($H$6:H15&gt;1)*$H$6:H15)+($H$6:H15="")*$G$6:G15)))</f>
        <v/>
      </c>
      <c r="G16" s="27"/>
      <c r="H16" s="28"/>
      <c r="I16" s="29" t="str">
        <f t="shared" si="0"/>
        <v/>
      </c>
      <c r="J16" s="30" t="str">
        <f t="shared" si="2"/>
        <v/>
      </c>
      <c r="L16" s="17"/>
      <c r="O16" s="15">
        <v>10</v>
      </c>
      <c r="P16" s="16" t="s">
        <v>76</v>
      </c>
      <c r="Q16" s="17" t="s">
        <v>105</v>
      </c>
      <c r="R16" s="17" t="s">
        <v>105</v>
      </c>
      <c r="S16" s="17" t="s">
        <v>105</v>
      </c>
      <c r="T16" s="17" t="s">
        <v>105</v>
      </c>
      <c r="U16" s="17" t="s">
        <v>105</v>
      </c>
    </row>
    <row r="17" spans="1:21" x14ac:dyDescent="0.25">
      <c r="A17" s="54">
        <v>11</v>
      </c>
      <c r="B17" s="48"/>
      <c r="C17" s="24"/>
      <c r="D17" s="23"/>
      <c r="E17" s="25"/>
      <c r="F17" s="26" t="str" cm="1">
        <f t="array" ref="F17">IF($C17="","",INDEX(code20J2,MATCH(LEFT($C17,SEARCH(" ",$C17)-1)*1,Budget_Général!$A$8:$A$47,0),3)-SUMPRODUCT(($C$6:C16=C17)*((($H$6:H16&gt;1)*$H$6:H16)+($H$6:H16="")*$G$6:G16)))</f>
        <v/>
      </c>
      <c r="G17" s="27"/>
      <c r="H17" s="28"/>
      <c r="I17" s="29" t="str">
        <f t="shared" si="0"/>
        <v/>
      </c>
      <c r="J17" s="30" t="str">
        <f t="shared" si="2"/>
        <v/>
      </c>
      <c r="O17" s="15">
        <v>11</v>
      </c>
      <c r="P17" s="16" t="s">
        <v>80</v>
      </c>
      <c r="Q17" s="17" t="s">
        <v>105</v>
      </c>
      <c r="R17" s="17" t="s">
        <v>105</v>
      </c>
      <c r="S17" s="17" t="s">
        <v>105</v>
      </c>
      <c r="T17" s="17" t="s">
        <v>105</v>
      </c>
      <c r="U17" s="17" t="s">
        <v>105</v>
      </c>
    </row>
    <row r="18" spans="1:21" x14ac:dyDescent="0.25">
      <c r="A18" s="54">
        <v>12</v>
      </c>
      <c r="B18" s="48"/>
      <c r="C18" s="24"/>
      <c r="D18" s="23"/>
      <c r="E18" s="25"/>
      <c r="F18" s="26" t="str" cm="1">
        <f t="array" ref="F18">IF($C18="","",INDEX(code20J2,MATCH(LEFT($C18,SEARCH(" ",$C18)-1)*1,Budget_Général!$A$8:$A$47,0),3)-SUMPRODUCT(($C$6:C17=C18)*((($H$6:H17&gt;1)*$H$6:H17)+($H$6:H17="")*$G$6:G17)))</f>
        <v/>
      </c>
      <c r="G18" s="27"/>
      <c r="H18" s="28"/>
      <c r="I18" s="29" t="str">
        <f t="shared" si="0"/>
        <v/>
      </c>
      <c r="J18" s="30" t="str">
        <f t="shared" si="2"/>
        <v/>
      </c>
      <c r="O18" s="15">
        <v>12</v>
      </c>
      <c r="P18" s="16" t="s">
        <v>107</v>
      </c>
      <c r="Q18" s="17">
        <v>500</v>
      </c>
      <c r="R18" s="17" t="s">
        <v>105</v>
      </c>
      <c r="S18" s="17" t="s">
        <v>105</v>
      </c>
      <c r="T18" s="17" t="s">
        <v>105</v>
      </c>
      <c r="U18" s="17" t="s">
        <v>105</v>
      </c>
    </row>
    <row r="19" spans="1:21" x14ac:dyDescent="0.25">
      <c r="A19" s="54">
        <v>13</v>
      </c>
      <c r="B19" s="48"/>
      <c r="C19" s="24"/>
      <c r="D19" s="23"/>
      <c r="E19" s="25"/>
      <c r="F19" s="26" t="str" cm="1">
        <f t="array" ref="F19">IF($C19="","",INDEX(code20J2,MATCH(LEFT($C19,SEARCH(" ",$C19)-1)*1,Budget_Général!$A$8:$A$47,0),3)-SUMPRODUCT(($C$6:C18=C19)*((($H$6:H18&gt;1)*$H$6:H18)+($H$6:H18="")*$G$6:G18)))</f>
        <v/>
      </c>
      <c r="G19" s="27"/>
      <c r="H19" s="28"/>
      <c r="I19" s="29" t="str">
        <f t="shared" si="0"/>
        <v/>
      </c>
      <c r="J19" s="30" t="str">
        <f t="shared" si="2"/>
        <v/>
      </c>
      <c r="O19" s="15">
        <v>13</v>
      </c>
      <c r="P19" s="16" t="s">
        <v>86</v>
      </c>
      <c r="Q19" s="17" t="s">
        <v>105</v>
      </c>
      <c r="R19" s="17" t="s">
        <v>105</v>
      </c>
      <c r="S19" s="17" t="s">
        <v>105</v>
      </c>
      <c r="T19" s="17" t="s">
        <v>105</v>
      </c>
      <c r="U19" s="17" t="s">
        <v>105</v>
      </c>
    </row>
    <row r="20" spans="1:21" x14ac:dyDescent="0.25">
      <c r="A20" s="54">
        <v>14</v>
      </c>
      <c r="B20" s="48"/>
      <c r="C20" s="24"/>
      <c r="D20" s="23"/>
      <c r="E20" s="25"/>
      <c r="F20" s="26" t="str" cm="1">
        <f t="array" ref="F20">IF($C20="","",INDEX(code20J2,MATCH(LEFT($C20,SEARCH(" ",$C20)-1)*1,Budget_Général!$A$8:$A$47,0),3)-SUMPRODUCT(($C$6:C19=C20)*((($H$6:H19&gt;1)*$H$6:H19)+($H$6:H19="")*$G$6:G19)))</f>
        <v/>
      </c>
      <c r="G20" s="27"/>
      <c r="H20" s="28"/>
      <c r="I20" s="29" t="str">
        <f t="shared" si="0"/>
        <v/>
      </c>
      <c r="J20" s="30" t="str">
        <f t="shared" si="2"/>
        <v/>
      </c>
      <c r="O20" s="15">
        <v>14</v>
      </c>
      <c r="P20" s="16" t="s">
        <v>79</v>
      </c>
      <c r="Q20" s="17" t="s">
        <v>105</v>
      </c>
      <c r="R20" s="17" t="s">
        <v>105</v>
      </c>
      <c r="S20" s="17" t="s">
        <v>105</v>
      </c>
      <c r="T20" s="17" t="s">
        <v>105</v>
      </c>
      <c r="U20" s="17" t="s">
        <v>105</v>
      </c>
    </row>
    <row r="21" spans="1:21" x14ac:dyDescent="0.25">
      <c r="A21" s="54">
        <v>15</v>
      </c>
      <c r="B21" s="48"/>
      <c r="C21" s="24"/>
      <c r="D21" s="23"/>
      <c r="E21" s="25"/>
      <c r="F21" s="26" t="str" cm="1">
        <f t="array" ref="F21">IF($C21="","",INDEX(code20J2,MATCH(LEFT($C21,SEARCH(" ",$C21)-1)*1,Budget_Général!$A$8:$A$47,0),3)-SUMPRODUCT(($C$6:C20=C21)*((($H$6:H20&gt;1)*$H$6:H20)+($H$6:H20="")*$G$6:G20)))</f>
        <v/>
      </c>
      <c r="G21" s="27"/>
      <c r="H21" s="28"/>
      <c r="I21" s="29" t="str">
        <f t="shared" si="0"/>
        <v/>
      </c>
      <c r="J21" s="30" t="str">
        <f t="shared" si="2"/>
        <v/>
      </c>
      <c r="L21" s="31"/>
      <c r="O21" s="15">
        <v>15</v>
      </c>
      <c r="P21" s="16" t="s">
        <v>81</v>
      </c>
      <c r="Q21" s="17" t="s">
        <v>105</v>
      </c>
      <c r="R21" s="17" t="s">
        <v>105</v>
      </c>
      <c r="S21" s="17" t="s">
        <v>105</v>
      </c>
      <c r="T21" s="17" t="s">
        <v>105</v>
      </c>
      <c r="U21" s="17" t="s">
        <v>105</v>
      </c>
    </row>
    <row r="22" spans="1:21" x14ac:dyDescent="0.25">
      <c r="A22" s="54">
        <v>16</v>
      </c>
      <c r="B22" s="48"/>
      <c r="C22" s="24"/>
      <c r="D22" s="23"/>
      <c r="E22" s="25"/>
      <c r="F22" s="26" t="str" cm="1">
        <f t="array" ref="F22">IF($C22="","",INDEX(code20J2,MATCH(LEFT($C22,SEARCH(" ",$C22)-1)*1,Budget_Général!$A$8:$A$47,0),3)-SUMPRODUCT(($C$6:C21=C22)*((($H$6:H21&gt;1)*$H$6:H21)+($H$6:H21="")*$G$6:G21)))</f>
        <v/>
      </c>
      <c r="G22" s="27"/>
      <c r="H22" s="28"/>
      <c r="I22" s="29" t="str">
        <f t="shared" si="0"/>
        <v/>
      </c>
      <c r="J22" s="30" t="str">
        <f t="shared" si="2"/>
        <v/>
      </c>
      <c r="O22" s="15">
        <v>16</v>
      </c>
      <c r="P22" s="16" t="s">
        <v>74</v>
      </c>
      <c r="Q22" s="17" t="s">
        <v>105</v>
      </c>
      <c r="R22" s="17" t="s">
        <v>105</v>
      </c>
      <c r="S22" s="17" t="s">
        <v>105</v>
      </c>
      <c r="T22" s="17" t="s">
        <v>105</v>
      </c>
      <c r="U22" s="17" t="s">
        <v>105</v>
      </c>
    </row>
    <row r="23" spans="1:21" x14ac:dyDescent="0.25">
      <c r="A23" s="54">
        <v>17</v>
      </c>
      <c r="B23" s="48"/>
      <c r="C23" s="24"/>
      <c r="D23" s="23"/>
      <c r="E23" s="25"/>
      <c r="F23" s="26" t="str" cm="1">
        <f t="array" ref="F23">IF($C23="","",INDEX(code20J2,MATCH(LEFT($C23,SEARCH(" ",$C23)-1)*1,Budget_Général!$A$8:$A$47,0),3)-SUMPRODUCT(($C$6:C22=C23)*((($H$6:H22&gt;1)*$H$6:H22)+($H$6:H22="")*$G$6:G22)))</f>
        <v/>
      </c>
      <c r="G23" s="27"/>
      <c r="H23" s="28"/>
      <c r="I23" s="29" t="str">
        <f t="shared" si="0"/>
        <v/>
      </c>
      <c r="J23" s="30" t="str">
        <f t="shared" si="2"/>
        <v/>
      </c>
      <c r="O23" s="15">
        <v>17</v>
      </c>
      <c r="P23" s="16" t="s">
        <v>85</v>
      </c>
      <c r="Q23" s="17" t="s">
        <v>105</v>
      </c>
      <c r="R23" s="17" t="s">
        <v>105</v>
      </c>
      <c r="S23" s="17" t="s">
        <v>105</v>
      </c>
      <c r="T23" s="17" t="s">
        <v>105</v>
      </c>
      <c r="U23" s="17" t="s">
        <v>105</v>
      </c>
    </row>
    <row r="24" spans="1:21" x14ac:dyDescent="0.25">
      <c r="A24" s="54">
        <v>18</v>
      </c>
      <c r="B24" s="48"/>
      <c r="C24" s="24"/>
      <c r="D24" s="23"/>
      <c r="E24" s="25"/>
      <c r="F24" s="26" t="str" cm="1">
        <f t="array" ref="F24">IF($C24="","",INDEX(code20J2,MATCH(LEFT($C24,SEARCH(" ",$C24)-1)*1,Budget_Général!$A$8:$A$47,0),3)-SUMPRODUCT(($C$6:C23=C24)*((($H$6:H23&gt;1)*$H$6:H23)+($H$6:H23="")*$G$6:G23)))</f>
        <v/>
      </c>
      <c r="G24" s="27"/>
      <c r="H24" s="28"/>
      <c r="I24" s="29" t="str">
        <f t="shared" si="0"/>
        <v/>
      </c>
      <c r="J24" s="30" t="str">
        <f t="shared" si="2"/>
        <v/>
      </c>
      <c r="O24" s="15">
        <v>18</v>
      </c>
      <c r="P24" s="16" t="s">
        <v>90</v>
      </c>
      <c r="Q24" s="17" t="s">
        <v>105</v>
      </c>
      <c r="R24" s="17" t="s">
        <v>105</v>
      </c>
      <c r="S24" s="17" t="s">
        <v>105</v>
      </c>
      <c r="T24" s="17" t="s">
        <v>105</v>
      </c>
      <c r="U24" s="17" t="s">
        <v>105</v>
      </c>
    </row>
    <row r="25" spans="1:21" x14ac:dyDescent="0.25">
      <c r="A25" s="54">
        <v>19</v>
      </c>
      <c r="B25" s="48"/>
      <c r="C25" s="24"/>
      <c r="D25" s="23"/>
      <c r="E25" s="25"/>
      <c r="F25" s="26" t="str" cm="1">
        <f t="array" ref="F25">IF($C25="","",INDEX(code20J2,MATCH(LEFT($C25,SEARCH(" ",$C25)-1)*1,Budget_Général!$A$8:$A$47,0),3)-SUMPRODUCT(($C$6:C24=C25)*((($H$6:H24&gt;1)*$H$6:H24)+($H$6:H24="")*$G$6:G24)))</f>
        <v/>
      </c>
      <c r="G25" s="27"/>
      <c r="H25" s="28"/>
      <c r="I25" s="29" t="str">
        <f t="shared" si="0"/>
        <v/>
      </c>
      <c r="J25" s="30" t="str">
        <f t="shared" si="2"/>
        <v/>
      </c>
      <c r="O25" s="15">
        <v>19</v>
      </c>
      <c r="P25" s="16" t="s">
        <v>91</v>
      </c>
      <c r="Q25" s="17" t="s">
        <v>105</v>
      </c>
      <c r="R25" s="17" t="s">
        <v>105</v>
      </c>
      <c r="S25" s="17" t="s">
        <v>105</v>
      </c>
      <c r="T25" s="17" t="s">
        <v>105</v>
      </c>
      <c r="U25" s="17" t="s">
        <v>105</v>
      </c>
    </row>
    <row r="26" spans="1:21" x14ac:dyDescent="0.25">
      <c r="A26" s="54">
        <v>20</v>
      </c>
      <c r="B26" s="48"/>
      <c r="C26" s="24"/>
      <c r="D26" s="23"/>
      <c r="E26" s="25"/>
      <c r="F26" s="26" t="str" cm="1">
        <f t="array" ref="F26">IF($C26="","",INDEX(code20J2,MATCH(LEFT($C26,SEARCH(" ",$C26)-1)*1,Budget_Général!$A$8:$A$47,0),3)-SUMPRODUCT(($C$6:C25=C26)*((($H$6:H25&gt;1)*$H$6:H25)+($H$6:H25="")*$G$6:G25)))</f>
        <v/>
      </c>
      <c r="G26" s="27"/>
      <c r="H26" s="28"/>
      <c r="I26" s="29" t="str">
        <f t="shared" si="0"/>
        <v/>
      </c>
      <c r="J26" s="30" t="str">
        <f t="shared" si="2"/>
        <v/>
      </c>
      <c r="N26" s="32"/>
      <c r="O26" s="15">
        <v>20</v>
      </c>
      <c r="P26" s="16" t="s">
        <v>78</v>
      </c>
      <c r="Q26" s="17">
        <v>500</v>
      </c>
      <c r="R26" s="17" t="s">
        <v>105</v>
      </c>
      <c r="S26" s="17" t="s">
        <v>105</v>
      </c>
      <c r="T26" s="17" t="s">
        <v>105</v>
      </c>
      <c r="U26" s="17" t="s">
        <v>105</v>
      </c>
    </row>
    <row r="27" spans="1:21" x14ac:dyDescent="0.25">
      <c r="A27" s="54">
        <v>21</v>
      </c>
      <c r="B27" s="48"/>
      <c r="C27" s="24"/>
      <c r="D27" s="23"/>
      <c r="E27" s="25"/>
      <c r="F27" s="26" t="str" cm="1">
        <f t="array" ref="F27">IF($C27="","",INDEX(code20J2,MATCH(LEFT($C27,SEARCH(" ",$C27)-1)*1,Budget_Général!$A$8:$A$47,0),3)-SUMPRODUCT(($C$6:C26=C27)*((($H$6:H26&gt;1)*$H$6:H26)+($H$6:H26="")*$G$6:G26)))</f>
        <v/>
      </c>
      <c r="G27" s="27"/>
      <c r="H27" s="28"/>
      <c r="I27" s="29" t="str">
        <f t="shared" si="0"/>
        <v/>
      </c>
      <c r="J27" s="30" t="str">
        <f t="shared" si="2"/>
        <v/>
      </c>
      <c r="N27" s="32"/>
      <c r="O27" s="15">
        <v>21</v>
      </c>
      <c r="P27" s="16" t="s">
        <v>84</v>
      </c>
      <c r="Q27" s="17" t="s">
        <v>105</v>
      </c>
      <c r="R27" s="17" t="s">
        <v>105</v>
      </c>
      <c r="S27" s="17" t="s">
        <v>105</v>
      </c>
      <c r="T27" s="17" t="s">
        <v>105</v>
      </c>
      <c r="U27" s="17" t="s">
        <v>105</v>
      </c>
    </row>
    <row r="28" spans="1:21" x14ac:dyDescent="0.25">
      <c r="A28" s="54">
        <v>22</v>
      </c>
      <c r="B28" s="48"/>
      <c r="C28" s="24"/>
      <c r="D28" s="23"/>
      <c r="E28" s="25"/>
      <c r="F28" s="26" t="str" cm="1">
        <f t="array" ref="F28">IF($C28="","",INDEX(code20J2,MATCH(LEFT($C28,SEARCH(" ",$C28)-1)*1,Budget_Général!$A$8:$A$47,0),3)-SUMPRODUCT(($C$6:C27=C28)*((($H$6:H27&gt;1)*$H$6:H27)+($H$6:H27="")*$G$6:G27)))</f>
        <v/>
      </c>
      <c r="G28" s="27"/>
      <c r="H28" s="28"/>
      <c r="I28" s="29" t="str">
        <f t="shared" si="0"/>
        <v/>
      </c>
      <c r="J28" s="30" t="str">
        <f t="shared" si="2"/>
        <v/>
      </c>
      <c r="O28" s="15">
        <v>22</v>
      </c>
      <c r="P28" s="16" t="s">
        <v>66</v>
      </c>
      <c r="Q28" s="17" t="s">
        <v>105</v>
      </c>
      <c r="R28" s="17" t="s">
        <v>105</v>
      </c>
      <c r="S28" s="17" t="s">
        <v>105</v>
      </c>
      <c r="T28" s="17" t="s">
        <v>105</v>
      </c>
      <c r="U28" s="17" t="s">
        <v>105</v>
      </c>
    </row>
    <row r="29" spans="1:21" x14ac:dyDescent="0.25">
      <c r="A29" s="54">
        <v>23</v>
      </c>
      <c r="B29" s="48"/>
      <c r="C29" s="24"/>
      <c r="D29" s="23"/>
      <c r="E29" s="25"/>
      <c r="F29" s="26" t="str" cm="1">
        <f t="array" ref="F29">IF($C29="","",INDEX(code20J2,MATCH(LEFT($C29,SEARCH(" ",$C29)-1)*1,Budget_Général!$A$8:$A$47,0),3)-SUMPRODUCT(($C$6:C28=C29)*((($H$6:H28&gt;1)*$H$6:H28)+($H$6:H28="")*$G$6:G28)))</f>
        <v/>
      </c>
      <c r="G29" s="27"/>
      <c r="H29" s="28"/>
      <c r="I29" s="29" t="str">
        <f t="shared" si="0"/>
        <v/>
      </c>
      <c r="J29" s="30" t="str">
        <f t="shared" si="2"/>
        <v/>
      </c>
      <c r="O29" s="15">
        <v>23</v>
      </c>
      <c r="P29" s="16" t="s">
        <v>94</v>
      </c>
      <c r="Q29" s="17" t="s">
        <v>105</v>
      </c>
      <c r="R29" s="17" t="s">
        <v>105</v>
      </c>
      <c r="S29" s="17" t="s">
        <v>105</v>
      </c>
      <c r="T29" s="17" t="s">
        <v>105</v>
      </c>
      <c r="U29" s="17" t="s">
        <v>105</v>
      </c>
    </row>
    <row r="30" spans="1:21" x14ac:dyDescent="0.25">
      <c r="A30" s="54">
        <v>24</v>
      </c>
      <c r="B30" s="48"/>
      <c r="C30" s="24"/>
      <c r="D30" s="23"/>
      <c r="E30" s="25"/>
      <c r="F30" s="26" t="str" cm="1">
        <f t="array" ref="F30">IF($C30="","",INDEX(code20J2,MATCH(LEFT($C30,SEARCH(" ",$C30)-1)*1,Budget_Général!$A$8:$A$47,0),3)-SUMPRODUCT(($C$6:C29=C30)*((($H$6:H29&gt;1)*$H$6:H29)+($H$6:H29="")*$G$6:G29)))</f>
        <v/>
      </c>
      <c r="G30" s="27"/>
      <c r="H30" s="28"/>
      <c r="I30" s="29" t="str">
        <f t="shared" si="0"/>
        <v/>
      </c>
      <c r="J30" s="30" t="str">
        <f t="shared" si="2"/>
        <v/>
      </c>
      <c r="O30" s="15">
        <v>24</v>
      </c>
      <c r="P30" s="16" t="s">
        <v>69</v>
      </c>
      <c r="Q30" s="17" t="s">
        <v>105</v>
      </c>
      <c r="R30" s="17" t="s">
        <v>105</v>
      </c>
      <c r="S30" s="17" t="s">
        <v>105</v>
      </c>
      <c r="T30" s="17" t="s">
        <v>105</v>
      </c>
      <c r="U30" s="17" t="s">
        <v>105</v>
      </c>
    </row>
    <row r="31" spans="1:21" x14ac:dyDescent="0.25">
      <c r="A31" s="54">
        <v>25</v>
      </c>
      <c r="B31" s="48"/>
      <c r="C31" s="24"/>
      <c r="D31" s="23"/>
      <c r="E31" s="25"/>
      <c r="F31" s="26" t="str" cm="1">
        <f t="array" ref="F31">IF($C31="","",INDEX(code20J2,MATCH(LEFT($C31,SEARCH(" ",$C31)-1)*1,Budget_Général!$A$8:$A$47,0),3)-SUMPRODUCT(($C$6:C30=C31)*((($H$6:H30&gt;1)*$H$6:H30)+($H$6:H30="")*$G$6:G30)))</f>
        <v/>
      </c>
      <c r="G31" s="27"/>
      <c r="H31" s="28"/>
      <c r="I31" s="29" t="str">
        <f t="shared" si="0"/>
        <v/>
      </c>
      <c r="J31" s="30" t="str">
        <f t="shared" si="2"/>
        <v/>
      </c>
      <c r="O31" s="15">
        <v>25</v>
      </c>
      <c r="P31" s="16" t="s">
        <v>98</v>
      </c>
      <c r="Q31" s="17" t="s">
        <v>105</v>
      </c>
      <c r="R31" s="17" t="s">
        <v>105</v>
      </c>
      <c r="S31" s="17" t="s">
        <v>105</v>
      </c>
      <c r="T31" s="17" t="s">
        <v>105</v>
      </c>
      <c r="U31" s="17" t="s">
        <v>105</v>
      </c>
    </row>
    <row r="32" spans="1:21" x14ac:dyDescent="0.25">
      <c r="A32" s="54">
        <v>26</v>
      </c>
      <c r="B32" s="48"/>
      <c r="C32" s="24"/>
      <c r="D32" s="23"/>
      <c r="E32" s="25"/>
      <c r="F32" s="26" t="str" cm="1">
        <f t="array" ref="F32">IF($C32="","",INDEX(code20J2,MATCH(LEFT($C32,SEARCH(" ",$C32)-1)*1,Budget_Général!$A$8:$A$47,0),3)-SUMPRODUCT(($C$6:C31=C32)*((($H$6:H31&gt;1)*$H$6:H31)+($H$6:H31="")*$G$6:G31)))</f>
        <v/>
      </c>
      <c r="G32" s="27"/>
      <c r="H32" s="28"/>
      <c r="I32" s="29" t="str">
        <f t="shared" si="0"/>
        <v/>
      </c>
      <c r="J32" s="30" t="str">
        <f t="shared" si="2"/>
        <v/>
      </c>
      <c r="O32" s="15">
        <v>26</v>
      </c>
      <c r="P32" s="16" t="s">
        <v>92</v>
      </c>
      <c r="Q32" s="17" t="s">
        <v>105</v>
      </c>
      <c r="R32" s="17" t="s">
        <v>105</v>
      </c>
      <c r="S32" s="17" t="s">
        <v>105</v>
      </c>
      <c r="T32" s="17" t="s">
        <v>105</v>
      </c>
      <c r="U32" s="17" t="s">
        <v>105</v>
      </c>
    </row>
    <row r="33" spans="1:21" x14ac:dyDescent="0.25">
      <c r="A33" s="54">
        <v>27</v>
      </c>
      <c r="B33" s="48"/>
      <c r="C33" s="24"/>
      <c r="D33" s="23"/>
      <c r="E33" s="25"/>
      <c r="F33" s="26" t="str" cm="1">
        <f t="array" ref="F33">IF($C33="","",INDEX(code20J2,MATCH(LEFT($C33,SEARCH(" ",$C33)-1)*1,Budget_Général!$A$8:$A$47,0),3)-SUMPRODUCT(($C$6:C32=C33)*((($H$6:H32&gt;1)*$H$6:H32)+($H$6:H32="")*$G$6:G32)))</f>
        <v/>
      </c>
      <c r="G33" s="27"/>
      <c r="H33" s="28"/>
      <c r="I33" s="29" t="str">
        <f t="shared" si="0"/>
        <v/>
      </c>
      <c r="J33" s="30" t="str">
        <f t="shared" si="2"/>
        <v/>
      </c>
      <c r="O33" s="15">
        <v>27</v>
      </c>
      <c r="P33" s="16" t="s">
        <v>103</v>
      </c>
      <c r="Q33" s="17" t="s">
        <v>105</v>
      </c>
      <c r="R33" s="17" t="s">
        <v>105</v>
      </c>
      <c r="S33" s="17" t="s">
        <v>105</v>
      </c>
      <c r="T33" s="17" t="s">
        <v>105</v>
      </c>
      <c r="U33" s="17" t="s">
        <v>105</v>
      </c>
    </row>
    <row r="34" spans="1:21" x14ac:dyDescent="0.25">
      <c r="A34" s="54">
        <v>28</v>
      </c>
      <c r="B34" s="48"/>
      <c r="C34" s="24"/>
      <c r="D34" s="23"/>
      <c r="E34" s="25"/>
      <c r="F34" s="26" t="str" cm="1">
        <f t="array" ref="F34">IF($C34="","",INDEX(code20J2,MATCH(LEFT($C34,SEARCH(" ",$C34)-1)*1,Budget_Général!$A$8:$A$47,0),3)-SUMPRODUCT(($C$6:C33=C34)*((($H$6:H33&gt;1)*$H$6:H33)+($H$6:H33="")*$G$6:G33)))</f>
        <v/>
      </c>
      <c r="G34" s="27"/>
      <c r="H34" s="28"/>
      <c r="I34" s="29" t="str">
        <f t="shared" si="0"/>
        <v/>
      </c>
      <c r="J34" s="30" t="str">
        <f t="shared" si="2"/>
        <v/>
      </c>
      <c r="O34" s="15">
        <v>28</v>
      </c>
      <c r="P34" s="16" t="s">
        <v>71</v>
      </c>
      <c r="Q34" s="17" t="s">
        <v>105</v>
      </c>
      <c r="R34" s="17" t="s">
        <v>105</v>
      </c>
      <c r="S34" s="17" t="s">
        <v>105</v>
      </c>
      <c r="T34" s="17" t="s">
        <v>105</v>
      </c>
      <c r="U34" s="17" t="s">
        <v>105</v>
      </c>
    </row>
    <row r="35" spans="1:21" x14ac:dyDescent="0.25">
      <c r="A35" s="54">
        <v>29</v>
      </c>
      <c r="B35" s="48"/>
      <c r="C35" s="24"/>
      <c r="D35" s="23"/>
      <c r="E35" s="25"/>
      <c r="F35" s="26" t="str" cm="1">
        <f t="array" ref="F35">IF($C35="","",INDEX(code20J2,MATCH(LEFT($C35,SEARCH(" ",$C35)-1)*1,Budget_Général!$A$8:$A$47,0),3)-SUMPRODUCT(($C$6:C34=C35)*((($H$6:H34&gt;1)*$H$6:H34)+($H$6:H34="")*$G$6:G34)))</f>
        <v/>
      </c>
      <c r="G35" s="27"/>
      <c r="H35" s="28"/>
      <c r="I35" s="29" t="str">
        <f t="shared" si="0"/>
        <v/>
      </c>
      <c r="J35" s="30" t="str">
        <f t="shared" si="2"/>
        <v/>
      </c>
      <c r="O35" s="15">
        <v>29</v>
      </c>
      <c r="P35" s="16" t="s">
        <v>104</v>
      </c>
      <c r="Q35" s="17" t="s">
        <v>105</v>
      </c>
      <c r="R35" s="17" t="s">
        <v>105</v>
      </c>
      <c r="S35" s="17" t="s">
        <v>105</v>
      </c>
      <c r="T35" s="17" t="s">
        <v>105</v>
      </c>
      <c r="U35" s="17" t="s">
        <v>105</v>
      </c>
    </row>
    <row r="36" spans="1:21" x14ac:dyDescent="0.25">
      <c r="A36" s="54">
        <v>30</v>
      </c>
      <c r="B36" s="48"/>
      <c r="C36" s="24"/>
      <c r="D36" s="23"/>
      <c r="E36" s="25"/>
      <c r="F36" s="26" t="str" cm="1">
        <f t="array" ref="F36">IF($C36="","",INDEX(code20J2,MATCH(LEFT($C36,SEARCH(" ",$C36)-1)*1,Budget_Général!$A$8:$A$47,0),3)-SUMPRODUCT(($C$6:C35=C36)*((($H$6:H35&gt;1)*$H$6:H35)+($H$6:H35="")*$G$6:G35)))</f>
        <v/>
      </c>
      <c r="G36" s="27"/>
      <c r="H36" s="28"/>
      <c r="I36" s="29" t="str">
        <f t="shared" si="0"/>
        <v/>
      </c>
      <c r="J36" s="30" t="str">
        <f t="shared" si="2"/>
        <v/>
      </c>
      <c r="O36" s="15">
        <v>30</v>
      </c>
      <c r="P36" s="16" t="s">
        <v>93</v>
      </c>
      <c r="Q36" s="17" t="s">
        <v>105</v>
      </c>
      <c r="R36" s="17" t="s">
        <v>105</v>
      </c>
      <c r="S36" s="17" t="s">
        <v>105</v>
      </c>
      <c r="T36" s="17" t="s">
        <v>105</v>
      </c>
      <c r="U36" s="17" t="s">
        <v>105</v>
      </c>
    </row>
    <row r="37" spans="1:21" x14ac:dyDescent="0.25">
      <c r="A37" s="54">
        <v>31</v>
      </c>
      <c r="B37" s="48"/>
      <c r="C37" s="24"/>
      <c r="D37" s="23"/>
      <c r="E37" s="25"/>
      <c r="F37" s="26" t="str" cm="1">
        <f t="array" ref="F37">IF($C37="","",INDEX(code20J2,MATCH(LEFT($C37,SEARCH(" ",$C37)-1)*1,Budget_Général!$A$8:$A$47,0),3)-SUMPRODUCT(($C$6:C36=C37)*((($H$6:H36&gt;1)*$H$6:H36)+($H$6:H36="")*$G$6:G36)))</f>
        <v/>
      </c>
      <c r="G37" s="27"/>
      <c r="H37" s="28"/>
      <c r="I37" s="29" t="str">
        <f t="shared" si="0"/>
        <v/>
      </c>
      <c r="J37" s="30" t="str">
        <f t="shared" si="2"/>
        <v/>
      </c>
      <c r="O37" s="15">
        <v>31</v>
      </c>
      <c r="P37" s="16" t="s">
        <v>68</v>
      </c>
      <c r="Q37" s="17">
        <v>350</v>
      </c>
      <c r="R37" s="17" t="s">
        <v>105</v>
      </c>
      <c r="S37" s="17" t="s">
        <v>105</v>
      </c>
      <c r="T37" s="17" t="s">
        <v>105</v>
      </c>
      <c r="U37" s="17" t="s">
        <v>105</v>
      </c>
    </row>
    <row r="38" spans="1:21" x14ac:dyDescent="0.25">
      <c r="A38" s="54">
        <v>32</v>
      </c>
      <c r="B38" s="48"/>
      <c r="C38" s="24"/>
      <c r="D38" s="23"/>
      <c r="E38" s="25"/>
      <c r="F38" s="26" t="str" cm="1">
        <f t="array" ref="F38">IF($C38="","",INDEX(code20J2,MATCH(LEFT($C38,SEARCH(" ",$C38)-1)*1,Budget_Général!$A$8:$A$47,0),3)-SUMPRODUCT(($C$6:C37=C38)*((($H$6:H37&gt;1)*$H$6:H37)+($H$6:H37="")*$G$6:G37)))</f>
        <v/>
      </c>
      <c r="G38" s="27"/>
      <c r="H38" s="28"/>
      <c r="I38" s="29" t="str">
        <f t="shared" si="0"/>
        <v/>
      </c>
      <c r="J38" s="30" t="str">
        <f t="shared" si="2"/>
        <v/>
      </c>
      <c r="O38" s="15">
        <v>32</v>
      </c>
      <c r="P38" s="16" t="s">
        <v>102</v>
      </c>
      <c r="Q38" s="17" t="s">
        <v>105</v>
      </c>
      <c r="R38" s="17" t="s">
        <v>105</v>
      </c>
      <c r="S38" s="17" t="s">
        <v>105</v>
      </c>
      <c r="T38" s="17" t="s">
        <v>105</v>
      </c>
      <c r="U38" s="17" t="s">
        <v>105</v>
      </c>
    </row>
    <row r="39" spans="1:21" x14ac:dyDescent="0.25">
      <c r="A39" s="54">
        <v>33</v>
      </c>
      <c r="B39" s="48"/>
      <c r="C39" s="24"/>
      <c r="D39" s="23"/>
      <c r="E39" s="25"/>
      <c r="F39" s="26" t="str" cm="1">
        <f t="array" ref="F39">IF($C39="","",INDEX(code20J2,MATCH(LEFT($C39,SEARCH(" ",$C39)-1)*1,Budget_Général!$A$8:$A$47,0),3)-SUMPRODUCT(($C$6:C38=C39)*((($H$6:H38&gt;1)*$H$6:H38)+($H$6:H38="")*$G$6:G38)))</f>
        <v/>
      </c>
      <c r="G39" s="27"/>
      <c r="H39" s="28"/>
      <c r="I39" s="29" t="str">
        <f t="shared" si="0"/>
        <v/>
      </c>
      <c r="J39" s="30" t="str">
        <f t="shared" si="2"/>
        <v/>
      </c>
      <c r="O39" s="15">
        <v>33</v>
      </c>
      <c r="P39" s="16" t="s">
        <v>77</v>
      </c>
      <c r="Q39" s="17" t="s">
        <v>105</v>
      </c>
      <c r="R39" s="17" t="s">
        <v>105</v>
      </c>
      <c r="S39" s="17" t="s">
        <v>105</v>
      </c>
      <c r="T39" s="17" t="s">
        <v>105</v>
      </c>
      <c r="U39" s="17" t="s">
        <v>105</v>
      </c>
    </row>
    <row r="40" spans="1:21" x14ac:dyDescent="0.25">
      <c r="A40" s="54">
        <v>34</v>
      </c>
      <c r="B40" s="48"/>
      <c r="C40" s="24"/>
      <c r="D40" s="23"/>
      <c r="E40" s="25"/>
      <c r="F40" s="26" t="str" cm="1">
        <f t="array" ref="F40">IF($C40="","",INDEX(code20J2,MATCH(LEFT($C40,SEARCH(" ",$C40)-1)*1,Budget_Général!$A$8:$A$47,0),3)-SUMPRODUCT(($C$6:C39=C40)*((($H$6:H39&gt;1)*$H$6:H39)+($H$6:H39="")*$G$6:G39)))</f>
        <v/>
      </c>
      <c r="G40" s="27"/>
      <c r="H40" s="28"/>
      <c r="I40" s="29" t="str">
        <f t="shared" si="0"/>
        <v/>
      </c>
      <c r="J40" s="30" t="str">
        <f t="shared" si="2"/>
        <v/>
      </c>
      <c r="O40" s="15">
        <v>34</v>
      </c>
      <c r="P40" s="16" t="s">
        <v>105</v>
      </c>
      <c r="Q40" s="17" t="s">
        <v>105</v>
      </c>
      <c r="R40" s="17" t="s">
        <v>105</v>
      </c>
      <c r="S40" s="17" t="s">
        <v>105</v>
      </c>
      <c r="T40" s="17" t="s">
        <v>105</v>
      </c>
      <c r="U40" s="17" t="s">
        <v>105</v>
      </c>
    </row>
    <row r="41" spans="1:21" x14ac:dyDescent="0.25">
      <c r="A41" s="54">
        <v>35</v>
      </c>
      <c r="B41" s="48"/>
      <c r="C41" s="24"/>
      <c r="D41" s="23"/>
      <c r="E41" s="25"/>
      <c r="F41" s="26" t="str" cm="1">
        <f t="array" ref="F41">IF($C41="","",INDEX(code20J2,MATCH(LEFT($C41,SEARCH(" ",$C41)-1)*1,Budget_Général!$A$8:$A$47,0),3)-SUMPRODUCT(($C$6:C40=C41)*((($H$6:H40&gt;1)*$H$6:H40)+($H$6:H40="")*$G$6:G40)))</f>
        <v/>
      </c>
      <c r="G41" s="27"/>
      <c r="H41" s="28"/>
      <c r="I41" s="29" t="str">
        <f t="shared" si="0"/>
        <v/>
      </c>
      <c r="J41" s="30" t="str">
        <f t="shared" si="2"/>
        <v/>
      </c>
      <c r="O41" s="15">
        <v>35</v>
      </c>
      <c r="P41" s="16" t="s">
        <v>105</v>
      </c>
      <c r="Q41" s="17" t="s">
        <v>105</v>
      </c>
      <c r="R41" s="17" t="s">
        <v>105</v>
      </c>
      <c r="S41" s="17" t="s">
        <v>105</v>
      </c>
      <c r="T41" s="17" t="s">
        <v>105</v>
      </c>
      <c r="U41" s="17" t="s">
        <v>105</v>
      </c>
    </row>
    <row r="42" spans="1:21" x14ac:dyDescent="0.25">
      <c r="A42" s="54">
        <v>36</v>
      </c>
      <c r="B42" s="48"/>
      <c r="C42" s="24"/>
      <c r="D42" s="23"/>
      <c r="E42" s="25"/>
      <c r="F42" s="26" t="str" cm="1">
        <f t="array" ref="F42">IF($C42="","",INDEX(code20J2,MATCH(LEFT($C42,SEARCH(" ",$C42)-1)*1,Budget_Général!$A$8:$A$47,0),3)-SUMPRODUCT(($C$6:C41=C42)*((($H$6:H41&gt;1)*$H$6:H41)+($H$6:H41="")*$G$6:G41)))</f>
        <v/>
      </c>
      <c r="G42" s="27"/>
      <c r="H42" s="28"/>
      <c r="I42" s="29" t="str">
        <f t="shared" si="0"/>
        <v/>
      </c>
      <c r="J42" s="30" t="str">
        <f t="shared" si="2"/>
        <v/>
      </c>
      <c r="O42" s="15">
        <v>36</v>
      </c>
      <c r="P42" s="16" t="s">
        <v>105</v>
      </c>
      <c r="Q42" s="17" t="s">
        <v>105</v>
      </c>
      <c r="R42" s="17" t="s">
        <v>105</v>
      </c>
      <c r="S42" s="17" t="s">
        <v>105</v>
      </c>
      <c r="T42" s="17" t="s">
        <v>105</v>
      </c>
      <c r="U42" s="17" t="s">
        <v>105</v>
      </c>
    </row>
    <row r="43" spans="1:21" x14ac:dyDescent="0.25">
      <c r="A43" s="54">
        <v>37</v>
      </c>
      <c r="B43" s="48"/>
      <c r="C43" s="24"/>
      <c r="D43" s="23"/>
      <c r="E43" s="25"/>
      <c r="F43" s="26" t="str" cm="1">
        <f t="array" ref="F43">IF($C43="","",INDEX(code20J2,MATCH(LEFT($C43,SEARCH(" ",$C43)-1)*1,Budget_Général!$A$8:$A$47,0),3)-SUMPRODUCT(($C$6:C42=C43)*((($H$6:H42&gt;1)*$H$6:H42)+($H$6:H42="")*$G$6:G42)))</f>
        <v/>
      </c>
      <c r="G43" s="27"/>
      <c r="H43" s="28"/>
      <c r="I43" s="29" t="str">
        <f t="shared" si="0"/>
        <v/>
      </c>
      <c r="J43" s="30" t="str">
        <f t="shared" si="2"/>
        <v/>
      </c>
      <c r="O43" s="15">
        <v>37</v>
      </c>
      <c r="P43" s="16" t="s">
        <v>105</v>
      </c>
      <c r="Q43" s="17" t="s">
        <v>105</v>
      </c>
      <c r="R43" s="17" t="s">
        <v>105</v>
      </c>
      <c r="S43" s="17" t="s">
        <v>105</v>
      </c>
      <c r="T43" s="17" t="s">
        <v>105</v>
      </c>
      <c r="U43" s="17" t="s">
        <v>105</v>
      </c>
    </row>
    <row r="44" spans="1:21" x14ac:dyDescent="0.25">
      <c r="A44" s="54">
        <v>38</v>
      </c>
      <c r="B44" s="48"/>
      <c r="C44" s="24"/>
      <c r="D44" s="23"/>
      <c r="E44" s="25"/>
      <c r="F44" s="26" t="str" cm="1">
        <f t="array" ref="F44">IF($C44="","",INDEX(code20J2,MATCH(LEFT($C44,SEARCH(" ",$C44)-1)*1,Budget_Général!$A$8:$A$47,0),3)-SUMPRODUCT(($C$6:C43=C44)*((($H$6:H43&gt;1)*$H$6:H43)+($H$6:H43="")*$G$6:G43)))</f>
        <v/>
      </c>
      <c r="G44" s="27"/>
      <c r="H44" s="28"/>
      <c r="I44" s="29" t="str">
        <f t="shared" si="0"/>
        <v/>
      </c>
      <c r="J44" s="30" t="str">
        <f t="shared" si="2"/>
        <v/>
      </c>
      <c r="O44" s="15">
        <v>38</v>
      </c>
      <c r="P44" s="16" t="s">
        <v>105</v>
      </c>
      <c r="Q44" s="17" t="s">
        <v>105</v>
      </c>
      <c r="R44" s="17" t="s">
        <v>105</v>
      </c>
      <c r="S44" s="17" t="s">
        <v>105</v>
      </c>
      <c r="T44" s="17" t="s">
        <v>105</v>
      </c>
      <c r="U44" s="17" t="s">
        <v>105</v>
      </c>
    </row>
    <row r="45" spans="1:21" x14ac:dyDescent="0.25">
      <c r="A45" s="54">
        <v>39</v>
      </c>
      <c r="B45" s="48"/>
      <c r="C45" s="24"/>
      <c r="D45" s="23"/>
      <c r="E45" s="25"/>
      <c r="F45" s="26" t="str" cm="1">
        <f t="array" ref="F45">IF($C45="","",INDEX(code20J2,MATCH(LEFT($C45,SEARCH(" ",$C45)-1)*1,Budget_Général!$A$8:$A$47,0),3)-SUMPRODUCT(($C$6:C44=C45)*((($H$6:H44&gt;1)*$H$6:H44)+($H$6:H44="")*$G$6:G44)))</f>
        <v/>
      </c>
      <c r="G45" s="27"/>
      <c r="H45" s="28"/>
      <c r="I45" s="29" t="str">
        <f t="shared" si="0"/>
        <v/>
      </c>
      <c r="J45" s="30" t="str">
        <f t="shared" si="2"/>
        <v/>
      </c>
      <c r="O45" s="15">
        <v>39</v>
      </c>
      <c r="P45" s="16" t="s">
        <v>105</v>
      </c>
      <c r="Q45" s="17" t="s">
        <v>105</v>
      </c>
      <c r="R45" s="17" t="s">
        <v>105</v>
      </c>
      <c r="S45" s="17" t="s">
        <v>105</v>
      </c>
      <c r="T45" s="17" t="s">
        <v>105</v>
      </c>
      <c r="U45" s="17" t="s">
        <v>105</v>
      </c>
    </row>
    <row r="46" spans="1:21" x14ac:dyDescent="0.25">
      <c r="A46" s="54">
        <v>40</v>
      </c>
      <c r="B46" s="48"/>
      <c r="C46" s="24"/>
      <c r="D46" s="23"/>
      <c r="E46" s="25"/>
      <c r="F46" s="26" t="str" cm="1">
        <f t="array" ref="F46">IF($C46="","",INDEX(code20J2,MATCH(LEFT($C46,SEARCH(" ",$C46)-1)*1,Budget_Général!$A$8:$A$47,0),3)-SUMPRODUCT(($C$6:C45=C46)*((($H$6:H45&gt;1)*$H$6:H45)+($H$6:H45="")*$G$6:G45)))</f>
        <v/>
      </c>
      <c r="G46" s="27"/>
      <c r="H46" s="28"/>
      <c r="I46" s="29" t="str">
        <f t="shared" si="0"/>
        <v/>
      </c>
      <c r="J46" s="30" t="str">
        <f t="shared" si="2"/>
        <v/>
      </c>
      <c r="O46" s="15">
        <v>40</v>
      </c>
      <c r="P46" s="16" t="s">
        <v>105</v>
      </c>
      <c r="Q46" s="17" t="s">
        <v>105</v>
      </c>
      <c r="R46" s="17" t="s">
        <v>105</v>
      </c>
      <c r="S46" s="17" t="s">
        <v>105</v>
      </c>
      <c r="T46" s="17" t="s">
        <v>105</v>
      </c>
      <c r="U46" s="17" t="s">
        <v>105</v>
      </c>
    </row>
    <row r="47" spans="1:21" x14ac:dyDescent="0.25">
      <c r="A47" s="54">
        <v>41</v>
      </c>
      <c r="B47" s="48"/>
      <c r="C47" s="24"/>
      <c r="D47" s="23"/>
      <c r="E47" s="25"/>
      <c r="F47" s="26" t="str" cm="1">
        <f t="array" ref="F47">IF($C47="","",INDEX(code20J2,MATCH(LEFT($C47,SEARCH(" ",$C47)-1)*1,Budget_Général!$A$8:$A$47,0),3)-SUMPRODUCT(($C$6:C46=C47)*((($H$6:H46&gt;1)*$H$6:H46)+($H$6:H46="")*$G$6:G46)))</f>
        <v/>
      </c>
      <c r="G47" s="27"/>
      <c r="H47" s="28"/>
      <c r="I47" s="29" t="str">
        <f t="shared" si="0"/>
        <v/>
      </c>
      <c r="J47" s="30" t="str">
        <f t="shared" si="2"/>
        <v/>
      </c>
    </row>
    <row r="48" spans="1:21" x14ac:dyDescent="0.25">
      <c r="A48" s="54">
        <v>42</v>
      </c>
      <c r="B48" s="48"/>
      <c r="C48" s="24"/>
      <c r="D48" s="23"/>
      <c r="E48" s="25"/>
      <c r="F48" s="26" t="str" cm="1">
        <f t="array" ref="F48">IF($C48="","",INDEX(code20J2,MATCH(LEFT($C48,SEARCH(" ",$C48)-1)*1,Budget_Général!$A$8:$A$47,0),3)-SUMPRODUCT(($C$6:C47=C48)*((($H$6:H47&gt;1)*$H$6:H47)+($H$6:H47="")*$G$6:G47)))</f>
        <v/>
      </c>
      <c r="G48" s="27"/>
      <c r="H48" s="28"/>
      <c r="I48" s="29" t="str">
        <f t="shared" si="0"/>
        <v/>
      </c>
      <c r="J48" s="30" t="str">
        <f t="shared" si="2"/>
        <v/>
      </c>
      <c r="P48" s="33"/>
    </row>
    <row r="49" spans="1:16" x14ac:dyDescent="0.25">
      <c r="A49" s="54">
        <v>43</v>
      </c>
      <c r="B49" s="48"/>
      <c r="C49" s="24"/>
      <c r="D49" s="23"/>
      <c r="E49" s="25"/>
      <c r="F49" s="26" t="str" cm="1">
        <f t="array" ref="F49">IF($C49="","",INDEX(code20J2,MATCH(LEFT($C49,SEARCH(" ",$C49)-1)*1,Budget_Général!$A$8:$A$47,0),3)-SUMPRODUCT(($C$6:C48=C49)*((($H$6:H48&gt;1)*$H$6:H48)+($H$6:H48="")*$G$6:G48)))</f>
        <v/>
      </c>
      <c r="G49" s="27"/>
      <c r="H49" s="28"/>
      <c r="I49" s="29" t="str">
        <f t="shared" si="0"/>
        <v/>
      </c>
      <c r="J49" s="30" t="str">
        <f t="shared" si="2"/>
        <v/>
      </c>
    </row>
    <row r="50" spans="1:16" x14ac:dyDescent="0.25">
      <c r="A50" s="54">
        <v>44</v>
      </c>
      <c r="B50" s="48"/>
      <c r="C50" s="24"/>
      <c r="D50" s="23"/>
      <c r="E50" s="25"/>
      <c r="F50" s="26" t="str" cm="1">
        <f t="array" ref="F50">IF($C50="","",INDEX(code20J2,MATCH(LEFT($C50,SEARCH(" ",$C50)-1)*1,Budget_Général!$A$8:$A$47,0),3)-SUMPRODUCT(($C$6:C49=C50)*((($H$6:H49&gt;1)*$H$6:H49)+($H$6:H49="")*$G$6:G49)))</f>
        <v/>
      </c>
      <c r="G50" s="27"/>
      <c r="H50" s="28"/>
      <c r="I50" s="29" t="str">
        <f t="shared" si="0"/>
        <v/>
      </c>
      <c r="J50" s="30" t="str">
        <f t="shared" si="2"/>
        <v/>
      </c>
      <c r="P50" s="33"/>
    </row>
    <row r="51" spans="1:16" x14ac:dyDescent="0.25">
      <c r="A51" s="54">
        <v>45</v>
      </c>
      <c r="B51" s="48"/>
      <c r="C51" s="24"/>
      <c r="D51" s="23"/>
      <c r="E51" s="25"/>
      <c r="F51" s="26" t="str" cm="1">
        <f t="array" ref="F51">IF($C51="","",INDEX(code20J2,MATCH(LEFT($C51,SEARCH(" ",$C51)-1)*1,Budget_Général!$A$8:$A$47,0),3)-SUMPRODUCT(($C$6:C50=C51)*((($H$6:H50&gt;1)*$H$6:H50)+($H$6:H50="")*$G$6:G50)))</f>
        <v/>
      </c>
      <c r="G51" s="27"/>
      <c r="H51" s="28"/>
      <c r="I51" s="29" t="str">
        <f t="shared" si="0"/>
        <v/>
      </c>
      <c r="J51" s="30" t="str">
        <f t="shared" si="2"/>
        <v/>
      </c>
    </row>
    <row r="52" spans="1:16" x14ac:dyDescent="0.25">
      <c r="A52" s="54">
        <v>46</v>
      </c>
      <c r="B52" s="48"/>
      <c r="C52" s="24"/>
      <c r="D52" s="23"/>
      <c r="E52" s="25"/>
      <c r="F52" s="26" t="str" cm="1">
        <f t="array" ref="F52">IF($C52="","",INDEX(code20J2,MATCH(LEFT($C52,SEARCH(" ",$C52)-1)*1,Budget_Général!$A$8:$A$47,0),3)-SUMPRODUCT(($C$6:C51=C52)*((($H$6:H51&gt;1)*$H$6:H51)+($H$6:H51="")*$G$6:G51)))</f>
        <v/>
      </c>
      <c r="G52" s="27"/>
      <c r="H52" s="28"/>
      <c r="I52" s="29" t="str">
        <f t="shared" si="0"/>
        <v/>
      </c>
      <c r="J52" s="30" t="str">
        <f t="shared" si="2"/>
        <v/>
      </c>
      <c r="P52" s="33"/>
    </row>
    <row r="53" spans="1:16" x14ac:dyDescent="0.25">
      <c r="A53" s="54">
        <v>47</v>
      </c>
      <c r="B53" s="48"/>
      <c r="C53" s="24"/>
      <c r="D53" s="23"/>
      <c r="E53" s="25"/>
      <c r="F53" s="26" t="str" cm="1">
        <f t="array" ref="F53">IF($C53="","",INDEX(code20J2,MATCH(LEFT($C53,SEARCH(" ",$C53)-1)*1,Budget_Général!$A$8:$A$47,0),3)-SUMPRODUCT(($C$6:C52=C53)*((($H$6:H52&gt;1)*$H$6:H52)+($H$6:H52="")*$G$6:G52)))</f>
        <v/>
      </c>
      <c r="G53" s="27"/>
      <c r="H53" s="28"/>
      <c r="I53" s="29" t="str">
        <f t="shared" si="0"/>
        <v/>
      </c>
      <c r="J53" s="30" t="str">
        <f t="shared" si="2"/>
        <v/>
      </c>
    </row>
    <row r="54" spans="1:16" x14ac:dyDescent="0.25">
      <c r="A54" s="54">
        <v>48</v>
      </c>
      <c r="B54" s="48"/>
      <c r="C54" s="24"/>
      <c r="D54" s="23"/>
      <c r="E54" s="25"/>
      <c r="F54" s="26" t="str" cm="1">
        <f t="array" ref="F54">IF($C54="","",INDEX(code20J2,MATCH(LEFT($C54,SEARCH(" ",$C54)-1)*1,Budget_Général!$A$8:$A$47,0),3)-SUMPRODUCT(($C$6:C53=C54)*((($H$6:H53&gt;1)*$H$6:H53)+($H$6:H53="")*$G$6:G53)))</f>
        <v/>
      </c>
      <c r="G54" s="27"/>
      <c r="H54" s="28"/>
      <c r="I54" s="29" t="str">
        <f t="shared" si="0"/>
        <v/>
      </c>
      <c r="J54" s="30" t="str">
        <f t="shared" si="2"/>
        <v/>
      </c>
      <c r="P54" s="33"/>
    </row>
    <row r="55" spans="1:16" x14ac:dyDescent="0.25">
      <c r="A55" s="54">
        <v>49</v>
      </c>
      <c r="B55" s="48"/>
      <c r="C55" s="24"/>
      <c r="D55" s="23"/>
      <c r="E55" s="25"/>
      <c r="F55" s="26" t="str" cm="1">
        <f t="array" ref="F55">IF($C55="","",INDEX(code20J2,MATCH(LEFT($C55,SEARCH(" ",$C55)-1)*1,Budget_Général!$A$8:$A$47,0),3)-SUMPRODUCT(($C$6:C54=C55)*((($H$6:H54&gt;1)*$H$6:H54)+($H$6:H54="")*$G$6:G54)))</f>
        <v/>
      </c>
      <c r="G55" s="27"/>
      <c r="H55" s="28"/>
      <c r="I55" s="29" t="str">
        <f t="shared" si="0"/>
        <v/>
      </c>
      <c r="J55" s="30" t="str">
        <f t="shared" si="2"/>
        <v/>
      </c>
    </row>
    <row r="56" spans="1:16" x14ac:dyDescent="0.25">
      <c r="A56" s="55">
        <v>50</v>
      </c>
      <c r="B56" s="49"/>
      <c r="C56" s="35"/>
      <c r="D56" s="34"/>
      <c r="E56" s="36"/>
      <c r="F56" s="37" t="str" cm="1">
        <f t="array" ref="F56">IF($C56="","",INDEX(code20J2,MATCH(LEFT($C56,SEARCH(" ",$C56)-1)*1,Budget_Général!$A$8:$A$47,0),3)-SUMPRODUCT(($C$6:C55=C56)*((($H$6:H55&gt;1)*$H$6:H55)+($H$6:H55="")*$G$6:G55)))</f>
        <v/>
      </c>
      <c r="G56" s="38"/>
      <c r="H56" s="39"/>
      <c r="I56" s="40" t="str">
        <f t="shared" si="0"/>
        <v/>
      </c>
      <c r="J56" s="41" t="str">
        <f t="shared" si="2"/>
        <v/>
      </c>
      <c r="P56" s="33"/>
    </row>
    <row r="60" spans="1:16" x14ac:dyDescent="0.25">
      <c r="A60" s="56" t="s">
        <v>59</v>
      </c>
    </row>
    <row r="61" spans="1:16" x14ac:dyDescent="0.25">
      <c r="A61" s="56" t="s">
        <v>60</v>
      </c>
    </row>
    <row r="62" spans="1:16" x14ac:dyDescent="0.25">
      <c r="A62" s="56" t="s">
        <v>61</v>
      </c>
    </row>
    <row r="63" spans="1:16" x14ac:dyDescent="0.25">
      <c r="A63" s="56" t="s">
        <v>62</v>
      </c>
    </row>
    <row r="64" spans="1:16" x14ac:dyDescent="0.25">
      <c r="A64" s="56" t="s">
        <v>63</v>
      </c>
    </row>
    <row r="65" spans="1:1" x14ac:dyDescent="0.25">
      <c r="A65" s="56" t="s">
        <v>64</v>
      </c>
    </row>
    <row r="66" spans="1:1" x14ac:dyDescent="0.25">
      <c r="A66" s="56" t="s">
        <v>39</v>
      </c>
    </row>
  </sheetData>
  <sheetProtection formatColumns="0"/>
  <autoFilter ref="B6:J6" xr:uid="{00000000-0009-0000-0000-000003000000}"/>
  <mergeCells count="2">
    <mergeCell ref="C2:F2"/>
    <mergeCell ref="E3:G3"/>
  </mergeCells>
  <conditionalFormatting sqref="I7:I56 F7:F56">
    <cfRule type="cellIs" dxfId="2" priority="1" stopIfTrue="1" operator="equal">
      <formula>0</formula>
    </cfRule>
  </conditionalFormatting>
  <conditionalFormatting sqref="J4">
    <cfRule type="cellIs" dxfId="1" priority="2" stopIfTrue="1" operator="lessThanOrEqual">
      <formula>0</formula>
    </cfRule>
  </conditionalFormatting>
  <dataValidations count="2">
    <dataValidation type="list" allowBlank="1" showInputMessage="1" showErrorMessage="1" sqref="WVK983012:WVK983061 IY7:IY56 SU7:SU56 ACQ7:ACQ56 AMM7:AMM56 AWI7:AWI56 BGE7:BGE56 BQA7:BQA56 BZW7:BZW56 CJS7:CJS56 CTO7:CTO56 DDK7:DDK56 DNG7:DNG56 DXC7:DXC56 EGY7:EGY56 EQU7:EQU56 FAQ7:FAQ56 FKM7:FKM56 FUI7:FUI56 GEE7:GEE56 GOA7:GOA56 GXW7:GXW56 HHS7:HHS56 HRO7:HRO56 IBK7:IBK56 ILG7:ILG56 IVC7:IVC56 JEY7:JEY56 JOU7:JOU56 JYQ7:JYQ56 KIM7:KIM56 KSI7:KSI56 LCE7:LCE56 LMA7:LMA56 LVW7:LVW56 MFS7:MFS56 MPO7:MPO56 MZK7:MZK56 NJG7:NJG56 NTC7:NTC56 OCY7:OCY56 OMU7:OMU56 OWQ7:OWQ56 PGM7:PGM56 PQI7:PQI56 QAE7:QAE56 QKA7:QKA56 QTW7:QTW56 RDS7:RDS56 RNO7:RNO56 RXK7:RXK56 SHG7:SHG56 SRC7:SRC56 TAY7:TAY56 TKU7:TKU56 TUQ7:TUQ56 UEM7:UEM56 UOI7:UOI56 UYE7:UYE56 VIA7:VIA56 VRW7:VRW56 WBS7:WBS56 WLO7:WLO56 WVK7:WVK56 C65508:C65557 IY65508:IY65557 SU65508:SU65557 ACQ65508:ACQ65557 AMM65508:AMM65557 AWI65508:AWI65557 BGE65508:BGE65557 BQA65508:BQA65557 BZW65508:BZW65557 CJS65508:CJS65557 CTO65508:CTO65557 DDK65508:DDK65557 DNG65508:DNG65557 DXC65508:DXC65557 EGY65508:EGY65557 EQU65508:EQU65557 FAQ65508:FAQ65557 FKM65508:FKM65557 FUI65508:FUI65557 GEE65508:GEE65557 GOA65508:GOA65557 GXW65508:GXW65557 HHS65508:HHS65557 HRO65508:HRO65557 IBK65508:IBK65557 ILG65508:ILG65557 IVC65508:IVC65557 JEY65508:JEY65557 JOU65508:JOU65557 JYQ65508:JYQ65557 KIM65508:KIM65557 KSI65508:KSI65557 LCE65508:LCE65557 LMA65508:LMA65557 LVW65508:LVW65557 MFS65508:MFS65557 MPO65508:MPO65557 MZK65508:MZK65557 NJG65508:NJG65557 NTC65508:NTC65557 OCY65508:OCY65557 OMU65508:OMU65557 OWQ65508:OWQ65557 PGM65508:PGM65557 PQI65508:PQI65557 QAE65508:QAE65557 QKA65508:QKA65557 QTW65508:QTW65557 RDS65508:RDS65557 RNO65508:RNO65557 RXK65508:RXK65557 SHG65508:SHG65557 SRC65508:SRC65557 TAY65508:TAY65557 TKU65508:TKU65557 TUQ65508:TUQ65557 UEM65508:UEM65557 UOI65508:UOI65557 UYE65508:UYE65557 VIA65508:VIA65557 VRW65508:VRW65557 WBS65508:WBS65557 WLO65508:WLO65557 WVK65508:WVK65557 C131044:C131093 IY131044:IY131093 SU131044:SU131093 ACQ131044:ACQ131093 AMM131044:AMM131093 AWI131044:AWI131093 BGE131044:BGE131093 BQA131044:BQA131093 BZW131044:BZW131093 CJS131044:CJS131093 CTO131044:CTO131093 DDK131044:DDK131093 DNG131044:DNG131093 DXC131044:DXC131093 EGY131044:EGY131093 EQU131044:EQU131093 FAQ131044:FAQ131093 FKM131044:FKM131093 FUI131044:FUI131093 GEE131044:GEE131093 GOA131044:GOA131093 GXW131044:GXW131093 HHS131044:HHS131093 HRO131044:HRO131093 IBK131044:IBK131093 ILG131044:ILG131093 IVC131044:IVC131093 JEY131044:JEY131093 JOU131044:JOU131093 JYQ131044:JYQ131093 KIM131044:KIM131093 KSI131044:KSI131093 LCE131044:LCE131093 LMA131044:LMA131093 LVW131044:LVW131093 MFS131044:MFS131093 MPO131044:MPO131093 MZK131044:MZK131093 NJG131044:NJG131093 NTC131044:NTC131093 OCY131044:OCY131093 OMU131044:OMU131093 OWQ131044:OWQ131093 PGM131044:PGM131093 PQI131044:PQI131093 QAE131044:QAE131093 QKA131044:QKA131093 QTW131044:QTW131093 RDS131044:RDS131093 RNO131044:RNO131093 RXK131044:RXK131093 SHG131044:SHG131093 SRC131044:SRC131093 TAY131044:TAY131093 TKU131044:TKU131093 TUQ131044:TUQ131093 UEM131044:UEM131093 UOI131044:UOI131093 UYE131044:UYE131093 VIA131044:VIA131093 VRW131044:VRW131093 WBS131044:WBS131093 WLO131044:WLO131093 WVK131044:WVK131093 C196580:C196629 IY196580:IY196629 SU196580:SU196629 ACQ196580:ACQ196629 AMM196580:AMM196629 AWI196580:AWI196629 BGE196580:BGE196629 BQA196580:BQA196629 BZW196580:BZW196629 CJS196580:CJS196629 CTO196580:CTO196629 DDK196580:DDK196629 DNG196580:DNG196629 DXC196580:DXC196629 EGY196580:EGY196629 EQU196580:EQU196629 FAQ196580:FAQ196629 FKM196580:FKM196629 FUI196580:FUI196629 GEE196580:GEE196629 GOA196580:GOA196629 GXW196580:GXW196629 HHS196580:HHS196629 HRO196580:HRO196629 IBK196580:IBK196629 ILG196580:ILG196629 IVC196580:IVC196629 JEY196580:JEY196629 JOU196580:JOU196629 JYQ196580:JYQ196629 KIM196580:KIM196629 KSI196580:KSI196629 LCE196580:LCE196629 LMA196580:LMA196629 LVW196580:LVW196629 MFS196580:MFS196629 MPO196580:MPO196629 MZK196580:MZK196629 NJG196580:NJG196629 NTC196580:NTC196629 OCY196580:OCY196629 OMU196580:OMU196629 OWQ196580:OWQ196629 PGM196580:PGM196629 PQI196580:PQI196629 QAE196580:QAE196629 QKA196580:QKA196629 QTW196580:QTW196629 RDS196580:RDS196629 RNO196580:RNO196629 RXK196580:RXK196629 SHG196580:SHG196629 SRC196580:SRC196629 TAY196580:TAY196629 TKU196580:TKU196629 TUQ196580:TUQ196629 UEM196580:UEM196629 UOI196580:UOI196629 UYE196580:UYE196629 VIA196580:VIA196629 VRW196580:VRW196629 WBS196580:WBS196629 WLO196580:WLO196629 WVK196580:WVK196629 C262116:C262165 IY262116:IY262165 SU262116:SU262165 ACQ262116:ACQ262165 AMM262116:AMM262165 AWI262116:AWI262165 BGE262116:BGE262165 BQA262116:BQA262165 BZW262116:BZW262165 CJS262116:CJS262165 CTO262116:CTO262165 DDK262116:DDK262165 DNG262116:DNG262165 DXC262116:DXC262165 EGY262116:EGY262165 EQU262116:EQU262165 FAQ262116:FAQ262165 FKM262116:FKM262165 FUI262116:FUI262165 GEE262116:GEE262165 GOA262116:GOA262165 GXW262116:GXW262165 HHS262116:HHS262165 HRO262116:HRO262165 IBK262116:IBK262165 ILG262116:ILG262165 IVC262116:IVC262165 JEY262116:JEY262165 JOU262116:JOU262165 JYQ262116:JYQ262165 KIM262116:KIM262165 KSI262116:KSI262165 LCE262116:LCE262165 LMA262116:LMA262165 LVW262116:LVW262165 MFS262116:MFS262165 MPO262116:MPO262165 MZK262116:MZK262165 NJG262116:NJG262165 NTC262116:NTC262165 OCY262116:OCY262165 OMU262116:OMU262165 OWQ262116:OWQ262165 PGM262116:PGM262165 PQI262116:PQI262165 QAE262116:QAE262165 QKA262116:QKA262165 QTW262116:QTW262165 RDS262116:RDS262165 RNO262116:RNO262165 RXK262116:RXK262165 SHG262116:SHG262165 SRC262116:SRC262165 TAY262116:TAY262165 TKU262116:TKU262165 TUQ262116:TUQ262165 UEM262116:UEM262165 UOI262116:UOI262165 UYE262116:UYE262165 VIA262116:VIA262165 VRW262116:VRW262165 WBS262116:WBS262165 WLO262116:WLO262165 WVK262116:WVK262165 C327652:C327701 IY327652:IY327701 SU327652:SU327701 ACQ327652:ACQ327701 AMM327652:AMM327701 AWI327652:AWI327701 BGE327652:BGE327701 BQA327652:BQA327701 BZW327652:BZW327701 CJS327652:CJS327701 CTO327652:CTO327701 DDK327652:DDK327701 DNG327652:DNG327701 DXC327652:DXC327701 EGY327652:EGY327701 EQU327652:EQU327701 FAQ327652:FAQ327701 FKM327652:FKM327701 FUI327652:FUI327701 GEE327652:GEE327701 GOA327652:GOA327701 GXW327652:GXW327701 HHS327652:HHS327701 HRO327652:HRO327701 IBK327652:IBK327701 ILG327652:ILG327701 IVC327652:IVC327701 JEY327652:JEY327701 JOU327652:JOU327701 JYQ327652:JYQ327701 KIM327652:KIM327701 KSI327652:KSI327701 LCE327652:LCE327701 LMA327652:LMA327701 LVW327652:LVW327701 MFS327652:MFS327701 MPO327652:MPO327701 MZK327652:MZK327701 NJG327652:NJG327701 NTC327652:NTC327701 OCY327652:OCY327701 OMU327652:OMU327701 OWQ327652:OWQ327701 PGM327652:PGM327701 PQI327652:PQI327701 QAE327652:QAE327701 QKA327652:QKA327701 QTW327652:QTW327701 RDS327652:RDS327701 RNO327652:RNO327701 RXK327652:RXK327701 SHG327652:SHG327701 SRC327652:SRC327701 TAY327652:TAY327701 TKU327652:TKU327701 TUQ327652:TUQ327701 UEM327652:UEM327701 UOI327652:UOI327701 UYE327652:UYE327701 VIA327652:VIA327701 VRW327652:VRW327701 WBS327652:WBS327701 WLO327652:WLO327701 WVK327652:WVK327701 C393188:C393237 IY393188:IY393237 SU393188:SU393237 ACQ393188:ACQ393237 AMM393188:AMM393237 AWI393188:AWI393237 BGE393188:BGE393237 BQA393188:BQA393237 BZW393188:BZW393237 CJS393188:CJS393237 CTO393188:CTO393237 DDK393188:DDK393237 DNG393188:DNG393237 DXC393188:DXC393237 EGY393188:EGY393237 EQU393188:EQU393237 FAQ393188:FAQ393237 FKM393188:FKM393237 FUI393188:FUI393237 GEE393188:GEE393237 GOA393188:GOA393237 GXW393188:GXW393237 HHS393188:HHS393237 HRO393188:HRO393237 IBK393188:IBK393237 ILG393188:ILG393237 IVC393188:IVC393237 JEY393188:JEY393237 JOU393188:JOU393237 JYQ393188:JYQ393237 KIM393188:KIM393237 KSI393188:KSI393237 LCE393188:LCE393237 LMA393188:LMA393237 LVW393188:LVW393237 MFS393188:MFS393237 MPO393188:MPO393237 MZK393188:MZK393237 NJG393188:NJG393237 NTC393188:NTC393237 OCY393188:OCY393237 OMU393188:OMU393237 OWQ393188:OWQ393237 PGM393188:PGM393237 PQI393188:PQI393237 QAE393188:QAE393237 QKA393188:QKA393237 QTW393188:QTW393237 RDS393188:RDS393237 RNO393188:RNO393237 RXK393188:RXK393237 SHG393188:SHG393237 SRC393188:SRC393237 TAY393188:TAY393237 TKU393188:TKU393237 TUQ393188:TUQ393237 UEM393188:UEM393237 UOI393188:UOI393237 UYE393188:UYE393237 VIA393188:VIA393237 VRW393188:VRW393237 WBS393188:WBS393237 WLO393188:WLO393237 WVK393188:WVK393237 C458724:C458773 IY458724:IY458773 SU458724:SU458773 ACQ458724:ACQ458773 AMM458724:AMM458773 AWI458724:AWI458773 BGE458724:BGE458773 BQA458724:BQA458773 BZW458724:BZW458773 CJS458724:CJS458773 CTO458724:CTO458773 DDK458724:DDK458773 DNG458724:DNG458773 DXC458724:DXC458773 EGY458724:EGY458773 EQU458724:EQU458773 FAQ458724:FAQ458773 FKM458724:FKM458773 FUI458724:FUI458773 GEE458724:GEE458773 GOA458724:GOA458773 GXW458724:GXW458773 HHS458724:HHS458773 HRO458724:HRO458773 IBK458724:IBK458773 ILG458724:ILG458773 IVC458724:IVC458773 JEY458724:JEY458773 JOU458724:JOU458773 JYQ458724:JYQ458773 KIM458724:KIM458773 KSI458724:KSI458773 LCE458724:LCE458773 LMA458724:LMA458773 LVW458724:LVW458773 MFS458724:MFS458773 MPO458724:MPO458773 MZK458724:MZK458773 NJG458724:NJG458773 NTC458724:NTC458773 OCY458724:OCY458773 OMU458724:OMU458773 OWQ458724:OWQ458773 PGM458724:PGM458773 PQI458724:PQI458773 QAE458724:QAE458773 QKA458724:QKA458773 QTW458724:QTW458773 RDS458724:RDS458773 RNO458724:RNO458773 RXK458724:RXK458773 SHG458724:SHG458773 SRC458724:SRC458773 TAY458724:TAY458773 TKU458724:TKU458773 TUQ458724:TUQ458773 UEM458724:UEM458773 UOI458724:UOI458773 UYE458724:UYE458773 VIA458724:VIA458773 VRW458724:VRW458773 WBS458724:WBS458773 WLO458724:WLO458773 WVK458724:WVK458773 C524260:C524309 IY524260:IY524309 SU524260:SU524309 ACQ524260:ACQ524309 AMM524260:AMM524309 AWI524260:AWI524309 BGE524260:BGE524309 BQA524260:BQA524309 BZW524260:BZW524309 CJS524260:CJS524309 CTO524260:CTO524309 DDK524260:DDK524309 DNG524260:DNG524309 DXC524260:DXC524309 EGY524260:EGY524309 EQU524260:EQU524309 FAQ524260:FAQ524309 FKM524260:FKM524309 FUI524260:FUI524309 GEE524260:GEE524309 GOA524260:GOA524309 GXW524260:GXW524309 HHS524260:HHS524309 HRO524260:HRO524309 IBK524260:IBK524309 ILG524260:ILG524309 IVC524260:IVC524309 JEY524260:JEY524309 JOU524260:JOU524309 JYQ524260:JYQ524309 KIM524260:KIM524309 KSI524260:KSI524309 LCE524260:LCE524309 LMA524260:LMA524309 LVW524260:LVW524309 MFS524260:MFS524309 MPO524260:MPO524309 MZK524260:MZK524309 NJG524260:NJG524309 NTC524260:NTC524309 OCY524260:OCY524309 OMU524260:OMU524309 OWQ524260:OWQ524309 PGM524260:PGM524309 PQI524260:PQI524309 QAE524260:QAE524309 QKA524260:QKA524309 QTW524260:QTW524309 RDS524260:RDS524309 RNO524260:RNO524309 RXK524260:RXK524309 SHG524260:SHG524309 SRC524260:SRC524309 TAY524260:TAY524309 TKU524260:TKU524309 TUQ524260:TUQ524309 UEM524260:UEM524309 UOI524260:UOI524309 UYE524260:UYE524309 VIA524260:VIA524309 VRW524260:VRW524309 WBS524260:WBS524309 WLO524260:WLO524309 WVK524260:WVK524309 C589796:C589845 IY589796:IY589845 SU589796:SU589845 ACQ589796:ACQ589845 AMM589796:AMM589845 AWI589796:AWI589845 BGE589796:BGE589845 BQA589796:BQA589845 BZW589796:BZW589845 CJS589796:CJS589845 CTO589796:CTO589845 DDK589796:DDK589845 DNG589796:DNG589845 DXC589796:DXC589845 EGY589796:EGY589845 EQU589796:EQU589845 FAQ589796:FAQ589845 FKM589796:FKM589845 FUI589796:FUI589845 GEE589796:GEE589845 GOA589796:GOA589845 GXW589796:GXW589845 HHS589796:HHS589845 HRO589796:HRO589845 IBK589796:IBK589845 ILG589796:ILG589845 IVC589796:IVC589845 JEY589796:JEY589845 JOU589796:JOU589845 JYQ589796:JYQ589845 KIM589796:KIM589845 KSI589796:KSI589845 LCE589796:LCE589845 LMA589796:LMA589845 LVW589796:LVW589845 MFS589796:MFS589845 MPO589796:MPO589845 MZK589796:MZK589845 NJG589796:NJG589845 NTC589796:NTC589845 OCY589796:OCY589845 OMU589796:OMU589845 OWQ589796:OWQ589845 PGM589796:PGM589845 PQI589796:PQI589845 QAE589796:QAE589845 QKA589796:QKA589845 QTW589796:QTW589845 RDS589796:RDS589845 RNO589796:RNO589845 RXK589796:RXK589845 SHG589796:SHG589845 SRC589796:SRC589845 TAY589796:TAY589845 TKU589796:TKU589845 TUQ589796:TUQ589845 UEM589796:UEM589845 UOI589796:UOI589845 UYE589796:UYE589845 VIA589796:VIA589845 VRW589796:VRW589845 WBS589796:WBS589845 WLO589796:WLO589845 WVK589796:WVK589845 C655332:C655381 IY655332:IY655381 SU655332:SU655381 ACQ655332:ACQ655381 AMM655332:AMM655381 AWI655332:AWI655381 BGE655332:BGE655381 BQA655332:BQA655381 BZW655332:BZW655381 CJS655332:CJS655381 CTO655332:CTO655381 DDK655332:DDK655381 DNG655332:DNG655381 DXC655332:DXC655381 EGY655332:EGY655381 EQU655332:EQU655381 FAQ655332:FAQ655381 FKM655332:FKM655381 FUI655332:FUI655381 GEE655332:GEE655381 GOA655332:GOA655381 GXW655332:GXW655381 HHS655332:HHS655381 HRO655332:HRO655381 IBK655332:IBK655381 ILG655332:ILG655381 IVC655332:IVC655381 JEY655332:JEY655381 JOU655332:JOU655381 JYQ655332:JYQ655381 KIM655332:KIM655381 KSI655332:KSI655381 LCE655332:LCE655381 LMA655332:LMA655381 LVW655332:LVW655381 MFS655332:MFS655381 MPO655332:MPO655381 MZK655332:MZK655381 NJG655332:NJG655381 NTC655332:NTC655381 OCY655332:OCY655381 OMU655332:OMU655381 OWQ655332:OWQ655381 PGM655332:PGM655381 PQI655332:PQI655381 QAE655332:QAE655381 QKA655332:QKA655381 QTW655332:QTW655381 RDS655332:RDS655381 RNO655332:RNO655381 RXK655332:RXK655381 SHG655332:SHG655381 SRC655332:SRC655381 TAY655332:TAY655381 TKU655332:TKU655381 TUQ655332:TUQ655381 UEM655332:UEM655381 UOI655332:UOI655381 UYE655332:UYE655381 VIA655332:VIA655381 VRW655332:VRW655381 WBS655332:WBS655381 WLO655332:WLO655381 WVK655332:WVK655381 C720868:C720917 IY720868:IY720917 SU720868:SU720917 ACQ720868:ACQ720917 AMM720868:AMM720917 AWI720868:AWI720917 BGE720868:BGE720917 BQA720868:BQA720917 BZW720868:BZW720917 CJS720868:CJS720917 CTO720868:CTO720917 DDK720868:DDK720917 DNG720868:DNG720917 DXC720868:DXC720917 EGY720868:EGY720917 EQU720868:EQU720917 FAQ720868:FAQ720917 FKM720868:FKM720917 FUI720868:FUI720917 GEE720868:GEE720917 GOA720868:GOA720917 GXW720868:GXW720917 HHS720868:HHS720917 HRO720868:HRO720917 IBK720868:IBK720917 ILG720868:ILG720917 IVC720868:IVC720917 JEY720868:JEY720917 JOU720868:JOU720917 JYQ720868:JYQ720917 KIM720868:KIM720917 KSI720868:KSI720917 LCE720868:LCE720917 LMA720868:LMA720917 LVW720868:LVW720917 MFS720868:MFS720917 MPO720868:MPO720917 MZK720868:MZK720917 NJG720868:NJG720917 NTC720868:NTC720917 OCY720868:OCY720917 OMU720868:OMU720917 OWQ720868:OWQ720917 PGM720868:PGM720917 PQI720868:PQI720917 QAE720868:QAE720917 QKA720868:QKA720917 QTW720868:QTW720917 RDS720868:RDS720917 RNO720868:RNO720917 RXK720868:RXK720917 SHG720868:SHG720917 SRC720868:SRC720917 TAY720868:TAY720917 TKU720868:TKU720917 TUQ720868:TUQ720917 UEM720868:UEM720917 UOI720868:UOI720917 UYE720868:UYE720917 VIA720868:VIA720917 VRW720868:VRW720917 WBS720868:WBS720917 WLO720868:WLO720917 WVK720868:WVK720917 C786404:C786453 IY786404:IY786453 SU786404:SU786453 ACQ786404:ACQ786453 AMM786404:AMM786453 AWI786404:AWI786453 BGE786404:BGE786453 BQA786404:BQA786453 BZW786404:BZW786453 CJS786404:CJS786453 CTO786404:CTO786453 DDK786404:DDK786453 DNG786404:DNG786453 DXC786404:DXC786453 EGY786404:EGY786453 EQU786404:EQU786453 FAQ786404:FAQ786453 FKM786404:FKM786453 FUI786404:FUI786453 GEE786404:GEE786453 GOA786404:GOA786453 GXW786404:GXW786453 HHS786404:HHS786453 HRO786404:HRO786453 IBK786404:IBK786453 ILG786404:ILG786453 IVC786404:IVC786453 JEY786404:JEY786453 JOU786404:JOU786453 JYQ786404:JYQ786453 KIM786404:KIM786453 KSI786404:KSI786453 LCE786404:LCE786453 LMA786404:LMA786453 LVW786404:LVW786453 MFS786404:MFS786453 MPO786404:MPO786453 MZK786404:MZK786453 NJG786404:NJG786453 NTC786404:NTC786453 OCY786404:OCY786453 OMU786404:OMU786453 OWQ786404:OWQ786453 PGM786404:PGM786453 PQI786404:PQI786453 QAE786404:QAE786453 QKA786404:QKA786453 QTW786404:QTW786453 RDS786404:RDS786453 RNO786404:RNO786453 RXK786404:RXK786453 SHG786404:SHG786453 SRC786404:SRC786453 TAY786404:TAY786453 TKU786404:TKU786453 TUQ786404:TUQ786453 UEM786404:UEM786453 UOI786404:UOI786453 UYE786404:UYE786453 VIA786404:VIA786453 VRW786404:VRW786453 WBS786404:WBS786453 WLO786404:WLO786453 WVK786404:WVK786453 C851940:C851989 IY851940:IY851989 SU851940:SU851989 ACQ851940:ACQ851989 AMM851940:AMM851989 AWI851940:AWI851989 BGE851940:BGE851989 BQA851940:BQA851989 BZW851940:BZW851989 CJS851940:CJS851989 CTO851940:CTO851989 DDK851940:DDK851989 DNG851940:DNG851989 DXC851940:DXC851989 EGY851940:EGY851989 EQU851940:EQU851989 FAQ851940:FAQ851989 FKM851940:FKM851989 FUI851940:FUI851989 GEE851940:GEE851989 GOA851940:GOA851989 GXW851940:GXW851989 HHS851940:HHS851989 HRO851940:HRO851989 IBK851940:IBK851989 ILG851940:ILG851989 IVC851940:IVC851989 JEY851940:JEY851989 JOU851940:JOU851989 JYQ851940:JYQ851989 KIM851940:KIM851989 KSI851940:KSI851989 LCE851940:LCE851989 LMA851940:LMA851989 LVW851940:LVW851989 MFS851940:MFS851989 MPO851940:MPO851989 MZK851940:MZK851989 NJG851940:NJG851989 NTC851940:NTC851989 OCY851940:OCY851989 OMU851940:OMU851989 OWQ851940:OWQ851989 PGM851940:PGM851989 PQI851940:PQI851989 QAE851940:QAE851989 QKA851940:QKA851989 QTW851940:QTW851989 RDS851940:RDS851989 RNO851940:RNO851989 RXK851940:RXK851989 SHG851940:SHG851989 SRC851940:SRC851989 TAY851940:TAY851989 TKU851940:TKU851989 TUQ851940:TUQ851989 UEM851940:UEM851989 UOI851940:UOI851989 UYE851940:UYE851989 VIA851940:VIA851989 VRW851940:VRW851989 WBS851940:WBS851989 WLO851940:WLO851989 WVK851940:WVK851989 C917476:C917525 IY917476:IY917525 SU917476:SU917525 ACQ917476:ACQ917525 AMM917476:AMM917525 AWI917476:AWI917525 BGE917476:BGE917525 BQA917476:BQA917525 BZW917476:BZW917525 CJS917476:CJS917525 CTO917476:CTO917525 DDK917476:DDK917525 DNG917476:DNG917525 DXC917476:DXC917525 EGY917476:EGY917525 EQU917476:EQU917525 FAQ917476:FAQ917525 FKM917476:FKM917525 FUI917476:FUI917525 GEE917476:GEE917525 GOA917476:GOA917525 GXW917476:GXW917525 HHS917476:HHS917525 HRO917476:HRO917525 IBK917476:IBK917525 ILG917476:ILG917525 IVC917476:IVC917525 JEY917476:JEY917525 JOU917476:JOU917525 JYQ917476:JYQ917525 KIM917476:KIM917525 KSI917476:KSI917525 LCE917476:LCE917525 LMA917476:LMA917525 LVW917476:LVW917525 MFS917476:MFS917525 MPO917476:MPO917525 MZK917476:MZK917525 NJG917476:NJG917525 NTC917476:NTC917525 OCY917476:OCY917525 OMU917476:OMU917525 OWQ917476:OWQ917525 PGM917476:PGM917525 PQI917476:PQI917525 QAE917476:QAE917525 QKA917476:QKA917525 QTW917476:QTW917525 RDS917476:RDS917525 RNO917476:RNO917525 RXK917476:RXK917525 SHG917476:SHG917525 SRC917476:SRC917525 TAY917476:TAY917525 TKU917476:TKU917525 TUQ917476:TUQ917525 UEM917476:UEM917525 UOI917476:UOI917525 UYE917476:UYE917525 VIA917476:VIA917525 VRW917476:VRW917525 WBS917476:WBS917525 WLO917476:WLO917525 WVK917476:WVK917525 C983012:C983061 IY983012:IY983061 SU983012:SU983061 ACQ983012:ACQ983061 AMM983012:AMM983061 AWI983012:AWI983061 BGE983012:BGE983061 BQA983012:BQA983061 BZW983012:BZW983061 CJS983012:CJS983061 CTO983012:CTO983061 DDK983012:DDK983061 DNG983012:DNG983061 DXC983012:DXC983061 EGY983012:EGY983061 EQU983012:EQU983061 FAQ983012:FAQ983061 FKM983012:FKM983061 FUI983012:FUI983061 GEE983012:GEE983061 GOA983012:GOA983061 GXW983012:GXW983061 HHS983012:HHS983061 HRO983012:HRO983061 IBK983012:IBK983061 ILG983012:ILG983061 IVC983012:IVC983061 JEY983012:JEY983061 JOU983012:JOU983061 JYQ983012:JYQ983061 KIM983012:KIM983061 KSI983012:KSI983061 LCE983012:LCE983061 LMA983012:LMA983061 LVW983012:LVW983061 MFS983012:MFS983061 MPO983012:MPO983061 MZK983012:MZK983061 NJG983012:NJG983061 NTC983012:NTC983061 OCY983012:OCY983061 OMU983012:OMU983061 OWQ983012:OWQ983061 PGM983012:PGM983061 PQI983012:PQI983061 QAE983012:QAE983061 QKA983012:QKA983061 QTW983012:QTW983061 RDS983012:RDS983061 RNO983012:RNO983061 RXK983012:RXK983061 SHG983012:SHG983061 SRC983012:SRC983061 TAY983012:TAY983061 TKU983012:TKU983061 TUQ983012:TUQ983061 UEM983012:UEM983061 UOI983012:UOI983061 UYE983012:UYE983061 VIA983012:VIA983061 VRW983012:VRW983061 WBS983012:WBS983061 WLO983012:WLO983061" xr:uid="{00000000-0002-0000-0300-000000000000}">
      <formula1>Liste_Codes</formula1>
    </dataValidation>
    <dataValidation type="list" allowBlank="1" showInputMessage="1" showErrorMessage="1" sqref="C65563:C65592 WVK983067:WVK983096 WLO983067:WLO983096 WBS983067:WBS983096 VRW983067:VRW983096 VIA983067:VIA983096 UYE983067:UYE983096 UOI983067:UOI983096 UEM983067:UEM983096 TUQ983067:TUQ983096 TKU983067:TKU983096 TAY983067:TAY983096 SRC983067:SRC983096 SHG983067:SHG983096 RXK983067:RXK983096 RNO983067:RNO983096 RDS983067:RDS983096 QTW983067:QTW983096 QKA983067:QKA983096 QAE983067:QAE983096 PQI983067:PQI983096 PGM983067:PGM983096 OWQ983067:OWQ983096 OMU983067:OMU983096 OCY983067:OCY983096 NTC983067:NTC983096 NJG983067:NJG983096 MZK983067:MZK983096 MPO983067:MPO983096 MFS983067:MFS983096 LVW983067:LVW983096 LMA983067:LMA983096 LCE983067:LCE983096 KSI983067:KSI983096 KIM983067:KIM983096 JYQ983067:JYQ983096 JOU983067:JOU983096 JEY983067:JEY983096 IVC983067:IVC983096 ILG983067:ILG983096 IBK983067:IBK983096 HRO983067:HRO983096 HHS983067:HHS983096 GXW983067:GXW983096 GOA983067:GOA983096 GEE983067:GEE983096 FUI983067:FUI983096 FKM983067:FKM983096 FAQ983067:FAQ983096 EQU983067:EQU983096 EGY983067:EGY983096 DXC983067:DXC983096 DNG983067:DNG983096 DDK983067:DDK983096 CTO983067:CTO983096 CJS983067:CJS983096 BZW983067:BZW983096 BQA983067:BQA983096 BGE983067:BGE983096 AWI983067:AWI983096 AMM983067:AMM983096 ACQ983067:ACQ983096 SU983067:SU983096 IY983067:IY983096 C983067:C983096 WVK917531:WVK917560 WLO917531:WLO917560 WBS917531:WBS917560 VRW917531:VRW917560 VIA917531:VIA917560 UYE917531:UYE917560 UOI917531:UOI917560 UEM917531:UEM917560 TUQ917531:TUQ917560 TKU917531:TKU917560 TAY917531:TAY917560 SRC917531:SRC917560 SHG917531:SHG917560 RXK917531:RXK917560 RNO917531:RNO917560 RDS917531:RDS917560 QTW917531:QTW917560 QKA917531:QKA917560 QAE917531:QAE917560 PQI917531:PQI917560 PGM917531:PGM917560 OWQ917531:OWQ917560 OMU917531:OMU917560 OCY917531:OCY917560 NTC917531:NTC917560 NJG917531:NJG917560 MZK917531:MZK917560 MPO917531:MPO917560 MFS917531:MFS917560 LVW917531:LVW917560 LMA917531:LMA917560 LCE917531:LCE917560 KSI917531:KSI917560 KIM917531:KIM917560 JYQ917531:JYQ917560 JOU917531:JOU917560 JEY917531:JEY917560 IVC917531:IVC917560 ILG917531:ILG917560 IBK917531:IBK917560 HRO917531:HRO917560 HHS917531:HHS917560 GXW917531:GXW917560 GOA917531:GOA917560 GEE917531:GEE917560 FUI917531:FUI917560 FKM917531:FKM917560 FAQ917531:FAQ917560 EQU917531:EQU917560 EGY917531:EGY917560 DXC917531:DXC917560 DNG917531:DNG917560 DDK917531:DDK917560 CTO917531:CTO917560 CJS917531:CJS917560 BZW917531:BZW917560 BQA917531:BQA917560 BGE917531:BGE917560 AWI917531:AWI917560 AMM917531:AMM917560 ACQ917531:ACQ917560 SU917531:SU917560 IY917531:IY917560 C917531:C917560 WVK851995:WVK852024 WLO851995:WLO852024 WBS851995:WBS852024 VRW851995:VRW852024 VIA851995:VIA852024 UYE851995:UYE852024 UOI851995:UOI852024 UEM851995:UEM852024 TUQ851995:TUQ852024 TKU851995:TKU852024 TAY851995:TAY852024 SRC851995:SRC852024 SHG851995:SHG852024 RXK851995:RXK852024 RNO851995:RNO852024 RDS851995:RDS852024 QTW851995:QTW852024 QKA851995:QKA852024 QAE851995:QAE852024 PQI851995:PQI852024 PGM851995:PGM852024 OWQ851995:OWQ852024 OMU851995:OMU852024 OCY851995:OCY852024 NTC851995:NTC852024 NJG851995:NJG852024 MZK851995:MZK852024 MPO851995:MPO852024 MFS851995:MFS852024 LVW851995:LVW852024 LMA851995:LMA852024 LCE851995:LCE852024 KSI851995:KSI852024 KIM851995:KIM852024 JYQ851995:JYQ852024 JOU851995:JOU852024 JEY851995:JEY852024 IVC851995:IVC852024 ILG851995:ILG852024 IBK851995:IBK852024 HRO851995:HRO852024 HHS851995:HHS852024 GXW851995:GXW852024 GOA851995:GOA852024 GEE851995:GEE852024 FUI851995:FUI852024 FKM851995:FKM852024 FAQ851995:FAQ852024 EQU851995:EQU852024 EGY851995:EGY852024 DXC851995:DXC852024 DNG851995:DNG852024 DDK851995:DDK852024 CTO851995:CTO852024 CJS851995:CJS852024 BZW851995:BZW852024 BQA851995:BQA852024 BGE851995:BGE852024 AWI851995:AWI852024 AMM851995:AMM852024 ACQ851995:ACQ852024 SU851995:SU852024 IY851995:IY852024 C851995:C852024 WVK786459:WVK786488 WLO786459:WLO786488 WBS786459:WBS786488 VRW786459:VRW786488 VIA786459:VIA786488 UYE786459:UYE786488 UOI786459:UOI786488 UEM786459:UEM786488 TUQ786459:TUQ786488 TKU786459:TKU786488 TAY786459:TAY786488 SRC786459:SRC786488 SHG786459:SHG786488 RXK786459:RXK786488 RNO786459:RNO786488 RDS786459:RDS786488 QTW786459:QTW786488 QKA786459:QKA786488 QAE786459:QAE786488 PQI786459:PQI786488 PGM786459:PGM786488 OWQ786459:OWQ786488 OMU786459:OMU786488 OCY786459:OCY786488 NTC786459:NTC786488 NJG786459:NJG786488 MZK786459:MZK786488 MPO786459:MPO786488 MFS786459:MFS786488 LVW786459:LVW786488 LMA786459:LMA786488 LCE786459:LCE786488 KSI786459:KSI786488 KIM786459:KIM786488 JYQ786459:JYQ786488 JOU786459:JOU786488 JEY786459:JEY786488 IVC786459:IVC786488 ILG786459:ILG786488 IBK786459:IBK786488 HRO786459:HRO786488 HHS786459:HHS786488 GXW786459:GXW786488 GOA786459:GOA786488 GEE786459:GEE786488 FUI786459:FUI786488 FKM786459:FKM786488 FAQ786459:FAQ786488 EQU786459:EQU786488 EGY786459:EGY786488 DXC786459:DXC786488 DNG786459:DNG786488 DDK786459:DDK786488 CTO786459:CTO786488 CJS786459:CJS786488 BZW786459:BZW786488 BQA786459:BQA786488 BGE786459:BGE786488 AWI786459:AWI786488 AMM786459:AMM786488 ACQ786459:ACQ786488 SU786459:SU786488 IY786459:IY786488 C786459:C786488 WVK720923:WVK720952 WLO720923:WLO720952 WBS720923:WBS720952 VRW720923:VRW720952 VIA720923:VIA720952 UYE720923:UYE720952 UOI720923:UOI720952 UEM720923:UEM720952 TUQ720923:TUQ720952 TKU720923:TKU720952 TAY720923:TAY720952 SRC720923:SRC720952 SHG720923:SHG720952 RXK720923:RXK720952 RNO720923:RNO720952 RDS720923:RDS720952 QTW720923:QTW720952 QKA720923:QKA720952 QAE720923:QAE720952 PQI720923:PQI720952 PGM720923:PGM720952 OWQ720923:OWQ720952 OMU720923:OMU720952 OCY720923:OCY720952 NTC720923:NTC720952 NJG720923:NJG720952 MZK720923:MZK720952 MPO720923:MPO720952 MFS720923:MFS720952 LVW720923:LVW720952 LMA720923:LMA720952 LCE720923:LCE720952 KSI720923:KSI720952 KIM720923:KIM720952 JYQ720923:JYQ720952 JOU720923:JOU720952 JEY720923:JEY720952 IVC720923:IVC720952 ILG720923:ILG720952 IBK720923:IBK720952 HRO720923:HRO720952 HHS720923:HHS720952 GXW720923:GXW720952 GOA720923:GOA720952 GEE720923:GEE720952 FUI720923:FUI720952 FKM720923:FKM720952 FAQ720923:FAQ720952 EQU720923:EQU720952 EGY720923:EGY720952 DXC720923:DXC720952 DNG720923:DNG720952 DDK720923:DDK720952 CTO720923:CTO720952 CJS720923:CJS720952 BZW720923:BZW720952 BQA720923:BQA720952 BGE720923:BGE720952 AWI720923:AWI720952 AMM720923:AMM720952 ACQ720923:ACQ720952 SU720923:SU720952 IY720923:IY720952 C720923:C720952 WVK655387:WVK655416 WLO655387:WLO655416 WBS655387:WBS655416 VRW655387:VRW655416 VIA655387:VIA655416 UYE655387:UYE655416 UOI655387:UOI655416 UEM655387:UEM655416 TUQ655387:TUQ655416 TKU655387:TKU655416 TAY655387:TAY655416 SRC655387:SRC655416 SHG655387:SHG655416 RXK655387:RXK655416 RNO655387:RNO655416 RDS655387:RDS655416 QTW655387:QTW655416 QKA655387:QKA655416 QAE655387:QAE655416 PQI655387:PQI655416 PGM655387:PGM655416 OWQ655387:OWQ655416 OMU655387:OMU655416 OCY655387:OCY655416 NTC655387:NTC655416 NJG655387:NJG655416 MZK655387:MZK655416 MPO655387:MPO655416 MFS655387:MFS655416 LVW655387:LVW655416 LMA655387:LMA655416 LCE655387:LCE655416 KSI655387:KSI655416 KIM655387:KIM655416 JYQ655387:JYQ655416 JOU655387:JOU655416 JEY655387:JEY655416 IVC655387:IVC655416 ILG655387:ILG655416 IBK655387:IBK655416 HRO655387:HRO655416 HHS655387:HHS655416 GXW655387:GXW655416 GOA655387:GOA655416 GEE655387:GEE655416 FUI655387:FUI655416 FKM655387:FKM655416 FAQ655387:FAQ655416 EQU655387:EQU655416 EGY655387:EGY655416 DXC655387:DXC655416 DNG655387:DNG655416 DDK655387:DDK655416 CTO655387:CTO655416 CJS655387:CJS655416 BZW655387:BZW655416 BQA655387:BQA655416 BGE655387:BGE655416 AWI655387:AWI655416 AMM655387:AMM655416 ACQ655387:ACQ655416 SU655387:SU655416 IY655387:IY655416 C655387:C655416 WVK589851:WVK589880 WLO589851:WLO589880 WBS589851:WBS589880 VRW589851:VRW589880 VIA589851:VIA589880 UYE589851:UYE589880 UOI589851:UOI589880 UEM589851:UEM589880 TUQ589851:TUQ589880 TKU589851:TKU589880 TAY589851:TAY589880 SRC589851:SRC589880 SHG589851:SHG589880 RXK589851:RXK589880 RNO589851:RNO589880 RDS589851:RDS589880 QTW589851:QTW589880 QKA589851:QKA589880 QAE589851:QAE589880 PQI589851:PQI589880 PGM589851:PGM589880 OWQ589851:OWQ589880 OMU589851:OMU589880 OCY589851:OCY589880 NTC589851:NTC589880 NJG589851:NJG589880 MZK589851:MZK589880 MPO589851:MPO589880 MFS589851:MFS589880 LVW589851:LVW589880 LMA589851:LMA589880 LCE589851:LCE589880 KSI589851:KSI589880 KIM589851:KIM589880 JYQ589851:JYQ589880 JOU589851:JOU589880 JEY589851:JEY589880 IVC589851:IVC589880 ILG589851:ILG589880 IBK589851:IBK589880 HRO589851:HRO589880 HHS589851:HHS589880 GXW589851:GXW589880 GOA589851:GOA589880 GEE589851:GEE589880 FUI589851:FUI589880 FKM589851:FKM589880 FAQ589851:FAQ589880 EQU589851:EQU589880 EGY589851:EGY589880 DXC589851:DXC589880 DNG589851:DNG589880 DDK589851:DDK589880 CTO589851:CTO589880 CJS589851:CJS589880 BZW589851:BZW589880 BQA589851:BQA589880 BGE589851:BGE589880 AWI589851:AWI589880 AMM589851:AMM589880 ACQ589851:ACQ589880 SU589851:SU589880 IY589851:IY589880 C589851:C589880 WVK524315:WVK524344 WLO524315:WLO524344 WBS524315:WBS524344 VRW524315:VRW524344 VIA524315:VIA524344 UYE524315:UYE524344 UOI524315:UOI524344 UEM524315:UEM524344 TUQ524315:TUQ524344 TKU524315:TKU524344 TAY524315:TAY524344 SRC524315:SRC524344 SHG524315:SHG524344 RXK524315:RXK524344 RNO524315:RNO524344 RDS524315:RDS524344 QTW524315:QTW524344 QKA524315:QKA524344 QAE524315:QAE524344 PQI524315:PQI524344 PGM524315:PGM524344 OWQ524315:OWQ524344 OMU524315:OMU524344 OCY524315:OCY524344 NTC524315:NTC524344 NJG524315:NJG524344 MZK524315:MZK524344 MPO524315:MPO524344 MFS524315:MFS524344 LVW524315:LVW524344 LMA524315:LMA524344 LCE524315:LCE524344 KSI524315:KSI524344 KIM524315:KIM524344 JYQ524315:JYQ524344 JOU524315:JOU524344 JEY524315:JEY524344 IVC524315:IVC524344 ILG524315:ILG524344 IBK524315:IBK524344 HRO524315:HRO524344 HHS524315:HHS524344 GXW524315:GXW524344 GOA524315:GOA524344 GEE524315:GEE524344 FUI524315:FUI524344 FKM524315:FKM524344 FAQ524315:FAQ524344 EQU524315:EQU524344 EGY524315:EGY524344 DXC524315:DXC524344 DNG524315:DNG524344 DDK524315:DDK524344 CTO524315:CTO524344 CJS524315:CJS524344 BZW524315:BZW524344 BQA524315:BQA524344 BGE524315:BGE524344 AWI524315:AWI524344 AMM524315:AMM524344 ACQ524315:ACQ524344 SU524315:SU524344 IY524315:IY524344 C524315:C524344 WVK458779:WVK458808 WLO458779:WLO458808 WBS458779:WBS458808 VRW458779:VRW458808 VIA458779:VIA458808 UYE458779:UYE458808 UOI458779:UOI458808 UEM458779:UEM458808 TUQ458779:TUQ458808 TKU458779:TKU458808 TAY458779:TAY458808 SRC458779:SRC458808 SHG458779:SHG458808 RXK458779:RXK458808 RNO458779:RNO458808 RDS458779:RDS458808 QTW458779:QTW458808 QKA458779:QKA458808 QAE458779:QAE458808 PQI458779:PQI458808 PGM458779:PGM458808 OWQ458779:OWQ458808 OMU458779:OMU458808 OCY458779:OCY458808 NTC458779:NTC458808 NJG458779:NJG458808 MZK458779:MZK458808 MPO458779:MPO458808 MFS458779:MFS458808 LVW458779:LVW458808 LMA458779:LMA458808 LCE458779:LCE458808 KSI458779:KSI458808 KIM458779:KIM458808 JYQ458779:JYQ458808 JOU458779:JOU458808 JEY458779:JEY458808 IVC458779:IVC458808 ILG458779:ILG458808 IBK458779:IBK458808 HRO458779:HRO458808 HHS458779:HHS458808 GXW458779:GXW458808 GOA458779:GOA458808 GEE458779:GEE458808 FUI458779:FUI458808 FKM458779:FKM458808 FAQ458779:FAQ458808 EQU458779:EQU458808 EGY458779:EGY458808 DXC458779:DXC458808 DNG458779:DNG458808 DDK458779:DDK458808 CTO458779:CTO458808 CJS458779:CJS458808 BZW458779:BZW458808 BQA458779:BQA458808 BGE458779:BGE458808 AWI458779:AWI458808 AMM458779:AMM458808 ACQ458779:ACQ458808 SU458779:SU458808 IY458779:IY458808 C458779:C458808 WVK393243:WVK393272 WLO393243:WLO393272 WBS393243:WBS393272 VRW393243:VRW393272 VIA393243:VIA393272 UYE393243:UYE393272 UOI393243:UOI393272 UEM393243:UEM393272 TUQ393243:TUQ393272 TKU393243:TKU393272 TAY393243:TAY393272 SRC393243:SRC393272 SHG393243:SHG393272 RXK393243:RXK393272 RNO393243:RNO393272 RDS393243:RDS393272 QTW393243:QTW393272 QKA393243:QKA393272 QAE393243:QAE393272 PQI393243:PQI393272 PGM393243:PGM393272 OWQ393243:OWQ393272 OMU393243:OMU393272 OCY393243:OCY393272 NTC393243:NTC393272 NJG393243:NJG393272 MZK393243:MZK393272 MPO393243:MPO393272 MFS393243:MFS393272 LVW393243:LVW393272 LMA393243:LMA393272 LCE393243:LCE393272 KSI393243:KSI393272 KIM393243:KIM393272 JYQ393243:JYQ393272 JOU393243:JOU393272 JEY393243:JEY393272 IVC393243:IVC393272 ILG393243:ILG393272 IBK393243:IBK393272 HRO393243:HRO393272 HHS393243:HHS393272 GXW393243:GXW393272 GOA393243:GOA393272 GEE393243:GEE393272 FUI393243:FUI393272 FKM393243:FKM393272 FAQ393243:FAQ393272 EQU393243:EQU393272 EGY393243:EGY393272 DXC393243:DXC393272 DNG393243:DNG393272 DDK393243:DDK393272 CTO393243:CTO393272 CJS393243:CJS393272 BZW393243:BZW393272 BQA393243:BQA393272 BGE393243:BGE393272 AWI393243:AWI393272 AMM393243:AMM393272 ACQ393243:ACQ393272 SU393243:SU393272 IY393243:IY393272 C393243:C393272 WVK327707:WVK327736 WLO327707:WLO327736 WBS327707:WBS327736 VRW327707:VRW327736 VIA327707:VIA327736 UYE327707:UYE327736 UOI327707:UOI327736 UEM327707:UEM327736 TUQ327707:TUQ327736 TKU327707:TKU327736 TAY327707:TAY327736 SRC327707:SRC327736 SHG327707:SHG327736 RXK327707:RXK327736 RNO327707:RNO327736 RDS327707:RDS327736 QTW327707:QTW327736 QKA327707:QKA327736 QAE327707:QAE327736 PQI327707:PQI327736 PGM327707:PGM327736 OWQ327707:OWQ327736 OMU327707:OMU327736 OCY327707:OCY327736 NTC327707:NTC327736 NJG327707:NJG327736 MZK327707:MZK327736 MPO327707:MPO327736 MFS327707:MFS327736 LVW327707:LVW327736 LMA327707:LMA327736 LCE327707:LCE327736 KSI327707:KSI327736 KIM327707:KIM327736 JYQ327707:JYQ327736 JOU327707:JOU327736 JEY327707:JEY327736 IVC327707:IVC327736 ILG327707:ILG327736 IBK327707:IBK327736 HRO327707:HRO327736 HHS327707:HHS327736 GXW327707:GXW327736 GOA327707:GOA327736 GEE327707:GEE327736 FUI327707:FUI327736 FKM327707:FKM327736 FAQ327707:FAQ327736 EQU327707:EQU327736 EGY327707:EGY327736 DXC327707:DXC327736 DNG327707:DNG327736 DDK327707:DDK327736 CTO327707:CTO327736 CJS327707:CJS327736 BZW327707:BZW327736 BQA327707:BQA327736 BGE327707:BGE327736 AWI327707:AWI327736 AMM327707:AMM327736 ACQ327707:ACQ327736 SU327707:SU327736 IY327707:IY327736 C327707:C327736 WVK262171:WVK262200 WLO262171:WLO262200 WBS262171:WBS262200 VRW262171:VRW262200 VIA262171:VIA262200 UYE262171:UYE262200 UOI262171:UOI262200 UEM262171:UEM262200 TUQ262171:TUQ262200 TKU262171:TKU262200 TAY262171:TAY262200 SRC262171:SRC262200 SHG262171:SHG262200 RXK262171:RXK262200 RNO262171:RNO262200 RDS262171:RDS262200 QTW262171:QTW262200 QKA262171:QKA262200 QAE262171:QAE262200 PQI262171:PQI262200 PGM262171:PGM262200 OWQ262171:OWQ262200 OMU262171:OMU262200 OCY262171:OCY262200 NTC262171:NTC262200 NJG262171:NJG262200 MZK262171:MZK262200 MPO262171:MPO262200 MFS262171:MFS262200 LVW262171:LVW262200 LMA262171:LMA262200 LCE262171:LCE262200 KSI262171:KSI262200 KIM262171:KIM262200 JYQ262171:JYQ262200 JOU262171:JOU262200 JEY262171:JEY262200 IVC262171:IVC262200 ILG262171:ILG262200 IBK262171:IBK262200 HRO262171:HRO262200 HHS262171:HHS262200 GXW262171:GXW262200 GOA262171:GOA262200 GEE262171:GEE262200 FUI262171:FUI262200 FKM262171:FKM262200 FAQ262171:FAQ262200 EQU262171:EQU262200 EGY262171:EGY262200 DXC262171:DXC262200 DNG262171:DNG262200 DDK262171:DDK262200 CTO262171:CTO262200 CJS262171:CJS262200 BZW262171:BZW262200 BQA262171:BQA262200 BGE262171:BGE262200 AWI262171:AWI262200 AMM262171:AMM262200 ACQ262171:ACQ262200 SU262171:SU262200 IY262171:IY262200 C262171:C262200 WVK196635:WVK196664 WLO196635:WLO196664 WBS196635:WBS196664 VRW196635:VRW196664 VIA196635:VIA196664 UYE196635:UYE196664 UOI196635:UOI196664 UEM196635:UEM196664 TUQ196635:TUQ196664 TKU196635:TKU196664 TAY196635:TAY196664 SRC196635:SRC196664 SHG196635:SHG196664 RXK196635:RXK196664 RNO196635:RNO196664 RDS196635:RDS196664 QTW196635:QTW196664 QKA196635:QKA196664 QAE196635:QAE196664 PQI196635:PQI196664 PGM196635:PGM196664 OWQ196635:OWQ196664 OMU196635:OMU196664 OCY196635:OCY196664 NTC196635:NTC196664 NJG196635:NJG196664 MZK196635:MZK196664 MPO196635:MPO196664 MFS196635:MFS196664 LVW196635:LVW196664 LMA196635:LMA196664 LCE196635:LCE196664 KSI196635:KSI196664 KIM196635:KIM196664 JYQ196635:JYQ196664 JOU196635:JOU196664 JEY196635:JEY196664 IVC196635:IVC196664 ILG196635:ILG196664 IBK196635:IBK196664 HRO196635:HRO196664 HHS196635:HHS196664 GXW196635:GXW196664 GOA196635:GOA196664 GEE196635:GEE196664 FUI196635:FUI196664 FKM196635:FKM196664 FAQ196635:FAQ196664 EQU196635:EQU196664 EGY196635:EGY196664 DXC196635:DXC196664 DNG196635:DNG196664 DDK196635:DDK196664 CTO196635:CTO196664 CJS196635:CJS196664 BZW196635:BZW196664 BQA196635:BQA196664 BGE196635:BGE196664 AWI196635:AWI196664 AMM196635:AMM196664 ACQ196635:ACQ196664 SU196635:SU196664 IY196635:IY196664 C196635:C196664 WVK131099:WVK131128 WLO131099:WLO131128 WBS131099:WBS131128 VRW131099:VRW131128 VIA131099:VIA131128 UYE131099:UYE131128 UOI131099:UOI131128 UEM131099:UEM131128 TUQ131099:TUQ131128 TKU131099:TKU131128 TAY131099:TAY131128 SRC131099:SRC131128 SHG131099:SHG131128 RXK131099:RXK131128 RNO131099:RNO131128 RDS131099:RDS131128 QTW131099:QTW131128 QKA131099:QKA131128 QAE131099:QAE131128 PQI131099:PQI131128 PGM131099:PGM131128 OWQ131099:OWQ131128 OMU131099:OMU131128 OCY131099:OCY131128 NTC131099:NTC131128 NJG131099:NJG131128 MZK131099:MZK131128 MPO131099:MPO131128 MFS131099:MFS131128 LVW131099:LVW131128 LMA131099:LMA131128 LCE131099:LCE131128 KSI131099:KSI131128 KIM131099:KIM131128 JYQ131099:JYQ131128 JOU131099:JOU131128 JEY131099:JEY131128 IVC131099:IVC131128 ILG131099:ILG131128 IBK131099:IBK131128 HRO131099:HRO131128 HHS131099:HHS131128 GXW131099:GXW131128 GOA131099:GOA131128 GEE131099:GEE131128 FUI131099:FUI131128 FKM131099:FKM131128 FAQ131099:FAQ131128 EQU131099:EQU131128 EGY131099:EGY131128 DXC131099:DXC131128 DNG131099:DNG131128 DDK131099:DDK131128 CTO131099:CTO131128 CJS131099:CJS131128 BZW131099:BZW131128 BQA131099:BQA131128 BGE131099:BGE131128 AWI131099:AWI131128 AMM131099:AMM131128 ACQ131099:ACQ131128 SU131099:SU131128 IY131099:IY131128 C131099:C131128 WVK65563:WVK65592 WLO65563:WLO65592 WBS65563:WBS65592 VRW65563:VRW65592 VIA65563:VIA65592 UYE65563:UYE65592 UOI65563:UOI65592 UEM65563:UEM65592 TUQ65563:TUQ65592 TKU65563:TKU65592 TAY65563:TAY65592 SRC65563:SRC65592 SHG65563:SHG65592 RXK65563:RXK65592 RNO65563:RNO65592 RDS65563:RDS65592 QTW65563:QTW65592 QKA65563:QKA65592 QAE65563:QAE65592 PQI65563:PQI65592 PGM65563:PGM65592 OWQ65563:OWQ65592 OMU65563:OMU65592 OCY65563:OCY65592 NTC65563:NTC65592 NJG65563:NJG65592 MZK65563:MZK65592 MPO65563:MPO65592 MFS65563:MFS65592 LVW65563:LVW65592 LMA65563:LMA65592 LCE65563:LCE65592 KSI65563:KSI65592 KIM65563:KIM65592 JYQ65563:JYQ65592 JOU65563:JOU65592 JEY65563:JEY65592 IVC65563:IVC65592 ILG65563:ILG65592 IBK65563:IBK65592 HRO65563:HRO65592 HHS65563:HHS65592 GXW65563:GXW65592 GOA65563:GOA65592 GEE65563:GEE65592 FUI65563:FUI65592 FKM65563:FKM65592 FAQ65563:FAQ65592 EQU65563:EQU65592 EGY65563:EGY65592 DXC65563:DXC65592 DNG65563:DNG65592 DDK65563:DDK65592 CTO65563:CTO65592 CJS65563:CJS65592 BZW65563:BZW65592 BQA65563:BQA65592 BGE65563:BGE65592 AWI65563:AWI65592 AMM65563:AMM65592 ACQ65563:ACQ65592 SU65563:SU65592 IY65563:IY65592" xr:uid="{00000000-0002-0000-0300-000001000000}">
      <formula1>$A$60:$A$66</formula1>
    </dataValidation>
  </dataValidations>
  <hyperlinks>
    <hyperlink ref="B4" location="Sommaire!A1" display="Sommaire" xr:uid="{00000000-0004-0000-0300-000000000000}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2000000}">
          <x14:formula1>
            <xm:f>Tempo!$A$1:$A$6</xm:f>
          </x14:formula1>
          <xm:sqref>C7:C56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I40"/>
  <sheetViews>
    <sheetView showGridLines="0" workbookViewId="0">
      <selection activeCell="D3" sqref="D3"/>
    </sheetView>
  </sheetViews>
  <sheetFormatPr baseColWidth="10" defaultRowHeight="13.2" x14ac:dyDescent="0.25"/>
  <cols>
    <col min="1" max="1" width="6" style="1" bestFit="1" customWidth="1"/>
    <col min="2" max="2" width="50.88671875" bestFit="1" customWidth="1"/>
    <col min="3" max="3" width="56.6640625" bestFit="1" customWidth="1"/>
  </cols>
  <sheetData>
    <row r="1" spans="1:9" x14ac:dyDescent="0.25">
      <c r="A1" s="44">
        <v>611</v>
      </c>
      <c r="B1" s="45" t="s">
        <v>5</v>
      </c>
      <c r="C1" s="47" t="s">
        <v>65</v>
      </c>
      <c r="F1" s="58" t="s">
        <v>49</v>
      </c>
    </row>
    <row r="2" spans="1:9" ht="12.75" customHeight="1" x14ac:dyDescent="0.25">
      <c r="A2" s="44">
        <v>616</v>
      </c>
      <c r="B2" s="45" t="s">
        <v>25</v>
      </c>
      <c r="C2" s="47" t="s">
        <v>66</v>
      </c>
      <c r="I2" s="63" t="s">
        <v>111</v>
      </c>
    </row>
    <row r="3" spans="1:9" x14ac:dyDescent="0.25">
      <c r="A3" s="44">
        <v>617</v>
      </c>
      <c r="B3" s="46" t="s">
        <v>37</v>
      </c>
      <c r="C3" s="47" t="s">
        <v>67</v>
      </c>
    </row>
    <row r="4" spans="1:9" x14ac:dyDescent="0.25">
      <c r="A4" s="44">
        <v>6042</v>
      </c>
      <c r="B4" s="45" t="s">
        <v>34</v>
      </c>
      <c r="C4" s="47" t="s">
        <v>68</v>
      </c>
    </row>
    <row r="5" spans="1:9" x14ac:dyDescent="0.25">
      <c r="A5" s="44">
        <v>6064</v>
      </c>
      <c r="B5" s="45" t="s">
        <v>27</v>
      </c>
      <c r="C5" s="47" t="s">
        <v>69</v>
      </c>
    </row>
    <row r="6" spans="1:9" x14ac:dyDescent="0.25">
      <c r="A6" s="44">
        <v>6065</v>
      </c>
      <c r="B6" s="45" t="s">
        <v>9</v>
      </c>
      <c r="C6" s="47" t="s">
        <v>70</v>
      </c>
    </row>
    <row r="7" spans="1:9" x14ac:dyDescent="0.25">
      <c r="A7" s="44">
        <v>6067</v>
      </c>
      <c r="B7" s="45" t="s">
        <v>31</v>
      </c>
      <c r="C7" s="47" t="s">
        <v>71</v>
      </c>
    </row>
    <row r="8" spans="1:9" x14ac:dyDescent="0.25">
      <c r="A8" s="44">
        <v>6068</v>
      </c>
      <c r="B8" s="45" t="s">
        <v>10</v>
      </c>
      <c r="C8" s="47" t="s">
        <v>72</v>
      </c>
    </row>
    <row r="9" spans="1:9" x14ac:dyDescent="0.25">
      <c r="A9" s="44">
        <v>6135</v>
      </c>
      <c r="B9" s="45" t="s">
        <v>11</v>
      </c>
      <c r="C9" s="47" t="s">
        <v>73</v>
      </c>
    </row>
    <row r="10" spans="1:9" x14ac:dyDescent="0.25">
      <c r="A10" s="44">
        <v>6156</v>
      </c>
      <c r="B10" s="45" t="s">
        <v>19</v>
      </c>
      <c r="C10" s="47" t="s">
        <v>74</v>
      </c>
    </row>
    <row r="11" spans="1:9" x14ac:dyDescent="0.25">
      <c r="A11" s="44">
        <v>6182</v>
      </c>
      <c r="B11" s="45" t="s">
        <v>12</v>
      </c>
      <c r="C11" s="47" t="s">
        <v>75</v>
      </c>
    </row>
    <row r="12" spans="1:9" x14ac:dyDescent="0.25">
      <c r="A12" s="44">
        <v>6184</v>
      </c>
      <c r="B12" s="45" t="s">
        <v>13</v>
      </c>
      <c r="C12" s="47" t="s">
        <v>76</v>
      </c>
    </row>
    <row r="13" spans="1:9" x14ac:dyDescent="0.25">
      <c r="A13" s="44">
        <v>6188</v>
      </c>
      <c r="B13" s="45" t="s">
        <v>36</v>
      </c>
      <c r="C13" s="47" t="s">
        <v>77</v>
      </c>
    </row>
    <row r="14" spans="1:9" x14ac:dyDescent="0.25">
      <c r="A14" s="44">
        <v>6228</v>
      </c>
      <c r="B14" s="45" t="s">
        <v>23</v>
      </c>
      <c r="C14" s="47" t="s">
        <v>78</v>
      </c>
    </row>
    <row r="15" spans="1:9" x14ac:dyDescent="0.25">
      <c r="A15" s="44">
        <v>6231</v>
      </c>
      <c r="B15" s="45" t="s">
        <v>17</v>
      </c>
      <c r="C15" s="47" t="s">
        <v>79</v>
      </c>
    </row>
    <row r="16" spans="1:9" x14ac:dyDescent="0.25">
      <c r="A16" s="44">
        <v>6232</v>
      </c>
      <c r="B16" s="45" t="s">
        <v>14</v>
      </c>
      <c r="C16" s="47" t="s">
        <v>80</v>
      </c>
    </row>
    <row r="17" spans="1:3" x14ac:dyDescent="0.25">
      <c r="A17" s="44">
        <v>6238</v>
      </c>
      <c r="B17" s="45" t="s">
        <v>18</v>
      </c>
      <c r="C17" s="47" t="s">
        <v>81</v>
      </c>
    </row>
    <row r="18" spans="1:3" x14ac:dyDescent="0.25">
      <c r="A18" s="44">
        <v>6245</v>
      </c>
      <c r="B18" s="45" t="s">
        <v>15</v>
      </c>
      <c r="C18" s="47" t="s">
        <v>82</v>
      </c>
    </row>
    <row r="19" spans="1:3" x14ac:dyDescent="0.25">
      <c r="A19" s="44">
        <v>6247</v>
      </c>
      <c r="B19" s="45" t="s">
        <v>47</v>
      </c>
      <c r="C19" s="47" t="s">
        <v>83</v>
      </c>
    </row>
    <row r="20" spans="1:3" x14ac:dyDescent="0.25">
      <c r="A20" s="44">
        <v>6251</v>
      </c>
      <c r="B20" s="45" t="s">
        <v>24</v>
      </c>
      <c r="C20" s="47" t="s">
        <v>84</v>
      </c>
    </row>
    <row r="21" spans="1:3" x14ac:dyDescent="0.25">
      <c r="A21" s="44">
        <v>6261</v>
      </c>
      <c r="B21" s="45" t="s">
        <v>20</v>
      </c>
      <c r="C21" s="47" t="s">
        <v>85</v>
      </c>
    </row>
    <row r="22" spans="1:3" x14ac:dyDescent="0.25">
      <c r="A22" s="44">
        <v>6262</v>
      </c>
      <c r="B22" s="45" t="s">
        <v>16</v>
      </c>
      <c r="C22" s="47" t="s">
        <v>86</v>
      </c>
    </row>
    <row r="23" spans="1:3" x14ac:dyDescent="0.25">
      <c r="A23" s="44">
        <v>627</v>
      </c>
      <c r="B23" s="45" t="s">
        <v>48</v>
      </c>
      <c r="C23" s="47" t="s">
        <v>87</v>
      </c>
    </row>
    <row r="24" spans="1:3" x14ac:dyDescent="0.25">
      <c r="A24" s="44">
        <v>6281</v>
      </c>
      <c r="B24" s="45" t="s">
        <v>38</v>
      </c>
      <c r="C24" s="47" t="s">
        <v>88</v>
      </c>
    </row>
    <row r="25" spans="1:3" x14ac:dyDescent="0.25">
      <c r="A25" s="44">
        <v>6288</v>
      </c>
      <c r="B25" s="45" t="s">
        <v>39</v>
      </c>
      <c r="C25" s="47" t="s">
        <v>89</v>
      </c>
    </row>
    <row r="26" spans="1:3" x14ac:dyDescent="0.25">
      <c r="A26" s="44">
        <v>6358</v>
      </c>
      <c r="B26" s="45" t="s">
        <v>21</v>
      </c>
      <c r="C26" s="47" t="s">
        <v>90</v>
      </c>
    </row>
    <row r="27" spans="1:3" x14ac:dyDescent="0.25">
      <c r="A27" s="44">
        <v>6475</v>
      </c>
      <c r="B27" s="45" t="s">
        <v>22</v>
      </c>
      <c r="C27" s="47" t="s">
        <v>91</v>
      </c>
    </row>
    <row r="28" spans="1:3" x14ac:dyDescent="0.25">
      <c r="A28" s="44">
        <v>6712</v>
      </c>
      <c r="B28" s="45" t="s">
        <v>29</v>
      </c>
      <c r="C28" s="47" t="s">
        <v>92</v>
      </c>
    </row>
    <row r="29" spans="1:3" x14ac:dyDescent="0.25">
      <c r="A29" s="44">
        <v>6718</v>
      </c>
      <c r="B29" s="45" t="s">
        <v>33</v>
      </c>
      <c r="C29" s="47" t="s">
        <v>93</v>
      </c>
    </row>
    <row r="30" spans="1:3" x14ac:dyDescent="0.25">
      <c r="A30" s="44">
        <v>60621</v>
      </c>
      <c r="B30" s="45" t="s">
        <v>26</v>
      </c>
      <c r="C30" s="47" t="s">
        <v>94</v>
      </c>
    </row>
    <row r="31" spans="1:3" x14ac:dyDescent="0.25">
      <c r="A31" s="44">
        <v>60622</v>
      </c>
      <c r="B31" s="45" t="s">
        <v>6</v>
      </c>
      <c r="C31" s="47" t="s">
        <v>95</v>
      </c>
    </row>
    <row r="32" spans="1:3" x14ac:dyDescent="0.25">
      <c r="A32" s="44">
        <v>60623</v>
      </c>
      <c r="B32" s="45" t="s">
        <v>4</v>
      </c>
      <c r="C32" s="47" t="s">
        <v>96</v>
      </c>
    </row>
    <row r="33" spans="1:3" x14ac:dyDescent="0.25">
      <c r="A33" s="44">
        <v>60628</v>
      </c>
      <c r="B33" s="45" t="s">
        <v>7</v>
      </c>
      <c r="C33" s="47" t="s">
        <v>97</v>
      </c>
    </row>
    <row r="34" spans="1:3" x14ac:dyDescent="0.25">
      <c r="A34" s="44">
        <v>60631</v>
      </c>
      <c r="B34" s="45" t="s">
        <v>28</v>
      </c>
      <c r="C34" s="47" t="s">
        <v>98</v>
      </c>
    </row>
    <row r="35" spans="1:3" x14ac:dyDescent="0.25">
      <c r="A35" s="44">
        <v>60632</v>
      </c>
      <c r="B35" s="45" t="s">
        <v>8</v>
      </c>
      <c r="C35" s="47" t="s">
        <v>99</v>
      </c>
    </row>
    <row r="36" spans="1:3" x14ac:dyDescent="0.25">
      <c r="A36" s="44">
        <v>61351</v>
      </c>
      <c r="B36" s="45" t="s">
        <v>46</v>
      </c>
      <c r="C36" s="47" t="s">
        <v>100</v>
      </c>
    </row>
    <row r="37" spans="1:3" x14ac:dyDescent="0.25">
      <c r="A37" s="44">
        <v>61358</v>
      </c>
      <c r="B37" s="45" t="s">
        <v>39</v>
      </c>
      <c r="C37" s="47" t="s">
        <v>101</v>
      </c>
    </row>
    <row r="38" spans="1:3" x14ac:dyDescent="0.25">
      <c r="A38" s="44">
        <v>61522</v>
      </c>
      <c r="B38" s="45" t="s">
        <v>35</v>
      </c>
      <c r="C38" s="47" t="s">
        <v>102</v>
      </c>
    </row>
    <row r="39" spans="1:3" x14ac:dyDescent="0.25">
      <c r="A39" s="44">
        <v>61551</v>
      </c>
      <c r="B39" s="45" t="s">
        <v>30</v>
      </c>
      <c r="C39" s="47" t="s">
        <v>103</v>
      </c>
    </row>
    <row r="40" spans="1:3" x14ac:dyDescent="0.25">
      <c r="A40" s="44">
        <v>61558</v>
      </c>
      <c r="B40" s="45" t="s">
        <v>32</v>
      </c>
      <c r="C40" s="47" t="s">
        <v>104</v>
      </c>
    </row>
  </sheetData>
  <sheetProtection formatColumns="0"/>
  <sortState xmlns:xlrd2="http://schemas.microsoft.com/office/spreadsheetml/2017/richdata2" ref="A2:B33">
    <sortCondition ref="A1"/>
  </sortState>
  <conditionalFormatting sqref="B3">
    <cfRule type="cellIs" dxfId="0" priority="1" operator="equal">
      <formula>0</formula>
    </cfRule>
  </conditionalFormatting>
  <hyperlinks>
    <hyperlink ref="F1" location="Sommaire!A1" display="Sommaire" xr:uid="{00000000-0004-0000-0400-000000000000}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:C7"/>
  <sheetViews>
    <sheetView workbookViewId="0">
      <selection activeCell="D12" sqref="D12"/>
    </sheetView>
  </sheetViews>
  <sheetFormatPr baseColWidth="10" defaultRowHeight="13.2" x14ac:dyDescent="0.25"/>
  <cols>
    <col min="1" max="1" width="26.6640625" bestFit="1" customWidth="1"/>
  </cols>
  <sheetData>
    <row r="1" spans="1:3" x14ac:dyDescent="0.25">
      <c r="A1" s="101" t="s">
        <v>123</v>
      </c>
    </row>
    <row r="2" spans="1:3" x14ac:dyDescent="0.25">
      <c r="A2" t="s">
        <v>124</v>
      </c>
    </row>
    <row r="3" spans="1:3" x14ac:dyDescent="0.25">
      <c r="A3" t="s">
        <v>125</v>
      </c>
    </row>
    <row r="4" spans="1:3" x14ac:dyDescent="0.25">
      <c r="A4" t="s">
        <v>126</v>
      </c>
    </row>
    <row r="5" spans="1:3" x14ac:dyDescent="0.25">
      <c r="A5" t="s">
        <v>121</v>
      </c>
    </row>
    <row r="6" spans="1:3" x14ac:dyDescent="0.25">
      <c r="A6" t="s">
        <v>122</v>
      </c>
    </row>
    <row r="7" spans="1:3" x14ac:dyDescent="0.25">
      <c r="C7" s="10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Budget_Général</vt:lpstr>
      <vt:lpstr>Ferme_Pédagogique</vt:lpstr>
      <vt:lpstr>Centre_Animation_Jeunesse</vt:lpstr>
      <vt:lpstr>Ecole_Prim_Léon_Blum</vt:lpstr>
      <vt:lpstr>Nomenclature_Comptable</vt:lpstr>
      <vt:lpstr>Tempo</vt:lpstr>
      <vt:lpstr>code20J1</vt:lpstr>
      <vt:lpstr>code20J2</vt:lpstr>
      <vt:lpstr>code20K1</vt:lpstr>
      <vt:lpstr>LaListeValidation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Bizarre</cp:lastModifiedBy>
  <cp:lastPrinted>2024-06-22T08:02:45Z</cp:lastPrinted>
  <dcterms:created xsi:type="dcterms:W3CDTF">2024-06-21T12:23:40Z</dcterms:created>
  <dcterms:modified xsi:type="dcterms:W3CDTF">2024-07-01T14:08:56Z</dcterms:modified>
</cp:coreProperties>
</file>