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Mando200\"/>
    </mc:Choice>
  </mc:AlternateContent>
  <xr:revisionPtr revIDLastSave="0" documentId="13_ncr:1_{3636E746-E53D-4359-B614-937BBB7046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ock" sheetId="1" r:id="rId1"/>
    <sheet name="Entrees" sheetId="2" r:id="rId2"/>
    <sheet name="Sorties" sheetId="3" r:id="rId3"/>
    <sheet name="Compte magasin" sheetId="4" r:id="rId4"/>
  </sheets>
  <definedNames>
    <definedName name="_xlnm._FilterDatabase" localSheetId="0" hidden="1">Stock!$A$3:$I$22</definedName>
    <definedName name="T_BD">Stock!$A$4:$I$22</definedName>
    <definedName name="_xlnm.Print_Area" localSheetId="0">Stock!$A$1:$I$12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" i="1" l="1" a="1"/>
  <c r="U2" i="1" s="1"/>
  <c r="Z2" i="1"/>
  <c r="Y2" i="1" s="1"/>
  <c r="W2" i="1" l="1" a="1"/>
  <c r="W2" i="1" s="1"/>
  <c r="T2" i="1" l="1" a="1"/>
  <c r="T2" i="1" s="1"/>
  <c r="X2" i="1" s="1" a="1"/>
  <c r="X2" i="1" s="1"/>
  <c r="V2" i="1" l="1" a="1"/>
  <c r="V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<sst xmlns="http://schemas.openxmlformats.org/spreadsheetml/2006/main" count="141" uniqueCount="57">
  <si>
    <t>Produit</t>
  </si>
  <si>
    <t>prix</t>
  </si>
  <si>
    <t>Quantité en stock</t>
  </si>
  <si>
    <t>magasin</t>
  </si>
  <si>
    <t>magasin1</t>
  </si>
  <si>
    <t>magasin2</t>
  </si>
  <si>
    <t>magasin3</t>
  </si>
  <si>
    <t>Produit1</t>
  </si>
  <si>
    <t>Produit2</t>
  </si>
  <si>
    <t>Produit3</t>
  </si>
  <si>
    <t>Produit4</t>
  </si>
  <si>
    <t>Type de facture</t>
  </si>
  <si>
    <t>Entrée</t>
  </si>
  <si>
    <t>Sortie</t>
  </si>
  <si>
    <t>Nom du magasin</t>
  </si>
  <si>
    <t>magasin4</t>
  </si>
  <si>
    <t>سعر</t>
  </si>
  <si>
    <t>اسم المخزن</t>
  </si>
  <si>
    <t>تاريخ نهاية صنف</t>
  </si>
  <si>
    <t>تاريخ</t>
  </si>
  <si>
    <t>كود صنف</t>
  </si>
  <si>
    <t>اسم صنف</t>
  </si>
  <si>
    <t>نوع الفاتورة</t>
  </si>
  <si>
    <t>كمية</t>
  </si>
  <si>
    <t>من مخزن</t>
  </si>
  <si>
    <t>تاريخ الصنف</t>
  </si>
  <si>
    <t>الى مخزن</t>
  </si>
  <si>
    <t>اكبر قيمة</t>
  </si>
  <si>
    <t>اصغر قيمة</t>
  </si>
  <si>
    <t>الكود</t>
  </si>
  <si>
    <t>التاريخ الاحتياطي</t>
  </si>
  <si>
    <t>السعر</t>
  </si>
  <si>
    <t>الصنف</t>
  </si>
  <si>
    <t>*</t>
  </si>
  <si>
    <t>03/06/2024</t>
  </si>
  <si>
    <t>Data time</t>
  </si>
  <si>
    <t>مسلسل</t>
  </si>
  <si>
    <t>اجمالى</t>
  </si>
  <si>
    <t>1</t>
  </si>
  <si>
    <t>2</t>
  </si>
  <si>
    <t xml:space="preserve"> الموافق الإثنين 2024/06/03  الساعة 08:53:33 pm</t>
  </si>
  <si>
    <t xml:space="preserve"> الموافق الإثنين 2024/06/03  الساعة 08:54:26 pm</t>
  </si>
  <si>
    <t>3</t>
  </si>
  <si>
    <t xml:space="preserve"> الموافق الإثنين 2024/06/03  الساعة 08:54:57 pm</t>
  </si>
  <si>
    <t>4</t>
  </si>
  <si>
    <t xml:space="preserve"> الموافق الإثنين 2024/06/03  الساعة 09:37:08 pm</t>
  </si>
  <si>
    <t>Code produit</t>
  </si>
  <si>
    <t>Nom produit</t>
  </si>
  <si>
    <t>unt</t>
  </si>
  <si>
    <t>Prix ​​d'achat</t>
  </si>
  <si>
    <t>Prix ​​de gros</t>
  </si>
  <si>
    <t>Prix ​​VIP</t>
  </si>
  <si>
    <t>prix en détail</t>
  </si>
  <si>
    <t>Historique du produit</t>
  </si>
  <si>
    <t>Stock des Entrée</t>
  </si>
  <si>
    <t>Stock des Sorties</t>
  </si>
  <si>
    <t>Limite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</si>
</sst>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\ AM/PM"/>
  </numFmts>
  <fonts count="13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0"/>
      <name val="Calibri"/>
      <family val="2"/>
      <scheme val="minor"/>
    </font>
    <font>
      <sz val="12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3" fillId="6" borderId="4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14" fontId="8" fillId="7" borderId="5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8" fillId="7" borderId="5" xfId="0" applyNumberFormat="1" applyFont="1" applyFill="1" applyBorder="1" applyAlignment="1">
      <alignment horizontal="center"/>
    </xf>
    <xf numFmtId="1" fontId="8" fillId="7" borderId="5" xfId="0" applyNumberFormat="1" applyFont="1" applyFill="1" applyBorder="1" applyAlignment="1">
      <alignment horizontal="center" vertical="center"/>
    </xf>
    <xf numFmtId="0" fontId="11" fillId="0" borderId="0" xfId="0" applyFont="1"/>
    <xf numFmtId="2" fontId="9" fillId="5" borderId="5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2" fillId="8" borderId="6" xfId="0" applyFon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Normal" xfId="0" builtinId="0"/>
    <cellStyle name="Normal_Stock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1552575</xdr:colOff>
      <xdr:row>0</xdr:row>
      <xdr:rowOff>0</xdr:rowOff>
    </xdr:from>
    <xdr:to>
      <xdr:col>4</xdr:col>
      <xdr:colOff>1219200</xdr:colOff>
      <xdr:row>1</xdr:row>
      <xdr:rowOff>161925</xdr:rowOff>
    </xdr:to>
    <xdr:sp macro="[0]!test" textlink="">
      <xdr:nvSpPr>
        <xdr:cNvPr id="3" name="Rounded Rectangle 1">
          <a:extLst>
            <a:ext uri="{FF2B5EF4-FFF2-40B4-BE49-F238E27FC236}">
              <a16:creationId xmlns:a16="http://schemas.microsoft.com/office/drawing/2014/main" id="{D761A9B7-0B53-4E03-9618-E0322757BB22}"/>
            </a:ext>
          </a:extLst>
        </xdr:cNvPr>
        <xdr:cNvSpPr/>
      </xdr:nvSpPr>
      <xdr:spPr>
        <a:xfrm>
          <a:off x="4581525" y="0"/>
          <a:ext cx="1247775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0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Tranzfert</a:t>
          </a:r>
          <a:endParaRPr lang="ar-EG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16</xdr:col>
      <xdr:colOff>152400</xdr:colOff>
      <xdr:row>4</xdr:row>
      <xdr:rowOff>171450</xdr:rowOff>
    </xdr:from>
    <xdr:to>
      <xdr:col>19</xdr:col>
      <xdr:colOff>600075</xdr:colOff>
      <xdr:row>9</xdr:row>
      <xdr:rowOff>114300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7E5F4B1-B2E8-4686-A49B-C50E63BB1CAD}"/>
            </a:ext>
          </a:extLst>
        </xdr:cNvPr>
        <xdr:cNvSpPr txBox="1"/>
      </xdr:nvSpPr>
      <xdr:spPr>
        <a:xfrm>
          <a:off x="11820525" y="1219200"/>
          <a:ext cx="231457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ar-MA" sz="1600" b="1"/>
            <a:t>المعادلات المستخدمة</a:t>
          </a:r>
        </a:p>
        <a:p>
          <a:pPr algn="ctr"/>
          <a:r>
            <a:rPr lang="ar-MA" sz="1600" b="1"/>
            <a:t>يمكنك اخفاء الاعمدة التالية بعد تعديلها بما يناسبك</a:t>
          </a:r>
          <a:endParaRPr lang="fr-FR" sz="1600" b="1"/>
        </a:p>
      </xdr:txBody>
    </xdr:sp>
    <xdr:clientData/>
  </xdr:twoCellAnchor>
  <xdr:twoCellAnchor>
    <xdr:from>
      <xdr:col>16</xdr:col>
      <xdr:colOff>280988</xdr:colOff>
      <xdr:row>1</xdr:row>
      <xdr:rowOff>142875</xdr:rowOff>
    </xdr:from>
    <xdr:to>
      <xdr:col>17</xdr:col>
      <xdr:colOff>600075</xdr:colOff>
      <xdr:row>4</xdr:row>
      <xdr:rowOff>161926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343149BA-66AE-4162-BA94-C4C428DDFF0F}"/>
            </a:ext>
          </a:extLst>
        </xdr:cNvPr>
        <xdr:cNvCxnSpPr/>
      </xdr:nvCxnSpPr>
      <xdr:spPr>
        <a:xfrm flipV="1">
          <a:off x="11949113" y="333375"/>
          <a:ext cx="928687" cy="8763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259080</xdr:colOff>
      <xdr:row>1</xdr:row>
      <xdr:rowOff>161925</xdr:rowOff>
    </xdr:to>
    <xdr:sp macro="[0]!ShowForm" textlink="">
      <xdr:nvSpPr>
        <xdr:cNvPr id="5" name="Rounded Rectangle 1">
          <a:extLst>
            <a:ext uri="{FF2B5EF4-FFF2-40B4-BE49-F238E27FC236}">
              <a16:creationId xmlns:a16="http://schemas.microsoft.com/office/drawing/2014/main" id="{3DA3BDAE-D45C-481E-B2A9-2684657591CA}"/>
            </a:ext>
          </a:extLst>
        </xdr:cNvPr>
        <xdr:cNvSpPr/>
      </xdr:nvSpPr>
      <xdr:spPr>
        <a:xfrm>
          <a:off x="5448300" y="0"/>
          <a:ext cx="1303020" cy="34480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0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Fomulaire</a:t>
          </a:r>
          <a:endParaRPr lang="ar-EG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22"/>
  <sheetViews>
    <sheetView showGridLines="0" tabSelected="1" zoomScaleNormal="100" workbookViewId="0">
      <selection activeCell="G2" sqref="G2"/>
    </sheetView>
  </sheetViews>
  <sheetFormatPr baseColWidth="10" defaultColWidth="9.109375" defaultRowHeight="14.4" x14ac:dyDescent="0.3"/>
  <cols>
    <col min="1" max="1" width="14.6640625" customWidth="1"/>
    <col min="2" max="2" width="16" customWidth="1"/>
    <col min="4" max="4" width="20.77734375" customWidth="1"/>
    <col min="5" max="5" width="18.88671875" customWidth="1"/>
    <col min="6" max="6" width="15.21875" customWidth="1"/>
    <col min="7" max="7" width="18.109375" bestFit="1" customWidth="1"/>
    <col min="8" max="8" width="18.44140625" bestFit="1" customWidth="1"/>
    <col min="9" max="9" width="23.33203125" style="11" bestFit="1" customWidth="1"/>
    <col min="10" max="10" width="9.88671875" bestFit="1" customWidth="1"/>
    <col min="16" max="16" width="10.77734375" bestFit="1" customWidth="1"/>
    <col min="17" max="17" width="6.33203125" customWidth="1"/>
    <col min="18" max="18" width="11.33203125" style="15" customWidth="1"/>
    <col min="19" max="19" width="9.6640625" style="15" customWidth="1"/>
    <col min="20" max="20" width="13.77734375" style="15" bestFit="1" customWidth="1"/>
    <col min="21" max="21" width="9.109375" style="15" customWidth="1"/>
    <col min="22" max="22" width="9.109375" style="22"/>
    <col min="23" max="23" width="14" bestFit="1" customWidth="1"/>
    <col min="25" max="25" width="9.109375" style="25"/>
  </cols>
  <sheetData>
    <row r="1" spans="1:26" x14ac:dyDescent="0.3">
      <c r="R1" s="18" t="s">
        <v>17</v>
      </c>
      <c r="S1" s="18" t="s">
        <v>29</v>
      </c>
      <c r="T1" s="18" t="s">
        <v>18</v>
      </c>
      <c r="U1" s="18" t="s">
        <v>27</v>
      </c>
      <c r="V1" s="18" t="s">
        <v>28</v>
      </c>
      <c r="W1" s="18" t="s">
        <v>30</v>
      </c>
      <c r="X1" s="18" t="s">
        <v>31</v>
      </c>
      <c r="Y1" s="18" t="s">
        <v>32</v>
      </c>
    </row>
    <row r="2" spans="1:26" ht="15" thickBot="1" x14ac:dyDescent="0.35">
      <c r="R2" s="19" t="s">
        <v>33</v>
      </c>
      <c r="S2" s="19" t="s">
        <v>33</v>
      </c>
      <c r="T2" s="20" t="str" cm="1">
        <f t="array" ref="T2">IF($R$2="","",IFERROR(SMALL(IF(($A$4:$A$2000=$S$2)*($E$4:$E$2000=$R$2),$I$4:$I$2000),1),""))</f>
        <v/>
      </c>
      <c r="U2" s="19" t="str">
        <f t="array" ref="U2">IF($R$2="","",IFERROR(SMALL(IF(($A$4:$A$2000=$S$2)*($E$4:$E$2000=$R$2),$D$4:$D$2000),2),""))</f>
        <v/>
      </c>
      <c r="V2" s="21" cm="1">
        <f t="array" ref="V2">MIN(IF($A4:$A200=$S2,IF($E4:$E200=$R2,IF($I4:$I200=$T2,$D4:$D200,""))))</f>
        <v>0</v>
      </c>
      <c r="W2" s="23" t="str">
        <f t="array" ref="W2">IF($R$2="","",IFERROR(LARGE(IF(($A$4:$A$2000=$S$2)*($E$4:$E$2000=$R$2),$I$4:$I$2000),1),""))</f>
        <v/>
      </c>
      <c r="X2" s="24">
        <f t="array" ref="X2">MIN(IF($A4:$A200=$S2,IF($E4:$E200=$R2,IF($I4:$I200=$T2,$C4:$C200,""))))</f>
        <v>0</v>
      </c>
      <c r="Y2" s="24" t="str">
        <f>IFERROR(IF(Z2="","",VLOOKUP(Z2,$A$4:$B$200,2,0)),"")</f>
        <v/>
      </c>
      <c r="Z2" s="25" t="str">
        <f>S2</f>
        <v>*</v>
      </c>
    </row>
    <row r="3" spans="1:26" ht="36" customHeight="1" thickTop="1" thickBot="1" x14ac:dyDescent="0.35">
      <c r="A3" s="1" t="s">
        <v>46</v>
      </c>
      <c r="B3" s="1" t="s">
        <v>47</v>
      </c>
      <c r="C3" s="1" t="s">
        <v>1</v>
      </c>
      <c r="D3" s="1" t="s">
        <v>2</v>
      </c>
      <c r="E3" s="1" t="s">
        <v>14</v>
      </c>
      <c r="F3" s="2" t="s">
        <v>54</v>
      </c>
      <c r="G3" s="2" t="s">
        <v>55</v>
      </c>
      <c r="H3" s="2" t="s">
        <v>56</v>
      </c>
      <c r="I3" s="10" t="s">
        <v>53</v>
      </c>
      <c r="Y3" s="25" t="s">
        <v>5</v>
      </c>
    </row>
    <row r="4" spans="1:26" ht="15.75" customHeight="1" thickTop="1" x14ac:dyDescent="0.3">
      <c r="A4" s="3">
        <v>100</v>
      </c>
      <c r="B4" s="8" t="s">
        <v>0</v>
      </c>
      <c r="C4" s="8">
        <v>50</v>
      </c>
      <c r="D4" s="9">
        <v>149</v>
      </c>
      <c r="E4" s="8" t="s">
        <v>4</v>
      </c>
      <c r="F4" s="5"/>
      <c r="G4" s="6"/>
      <c r="H4" s="7">
        <v>10</v>
      </c>
      <c r="I4" s="12">
        <v>45413</v>
      </c>
      <c r="Y4" s="25" t="s">
        <v>3</v>
      </c>
    </row>
    <row r="5" spans="1:26" ht="15.6" x14ac:dyDescent="0.3">
      <c r="A5" s="3">
        <v>100</v>
      </c>
      <c r="B5" s="8" t="s">
        <v>0</v>
      </c>
      <c r="C5" s="8">
        <v>50</v>
      </c>
      <c r="D5" s="9">
        <v>11</v>
      </c>
      <c r="E5" s="8" t="s">
        <v>4</v>
      </c>
      <c r="F5" s="5"/>
      <c r="G5" s="6"/>
      <c r="H5" s="7">
        <v>10</v>
      </c>
      <c r="I5" s="12">
        <v>45292</v>
      </c>
      <c r="J5" s="16"/>
      <c r="Y5" s="25" t="s">
        <v>15</v>
      </c>
    </row>
    <row r="6" spans="1:26" ht="15.6" x14ac:dyDescent="0.3">
      <c r="A6" s="3">
        <v>100</v>
      </c>
      <c r="B6" s="8" t="s">
        <v>0</v>
      </c>
      <c r="C6" s="8">
        <v>50</v>
      </c>
      <c r="D6" s="9">
        <v>25</v>
      </c>
      <c r="E6" s="8" t="s">
        <v>5</v>
      </c>
      <c r="F6" s="5"/>
      <c r="G6" s="6"/>
      <c r="H6" s="7">
        <v>10</v>
      </c>
      <c r="I6" s="12">
        <v>45292</v>
      </c>
      <c r="J6" s="16"/>
    </row>
    <row r="7" spans="1:26" ht="15.6" x14ac:dyDescent="0.3">
      <c r="A7" s="3">
        <v>100</v>
      </c>
      <c r="B7" s="8" t="s">
        <v>0</v>
      </c>
      <c r="C7" s="8">
        <v>50</v>
      </c>
      <c r="D7" s="9">
        <v>23</v>
      </c>
      <c r="E7" s="8" t="s">
        <v>6</v>
      </c>
      <c r="F7" s="5"/>
      <c r="G7" s="6"/>
      <c r="H7" s="7">
        <v>10</v>
      </c>
      <c r="I7" s="12">
        <v>45292</v>
      </c>
      <c r="J7" s="16"/>
    </row>
    <row r="8" spans="1:26" ht="15.6" x14ac:dyDescent="0.3">
      <c r="A8" s="3">
        <v>101</v>
      </c>
      <c r="B8" s="8" t="s">
        <v>7</v>
      </c>
      <c r="C8" s="8">
        <v>70</v>
      </c>
      <c r="D8" s="9">
        <v>0</v>
      </c>
      <c r="E8" s="8" t="s">
        <v>3</v>
      </c>
      <c r="F8" s="5"/>
      <c r="G8" s="6"/>
      <c r="H8" s="7">
        <v>10</v>
      </c>
      <c r="I8" s="12">
        <v>45292</v>
      </c>
      <c r="J8" s="16"/>
    </row>
    <row r="9" spans="1:26" ht="15.6" x14ac:dyDescent="0.3">
      <c r="A9" s="3">
        <v>101</v>
      </c>
      <c r="B9" s="9" t="s">
        <v>7</v>
      </c>
      <c r="C9" s="9">
        <v>70</v>
      </c>
      <c r="D9" s="9">
        <v>11</v>
      </c>
      <c r="E9" s="8" t="s">
        <v>4</v>
      </c>
      <c r="F9" s="5"/>
      <c r="G9" s="6"/>
      <c r="H9" s="7">
        <v>10</v>
      </c>
      <c r="I9" s="12">
        <v>45292</v>
      </c>
      <c r="J9" s="16"/>
    </row>
    <row r="10" spans="1:26" ht="15.6" x14ac:dyDescent="0.3">
      <c r="A10" s="3">
        <v>101</v>
      </c>
      <c r="B10" s="9" t="s">
        <v>7</v>
      </c>
      <c r="C10" s="9">
        <v>70</v>
      </c>
      <c r="D10" s="9">
        <v>51</v>
      </c>
      <c r="E10" s="8" t="s">
        <v>5</v>
      </c>
      <c r="F10" s="5"/>
      <c r="G10" s="6"/>
      <c r="H10" s="7">
        <v>10</v>
      </c>
      <c r="I10" s="12">
        <v>45292</v>
      </c>
      <c r="J10" s="16"/>
    </row>
    <row r="11" spans="1:26" ht="15.6" x14ac:dyDescent="0.3">
      <c r="A11" s="3">
        <v>102</v>
      </c>
      <c r="B11" s="9" t="s">
        <v>8</v>
      </c>
      <c r="C11" s="9">
        <v>85</v>
      </c>
      <c r="D11" s="9">
        <v>84</v>
      </c>
      <c r="E11" s="8" t="s">
        <v>6</v>
      </c>
      <c r="F11" s="5"/>
      <c r="G11" s="6"/>
      <c r="H11" s="7">
        <v>10</v>
      </c>
      <c r="I11" s="12">
        <v>45292</v>
      </c>
      <c r="J11" s="16"/>
    </row>
    <row r="12" spans="1:26" ht="15.6" x14ac:dyDescent="0.3">
      <c r="A12" s="3">
        <v>102</v>
      </c>
      <c r="B12" s="9" t="s">
        <v>8</v>
      </c>
      <c r="C12" s="9">
        <v>85</v>
      </c>
      <c r="D12" s="9">
        <v>39</v>
      </c>
      <c r="E12" s="8" t="s">
        <v>3</v>
      </c>
      <c r="F12" s="5"/>
      <c r="G12" s="6"/>
      <c r="H12" s="7">
        <v>10</v>
      </c>
      <c r="I12" s="12">
        <v>45292</v>
      </c>
      <c r="J12" s="16"/>
    </row>
    <row r="13" spans="1:26" ht="15.6" x14ac:dyDescent="0.3">
      <c r="A13" s="3">
        <v>102</v>
      </c>
      <c r="B13" s="8" t="s">
        <v>8</v>
      </c>
      <c r="C13" s="8">
        <v>85</v>
      </c>
      <c r="D13" s="9">
        <v>9</v>
      </c>
      <c r="E13" s="4" t="s">
        <v>4</v>
      </c>
      <c r="F13" s="5"/>
      <c r="G13" s="6"/>
      <c r="H13" s="7">
        <v>10</v>
      </c>
      <c r="I13" s="12">
        <v>45292</v>
      </c>
    </row>
    <row r="14" spans="1:26" ht="15.6" x14ac:dyDescent="0.3">
      <c r="A14" s="3">
        <v>103</v>
      </c>
      <c r="B14" s="8" t="s">
        <v>9</v>
      </c>
      <c r="C14" s="8">
        <v>90</v>
      </c>
      <c r="D14" s="9">
        <v>50</v>
      </c>
      <c r="E14" s="4" t="s">
        <v>5</v>
      </c>
      <c r="F14" s="5"/>
      <c r="G14" s="6"/>
      <c r="H14" s="7">
        <v>10</v>
      </c>
      <c r="I14" s="12">
        <v>45292</v>
      </c>
    </row>
    <row r="15" spans="1:26" ht="15.6" x14ac:dyDescent="0.3">
      <c r="A15" s="3">
        <v>103</v>
      </c>
      <c r="B15" s="9" t="s">
        <v>9</v>
      </c>
      <c r="C15" s="9">
        <v>90</v>
      </c>
      <c r="D15" s="9">
        <v>83</v>
      </c>
      <c r="E15" s="8" t="s">
        <v>6</v>
      </c>
      <c r="F15" s="5"/>
      <c r="G15" s="6"/>
      <c r="H15" s="7">
        <v>10</v>
      </c>
      <c r="I15" s="12">
        <v>45292</v>
      </c>
    </row>
    <row r="16" spans="1:26" ht="15.6" x14ac:dyDescent="0.3">
      <c r="A16" s="3">
        <v>104</v>
      </c>
      <c r="B16" s="4" t="s">
        <v>10</v>
      </c>
      <c r="C16" s="4">
        <v>90</v>
      </c>
      <c r="D16" s="3">
        <v>65</v>
      </c>
      <c r="E16" s="4" t="s">
        <v>6</v>
      </c>
      <c r="F16" s="5"/>
      <c r="G16" s="6"/>
      <c r="H16" s="7">
        <v>10</v>
      </c>
      <c r="I16" s="17">
        <v>45292</v>
      </c>
    </row>
    <row r="17" spans="1:9" ht="15.6" x14ac:dyDescent="0.3">
      <c r="A17" s="3">
        <v>101</v>
      </c>
      <c r="B17" s="9" t="s">
        <v>7</v>
      </c>
      <c r="C17" s="9">
        <v>70</v>
      </c>
      <c r="D17" s="9">
        <v>22</v>
      </c>
      <c r="E17" s="8" t="s">
        <v>3</v>
      </c>
      <c r="F17" s="5"/>
      <c r="G17" s="6">
        <v>3</v>
      </c>
      <c r="H17" s="7">
        <v>10</v>
      </c>
      <c r="I17" s="12">
        <v>45413</v>
      </c>
    </row>
    <row r="18" spans="1:9" ht="15.6" x14ac:dyDescent="0.3">
      <c r="A18" s="3">
        <v>102</v>
      </c>
      <c r="B18" s="9" t="s">
        <v>8</v>
      </c>
      <c r="C18" s="9">
        <v>85</v>
      </c>
      <c r="D18" s="9">
        <v>19</v>
      </c>
      <c r="E18" s="8" t="s">
        <v>3</v>
      </c>
      <c r="F18" s="5"/>
      <c r="G18" s="6"/>
      <c r="H18" s="7">
        <v>10</v>
      </c>
      <c r="I18" s="12">
        <v>45413</v>
      </c>
    </row>
    <row r="19" spans="1:9" ht="15.6" x14ac:dyDescent="0.3">
      <c r="A19" s="3">
        <v>103</v>
      </c>
      <c r="B19" s="9" t="s">
        <v>9</v>
      </c>
      <c r="C19" s="9">
        <v>90</v>
      </c>
      <c r="D19" s="9">
        <v>50</v>
      </c>
      <c r="E19" s="8" t="s">
        <v>6</v>
      </c>
      <c r="F19" s="5"/>
      <c r="G19" s="6"/>
      <c r="H19" s="7">
        <v>10</v>
      </c>
      <c r="I19" s="12">
        <v>45413</v>
      </c>
    </row>
    <row r="20" spans="1:9" ht="15.6" x14ac:dyDescent="0.3">
      <c r="A20" s="3">
        <v>100</v>
      </c>
      <c r="B20" s="9" t="s">
        <v>0</v>
      </c>
      <c r="C20" s="9">
        <v>50</v>
      </c>
      <c r="D20" s="9">
        <v>6</v>
      </c>
      <c r="E20" s="8" t="s">
        <v>3</v>
      </c>
      <c r="F20" s="5"/>
      <c r="G20" s="6">
        <v>5</v>
      </c>
      <c r="H20" s="7">
        <v>10</v>
      </c>
      <c r="I20" s="12">
        <v>45292</v>
      </c>
    </row>
    <row r="21" spans="1:9" ht="15.6" x14ac:dyDescent="0.3">
      <c r="A21" s="3">
        <v>100</v>
      </c>
      <c r="B21" s="9" t="s">
        <v>0</v>
      </c>
      <c r="C21" s="9">
        <v>50</v>
      </c>
      <c r="D21" s="9">
        <v>20</v>
      </c>
      <c r="E21" s="8" t="s">
        <v>15</v>
      </c>
      <c r="F21" s="5"/>
      <c r="G21" s="6"/>
      <c r="H21" s="7">
        <v>10</v>
      </c>
      <c r="I21" s="12">
        <v>45413</v>
      </c>
    </row>
    <row r="22" spans="1:9" ht="15.6" x14ac:dyDescent="0.3">
      <c r="A22" s="3">
        <v>100</v>
      </c>
      <c r="B22" s="9" t="s">
        <v>0</v>
      </c>
      <c r="C22" s="9">
        <v>50</v>
      </c>
      <c r="D22" s="9">
        <v>5</v>
      </c>
      <c r="E22" s="8" t="s">
        <v>15</v>
      </c>
      <c r="F22" s="5"/>
      <c r="G22" s="6"/>
      <c r="H22" s="7">
        <v>10</v>
      </c>
      <c r="I22" s="12">
        <v>45292</v>
      </c>
    </row>
  </sheetData>
  <autoFilter ref="A3:I22" xr:uid="{00000000-0009-0000-0000-000000000000}"/>
  <phoneticPr fontId="10" type="noConversion"/>
  <pageMargins left="0.7" right="0.7" top="0.75" bottom="0.75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4"/>
  <sheetViews>
    <sheetView showGridLines="0" workbookViewId="0">
      <selection activeCell="B19" sqref="B19"/>
    </sheetView>
  </sheetViews>
  <sheetFormatPr baseColWidth="10" defaultColWidth="9.109375" defaultRowHeight="14.4" x14ac:dyDescent="0.3"/>
  <cols>
    <col min="1" max="1" width="7" style="15" customWidth="1"/>
    <col min="2" max="2" width="11.88671875" style="15" customWidth="1"/>
    <col min="3" max="3" width="9" style="15"/>
    <col min="4" max="4" width="18.21875" style="15" customWidth="1"/>
    <col min="5" max="5" width="9" style="15"/>
    <col min="6" max="6" width="11.77734375" style="15" bestFit="1" customWidth="1"/>
    <col min="7" max="7" width="9.33203125" style="15" customWidth="1"/>
    <col min="8" max="8" width="10.6640625" customWidth="1"/>
    <col min="9" max="9" width="12.109375" customWidth="1"/>
    <col min="10" max="10" width="11.44140625" customWidth="1"/>
    <col min="11" max="11" width="14.88671875" customWidth="1"/>
    <col min="12" max="12" width="39.21875" customWidth="1"/>
  </cols>
  <sheetData>
    <row r="1" spans="1:12" ht="26.25" customHeight="1" x14ac:dyDescent="0.3">
      <c r="A1" s="13" t="s">
        <v>36</v>
      </c>
      <c r="B1" s="13" t="s">
        <v>19</v>
      </c>
      <c r="C1" s="13" t="s">
        <v>20</v>
      </c>
      <c r="D1" s="13" t="s">
        <v>21</v>
      </c>
      <c r="E1" s="13" t="s">
        <v>16</v>
      </c>
      <c r="F1" s="13" t="s">
        <v>22</v>
      </c>
      <c r="G1" s="14" t="s">
        <v>23</v>
      </c>
      <c r="H1" s="13" t="s">
        <v>37</v>
      </c>
      <c r="I1" s="13" t="s">
        <v>24</v>
      </c>
      <c r="J1" s="13" t="s">
        <v>25</v>
      </c>
      <c r="K1" s="13" t="s">
        <v>26</v>
      </c>
      <c r="L1" s="13" t="s">
        <v>35</v>
      </c>
    </row>
    <row r="2" spans="1:12" x14ac:dyDescent="0.3">
      <c r="G2" s="11"/>
    </row>
    <row r="3" spans="1:12" x14ac:dyDescent="0.3">
      <c r="G3" s="11"/>
    </row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L6"/>
  <sheetViews>
    <sheetView showGridLines="0" zoomScale="90" zoomScaleNormal="90" workbookViewId="0">
      <selection activeCell="D28" sqref="D28"/>
    </sheetView>
  </sheetViews>
  <sheetFormatPr baseColWidth="10" defaultColWidth="9.109375" defaultRowHeight="14.4" x14ac:dyDescent="0.3"/>
  <cols>
    <col min="1" max="1" width="7" style="15" customWidth="1"/>
    <col min="2" max="2" width="11.88671875" style="15" customWidth="1"/>
    <col min="3" max="3" width="9.109375" style="15"/>
    <col min="4" max="4" width="18.21875" style="15" customWidth="1"/>
    <col min="5" max="5" width="9.109375" style="15"/>
    <col min="6" max="6" width="11.77734375" style="15" bestFit="1" customWidth="1"/>
    <col min="7" max="7" width="9.33203125" style="27" customWidth="1"/>
    <col min="8" max="8" width="10.6640625" style="15" customWidth="1"/>
    <col min="9" max="9" width="12.109375" style="15" customWidth="1"/>
    <col min="10" max="10" width="11.44140625" style="15" customWidth="1"/>
    <col min="11" max="11" width="14.88671875" style="15" customWidth="1"/>
    <col min="12" max="12" width="39.21875" style="15" customWidth="1"/>
  </cols>
  <sheetData>
    <row r="1" spans="1:12" ht="26.25" customHeight="1" x14ac:dyDescent="0.3">
      <c r="A1" s="13" t="s">
        <v>36</v>
      </c>
      <c r="B1" s="13" t="s">
        <v>19</v>
      </c>
      <c r="C1" s="13" t="s">
        <v>20</v>
      </c>
      <c r="D1" s="13" t="s">
        <v>21</v>
      </c>
      <c r="E1" s="13" t="s">
        <v>16</v>
      </c>
      <c r="F1" s="13" t="s">
        <v>22</v>
      </c>
      <c r="G1" s="26" t="s">
        <v>23</v>
      </c>
      <c r="H1" s="13" t="s">
        <v>37</v>
      </c>
      <c r="I1" s="13" t="s">
        <v>24</v>
      </c>
      <c r="J1" s="13" t="s">
        <v>25</v>
      </c>
      <c r="K1" s="13" t="s">
        <v>26</v>
      </c>
      <c r="L1" s="13" t="s">
        <v>35</v>
      </c>
    </row>
    <row r="2" spans="1:12" x14ac:dyDescent="0.3">
      <c r="A2" s="15" t="s">
        <v>38</v>
      </c>
      <c r="B2" s="15" t="s">
        <v>34</v>
      </c>
      <c r="C2" s="15">
        <v>100</v>
      </c>
      <c r="D2" s="15" t="s">
        <v>0</v>
      </c>
      <c r="E2" s="15">
        <v>50</v>
      </c>
      <c r="F2" s="15" t="s">
        <v>13</v>
      </c>
      <c r="G2" s="27">
        <v>2</v>
      </c>
      <c r="H2" s="15">
        <v>100</v>
      </c>
      <c r="I2" s="15" t="s">
        <v>3</v>
      </c>
      <c r="J2" s="11">
        <v>45292</v>
      </c>
      <c r="K2" s="15" t="s">
        <v>4</v>
      </c>
      <c r="L2" s="15" t="s">
        <v>40</v>
      </c>
    </row>
    <row r="3" spans="1:12" x14ac:dyDescent="0.3">
      <c r="A3" s="15" t="s">
        <v>38</v>
      </c>
      <c r="B3" s="15" t="s">
        <v>34</v>
      </c>
      <c r="C3" s="15">
        <v>101</v>
      </c>
      <c r="D3" s="15" t="s">
        <v>7</v>
      </c>
      <c r="E3" s="15">
        <v>70</v>
      </c>
      <c r="F3" s="15" t="s">
        <v>13</v>
      </c>
      <c r="G3" s="27">
        <v>3</v>
      </c>
      <c r="H3" s="15">
        <v>210</v>
      </c>
      <c r="I3" s="15" t="s">
        <v>3</v>
      </c>
      <c r="J3" s="11">
        <v>45296</v>
      </c>
      <c r="K3" s="15" t="s">
        <v>4</v>
      </c>
      <c r="L3" s="15" t="s">
        <v>40</v>
      </c>
    </row>
    <row r="4" spans="1:12" x14ac:dyDescent="0.3">
      <c r="A4" s="15" t="s">
        <v>39</v>
      </c>
      <c r="B4" s="15" t="s">
        <v>34</v>
      </c>
      <c r="C4" s="15">
        <v>100</v>
      </c>
      <c r="D4" s="15" t="s">
        <v>0</v>
      </c>
      <c r="E4" s="15">
        <v>50</v>
      </c>
      <c r="F4" s="15" t="s">
        <v>13</v>
      </c>
      <c r="G4" s="27">
        <v>1</v>
      </c>
      <c r="H4" s="15">
        <v>50</v>
      </c>
      <c r="I4" s="15" t="s">
        <v>3</v>
      </c>
      <c r="J4" s="11">
        <v>45292</v>
      </c>
      <c r="K4" s="15" t="s">
        <v>4</v>
      </c>
      <c r="L4" s="15" t="s">
        <v>41</v>
      </c>
    </row>
    <row r="5" spans="1:12" x14ac:dyDescent="0.3">
      <c r="A5" s="15" t="s">
        <v>42</v>
      </c>
      <c r="B5" s="15" t="s">
        <v>34</v>
      </c>
      <c r="C5" s="15">
        <v>100</v>
      </c>
      <c r="D5" s="15" t="s">
        <v>0</v>
      </c>
      <c r="E5" s="15">
        <v>50</v>
      </c>
      <c r="F5" s="15" t="s">
        <v>13</v>
      </c>
      <c r="G5" s="27">
        <v>2</v>
      </c>
      <c r="H5" s="15">
        <v>100</v>
      </c>
      <c r="I5" s="15" t="s">
        <v>3</v>
      </c>
      <c r="J5" s="11">
        <v>45292</v>
      </c>
      <c r="K5" s="15" t="s">
        <v>4</v>
      </c>
      <c r="L5" s="15" t="s">
        <v>43</v>
      </c>
    </row>
    <row r="6" spans="1:12" x14ac:dyDescent="0.3">
      <c r="A6" s="15" t="s">
        <v>44</v>
      </c>
      <c r="B6" s="15" t="s">
        <v>34</v>
      </c>
      <c r="C6" s="15">
        <v>100</v>
      </c>
      <c r="D6" s="15" t="s">
        <v>0</v>
      </c>
      <c r="E6" s="15">
        <v>50</v>
      </c>
      <c r="F6" s="15" t="s">
        <v>13</v>
      </c>
      <c r="G6" s="27">
        <v>2</v>
      </c>
      <c r="H6" s="15">
        <v>100</v>
      </c>
      <c r="I6" s="15" t="s">
        <v>3</v>
      </c>
      <c r="J6" s="11">
        <v>45292</v>
      </c>
      <c r="K6" s="15" t="s">
        <v>4</v>
      </c>
      <c r="L6" s="15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B1:P6"/>
  <sheetViews>
    <sheetView showGridLines="0" workbookViewId="0">
      <selection activeCell="I4" sqref="I4"/>
    </sheetView>
  </sheetViews>
  <sheetFormatPr baseColWidth="10" defaultColWidth="9.109375" defaultRowHeight="14.4" x14ac:dyDescent="0.3"/>
  <cols>
    <col min="2" max="2" width="14.88671875" style="15" bestFit="1" customWidth="1"/>
    <col min="3" max="4" width="9.109375" style="15" customWidth="1"/>
    <col min="5" max="5" width="0.21875" style="15" customWidth="1"/>
    <col min="6" max="6" width="9.109375" style="15" hidden="1" customWidth="1"/>
    <col min="7" max="7" width="12.44140625" style="15" bestFit="1" customWidth="1"/>
    <col min="8" max="8" width="11.77734375" style="15" bestFit="1" customWidth="1"/>
    <col min="9" max="9" width="9.109375" style="15" customWidth="1"/>
    <col min="10" max="10" width="6.33203125" style="15" customWidth="1"/>
    <col min="11" max="11" width="13.33203125" style="15" bestFit="1" customWidth="1"/>
    <col min="12" max="12" width="11.6640625" bestFit="1" customWidth="1"/>
    <col min="13" max="13" width="13.88671875" customWidth="1"/>
    <col min="14" max="14" width="12.33203125" bestFit="1" customWidth="1"/>
    <col min="15" max="15" width="3.109375" customWidth="1"/>
    <col min="16" max="16" width="14.88671875" bestFit="1" customWidth="1"/>
  </cols>
  <sheetData>
    <row r="1" spans="2:16" ht="24.75" customHeight="1" thickBot="1" x14ac:dyDescent="0.35">
      <c r="B1" s="28" t="s">
        <v>14</v>
      </c>
      <c r="G1" s="28" t="s">
        <v>46</v>
      </c>
      <c r="H1" s="28" t="s">
        <v>47</v>
      </c>
      <c r="I1" s="28" t="s">
        <v>48</v>
      </c>
      <c r="J1" s="28" t="s">
        <v>1</v>
      </c>
      <c r="K1" s="28" t="s">
        <v>49</v>
      </c>
      <c r="L1" s="28" t="s">
        <v>50</v>
      </c>
      <c r="M1" s="28" t="s">
        <v>51</v>
      </c>
      <c r="N1" s="28" t="s">
        <v>52</v>
      </c>
      <c r="P1" s="28" t="s">
        <v>11</v>
      </c>
    </row>
    <row r="2" spans="2:16" x14ac:dyDescent="0.3">
      <c r="B2" s="29" t="s">
        <v>3</v>
      </c>
      <c r="G2" s="29">
        <v>100</v>
      </c>
      <c r="H2" s="29" t="s">
        <v>0</v>
      </c>
      <c r="I2" s="29">
        <v>12</v>
      </c>
      <c r="J2" s="29">
        <v>50</v>
      </c>
      <c r="K2" s="29">
        <v>30</v>
      </c>
      <c r="L2" s="29">
        <v>40</v>
      </c>
      <c r="M2" s="29">
        <v>45</v>
      </c>
      <c r="N2" s="29">
        <v>55</v>
      </c>
      <c r="P2" s="29" t="s">
        <v>12</v>
      </c>
    </row>
    <row r="3" spans="2:16" x14ac:dyDescent="0.3">
      <c r="B3" s="30" t="s">
        <v>4</v>
      </c>
      <c r="G3" s="30">
        <v>101</v>
      </c>
      <c r="H3" s="30" t="s">
        <v>7</v>
      </c>
      <c r="I3" s="30">
        <v>12</v>
      </c>
      <c r="J3" s="30">
        <v>70</v>
      </c>
      <c r="K3" s="30">
        <v>40</v>
      </c>
      <c r="L3" s="30">
        <v>50</v>
      </c>
      <c r="M3" s="30">
        <v>65</v>
      </c>
      <c r="N3" s="30">
        <v>75</v>
      </c>
      <c r="P3" s="30" t="s">
        <v>13</v>
      </c>
    </row>
    <row r="4" spans="2:16" x14ac:dyDescent="0.3">
      <c r="B4" s="29" t="s">
        <v>5</v>
      </c>
      <c r="G4" s="29">
        <v>102</v>
      </c>
      <c r="H4" s="29" t="s">
        <v>8</v>
      </c>
      <c r="I4" s="29">
        <v>12</v>
      </c>
      <c r="J4" s="29">
        <v>85</v>
      </c>
      <c r="K4" s="29">
        <v>50</v>
      </c>
      <c r="L4" s="29">
        <v>60</v>
      </c>
      <c r="M4" s="29">
        <v>75</v>
      </c>
      <c r="N4" s="29">
        <v>90</v>
      </c>
    </row>
    <row r="5" spans="2:16" x14ac:dyDescent="0.3">
      <c r="B5" s="30" t="s">
        <v>6</v>
      </c>
      <c r="G5" s="30">
        <v>103</v>
      </c>
      <c r="H5" s="30" t="s">
        <v>9</v>
      </c>
      <c r="I5" s="30">
        <v>12</v>
      </c>
      <c r="J5" s="30">
        <v>90</v>
      </c>
      <c r="K5" s="30">
        <v>60</v>
      </c>
      <c r="L5" s="30">
        <v>70</v>
      </c>
      <c r="M5" s="30">
        <v>85</v>
      </c>
      <c r="N5" s="30">
        <v>95</v>
      </c>
    </row>
    <row r="6" spans="2:16" x14ac:dyDescent="0.3">
      <c r="B6" s="29" t="s">
        <v>15</v>
      </c>
      <c r="G6" s="29">
        <v>104</v>
      </c>
      <c r="H6" s="29" t="s">
        <v>10</v>
      </c>
      <c r="I6" s="29">
        <v>12</v>
      </c>
      <c r="J6" s="29">
        <v>100</v>
      </c>
      <c r="K6" s="29">
        <v>70</v>
      </c>
      <c r="L6" s="29">
        <v>80</v>
      </c>
      <c r="M6" s="29">
        <v>95</v>
      </c>
      <c r="N6" s="29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Stock</vt:lpstr>
      <vt:lpstr>Entrees</vt:lpstr>
      <vt:lpstr>Sorties</vt:lpstr>
      <vt:lpstr>Compte magasin</vt:lpstr>
      <vt:lpstr>T_BD</vt:lpstr>
      <vt:lpstr>Stock!Zone_d_impression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Bizarre</cp:lastModifiedBy>
  <dcterms:created xsi:type="dcterms:W3CDTF">2006-09-16T00:00:00Z</dcterms:created>
  <dcterms:modified xsi:type="dcterms:W3CDTF">2024-06-27T19:11:30Z</dcterms:modified>
</cp:coreProperties>
</file>