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Bruce\Desktop\"/>
    </mc:Choice>
  </mc:AlternateContent>
  <xr:revisionPtr revIDLastSave="0" documentId="13_ncr:1_{5D388C8A-CDFA-41E2-9051-463D2C44DEBE}" xr6:coauthVersionLast="47" xr6:coauthVersionMax="47" xr10:uidLastSave="{00000000-0000-0000-0000-000000000000}"/>
  <bookViews>
    <workbookView xWindow="-120" yWindow="-120" windowWidth="29040" windowHeight="15840" tabRatio="938" activeTab="1" xr2:uid="{00000000-000D-0000-FFFF-FFFF00000000}"/>
  </bookViews>
  <sheets>
    <sheet name="🥦 PLAN ALIMENTAIRE 1 (2)" sheetId="10" r:id="rId1"/>
    <sheet name="✅ LISTE DES ALIMENTS" sheetId="8" r:id="rId2"/>
  </sheets>
  <definedNames>
    <definedName name="_xlnm._FilterDatabase" localSheetId="1" hidden="1">'✅ LISTE DES ALIMENTS'!$A$2:$G$247</definedName>
    <definedName name="ALIMENTS">Tableau6[ALIMENTS]</definedName>
    <definedName name="base_de_données_alimentaires">Tableau6[]</definedName>
    <definedName name="CATEGORIE">#REF!</definedName>
    <definedName name="liste_boissons">#REF!</definedName>
  </definedNames>
  <calcPr calcId="181029"/>
</workbook>
</file>

<file path=xl/calcChain.xml><?xml version="1.0" encoding="utf-8"?>
<calcChain xmlns="http://schemas.openxmlformats.org/spreadsheetml/2006/main">
  <c r="O84" i="10" l="1" a="1"/>
  <c r="O84" i="10" s="1"/>
  <c r="N84" i="10" a="1"/>
  <c r="N84" i="10" s="1"/>
  <c r="M84" i="10" a="1"/>
  <c r="M84" i="10" s="1"/>
  <c r="K84" i="10" a="1"/>
  <c r="K84" i="10"/>
  <c r="O83" i="10" a="1"/>
  <c r="O83" i="10" s="1"/>
  <c r="N83" i="10" a="1"/>
  <c r="N83" i="10" s="1"/>
  <c r="M83" i="10" a="1"/>
  <c r="M83" i="10" s="1"/>
  <c r="K83" i="10" a="1"/>
  <c r="K83" i="10"/>
  <c r="O82" i="10" a="1"/>
  <c r="O82" i="10" s="1"/>
  <c r="N82" i="10" a="1"/>
  <c r="N82" i="10" s="1"/>
  <c r="M82" i="10" a="1"/>
  <c r="M82" i="10" s="1"/>
  <c r="K82" i="10" a="1"/>
  <c r="K82" i="10"/>
  <c r="O81" i="10" a="1"/>
  <c r="O81" i="10" s="1"/>
  <c r="N81" i="10" a="1"/>
  <c r="N81" i="10" s="1"/>
  <c r="M81" i="10" a="1"/>
  <c r="M81" i="10" s="1"/>
  <c r="K81" i="10" a="1"/>
  <c r="K81" i="10"/>
  <c r="O80" i="10" a="1"/>
  <c r="O80" i="10" s="1"/>
  <c r="N80" i="10" a="1"/>
  <c r="N80" i="10" s="1"/>
  <c r="M80" i="10" a="1"/>
  <c r="M80" i="10" s="1"/>
  <c r="K80" i="10" a="1"/>
  <c r="K80" i="10"/>
  <c r="O79" i="10" a="1"/>
  <c r="O79" i="10" s="1"/>
  <c r="N79" i="10" a="1"/>
  <c r="N79" i="10" s="1"/>
  <c r="M79" i="10" a="1"/>
  <c r="M79" i="10" s="1"/>
  <c r="K79" i="10" a="1"/>
  <c r="K79" i="10"/>
  <c r="O71" i="10" a="1"/>
  <c r="O71" i="10" s="1"/>
  <c r="N71" i="10" a="1"/>
  <c r="N71" i="10" s="1"/>
  <c r="M71" i="10" a="1"/>
  <c r="M71" i="10" s="1"/>
  <c r="K71" i="10" a="1"/>
  <c r="K71" i="10"/>
  <c r="O70" i="10" a="1"/>
  <c r="O70" i="10" s="1"/>
  <c r="N70" i="10" a="1"/>
  <c r="N70" i="10" s="1"/>
  <c r="M70" i="10" a="1"/>
  <c r="M70" i="10" s="1"/>
  <c r="K70" i="10" a="1"/>
  <c r="K70" i="10"/>
  <c r="O69" i="10" a="1"/>
  <c r="O69" i="10" s="1"/>
  <c r="N69" i="10" a="1"/>
  <c r="N69" i="10" s="1"/>
  <c r="M69" i="10" a="1"/>
  <c r="M69" i="10" s="1"/>
  <c r="K69" i="10" a="1"/>
  <c r="K69" i="10"/>
  <c r="O68" i="10" a="1"/>
  <c r="O68" i="10" s="1"/>
  <c r="N68" i="10" a="1"/>
  <c r="N68" i="10" s="1"/>
  <c r="M68" i="10" a="1"/>
  <c r="M68" i="10" s="1"/>
  <c r="K68" i="10" a="1"/>
  <c r="K68" i="10"/>
  <c r="O67" i="10" a="1"/>
  <c r="O67" i="10" s="1"/>
  <c r="N67" i="10" a="1"/>
  <c r="N67" i="10" s="1"/>
  <c r="M67" i="10" a="1"/>
  <c r="M67" i="10" s="1"/>
  <c r="K67" i="10" a="1"/>
  <c r="K67" i="10"/>
  <c r="O66" i="10" a="1"/>
  <c r="O66" i="10" s="1"/>
  <c r="N66" i="10" a="1"/>
  <c r="N66" i="10" s="1"/>
  <c r="M66" i="10" a="1"/>
  <c r="M66" i="10" s="1"/>
  <c r="K66" i="10" a="1"/>
  <c r="K66" i="10"/>
  <c r="O58" i="10" a="1"/>
  <c r="O58" i="10" s="1"/>
  <c r="N58" i="10" a="1"/>
  <c r="N58" i="10" s="1"/>
  <c r="M58" i="10" a="1"/>
  <c r="M58" i="10" s="1"/>
  <c r="K58" i="10" a="1"/>
  <c r="K58" i="10"/>
  <c r="O57" i="10" a="1"/>
  <c r="O57" i="10" s="1"/>
  <c r="N57" i="10" a="1"/>
  <c r="N57" i="10" s="1"/>
  <c r="M57" i="10" a="1"/>
  <c r="M57" i="10" s="1"/>
  <c r="K57" i="10" a="1"/>
  <c r="K57" i="10"/>
  <c r="O56" i="10" a="1"/>
  <c r="O56" i="10" s="1"/>
  <c r="N56" i="10" a="1"/>
  <c r="N56" i="10" s="1"/>
  <c r="M56" i="10" a="1"/>
  <c r="M56" i="10" s="1"/>
  <c r="K56" i="10" a="1"/>
  <c r="K56" i="10"/>
  <c r="O55" i="10" a="1"/>
  <c r="O55" i="10" s="1"/>
  <c r="N55" i="10" a="1"/>
  <c r="N55" i="10" s="1"/>
  <c r="M55" i="10" a="1"/>
  <c r="M55" i="10" s="1"/>
  <c r="K55" i="10" a="1"/>
  <c r="K55" i="10"/>
  <c r="O54" i="10" a="1"/>
  <c r="O54" i="10" s="1"/>
  <c r="N54" i="10" a="1"/>
  <c r="N54" i="10" s="1"/>
  <c r="M54" i="10" a="1"/>
  <c r="M54" i="10" s="1"/>
  <c r="K54" i="10" a="1"/>
  <c r="K54" i="10"/>
  <c r="O53" i="10" a="1"/>
  <c r="O53" i="10" s="1"/>
  <c r="N53" i="10" a="1"/>
  <c r="N53" i="10" s="1"/>
  <c r="M53" i="10" a="1"/>
  <c r="M53" i="10" s="1"/>
  <c r="K53" i="10" a="1"/>
  <c r="K53" i="10"/>
  <c r="O45" i="10" a="1"/>
  <c r="O45" i="10" s="1"/>
  <c r="N45" i="10" a="1"/>
  <c r="N45" i="10" s="1"/>
  <c r="M45" i="10" a="1"/>
  <c r="M45" i="10" s="1"/>
  <c r="K45" i="10" a="1"/>
  <c r="K45" i="10"/>
  <c r="O44" i="10" a="1"/>
  <c r="O44" i="10" s="1"/>
  <c r="N44" i="10" a="1"/>
  <c r="N44" i="10" s="1"/>
  <c r="M44" i="10" a="1"/>
  <c r="M44" i="10" s="1"/>
  <c r="K44" i="10" a="1"/>
  <c r="K44" i="10"/>
  <c r="O43" i="10" a="1"/>
  <c r="O43" i="10" s="1"/>
  <c r="N43" i="10" a="1"/>
  <c r="N43" i="10" s="1"/>
  <c r="M43" i="10" a="1"/>
  <c r="M43" i="10" s="1"/>
  <c r="K43" i="10" a="1"/>
  <c r="K43" i="10"/>
  <c r="O42" i="10" a="1"/>
  <c r="O42" i="10" s="1"/>
  <c r="N42" i="10" a="1"/>
  <c r="N42" i="10" s="1"/>
  <c r="M42" i="10" a="1"/>
  <c r="M42" i="10" s="1"/>
  <c r="K42" i="10" a="1"/>
  <c r="K42" i="10"/>
  <c r="O41" i="10" a="1"/>
  <c r="O41" i="10" s="1"/>
  <c r="N41" i="10" a="1"/>
  <c r="N41" i="10" s="1"/>
  <c r="M41" i="10" a="1"/>
  <c r="M41" i="10" s="1"/>
  <c r="K41" i="10" a="1"/>
  <c r="K41" i="10"/>
  <c r="O40" i="10" a="1"/>
  <c r="O40" i="10" s="1"/>
  <c r="N40" i="10" a="1"/>
  <c r="N40" i="10" s="1"/>
  <c r="M40" i="10" a="1"/>
  <c r="M40" i="10" s="1"/>
  <c r="K40" i="10" a="1"/>
  <c r="K40" i="10"/>
  <c r="O32" i="10" a="1"/>
  <c r="O32" i="10" s="1"/>
  <c r="N32" i="10" a="1"/>
  <c r="N32" i="10" s="1"/>
  <c r="M32" i="10" a="1"/>
  <c r="M32" i="10" s="1"/>
  <c r="K32" i="10" a="1"/>
  <c r="K32" i="10"/>
  <c r="O31" i="10" a="1"/>
  <c r="O31" i="10" s="1"/>
  <c r="N31" i="10" a="1"/>
  <c r="N31" i="10" s="1"/>
  <c r="M31" i="10" a="1"/>
  <c r="M31" i="10" s="1"/>
  <c r="K31" i="10" a="1"/>
  <c r="K31" i="10"/>
  <c r="O30" i="10" a="1"/>
  <c r="O30" i="10" s="1"/>
  <c r="N30" i="10" a="1"/>
  <c r="N30" i="10" s="1"/>
  <c r="M30" i="10" a="1"/>
  <c r="M30" i="10" s="1"/>
  <c r="K30" i="10" a="1"/>
  <c r="K30" i="10"/>
  <c r="O29" i="10" a="1"/>
  <c r="O29" i="10" s="1"/>
  <c r="N29" i="10" a="1"/>
  <c r="N29" i="10" s="1"/>
  <c r="M29" i="10" a="1"/>
  <c r="M29" i="10" s="1"/>
  <c r="K29" i="10" a="1"/>
  <c r="K29" i="10"/>
  <c r="O28" i="10" a="1"/>
  <c r="O28" i="10" s="1"/>
  <c r="N28" i="10" a="1"/>
  <c r="N28" i="10" s="1"/>
  <c r="M28" i="10" a="1"/>
  <c r="M28" i="10" s="1"/>
  <c r="K28" i="10" a="1"/>
  <c r="K28" i="10"/>
  <c r="O27" i="10" a="1"/>
  <c r="O27" i="10" s="1"/>
  <c r="N27" i="10" a="1"/>
  <c r="N27" i="10" s="1"/>
  <c r="M27" i="10" a="1"/>
  <c r="M27" i="10" s="1"/>
  <c r="K27" i="10" a="1"/>
  <c r="K27" i="10"/>
  <c r="O19" i="10" a="1"/>
  <c r="O19" i="10" s="1"/>
  <c r="N19" i="10" a="1"/>
  <c r="N19" i="10" s="1"/>
  <c r="M19" i="10" a="1"/>
  <c r="M19" i="10" s="1"/>
  <c r="K19" i="10" a="1"/>
  <c r="K19" i="10"/>
  <c r="O18" i="10" a="1"/>
  <c r="O18" i="10" s="1"/>
  <c r="N18" i="10" a="1"/>
  <c r="N18" i="10" s="1"/>
  <c r="M18" i="10" a="1"/>
  <c r="M18" i="10" s="1"/>
  <c r="K18" i="10" a="1"/>
  <c r="K18" i="10"/>
  <c r="O17" i="10" a="1"/>
  <c r="O17" i="10" s="1"/>
  <c r="N17" i="10" a="1"/>
  <c r="N17" i="10" s="1"/>
  <c r="M17" i="10" a="1"/>
  <c r="M17" i="10" s="1"/>
  <c r="K17" i="10" a="1"/>
  <c r="K17" i="10"/>
  <c r="O16" i="10" a="1"/>
  <c r="O16" i="10" s="1"/>
  <c r="N16" i="10" a="1"/>
  <c r="N16" i="10" s="1"/>
  <c r="M16" i="10" a="1"/>
  <c r="M16" i="10" s="1"/>
  <c r="K16" i="10" a="1"/>
  <c r="K16" i="10"/>
  <c r="O15" i="10" a="1"/>
  <c r="O15" i="10" s="1"/>
  <c r="N15" i="10" a="1"/>
  <c r="N15" i="10" s="1"/>
  <c r="M15" i="10" a="1"/>
  <c r="M15" i="10" s="1"/>
  <c r="O14" i="10" a="1"/>
  <c r="O14" i="10"/>
  <c r="M14" i="10" a="1"/>
  <c r="M14" i="10" s="1"/>
  <c r="N14" i="10" a="1"/>
  <c r="N14" i="10" s="1"/>
  <c r="Q19" i="10" l="1"/>
  <c r="Q18" i="10"/>
  <c r="Q17" i="10"/>
  <c r="Q16" i="10"/>
  <c r="G247" i="8" l="1"/>
  <c r="G3" i="8" l="1"/>
  <c r="G4" i="8"/>
  <c r="K14" i="10" s="1" a="1"/>
  <c r="K14" i="10" s="1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K15" i="10" s="1" a="1"/>
  <c r="K15" i="10" s="1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225" i="8"/>
  <c r="G226" i="8"/>
  <c r="G227" i="8"/>
  <c r="G228" i="8"/>
  <c r="G229" i="8"/>
  <c r="G230" i="8"/>
  <c r="G231" i="8"/>
  <c r="G232" i="8"/>
  <c r="G233" i="8"/>
  <c r="G234" i="8"/>
  <c r="G235" i="8"/>
  <c r="G236" i="8"/>
  <c r="G237" i="8"/>
  <c r="G238" i="8"/>
  <c r="G239" i="8"/>
  <c r="G240" i="8"/>
  <c r="G241" i="8"/>
  <c r="G242" i="8"/>
  <c r="G243" i="8"/>
  <c r="G244" i="8"/>
  <c r="G245" i="8"/>
  <c r="G246" i="8"/>
  <c r="Q15" i="10" l="1"/>
  <c r="Q84" i="10"/>
  <c r="Q83" i="10"/>
  <c r="Q82" i="10"/>
  <c r="Q81" i="10"/>
  <c r="Q80" i="10"/>
  <c r="Q71" i="10"/>
  <c r="Q70" i="10"/>
  <c r="Q69" i="10"/>
  <c r="Q68" i="10"/>
  <c r="Q67" i="10"/>
  <c r="Q58" i="10"/>
  <c r="Q57" i="10"/>
  <c r="Q56" i="10"/>
  <c r="Q55" i="10"/>
  <c r="Q54" i="10"/>
  <c r="Q45" i="10"/>
  <c r="Q44" i="10"/>
  <c r="Q43" i="10"/>
  <c r="Q42" i="10"/>
  <c r="Q41" i="10"/>
  <c r="Q40" i="10"/>
  <c r="Q46" i="10" s="1"/>
  <c r="Q32" i="10"/>
  <c r="Q31" i="10"/>
  <c r="Q30" i="10"/>
  <c r="Q29" i="10"/>
  <c r="Q28" i="10"/>
  <c r="N46" i="10" l="1"/>
  <c r="M20" i="10"/>
  <c r="O85" i="10"/>
  <c r="M46" i="10"/>
  <c r="M85" i="10"/>
  <c r="O46" i="10"/>
  <c r="M59" i="10"/>
  <c r="N72" i="10"/>
  <c r="N59" i="10"/>
  <c r="O20" i="10"/>
  <c r="N33" i="10"/>
  <c r="O59" i="10"/>
  <c r="N85" i="10"/>
  <c r="O33" i="10"/>
  <c r="K72" i="10"/>
  <c r="Q66" i="10"/>
  <c r="Q72" i="10" s="1"/>
  <c r="O72" i="10"/>
  <c r="K85" i="10"/>
  <c r="K33" i="10"/>
  <c r="Q27" i="10"/>
  <c r="Q33" i="10" s="1"/>
  <c r="N20" i="10"/>
  <c r="M33" i="10"/>
  <c r="Q53" i="10"/>
  <c r="Q59" i="10" s="1"/>
  <c r="K59" i="10"/>
  <c r="M72" i="10"/>
  <c r="K46" i="10"/>
  <c r="Q79" i="10"/>
  <c r="Q85" i="10" s="1"/>
  <c r="M7" i="10" l="1"/>
  <c r="O7" i="10"/>
  <c r="N7" i="10"/>
  <c r="M4" i="10" l="1"/>
  <c r="Q14" i="10" l="1"/>
  <c r="Q20" i="10" s="1"/>
  <c r="K20" i="10"/>
  <c r="K7" i="10" s="1"/>
  <c r="Q7" i="10" s="1"/>
  <c r="O4" i="10" l="1"/>
  <c r="N4" i="10" l="1"/>
  <c r="K4" i="10" s="1"/>
  <c r="Q4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K13" authorId="0" shapeId="0" xr:uid="{57A385C2-3601-499A-8E1E-5C5EB762FC29}">
      <text>
        <r>
          <rPr>
            <sz val="10"/>
            <color rgb="FF000000"/>
            <rFont val="Arial"/>
            <family val="2"/>
            <scheme val="minor"/>
          </rPr>
          <t xml:space="preserve">A NE PAS MODIFIER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917FD0-0481-42B8-979D-4552A73087BE}" keepAlive="1" name="Requête - Tableau11" description="Connexion à la requête « Tableau11 » dans le classeur." type="5" refreshedVersion="8" background="1" saveData="1">
    <dbPr connection="Provider=Microsoft.Mashup.OleDb.1;Data Source=$Workbook$;Location=Tableau11;Extended Properties=&quot;&quot;" command="SELECT * FROM [Tableau11]"/>
  </connection>
  <connection id="2" xr16:uid="{36B8DD4D-B81E-456F-9CDF-4A6014B8528C}" keepAlive="1" name="Requête - Tableau6" description="Connexion à la requête « Tableau6 » dans le classeur." type="5" refreshedVersion="8" background="1" saveData="1">
    <dbPr connection="Provider=Microsoft.Mashup.OleDb.1;Data Source=$Workbook$;Location=Tableau6;Extended Properties=&quot;&quot;" command="SELECT * FROM [Tableau6]"/>
  </connection>
  <connection id="3" xr16:uid="{0F9F8B99-E698-4E72-9AA9-6B0C79FEB9F0}" keepAlive="1" name="Requête - Tableau6 (2)" description="Connexion à la requête « Tableau6 (2) » dans le classeur." type="5" refreshedVersion="8" background="1" saveData="1">
    <dbPr connection="Provider=Microsoft.Mashup.OleDb.1;Data Source=$Workbook$;Location=&quot;Tableau6 (2)&quot;;Extended Properties=&quot;&quot;" command="SELECT * FROM [Tableau6 (2)]"/>
  </connection>
</connections>
</file>

<file path=xl/sharedStrings.xml><?xml version="1.0" encoding="utf-8"?>
<sst xmlns="http://schemas.openxmlformats.org/spreadsheetml/2006/main" count="575" uniqueCount="282">
  <si>
    <t>CALORIES</t>
  </si>
  <si>
    <t>EXEMPLE 1</t>
  </si>
  <si>
    <t>TARGET</t>
  </si>
  <si>
    <t>PROTÉINES (g)</t>
  </si>
  <si>
    <t>GLUCIDES (g)</t>
  </si>
  <si>
    <t>LIPIDES (g)</t>
  </si>
  <si>
    <t>FIBRES (g)</t>
  </si>
  <si>
    <t>TOTAUX EXEMPLE</t>
  </si>
  <si>
    <t>REPAS N°1</t>
  </si>
  <si>
    <t>CATÉGORIES</t>
  </si>
  <si>
    <t>ALIMENTS</t>
  </si>
  <si>
    <r>
      <rPr>
        <b/>
        <sz val="10"/>
        <color rgb="FFFFFFFF"/>
        <rFont val="Roboto"/>
      </rPr>
      <t>QUANTITÉS</t>
    </r>
    <r>
      <rPr>
        <b/>
        <sz val="7"/>
        <color rgb="FFFFFFFF"/>
        <rFont val="Roboto"/>
      </rPr>
      <t xml:space="preserve"> (1=100g)</t>
    </r>
  </si>
  <si>
    <t>FÉCULENTS</t>
  </si>
  <si>
    <t>Riz complet</t>
  </si>
  <si>
    <t>VIANDES</t>
  </si>
  <si>
    <t>Poulet</t>
  </si>
  <si>
    <t>Œufs</t>
  </si>
  <si>
    <t>TOTAUX</t>
  </si>
  <si>
    <t>REPAS N°2</t>
  </si>
  <si>
    <t>LAITAGES</t>
  </si>
  <si>
    <t>HiPro</t>
  </si>
  <si>
    <t>LÉGUMES</t>
  </si>
  <si>
    <t>Coeur de palmier</t>
  </si>
  <si>
    <t>REPAS N°3</t>
  </si>
  <si>
    <t>REPAS N°4</t>
  </si>
  <si>
    <t>REPAS N°5</t>
  </si>
  <si>
    <t>REPAS N°6</t>
  </si>
  <si>
    <t>Brocolis</t>
  </si>
  <si>
    <t>CATÉGORIE</t>
  </si>
  <si>
    <t>COMPLÉMENTS</t>
  </si>
  <si>
    <t>Géllules oméga 3</t>
  </si>
  <si>
    <t>Dinde</t>
  </si>
  <si>
    <t>Steak haché 5%</t>
  </si>
  <si>
    <t>Whey isolate</t>
  </si>
  <si>
    <t>Whey</t>
  </si>
  <si>
    <t>Fromage blanc 0%</t>
  </si>
  <si>
    <t>POISSONS</t>
  </si>
  <si>
    <t>Colin d'alaska</t>
  </si>
  <si>
    <t>Cornichons</t>
  </si>
  <si>
    <t>Wasa sésame (unité)</t>
  </si>
  <si>
    <t>Wasa léger (unité)</t>
  </si>
  <si>
    <t>Wasa au seigle (unité)</t>
  </si>
  <si>
    <t>Barre protéinée</t>
  </si>
  <si>
    <t>Tartines au seigle (unité)</t>
  </si>
  <si>
    <t>Pain de seigle</t>
  </si>
  <si>
    <t>Pain au levain</t>
  </si>
  <si>
    <t xml:space="preserve">Pain blanc </t>
  </si>
  <si>
    <t>Fromage de brebis</t>
  </si>
  <si>
    <t>Lardons</t>
  </si>
  <si>
    <t>Chavrou</t>
  </si>
  <si>
    <t>Chorizo (-30% MG)</t>
  </si>
  <si>
    <t>Konjac</t>
  </si>
  <si>
    <t>Galettes sarrasin</t>
  </si>
  <si>
    <t>Psyllium</t>
  </si>
  <si>
    <t>Bûche de chèvre</t>
  </si>
  <si>
    <t>Leerdamer léger</t>
  </si>
  <si>
    <t>SAUCES/TARTINADES</t>
  </si>
  <si>
    <t>Houmous</t>
  </si>
  <si>
    <t>Blancs d'oeufs en bouteille</t>
  </si>
  <si>
    <t>Caramel au beurre salé</t>
  </si>
  <si>
    <t>Fromage de chèvre</t>
  </si>
  <si>
    <t>FARINES</t>
  </si>
  <si>
    <t>Farine d'épeautre</t>
  </si>
  <si>
    <t>GLACES</t>
  </si>
  <si>
    <t>Halo Top</t>
  </si>
  <si>
    <t>MICRO NUTRITION</t>
  </si>
  <si>
    <t>Feuille de nori (par unité)</t>
  </si>
  <si>
    <t>Pâtes complètes</t>
  </si>
  <si>
    <t>Quinoa</t>
  </si>
  <si>
    <t>FRUITS</t>
  </si>
  <si>
    <t>Banane</t>
  </si>
  <si>
    <t>Fromage blanc 3%</t>
  </si>
  <si>
    <t>Beurre de cacahuète déshydraté</t>
  </si>
  <si>
    <t>OLÉAGINEUX</t>
  </si>
  <si>
    <t>Graines de sésame</t>
  </si>
  <si>
    <t>Pollen en pelotes</t>
  </si>
  <si>
    <t>Pommes (moyenne)</t>
  </si>
  <si>
    <t>Amandes</t>
  </si>
  <si>
    <t>Noix de cajou</t>
  </si>
  <si>
    <t>HUILES</t>
  </si>
  <si>
    <t>Huile d'olive</t>
  </si>
  <si>
    <t>Flocons d'avoine</t>
  </si>
  <si>
    <t>Saumon</t>
  </si>
  <si>
    <t>Blancs d'œufs</t>
  </si>
  <si>
    <t>Thon</t>
  </si>
  <si>
    <t>BOISSONS</t>
  </si>
  <si>
    <t>Lait d'amande sans sucre ajouté</t>
  </si>
  <si>
    <t>Beurre de cacahuète</t>
  </si>
  <si>
    <t>Haricots verts</t>
  </si>
  <si>
    <t>Salade mâche</t>
  </si>
  <si>
    <t>Clémentines</t>
  </si>
  <si>
    <t>Framboises (surgelés)</t>
  </si>
  <si>
    <t>Cacao sans sucre ajouté</t>
  </si>
  <si>
    <t>Figues</t>
  </si>
  <si>
    <t>Pain complet (grandes tranches)</t>
  </si>
  <si>
    <t>Poivrons rouge</t>
  </si>
  <si>
    <t>Poivrons verts</t>
  </si>
  <si>
    <t>Poivrons jaune</t>
  </si>
  <si>
    <t>Tomates</t>
  </si>
  <si>
    <t>Miel</t>
  </si>
  <si>
    <t>CHOCOLAT</t>
  </si>
  <si>
    <t>Chocolat noir 70% (carrés)</t>
  </si>
  <si>
    <t>Raisins secs</t>
  </si>
  <si>
    <t>Avocat</t>
  </si>
  <si>
    <t>LÉGUMINEUSES</t>
  </si>
  <si>
    <t>Lentilles</t>
  </si>
  <si>
    <t>Patates douces</t>
  </si>
  <si>
    <t>Riz basmati</t>
  </si>
  <si>
    <t>Jambon (1 tranche = 30g)</t>
  </si>
  <si>
    <t>Fraise</t>
  </si>
  <si>
    <t>Crevettes</t>
  </si>
  <si>
    <t>Mangues</t>
  </si>
  <si>
    <t>Ketchup allégé</t>
  </si>
  <si>
    <t>Choux de bruxelles</t>
  </si>
  <si>
    <t>Compote SSA</t>
  </si>
  <si>
    <t>Courgettes</t>
  </si>
  <si>
    <t>Carottes</t>
  </si>
  <si>
    <t>Noix de saint jacques</t>
  </si>
  <si>
    <t>Poireaux</t>
  </si>
  <si>
    <t>Crème fraîche 7%MG</t>
  </si>
  <si>
    <t>Pomme de terre</t>
  </si>
  <si>
    <t>Noisette</t>
  </si>
  <si>
    <t>Boulgour</t>
  </si>
  <si>
    <t>Semoule complète</t>
  </si>
  <si>
    <t>Choux fleurs</t>
  </si>
  <si>
    <t>Galettes de riz</t>
  </si>
  <si>
    <t>Blanc de dinde ( 1 tranche = 40g)</t>
  </si>
  <si>
    <t>Yaourt grecque 0%</t>
  </si>
  <si>
    <t>Kangourou</t>
  </si>
  <si>
    <t>Sauce tomate</t>
  </si>
  <si>
    <t>Lait 0% MG</t>
  </si>
  <si>
    <t>Lait d'amande</t>
  </si>
  <si>
    <t>Orange</t>
  </si>
  <si>
    <t>Bacon</t>
  </si>
  <si>
    <t>Epinard</t>
  </si>
  <si>
    <t>Vinaigre balsamique</t>
  </si>
  <si>
    <t>Moutarde</t>
  </si>
  <si>
    <t>Concombre</t>
  </si>
  <si>
    <t>Maïs</t>
  </si>
  <si>
    <t>Asperges</t>
  </si>
  <si>
    <t>Fruits rouges surgelés</t>
  </si>
  <si>
    <t>Maïzena</t>
  </si>
  <si>
    <t>Bettraves rouges</t>
  </si>
  <si>
    <t>Haricots rouges</t>
  </si>
  <si>
    <t>Pois chiches</t>
  </si>
  <si>
    <t>Cabillaud</t>
  </si>
  <si>
    <t>Viande de grison</t>
  </si>
  <si>
    <t>Lapin</t>
  </si>
  <si>
    <t>Sardine grillé</t>
  </si>
  <si>
    <t>Maquereau (frais)</t>
  </si>
  <si>
    <t>Thon (frais)</t>
  </si>
  <si>
    <t>Filet de veau (ou escalope)</t>
  </si>
  <si>
    <t>Filet de porc (filet mignon)</t>
  </si>
  <si>
    <t>Truite fumé</t>
  </si>
  <si>
    <t>Truite</t>
  </si>
  <si>
    <t>Bavette de bœuf</t>
  </si>
  <si>
    <t>Maquereau en boite- vapeur (petit navire)</t>
  </si>
  <si>
    <t>Maquereau en boite- grillé (petit navire)</t>
  </si>
  <si>
    <t>Sardine en bôite - à l'huile - petit navire</t>
  </si>
  <si>
    <t>Sardine en bôite - grillé - petit navire</t>
  </si>
  <si>
    <t>Sardine en bôite - nature- petit navire</t>
  </si>
  <si>
    <t>Saumon fumé</t>
  </si>
  <si>
    <t>Escalope de veau</t>
  </si>
  <si>
    <t>Filet d'agneau</t>
  </si>
  <si>
    <t>Potiron</t>
  </si>
  <si>
    <t>Oignon</t>
  </si>
  <si>
    <t>Aubergine</t>
  </si>
  <si>
    <t>Artichaut</t>
  </si>
  <si>
    <t>Chou</t>
  </si>
  <si>
    <t>Champignons ( de paris)</t>
  </si>
  <si>
    <t>Haricots plats</t>
  </si>
  <si>
    <t>Radis</t>
  </si>
  <si>
    <t>Chou rouge</t>
  </si>
  <si>
    <t>Haricots blancs</t>
  </si>
  <si>
    <t>Petit pois</t>
  </si>
  <si>
    <t>Flageolets</t>
  </si>
  <si>
    <t>Fêves</t>
  </si>
  <si>
    <t>Haricots noirs (cru)</t>
  </si>
  <si>
    <t>Soja</t>
  </si>
  <si>
    <t>Lentille corail</t>
  </si>
  <si>
    <t>PROTÉINES VÉGÉTALES</t>
  </si>
  <si>
    <t>Germe de soja</t>
  </si>
  <si>
    <t>Chataigne (en conserve)</t>
  </si>
  <si>
    <t>Blé</t>
  </si>
  <si>
    <t>Nouille chinoise</t>
  </si>
  <si>
    <t>Farine d'avoine</t>
  </si>
  <si>
    <t>Son de blé</t>
  </si>
  <si>
    <t>Farine de coco</t>
  </si>
  <si>
    <t>Farine d'avoine aromatisée</t>
  </si>
  <si>
    <t>Abricot (1 abricot = 60g)</t>
  </si>
  <si>
    <t>Ananas</t>
  </si>
  <si>
    <t>Cerise</t>
  </si>
  <si>
    <t>Citron</t>
  </si>
  <si>
    <t>Noix de coco</t>
  </si>
  <si>
    <t>Dattes (sèches)</t>
  </si>
  <si>
    <t>Chips de banane</t>
  </si>
  <si>
    <t>Abricot secs</t>
  </si>
  <si>
    <t>Raisins</t>
  </si>
  <si>
    <t>Mûres</t>
  </si>
  <si>
    <t>Myrtilles</t>
  </si>
  <si>
    <t>Melon</t>
  </si>
  <si>
    <t>Kiwi</t>
  </si>
  <si>
    <t>Pastèque</t>
  </si>
  <si>
    <t>Pêche</t>
  </si>
  <si>
    <t>Pamplemousse</t>
  </si>
  <si>
    <t>Poire</t>
  </si>
  <si>
    <t>Prune</t>
  </si>
  <si>
    <t>Pruneau</t>
  </si>
  <si>
    <t>Noix</t>
  </si>
  <si>
    <t>Beurre d'amande</t>
  </si>
  <si>
    <t xml:space="preserve">Beurre de noix de cajou </t>
  </si>
  <si>
    <t>Cacahuètes</t>
  </si>
  <si>
    <t>Noix du brésil</t>
  </si>
  <si>
    <t>Noix de pécan</t>
  </si>
  <si>
    <t>Graines de lin</t>
  </si>
  <si>
    <t>Pistache</t>
  </si>
  <si>
    <t>Graines de chia</t>
  </si>
  <si>
    <t>Baie de goji</t>
  </si>
  <si>
    <t>CLA</t>
  </si>
  <si>
    <t>Poudre d'amande</t>
  </si>
  <si>
    <t>huile d'arachide</t>
  </si>
  <si>
    <t>huile de lin</t>
  </si>
  <si>
    <t>huile de coco</t>
  </si>
  <si>
    <t>huile de noix</t>
  </si>
  <si>
    <t>Huile de sésame</t>
  </si>
  <si>
    <t>Huile de colza</t>
  </si>
  <si>
    <t>Carré frais 0% (1 carré = 25 grammes)</t>
  </si>
  <si>
    <t>Gruyere râpé 6% (bridelight)</t>
  </si>
  <si>
    <t>Feta</t>
  </si>
  <si>
    <t>Mozarella</t>
  </si>
  <si>
    <t>Camembert</t>
  </si>
  <si>
    <t>Chèvre frais</t>
  </si>
  <si>
    <t>Tartare</t>
  </si>
  <si>
    <t>Philadelphia light</t>
  </si>
  <si>
    <t>Gruyère</t>
  </si>
  <si>
    <t>Ricotta</t>
  </si>
  <si>
    <t xml:space="preserve">Mozarella light </t>
  </si>
  <si>
    <t>Parmesan</t>
  </si>
  <si>
    <t>Mayonnaise light benedicta (10%MG)</t>
  </si>
  <si>
    <t>Sauce barbecue amora</t>
  </si>
  <si>
    <t>Lentille</t>
  </si>
  <si>
    <t>Nectarine</t>
  </si>
  <si>
    <t>St Moret léger (8%)</t>
  </si>
  <si>
    <t>Cottage chesse (normal)</t>
  </si>
  <si>
    <t>Cottage chesse (léger)</t>
  </si>
  <si>
    <t>Haricots rouges (cru)</t>
  </si>
  <si>
    <t>Petits pois (cru)</t>
  </si>
  <si>
    <t>Tofu</t>
  </si>
  <si>
    <t>Seitan</t>
  </si>
  <si>
    <t>Tempeh</t>
  </si>
  <si>
    <t>Pois chiches (cru)</t>
  </si>
  <si>
    <t>Rumsteak</t>
  </si>
  <si>
    <t>Pain complet bjorg (1 tranche = 70g)</t>
  </si>
  <si>
    <t xml:space="preserve">Confiture fraise allégée </t>
  </si>
  <si>
    <t>Steak haché 15%MG</t>
  </si>
  <si>
    <t>Lardons (allumettes)</t>
  </si>
  <si>
    <t>SNACKS</t>
  </si>
  <si>
    <t>Olive noire</t>
  </si>
  <si>
    <t>Olive verte</t>
  </si>
  <si>
    <t>Mayonaise</t>
  </si>
  <si>
    <t>Crème fraîche 20%MG</t>
  </si>
  <si>
    <t>Chocolat noir 90%</t>
  </si>
  <si>
    <t>Wraps</t>
  </si>
  <si>
    <t>100g (1 wrap = 65g)</t>
  </si>
  <si>
    <t>Lait soja vanille</t>
  </si>
  <si>
    <t xml:space="preserve">Steak de soja </t>
  </si>
  <si>
    <t>Côte de bœuf</t>
  </si>
  <si>
    <t>Fromage à raclette</t>
  </si>
  <si>
    <t>Lait de coco</t>
  </si>
  <si>
    <t>LIPIDES ANNEXES</t>
  </si>
  <si>
    <t>Beurre</t>
  </si>
  <si>
    <t>Pain burger (Jacquet 1 pain = 60g)</t>
  </si>
  <si>
    <t>Toastinette cheddar</t>
  </si>
  <si>
    <t>Sauce soja</t>
  </si>
  <si>
    <t>Filet mignon</t>
  </si>
  <si>
    <t>Patate douce</t>
  </si>
  <si>
    <t>Crème de riz</t>
  </si>
  <si>
    <t>Coeur de palmiers</t>
  </si>
  <si>
    <t>Fruits de la passion</t>
  </si>
  <si>
    <t>Céleri</t>
  </si>
  <si>
    <t>Œufs ( 1 calibre moyen)</t>
  </si>
  <si>
    <t>QUANTITÉ 
(en g, ml ou unité)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</si>
</sst>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2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24"/>
      <color rgb="FFFFFFFF"/>
      <name val="Roboto"/>
    </font>
    <font>
      <sz val="10"/>
      <name val="Arial"/>
      <family val="2"/>
    </font>
    <font>
      <sz val="10"/>
      <color theme="1"/>
      <name val="Roboto"/>
    </font>
    <font>
      <sz val="10"/>
      <color rgb="FFFFFFFF"/>
      <name val="Roboto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b/>
      <sz val="10"/>
      <color rgb="FFFFFFFF"/>
      <name val="Roboto"/>
    </font>
    <font>
      <b/>
      <sz val="10"/>
      <color rgb="FFFFFFFF"/>
      <name val="Roboto"/>
    </font>
    <font>
      <b/>
      <sz val="10"/>
      <color theme="1"/>
      <name val="Roboto"/>
    </font>
    <font>
      <b/>
      <sz val="8"/>
      <color theme="1"/>
      <name val="Roboto"/>
    </font>
    <font>
      <b/>
      <sz val="24"/>
      <color theme="1"/>
      <name val="Roboto"/>
    </font>
    <font>
      <sz val="10"/>
      <color rgb="FF222222"/>
      <name val="Roboto"/>
    </font>
    <font>
      <sz val="6"/>
      <color theme="1"/>
      <name val="Roboto"/>
    </font>
    <font>
      <b/>
      <sz val="10"/>
      <color rgb="FF222222"/>
      <name val="Roboto"/>
    </font>
    <font>
      <b/>
      <sz val="6"/>
      <color rgb="FF000000"/>
      <name val="Roboto"/>
    </font>
    <font>
      <b/>
      <sz val="18"/>
      <color rgb="FFE9E9E9"/>
      <name val="Roboto"/>
    </font>
    <font>
      <b/>
      <sz val="6"/>
      <color rgb="FFE9E9E9"/>
      <name val="Roboto"/>
    </font>
    <font>
      <b/>
      <sz val="7"/>
      <color rgb="FFFFFFFF"/>
      <name val="Roboto"/>
    </font>
    <font>
      <b/>
      <sz val="12"/>
      <color theme="0"/>
      <name val="Roboto"/>
    </font>
    <font>
      <sz val="10"/>
      <name val="Roboto"/>
    </font>
  </fonts>
  <fills count="15">
    <fill>
      <patternFill patternType="none"/>
    </fill>
    <fill>
      <patternFill patternType="gray125"/>
    </fill>
    <fill>
      <patternFill patternType="solid">
        <fgColor rgb="FF616E7F"/>
        <bgColor rgb="FF616E7F"/>
      </patternFill>
    </fill>
    <fill>
      <patternFill patternType="solid">
        <fgColor rgb="FFFFFFFF"/>
        <bgColor rgb="FFFFFFFF"/>
      </patternFill>
    </fill>
    <fill>
      <patternFill patternType="solid">
        <fgColor rgb="FFF1F1F1"/>
        <bgColor rgb="FFF1F1F1"/>
      </patternFill>
    </fill>
    <fill>
      <patternFill patternType="solid">
        <fgColor rgb="FFE9E9E9"/>
        <bgColor rgb="FFE9E9E9"/>
      </patternFill>
    </fill>
    <fill>
      <patternFill patternType="solid">
        <fgColor rgb="FFFFDECA"/>
        <bgColor rgb="FFFFDECA"/>
      </patternFill>
    </fill>
    <fill>
      <patternFill patternType="solid">
        <fgColor rgb="FFE06666"/>
        <bgColor rgb="FFE06666"/>
      </patternFill>
    </fill>
    <fill>
      <patternFill patternType="solid">
        <fgColor rgb="FFF6B26B"/>
        <bgColor rgb="FFF6B26B"/>
      </patternFill>
    </fill>
    <fill>
      <patternFill patternType="solid">
        <fgColor rgb="FFFFD966"/>
        <bgColor rgb="FFFFD966"/>
      </patternFill>
    </fill>
    <fill>
      <patternFill patternType="solid">
        <fgColor rgb="FFFCF5F1"/>
        <bgColor rgb="FFFCF5F1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</fills>
  <borders count="9">
    <border>
      <left/>
      <right/>
      <top/>
      <bottom/>
      <diagonal/>
    </border>
    <border>
      <left style="thick">
        <color rgb="FF616E7F"/>
      </left>
      <right/>
      <top style="thick">
        <color rgb="FF616E7F"/>
      </top>
      <bottom/>
      <diagonal/>
    </border>
    <border>
      <left/>
      <right/>
      <top style="thick">
        <color rgb="FF616E7F"/>
      </top>
      <bottom/>
      <diagonal/>
    </border>
    <border>
      <left/>
      <right style="thick">
        <color rgb="FF616E7F"/>
      </right>
      <top style="thick">
        <color rgb="FF616E7F"/>
      </top>
      <bottom/>
      <diagonal/>
    </border>
    <border>
      <left style="thick">
        <color rgb="FF616E7F"/>
      </left>
      <right/>
      <top/>
      <bottom/>
      <diagonal/>
    </border>
    <border>
      <left/>
      <right style="thick">
        <color rgb="FF616E7F"/>
      </right>
      <top/>
      <bottom/>
      <diagonal/>
    </border>
    <border>
      <left/>
      <right/>
      <top/>
      <bottom style="thick">
        <color rgb="FF616E7F"/>
      </bottom>
      <diagonal/>
    </border>
    <border>
      <left style="thick">
        <color rgb="FF616E7F"/>
      </left>
      <right/>
      <top/>
      <bottom style="thick">
        <color rgb="FF616E7F"/>
      </bottom>
      <diagonal/>
    </border>
    <border>
      <left/>
      <right style="thick">
        <color rgb="FF616E7F"/>
      </right>
      <top/>
      <bottom style="thick">
        <color rgb="FF616E7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/>
    <xf numFmtId="0" fontId="14" fillId="3" borderId="0" xfId="0" applyFont="1" applyFill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3" fontId="15" fillId="6" borderId="0" xfId="0" applyNumberFormat="1" applyFont="1" applyFill="1" applyAlignment="1">
      <alignment horizontal="center" vertical="center" wrapText="1"/>
    </xf>
    <xf numFmtId="0" fontId="15" fillId="7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 wrapText="1"/>
    </xf>
    <xf numFmtId="1" fontId="9" fillId="2" borderId="0" xfId="0" applyNumberFormat="1" applyFont="1" applyFill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3" fontId="4" fillId="10" borderId="0" xfId="0" applyNumberFormat="1" applyFont="1" applyFill="1" applyAlignment="1">
      <alignment horizontal="center" vertical="center" wrapText="1"/>
    </xf>
    <xf numFmtId="1" fontId="4" fillId="11" borderId="0" xfId="0" applyNumberFormat="1" applyFont="1" applyFill="1" applyAlignment="1">
      <alignment horizontal="center" vertical="center" wrapText="1"/>
    </xf>
    <xf numFmtId="1" fontId="4" fillId="12" borderId="0" xfId="0" applyNumberFormat="1" applyFont="1" applyFill="1" applyAlignment="1">
      <alignment horizontal="center" vertical="center" wrapText="1"/>
    </xf>
    <xf numFmtId="3" fontId="4" fillId="13" borderId="0" xfId="0" applyNumberFormat="1" applyFont="1" applyFill="1" applyAlignment="1">
      <alignment horizontal="center" vertical="center" wrapText="1"/>
    </xf>
    <xf numFmtId="1" fontId="13" fillId="5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64" fontId="4" fillId="11" borderId="0" xfId="0" applyNumberFormat="1" applyFont="1" applyFill="1" applyAlignment="1">
      <alignment horizontal="center" vertical="center" wrapText="1"/>
    </xf>
    <xf numFmtId="164" fontId="4" fillId="12" borderId="0" xfId="0" applyNumberFormat="1" applyFont="1" applyFill="1" applyAlignment="1">
      <alignment horizontal="center" vertical="center" wrapText="1"/>
    </xf>
    <xf numFmtId="164" fontId="4" fillId="14" borderId="0" xfId="0" applyNumberFormat="1" applyFont="1" applyFill="1" applyAlignment="1">
      <alignment horizontal="center" vertical="center" wrapText="1"/>
    </xf>
    <xf numFmtId="3" fontId="4" fillId="3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3" fontId="9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textRotation="90" wrapText="1"/>
    </xf>
    <xf numFmtId="1" fontId="4" fillId="3" borderId="0" xfId="0" applyNumberFormat="1" applyFont="1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7" fillId="2" borderId="2" xfId="0" applyFont="1" applyFill="1" applyBorder="1" applyAlignment="1">
      <alignment horizontal="center" vertical="center" textRotation="90" wrapText="1"/>
    </xf>
    <xf numFmtId="0" fontId="17" fillId="2" borderId="0" xfId="0" applyFont="1" applyFill="1" applyAlignment="1">
      <alignment horizontal="center" vertical="center" textRotation="90" wrapText="1"/>
    </xf>
    <xf numFmtId="0" fontId="17" fillId="2" borderId="6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0" fillId="0" borderId="0" xfId="0"/>
    <xf numFmtId="0" fontId="3" fillId="0" borderId="5" xfId="0" applyFont="1" applyBorder="1"/>
    <xf numFmtId="0" fontId="3" fillId="0" borderId="7" xfId="0" applyFont="1" applyBorder="1"/>
    <xf numFmtId="0" fontId="3" fillId="0" borderId="6" xfId="0" applyFont="1" applyBorder="1"/>
    <xf numFmtId="0" fontId="3" fillId="0" borderId="8" xfId="0" applyFont="1" applyBorder="1"/>
    <xf numFmtId="0" fontId="9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Roboto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Roboto"/>
        <scheme val="none"/>
      </font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Roboto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1F1F1"/>
          <bgColor rgb="FFF1F1F1"/>
        </patternFill>
      </fill>
    </dxf>
  </dxfs>
  <tableStyles count="4">
    <tableStyle name="🚀 STATISTIQUES-style" pivot="0" count="3" xr9:uid="{00000000-0011-0000-FFFF-FFFF00000000}">
      <tableStyleElement type="headerRow" dxfId="20"/>
      <tableStyleElement type="firstRowStripe" dxfId="19"/>
      <tableStyleElement type="secondRowStripe" dxfId="18"/>
    </tableStyle>
    <tableStyle name="💊 SUPPLÉMENTATION-style" pivot="0" count="3" xr9:uid="{00000000-0011-0000-FFFF-FFFF01000000}">
      <tableStyleElement type="totalRow" dxfId="17"/>
      <tableStyleElement type="firstRowStripe" dxfId="16"/>
      <tableStyleElement type="secondRowStripe" dxfId="15"/>
    </tableStyle>
    <tableStyle name="💪 MENSURATIONS -style" pivot="0" count="3" xr9:uid="{00000000-0011-0000-FFFF-FFFF02000000}">
      <tableStyleElement type="headerRow" dxfId="14"/>
      <tableStyleElement type="firstRowStripe" dxfId="13"/>
      <tableStyleElement type="secondRowStripe" dxfId="12"/>
    </tableStyle>
    <tableStyle name="💪 MENSURATIONS -style 2" pivot="0" count="3" xr9:uid="{00000000-0011-0000-FFFF-FFFF03000000}">
      <tableStyleElement type="headerRow" dxfId="11"/>
      <tableStyleElement type="firstRowStripe" dxfId="10"/>
      <tableStyleElement type="secondRowStripe" dxfId="9"/>
    </tableStyle>
  </tableStyles>
  <colors>
    <mruColors>
      <color rgb="FFEBE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123825</xdr:rowOff>
    </xdr:from>
    <xdr:to>
      <xdr:col>10</xdr:col>
      <xdr:colOff>533399</xdr:colOff>
      <xdr:row>11</xdr:row>
      <xdr:rowOff>26625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8113020-C4E9-46EB-BF03-53AC8E5A0C55}"/>
            </a:ext>
          </a:extLst>
        </xdr:cNvPr>
        <xdr:cNvSpPr/>
      </xdr:nvSpPr>
      <xdr:spPr>
        <a:xfrm>
          <a:off x="647700" y="2590800"/>
          <a:ext cx="34289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1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85724</xdr:colOff>
      <xdr:row>23</xdr:row>
      <xdr:rowOff>38100</xdr:rowOff>
    </xdr:from>
    <xdr:to>
      <xdr:col>10</xdr:col>
      <xdr:colOff>495299</xdr:colOff>
      <xdr:row>24</xdr:row>
      <xdr:rowOff>102825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B91E364-15CD-4038-A60C-8A29A6B6EB9E}"/>
            </a:ext>
          </a:extLst>
        </xdr:cNvPr>
        <xdr:cNvSpPr/>
      </xdr:nvSpPr>
      <xdr:spPr>
        <a:xfrm>
          <a:off x="638174" y="550545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2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95249</xdr:colOff>
      <xdr:row>36</xdr:row>
      <xdr:rowOff>9525</xdr:rowOff>
    </xdr:from>
    <xdr:to>
      <xdr:col>10</xdr:col>
      <xdr:colOff>504824</xdr:colOff>
      <xdr:row>37</xdr:row>
      <xdr:rowOff>207600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C62B9615-FC84-4393-8E25-869859154F61}"/>
            </a:ext>
          </a:extLst>
        </xdr:cNvPr>
        <xdr:cNvSpPr/>
      </xdr:nvSpPr>
      <xdr:spPr>
        <a:xfrm>
          <a:off x="647699" y="842010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3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95249</xdr:colOff>
      <xdr:row>48</xdr:row>
      <xdr:rowOff>152400</xdr:rowOff>
    </xdr:from>
    <xdr:to>
      <xdr:col>10</xdr:col>
      <xdr:colOff>504824</xdr:colOff>
      <xdr:row>50</xdr:row>
      <xdr:rowOff>131400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7DB3C6A-D008-4980-AEF4-5C17DDEB96EC}"/>
            </a:ext>
          </a:extLst>
        </xdr:cNvPr>
        <xdr:cNvSpPr/>
      </xdr:nvSpPr>
      <xdr:spPr>
        <a:xfrm>
          <a:off x="647699" y="1125855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4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95249</xdr:colOff>
      <xdr:row>61</xdr:row>
      <xdr:rowOff>114300</xdr:rowOff>
    </xdr:from>
    <xdr:to>
      <xdr:col>10</xdr:col>
      <xdr:colOff>504824</xdr:colOff>
      <xdr:row>63</xdr:row>
      <xdr:rowOff>140925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B8E30B59-41B0-49E4-9276-C2F54E61E3FE}"/>
            </a:ext>
          </a:extLst>
        </xdr:cNvPr>
        <xdr:cNvSpPr/>
      </xdr:nvSpPr>
      <xdr:spPr>
        <a:xfrm>
          <a:off x="647699" y="14020800"/>
          <a:ext cx="340042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5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9524</xdr:colOff>
      <xdr:row>74</xdr:row>
      <xdr:rowOff>104775</xdr:rowOff>
    </xdr:from>
    <xdr:to>
      <xdr:col>10</xdr:col>
      <xdr:colOff>514349</xdr:colOff>
      <xdr:row>76</xdr:row>
      <xdr:rowOff>95250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F335F9B-8D51-41D5-9C69-B4A82ABC424D}"/>
            </a:ext>
          </a:extLst>
        </xdr:cNvPr>
        <xdr:cNvSpPr/>
      </xdr:nvSpPr>
      <xdr:spPr>
        <a:xfrm>
          <a:off x="22450424" y="16544925"/>
          <a:ext cx="3400425" cy="36195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500" b="1">
              <a:solidFill>
                <a:schemeClr val="tx1"/>
              </a:solidFill>
            </a:rPr>
            <a:t>AJOUTER</a:t>
          </a:r>
          <a:r>
            <a:rPr lang="fr-FR" sz="1500" b="1" baseline="0">
              <a:solidFill>
                <a:schemeClr val="tx1"/>
              </a:solidFill>
            </a:rPr>
            <a:t> UNE LIGNE AU REPAS 6</a:t>
          </a:r>
          <a:endParaRPr lang="fr-FR" sz="15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</xdr:col>
      <xdr:colOff>428625</xdr:colOff>
      <xdr:row>0</xdr:row>
      <xdr:rowOff>360000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065FAA2-9DAE-47F9-98ED-8EE8F86EFD3D}"/>
            </a:ext>
          </a:extLst>
        </xdr:cNvPr>
        <xdr:cNvSpPr/>
      </xdr:nvSpPr>
      <xdr:spPr>
        <a:xfrm>
          <a:off x="1" y="0"/>
          <a:ext cx="18668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1</xdr:col>
      <xdr:colOff>438151</xdr:colOff>
      <xdr:row>0</xdr:row>
      <xdr:rowOff>0</xdr:rowOff>
    </xdr:from>
    <xdr:to>
      <xdr:col>2</xdr:col>
      <xdr:colOff>1066800</xdr:colOff>
      <xdr:row>0</xdr:row>
      <xdr:rowOff>360000</xdr:rowOff>
    </xdr:to>
    <xdr:sp macro="[0]!Ajouter_une_ligne_liste_des_aliments" textlink="">
      <xdr:nvSpPr>
        <xdr:cNvPr id="3" name="Rectangle 2">
          <a:extLst>
            <a:ext uri="{FF2B5EF4-FFF2-40B4-BE49-F238E27FC236}">
              <a16:creationId xmlns:a16="http://schemas.microsoft.com/office/drawing/2014/main" id="{DCDF1942-4A6B-4B9B-98A5-8C8F166060DB}"/>
            </a:ext>
          </a:extLst>
        </xdr:cNvPr>
        <xdr:cNvSpPr/>
      </xdr:nvSpPr>
      <xdr:spPr>
        <a:xfrm>
          <a:off x="1876426" y="0"/>
          <a:ext cx="2933699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AJOUTER</a:t>
          </a:r>
          <a:r>
            <a:rPr lang="fr-FR" sz="2000" b="1" baseline="0">
              <a:solidFill>
                <a:schemeClr val="tx1"/>
              </a:solidFill>
            </a:rPr>
            <a:t> UNE LIGNE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314325</xdr:colOff>
      <xdr:row>0</xdr:row>
      <xdr:rowOff>0</xdr:rowOff>
    </xdr:from>
    <xdr:to>
      <xdr:col>7</xdr:col>
      <xdr:colOff>0</xdr:colOff>
      <xdr:row>0</xdr:row>
      <xdr:rowOff>360000</xdr:rowOff>
    </xdr:to>
    <xdr:sp macro="[0]!Actualiser_tout" textlink="">
      <xdr:nvSpPr>
        <xdr:cNvPr id="4" name="Rectangle 3">
          <a:extLst>
            <a:ext uri="{FF2B5EF4-FFF2-40B4-BE49-F238E27FC236}">
              <a16:creationId xmlns:a16="http://schemas.microsoft.com/office/drawing/2014/main" id="{138EEFB5-DB63-47FC-84D4-7E5FF9966534}"/>
            </a:ext>
          </a:extLst>
        </xdr:cNvPr>
        <xdr:cNvSpPr/>
      </xdr:nvSpPr>
      <xdr:spPr>
        <a:xfrm>
          <a:off x="8010525" y="0"/>
          <a:ext cx="1971675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ACTUALISER</a:t>
          </a:r>
        </a:p>
      </xdr:txBody>
    </xdr:sp>
    <xdr:clientData/>
  </xdr:twoCellAnchor>
  <xdr:twoCellAnchor>
    <xdr:from>
      <xdr:col>2</xdr:col>
      <xdr:colOff>1076325</xdr:colOff>
      <xdr:row>0</xdr:row>
      <xdr:rowOff>0</xdr:rowOff>
    </xdr:from>
    <xdr:to>
      <xdr:col>5</xdr:col>
      <xdr:colOff>304800</xdr:colOff>
      <xdr:row>0</xdr:row>
      <xdr:rowOff>360000</xdr:rowOff>
    </xdr:to>
    <xdr:sp macro="[0]!Supprimer_une_ligne_selectionnée" textlink="">
      <xdr:nvSpPr>
        <xdr:cNvPr id="5" name="Rectangle 4">
          <a:extLst>
            <a:ext uri="{FF2B5EF4-FFF2-40B4-BE49-F238E27FC236}">
              <a16:creationId xmlns:a16="http://schemas.microsoft.com/office/drawing/2014/main" id="{C5182084-740B-405F-80CF-8BB3F6BC2EA4}"/>
            </a:ext>
          </a:extLst>
        </xdr:cNvPr>
        <xdr:cNvSpPr/>
      </xdr:nvSpPr>
      <xdr:spPr>
        <a:xfrm>
          <a:off x="4819650" y="0"/>
          <a:ext cx="3181350" cy="360000"/>
        </a:xfrm>
        <a:prstGeom prst="rect">
          <a:avLst/>
        </a:prstGeom>
        <a:solidFill>
          <a:schemeClr val="bg1">
            <a:lumMod val="95000"/>
          </a:schemeClr>
        </a:solidFill>
        <a:scene3d>
          <a:camera prst="orthographicFront"/>
          <a:lightRig rig="threePt" dir="t"/>
        </a:scene3d>
        <a:sp3d>
          <a:bevelT w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000" b="1">
              <a:solidFill>
                <a:schemeClr val="tx1"/>
              </a:solidFill>
            </a:rPr>
            <a:t>SUPPRIMER UNE LIGNE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FA2CA9C-614C-445E-BC01-034C2A4DD75B}" name="Tableau6" displayName="Tableau6" ref="A2:G247" totalsRowShown="0" headerRowDxfId="8" dataDxfId="7">
  <autoFilter ref="A2:G247" xr:uid="{00000000-0001-0000-0700-000000000000}"/>
  <sortState xmlns:xlrd2="http://schemas.microsoft.com/office/spreadsheetml/2017/richdata2" ref="A3:G247">
    <sortCondition ref="A2:A247"/>
  </sortState>
  <tableColumns count="7">
    <tableColumn id="1" xr3:uid="{6E63ED1C-09F1-4EFE-804A-619482EEC7ED}" name="CATÉGORIE" dataDxfId="6"/>
    <tableColumn id="2" xr3:uid="{3528E2AA-B346-4A03-892F-EA446AE2CF8A}" name="ALIMENTS" dataDxfId="5"/>
    <tableColumn id="3" xr3:uid="{9286299C-FABC-49B2-940E-77700BFABA81}" name="QUANTITÉ _x000a_(en g, ml ou unité)" dataDxfId="4"/>
    <tableColumn id="4" xr3:uid="{A47C1A4E-E0EB-4614-B58F-60316D89C0CD}" name="PROTÉINES (g)" dataDxfId="3"/>
    <tableColumn id="5" xr3:uid="{DE9DB278-077D-47DE-B1FC-751D921F2734}" name="GLUCIDES (g)" dataDxfId="2"/>
    <tableColumn id="6" xr3:uid="{47925153-0B97-4BCE-9E86-AF0B74919AF5}" name="LIPIDES (g)" dataDxfId="1"/>
    <tableColumn id="7" xr3:uid="{CEE45ED0-8A6B-4439-B62A-058A296B4F9D}" name="CALORIES" dataDxfId="0">
      <calculatedColumnFormula>D3*4+E3*4+F3*9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3FF15-879F-44A0-9670-C137CEF02DC7}">
  <sheetPr codeName="Feuil10">
    <outlinePr summaryBelow="0" summaryRight="0"/>
  </sheetPr>
  <dimension ref="A1:T1002"/>
  <sheetViews>
    <sheetView showGridLines="0" workbookViewId="0">
      <selection activeCell="T13" sqref="T13"/>
    </sheetView>
  </sheetViews>
  <sheetFormatPr baseColWidth="10" defaultColWidth="12.5703125" defaultRowHeight="15.75" customHeight="1" x14ac:dyDescent="0.2"/>
  <cols>
    <col min="1" max="1" width="3.85546875" customWidth="1"/>
    <col min="2" max="2" width="4" customWidth="1"/>
    <col min="3" max="3" width="0.42578125" customWidth="1"/>
    <col min="4" max="4" width="1.42578125" customWidth="1"/>
    <col min="5" max="5" width="14.140625" customWidth="1"/>
    <col min="6" max="6" width="1.5703125" customWidth="1"/>
    <col min="8" max="8" width="1.42578125" customWidth="1"/>
    <col min="10" max="10" width="1.140625" customWidth="1"/>
    <col min="12" max="12" width="1.42578125" customWidth="1"/>
    <col min="16" max="16" width="1.42578125" customWidth="1"/>
    <col min="18" max="18" width="1.42578125" customWidth="1"/>
    <col min="19" max="19" width="2.42578125" customWidth="1"/>
  </cols>
  <sheetData>
    <row r="1" spans="1:20" ht="13.5" thickBot="1" x14ac:dyDescent="0.25">
      <c r="A1" s="6"/>
      <c r="B1" s="1"/>
      <c r="C1" s="1"/>
      <c r="D1" s="1"/>
      <c r="E1" s="1"/>
      <c r="F1" s="1"/>
      <c r="G1" s="1"/>
      <c r="H1" s="1"/>
      <c r="I1" s="1"/>
      <c r="J1" s="1"/>
      <c r="K1" s="7"/>
      <c r="L1" s="1"/>
      <c r="M1" s="1"/>
      <c r="N1" s="1"/>
      <c r="O1" s="1"/>
      <c r="P1" s="1"/>
      <c r="Q1" s="8"/>
      <c r="R1" s="1"/>
      <c r="S1" s="1"/>
    </row>
    <row r="2" spans="1:20" ht="7.5" customHeight="1" thickTop="1" x14ac:dyDescent="0.2">
      <c r="A2" s="6"/>
      <c r="B2" s="77" t="s">
        <v>1</v>
      </c>
      <c r="C2" s="76"/>
      <c r="D2" s="76"/>
      <c r="E2" s="76"/>
      <c r="F2" s="76"/>
      <c r="G2" s="78"/>
      <c r="H2" s="9"/>
      <c r="I2" s="10"/>
      <c r="J2" s="10"/>
      <c r="K2" s="11"/>
      <c r="L2" s="10"/>
      <c r="M2" s="10"/>
      <c r="N2" s="10"/>
      <c r="O2" s="10"/>
      <c r="P2" s="10"/>
      <c r="Q2" s="12"/>
      <c r="R2" s="13"/>
      <c r="S2" s="1"/>
    </row>
    <row r="3" spans="1:20" ht="25.5" x14ac:dyDescent="0.2">
      <c r="A3" s="6"/>
      <c r="B3" s="79"/>
      <c r="C3" s="80"/>
      <c r="D3" s="80"/>
      <c r="E3" s="80"/>
      <c r="F3" s="80"/>
      <c r="G3" s="81"/>
      <c r="H3" s="14"/>
      <c r="I3" s="85" t="s">
        <v>2</v>
      </c>
      <c r="J3" s="4"/>
      <c r="K3" s="16" t="s">
        <v>0</v>
      </c>
      <c r="L3" s="4"/>
      <c r="M3" s="17" t="s">
        <v>3</v>
      </c>
      <c r="N3" s="18" t="s">
        <v>4</v>
      </c>
      <c r="O3" s="19" t="s">
        <v>5</v>
      </c>
      <c r="P3" s="4"/>
      <c r="Q3" s="20" t="s">
        <v>6</v>
      </c>
      <c r="R3" s="21"/>
      <c r="S3" s="1"/>
    </row>
    <row r="4" spans="1:20" ht="12.75" x14ac:dyDescent="0.2">
      <c r="A4" s="6"/>
      <c r="B4" s="79"/>
      <c r="C4" s="80"/>
      <c r="D4" s="80"/>
      <c r="E4" s="80"/>
      <c r="F4" s="80"/>
      <c r="G4" s="81"/>
      <c r="H4" s="14"/>
      <c r="I4" s="80"/>
      <c r="J4" s="4"/>
      <c r="K4" s="22" t="e">
        <f>SUM((M4*4)+(N4*4)+(O4*9))</f>
        <v>#REF!</v>
      </c>
      <c r="L4" s="4"/>
      <c r="M4" s="23" t="e">
        <f>#REF!</f>
        <v>#REF!</v>
      </c>
      <c r="N4" s="24" t="e">
        <f>#REF!</f>
        <v>#REF!</v>
      </c>
      <c r="O4" s="25" t="e">
        <f>#REF!</f>
        <v>#REF!</v>
      </c>
      <c r="P4" s="4"/>
      <c r="Q4" s="26" t="e">
        <f>#REF!</f>
        <v>#REF!</v>
      </c>
      <c r="R4" s="21"/>
      <c r="S4" s="1"/>
    </row>
    <row r="5" spans="1:20" ht="8.25" customHeight="1" x14ac:dyDescent="0.2">
      <c r="A5" s="6"/>
      <c r="B5" s="79"/>
      <c r="C5" s="80"/>
      <c r="D5" s="80"/>
      <c r="E5" s="80"/>
      <c r="F5" s="80"/>
      <c r="G5" s="81"/>
      <c r="H5" s="14"/>
      <c r="I5" s="4"/>
      <c r="J5" s="4"/>
      <c r="K5" s="27"/>
      <c r="L5" s="4"/>
      <c r="M5" s="4"/>
      <c r="N5" s="4"/>
      <c r="O5" s="4"/>
      <c r="P5" s="4"/>
      <c r="Q5" s="28"/>
      <c r="R5" s="21"/>
      <c r="S5" s="1"/>
    </row>
    <row r="6" spans="1:20" ht="25.5" x14ac:dyDescent="0.2">
      <c r="A6" s="6"/>
      <c r="B6" s="79"/>
      <c r="C6" s="80"/>
      <c r="D6" s="80"/>
      <c r="E6" s="80"/>
      <c r="F6" s="80"/>
      <c r="G6" s="81"/>
      <c r="H6" s="14"/>
      <c r="I6" s="85" t="s">
        <v>7</v>
      </c>
      <c r="J6" s="4"/>
      <c r="K6" s="16" t="s">
        <v>0</v>
      </c>
      <c r="L6" s="4"/>
      <c r="M6" s="17" t="s">
        <v>3</v>
      </c>
      <c r="N6" s="18" t="s">
        <v>4</v>
      </c>
      <c r="O6" s="19" t="s">
        <v>5</v>
      </c>
      <c r="P6" s="4"/>
      <c r="Q6" s="20" t="s">
        <v>6</v>
      </c>
      <c r="R6" s="21"/>
      <c r="S6" s="1"/>
    </row>
    <row r="7" spans="1:20" ht="17.25" customHeight="1" x14ac:dyDescent="0.2">
      <c r="A7" s="29"/>
      <c r="B7" s="79"/>
      <c r="C7" s="80"/>
      <c r="D7" s="80"/>
      <c r="E7" s="80"/>
      <c r="F7" s="80"/>
      <c r="G7" s="81"/>
      <c r="H7" s="14"/>
      <c r="I7" s="80"/>
      <c r="J7" s="4"/>
      <c r="K7" s="22">
        <f>SUM(K20+K33+K46+K59+K72)</f>
        <v>218.60000000000002</v>
      </c>
      <c r="L7" s="4"/>
      <c r="M7" s="23">
        <f>M20+M33+M46+M59+M72</f>
        <v>3.6</v>
      </c>
      <c r="N7" s="24">
        <f>N20+N33+N46+N59+N72</f>
        <v>38</v>
      </c>
      <c r="O7" s="25">
        <f>O20+O33+O46+O59+O72</f>
        <v>5.8</v>
      </c>
      <c r="P7" s="4"/>
      <c r="Q7" s="26">
        <f>K7*0.014</f>
        <v>3.0604000000000005</v>
      </c>
      <c r="R7" s="21"/>
      <c r="S7" s="1"/>
    </row>
    <row r="8" spans="1:20" ht="76.5" customHeight="1" thickBot="1" x14ac:dyDescent="0.25">
      <c r="A8" s="29"/>
      <c r="B8" s="82"/>
      <c r="C8" s="83"/>
      <c r="D8" s="83"/>
      <c r="E8" s="83"/>
      <c r="F8" s="83"/>
      <c r="G8" s="84"/>
      <c r="H8" s="30"/>
      <c r="I8" s="31"/>
      <c r="J8" s="31"/>
      <c r="K8" s="32"/>
      <c r="L8" s="31"/>
      <c r="M8" s="31"/>
      <c r="N8" s="31"/>
      <c r="O8" s="31"/>
      <c r="P8" s="31"/>
      <c r="Q8" s="33"/>
      <c r="R8" s="34"/>
      <c r="S8" s="1"/>
    </row>
    <row r="9" spans="1:20" ht="14.25" thickTop="1" thickBot="1" x14ac:dyDescent="0.25">
      <c r="A9" s="6"/>
      <c r="B9" s="1"/>
      <c r="C9" s="1"/>
      <c r="D9" s="1"/>
      <c r="E9" s="1"/>
      <c r="F9" s="1"/>
      <c r="G9" s="1"/>
      <c r="H9" s="1"/>
      <c r="I9" s="1"/>
      <c r="J9" s="1"/>
      <c r="K9" s="7"/>
      <c r="L9" s="1"/>
      <c r="M9" s="1"/>
      <c r="N9" s="1"/>
      <c r="O9" s="1"/>
      <c r="P9" s="1"/>
      <c r="Q9" s="8"/>
      <c r="R9" s="1"/>
      <c r="S9" s="1"/>
    </row>
    <row r="10" spans="1:20" ht="11.25" customHeight="1" thickTop="1" x14ac:dyDescent="0.2">
      <c r="A10" s="6"/>
      <c r="B10" s="72" t="s">
        <v>8</v>
      </c>
      <c r="C10" s="72"/>
      <c r="D10" s="36"/>
      <c r="E10" s="36"/>
      <c r="F10" s="36"/>
      <c r="G10" s="36"/>
      <c r="H10" s="36"/>
      <c r="I10" s="75"/>
      <c r="J10" s="76"/>
      <c r="K10" s="76"/>
      <c r="L10" s="76"/>
      <c r="M10" s="76"/>
      <c r="N10" s="36"/>
      <c r="O10" s="36"/>
      <c r="P10" s="36"/>
      <c r="Q10" s="37"/>
      <c r="R10" s="38"/>
      <c r="S10" s="1"/>
    </row>
    <row r="11" spans="1:20" ht="22.5" customHeight="1" x14ac:dyDescent="0.2">
      <c r="A11" s="6"/>
      <c r="B11" s="73"/>
      <c r="C11" s="73"/>
      <c r="D11" s="1"/>
      <c r="E11" s="1"/>
      <c r="F11" s="1"/>
      <c r="G11" s="1"/>
      <c r="H11" s="1"/>
      <c r="I11" s="1"/>
      <c r="J11" s="59"/>
      <c r="K11" s="59"/>
      <c r="L11" s="59"/>
      <c r="M11" s="59"/>
      <c r="N11" s="1"/>
      <c r="O11" s="1"/>
      <c r="P11" s="1"/>
      <c r="Q11" s="8"/>
      <c r="R11" s="39"/>
      <c r="S11" s="1"/>
    </row>
    <row r="12" spans="1:20" ht="9" customHeight="1" x14ac:dyDescent="0.2">
      <c r="A12" s="35"/>
      <c r="B12" s="73"/>
      <c r="C12" s="73"/>
      <c r="R12" s="39"/>
      <c r="S12" s="1"/>
      <c r="T12" s="1"/>
    </row>
    <row r="13" spans="1:20" ht="25.5" x14ac:dyDescent="0.2">
      <c r="A13" s="35"/>
      <c r="B13" s="73"/>
      <c r="C13" s="73"/>
      <c r="D13" s="1"/>
      <c r="E13" s="15" t="s">
        <v>9</v>
      </c>
      <c r="F13" s="2"/>
      <c r="G13" s="15" t="s">
        <v>10</v>
      </c>
      <c r="H13" s="2"/>
      <c r="I13" s="15" t="s">
        <v>11</v>
      </c>
      <c r="J13" s="1"/>
      <c r="K13" s="16" t="s">
        <v>0</v>
      </c>
      <c r="L13" s="1"/>
      <c r="M13" s="17" t="s">
        <v>3</v>
      </c>
      <c r="N13" s="18" t="s">
        <v>4</v>
      </c>
      <c r="O13" s="19" t="s">
        <v>5</v>
      </c>
      <c r="P13" s="1"/>
      <c r="Q13" s="20" t="s">
        <v>6</v>
      </c>
      <c r="R13" s="39"/>
      <c r="S13" s="1"/>
    </row>
    <row r="14" spans="1:20" ht="15" customHeight="1" x14ac:dyDescent="0.2">
      <c r="A14" s="35"/>
      <c r="B14" s="73"/>
      <c r="C14" s="73"/>
      <c r="D14" s="1"/>
      <c r="E14" s="40" t="s">
        <v>85</v>
      </c>
      <c r="F14" s="1"/>
      <c r="G14" s="41" t="s">
        <v>131</v>
      </c>
      <c r="H14" s="1"/>
      <c r="I14" s="41">
        <v>5</v>
      </c>
      <c r="J14" s="1"/>
      <c r="K14" s="22">
        <f t="array" ref="K14">IFERROR( INDEX('✅ LISTE DES ALIMENTS'!$2:$946,MATCH($G14,'✅ LISTE DES ALIMENTS'!$B$2:$B$247,0),MATCH($K$13,'✅ LISTE DES ALIMENTS'!$A$2:$G$2,0))*$I$14,"")</f>
        <v>119.5</v>
      </c>
      <c r="L14" s="3"/>
      <c r="M14" s="42">
        <f t="array" ref="M14">IFERROR(INDEX('✅ LISTE DES ALIMENTS'!$2:$946,MATCH($G14,'✅ LISTE DES ALIMENTS'!$B$2:$B$247,0),MATCH($M13,'✅ LISTE DES ALIMENTS'!$A$2:$G$2,0))*$I14,"")</f>
        <v>2.5</v>
      </c>
      <c r="N14" s="43">
        <f t="array" ref="N14">IFERROR(INDEX('✅ LISTE DES ALIMENTS'!$2:$945,MATCH($G14,'✅ LISTE DES ALIMENTS'!$B$2:$B$247,0),MATCH($N13,'✅ LISTE DES ALIMENTS'!$A$2:$G$2,0))*I14,"")</f>
        <v>15</v>
      </c>
      <c r="O14" s="44">
        <f t="array" ref="O14">IFERROR(INDEX('✅ LISTE DES ALIMENTS'!$2:$946,MATCH($G14,'✅ LISTE DES ALIMENTS'!$B$2:$B$247,0),MATCH($O$13,'✅ LISTE DES ALIMENTS'!$A$2:$G$2,0))*$I14,"")</f>
        <v>5.5</v>
      </c>
      <c r="P14" s="3"/>
      <c r="Q14" s="26">
        <f>K14*0.014</f>
        <v>1.673</v>
      </c>
      <c r="R14" s="39"/>
      <c r="S14" s="1"/>
    </row>
    <row r="15" spans="1:20" ht="15" customHeight="1" x14ac:dyDescent="0.2">
      <c r="A15" s="35"/>
      <c r="B15" s="73"/>
      <c r="C15" s="73"/>
      <c r="D15" s="1"/>
      <c r="E15" s="40" t="s">
        <v>69</v>
      </c>
      <c r="F15" s="1"/>
      <c r="G15" s="41" t="s">
        <v>70</v>
      </c>
      <c r="H15" s="1"/>
      <c r="I15" s="41">
        <v>1</v>
      </c>
      <c r="J15" s="1"/>
      <c r="K15" s="22">
        <f t="array" ref="K15">IFERROR( INDEX('✅ LISTE DES ALIMENTS'!$2:$946,MATCH($G15,'✅ LISTE DES ALIMENTS'!$B$2:$B$247,0),MATCH($K$13,'✅ LISTE DES ALIMENTS'!$A$2:$G$2,0))*$I15,"")</f>
        <v>99.100000000000009</v>
      </c>
      <c r="L15" s="3"/>
      <c r="M15" s="42">
        <f t="array" ref="M15">IFERROR(INDEX('✅ LISTE DES ALIMENTS'!$2:$946,MATCH($G15,'✅ LISTE DES ALIMENTS'!$B$2:$B$247,0),MATCH($M13,'✅ LISTE DES ALIMENTS'!$A$2:$G$2,0))*$I15,"")</f>
        <v>1.1000000000000001</v>
      </c>
      <c r="N15" s="43">
        <f t="array" ref="N15">IFERROR(INDEX('✅ LISTE DES ALIMENTS'!$2:$945,MATCH($G15,'✅ LISTE DES ALIMENTS'!$B$2:$B$247,0),MATCH($N13,'✅ LISTE DES ALIMENTS'!$A$2:$G$2,0))*I15,"")</f>
        <v>23</v>
      </c>
      <c r="O15" s="44">
        <f t="array" ref="O15">IFERROR(INDEX('✅ LISTE DES ALIMENTS'!$2:$946,MATCH($G15,'✅ LISTE DES ALIMENTS'!$B$2:$B$247,0),MATCH($O$13,'✅ LISTE DES ALIMENTS'!$A$2:$G$2,0))*$I15,"")</f>
        <v>0.3</v>
      </c>
      <c r="P15" s="3"/>
      <c r="Q15" s="26">
        <f t="shared" ref="Q15:Q19" si="0">K15*0.014</f>
        <v>1.3874000000000002</v>
      </c>
      <c r="R15" s="39"/>
      <c r="S15" s="1"/>
    </row>
    <row r="16" spans="1:20" ht="15" customHeight="1" x14ac:dyDescent="0.2">
      <c r="A16" s="35"/>
      <c r="B16" s="73"/>
      <c r="C16" s="73"/>
      <c r="D16" s="1"/>
      <c r="E16" s="40"/>
      <c r="F16" s="1"/>
      <c r="G16" s="41"/>
      <c r="H16" s="1"/>
      <c r="I16" s="41"/>
      <c r="J16" s="1"/>
      <c r="K16" s="22" t="str">
        <f t="array" ref="K16">IFERROR( INDEX('✅ LISTE DES ALIMENTS'!$2:$946,MATCH($G16,'✅ LISTE DES ALIMENTS'!$B$2:$B$247,0),MATCH($K$13,'✅ LISTE DES ALIMENTS'!$A$2:$G$2,0))*$I$16,"")</f>
        <v/>
      </c>
      <c r="L16" s="45"/>
      <c r="M16" s="42" t="str">
        <f t="array" ref="M16">IFERROR(INDEX('✅ LISTE DES ALIMENTS'!$2:$946,MATCH($G16,'✅ LISTE DES ALIMENTS'!$B$2:$B$247,0),MATCH($M$13,'✅ LISTE DES ALIMENTS'!$A$2:$G$2,0))*$I16,"")</f>
        <v/>
      </c>
      <c r="N16" s="43" t="str">
        <f t="array" ref="N16">IFERROR(INDEX('✅ LISTE DES ALIMENTS'!$2:$945,MATCH($G16,'✅ LISTE DES ALIMENTS'!$B$2:$B$247,0),MATCH($N$13,'✅ LISTE DES ALIMENTS'!$A$2:$G$2,0))*I16,"")</f>
        <v/>
      </c>
      <c r="O16" s="44" t="str">
        <f t="array" ref="O16">IFERROR(INDEX('✅ LISTE DES ALIMENTS'!$2:$946,MATCH($G16,'✅ LISTE DES ALIMENTS'!$B$2:$B$247,0),MATCH($O$13,'✅ LISTE DES ALIMENTS'!$A$2:$G$2,0))*$I16,"")</f>
        <v/>
      </c>
      <c r="P16" s="45"/>
      <c r="Q16" s="26" t="e">
        <f t="shared" si="0"/>
        <v>#VALUE!</v>
      </c>
      <c r="R16" s="39"/>
      <c r="S16" s="1"/>
    </row>
    <row r="17" spans="1:19" ht="15" customHeight="1" x14ac:dyDescent="0.2">
      <c r="A17" s="35"/>
      <c r="B17" s="73"/>
      <c r="C17" s="73"/>
      <c r="D17" s="1"/>
      <c r="E17" s="40"/>
      <c r="F17" s="1"/>
      <c r="G17" s="41"/>
      <c r="H17" s="1"/>
      <c r="I17" s="41"/>
      <c r="J17" s="1"/>
      <c r="K17" s="22" t="str">
        <f t="array" ref="K17">IFERROR( INDEX('✅ LISTE DES ALIMENTS'!$2:$946,MATCH($G17,'✅ LISTE DES ALIMENTS'!$B$2:$B$247,0),MATCH($K$13,'✅ LISTE DES ALIMENTS'!$A$2:$G$2,0))*$I17,"")</f>
        <v/>
      </c>
      <c r="L17" s="7"/>
      <c r="M17" s="42" t="str">
        <f t="array" ref="M17">IFERROR(INDEX('✅ LISTE DES ALIMENTS'!$2:$946,MATCH($G17,'✅ LISTE DES ALIMENTS'!$B$2:$B$247,0),MATCH($M$13,'✅ LISTE DES ALIMENTS'!$A$2:$G$2,0))*$I17,"")</f>
        <v/>
      </c>
      <c r="N17" s="43" t="str">
        <f t="array" ref="N17">IFERROR(INDEX('✅ LISTE DES ALIMENTS'!$2:$945,MATCH($G17,'✅ LISTE DES ALIMENTS'!$B$2:$B$247,0),MATCH($N$13,'✅ LISTE DES ALIMENTS'!$A$2:$G$2,0))*I17,"")</f>
        <v/>
      </c>
      <c r="O17" s="44" t="str">
        <f t="array" ref="O17">IFERROR(INDEX('✅ LISTE DES ALIMENTS'!$2:$946,MATCH($G17,'✅ LISTE DES ALIMENTS'!$B$2:$B$247,0),MATCH($O$13,'✅ LISTE DES ALIMENTS'!$A$2:$G$2,0))*$I17,"")</f>
        <v/>
      </c>
      <c r="P17" s="7"/>
      <c r="Q17" s="26" t="e">
        <f t="shared" si="0"/>
        <v>#VALUE!</v>
      </c>
      <c r="R17" s="39"/>
      <c r="S17" s="1"/>
    </row>
    <row r="18" spans="1:19" ht="15" customHeight="1" x14ac:dyDescent="0.2">
      <c r="A18" s="35"/>
      <c r="B18" s="73"/>
      <c r="C18" s="73"/>
      <c r="D18" s="1"/>
      <c r="E18" s="40"/>
      <c r="F18" s="1"/>
      <c r="G18" s="41"/>
      <c r="H18" s="1"/>
      <c r="I18" s="41"/>
      <c r="J18" s="1"/>
      <c r="K18" s="22" t="str">
        <f t="array" ref="K18">IFERROR( INDEX('✅ LISTE DES ALIMENTS'!$2:$946,MATCH($G18,'✅ LISTE DES ALIMENTS'!$B$2:$B$247,0),MATCH($K$13,'✅ LISTE DES ALIMENTS'!$A$2:$G$2,0))*$I18,"")</f>
        <v/>
      </c>
      <c r="L18" s="7"/>
      <c r="M18" s="42" t="str">
        <f t="array" ref="M18">IFERROR(INDEX('✅ LISTE DES ALIMENTS'!$2:$946,MATCH($G18,'✅ LISTE DES ALIMENTS'!$B$2:$B$247,0),MATCH($M$13,'✅ LISTE DES ALIMENTS'!$A$2:$G$2,0))*$I18,"")</f>
        <v/>
      </c>
      <c r="N18" s="43" t="str">
        <f t="array" ref="N18">IFERROR(INDEX('✅ LISTE DES ALIMENTS'!$2:$945,MATCH($G18,'✅ LISTE DES ALIMENTS'!$B$2:$B$247,0),MATCH($N$13,'✅ LISTE DES ALIMENTS'!$A$2:$G$2,0))*I18,"")</f>
        <v/>
      </c>
      <c r="O18" s="44" t="str">
        <f t="array" ref="O18">IFERROR(INDEX('✅ LISTE DES ALIMENTS'!$2:$946,MATCH($G18,'✅ LISTE DES ALIMENTS'!$B$2:$B$247,0),MATCH($O$13,'✅ LISTE DES ALIMENTS'!$A$2:$G$2,0))*$I18,"")</f>
        <v/>
      </c>
      <c r="P18" s="7"/>
      <c r="Q18" s="26" t="e">
        <f t="shared" si="0"/>
        <v>#VALUE!</v>
      </c>
      <c r="R18" s="39"/>
      <c r="S18" s="1"/>
    </row>
    <row r="19" spans="1:19" ht="15" customHeight="1" x14ac:dyDescent="0.2">
      <c r="A19" s="35"/>
      <c r="B19" s="73"/>
      <c r="C19" s="73"/>
      <c r="D19" s="1"/>
      <c r="E19" s="40"/>
      <c r="F19" s="1"/>
      <c r="G19" s="41"/>
      <c r="H19" s="1"/>
      <c r="I19" s="41"/>
      <c r="J19" s="1"/>
      <c r="K19" s="22" t="str">
        <f t="array" ref="K19">IFERROR( INDEX('✅ LISTE DES ALIMENTS'!$2:$946,MATCH($G19,'✅ LISTE DES ALIMENTS'!$B$2:$B$247,0),MATCH($K$13,'✅ LISTE DES ALIMENTS'!$A$2:$G$2,0))*$I19,"")</f>
        <v/>
      </c>
      <c r="L19" s="7"/>
      <c r="M19" s="42" t="str">
        <f t="array" ref="M19">IFERROR(INDEX('✅ LISTE DES ALIMENTS'!$2:$946,MATCH($G19,'✅ LISTE DES ALIMENTS'!$B$2:$B$247,0),MATCH($M$13,'✅ LISTE DES ALIMENTS'!$A$2:$G$2,0))*$I19,"")</f>
        <v/>
      </c>
      <c r="N19" s="43" t="str">
        <f t="array" ref="N19">IFERROR(INDEX('✅ LISTE DES ALIMENTS'!$2:$945,MATCH($G19,'✅ LISTE DES ALIMENTS'!$B$2:$B$247,0),MATCH($N$13,'✅ LISTE DES ALIMENTS'!$A$2:$G$2,0))*I19,"")</f>
        <v/>
      </c>
      <c r="O19" s="44" t="str">
        <f t="array" ref="O19">IFERROR(INDEX('✅ LISTE DES ALIMENTS'!$2:$946,MATCH($G19,'✅ LISTE DES ALIMENTS'!$B$2:$B$247,0),MATCH($O$13,'✅ LISTE DES ALIMENTS'!$A$2:$G$2,0))*$I19,"")</f>
        <v/>
      </c>
      <c r="P19" s="7"/>
      <c r="Q19" s="26" t="e">
        <f t="shared" si="0"/>
        <v>#VALUE!</v>
      </c>
      <c r="R19" s="39"/>
      <c r="S19" s="1"/>
    </row>
    <row r="20" spans="1:19" ht="12.75" x14ac:dyDescent="0.2">
      <c r="A20" s="35"/>
      <c r="B20" s="73"/>
      <c r="C20" s="73"/>
      <c r="D20" s="1"/>
      <c r="E20" s="1"/>
      <c r="F20" s="1"/>
      <c r="G20" s="3"/>
      <c r="H20" s="1"/>
      <c r="I20" s="15" t="s">
        <v>17</v>
      </c>
      <c r="J20" s="46"/>
      <c r="K20" s="47">
        <f>SUM(K14:K19)</f>
        <v>218.60000000000002</v>
      </c>
      <c r="L20" s="48"/>
      <c r="M20" s="20">
        <f t="shared" ref="M20:O20" si="1">SUM(M14:M19)</f>
        <v>3.6</v>
      </c>
      <c r="N20" s="20">
        <f t="shared" si="1"/>
        <v>38</v>
      </c>
      <c r="O20" s="47">
        <f t="shared" si="1"/>
        <v>5.8</v>
      </c>
      <c r="P20" s="48"/>
      <c r="Q20" s="20" t="e">
        <f>SUM(Q14:Q19)</f>
        <v>#VALUE!</v>
      </c>
      <c r="R20" s="39"/>
      <c r="S20" s="1"/>
    </row>
    <row r="21" spans="1:19" ht="13.5" thickBot="1" x14ac:dyDescent="0.25">
      <c r="A21" s="35"/>
      <c r="B21" s="74"/>
      <c r="C21" s="74"/>
      <c r="D21" s="49"/>
      <c r="E21" s="49"/>
      <c r="F21" s="49"/>
      <c r="G21" s="49"/>
      <c r="H21" s="49"/>
      <c r="I21" s="49"/>
      <c r="J21" s="49"/>
      <c r="K21" s="50"/>
      <c r="L21" s="50"/>
      <c r="M21" s="51"/>
      <c r="N21" s="51"/>
      <c r="O21" s="50"/>
      <c r="P21" s="50"/>
      <c r="Q21" s="51"/>
      <c r="R21" s="52"/>
      <c r="S21" s="1"/>
    </row>
    <row r="22" spans="1:19" ht="15.75" customHeight="1" thickTop="1" thickBot="1" x14ac:dyDescent="0.25">
      <c r="A22" s="6"/>
      <c r="B22" s="3"/>
      <c r="C22" s="3"/>
      <c r="D22" s="3"/>
      <c r="E22" s="3"/>
      <c r="F22" s="1"/>
      <c r="G22" s="3"/>
      <c r="H22" s="3"/>
      <c r="I22" s="1"/>
      <c r="J22" s="1"/>
      <c r="K22" s="7"/>
      <c r="L22" s="1"/>
      <c r="M22" s="1"/>
      <c r="N22" s="1"/>
      <c r="O22" s="1"/>
      <c r="P22" s="3"/>
      <c r="Q22" s="8"/>
      <c r="R22" s="1"/>
      <c r="S22" s="1"/>
    </row>
    <row r="23" spans="1:19" ht="10.5" customHeight="1" thickTop="1" x14ac:dyDescent="0.2">
      <c r="A23" s="6"/>
      <c r="B23" s="72" t="s">
        <v>18</v>
      </c>
      <c r="C23" s="72"/>
      <c r="D23" s="36"/>
      <c r="E23" s="36"/>
      <c r="F23" s="36"/>
      <c r="G23" s="36"/>
      <c r="H23" s="36"/>
      <c r="I23" s="75"/>
      <c r="J23" s="76"/>
      <c r="K23" s="76"/>
      <c r="L23" s="76"/>
      <c r="M23" s="76"/>
      <c r="N23" s="36"/>
      <c r="O23" s="36"/>
      <c r="P23" s="36"/>
      <c r="Q23" s="37"/>
      <c r="R23" s="38"/>
      <c r="S23" s="1"/>
    </row>
    <row r="24" spans="1:19" ht="23.25" customHeight="1" x14ac:dyDescent="0.2">
      <c r="A24" s="6"/>
      <c r="B24" s="73"/>
      <c r="C24" s="73"/>
      <c r="E24" s="3"/>
      <c r="F24" s="1"/>
      <c r="G24" s="3"/>
      <c r="H24" s="3"/>
      <c r="I24" s="1"/>
      <c r="J24" s="1"/>
      <c r="K24" s="7"/>
      <c r="L24" s="1"/>
      <c r="M24" s="1"/>
      <c r="N24" s="1"/>
      <c r="O24" s="1"/>
      <c r="P24" s="3"/>
      <c r="Q24" s="8"/>
      <c r="R24" s="39"/>
      <c r="S24" s="1"/>
    </row>
    <row r="25" spans="1:19" ht="13.5" customHeight="1" x14ac:dyDescent="0.2">
      <c r="A25" s="35"/>
      <c r="B25" s="73"/>
      <c r="C25" s="73"/>
      <c r="R25" s="39"/>
      <c r="S25" s="1"/>
    </row>
    <row r="26" spans="1:19" ht="25.5" x14ac:dyDescent="0.2">
      <c r="A26" s="35"/>
      <c r="B26" s="73"/>
      <c r="C26" s="73"/>
      <c r="D26" s="1"/>
      <c r="E26" s="15" t="s">
        <v>9</v>
      </c>
      <c r="F26" s="2"/>
      <c r="G26" s="15" t="s">
        <v>10</v>
      </c>
      <c r="H26" s="2"/>
      <c r="I26" s="15" t="s">
        <v>11</v>
      </c>
      <c r="J26" s="1"/>
      <c r="K26" s="16" t="s">
        <v>0</v>
      </c>
      <c r="L26" s="1"/>
      <c r="M26" s="17" t="s">
        <v>3</v>
      </c>
      <c r="N26" s="18" t="s">
        <v>4</v>
      </c>
      <c r="O26" s="19" t="s">
        <v>5</v>
      </c>
      <c r="P26" s="1"/>
      <c r="Q26" s="20" t="s">
        <v>6</v>
      </c>
      <c r="R26" s="39"/>
      <c r="S26" s="1"/>
    </row>
    <row r="27" spans="1:19" ht="15" customHeight="1" x14ac:dyDescent="0.2">
      <c r="A27" s="35"/>
      <c r="B27" s="73"/>
      <c r="C27" s="73"/>
      <c r="D27" s="1"/>
      <c r="E27" s="53"/>
      <c r="F27" s="1"/>
      <c r="G27" s="41"/>
      <c r="H27" s="1"/>
      <c r="I27" s="41"/>
      <c r="J27" s="1"/>
      <c r="K27" s="22" t="str">
        <f t="array" ref="K27">IFERROR( INDEX('✅ LISTE DES ALIMENTS'!$2:$946,MATCH($G27,'✅ LISTE DES ALIMENTS'!$B$2:$B$247,0),MATCH($K$13,'✅ LISTE DES ALIMENTS'!$A$2:$G$2,0))*$I$27,"")</f>
        <v/>
      </c>
      <c r="L27" s="3"/>
      <c r="M27" s="42" t="str">
        <f t="array" ref="M27">IFERROR(INDEX('✅ LISTE DES ALIMENTS'!$2:$946,MATCH($G27,'✅ LISTE DES ALIMENTS'!$B$2:$B$247,0),MATCH($M26,'✅ LISTE DES ALIMENTS'!$A$2:$G$2,0))*$I27,"")</f>
        <v/>
      </c>
      <c r="N27" s="43" t="str">
        <f t="array" ref="N27">IFERROR(INDEX('✅ LISTE DES ALIMENTS'!$2:$945,MATCH($G27,'✅ LISTE DES ALIMENTS'!$B$2:$B$247,0),MATCH($N26,'✅ LISTE DES ALIMENTS'!$A$2:$G$2,0))*I27,"")</f>
        <v/>
      </c>
      <c r="O27" s="44" t="str">
        <f t="array" ref="O27">IFERROR(INDEX('✅ LISTE DES ALIMENTS'!$2:$946,MATCH($G27,'✅ LISTE DES ALIMENTS'!$B$2:$B$247,0),MATCH($O$13,'✅ LISTE DES ALIMENTS'!$A$2:$G$2,0))*$I27,"")</f>
        <v/>
      </c>
      <c r="P27" s="3"/>
      <c r="Q27" s="26" t="e">
        <f>K27*0.014</f>
        <v>#VALUE!</v>
      </c>
      <c r="R27" s="39"/>
      <c r="S27" s="1"/>
    </row>
    <row r="28" spans="1:19" ht="15" customHeight="1" x14ac:dyDescent="0.2">
      <c r="A28" s="35"/>
      <c r="B28" s="73"/>
      <c r="C28" s="73"/>
      <c r="D28" s="1"/>
      <c r="E28" s="53"/>
      <c r="F28" s="1"/>
      <c r="G28" s="41"/>
      <c r="H28" s="1"/>
      <c r="I28" s="41"/>
      <c r="J28" s="1"/>
      <c r="K28" s="22" t="str">
        <f t="array" ref="K28">IFERROR( INDEX('✅ LISTE DES ALIMENTS'!$2:$946,MATCH($G28,'✅ LISTE DES ALIMENTS'!$B$2:$B$247,0),MATCH($K$13,'✅ LISTE DES ALIMENTS'!$A$2:$G$2,0))*$I28,"")</f>
        <v/>
      </c>
      <c r="L28" s="3"/>
      <c r="M28" s="42" t="str">
        <f t="array" ref="M28">IFERROR(INDEX('✅ LISTE DES ALIMENTS'!$2:$946,MATCH($G28,'✅ LISTE DES ALIMENTS'!$B$2:$B$247,0),MATCH($M26,'✅ LISTE DES ALIMENTS'!$A$2:$G$2,0))*$I28,"")</f>
        <v/>
      </c>
      <c r="N28" s="43" t="str">
        <f t="array" ref="N28">IFERROR(INDEX('✅ LISTE DES ALIMENTS'!$2:$945,MATCH($G28,'✅ LISTE DES ALIMENTS'!$B$2:$B$247,0),MATCH($N26,'✅ LISTE DES ALIMENTS'!$A$2:$G$2,0))*I28,"")</f>
        <v/>
      </c>
      <c r="O28" s="44" t="str">
        <f t="array" ref="O28">IFERROR(INDEX('✅ LISTE DES ALIMENTS'!$2:$946,MATCH($G28,'✅ LISTE DES ALIMENTS'!$B$2:$B$247,0),MATCH($O$13,'✅ LISTE DES ALIMENTS'!$A$2:$G$2,0))*$I28,"")</f>
        <v/>
      </c>
      <c r="P28" s="3"/>
      <c r="Q28" s="26" t="e">
        <f t="shared" ref="Q28:Q32" si="2">(K28*0.014)</f>
        <v>#VALUE!</v>
      </c>
      <c r="R28" s="39"/>
      <c r="S28" s="1"/>
    </row>
    <row r="29" spans="1:19" ht="15" customHeight="1" x14ac:dyDescent="0.2">
      <c r="A29" s="35"/>
      <c r="B29" s="73"/>
      <c r="C29" s="73"/>
      <c r="D29" s="1"/>
      <c r="E29" s="53"/>
      <c r="F29" s="1"/>
      <c r="G29" s="41"/>
      <c r="H29" s="1"/>
      <c r="I29" s="41"/>
      <c r="J29" s="1"/>
      <c r="K29" s="22" t="str">
        <f t="array" ref="K29">IFERROR( INDEX('✅ LISTE DES ALIMENTS'!$2:$946,MATCH($G29,'✅ LISTE DES ALIMENTS'!$B$2:$B$247,0),MATCH($K$13,'✅ LISTE DES ALIMENTS'!$A$2:$G$2,0))*$I29,"")</f>
        <v/>
      </c>
      <c r="L29" s="45"/>
      <c r="M29" s="42" t="str">
        <f t="array" ref="M29">IFERROR(INDEX('✅ LISTE DES ALIMENTS'!$2:$946,MATCH($G29,'✅ LISTE DES ALIMENTS'!$B$2:$B$247,0),MATCH($M$13,'✅ LISTE DES ALIMENTS'!$A$2:$G$2,0))*$I29,"")</f>
        <v/>
      </c>
      <c r="N29" s="43" t="str">
        <f t="array" ref="N29">IFERROR(INDEX('✅ LISTE DES ALIMENTS'!$2:$945,MATCH($G29,'✅ LISTE DES ALIMENTS'!$B$2:$B$247,0),MATCH($N$13,'✅ LISTE DES ALIMENTS'!$A$2:$G$2,0))*I29,"")</f>
        <v/>
      </c>
      <c r="O29" s="44" t="str">
        <f t="array" ref="O29">IFERROR(INDEX('✅ LISTE DES ALIMENTS'!$2:$946,MATCH($G29,'✅ LISTE DES ALIMENTS'!$B$2:$B$247,0),MATCH($O$13,'✅ LISTE DES ALIMENTS'!$A$2:$G$2,0))*$I29,"")</f>
        <v/>
      </c>
      <c r="P29" s="45"/>
      <c r="Q29" s="26" t="e">
        <f t="shared" si="2"/>
        <v>#VALUE!</v>
      </c>
      <c r="R29" s="39"/>
      <c r="S29" s="1"/>
    </row>
    <row r="30" spans="1:19" ht="15" customHeight="1" x14ac:dyDescent="0.2">
      <c r="A30" s="35"/>
      <c r="B30" s="73"/>
      <c r="C30" s="73"/>
      <c r="D30" s="1"/>
      <c r="E30" s="53"/>
      <c r="F30" s="1"/>
      <c r="G30" s="41"/>
      <c r="H30" s="1"/>
      <c r="I30" s="41"/>
      <c r="J30" s="1"/>
      <c r="K30" s="22" t="str">
        <f t="array" ref="K30">IFERROR( INDEX('✅ LISTE DES ALIMENTS'!$2:$946,MATCH($G30,'✅ LISTE DES ALIMENTS'!$B$2:$B$247,0),MATCH($K$13,'✅ LISTE DES ALIMENTS'!$A$2:$G$2,0))*$I30,"")</f>
        <v/>
      </c>
      <c r="L30" s="7"/>
      <c r="M30" s="42" t="str">
        <f t="array" ref="M30">IFERROR(INDEX('✅ LISTE DES ALIMENTS'!$2:$946,MATCH($G30,'✅ LISTE DES ALIMENTS'!$B$2:$B$247,0),MATCH($M$13,'✅ LISTE DES ALIMENTS'!$A$2:$G$2,0))*$I30,"")</f>
        <v/>
      </c>
      <c r="N30" s="43" t="str">
        <f t="array" ref="N30">IFERROR(INDEX('✅ LISTE DES ALIMENTS'!$2:$945,MATCH($G30,'✅ LISTE DES ALIMENTS'!$B$2:$B$247,0),MATCH($N$13,'✅ LISTE DES ALIMENTS'!$A$2:$G$2,0))*I30,"")</f>
        <v/>
      </c>
      <c r="O30" s="44" t="str">
        <f t="array" ref="O30">IFERROR(INDEX('✅ LISTE DES ALIMENTS'!$2:$946,MATCH($G30,'✅ LISTE DES ALIMENTS'!$B$2:$B$247,0),MATCH($O$13,'✅ LISTE DES ALIMENTS'!$A$2:$G$2,0))*$I30,"")</f>
        <v/>
      </c>
      <c r="P30" s="7"/>
      <c r="Q30" s="26" t="e">
        <f t="shared" si="2"/>
        <v>#VALUE!</v>
      </c>
      <c r="R30" s="39"/>
      <c r="S30" s="1"/>
    </row>
    <row r="31" spans="1:19" ht="15" customHeight="1" x14ac:dyDescent="0.2">
      <c r="A31" s="35"/>
      <c r="B31" s="73"/>
      <c r="C31" s="73"/>
      <c r="D31" s="1"/>
      <c r="E31" s="53"/>
      <c r="F31" s="1"/>
      <c r="G31" s="41"/>
      <c r="H31" s="1"/>
      <c r="I31" s="41"/>
      <c r="J31" s="1"/>
      <c r="K31" s="22" t="str">
        <f t="array" ref="K31">IFERROR( INDEX('✅ LISTE DES ALIMENTS'!$2:$946,MATCH($G31,'✅ LISTE DES ALIMENTS'!$B$2:$B$247,0),MATCH($K$13,'✅ LISTE DES ALIMENTS'!$A$2:$G$2,0))*$I31,"")</f>
        <v/>
      </c>
      <c r="L31" s="7"/>
      <c r="M31" s="42" t="str">
        <f t="array" ref="M31">IFERROR(INDEX('✅ LISTE DES ALIMENTS'!$2:$946,MATCH($G31,'✅ LISTE DES ALIMENTS'!$B$2:$B$247,0),MATCH($M$13,'✅ LISTE DES ALIMENTS'!$A$2:$G$2,0))*$I31,"")</f>
        <v/>
      </c>
      <c r="N31" s="43" t="str">
        <f t="array" ref="N31">IFERROR(INDEX('✅ LISTE DES ALIMENTS'!$2:$945,MATCH($G31,'✅ LISTE DES ALIMENTS'!$B$2:$B$247,0),MATCH($N$13,'✅ LISTE DES ALIMENTS'!$A$2:$G$2,0))*I31,"")</f>
        <v/>
      </c>
      <c r="O31" s="44" t="str">
        <f t="array" ref="O31">IFERROR(INDEX('✅ LISTE DES ALIMENTS'!$2:$946,MATCH($G31,'✅ LISTE DES ALIMENTS'!$B$2:$B$247,0),MATCH($O$13,'✅ LISTE DES ALIMENTS'!$A$2:$G$2,0))*$I31,"")</f>
        <v/>
      </c>
      <c r="P31" s="7"/>
      <c r="Q31" s="26" t="e">
        <f t="shared" si="2"/>
        <v>#VALUE!</v>
      </c>
      <c r="R31" s="39"/>
      <c r="S31" s="1"/>
    </row>
    <row r="32" spans="1:19" ht="15" customHeight="1" x14ac:dyDescent="0.2">
      <c r="A32" s="35"/>
      <c r="B32" s="73"/>
      <c r="C32" s="73"/>
      <c r="D32" s="1"/>
      <c r="E32" s="53"/>
      <c r="F32" s="1"/>
      <c r="G32" s="41"/>
      <c r="H32" s="1"/>
      <c r="I32" s="41"/>
      <c r="J32" s="1"/>
      <c r="K32" s="22" t="str">
        <f t="array" ref="K32">IFERROR( INDEX('✅ LISTE DES ALIMENTS'!$2:$946,MATCH($G32,'✅ LISTE DES ALIMENTS'!$B$2:$B$247,0),MATCH($K$13,'✅ LISTE DES ALIMENTS'!$A$2:$G$2,0))*$I32,"")</f>
        <v/>
      </c>
      <c r="L32" s="7"/>
      <c r="M32" s="42" t="str">
        <f t="array" ref="M32">IFERROR(INDEX('✅ LISTE DES ALIMENTS'!$2:$946,MATCH($G32,'✅ LISTE DES ALIMENTS'!$B$2:$B$247,0),MATCH($M$13,'✅ LISTE DES ALIMENTS'!$A$2:$G$2,0))*$I32,"")</f>
        <v/>
      </c>
      <c r="N32" s="43" t="str">
        <f t="array" ref="N32">IFERROR(INDEX('✅ LISTE DES ALIMENTS'!$2:$945,MATCH($G32,'✅ LISTE DES ALIMENTS'!$B$2:$B$247,0),MATCH($N$13,'✅ LISTE DES ALIMENTS'!$A$2:$G$2,0))*I32,"")</f>
        <v/>
      </c>
      <c r="O32" s="44" t="str">
        <f t="array" ref="O32">IFERROR(INDEX('✅ LISTE DES ALIMENTS'!$2:$946,MATCH($G32,'✅ LISTE DES ALIMENTS'!$B$2:$B$247,0),MATCH($O$13,'✅ LISTE DES ALIMENTS'!$A$2:$G$2,0))*$I32,"")</f>
        <v/>
      </c>
      <c r="P32" s="7"/>
      <c r="Q32" s="26" t="e">
        <f t="shared" si="2"/>
        <v>#VALUE!</v>
      </c>
      <c r="R32" s="39"/>
      <c r="S32" s="1"/>
    </row>
    <row r="33" spans="1:19" ht="12.75" x14ac:dyDescent="0.2">
      <c r="A33" s="35"/>
      <c r="B33" s="73"/>
      <c r="C33" s="73"/>
      <c r="D33" s="1"/>
      <c r="E33" s="1"/>
      <c r="F33" s="1"/>
      <c r="G33" s="3"/>
      <c r="H33" s="1"/>
      <c r="I33" s="15" t="s">
        <v>17</v>
      </c>
      <c r="J33" s="46"/>
      <c r="K33" s="47">
        <f>SUM(K27:K32)</f>
        <v>0</v>
      </c>
      <c r="L33" s="48"/>
      <c r="M33" s="20">
        <f t="shared" ref="M33:O33" si="3">SUM(M27:M32)</f>
        <v>0</v>
      </c>
      <c r="N33" s="20">
        <f t="shared" si="3"/>
        <v>0</v>
      </c>
      <c r="O33" s="47">
        <f t="shared" si="3"/>
        <v>0</v>
      </c>
      <c r="P33" s="48"/>
      <c r="Q33" s="20" t="e">
        <f>SUM(Q27:Q32)</f>
        <v>#VALUE!</v>
      </c>
      <c r="R33" s="39"/>
      <c r="S33" s="1"/>
    </row>
    <row r="34" spans="1:19" ht="13.5" thickBot="1" x14ac:dyDescent="0.25">
      <c r="A34" s="35"/>
      <c r="B34" s="74"/>
      <c r="C34" s="74"/>
      <c r="D34" s="49"/>
      <c r="E34" s="49"/>
      <c r="F34" s="49"/>
      <c r="G34" s="49"/>
      <c r="H34" s="49"/>
      <c r="I34" s="49"/>
      <c r="J34" s="49"/>
      <c r="K34" s="50"/>
      <c r="L34" s="50"/>
      <c r="M34" s="51"/>
      <c r="N34" s="51"/>
      <c r="O34" s="50"/>
      <c r="P34" s="50"/>
      <c r="Q34" s="51"/>
      <c r="R34" s="52"/>
      <c r="S34" s="1"/>
    </row>
    <row r="35" spans="1:19" ht="14.25" thickTop="1" thickBot="1" x14ac:dyDescent="0.25">
      <c r="A35" s="6"/>
      <c r="B35" s="54"/>
      <c r="C35" s="54"/>
      <c r="D35" s="1"/>
      <c r="E35" s="1"/>
      <c r="F35" s="1"/>
      <c r="G35" s="1"/>
      <c r="H35" s="1"/>
      <c r="I35" s="1"/>
      <c r="J35" s="1"/>
      <c r="K35" s="7"/>
      <c r="L35" s="1"/>
      <c r="M35" s="1"/>
      <c r="N35" s="1"/>
      <c r="O35" s="1"/>
      <c r="P35" s="1"/>
      <c r="Q35" s="8"/>
      <c r="R35" s="1"/>
      <c r="S35" s="1"/>
    </row>
    <row r="36" spans="1:19" ht="13.5" thickTop="1" x14ac:dyDescent="0.2">
      <c r="A36" s="6"/>
      <c r="B36" s="72" t="s">
        <v>23</v>
      </c>
      <c r="C36" s="72"/>
      <c r="D36" s="36"/>
      <c r="E36" s="36"/>
      <c r="F36" s="36"/>
      <c r="G36" s="36"/>
      <c r="H36" s="36"/>
      <c r="I36" s="75"/>
      <c r="J36" s="76"/>
      <c r="K36" s="76"/>
      <c r="L36" s="76"/>
      <c r="M36" s="76"/>
      <c r="N36" s="36"/>
      <c r="O36" s="36"/>
      <c r="P36" s="36"/>
      <c r="Q36" s="37"/>
      <c r="R36" s="38"/>
      <c r="S36" s="1"/>
    </row>
    <row r="37" spans="1:19" ht="12.75" x14ac:dyDescent="0.2">
      <c r="A37" s="6"/>
      <c r="B37" s="73"/>
      <c r="C37" s="73"/>
      <c r="D37" s="1"/>
      <c r="E37" s="1"/>
      <c r="F37" s="1"/>
      <c r="G37" s="1"/>
      <c r="H37" s="1"/>
      <c r="I37" s="1"/>
      <c r="J37" s="1"/>
      <c r="K37" s="7"/>
      <c r="L37" s="1"/>
      <c r="M37" s="1"/>
      <c r="N37" s="1"/>
      <c r="O37" s="1"/>
      <c r="P37" s="1"/>
      <c r="Q37" s="8"/>
      <c r="R37" s="39"/>
      <c r="S37" s="1"/>
    </row>
    <row r="38" spans="1:19" ht="21.75" customHeight="1" x14ac:dyDescent="0.2">
      <c r="A38" s="35"/>
      <c r="B38" s="73"/>
      <c r="C38" s="73"/>
      <c r="R38" s="39"/>
      <c r="S38" s="1"/>
    </row>
    <row r="39" spans="1:19" ht="25.5" x14ac:dyDescent="0.2">
      <c r="A39" s="35"/>
      <c r="B39" s="73"/>
      <c r="C39" s="73"/>
      <c r="D39" s="1"/>
      <c r="E39" s="15" t="s">
        <v>9</v>
      </c>
      <c r="F39" s="2"/>
      <c r="G39" s="15" t="s">
        <v>10</v>
      </c>
      <c r="H39" s="2"/>
      <c r="I39" s="15" t="s">
        <v>11</v>
      </c>
      <c r="J39" s="1"/>
      <c r="K39" s="16" t="s">
        <v>0</v>
      </c>
      <c r="L39" s="1"/>
      <c r="M39" s="17" t="s">
        <v>3</v>
      </c>
      <c r="N39" s="18" t="s">
        <v>4</v>
      </c>
      <c r="O39" s="19" t="s">
        <v>5</v>
      </c>
      <c r="P39" s="1"/>
      <c r="Q39" s="20" t="s">
        <v>6</v>
      </c>
      <c r="R39" s="39"/>
      <c r="S39" s="1"/>
    </row>
    <row r="40" spans="1:19" ht="15" customHeight="1" x14ac:dyDescent="0.2">
      <c r="A40" s="35"/>
      <c r="B40" s="73"/>
      <c r="C40" s="73"/>
      <c r="D40" s="1"/>
      <c r="E40" s="53"/>
      <c r="F40" s="1"/>
      <c r="G40" s="41"/>
      <c r="H40" s="1"/>
      <c r="I40" s="41"/>
      <c r="J40" s="1"/>
      <c r="K40" s="22" t="str">
        <f t="array" ref="K40">IFERROR( INDEX('✅ LISTE DES ALIMENTS'!$2:$946,MATCH($G40,'✅ LISTE DES ALIMENTS'!$B$2:$B$247,0),MATCH($K$13,'✅ LISTE DES ALIMENTS'!$A$2:$G$2,0))*$I40,"")</f>
        <v/>
      </c>
      <c r="L40" s="3"/>
      <c r="M40" s="42" t="str">
        <f t="array" ref="M40">IFERROR(INDEX('✅ LISTE DES ALIMENTS'!$2:$946,MATCH($G40,'✅ LISTE DES ALIMENTS'!$B$2:$B$247,0),MATCH($M39,'✅ LISTE DES ALIMENTS'!$A$2:$G$2,0))*$I40,"")</f>
        <v/>
      </c>
      <c r="N40" s="43" t="str">
        <f t="array" ref="N40">IFERROR(INDEX('✅ LISTE DES ALIMENTS'!$2:$945,MATCH($G40,'✅ LISTE DES ALIMENTS'!$B$2:$B$247,0),MATCH($N39,'✅ LISTE DES ALIMENTS'!$A$2:$G$2,0))*I40,"")</f>
        <v/>
      </c>
      <c r="O40" s="44" t="str">
        <f t="array" ref="O40">IFERROR(INDEX('✅ LISTE DES ALIMENTS'!$2:$946,MATCH($G40,'✅ LISTE DES ALIMENTS'!$B$2:$B$247,0),MATCH($O$13,'✅ LISTE DES ALIMENTS'!$A$2:$G$2,0))*$I40,"")</f>
        <v/>
      </c>
      <c r="P40" s="3"/>
      <c r="Q40" s="26" t="e">
        <f>K40*0.014</f>
        <v>#VALUE!</v>
      </c>
      <c r="R40" s="39"/>
      <c r="S40" s="1"/>
    </row>
    <row r="41" spans="1:19" ht="15" customHeight="1" x14ac:dyDescent="0.2">
      <c r="A41" s="35"/>
      <c r="B41" s="73"/>
      <c r="C41" s="73"/>
      <c r="D41" s="1"/>
      <c r="E41" s="53"/>
      <c r="F41" s="1"/>
      <c r="G41" s="41"/>
      <c r="H41" s="1"/>
      <c r="I41" s="41"/>
      <c r="J41" s="1"/>
      <c r="K41" s="22" t="str">
        <f t="array" ref="K41">IFERROR( INDEX('✅ LISTE DES ALIMENTS'!$2:$946,MATCH($G41,'✅ LISTE DES ALIMENTS'!$B$2:$B$247,0),MATCH($K$13,'✅ LISTE DES ALIMENTS'!$A$2:$G$2,0))*$I41,"")</f>
        <v/>
      </c>
      <c r="L41" s="3"/>
      <c r="M41" s="42" t="str">
        <f t="array" ref="M41">IFERROR(INDEX('✅ LISTE DES ALIMENTS'!$2:$946,MATCH($G41,'✅ LISTE DES ALIMENTS'!$B$2:$B$247,0),MATCH($M39,'✅ LISTE DES ALIMENTS'!$A$2:$G$2,0))*$I41,"")</f>
        <v/>
      </c>
      <c r="N41" s="43" t="str">
        <f t="array" ref="N41">IFERROR(INDEX('✅ LISTE DES ALIMENTS'!$2:$945,MATCH($G41,'✅ LISTE DES ALIMENTS'!$B$2:$B$247,0),MATCH($N39,'✅ LISTE DES ALIMENTS'!$A$2:$G$2,0))*I41,"")</f>
        <v/>
      </c>
      <c r="O41" s="44" t="str">
        <f t="array" ref="O41">IFERROR(INDEX('✅ LISTE DES ALIMENTS'!$2:$946,MATCH($G41,'✅ LISTE DES ALIMENTS'!$B$2:$B$247,0),MATCH($O$13,'✅ LISTE DES ALIMENTS'!$A$2:$G$2,0))*$I41,"")</f>
        <v/>
      </c>
      <c r="P41" s="3"/>
      <c r="Q41" s="26" t="e">
        <f t="shared" ref="Q41:Q45" si="4">(K41*0.014)</f>
        <v>#VALUE!</v>
      </c>
      <c r="R41" s="39"/>
      <c r="S41" s="1"/>
    </row>
    <row r="42" spans="1:19" ht="15" customHeight="1" x14ac:dyDescent="0.2">
      <c r="A42" s="35"/>
      <c r="B42" s="73"/>
      <c r="C42" s="73"/>
      <c r="D42" s="1"/>
      <c r="E42" s="53"/>
      <c r="F42" s="1"/>
      <c r="G42" s="41"/>
      <c r="H42" s="1"/>
      <c r="I42" s="41"/>
      <c r="J42" s="1"/>
      <c r="K42" s="22" t="str">
        <f t="array" ref="K42">IFERROR( INDEX('✅ LISTE DES ALIMENTS'!$2:$946,MATCH($G42,'✅ LISTE DES ALIMENTS'!$B$2:$B$247,0),MATCH($K$13,'✅ LISTE DES ALIMENTS'!$A$2:$G$2,0))*$I42,"")</f>
        <v/>
      </c>
      <c r="L42" s="45"/>
      <c r="M42" s="42" t="str">
        <f t="array" ref="M42">IFERROR(INDEX('✅ LISTE DES ALIMENTS'!$2:$946,MATCH($G42,'✅ LISTE DES ALIMENTS'!$B$2:$B$247,0),MATCH($M$13,'✅ LISTE DES ALIMENTS'!$A$2:$G$2,0))*$I42,"")</f>
        <v/>
      </c>
      <c r="N42" s="43" t="str">
        <f t="array" ref="N42">IFERROR(INDEX('✅ LISTE DES ALIMENTS'!$2:$945,MATCH($G42,'✅ LISTE DES ALIMENTS'!$B$2:$B$247,0),MATCH($N$13,'✅ LISTE DES ALIMENTS'!$A$2:$G$2,0))*I42,"")</f>
        <v/>
      </c>
      <c r="O42" s="44" t="str">
        <f t="array" ref="O42">IFERROR(INDEX('✅ LISTE DES ALIMENTS'!$2:$946,MATCH($G42,'✅ LISTE DES ALIMENTS'!$B$2:$B$247,0),MATCH($O$13,'✅ LISTE DES ALIMENTS'!$A$2:$G$2,0))*$I42,"")</f>
        <v/>
      </c>
      <c r="P42" s="45"/>
      <c r="Q42" s="26" t="e">
        <f t="shared" si="4"/>
        <v>#VALUE!</v>
      </c>
      <c r="R42" s="39"/>
      <c r="S42" s="1"/>
    </row>
    <row r="43" spans="1:19" ht="15" customHeight="1" x14ac:dyDescent="0.2">
      <c r="A43" s="35"/>
      <c r="B43" s="73"/>
      <c r="C43" s="73"/>
      <c r="D43" s="1"/>
      <c r="E43" s="53"/>
      <c r="F43" s="1"/>
      <c r="G43" s="41"/>
      <c r="H43" s="1"/>
      <c r="I43" s="41"/>
      <c r="J43" s="1"/>
      <c r="K43" s="22" t="str">
        <f t="array" ref="K43">IFERROR( INDEX('✅ LISTE DES ALIMENTS'!$2:$946,MATCH($G43,'✅ LISTE DES ALIMENTS'!$B$2:$B$247,0),MATCH($K$13,'✅ LISTE DES ALIMENTS'!$A$2:$G$2,0))*$I43,"")</f>
        <v/>
      </c>
      <c r="L43" s="7"/>
      <c r="M43" s="42" t="str">
        <f t="array" ref="M43">IFERROR(INDEX('✅ LISTE DES ALIMENTS'!$2:$946,MATCH($G43,'✅ LISTE DES ALIMENTS'!$B$2:$B$247,0),MATCH($M$13,'✅ LISTE DES ALIMENTS'!$A$2:$G$2,0))*$I43,"")</f>
        <v/>
      </c>
      <c r="N43" s="43" t="str">
        <f t="array" ref="N43">IFERROR(INDEX('✅ LISTE DES ALIMENTS'!$2:$945,MATCH($G43,'✅ LISTE DES ALIMENTS'!$B$2:$B$247,0),MATCH($N$13,'✅ LISTE DES ALIMENTS'!$A$2:$G$2,0))*I43,"")</f>
        <v/>
      </c>
      <c r="O43" s="44" t="str">
        <f t="array" ref="O43">IFERROR(INDEX('✅ LISTE DES ALIMENTS'!$2:$946,MATCH($G43,'✅ LISTE DES ALIMENTS'!$B$2:$B$247,0),MATCH($O$13,'✅ LISTE DES ALIMENTS'!$A$2:$G$2,0))*$I43,"")</f>
        <v/>
      </c>
      <c r="P43" s="7"/>
      <c r="Q43" s="26" t="e">
        <f t="shared" si="4"/>
        <v>#VALUE!</v>
      </c>
      <c r="R43" s="39"/>
      <c r="S43" s="1"/>
    </row>
    <row r="44" spans="1:19" ht="15" customHeight="1" x14ac:dyDescent="0.2">
      <c r="A44" s="35"/>
      <c r="B44" s="73"/>
      <c r="C44" s="73"/>
      <c r="D44" s="1"/>
      <c r="E44" s="53"/>
      <c r="F44" s="1"/>
      <c r="G44" s="41"/>
      <c r="H44" s="1"/>
      <c r="I44" s="41"/>
      <c r="J44" s="1"/>
      <c r="K44" s="22" t="str">
        <f t="array" ref="K44">IFERROR( INDEX('✅ LISTE DES ALIMENTS'!$2:$946,MATCH($G44,'✅ LISTE DES ALIMENTS'!$B$2:$B$247,0),MATCH($K$13,'✅ LISTE DES ALIMENTS'!$A$2:$G$2,0))*$I44,"")</f>
        <v/>
      </c>
      <c r="L44" s="7"/>
      <c r="M44" s="42" t="str">
        <f t="array" ref="M44">IFERROR(INDEX('✅ LISTE DES ALIMENTS'!$2:$946,MATCH($G44,'✅ LISTE DES ALIMENTS'!$B$2:$B$247,0),MATCH($M$13,'✅ LISTE DES ALIMENTS'!$A$2:$G$2,0))*$I44,"")</f>
        <v/>
      </c>
      <c r="N44" s="43" t="str">
        <f t="array" ref="N44">IFERROR(INDEX('✅ LISTE DES ALIMENTS'!$2:$945,MATCH($G44,'✅ LISTE DES ALIMENTS'!$B$2:$B$247,0),MATCH($N$13,'✅ LISTE DES ALIMENTS'!$A$2:$G$2,0))*I44,"")</f>
        <v/>
      </c>
      <c r="O44" s="44" t="str">
        <f t="array" ref="O44">IFERROR(INDEX('✅ LISTE DES ALIMENTS'!$2:$946,MATCH($G44,'✅ LISTE DES ALIMENTS'!$B$2:$B$247,0),MATCH($O$13,'✅ LISTE DES ALIMENTS'!$A$2:$G$2,0))*$I44,"")</f>
        <v/>
      </c>
      <c r="P44" s="7"/>
      <c r="Q44" s="26" t="e">
        <f t="shared" si="4"/>
        <v>#VALUE!</v>
      </c>
      <c r="R44" s="39"/>
      <c r="S44" s="1"/>
    </row>
    <row r="45" spans="1:19" ht="15" customHeight="1" x14ac:dyDescent="0.2">
      <c r="A45" s="35"/>
      <c r="B45" s="73"/>
      <c r="C45" s="73"/>
      <c r="D45" s="1"/>
      <c r="E45" s="53"/>
      <c r="F45" s="1"/>
      <c r="G45" s="41"/>
      <c r="H45" s="1"/>
      <c r="I45" s="41"/>
      <c r="J45" s="1"/>
      <c r="K45" s="22" t="str">
        <f t="array" ref="K45">IFERROR( INDEX('✅ LISTE DES ALIMENTS'!$2:$946,MATCH($G45,'✅ LISTE DES ALIMENTS'!$B$2:$B$247,0),MATCH($K$13,'✅ LISTE DES ALIMENTS'!$A$2:$G$2,0))*$I45,"")</f>
        <v/>
      </c>
      <c r="L45" s="7"/>
      <c r="M45" s="42" t="str">
        <f t="array" ref="M45">IFERROR(INDEX('✅ LISTE DES ALIMENTS'!$2:$946,MATCH($G45,'✅ LISTE DES ALIMENTS'!$B$2:$B$247,0),MATCH($M$13,'✅ LISTE DES ALIMENTS'!$A$2:$G$2,0))*$I45,"")</f>
        <v/>
      </c>
      <c r="N45" s="43" t="str">
        <f t="array" ref="N45">IFERROR(INDEX('✅ LISTE DES ALIMENTS'!$2:$945,MATCH($G45,'✅ LISTE DES ALIMENTS'!$B$2:$B$247,0),MATCH($N$13,'✅ LISTE DES ALIMENTS'!$A$2:$G$2,0))*I45,"")</f>
        <v/>
      </c>
      <c r="O45" s="44" t="str">
        <f t="array" ref="O45">IFERROR(INDEX('✅ LISTE DES ALIMENTS'!$2:$946,MATCH($G45,'✅ LISTE DES ALIMENTS'!$B$2:$B$247,0),MATCH($O$13,'✅ LISTE DES ALIMENTS'!$A$2:$G$2,0))*$I45,"")</f>
        <v/>
      </c>
      <c r="P45" s="7"/>
      <c r="Q45" s="26" t="e">
        <f t="shared" si="4"/>
        <v>#VALUE!</v>
      </c>
      <c r="R45" s="39"/>
      <c r="S45" s="1"/>
    </row>
    <row r="46" spans="1:19" ht="12.75" x14ac:dyDescent="0.2">
      <c r="A46" s="35"/>
      <c r="B46" s="73"/>
      <c r="C46" s="73"/>
      <c r="D46" s="1"/>
      <c r="E46" s="1"/>
      <c r="F46" s="1"/>
      <c r="G46" s="3"/>
      <c r="H46" s="1"/>
      <c r="I46" s="15" t="s">
        <v>17</v>
      </c>
      <c r="J46" s="46"/>
      <c r="K46" s="47">
        <f>SUM(K40:K45)</f>
        <v>0</v>
      </c>
      <c r="L46" s="48"/>
      <c r="M46" s="20">
        <f t="shared" ref="M46:O46" si="5">SUM(M40:M45)</f>
        <v>0</v>
      </c>
      <c r="N46" s="20">
        <f t="shared" si="5"/>
        <v>0</v>
      </c>
      <c r="O46" s="47">
        <f t="shared" si="5"/>
        <v>0</v>
      </c>
      <c r="P46" s="48"/>
      <c r="Q46" s="20" t="e">
        <f>SUM(Q40:Q45)</f>
        <v>#VALUE!</v>
      </c>
      <c r="R46" s="39"/>
      <c r="S46" s="1"/>
    </row>
    <row r="47" spans="1:19" ht="13.5" thickBot="1" x14ac:dyDescent="0.25">
      <c r="A47" s="35"/>
      <c r="B47" s="74"/>
      <c r="C47" s="74"/>
      <c r="D47" s="49"/>
      <c r="E47" s="49"/>
      <c r="F47" s="49"/>
      <c r="G47" s="49"/>
      <c r="H47" s="49"/>
      <c r="I47" s="49"/>
      <c r="J47" s="49"/>
      <c r="K47" s="50"/>
      <c r="L47" s="50"/>
      <c r="M47" s="51"/>
      <c r="N47" s="51"/>
      <c r="O47" s="50"/>
      <c r="P47" s="50"/>
      <c r="Q47" s="51"/>
      <c r="R47" s="52"/>
      <c r="S47" s="1"/>
    </row>
    <row r="48" spans="1:19" ht="15" customHeight="1" thickTop="1" thickBot="1" x14ac:dyDescent="0.25">
      <c r="A48" s="6"/>
      <c r="B48" s="54"/>
      <c r="C48" s="54"/>
      <c r="D48" s="1"/>
      <c r="E48" s="1"/>
      <c r="F48" s="1"/>
      <c r="G48" s="1"/>
      <c r="H48" s="1"/>
      <c r="I48" s="1"/>
      <c r="J48" s="1"/>
      <c r="K48" s="7"/>
      <c r="L48" s="1"/>
      <c r="M48" s="1"/>
      <c r="N48" s="1"/>
      <c r="O48" s="1"/>
      <c r="P48" s="1"/>
      <c r="Q48" s="8"/>
      <c r="R48" s="1"/>
      <c r="S48" s="55"/>
    </row>
    <row r="49" spans="1:19" ht="15" customHeight="1" thickTop="1" x14ac:dyDescent="0.2">
      <c r="A49" s="6"/>
      <c r="B49" s="72" t="s">
        <v>24</v>
      </c>
      <c r="C49" s="72"/>
      <c r="D49" s="56"/>
      <c r="E49" s="36"/>
      <c r="F49" s="36"/>
      <c r="G49" s="36"/>
      <c r="H49" s="36"/>
      <c r="I49" s="75"/>
      <c r="J49" s="76"/>
      <c r="K49" s="76"/>
      <c r="L49" s="76"/>
      <c r="M49" s="76"/>
      <c r="N49" s="36"/>
      <c r="O49" s="36"/>
      <c r="P49" s="36"/>
      <c r="Q49" s="37"/>
      <c r="R49" s="38"/>
      <c r="S49" s="55"/>
    </row>
    <row r="50" spans="1:19" ht="15" customHeight="1" x14ac:dyDescent="0.2">
      <c r="A50" s="6"/>
      <c r="B50" s="73"/>
      <c r="C50" s="73"/>
      <c r="D50" s="57"/>
      <c r="E50" s="1"/>
      <c r="F50" s="1"/>
      <c r="G50" s="1"/>
      <c r="H50" s="1"/>
      <c r="I50" s="1"/>
      <c r="J50" s="1"/>
      <c r="K50" s="7"/>
      <c r="L50" s="1"/>
      <c r="M50" s="1"/>
      <c r="N50" s="1"/>
      <c r="O50" s="1"/>
      <c r="P50" s="1"/>
      <c r="Q50" s="8"/>
      <c r="R50" s="39"/>
      <c r="S50" s="1"/>
    </row>
    <row r="51" spans="1:19" ht="13.5" customHeight="1" x14ac:dyDescent="0.2">
      <c r="A51" s="35"/>
      <c r="B51" s="73"/>
      <c r="C51" s="73"/>
      <c r="D51" s="57"/>
      <c r="R51" s="39"/>
      <c r="S51" s="1"/>
    </row>
    <row r="52" spans="1:19" ht="25.5" x14ac:dyDescent="0.2">
      <c r="A52" s="35"/>
      <c r="B52" s="73"/>
      <c r="C52" s="73"/>
      <c r="D52" s="57"/>
      <c r="E52" s="15" t="s">
        <v>9</v>
      </c>
      <c r="F52" s="2"/>
      <c r="G52" s="15" t="s">
        <v>10</v>
      </c>
      <c r="H52" s="2"/>
      <c r="I52" s="15" t="s">
        <v>11</v>
      </c>
      <c r="J52" s="1"/>
      <c r="K52" s="16" t="s">
        <v>0</v>
      </c>
      <c r="L52" s="1"/>
      <c r="M52" s="17" t="s">
        <v>3</v>
      </c>
      <c r="N52" s="18" t="s">
        <v>4</v>
      </c>
      <c r="O52" s="19" t="s">
        <v>5</v>
      </c>
      <c r="P52" s="1"/>
      <c r="Q52" s="20" t="s">
        <v>6</v>
      </c>
      <c r="R52" s="39"/>
      <c r="S52" s="1"/>
    </row>
    <row r="53" spans="1:19" ht="15" customHeight="1" x14ac:dyDescent="0.2">
      <c r="A53" s="35"/>
      <c r="B53" s="73"/>
      <c r="C53" s="73"/>
      <c r="D53" s="57"/>
      <c r="E53" s="53"/>
      <c r="F53" s="1"/>
      <c r="G53" s="41"/>
      <c r="H53" s="1"/>
      <c r="I53" s="41"/>
      <c r="J53" s="1"/>
      <c r="K53" s="22" t="str">
        <f t="array" ref="K53">IFERROR( INDEX('✅ LISTE DES ALIMENTS'!$2:$946,MATCH($G53,'✅ LISTE DES ALIMENTS'!$B$2:$B$247,0),MATCH($K$13,'✅ LISTE DES ALIMENTS'!$A$2:$G$2,0))*$I53,"")</f>
        <v/>
      </c>
      <c r="L53" s="3"/>
      <c r="M53" s="42" t="str">
        <f t="array" ref="M53">IFERROR(INDEX('✅ LISTE DES ALIMENTS'!$2:$946,MATCH($G53,'✅ LISTE DES ALIMENTS'!$B$2:$B$247,0),MATCH($M52,'✅ LISTE DES ALIMENTS'!$A$2:$G$2,0))*$I53,"")</f>
        <v/>
      </c>
      <c r="N53" s="43" t="str">
        <f t="array" ref="N53">IFERROR(INDEX('✅ LISTE DES ALIMENTS'!$2:$945,MATCH($G53,'✅ LISTE DES ALIMENTS'!$B$2:$B$247,0),MATCH($N52,'✅ LISTE DES ALIMENTS'!$A$2:$G$2,0))*I53,"")</f>
        <v/>
      </c>
      <c r="O53" s="44" t="str">
        <f t="array" ref="O53">IFERROR(INDEX('✅ LISTE DES ALIMENTS'!$2:$946,MATCH($G53,'✅ LISTE DES ALIMENTS'!$B$2:$B$247,0),MATCH($O$13,'✅ LISTE DES ALIMENTS'!$A$2:$G$2,0))*$I53,"")</f>
        <v/>
      </c>
      <c r="P53" s="3"/>
      <c r="Q53" s="26" t="e">
        <f>K53*0.014</f>
        <v>#VALUE!</v>
      </c>
      <c r="R53" s="39"/>
      <c r="S53" s="1"/>
    </row>
    <row r="54" spans="1:19" ht="15" customHeight="1" x14ac:dyDescent="0.2">
      <c r="A54" s="35"/>
      <c r="B54" s="73"/>
      <c r="C54" s="73"/>
      <c r="D54" s="57"/>
      <c r="E54" s="53"/>
      <c r="F54" s="1"/>
      <c r="G54" s="41"/>
      <c r="H54" s="1"/>
      <c r="I54" s="41"/>
      <c r="J54" s="1"/>
      <c r="K54" s="22" t="str">
        <f t="array" ref="K54">IFERROR( INDEX('✅ LISTE DES ALIMENTS'!$2:$946,MATCH($G54,'✅ LISTE DES ALIMENTS'!$B$2:$B$247,0),MATCH($K$13,'✅ LISTE DES ALIMENTS'!$A$2:$G$2,0))*$I54,"")</f>
        <v/>
      </c>
      <c r="L54" s="3"/>
      <c r="M54" s="42" t="str">
        <f t="array" ref="M54">IFERROR(INDEX('✅ LISTE DES ALIMENTS'!$2:$946,MATCH($G54,'✅ LISTE DES ALIMENTS'!$B$2:$B$247,0),MATCH($M52,'✅ LISTE DES ALIMENTS'!$A$2:$G$2,0))*$I54,"")</f>
        <v/>
      </c>
      <c r="N54" s="43" t="str">
        <f t="array" ref="N54">IFERROR(INDEX('✅ LISTE DES ALIMENTS'!$2:$945,MATCH($G54,'✅ LISTE DES ALIMENTS'!$B$2:$B$247,0),MATCH($N52,'✅ LISTE DES ALIMENTS'!$A$2:$G$2,0))*I54,"")</f>
        <v/>
      </c>
      <c r="O54" s="44" t="str">
        <f t="array" ref="O54">IFERROR(INDEX('✅ LISTE DES ALIMENTS'!$2:$946,MATCH($G54,'✅ LISTE DES ALIMENTS'!$B$2:$B$247,0),MATCH($O$13,'✅ LISTE DES ALIMENTS'!$A$2:$G$2,0))*$I54,"")</f>
        <v/>
      </c>
      <c r="P54" s="3"/>
      <c r="Q54" s="26" t="e">
        <f t="shared" ref="Q54:Q58" si="6">(K54*0.014)</f>
        <v>#VALUE!</v>
      </c>
      <c r="R54" s="39"/>
      <c r="S54" s="1"/>
    </row>
    <row r="55" spans="1:19" ht="15" customHeight="1" x14ac:dyDescent="0.2">
      <c r="A55" s="35"/>
      <c r="B55" s="73"/>
      <c r="C55" s="73"/>
      <c r="D55" s="57"/>
      <c r="E55" s="53"/>
      <c r="F55" s="1"/>
      <c r="G55" s="41"/>
      <c r="H55" s="1"/>
      <c r="I55" s="41"/>
      <c r="J55" s="1"/>
      <c r="K55" s="22" t="str">
        <f t="array" ref="K55">IFERROR( INDEX('✅ LISTE DES ALIMENTS'!$2:$946,MATCH($G55,'✅ LISTE DES ALIMENTS'!$B$2:$B$247,0),MATCH($K$13,'✅ LISTE DES ALIMENTS'!$A$2:$G$2,0))*$I55,"")</f>
        <v/>
      </c>
      <c r="L55" s="45"/>
      <c r="M55" s="42" t="str">
        <f t="array" ref="M55">IFERROR(INDEX('✅ LISTE DES ALIMENTS'!$2:$946,MATCH($G55,'✅ LISTE DES ALIMENTS'!$B$2:$B$247,0),MATCH($M$13,'✅ LISTE DES ALIMENTS'!$A$2:$G$2,0))*$I55,"")</f>
        <v/>
      </c>
      <c r="N55" s="43" t="str">
        <f t="array" ref="N55">IFERROR(INDEX('✅ LISTE DES ALIMENTS'!$2:$945,MATCH($G55,'✅ LISTE DES ALIMENTS'!$B$2:$B$247,0),MATCH($N$13,'✅ LISTE DES ALIMENTS'!$A$2:$G$2,0))*I55,"")</f>
        <v/>
      </c>
      <c r="O55" s="44" t="str">
        <f t="array" ref="O55">IFERROR(INDEX('✅ LISTE DES ALIMENTS'!$2:$946,MATCH($G55,'✅ LISTE DES ALIMENTS'!$B$2:$B$247,0),MATCH($O$13,'✅ LISTE DES ALIMENTS'!$A$2:$G$2,0))*$I55,"")</f>
        <v/>
      </c>
      <c r="P55" s="45"/>
      <c r="Q55" s="26" t="e">
        <f t="shared" si="6"/>
        <v>#VALUE!</v>
      </c>
      <c r="R55" s="39"/>
      <c r="S55" s="1"/>
    </row>
    <row r="56" spans="1:19" ht="15" customHeight="1" x14ac:dyDescent="0.2">
      <c r="A56" s="35"/>
      <c r="B56" s="73"/>
      <c r="C56" s="73"/>
      <c r="D56" s="57"/>
      <c r="E56" s="53"/>
      <c r="F56" s="1"/>
      <c r="G56" s="41"/>
      <c r="H56" s="1"/>
      <c r="I56" s="41"/>
      <c r="J56" s="1"/>
      <c r="K56" s="22" t="str">
        <f t="array" ref="K56">IFERROR( INDEX('✅ LISTE DES ALIMENTS'!$2:$946,MATCH($G56,'✅ LISTE DES ALIMENTS'!$B$2:$B$247,0),MATCH($K$13,'✅ LISTE DES ALIMENTS'!$A$2:$G$2,0))*$I56,"")</f>
        <v/>
      </c>
      <c r="L56" s="7"/>
      <c r="M56" s="42" t="str">
        <f t="array" ref="M56">IFERROR(INDEX('✅ LISTE DES ALIMENTS'!$2:$946,MATCH($G56,'✅ LISTE DES ALIMENTS'!$B$2:$B$247,0),MATCH($M$13,'✅ LISTE DES ALIMENTS'!$A$2:$G$2,0))*$I56,"")</f>
        <v/>
      </c>
      <c r="N56" s="43" t="str">
        <f t="array" ref="N56">IFERROR(INDEX('✅ LISTE DES ALIMENTS'!$2:$945,MATCH($G56,'✅ LISTE DES ALIMENTS'!$B$2:$B$247,0),MATCH($N$13,'✅ LISTE DES ALIMENTS'!$A$2:$G$2,0))*I56,"")</f>
        <v/>
      </c>
      <c r="O56" s="44" t="str">
        <f t="array" ref="O56">IFERROR(INDEX('✅ LISTE DES ALIMENTS'!$2:$946,MATCH($G56,'✅ LISTE DES ALIMENTS'!$B$2:$B$247,0),MATCH($O$13,'✅ LISTE DES ALIMENTS'!$A$2:$G$2,0))*$I56,"")</f>
        <v/>
      </c>
      <c r="P56" s="7"/>
      <c r="Q56" s="26" t="e">
        <f t="shared" si="6"/>
        <v>#VALUE!</v>
      </c>
      <c r="R56" s="39"/>
      <c r="S56" s="1"/>
    </row>
    <row r="57" spans="1:19" ht="15" customHeight="1" x14ac:dyDescent="0.2">
      <c r="A57" s="35"/>
      <c r="B57" s="73"/>
      <c r="C57" s="73"/>
      <c r="D57" s="57"/>
      <c r="E57" s="53"/>
      <c r="F57" s="1"/>
      <c r="G57" s="41"/>
      <c r="H57" s="1"/>
      <c r="I57" s="41"/>
      <c r="J57" s="1"/>
      <c r="K57" s="22" t="str">
        <f t="array" ref="K57">IFERROR( INDEX('✅ LISTE DES ALIMENTS'!$2:$946,MATCH($G57,'✅ LISTE DES ALIMENTS'!$B$2:$B$247,0),MATCH($K$13,'✅ LISTE DES ALIMENTS'!$A$2:$G$2,0))*$I57,"")</f>
        <v/>
      </c>
      <c r="L57" s="7"/>
      <c r="M57" s="42" t="str">
        <f t="array" ref="M57">IFERROR(INDEX('✅ LISTE DES ALIMENTS'!$2:$946,MATCH($G57,'✅ LISTE DES ALIMENTS'!$B$2:$B$247,0),MATCH($M$13,'✅ LISTE DES ALIMENTS'!$A$2:$G$2,0))*$I57,"")</f>
        <v/>
      </c>
      <c r="N57" s="43" t="str">
        <f t="array" ref="N57">IFERROR(INDEX('✅ LISTE DES ALIMENTS'!$2:$945,MATCH($G57,'✅ LISTE DES ALIMENTS'!$B$2:$B$247,0),MATCH($N$13,'✅ LISTE DES ALIMENTS'!$A$2:$G$2,0))*I57,"")</f>
        <v/>
      </c>
      <c r="O57" s="44" t="str">
        <f t="array" ref="O57">IFERROR(INDEX('✅ LISTE DES ALIMENTS'!$2:$946,MATCH($G57,'✅ LISTE DES ALIMENTS'!$B$2:$B$247,0),MATCH($O$13,'✅ LISTE DES ALIMENTS'!$A$2:$G$2,0))*$I57,"")</f>
        <v/>
      </c>
      <c r="P57" s="7"/>
      <c r="Q57" s="26" t="e">
        <f t="shared" si="6"/>
        <v>#VALUE!</v>
      </c>
      <c r="R57" s="39"/>
      <c r="S57" s="1"/>
    </row>
    <row r="58" spans="1:19" ht="15" customHeight="1" x14ac:dyDescent="0.2">
      <c r="A58" s="35"/>
      <c r="B58" s="73"/>
      <c r="C58" s="73"/>
      <c r="D58" s="57"/>
      <c r="E58" s="53"/>
      <c r="F58" s="1"/>
      <c r="G58" s="41"/>
      <c r="H58" s="1"/>
      <c r="I58" s="41"/>
      <c r="J58" s="1"/>
      <c r="K58" s="22" t="str">
        <f t="array" ref="K58">IFERROR( INDEX('✅ LISTE DES ALIMENTS'!$2:$946,MATCH($G58,'✅ LISTE DES ALIMENTS'!$B$2:$B$247,0),MATCH($K$13,'✅ LISTE DES ALIMENTS'!$A$2:$G$2,0))*$I58,"")</f>
        <v/>
      </c>
      <c r="L58" s="7"/>
      <c r="M58" s="42" t="str">
        <f t="array" ref="M58">IFERROR(INDEX('✅ LISTE DES ALIMENTS'!$2:$946,MATCH($G58,'✅ LISTE DES ALIMENTS'!$B$2:$B$247,0),MATCH($M$13,'✅ LISTE DES ALIMENTS'!$A$2:$G$2,0))*$I58,"")</f>
        <v/>
      </c>
      <c r="N58" s="43" t="str">
        <f t="array" ref="N58">IFERROR(INDEX('✅ LISTE DES ALIMENTS'!$2:$945,MATCH($G58,'✅ LISTE DES ALIMENTS'!$B$2:$B$247,0),MATCH($N$13,'✅ LISTE DES ALIMENTS'!$A$2:$G$2,0))*I58,"")</f>
        <v/>
      </c>
      <c r="O58" s="44" t="str">
        <f t="array" ref="O58">IFERROR(INDEX('✅ LISTE DES ALIMENTS'!$2:$946,MATCH($G58,'✅ LISTE DES ALIMENTS'!$B$2:$B$247,0),MATCH($O$13,'✅ LISTE DES ALIMENTS'!$A$2:$G$2,0))*$I58,"")</f>
        <v/>
      </c>
      <c r="P58" s="7"/>
      <c r="Q58" s="26" t="e">
        <f t="shared" si="6"/>
        <v>#VALUE!</v>
      </c>
      <c r="R58" s="39"/>
      <c r="S58" s="1"/>
    </row>
    <row r="59" spans="1:19" ht="12.75" x14ac:dyDescent="0.2">
      <c r="A59" s="35"/>
      <c r="B59" s="73"/>
      <c r="C59" s="73"/>
      <c r="D59" s="57"/>
      <c r="E59" s="1"/>
      <c r="F59" s="1"/>
      <c r="G59" s="3"/>
      <c r="H59" s="1"/>
      <c r="I59" s="15" t="s">
        <v>17</v>
      </c>
      <c r="J59" s="46"/>
      <c r="K59" s="47">
        <f>SUM(K53:K58)</f>
        <v>0</v>
      </c>
      <c r="L59" s="48"/>
      <c r="M59" s="20">
        <f t="shared" ref="M59:O59" si="7">SUM(M53:M58)</f>
        <v>0</v>
      </c>
      <c r="N59" s="20">
        <f t="shared" si="7"/>
        <v>0</v>
      </c>
      <c r="O59" s="47">
        <f t="shared" si="7"/>
        <v>0</v>
      </c>
      <c r="P59" s="48"/>
      <c r="Q59" s="20" t="e">
        <f>SUM(Q53:Q58)</f>
        <v>#VALUE!</v>
      </c>
      <c r="R59" s="39"/>
      <c r="S59" s="1"/>
    </row>
    <row r="60" spans="1:19" ht="13.5" thickBot="1" x14ac:dyDescent="0.25">
      <c r="A60" s="35"/>
      <c r="B60" s="74"/>
      <c r="C60" s="74"/>
      <c r="D60" s="58"/>
      <c r="E60" s="49"/>
      <c r="F60" s="49"/>
      <c r="G60" s="49"/>
      <c r="H60" s="49"/>
      <c r="I60" s="49"/>
      <c r="J60" s="49"/>
      <c r="K60" s="50"/>
      <c r="L60" s="50"/>
      <c r="M60" s="51"/>
      <c r="N60" s="51"/>
      <c r="O60" s="50"/>
      <c r="P60" s="50"/>
      <c r="Q60" s="51"/>
      <c r="R60" s="52"/>
      <c r="S60" s="1"/>
    </row>
    <row r="61" spans="1:19" ht="14.25" thickTop="1" thickBot="1" x14ac:dyDescent="0.25">
      <c r="A61" s="6"/>
      <c r="B61" s="54"/>
      <c r="C61" s="54"/>
      <c r="D61" s="1"/>
      <c r="E61" s="1"/>
      <c r="F61" s="1"/>
      <c r="G61" s="1"/>
      <c r="H61" s="1"/>
      <c r="I61" s="1"/>
      <c r="J61" s="1"/>
      <c r="K61" s="7"/>
      <c r="L61" s="1"/>
      <c r="M61" s="1"/>
      <c r="N61" s="1"/>
      <c r="O61" s="1"/>
      <c r="P61" s="1"/>
      <c r="Q61" s="8"/>
      <c r="R61" s="1"/>
      <c r="S61" s="1"/>
    </row>
    <row r="62" spans="1:19" ht="13.5" thickTop="1" x14ac:dyDescent="0.2">
      <c r="A62" s="6"/>
      <c r="B62" s="72" t="s">
        <v>25</v>
      </c>
      <c r="C62" s="72"/>
      <c r="D62" s="36"/>
      <c r="E62" s="36"/>
      <c r="F62" s="36"/>
      <c r="G62" s="36"/>
      <c r="H62" s="36"/>
      <c r="I62" s="75"/>
      <c r="J62" s="76"/>
      <c r="K62" s="76"/>
      <c r="L62" s="76"/>
      <c r="M62" s="76"/>
      <c r="N62" s="36"/>
      <c r="O62" s="36"/>
      <c r="P62" s="36"/>
      <c r="Q62" s="37"/>
      <c r="R62" s="38"/>
      <c r="S62" s="1"/>
    </row>
    <row r="63" spans="1:19" ht="12.75" x14ac:dyDescent="0.2">
      <c r="A63" s="6"/>
      <c r="B63" s="73"/>
      <c r="C63" s="73"/>
      <c r="D63" s="1"/>
      <c r="E63" s="1"/>
      <c r="F63" s="1"/>
      <c r="G63" s="1"/>
      <c r="H63" s="1"/>
      <c r="I63" s="1"/>
      <c r="J63" s="1"/>
      <c r="K63" s="7"/>
      <c r="L63" s="1"/>
      <c r="M63" s="1"/>
      <c r="N63" s="1"/>
      <c r="O63" s="1"/>
      <c r="P63" s="1"/>
      <c r="Q63" s="8"/>
      <c r="R63" s="39"/>
      <c r="S63" s="1"/>
    </row>
    <row r="64" spans="1:19" ht="17.25" customHeight="1" x14ac:dyDescent="0.2">
      <c r="A64" s="6"/>
      <c r="B64" s="73"/>
      <c r="C64" s="73"/>
      <c r="R64" s="39"/>
      <c r="S64" s="1"/>
    </row>
    <row r="65" spans="1:19" ht="25.5" x14ac:dyDescent="0.2">
      <c r="A65" s="6"/>
      <c r="B65" s="73"/>
      <c r="C65" s="73"/>
      <c r="D65" s="1"/>
      <c r="E65" s="15" t="s">
        <v>9</v>
      </c>
      <c r="F65" s="2"/>
      <c r="G65" s="15" t="s">
        <v>10</v>
      </c>
      <c r="H65" s="2"/>
      <c r="I65" s="15" t="s">
        <v>11</v>
      </c>
      <c r="J65" s="1"/>
      <c r="K65" s="16" t="s">
        <v>0</v>
      </c>
      <c r="L65" s="1"/>
      <c r="M65" s="17" t="s">
        <v>3</v>
      </c>
      <c r="N65" s="18" t="s">
        <v>4</v>
      </c>
      <c r="O65" s="19" t="s">
        <v>5</v>
      </c>
      <c r="P65" s="1"/>
      <c r="Q65" s="20" t="s">
        <v>6</v>
      </c>
      <c r="R65" s="39"/>
      <c r="S65" s="1"/>
    </row>
    <row r="66" spans="1:19" ht="15" customHeight="1" x14ac:dyDescent="0.2">
      <c r="A66" s="6"/>
      <c r="B66" s="73"/>
      <c r="C66" s="73"/>
      <c r="D66" s="1"/>
      <c r="E66" s="53"/>
      <c r="F66" s="1"/>
      <c r="G66" s="41"/>
      <c r="H66" s="1"/>
      <c r="I66" s="41"/>
      <c r="J66" s="1"/>
      <c r="K66" s="22" t="str">
        <f t="array" ref="K66">IFERROR( INDEX('✅ LISTE DES ALIMENTS'!$2:$946,MATCH($G66,'✅ LISTE DES ALIMENTS'!$B$2:$B$247,0),MATCH($K$13,'✅ LISTE DES ALIMENTS'!$A$2:$G$2,0))*$I66,"")</f>
        <v/>
      </c>
      <c r="L66" s="3"/>
      <c r="M66" s="42" t="str">
        <f t="array" ref="M66">IFERROR(INDEX('✅ LISTE DES ALIMENTS'!$2:$946,MATCH($G66,'✅ LISTE DES ALIMENTS'!$B$2:$B$247,0),MATCH($M65,'✅ LISTE DES ALIMENTS'!$A$2:$G$2,0))*$I66,"")</f>
        <v/>
      </c>
      <c r="N66" s="43" t="str">
        <f t="array" ref="N66">IFERROR(INDEX('✅ LISTE DES ALIMENTS'!$2:$945,MATCH($G66,'✅ LISTE DES ALIMENTS'!$B$2:$B$247,0),MATCH($N65,'✅ LISTE DES ALIMENTS'!$A$2:$G$2,0))*I66,"")</f>
        <v/>
      </c>
      <c r="O66" s="44" t="str">
        <f t="array" ref="O66">IFERROR(INDEX('✅ LISTE DES ALIMENTS'!$2:$946,MATCH($G66,'✅ LISTE DES ALIMENTS'!$B$2:$B$247,0),MATCH($O$13,'✅ LISTE DES ALIMENTS'!$A$2:$G$2,0))*$I66,"")</f>
        <v/>
      </c>
      <c r="P66" s="3"/>
      <c r="Q66" s="26" t="e">
        <f>K66*0.014</f>
        <v>#VALUE!</v>
      </c>
      <c r="R66" s="39"/>
      <c r="S66" s="1"/>
    </row>
    <row r="67" spans="1:19" ht="15" customHeight="1" x14ac:dyDescent="0.2">
      <c r="A67" s="6"/>
      <c r="B67" s="73"/>
      <c r="C67" s="73"/>
      <c r="D67" s="1"/>
      <c r="E67" s="53"/>
      <c r="F67" s="1"/>
      <c r="G67" s="41"/>
      <c r="H67" s="1"/>
      <c r="I67" s="41"/>
      <c r="J67" s="1"/>
      <c r="K67" s="22" t="str">
        <f t="array" ref="K67">IFERROR( INDEX('✅ LISTE DES ALIMENTS'!$2:$946,MATCH($G67,'✅ LISTE DES ALIMENTS'!$B$2:$B$247,0),MATCH($K$13,'✅ LISTE DES ALIMENTS'!$A$2:$G$2,0))*$I67,"")</f>
        <v/>
      </c>
      <c r="L67" s="3"/>
      <c r="M67" s="42" t="str">
        <f t="array" ref="M67">IFERROR(INDEX('✅ LISTE DES ALIMENTS'!$2:$946,MATCH($G67,'✅ LISTE DES ALIMENTS'!$B$2:$B$247,0),MATCH($M65,'✅ LISTE DES ALIMENTS'!$A$2:$G$2,0))*$I67,"")</f>
        <v/>
      </c>
      <c r="N67" s="43" t="str">
        <f t="array" ref="N67">IFERROR(INDEX('✅ LISTE DES ALIMENTS'!$2:$945,MATCH($G67,'✅ LISTE DES ALIMENTS'!$B$2:$B$247,0),MATCH($N65,'✅ LISTE DES ALIMENTS'!$A$2:$G$2,0))*I67,"")</f>
        <v/>
      </c>
      <c r="O67" s="44" t="str">
        <f t="array" ref="O67">IFERROR(INDEX('✅ LISTE DES ALIMENTS'!$2:$946,MATCH($G67,'✅ LISTE DES ALIMENTS'!$B$2:$B$247,0),MATCH($O$13,'✅ LISTE DES ALIMENTS'!$A$2:$G$2,0))*$I67,"")</f>
        <v/>
      </c>
      <c r="P67" s="3"/>
      <c r="Q67" s="26" t="e">
        <f t="shared" ref="Q67:Q71" si="8">(K67*0.014)</f>
        <v>#VALUE!</v>
      </c>
      <c r="R67" s="39"/>
      <c r="S67" s="1"/>
    </row>
    <row r="68" spans="1:19" ht="15" customHeight="1" x14ac:dyDescent="0.2">
      <c r="A68" s="6"/>
      <c r="B68" s="73"/>
      <c r="C68" s="73"/>
      <c r="D68" s="1"/>
      <c r="E68" s="53"/>
      <c r="F68" s="1"/>
      <c r="G68" s="41"/>
      <c r="H68" s="1"/>
      <c r="I68" s="41"/>
      <c r="J68" s="1"/>
      <c r="K68" s="22" t="str">
        <f t="array" ref="K68">IFERROR( INDEX('✅ LISTE DES ALIMENTS'!$2:$946,MATCH($G68,'✅ LISTE DES ALIMENTS'!$B$2:$B$247,0),MATCH($K$13,'✅ LISTE DES ALIMENTS'!$A$2:$G$2,0))*$I68,"")</f>
        <v/>
      </c>
      <c r="L68" s="45"/>
      <c r="M68" s="42" t="str">
        <f t="array" ref="M68">IFERROR(INDEX('✅ LISTE DES ALIMENTS'!$2:$946,MATCH($G68,'✅ LISTE DES ALIMENTS'!$B$2:$B$247,0),MATCH($M$13,'✅ LISTE DES ALIMENTS'!$A$2:$G$2,0))*$I68,"")</f>
        <v/>
      </c>
      <c r="N68" s="43" t="str">
        <f t="array" ref="N68">IFERROR(INDEX('✅ LISTE DES ALIMENTS'!$2:$945,MATCH($G68,'✅ LISTE DES ALIMENTS'!$B$2:$B$247,0),MATCH($N$13,'✅ LISTE DES ALIMENTS'!$A$2:$G$2,0))*I68,"")</f>
        <v/>
      </c>
      <c r="O68" s="44" t="str">
        <f t="array" ref="O68">IFERROR(INDEX('✅ LISTE DES ALIMENTS'!$2:$946,MATCH($G68,'✅ LISTE DES ALIMENTS'!$B$2:$B$247,0),MATCH($O$13,'✅ LISTE DES ALIMENTS'!$A$2:$G$2,0))*$I68,"")</f>
        <v/>
      </c>
      <c r="P68" s="45"/>
      <c r="Q68" s="26" t="e">
        <f t="shared" si="8"/>
        <v>#VALUE!</v>
      </c>
      <c r="R68" s="39"/>
      <c r="S68" s="1"/>
    </row>
    <row r="69" spans="1:19" ht="15" customHeight="1" x14ac:dyDescent="0.2">
      <c r="A69" s="6"/>
      <c r="B69" s="73"/>
      <c r="C69" s="73"/>
      <c r="D69" s="1"/>
      <c r="E69" s="53"/>
      <c r="F69" s="1"/>
      <c r="G69" s="41"/>
      <c r="H69" s="1"/>
      <c r="I69" s="41"/>
      <c r="J69" s="1"/>
      <c r="K69" s="22" t="str">
        <f t="array" ref="K69">IFERROR( INDEX('✅ LISTE DES ALIMENTS'!$2:$946,MATCH($G69,'✅ LISTE DES ALIMENTS'!$B$2:$B$247,0),MATCH($K$13,'✅ LISTE DES ALIMENTS'!$A$2:$G$2,0))*$I69,"")</f>
        <v/>
      </c>
      <c r="L69" s="7"/>
      <c r="M69" s="42" t="str">
        <f t="array" ref="M69">IFERROR(INDEX('✅ LISTE DES ALIMENTS'!$2:$946,MATCH($G69,'✅ LISTE DES ALIMENTS'!$B$2:$B$247,0),MATCH($M$13,'✅ LISTE DES ALIMENTS'!$A$2:$G$2,0))*$I69,"")</f>
        <v/>
      </c>
      <c r="N69" s="43" t="str">
        <f t="array" ref="N69">IFERROR(INDEX('✅ LISTE DES ALIMENTS'!$2:$945,MATCH($G69,'✅ LISTE DES ALIMENTS'!$B$2:$B$247,0),MATCH($N$13,'✅ LISTE DES ALIMENTS'!$A$2:$G$2,0))*I69,"")</f>
        <v/>
      </c>
      <c r="O69" s="44" t="str">
        <f t="array" ref="O69">IFERROR(INDEX('✅ LISTE DES ALIMENTS'!$2:$946,MATCH($G69,'✅ LISTE DES ALIMENTS'!$B$2:$B$247,0),MATCH($O$13,'✅ LISTE DES ALIMENTS'!$A$2:$G$2,0))*$I69,"")</f>
        <v/>
      </c>
      <c r="P69" s="7"/>
      <c r="Q69" s="26" t="e">
        <f t="shared" si="8"/>
        <v>#VALUE!</v>
      </c>
      <c r="R69" s="39"/>
      <c r="S69" s="1"/>
    </row>
    <row r="70" spans="1:19" ht="15" customHeight="1" x14ac:dyDescent="0.2">
      <c r="A70" s="6"/>
      <c r="B70" s="73"/>
      <c r="C70" s="73"/>
      <c r="D70" s="1"/>
      <c r="E70" s="53"/>
      <c r="F70" s="1"/>
      <c r="G70" s="41"/>
      <c r="H70" s="1"/>
      <c r="I70" s="41"/>
      <c r="J70" s="1"/>
      <c r="K70" s="22" t="str">
        <f t="array" ref="K70">IFERROR( INDEX('✅ LISTE DES ALIMENTS'!$2:$946,MATCH($G70,'✅ LISTE DES ALIMENTS'!$B$2:$B$247,0),MATCH($K$13,'✅ LISTE DES ALIMENTS'!$A$2:$G$2,0))*$I70,"")</f>
        <v/>
      </c>
      <c r="L70" s="7"/>
      <c r="M70" s="42" t="str">
        <f t="array" ref="M70">IFERROR(INDEX('✅ LISTE DES ALIMENTS'!$2:$946,MATCH($G70,'✅ LISTE DES ALIMENTS'!$B$2:$B$247,0),MATCH($M$13,'✅ LISTE DES ALIMENTS'!$A$2:$G$2,0))*$I70,"")</f>
        <v/>
      </c>
      <c r="N70" s="43" t="str">
        <f t="array" ref="N70">IFERROR(INDEX('✅ LISTE DES ALIMENTS'!$2:$945,MATCH($G70,'✅ LISTE DES ALIMENTS'!$B$2:$B$247,0),MATCH($N$13,'✅ LISTE DES ALIMENTS'!$A$2:$G$2,0))*I70,"")</f>
        <v/>
      </c>
      <c r="O70" s="44" t="str">
        <f t="array" ref="O70">IFERROR(INDEX('✅ LISTE DES ALIMENTS'!$2:$946,MATCH($G70,'✅ LISTE DES ALIMENTS'!$B$2:$B$247,0),MATCH($O$13,'✅ LISTE DES ALIMENTS'!$A$2:$G$2,0))*$I70,"")</f>
        <v/>
      </c>
      <c r="P70" s="7"/>
      <c r="Q70" s="26" t="e">
        <f t="shared" si="8"/>
        <v>#VALUE!</v>
      </c>
      <c r="R70" s="39"/>
      <c r="S70" s="1"/>
    </row>
    <row r="71" spans="1:19" ht="15" customHeight="1" x14ac:dyDescent="0.2">
      <c r="A71" s="6"/>
      <c r="B71" s="73"/>
      <c r="C71" s="73"/>
      <c r="D71" s="1"/>
      <c r="E71" s="53"/>
      <c r="F71" s="1"/>
      <c r="G71" s="41"/>
      <c r="H71" s="1"/>
      <c r="I71" s="41"/>
      <c r="J71" s="1"/>
      <c r="K71" s="22" t="str">
        <f t="array" ref="K71">IFERROR( INDEX('✅ LISTE DES ALIMENTS'!$2:$946,MATCH($G71,'✅ LISTE DES ALIMENTS'!$B$2:$B$247,0),MATCH($K$13,'✅ LISTE DES ALIMENTS'!$A$2:$G$2,0))*$I71,"")</f>
        <v/>
      </c>
      <c r="L71" s="7"/>
      <c r="M71" s="42" t="str">
        <f t="array" ref="M71">IFERROR(INDEX('✅ LISTE DES ALIMENTS'!$2:$946,MATCH($G71,'✅ LISTE DES ALIMENTS'!$B$2:$B$247,0),MATCH($M$13,'✅ LISTE DES ALIMENTS'!$A$2:$G$2,0))*$I71,"")</f>
        <v/>
      </c>
      <c r="N71" s="43" t="str">
        <f t="array" ref="N71">IFERROR(INDEX('✅ LISTE DES ALIMENTS'!$2:$945,MATCH($G71,'✅ LISTE DES ALIMENTS'!$B$2:$B$247,0),MATCH($N$13,'✅ LISTE DES ALIMENTS'!$A$2:$G$2,0))*I71,"")</f>
        <v/>
      </c>
      <c r="O71" s="44" t="str">
        <f t="array" ref="O71">IFERROR(INDEX('✅ LISTE DES ALIMENTS'!$2:$946,MATCH($G71,'✅ LISTE DES ALIMENTS'!$B$2:$B$247,0),MATCH($O$13,'✅ LISTE DES ALIMENTS'!$A$2:$G$2,0))*$I71,"")</f>
        <v/>
      </c>
      <c r="P71" s="7"/>
      <c r="Q71" s="26" t="e">
        <f t="shared" si="8"/>
        <v>#VALUE!</v>
      </c>
      <c r="R71" s="39"/>
      <c r="S71" s="1"/>
    </row>
    <row r="72" spans="1:19" ht="12.75" x14ac:dyDescent="0.2">
      <c r="A72" s="6"/>
      <c r="B72" s="73"/>
      <c r="C72" s="73"/>
      <c r="D72" s="1"/>
      <c r="E72" s="1"/>
      <c r="F72" s="1"/>
      <c r="G72" s="3"/>
      <c r="H72" s="1"/>
      <c r="I72" s="15" t="s">
        <v>17</v>
      </c>
      <c r="J72" s="46"/>
      <c r="K72" s="47">
        <f>SUM(K66:K71)</f>
        <v>0</v>
      </c>
      <c r="L72" s="48"/>
      <c r="M72" s="20">
        <f t="shared" ref="M72:O72" si="9">SUM(M66:M71)</f>
        <v>0</v>
      </c>
      <c r="N72" s="20">
        <f t="shared" si="9"/>
        <v>0</v>
      </c>
      <c r="O72" s="47">
        <f t="shared" si="9"/>
        <v>0</v>
      </c>
      <c r="P72" s="48"/>
      <c r="Q72" s="20" t="e">
        <f>SUM(Q66:Q71)</f>
        <v>#VALUE!</v>
      </c>
      <c r="R72" s="39"/>
      <c r="S72" s="1"/>
    </row>
    <row r="73" spans="1:19" ht="13.5" thickBot="1" x14ac:dyDescent="0.25">
      <c r="A73" s="6"/>
      <c r="B73" s="74"/>
      <c r="C73" s="74"/>
      <c r="D73" s="49"/>
      <c r="E73" s="49"/>
      <c r="F73" s="49"/>
      <c r="G73" s="49"/>
      <c r="H73" s="49"/>
      <c r="I73" s="49"/>
      <c r="J73" s="49"/>
      <c r="K73" s="50"/>
      <c r="L73" s="50"/>
      <c r="M73" s="51"/>
      <c r="N73" s="51"/>
      <c r="O73" s="50"/>
      <c r="P73" s="50"/>
      <c r="Q73" s="51"/>
      <c r="R73" s="52"/>
      <c r="S73" s="1"/>
    </row>
    <row r="74" spans="1:19" ht="14.25" thickTop="1" thickBot="1" x14ac:dyDescent="0.25">
      <c r="A74" s="6"/>
      <c r="B74" s="54"/>
      <c r="C74" s="54"/>
      <c r="D74" s="1"/>
      <c r="E74" s="1"/>
      <c r="F74" s="1"/>
      <c r="G74" s="1"/>
      <c r="H74" s="1"/>
      <c r="I74" s="1"/>
      <c r="J74" s="1"/>
      <c r="K74" s="7"/>
      <c r="L74" s="1"/>
      <c r="M74" s="1"/>
      <c r="N74" s="1"/>
      <c r="O74" s="1"/>
      <c r="P74" s="1"/>
      <c r="Q74" s="8"/>
      <c r="R74" s="1"/>
      <c r="S74" s="1"/>
    </row>
    <row r="75" spans="1:19" ht="13.5" thickTop="1" x14ac:dyDescent="0.2">
      <c r="A75" s="6"/>
      <c r="B75" s="72" t="s">
        <v>26</v>
      </c>
      <c r="C75" s="72"/>
      <c r="D75" s="56"/>
      <c r="E75" s="36"/>
      <c r="F75" s="36"/>
      <c r="G75" s="36"/>
      <c r="H75" s="36"/>
      <c r="I75" s="75"/>
      <c r="J75" s="76"/>
      <c r="K75" s="76"/>
      <c r="L75" s="76"/>
      <c r="M75" s="76"/>
      <c r="N75" s="36"/>
      <c r="O75" s="36"/>
      <c r="P75" s="36"/>
      <c r="Q75" s="37"/>
      <c r="R75" s="38"/>
      <c r="S75" s="1"/>
    </row>
    <row r="76" spans="1:19" ht="15.75" customHeight="1" x14ac:dyDescent="0.2">
      <c r="A76" s="6"/>
      <c r="B76" s="73"/>
      <c r="C76" s="73"/>
      <c r="D76" s="57"/>
      <c r="E76" s="1"/>
      <c r="F76" s="1"/>
      <c r="G76" s="1"/>
      <c r="H76" s="1"/>
      <c r="I76" s="1"/>
      <c r="J76" s="1"/>
      <c r="K76" s="7"/>
      <c r="L76" s="1"/>
      <c r="M76" s="1"/>
      <c r="N76" s="1"/>
      <c r="O76" s="1"/>
      <c r="P76" s="1"/>
      <c r="Q76" s="8"/>
      <c r="R76" s="39"/>
      <c r="S76" s="1"/>
    </row>
    <row r="77" spans="1:19" ht="15" customHeight="1" x14ac:dyDescent="0.2">
      <c r="A77" s="6"/>
      <c r="B77" s="73"/>
      <c r="C77" s="73"/>
      <c r="D77" s="57"/>
      <c r="R77" s="39"/>
      <c r="S77" s="1"/>
    </row>
    <row r="78" spans="1:19" ht="25.5" x14ac:dyDescent="0.2">
      <c r="A78" s="6"/>
      <c r="B78" s="73"/>
      <c r="C78" s="73"/>
      <c r="D78" s="57"/>
      <c r="E78" s="15" t="s">
        <v>9</v>
      </c>
      <c r="F78" s="2"/>
      <c r="G78" s="15" t="s">
        <v>10</v>
      </c>
      <c r="H78" s="2"/>
      <c r="I78" s="15" t="s">
        <v>11</v>
      </c>
      <c r="J78" s="1"/>
      <c r="K78" s="16" t="s">
        <v>0</v>
      </c>
      <c r="L78" s="1"/>
      <c r="M78" s="17" t="s">
        <v>3</v>
      </c>
      <c r="N78" s="18" t="s">
        <v>4</v>
      </c>
      <c r="O78" s="19" t="s">
        <v>5</v>
      </c>
      <c r="P78" s="1"/>
      <c r="Q78" s="20" t="s">
        <v>6</v>
      </c>
      <c r="R78" s="39"/>
      <c r="S78" s="1"/>
    </row>
    <row r="79" spans="1:19" ht="15" customHeight="1" x14ac:dyDescent="0.2">
      <c r="A79" s="6"/>
      <c r="B79" s="73"/>
      <c r="C79" s="73"/>
      <c r="D79" s="57"/>
      <c r="E79" s="53"/>
      <c r="F79" s="1"/>
      <c r="G79" s="41"/>
      <c r="H79" s="1"/>
      <c r="I79" s="41"/>
      <c r="J79" s="1"/>
      <c r="K79" s="22" t="str">
        <f t="array" ref="K79">IFERROR( INDEX('✅ LISTE DES ALIMENTS'!$2:$946,MATCH($G79,'✅ LISTE DES ALIMENTS'!$B$2:$B$247,0),MATCH($K$13,'✅ LISTE DES ALIMENTS'!$A$2:$G$2,0))*$I79,"")</f>
        <v/>
      </c>
      <c r="L79" s="3"/>
      <c r="M79" s="42" t="str">
        <f t="array" ref="M79">IFERROR(INDEX('✅ LISTE DES ALIMENTS'!$2:$946,MATCH($G79,'✅ LISTE DES ALIMENTS'!$B$2:$B$247,0),MATCH($M78,'✅ LISTE DES ALIMENTS'!$A$2:$G$2,0))*$I79,"")</f>
        <v/>
      </c>
      <c r="N79" s="43" t="str">
        <f t="array" ref="N79">IFERROR(INDEX('✅ LISTE DES ALIMENTS'!$2:$945,MATCH($G79,'✅ LISTE DES ALIMENTS'!$B$2:$B$247,0),MATCH($N78,'✅ LISTE DES ALIMENTS'!$A$2:$G$2,0))*I79,"")</f>
        <v/>
      </c>
      <c r="O79" s="44" t="str">
        <f t="array" ref="O79">IFERROR(INDEX('✅ LISTE DES ALIMENTS'!$2:$946,MATCH($G79,'✅ LISTE DES ALIMENTS'!$B$2:$B$247,0),MATCH($O$13,'✅ LISTE DES ALIMENTS'!$A$2:$G$2,0))*$I79,"")</f>
        <v/>
      </c>
      <c r="P79" s="3"/>
      <c r="Q79" s="26" t="e">
        <f>K79*0.014</f>
        <v>#VALUE!</v>
      </c>
      <c r="R79" s="39"/>
      <c r="S79" s="1"/>
    </row>
    <row r="80" spans="1:19" ht="15" customHeight="1" x14ac:dyDescent="0.2">
      <c r="A80" s="6"/>
      <c r="B80" s="73"/>
      <c r="C80" s="73"/>
      <c r="D80" s="57"/>
      <c r="E80" s="53"/>
      <c r="F80" s="1"/>
      <c r="G80" s="41"/>
      <c r="H80" s="1"/>
      <c r="I80" s="41"/>
      <c r="J80" s="1"/>
      <c r="K80" s="22" t="str">
        <f t="array" ref="K80">IFERROR( INDEX('✅ LISTE DES ALIMENTS'!$2:$946,MATCH($G80,'✅ LISTE DES ALIMENTS'!$B$2:$B$247,0),MATCH($K$13,'✅ LISTE DES ALIMENTS'!$A$2:$G$2,0))*$I80,"")</f>
        <v/>
      </c>
      <c r="L80" s="3"/>
      <c r="M80" s="42" t="str">
        <f t="array" ref="M80">IFERROR(INDEX('✅ LISTE DES ALIMENTS'!$2:$946,MATCH($G80,'✅ LISTE DES ALIMENTS'!$B$2:$B$247,0),MATCH($M78,'✅ LISTE DES ALIMENTS'!$A$2:$G$2,0))*$I80,"")</f>
        <v/>
      </c>
      <c r="N80" s="43" t="str">
        <f t="array" ref="N80">IFERROR(INDEX('✅ LISTE DES ALIMENTS'!$2:$945,MATCH($G80,'✅ LISTE DES ALIMENTS'!$B$2:$B$247,0),MATCH($N78,'✅ LISTE DES ALIMENTS'!$A$2:$G$2,0))*I80,"")</f>
        <v/>
      </c>
      <c r="O80" s="44" t="str">
        <f t="array" ref="O80">IFERROR(INDEX('✅ LISTE DES ALIMENTS'!$2:$946,MATCH($G80,'✅ LISTE DES ALIMENTS'!$B$2:$B$247,0),MATCH($O$13,'✅ LISTE DES ALIMENTS'!$A$2:$G$2,0))*$I80,"")</f>
        <v/>
      </c>
      <c r="P80" s="3"/>
      <c r="Q80" s="26" t="e">
        <f t="shared" ref="Q80:Q84" si="10">(K80*0.014)</f>
        <v>#VALUE!</v>
      </c>
      <c r="R80" s="39"/>
      <c r="S80" s="1"/>
    </row>
    <row r="81" spans="1:19" ht="15" customHeight="1" x14ac:dyDescent="0.2">
      <c r="A81" s="6"/>
      <c r="B81" s="73"/>
      <c r="C81" s="73"/>
      <c r="D81" s="57"/>
      <c r="E81" s="53"/>
      <c r="F81" s="1"/>
      <c r="G81" s="41"/>
      <c r="H81" s="1"/>
      <c r="I81" s="41"/>
      <c r="J81" s="1"/>
      <c r="K81" s="22" t="str">
        <f t="array" ref="K81">IFERROR( INDEX('✅ LISTE DES ALIMENTS'!$2:$946,MATCH($G81,'✅ LISTE DES ALIMENTS'!$B$2:$B$247,0),MATCH($K$13,'✅ LISTE DES ALIMENTS'!$A$2:$G$2,0))*$I81,"")</f>
        <v/>
      </c>
      <c r="L81" s="45"/>
      <c r="M81" s="42" t="str">
        <f t="array" ref="M81">IFERROR(INDEX('✅ LISTE DES ALIMENTS'!$2:$946,MATCH($G81,'✅ LISTE DES ALIMENTS'!$B$2:$B$247,0),MATCH($M$13,'✅ LISTE DES ALIMENTS'!$A$2:$G$2,0))*$I81,"")</f>
        <v/>
      </c>
      <c r="N81" s="43" t="str">
        <f t="array" ref="N81">IFERROR(INDEX('✅ LISTE DES ALIMENTS'!$2:$945,MATCH($G81,'✅ LISTE DES ALIMENTS'!$B$2:$B$247,0),MATCH($N$13,'✅ LISTE DES ALIMENTS'!$A$2:$G$2,0))*I81,"")</f>
        <v/>
      </c>
      <c r="O81" s="44" t="str">
        <f t="array" ref="O81">IFERROR(INDEX('✅ LISTE DES ALIMENTS'!$2:$946,MATCH($G81,'✅ LISTE DES ALIMENTS'!$B$2:$B$247,0),MATCH($O$13,'✅ LISTE DES ALIMENTS'!$A$2:$G$2,0))*$I81,"")</f>
        <v/>
      </c>
      <c r="P81" s="45"/>
      <c r="Q81" s="26" t="e">
        <f t="shared" si="10"/>
        <v>#VALUE!</v>
      </c>
      <c r="R81" s="39"/>
      <c r="S81" s="1"/>
    </row>
    <row r="82" spans="1:19" ht="15" customHeight="1" x14ac:dyDescent="0.2">
      <c r="A82" s="6"/>
      <c r="B82" s="73"/>
      <c r="C82" s="73"/>
      <c r="D82" s="57"/>
      <c r="E82" s="53"/>
      <c r="F82" s="1"/>
      <c r="G82" s="41"/>
      <c r="H82" s="1"/>
      <c r="I82" s="41"/>
      <c r="J82" s="1"/>
      <c r="K82" s="22" t="str">
        <f t="array" ref="K82">IFERROR( INDEX('✅ LISTE DES ALIMENTS'!$2:$946,MATCH($G82,'✅ LISTE DES ALIMENTS'!$B$2:$B$247,0),MATCH($K$13,'✅ LISTE DES ALIMENTS'!$A$2:$G$2,0))*$I82,"")</f>
        <v/>
      </c>
      <c r="L82" s="7"/>
      <c r="M82" s="42" t="str">
        <f t="array" ref="M82">IFERROR(INDEX('✅ LISTE DES ALIMENTS'!$2:$946,MATCH($G82,'✅ LISTE DES ALIMENTS'!$B$2:$B$247,0),MATCH($M$13,'✅ LISTE DES ALIMENTS'!$A$2:$G$2,0))*$I82,"")</f>
        <v/>
      </c>
      <c r="N82" s="43" t="str">
        <f t="array" ref="N82">IFERROR(INDEX('✅ LISTE DES ALIMENTS'!$2:$945,MATCH($G82,'✅ LISTE DES ALIMENTS'!$B$2:$B$247,0),MATCH($N$13,'✅ LISTE DES ALIMENTS'!$A$2:$G$2,0))*I82,"")</f>
        <v/>
      </c>
      <c r="O82" s="44" t="str">
        <f t="array" ref="O82">IFERROR(INDEX('✅ LISTE DES ALIMENTS'!$2:$946,MATCH($G82,'✅ LISTE DES ALIMENTS'!$B$2:$B$247,0),MATCH($O$13,'✅ LISTE DES ALIMENTS'!$A$2:$G$2,0))*$I82,"")</f>
        <v/>
      </c>
      <c r="P82" s="7"/>
      <c r="Q82" s="26" t="e">
        <f t="shared" si="10"/>
        <v>#VALUE!</v>
      </c>
      <c r="R82" s="39"/>
      <c r="S82" s="1"/>
    </row>
    <row r="83" spans="1:19" ht="15" customHeight="1" x14ac:dyDescent="0.2">
      <c r="A83" s="6"/>
      <c r="B83" s="73"/>
      <c r="C83" s="73"/>
      <c r="D83" s="57"/>
      <c r="E83" s="53"/>
      <c r="F83" s="1"/>
      <c r="G83" s="41"/>
      <c r="H83" s="1"/>
      <c r="I83" s="41"/>
      <c r="J83" s="1"/>
      <c r="K83" s="22" t="str">
        <f t="array" ref="K83">IFERROR( INDEX('✅ LISTE DES ALIMENTS'!$2:$946,MATCH($G83,'✅ LISTE DES ALIMENTS'!$B$2:$B$247,0),MATCH($K$13,'✅ LISTE DES ALIMENTS'!$A$2:$G$2,0))*$I83,"")</f>
        <v/>
      </c>
      <c r="L83" s="7"/>
      <c r="M83" s="42" t="str">
        <f t="array" ref="M83">IFERROR(INDEX('✅ LISTE DES ALIMENTS'!$2:$946,MATCH($G83,'✅ LISTE DES ALIMENTS'!$B$2:$B$247,0),MATCH($M$13,'✅ LISTE DES ALIMENTS'!$A$2:$G$2,0))*$I83,"")</f>
        <v/>
      </c>
      <c r="N83" s="43" t="str">
        <f t="array" ref="N83">IFERROR(INDEX('✅ LISTE DES ALIMENTS'!$2:$945,MATCH($G83,'✅ LISTE DES ALIMENTS'!$B$2:$B$247,0),MATCH($N$13,'✅ LISTE DES ALIMENTS'!$A$2:$G$2,0))*I83,"")</f>
        <v/>
      </c>
      <c r="O83" s="44" t="str">
        <f t="array" ref="O83">IFERROR(INDEX('✅ LISTE DES ALIMENTS'!$2:$946,MATCH($G83,'✅ LISTE DES ALIMENTS'!$B$2:$B$247,0),MATCH($O$13,'✅ LISTE DES ALIMENTS'!$A$2:$G$2,0))*$I83,"")</f>
        <v/>
      </c>
      <c r="P83" s="7"/>
      <c r="Q83" s="26" t="e">
        <f t="shared" si="10"/>
        <v>#VALUE!</v>
      </c>
      <c r="R83" s="39"/>
      <c r="S83" s="1"/>
    </row>
    <row r="84" spans="1:19" ht="15" customHeight="1" x14ac:dyDescent="0.2">
      <c r="A84" s="6"/>
      <c r="B84" s="73"/>
      <c r="C84" s="73"/>
      <c r="D84" s="57"/>
      <c r="E84" s="53"/>
      <c r="F84" s="1"/>
      <c r="G84" s="41"/>
      <c r="H84" s="1"/>
      <c r="I84" s="41"/>
      <c r="J84" s="1"/>
      <c r="K84" s="22" t="str">
        <f t="array" ref="K84">IFERROR( INDEX('✅ LISTE DES ALIMENTS'!$2:$946,MATCH($G84,'✅ LISTE DES ALIMENTS'!$B$2:$B$247,0),MATCH($K$13,'✅ LISTE DES ALIMENTS'!$A$2:$G$2,0))*$I84,"")</f>
        <v/>
      </c>
      <c r="L84" s="7"/>
      <c r="M84" s="42" t="str">
        <f t="array" ref="M84">IFERROR(INDEX('✅ LISTE DES ALIMENTS'!$2:$946,MATCH($G84,'✅ LISTE DES ALIMENTS'!$B$2:$B$247,0),MATCH($M$13,'✅ LISTE DES ALIMENTS'!$A$2:$G$2,0))*$I84,"")</f>
        <v/>
      </c>
      <c r="N84" s="43" t="str">
        <f t="array" ref="N84">IFERROR(INDEX('✅ LISTE DES ALIMENTS'!$2:$945,MATCH($G84,'✅ LISTE DES ALIMENTS'!$B$2:$B$247,0),MATCH($N$13,'✅ LISTE DES ALIMENTS'!$A$2:$G$2,0))*I84,"")</f>
        <v/>
      </c>
      <c r="O84" s="44" t="str">
        <f t="array" ref="O84">IFERROR(INDEX('✅ LISTE DES ALIMENTS'!$2:$946,MATCH($G84,'✅ LISTE DES ALIMENTS'!$B$2:$B$247,0),MATCH($O$13,'✅ LISTE DES ALIMENTS'!$A$2:$G$2,0))*$I84,"")</f>
        <v/>
      </c>
      <c r="P84" s="7"/>
      <c r="Q84" s="26" t="e">
        <f t="shared" si="10"/>
        <v>#VALUE!</v>
      </c>
      <c r="R84" s="39"/>
      <c r="S84" s="1"/>
    </row>
    <row r="85" spans="1:19" ht="12.75" x14ac:dyDescent="0.2">
      <c r="A85" s="6"/>
      <c r="B85" s="73"/>
      <c r="C85" s="73"/>
      <c r="D85" s="57"/>
      <c r="E85" s="1"/>
      <c r="F85" s="1"/>
      <c r="G85" s="3"/>
      <c r="H85" s="1"/>
      <c r="I85" s="15" t="s">
        <v>17</v>
      </c>
      <c r="J85" s="46"/>
      <c r="K85" s="47">
        <f>SUM(K79:K84)</f>
        <v>0</v>
      </c>
      <c r="L85" s="48"/>
      <c r="M85" s="20">
        <f t="shared" ref="M85:O85" si="11">SUM(M79:M84)</f>
        <v>0</v>
      </c>
      <c r="N85" s="20">
        <f t="shared" si="11"/>
        <v>0</v>
      </c>
      <c r="O85" s="47">
        <f t="shared" si="11"/>
        <v>0</v>
      </c>
      <c r="P85" s="48"/>
      <c r="Q85" s="20" t="e">
        <f>SUM(Q79:Q84)</f>
        <v>#VALUE!</v>
      </c>
      <c r="R85" s="39"/>
      <c r="S85" s="1"/>
    </row>
    <row r="86" spans="1:19" ht="13.5" thickBot="1" x14ac:dyDescent="0.25">
      <c r="A86" s="6"/>
      <c r="B86" s="74"/>
      <c r="C86" s="74"/>
      <c r="D86" s="58"/>
      <c r="E86" s="49"/>
      <c r="F86" s="49"/>
      <c r="G86" s="49"/>
      <c r="H86" s="49"/>
      <c r="I86" s="49"/>
      <c r="J86" s="49"/>
      <c r="K86" s="50"/>
      <c r="L86" s="50"/>
      <c r="M86" s="51"/>
      <c r="N86" s="51"/>
      <c r="O86" s="50"/>
      <c r="P86" s="50"/>
      <c r="Q86" s="51"/>
      <c r="R86" s="52"/>
      <c r="S86" s="1"/>
    </row>
    <row r="87" spans="1:19" ht="13.5" thickTop="1" x14ac:dyDescent="0.2">
      <c r="A87" s="6"/>
      <c r="B87" s="1"/>
      <c r="C87" s="1"/>
      <c r="D87" s="1"/>
      <c r="E87" s="1"/>
      <c r="F87" s="1"/>
      <c r="G87" s="1"/>
      <c r="H87" s="1"/>
      <c r="I87" s="1"/>
      <c r="J87" s="1"/>
      <c r="K87" s="7"/>
      <c r="L87" s="1"/>
      <c r="M87" s="1"/>
      <c r="N87" s="1"/>
      <c r="O87" s="1"/>
      <c r="P87" s="1"/>
      <c r="Q87" s="8"/>
      <c r="R87" s="1"/>
      <c r="S87" s="1"/>
    </row>
    <row r="88" spans="1:19" ht="12.75" x14ac:dyDescent="0.2">
      <c r="A88" s="6"/>
      <c r="B88" s="1"/>
      <c r="C88" s="1"/>
      <c r="D88" s="1"/>
      <c r="E88" s="1"/>
      <c r="F88" s="1"/>
      <c r="G88" s="1"/>
      <c r="H88" s="1"/>
      <c r="I88" s="1"/>
      <c r="J88" s="1"/>
      <c r="K88" s="7"/>
      <c r="L88" s="1"/>
      <c r="M88" s="1"/>
      <c r="N88" s="1"/>
      <c r="O88" s="1"/>
      <c r="P88" s="1"/>
      <c r="Q88" s="8"/>
      <c r="R88" s="1"/>
      <c r="S88" s="1"/>
    </row>
    <row r="89" spans="1:19" ht="12.75" x14ac:dyDescent="0.2">
      <c r="A89" s="6"/>
      <c r="B89" s="1"/>
      <c r="C89" s="1"/>
      <c r="D89" s="1"/>
      <c r="E89" s="1"/>
      <c r="F89" s="1"/>
      <c r="G89" s="1"/>
      <c r="H89" s="1"/>
      <c r="I89" s="1"/>
      <c r="J89" s="1"/>
      <c r="K89" s="7"/>
      <c r="L89" s="1"/>
      <c r="M89" s="1"/>
      <c r="N89" s="1"/>
      <c r="O89" s="1"/>
      <c r="P89" s="1"/>
      <c r="Q89" s="8"/>
      <c r="R89" s="1"/>
      <c r="S89" s="1"/>
    </row>
    <row r="90" spans="1:19" ht="12.75" x14ac:dyDescent="0.2">
      <c r="A90" s="6"/>
      <c r="B90" s="1"/>
      <c r="C90" s="1"/>
      <c r="D90" s="1"/>
      <c r="E90" s="1"/>
      <c r="F90" s="1"/>
      <c r="G90" s="1"/>
      <c r="H90" s="1"/>
      <c r="I90" s="1"/>
      <c r="J90" s="1"/>
      <c r="K90" s="7"/>
      <c r="L90" s="1"/>
      <c r="M90" s="1"/>
      <c r="N90" s="1"/>
      <c r="O90" s="1"/>
      <c r="P90" s="1"/>
      <c r="Q90" s="8"/>
      <c r="R90" s="1"/>
      <c r="S90" s="1"/>
    </row>
    <row r="91" spans="1:19" ht="12.75" x14ac:dyDescent="0.2">
      <c r="A91" s="6"/>
      <c r="B91" s="1"/>
      <c r="C91" s="1"/>
      <c r="D91" s="1"/>
      <c r="E91" s="1"/>
      <c r="F91" s="1"/>
      <c r="G91" s="1"/>
      <c r="H91" s="1"/>
      <c r="I91" s="1"/>
      <c r="J91" s="1"/>
      <c r="K91" s="7"/>
      <c r="L91" s="1"/>
      <c r="M91" s="1"/>
      <c r="N91" s="1"/>
      <c r="O91" s="1"/>
      <c r="P91" s="1"/>
      <c r="Q91" s="8"/>
      <c r="R91" s="1"/>
      <c r="S91" s="1"/>
    </row>
    <row r="92" spans="1:19" ht="12.75" x14ac:dyDescent="0.2">
      <c r="A92" s="6"/>
      <c r="B92" s="1"/>
      <c r="C92" s="1"/>
      <c r="D92" s="1"/>
      <c r="E92" s="1"/>
      <c r="F92" s="1"/>
      <c r="G92" s="1"/>
      <c r="H92" s="1"/>
      <c r="I92" s="1"/>
      <c r="J92" s="1"/>
      <c r="K92" s="7"/>
      <c r="L92" s="1"/>
      <c r="M92" s="1"/>
      <c r="N92" s="1"/>
      <c r="O92" s="1"/>
      <c r="P92" s="1"/>
      <c r="Q92" s="8"/>
      <c r="R92" s="1"/>
      <c r="S92" s="1"/>
    </row>
    <row r="93" spans="1:19" ht="12.75" x14ac:dyDescent="0.2">
      <c r="A93" s="6"/>
      <c r="B93" s="1"/>
      <c r="C93" s="1"/>
      <c r="D93" s="1"/>
      <c r="E93" s="1"/>
      <c r="F93" s="1"/>
      <c r="G93" s="1"/>
      <c r="H93" s="1"/>
      <c r="I93" s="1"/>
      <c r="J93" s="1"/>
      <c r="K93" s="7"/>
      <c r="L93" s="1"/>
      <c r="M93" s="1"/>
      <c r="N93" s="1"/>
      <c r="O93" s="1"/>
      <c r="P93" s="1"/>
      <c r="Q93" s="8"/>
      <c r="R93" s="1"/>
      <c r="S93" s="1"/>
    </row>
    <row r="94" spans="1:19" ht="12.75" x14ac:dyDescent="0.2">
      <c r="A94" s="6"/>
      <c r="B94" s="1"/>
      <c r="C94" s="1"/>
      <c r="D94" s="1"/>
      <c r="E94" s="1"/>
      <c r="F94" s="1"/>
      <c r="G94" s="1"/>
      <c r="H94" s="1"/>
      <c r="I94" s="1"/>
      <c r="J94" s="1"/>
      <c r="K94" s="7"/>
      <c r="L94" s="1"/>
      <c r="M94" s="1"/>
      <c r="N94" s="1"/>
      <c r="O94" s="1"/>
      <c r="P94" s="1"/>
      <c r="Q94" s="8"/>
      <c r="R94" s="1"/>
      <c r="S94" s="1"/>
    </row>
    <row r="95" spans="1:19" ht="12.75" x14ac:dyDescent="0.2">
      <c r="A95" s="6"/>
      <c r="B95" s="1"/>
      <c r="C95" s="1"/>
      <c r="D95" s="1"/>
      <c r="E95" s="1"/>
      <c r="F95" s="1"/>
      <c r="G95" s="1"/>
      <c r="H95" s="1"/>
      <c r="I95" s="1"/>
      <c r="J95" s="1"/>
      <c r="K95" s="7"/>
      <c r="L95" s="1"/>
      <c r="M95" s="1"/>
      <c r="N95" s="1"/>
      <c r="O95" s="1"/>
      <c r="P95" s="1"/>
      <c r="Q95" s="8"/>
      <c r="R95" s="1"/>
      <c r="S95" s="1"/>
    </row>
    <row r="96" spans="1:19" ht="12.75" x14ac:dyDescent="0.2">
      <c r="A96" s="6"/>
      <c r="B96" s="1"/>
      <c r="C96" s="1"/>
      <c r="D96" s="1"/>
      <c r="E96" s="1"/>
      <c r="F96" s="1"/>
      <c r="G96" s="1"/>
      <c r="H96" s="1"/>
      <c r="I96" s="1"/>
      <c r="J96" s="1"/>
      <c r="K96" s="7"/>
      <c r="L96" s="1"/>
      <c r="M96" s="1"/>
      <c r="N96" s="1"/>
      <c r="O96" s="1"/>
      <c r="P96" s="1"/>
      <c r="Q96" s="8"/>
      <c r="R96" s="1"/>
      <c r="S96" s="1"/>
    </row>
    <row r="97" spans="1:19" ht="12.75" x14ac:dyDescent="0.2">
      <c r="A97" s="6"/>
      <c r="B97" s="1"/>
      <c r="C97" s="1"/>
      <c r="D97" s="1"/>
      <c r="E97" s="1"/>
      <c r="F97" s="1"/>
      <c r="G97" s="1"/>
      <c r="H97" s="1"/>
      <c r="I97" s="1"/>
      <c r="J97" s="1"/>
      <c r="K97" s="7"/>
      <c r="L97" s="1"/>
      <c r="M97" s="1"/>
      <c r="N97" s="1"/>
      <c r="O97" s="1"/>
      <c r="P97" s="1"/>
      <c r="Q97" s="8"/>
      <c r="R97" s="1"/>
      <c r="S97" s="1"/>
    </row>
    <row r="98" spans="1:19" ht="12.75" x14ac:dyDescent="0.2">
      <c r="A98" s="6"/>
      <c r="B98" s="1"/>
      <c r="C98" s="1"/>
      <c r="D98" s="1"/>
      <c r="E98" s="1"/>
      <c r="F98" s="1"/>
      <c r="G98" s="1"/>
      <c r="H98" s="1"/>
      <c r="I98" s="1"/>
      <c r="J98" s="1"/>
      <c r="K98" s="7"/>
      <c r="L98" s="1"/>
      <c r="M98" s="1"/>
      <c r="N98" s="1"/>
      <c r="O98" s="1"/>
      <c r="P98" s="1"/>
      <c r="Q98" s="8"/>
      <c r="R98" s="1"/>
      <c r="S98" s="1"/>
    </row>
    <row r="99" spans="1:19" ht="12.75" x14ac:dyDescent="0.2">
      <c r="A99" s="6"/>
      <c r="B99" s="1"/>
      <c r="C99" s="1"/>
      <c r="D99" s="1"/>
      <c r="E99" s="1"/>
      <c r="F99" s="1"/>
      <c r="G99" s="1"/>
      <c r="H99" s="1"/>
      <c r="I99" s="1"/>
      <c r="J99" s="1"/>
      <c r="K99" s="7"/>
      <c r="L99" s="1"/>
      <c r="M99" s="1"/>
      <c r="N99" s="1"/>
      <c r="O99" s="1"/>
      <c r="P99" s="1"/>
      <c r="Q99" s="8"/>
      <c r="R99" s="1"/>
      <c r="S99" s="1"/>
    </row>
    <row r="100" spans="1:19" ht="12.75" x14ac:dyDescent="0.2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7"/>
      <c r="L100" s="1"/>
      <c r="M100" s="1"/>
      <c r="N100" s="1"/>
      <c r="O100" s="1"/>
      <c r="P100" s="1"/>
      <c r="Q100" s="8"/>
      <c r="R100" s="1"/>
      <c r="S100" s="1"/>
    </row>
    <row r="101" spans="1:19" ht="12.75" x14ac:dyDescent="0.2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7"/>
      <c r="L101" s="1"/>
      <c r="M101" s="1"/>
      <c r="N101" s="1"/>
      <c r="O101" s="1"/>
      <c r="P101" s="1"/>
      <c r="Q101" s="8"/>
      <c r="R101" s="1"/>
      <c r="S101" s="1"/>
    </row>
    <row r="102" spans="1:19" ht="12.75" x14ac:dyDescent="0.2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7"/>
      <c r="L102" s="1"/>
      <c r="M102" s="1"/>
      <c r="N102" s="1"/>
      <c r="O102" s="1"/>
      <c r="P102" s="1"/>
      <c r="Q102" s="8"/>
      <c r="R102" s="1"/>
      <c r="S102" s="1"/>
    </row>
    <row r="103" spans="1:19" ht="12.75" x14ac:dyDescent="0.2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7"/>
      <c r="L103" s="1"/>
      <c r="M103" s="1"/>
      <c r="N103" s="1"/>
      <c r="O103" s="1"/>
      <c r="P103" s="1"/>
      <c r="Q103" s="8"/>
      <c r="R103" s="1"/>
      <c r="S103" s="1"/>
    </row>
    <row r="104" spans="1:19" ht="12.75" x14ac:dyDescent="0.2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7"/>
      <c r="L104" s="1"/>
      <c r="M104" s="1"/>
      <c r="N104" s="1"/>
      <c r="O104" s="1"/>
      <c r="P104" s="1"/>
      <c r="Q104" s="8"/>
      <c r="R104" s="1"/>
      <c r="S104" s="1"/>
    </row>
    <row r="105" spans="1:19" ht="12.75" x14ac:dyDescent="0.2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7"/>
      <c r="L105" s="1"/>
      <c r="M105" s="1"/>
      <c r="N105" s="1"/>
      <c r="O105" s="1"/>
      <c r="P105" s="1"/>
      <c r="Q105" s="8"/>
      <c r="R105" s="1"/>
      <c r="S105" s="1"/>
    </row>
    <row r="106" spans="1:19" ht="12.75" x14ac:dyDescent="0.2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7"/>
      <c r="L106" s="1"/>
      <c r="M106" s="1"/>
      <c r="N106" s="1"/>
      <c r="O106" s="1"/>
      <c r="P106" s="1"/>
      <c r="Q106" s="8"/>
      <c r="R106" s="1"/>
      <c r="S106" s="1"/>
    </row>
    <row r="107" spans="1:19" ht="12.75" x14ac:dyDescent="0.2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7"/>
      <c r="L107" s="1"/>
      <c r="M107" s="1"/>
      <c r="N107" s="1"/>
      <c r="O107" s="1"/>
      <c r="P107" s="1"/>
      <c r="Q107" s="8"/>
      <c r="R107" s="1"/>
      <c r="S107" s="1"/>
    </row>
    <row r="108" spans="1:19" ht="12.75" x14ac:dyDescent="0.2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7"/>
      <c r="L108" s="1"/>
      <c r="M108" s="1"/>
      <c r="N108" s="1"/>
      <c r="O108" s="1"/>
      <c r="P108" s="1"/>
      <c r="Q108" s="8"/>
      <c r="R108" s="1"/>
      <c r="S108" s="1"/>
    </row>
    <row r="109" spans="1:19" ht="12.75" x14ac:dyDescent="0.2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7"/>
      <c r="L109" s="1"/>
      <c r="M109" s="1"/>
      <c r="N109" s="1"/>
      <c r="O109" s="1"/>
      <c r="P109" s="1"/>
      <c r="Q109" s="8"/>
      <c r="R109" s="1"/>
      <c r="S109" s="1"/>
    </row>
    <row r="110" spans="1:19" ht="12.75" x14ac:dyDescent="0.2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7"/>
      <c r="L110" s="1"/>
      <c r="M110" s="1"/>
      <c r="N110" s="1"/>
      <c r="O110" s="1"/>
      <c r="P110" s="1"/>
      <c r="Q110" s="8"/>
      <c r="R110" s="1"/>
      <c r="S110" s="1"/>
    </row>
    <row r="111" spans="1:19" ht="12.75" x14ac:dyDescent="0.2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7"/>
      <c r="L111" s="1"/>
      <c r="M111" s="1"/>
      <c r="N111" s="1"/>
      <c r="O111" s="1"/>
      <c r="P111" s="1"/>
      <c r="Q111" s="8"/>
      <c r="R111" s="1"/>
      <c r="S111" s="1"/>
    </row>
    <row r="112" spans="1:19" ht="12.75" x14ac:dyDescent="0.2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7"/>
      <c r="L112" s="1"/>
      <c r="M112" s="1"/>
      <c r="N112" s="1"/>
      <c r="O112" s="1"/>
      <c r="P112" s="1"/>
      <c r="Q112" s="8"/>
      <c r="R112" s="1"/>
      <c r="S112" s="1"/>
    </row>
    <row r="113" spans="1:19" ht="12.75" x14ac:dyDescent="0.2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7"/>
      <c r="L113" s="1"/>
      <c r="M113" s="1"/>
      <c r="N113" s="1"/>
      <c r="O113" s="1"/>
      <c r="P113" s="1"/>
      <c r="Q113" s="8"/>
      <c r="R113" s="1"/>
      <c r="S113" s="1"/>
    </row>
    <row r="114" spans="1:19" ht="12.75" x14ac:dyDescent="0.2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7"/>
      <c r="L114" s="1"/>
      <c r="M114" s="1"/>
      <c r="N114" s="1"/>
      <c r="O114" s="1"/>
      <c r="P114" s="1"/>
      <c r="Q114" s="8"/>
      <c r="R114" s="1"/>
      <c r="S114" s="1"/>
    </row>
    <row r="115" spans="1:19" ht="12.75" x14ac:dyDescent="0.2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7"/>
      <c r="L115" s="1"/>
      <c r="M115" s="1"/>
      <c r="N115" s="1"/>
      <c r="O115" s="1"/>
      <c r="P115" s="1"/>
      <c r="Q115" s="8"/>
      <c r="R115" s="1"/>
      <c r="S115" s="1"/>
    </row>
    <row r="116" spans="1:19" ht="12.75" x14ac:dyDescent="0.2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7"/>
      <c r="L116" s="1"/>
      <c r="M116" s="1"/>
      <c r="N116" s="1"/>
      <c r="O116" s="1"/>
      <c r="P116" s="1"/>
      <c r="Q116" s="8"/>
      <c r="R116" s="1"/>
      <c r="S116" s="1"/>
    </row>
    <row r="117" spans="1:19" ht="12.75" x14ac:dyDescent="0.2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7"/>
      <c r="L117" s="1"/>
      <c r="M117" s="1"/>
      <c r="N117" s="1"/>
      <c r="O117" s="1"/>
      <c r="P117" s="1"/>
      <c r="Q117" s="8"/>
      <c r="R117" s="1"/>
      <c r="S117" s="1"/>
    </row>
    <row r="118" spans="1:19" ht="12.75" x14ac:dyDescent="0.2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7"/>
      <c r="L118" s="1"/>
      <c r="M118" s="1"/>
      <c r="N118" s="1"/>
      <c r="O118" s="1"/>
      <c r="P118" s="1"/>
      <c r="Q118" s="8"/>
      <c r="R118" s="1"/>
      <c r="S118" s="1"/>
    </row>
    <row r="119" spans="1:19" ht="12.75" x14ac:dyDescent="0.2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7"/>
      <c r="L119" s="1"/>
      <c r="M119" s="1"/>
      <c r="N119" s="1"/>
      <c r="O119" s="1"/>
      <c r="P119" s="1"/>
      <c r="Q119" s="8"/>
      <c r="R119" s="1"/>
      <c r="S119" s="1"/>
    </row>
    <row r="120" spans="1:19" ht="12.75" x14ac:dyDescent="0.2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7"/>
      <c r="L120" s="1"/>
      <c r="M120" s="1"/>
      <c r="N120" s="1"/>
      <c r="O120" s="1"/>
      <c r="P120" s="1"/>
      <c r="Q120" s="8"/>
      <c r="R120" s="1"/>
      <c r="S120" s="1"/>
    </row>
    <row r="121" spans="1:19" ht="12.75" x14ac:dyDescent="0.2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7"/>
      <c r="L121" s="1"/>
      <c r="M121" s="1"/>
      <c r="N121" s="1"/>
      <c r="O121" s="1"/>
      <c r="P121" s="1"/>
      <c r="Q121" s="8"/>
      <c r="R121" s="1"/>
      <c r="S121" s="1"/>
    </row>
    <row r="122" spans="1:19" ht="12.75" x14ac:dyDescent="0.2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7"/>
      <c r="L122" s="1"/>
      <c r="M122" s="1"/>
      <c r="N122" s="1"/>
      <c r="O122" s="1"/>
      <c r="P122" s="1"/>
      <c r="Q122" s="8"/>
      <c r="R122" s="1"/>
      <c r="S122" s="1"/>
    </row>
    <row r="123" spans="1:19" ht="12.75" x14ac:dyDescent="0.2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7"/>
      <c r="L123" s="1"/>
      <c r="M123" s="1"/>
      <c r="N123" s="1"/>
      <c r="O123" s="1"/>
      <c r="P123" s="1"/>
      <c r="Q123" s="8"/>
      <c r="R123" s="1"/>
      <c r="S123" s="1"/>
    </row>
    <row r="124" spans="1:19" ht="12.75" x14ac:dyDescent="0.2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7"/>
      <c r="L124" s="1"/>
      <c r="M124" s="1"/>
      <c r="N124" s="1"/>
      <c r="O124" s="1"/>
      <c r="P124" s="1"/>
      <c r="Q124" s="8"/>
      <c r="R124" s="1"/>
      <c r="S124" s="1"/>
    </row>
    <row r="125" spans="1:19" ht="12.75" x14ac:dyDescent="0.2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7"/>
      <c r="L125" s="1"/>
      <c r="M125" s="1"/>
      <c r="N125" s="1"/>
      <c r="O125" s="1"/>
      <c r="P125" s="1"/>
      <c r="Q125" s="8"/>
      <c r="R125" s="1"/>
      <c r="S125" s="1"/>
    </row>
    <row r="126" spans="1:19" ht="12.75" x14ac:dyDescent="0.2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7"/>
      <c r="L126" s="1"/>
      <c r="M126" s="1"/>
      <c r="N126" s="1"/>
      <c r="O126" s="1"/>
      <c r="P126" s="1"/>
      <c r="Q126" s="8"/>
      <c r="R126" s="1"/>
      <c r="S126" s="1"/>
    </row>
    <row r="127" spans="1:19" ht="12.75" x14ac:dyDescent="0.2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7"/>
      <c r="L127" s="1"/>
      <c r="M127" s="1"/>
      <c r="N127" s="1"/>
      <c r="O127" s="1"/>
      <c r="P127" s="1"/>
      <c r="Q127" s="8"/>
      <c r="R127" s="1"/>
      <c r="S127" s="1"/>
    </row>
    <row r="128" spans="1:19" ht="12.75" x14ac:dyDescent="0.2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7"/>
      <c r="L128" s="1"/>
      <c r="M128" s="1"/>
      <c r="N128" s="1"/>
      <c r="O128" s="1"/>
      <c r="P128" s="1"/>
      <c r="Q128" s="8"/>
      <c r="R128" s="1"/>
      <c r="S128" s="1"/>
    </row>
    <row r="129" spans="1:19" ht="12.75" x14ac:dyDescent="0.2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7"/>
      <c r="L129" s="1"/>
      <c r="M129" s="1"/>
      <c r="N129" s="1"/>
      <c r="O129" s="1"/>
      <c r="P129" s="1"/>
      <c r="Q129" s="8"/>
      <c r="R129" s="1"/>
      <c r="S129" s="1"/>
    </row>
    <row r="130" spans="1:19" ht="12.75" x14ac:dyDescent="0.2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7"/>
      <c r="L130" s="1"/>
      <c r="M130" s="1"/>
      <c r="N130" s="1"/>
      <c r="O130" s="1"/>
      <c r="P130" s="1"/>
      <c r="Q130" s="8"/>
      <c r="R130" s="1"/>
      <c r="S130" s="1"/>
    </row>
    <row r="131" spans="1:19" ht="12.75" x14ac:dyDescent="0.2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7"/>
      <c r="L131" s="1"/>
      <c r="M131" s="1"/>
      <c r="N131" s="1"/>
      <c r="O131" s="1"/>
      <c r="P131" s="1"/>
      <c r="Q131" s="8"/>
      <c r="R131" s="1"/>
      <c r="S131" s="1"/>
    </row>
    <row r="132" spans="1:19" ht="12.75" x14ac:dyDescent="0.2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7"/>
      <c r="L132" s="1"/>
      <c r="M132" s="1"/>
      <c r="N132" s="1"/>
      <c r="O132" s="1"/>
      <c r="P132" s="1"/>
      <c r="Q132" s="8"/>
      <c r="R132" s="1"/>
      <c r="S132" s="1"/>
    </row>
    <row r="133" spans="1:19" ht="12.75" x14ac:dyDescent="0.2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7"/>
      <c r="L133" s="1"/>
      <c r="M133" s="1"/>
      <c r="N133" s="1"/>
      <c r="O133" s="1"/>
      <c r="P133" s="1"/>
      <c r="Q133" s="8"/>
      <c r="R133" s="1"/>
      <c r="S133" s="1"/>
    </row>
    <row r="134" spans="1:19" ht="12.75" x14ac:dyDescent="0.2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7"/>
      <c r="L134" s="1"/>
      <c r="M134" s="1"/>
      <c r="N134" s="1"/>
      <c r="O134" s="1"/>
      <c r="P134" s="1"/>
      <c r="Q134" s="8"/>
      <c r="R134" s="1"/>
      <c r="S134" s="1"/>
    </row>
    <row r="135" spans="1:19" ht="12.75" x14ac:dyDescent="0.2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7"/>
      <c r="L135" s="1"/>
      <c r="M135" s="1"/>
      <c r="N135" s="1"/>
      <c r="O135" s="1"/>
      <c r="P135" s="1"/>
      <c r="Q135" s="8"/>
      <c r="R135" s="1"/>
      <c r="S135" s="1"/>
    </row>
    <row r="136" spans="1:19" ht="12.75" x14ac:dyDescent="0.2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7"/>
      <c r="L136" s="1"/>
      <c r="M136" s="1"/>
      <c r="N136" s="1"/>
      <c r="O136" s="1"/>
      <c r="P136" s="1"/>
      <c r="Q136" s="8"/>
      <c r="R136" s="1"/>
      <c r="S136" s="1"/>
    </row>
    <row r="137" spans="1:19" ht="12.75" x14ac:dyDescent="0.2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7"/>
      <c r="L137" s="1"/>
      <c r="M137" s="1"/>
      <c r="N137" s="1"/>
      <c r="O137" s="1"/>
      <c r="P137" s="1"/>
      <c r="Q137" s="8"/>
      <c r="R137" s="1"/>
      <c r="S137" s="1"/>
    </row>
    <row r="138" spans="1:19" ht="12.75" x14ac:dyDescent="0.2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7"/>
      <c r="L138" s="1"/>
      <c r="M138" s="1"/>
      <c r="N138" s="1"/>
      <c r="O138" s="1"/>
      <c r="P138" s="1"/>
      <c r="Q138" s="8"/>
      <c r="R138" s="1"/>
      <c r="S138" s="1"/>
    </row>
    <row r="139" spans="1:19" ht="12.75" x14ac:dyDescent="0.2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7"/>
      <c r="L139" s="1"/>
      <c r="M139" s="1"/>
      <c r="N139" s="1"/>
      <c r="O139" s="1"/>
      <c r="P139" s="1"/>
      <c r="Q139" s="8"/>
      <c r="R139" s="1"/>
      <c r="S139" s="1"/>
    </row>
    <row r="140" spans="1:19" ht="12.75" x14ac:dyDescent="0.2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7"/>
      <c r="L140" s="1"/>
      <c r="M140" s="1"/>
      <c r="N140" s="1"/>
      <c r="O140" s="1"/>
      <c r="P140" s="1"/>
      <c r="Q140" s="8"/>
      <c r="R140" s="1"/>
      <c r="S140" s="1"/>
    </row>
    <row r="141" spans="1:19" ht="12.75" x14ac:dyDescent="0.2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7"/>
      <c r="L141" s="1"/>
      <c r="M141" s="1"/>
      <c r="N141" s="1"/>
      <c r="O141" s="1"/>
      <c r="P141" s="1"/>
      <c r="Q141" s="8"/>
      <c r="R141" s="1"/>
      <c r="S141" s="1"/>
    </row>
    <row r="142" spans="1:19" ht="12.75" x14ac:dyDescent="0.2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7"/>
      <c r="L142" s="1"/>
      <c r="M142" s="1"/>
      <c r="N142" s="1"/>
      <c r="O142" s="1"/>
      <c r="P142" s="1"/>
      <c r="Q142" s="8"/>
      <c r="R142" s="1"/>
      <c r="S142" s="1"/>
    </row>
    <row r="143" spans="1:19" ht="12.75" x14ac:dyDescent="0.2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7"/>
      <c r="L143" s="1"/>
      <c r="M143" s="1"/>
      <c r="N143" s="1"/>
      <c r="O143" s="1"/>
      <c r="P143" s="1"/>
      <c r="Q143" s="8"/>
      <c r="R143" s="1"/>
      <c r="S143" s="1"/>
    </row>
    <row r="144" spans="1:19" ht="12.75" x14ac:dyDescent="0.2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7"/>
      <c r="L144" s="1"/>
      <c r="M144" s="1"/>
      <c r="N144" s="1"/>
      <c r="O144" s="1"/>
      <c r="P144" s="1"/>
      <c r="Q144" s="8"/>
      <c r="R144" s="1"/>
      <c r="S144" s="1"/>
    </row>
    <row r="145" spans="1:19" ht="12.75" x14ac:dyDescent="0.2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7"/>
      <c r="L145" s="1"/>
      <c r="M145" s="1"/>
      <c r="N145" s="1"/>
      <c r="O145" s="1"/>
      <c r="P145" s="1"/>
      <c r="Q145" s="8"/>
      <c r="R145" s="1"/>
      <c r="S145" s="1"/>
    </row>
    <row r="146" spans="1:19" ht="12.75" x14ac:dyDescent="0.2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7"/>
      <c r="L146" s="1"/>
      <c r="M146" s="1"/>
      <c r="N146" s="1"/>
      <c r="O146" s="1"/>
      <c r="P146" s="1"/>
      <c r="Q146" s="8"/>
      <c r="R146" s="1"/>
      <c r="S146" s="1"/>
    </row>
    <row r="147" spans="1:19" ht="12.75" x14ac:dyDescent="0.2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7"/>
      <c r="L147" s="1"/>
      <c r="M147" s="1"/>
      <c r="N147" s="1"/>
      <c r="O147" s="1"/>
      <c r="P147" s="1"/>
      <c r="Q147" s="8"/>
      <c r="R147" s="1"/>
      <c r="S147" s="1"/>
    </row>
    <row r="148" spans="1:19" ht="12.75" x14ac:dyDescent="0.2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7"/>
      <c r="L148" s="1"/>
      <c r="M148" s="1"/>
      <c r="N148" s="1"/>
      <c r="O148" s="1"/>
      <c r="P148" s="1"/>
      <c r="Q148" s="8"/>
      <c r="R148" s="1"/>
      <c r="S148" s="1"/>
    </row>
    <row r="149" spans="1:19" ht="12.75" x14ac:dyDescent="0.2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7"/>
      <c r="L149" s="1"/>
      <c r="M149" s="1"/>
      <c r="N149" s="1"/>
      <c r="O149" s="1"/>
      <c r="P149" s="1"/>
      <c r="Q149" s="8"/>
      <c r="R149" s="1"/>
      <c r="S149" s="1"/>
    </row>
    <row r="150" spans="1:19" ht="12.75" x14ac:dyDescent="0.2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7"/>
      <c r="L150" s="1"/>
      <c r="M150" s="1"/>
      <c r="N150" s="1"/>
      <c r="O150" s="1"/>
      <c r="P150" s="1"/>
      <c r="Q150" s="8"/>
      <c r="R150" s="1"/>
      <c r="S150" s="1"/>
    </row>
    <row r="151" spans="1:19" ht="12.75" x14ac:dyDescent="0.2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7"/>
      <c r="L151" s="1"/>
      <c r="M151" s="1"/>
      <c r="N151" s="1"/>
      <c r="O151" s="1"/>
      <c r="P151" s="1"/>
      <c r="Q151" s="8"/>
      <c r="R151" s="1"/>
      <c r="S151" s="1"/>
    </row>
    <row r="152" spans="1:19" ht="12.75" x14ac:dyDescent="0.2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7"/>
      <c r="L152" s="1"/>
      <c r="M152" s="1"/>
      <c r="N152" s="1"/>
      <c r="O152" s="1"/>
      <c r="P152" s="1"/>
      <c r="Q152" s="8"/>
      <c r="R152" s="1"/>
      <c r="S152" s="1"/>
    </row>
    <row r="153" spans="1:19" ht="12.75" x14ac:dyDescent="0.2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7"/>
      <c r="L153" s="1"/>
      <c r="M153" s="1"/>
      <c r="N153" s="1"/>
      <c r="O153" s="1"/>
      <c r="P153" s="1"/>
      <c r="Q153" s="8"/>
      <c r="R153" s="1"/>
      <c r="S153" s="1"/>
    </row>
    <row r="154" spans="1:19" ht="12.75" x14ac:dyDescent="0.2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7"/>
      <c r="L154" s="1"/>
      <c r="M154" s="1"/>
      <c r="N154" s="1"/>
      <c r="O154" s="1"/>
      <c r="P154" s="1"/>
      <c r="Q154" s="8"/>
      <c r="R154" s="1"/>
      <c r="S154" s="1"/>
    </row>
    <row r="155" spans="1:19" ht="12.75" x14ac:dyDescent="0.2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7"/>
      <c r="L155" s="1"/>
      <c r="M155" s="1"/>
      <c r="N155" s="1"/>
      <c r="O155" s="1"/>
      <c r="P155" s="1"/>
      <c r="Q155" s="8"/>
      <c r="R155" s="1"/>
      <c r="S155" s="1"/>
    </row>
    <row r="156" spans="1:19" ht="12.75" x14ac:dyDescent="0.2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7"/>
      <c r="L156" s="1"/>
      <c r="M156" s="1"/>
      <c r="N156" s="1"/>
      <c r="O156" s="1"/>
      <c r="P156" s="1"/>
      <c r="Q156" s="8"/>
      <c r="R156" s="1"/>
      <c r="S156" s="1"/>
    </row>
    <row r="157" spans="1:19" ht="12.75" x14ac:dyDescent="0.2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7"/>
      <c r="L157" s="1"/>
      <c r="M157" s="1"/>
      <c r="N157" s="1"/>
      <c r="O157" s="1"/>
      <c r="P157" s="1"/>
      <c r="Q157" s="8"/>
      <c r="R157" s="1"/>
      <c r="S157" s="1"/>
    </row>
    <row r="158" spans="1:19" ht="12.75" x14ac:dyDescent="0.2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7"/>
      <c r="L158" s="1"/>
      <c r="M158" s="1"/>
      <c r="N158" s="1"/>
      <c r="O158" s="1"/>
      <c r="P158" s="1"/>
      <c r="Q158" s="8"/>
      <c r="R158" s="1"/>
      <c r="S158" s="1"/>
    </row>
    <row r="159" spans="1:19" ht="12.75" x14ac:dyDescent="0.2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7"/>
      <c r="L159" s="1"/>
      <c r="M159" s="1"/>
      <c r="N159" s="1"/>
      <c r="O159" s="1"/>
      <c r="P159" s="1"/>
      <c r="Q159" s="8"/>
      <c r="R159" s="1"/>
      <c r="S159" s="1"/>
    </row>
    <row r="160" spans="1:19" ht="12.75" x14ac:dyDescent="0.2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7"/>
      <c r="L160" s="1"/>
      <c r="M160" s="1"/>
      <c r="N160" s="1"/>
      <c r="O160" s="1"/>
      <c r="P160" s="1"/>
      <c r="Q160" s="8"/>
      <c r="R160" s="1"/>
      <c r="S160" s="1"/>
    </row>
    <row r="161" spans="1:19" ht="12.75" x14ac:dyDescent="0.2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7"/>
      <c r="L161" s="1"/>
      <c r="M161" s="1"/>
      <c r="N161" s="1"/>
      <c r="O161" s="1"/>
      <c r="P161" s="1"/>
      <c r="Q161" s="8"/>
      <c r="R161" s="1"/>
      <c r="S161" s="1"/>
    </row>
    <row r="162" spans="1:19" ht="12.75" x14ac:dyDescent="0.2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7"/>
      <c r="L162" s="1"/>
      <c r="M162" s="1"/>
      <c r="N162" s="1"/>
      <c r="O162" s="1"/>
      <c r="P162" s="1"/>
      <c r="Q162" s="8"/>
      <c r="R162" s="1"/>
      <c r="S162" s="1"/>
    </row>
    <row r="163" spans="1:19" ht="12.75" x14ac:dyDescent="0.2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7"/>
      <c r="L163" s="1"/>
      <c r="M163" s="1"/>
      <c r="N163" s="1"/>
      <c r="O163" s="1"/>
      <c r="P163" s="1"/>
      <c r="Q163" s="8"/>
      <c r="R163" s="1"/>
      <c r="S163" s="1"/>
    </row>
    <row r="164" spans="1:19" ht="12.75" x14ac:dyDescent="0.2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7"/>
      <c r="L164" s="1"/>
      <c r="M164" s="1"/>
      <c r="N164" s="1"/>
      <c r="O164" s="1"/>
      <c r="P164" s="1"/>
      <c r="Q164" s="8"/>
      <c r="R164" s="1"/>
      <c r="S164" s="1"/>
    </row>
    <row r="165" spans="1:19" ht="12.75" x14ac:dyDescent="0.2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7"/>
      <c r="L165" s="1"/>
      <c r="M165" s="1"/>
      <c r="N165" s="1"/>
      <c r="O165" s="1"/>
      <c r="P165" s="1"/>
      <c r="Q165" s="8"/>
      <c r="R165" s="1"/>
      <c r="S165" s="1"/>
    </row>
    <row r="166" spans="1:19" ht="12.75" x14ac:dyDescent="0.2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7"/>
      <c r="L166" s="1"/>
      <c r="M166" s="1"/>
      <c r="N166" s="1"/>
      <c r="O166" s="1"/>
      <c r="P166" s="1"/>
      <c r="Q166" s="8"/>
      <c r="R166" s="1"/>
      <c r="S166" s="1"/>
    </row>
    <row r="167" spans="1:19" ht="12.75" x14ac:dyDescent="0.2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7"/>
      <c r="L167" s="1"/>
      <c r="M167" s="1"/>
      <c r="N167" s="1"/>
      <c r="O167" s="1"/>
      <c r="P167" s="1"/>
      <c r="Q167" s="8"/>
      <c r="R167" s="1"/>
      <c r="S167" s="1"/>
    </row>
    <row r="168" spans="1:19" ht="12.75" x14ac:dyDescent="0.2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7"/>
      <c r="L168" s="1"/>
      <c r="M168" s="1"/>
      <c r="N168" s="1"/>
      <c r="O168" s="1"/>
      <c r="P168" s="1"/>
      <c r="Q168" s="8"/>
      <c r="R168" s="1"/>
      <c r="S168" s="1"/>
    </row>
    <row r="169" spans="1:19" ht="12.75" x14ac:dyDescent="0.2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7"/>
      <c r="L169" s="1"/>
      <c r="M169" s="1"/>
      <c r="N169" s="1"/>
      <c r="O169" s="1"/>
      <c r="P169" s="1"/>
      <c r="Q169" s="8"/>
      <c r="R169" s="1"/>
      <c r="S169" s="1"/>
    </row>
    <row r="170" spans="1:19" ht="12.75" x14ac:dyDescent="0.2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7"/>
      <c r="L170" s="1"/>
      <c r="M170" s="1"/>
      <c r="N170" s="1"/>
      <c r="O170" s="1"/>
      <c r="P170" s="1"/>
      <c r="Q170" s="8"/>
      <c r="R170" s="1"/>
      <c r="S170" s="1"/>
    </row>
    <row r="171" spans="1:19" ht="12.75" x14ac:dyDescent="0.2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7"/>
      <c r="L171" s="1"/>
      <c r="M171" s="1"/>
      <c r="N171" s="1"/>
      <c r="O171" s="1"/>
      <c r="P171" s="1"/>
      <c r="Q171" s="8"/>
      <c r="R171" s="1"/>
      <c r="S171" s="1"/>
    </row>
    <row r="172" spans="1:19" ht="12.75" x14ac:dyDescent="0.2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7"/>
      <c r="L172" s="1"/>
      <c r="M172" s="1"/>
      <c r="N172" s="1"/>
      <c r="O172" s="1"/>
      <c r="P172" s="1"/>
      <c r="Q172" s="8"/>
      <c r="R172" s="1"/>
      <c r="S172" s="1"/>
    </row>
    <row r="173" spans="1:19" ht="12.75" x14ac:dyDescent="0.2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7"/>
      <c r="L173" s="1"/>
      <c r="M173" s="1"/>
      <c r="N173" s="1"/>
      <c r="O173" s="1"/>
      <c r="P173" s="1"/>
      <c r="Q173" s="8"/>
      <c r="R173" s="1"/>
      <c r="S173" s="1"/>
    </row>
    <row r="174" spans="1:19" ht="12.75" x14ac:dyDescent="0.2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7"/>
      <c r="L174" s="1"/>
      <c r="M174" s="1"/>
      <c r="N174" s="1"/>
      <c r="O174" s="1"/>
      <c r="P174" s="1"/>
      <c r="Q174" s="8"/>
      <c r="R174" s="1"/>
      <c r="S174" s="1"/>
    </row>
    <row r="175" spans="1:19" ht="12.75" x14ac:dyDescent="0.2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7"/>
      <c r="L175" s="1"/>
      <c r="M175" s="1"/>
      <c r="N175" s="1"/>
      <c r="O175" s="1"/>
      <c r="P175" s="1"/>
      <c r="Q175" s="8"/>
      <c r="R175" s="1"/>
      <c r="S175" s="1"/>
    </row>
    <row r="176" spans="1:19" ht="12.75" x14ac:dyDescent="0.2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7"/>
      <c r="L176" s="1"/>
      <c r="M176" s="1"/>
      <c r="N176" s="1"/>
      <c r="O176" s="1"/>
      <c r="P176" s="1"/>
      <c r="Q176" s="8"/>
      <c r="R176" s="1"/>
      <c r="S176" s="1"/>
    </row>
    <row r="177" spans="1:19" ht="12.75" x14ac:dyDescent="0.2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7"/>
      <c r="L177" s="1"/>
      <c r="M177" s="1"/>
      <c r="N177" s="1"/>
      <c r="O177" s="1"/>
      <c r="P177" s="1"/>
      <c r="Q177" s="8"/>
      <c r="R177" s="1"/>
      <c r="S177" s="1"/>
    </row>
    <row r="178" spans="1:19" ht="12.75" x14ac:dyDescent="0.2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7"/>
      <c r="L178" s="1"/>
      <c r="M178" s="1"/>
      <c r="N178" s="1"/>
      <c r="O178" s="1"/>
      <c r="P178" s="1"/>
      <c r="Q178" s="8"/>
      <c r="R178" s="1"/>
      <c r="S178" s="1"/>
    </row>
    <row r="179" spans="1:19" ht="12.75" x14ac:dyDescent="0.2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7"/>
      <c r="L179" s="1"/>
      <c r="M179" s="1"/>
      <c r="N179" s="1"/>
      <c r="O179" s="1"/>
      <c r="P179" s="1"/>
      <c r="Q179" s="8"/>
      <c r="R179" s="1"/>
      <c r="S179" s="1"/>
    </row>
    <row r="180" spans="1:19" ht="12.75" x14ac:dyDescent="0.2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7"/>
      <c r="L180" s="1"/>
      <c r="M180" s="1"/>
      <c r="N180" s="1"/>
      <c r="O180" s="1"/>
      <c r="P180" s="1"/>
      <c r="Q180" s="8"/>
      <c r="R180" s="1"/>
      <c r="S180" s="1"/>
    </row>
    <row r="181" spans="1:19" ht="12.75" x14ac:dyDescent="0.2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7"/>
      <c r="L181" s="1"/>
      <c r="M181" s="1"/>
      <c r="N181" s="1"/>
      <c r="O181" s="1"/>
      <c r="P181" s="1"/>
      <c r="Q181" s="8"/>
      <c r="R181" s="1"/>
      <c r="S181" s="1"/>
    </row>
    <row r="182" spans="1:19" ht="12.75" x14ac:dyDescent="0.2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7"/>
      <c r="L182" s="1"/>
      <c r="M182" s="1"/>
      <c r="N182" s="1"/>
      <c r="O182" s="1"/>
      <c r="P182" s="1"/>
      <c r="Q182" s="8"/>
      <c r="R182" s="1"/>
      <c r="S182" s="1"/>
    </row>
    <row r="183" spans="1:19" ht="12.75" x14ac:dyDescent="0.2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7"/>
      <c r="L183" s="1"/>
      <c r="M183" s="1"/>
      <c r="N183" s="1"/>
      <c r="O183" s="1"/>
      <c r="P183" s="1"/>
      <c r="Q183" s="8"/>
      <c r="R183" s="1"/>
      <c r="S183" s="1"/>
    </row>
    <row r="184" spans="1:19" ht="12.75" x14ac:dyDescent="0.2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7"/>
      <c r="L184" s="1"/>
      <c r="M184" s="1"/>
      <c r="N184" s="1"/>
      <c r="O184" s="1"/>
      <c r="P184" s="1"/>
      <c r="Q184" s="8"/>
      <c r="R184" s="1"/>
      <c r="S184" s="1"/>
    </row>
    <row r="185" spans="1:19" ht="12.75" x14ac:dyDescent="0.2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7"/>
      <c r="L185" s="1"/>
      <c r="M185" s="1"/>
      <c r="N185" s="1"/>
      <c r="O185" s="1"/>
      <c r="P185" s="1"/>
      <c r="Q185" s="8"/>
      <c r="R185" s="1"/>
      <c r="S185" s="1"/>
    </row>
    <row r="186" spans="1:19" ht="12.75" x14ac:dyDescent="0.2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7"/>
      <c r="L186" s="1"/>
      <c r="M186" s="1"/>
      <c r="N186" s="1"/>
      <c r="O186" s="1"/>
      <c r="P186" s="1"/>
      <c r="Q186" s="8"/>
      <c r="R186" s="1"/>
      <c r="S186" s="1"/>
    </row>
    <row r="187" spans="1:19" ht="12.75" x14ac:dyDescent="0.2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7"/>
      <c r="L187" s="1"/>
      <c r="M187" s="1"/>
      <c r="N187" s="1"/>
      <c r="O187" s="1"/>
      <c r="P187" s="1"/>
      <c r="Q187" s="8"/>
      <c r="R187" s="1"/>
      <c r="S187" s="1"/>
    </row>
    <row r="188" spans="1:19" ht="12.75" x14ac:dyDescent="0.2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7"/>
      <c r="L188" s="1"/>
      <c r="M188" s="1"/>
      <c r="N188" s="1"/>
      <c r="O188" s="1"/>
      <c r="P188" s="1"/>
      <c r="Q188" s="8"/>
      <c r="R188" s="1"/>
      <c r="S188" s="1"/>
    </row>
    <row r="189" spans="1:19" ht="12.75" x14ac:dyDescent="0.2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7"/>
      <c r="L189" s="1"/>
      <c r="M189" s="1"/>
      <c r="N189" s="1"/>
      <c r="O189" s="1"/>
      <c r="P189" s="1"/>
      <c r="Q189" s="8"/>
      <c r="R189" s="1"/>
      <c r="S189" s="1"/>
    </row>
    <row r="190" spans="1:19" ht="12.75" x14ac:dyDescent="0.2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7"/>
      <c r="L190" s="1"/>
      <c r="M190" s="1"/>
      <c r="N190" s="1"/>
      <c r="O190" s="1"/>
      <c r="P190" s="1"/>
      <c r="Q190" s="8"/>
      <c r="R190" s="1"/>
      <c r="S190" s="1"/>
    </row>
    <row r="191" spans="1:19" ht="12.75" x14ac:dyDescent="0.2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7"/>
      <c r="L191" s="1"/>
      <c r="M191" s="1"/>
      <c r="N191" s="1"/>
      <c r="O191" s="1"/>
      <c r="P191" s="1"/>
      <c r="Q191" s="8"/>
      <c r="R191" s="1"/>
      <c r="S191" s="1"/>
    </row>
    <row r="192" spans="1:19" ht="12.75" x14ac:dyDescent="0.2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7"/>
      <c r="L192" s="1"/>
      <c r="M192" s="1"/>
      <c r="N192" s="1"/>
      <c r="O192" s="1"/>
      <c r="P192" s="1"/>
      <c r="Q192" s="8"/>
      <c r="R192" s="1"/>
      <c r="S192" s="1"/>
    </row>
    <row r="193" spans="1:19" ht="12.75" x14ac:dyDescent="0.2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7"/>
      <c r="L193" s="1"/>
      <c r="M193" s="1"/>
      <c r="N193" s="1"/>
      <c r="O193" s="1"/>
      <c r="P193" s="1"/>
      <c r="Q193" s="8"/>
      <c r="R193" s="1"/>
      <c r="S193" s="1"/>
    </row>
    <row r="194" spans="1:19" ht="12.75" x14ac:dyDescent="0.2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7"/>
      <c r="L194" s="1"/>
      <c r="M194" s="1"/>
      <c r="N194" s="1"/>
      <c r="O194" s="1"/>
      <c r="P194" s="1"/>
      <c r="Q194" s="8"/>
      <c r="R194" s="1"/>
      <c r="S194" s="1"/>
    </row>
    <row r="195" spans="1:19" ht="12.75" x14ac:dyDescent="0.2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7"/>
      <c r="L195" s="1"/>
      <c r="M195" s="1"/>
      <c r="N195" s="1"/>
      <c r="O195" s="1"/>
      <c r="P195" s="1"/>
      <c r="Q195" s="8"/>
      <c r="R195" s="1"/>
      <c r="S195" s="1"/>
    </row>
    <row r="196" spans="1:19" ht="12.75" x14ac:dyDescent="0.2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7"/>
      <c r="L196" s="1"/>
      <c r="M196" s="1"/>
      <c r="N196" s="1"/>
      <c r="O196" s="1"/>
      <c r="P196" s="1"/>
      <c r="Q196" s="8"/>
      <c r="R196" s="1"/>
      <c r="S196" s="1"/>
    </row>
    <row r="197" spans="1:19" ht="12.75" x14ac:dyDescent="0.2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7"/>
      <c r="L197" s="1"/>
      <c r="M197" s="1"/>
      <c r="N197" s="1"/>
      <c r="O197" s="1"/>
      <c r="P197" s="1"/>
      <c r="Q197" s="8"/>
      <c r="R197" s="1"/>
      <c r="S197" s="1"/>
    </row>
    <row r="198" spans="1:19" ht="12.75" x14ac:dyDescent="0.2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7"/>
      <c r="L198" s="1"/>
      <c r="M198" s="1"/>
      <c r="N198" s="1"/>
      <c r="O198" s="1"/>
      <c r="P198" s="1"/>
      <c r="Q198" s="8"/>
      <c r="R198" s="1"/>
      <c r="S198" s="1"/>
    </row>
    <row r="199" spans="1:19" ht="12.75" x14ac:dyDescent="0.2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7"/>
      <c r="L199" s="1"/>
      <c r="M199" s="1"/>
      <c r="N199" s="1"/>
      <c r="O199" s="1"/>
      <c r="P199" s="1"/>
      <c r="Q199" s="8"/>
      <c r="R199" s="1"/>
      <c r="S199" s="1"/>
    </row>
    <row r="200" spans="1:19" ht="12.75" x14ac:dyDescent="0.2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7"/>
      <c r="L200" s="1"/>
      <c r="M200" s="1"/>
      <c r="N200" s="1"/>
      <c r="O200" s="1"/>
      <c r="P200" s="1"/>
      <c r="Q200" s="8"/>
      <c r="R200" s="1"/>
      <c r="S200" s="1"/>
    </row>
    <row r="201" spans="1:19" ht="12.75" x14ac:dyDescent="0.2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7"/>
      <c r="L201" s="1"/>
      <c r="M201" s="1"/>
      <c r="N201" s="1"/>
      <c r="O201" s="1"/>
      <c r="P201" s="1"/>
      <c r="Q201" s="8"/>
      <c r="R201" s="1"/>
      <c r="S201" s="1"/>
    </row>
    <row r="202" spans="1:19" ht="12.75" x14ac:dyDescent="0.2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7"/>
      <c r="L202" s="1"/>
      <c r="M202" s="1"/>
      <c r="N202" s="1"/>
      <c r="O202" s="1"/>
      <c r="P202" s="1"/>
      <c r="Q202" s="8"/>
      <c r="R202" s="1"/>
      <c r="S202" s="1"/>
    </row>
    <row r="203" spans="1:19" ht="12.75" x14ac:dyDescent="0.2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7"/>
      <c r="L203" s="1"/>
      <c r="M203" s="1"/>
      <c r="N203" s="1"/>
      <c r="O203" s="1"/>
      <c r="P203" s="1"/>
      <c r="Q203" s="8"/>
      <c r="R203" s="1"/>
      <c r="S203" s="1"/>
    </row>
    <row r="204" spans="1:19" ht="12.75" x14ac:dyDescent="0.2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7"/>
      <c r="L204" s="1"/>
      <c r="M204" s="1"/>
      <c r="N204" s="1"/>
      <c r="O204" s="1"/>
      <c r="P204" s="1"/>
      <c r="Q204" s="8"/>
      <c r="R204" s="1"/>
      <c r="S204" s="1"/>
    </row>
    <row r="205" spans="1:19" ht="12.75" x14ac:dyDescent="0.2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7"/>
      <c r="L205" s="1"/>
      <c r="M205" s="1"/>
      <c r="N205" s="1"/>
      <c r="O205" s="1"/>
      <c r="P205" s="1"/>
      <c r="Q205" s="8"/>
      <c r="R205" s="1"/>
      <c r="S205" s="1"/>
    </row>
    <row r="206" spans="1:19" ht="12.75" x14ac:dyDescent="0.2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7"/>
      <c r="L206" s="1"/>
      <c r="M206" s="1"/>
      <c r="N206" s="1"/>
      <c r="O206" s="1"/>
      <c r="P206" s="1"/>
      <c r="Q206" s="8"/>
      <c r="R206" s="1"/>
      <c r="S206" s="1"/>
    </row>
    <row r="207" spans="1:19" ht="12.75" x14ac:dyDescent="0.2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7"/>
      <c r="L207" s="1"/>
      <c r="M207" s="1"/>
      <c r="N207" s="1"/>
      <c r="O207" s="1"/>
      <c r="P207" s="1"/>
      <c r="Q207" s="8"/>
      <c r="R207" s="1"/>
      <c r="S207" s="1"/>
    </row>
    <row r="208" spans="1:19" ht="12.75" x14ac:dyDescent="0.2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7"/>
      <c r="L208" s="1"/>
      <c r="M208" s="1"/>
      <c r="N208" s="1"/>
      <c r="O208" s="1"/>
      <c r="P208" s="1"/>
      <c r="Q208" s="8"/>
      <c r="R208" s="1"/>
      <c r="S208" s="1"/>
    </row>
    <row r="209" spans="1:19" ht="12.75" x14ac:dyDescent="0.2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7"/>
      <c r="L209" s="1"/>
      <c r="M209" s="1"/>
      <c r="N209" s="1"/>
      <c r="O209" s="1"/>
      <c r="P209" s="1"/>
      <c r="Q209" s="8"/>
      <c r="R209" s="1"/>
      <c r="S209" s="1"/>
    </row>
    <row r="210" spans="1:19" ht="12.75" x14ac:dyDescent="0.2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7"/>
      <c r="L210" s="1"/>
      <c r="M210" s="1"/>
      <c r="N210" s="1"/>
      <c r="O210" s="1"/>
      <c r="P210" s="1"/>
      <c r="Q210" s="8"/>
      <c r="R210" s="1"/>
      <c r="S210" s="1"/>
    </row>
    <row r="211" spans="1:19" ht="12.75" x14ac:dyDescent="0.2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7"/>
      <c r="L211" s="1"/>
      <c r="M211" s="1"/>
      <c r="N211" s="1"/>
      <c r="O211" s="1"/>
      <c r="P211" s="1"/>
      <c r="Q211" s="8"/>
      <c r="R211" s="1"/>
      <c r="S211" s="1"/>
    </row>
    <row r="212" spans="1:19" ht="12.75" x14ac:dyDescent="0.2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7"/>
      <c r="L212" s="1"/>
      <c r="M212" s="1"/>
      <c r="N212" s="1"/>
      <c r="O212" s="1"/>
      <c r="P212" s="1"/>
      <c r="Q212" s="8"/>
      <c r="R212" s="1"/>
      <c r="S212" s="1"/>
    </row>
    <row r="213" spans="1:19" ht="12.75" x14ac:dyDescent="0.2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7"/>
      <c r="L213" s="1"/>
      <c r="M213" s="1"/>
      <c r="N213" s="1"/>
      <c r="O213" s="1"/>
      <c r="P213" s="1"/>
      <c r="Q213" s="8"/>
      <c r="R213" s="1"/>
      <c r="S213" s="1"/>
    </row>
    <row r="214" spans="1:19" ht="12.75" x14ac:dyDescent="0.2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7"/>
      <c r="L214" s="1"/>
      <c r="M214" s="1"/>
      <c r="N214" s="1"/>
      <c r="O214" s="1"/>
      <c r="P214" s="1"/>
      <c r="Q214" s="8"/>
      <c r="R214" s="1"/>
      <c r="S214" s="1"/>
    </row>
    <row r="215" spans="1:19" ht="12.75" x14ac:dyDescent="0.2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7"/>
      <c r="L215" s="1"/>
      <c r="M215" s="1"/>
      <c r="N215" s="1"/>
      <c r="O215" s="1"/>
      <c r="P215" s="1"/>
      <c r="Q215" s="8"/>
      <c r="R215" s="1"/>
      <c r="S215" s="1"/>
    </row>
    <row r="216" spans="1:19" ht="12.75" x14ac:dyDescent="0.2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7"/>
      <c r="L216" s="1"/>
      <c r="M216" s="1"/>
      <c r="N216" s="1"/>
      <c r="O216" s="1"/>
      <c r="P216" s="1"/>
      <c r="Q216" s="8"/>
      <c r="R216" s="1"/>
      <c r="S216" s="1"/>
    </row>
    <row r="217" spans="1:19" ht="12.75" x14ac:dyDescent="0.2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7"/>
      <c r="L217" s="1"/>
      <c r="M217" s="1"/>
      <c r="N217" s="1"/>
      <c r="O217" s="1"/>
      <c r="P217" s="1"/>
      <c r="Q217" s="8"/>
      <c r="R217" s="1"/>
      <c r="S217" s="1"/>
    </row>
    <row r="218" spans="1:19" ht="12.75" x14ac:dyDescent="0.2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7"/>
      <c r="L218" s="1"/>
      <c r="M218" s="1"/>
      <c r="N218" s="1"/>
      <c r="O218" s="1"/>
      <c r="P218" s="1"/>
      <c r="Q218" s="8"/>
      <c r="R218" s="1"/>
      <c r="S218" s="1"/>
    </row>
    <row r="219" spans="1:19" ht="12.75" x14ac:dyDescent="0.2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7"/>
      <c r="L219" s="1"/>
      <c r="M219" s="1"/>
      <c r="N219" s="1"/>
      <c r="O219" s="1"/>
      <c r="P219" s="1"/>
      <c r="Q219" s="8"/>
      <c r="R219" s="1"/>
      <c r="S219" s="1"/>
    </row>
    <row r="220" spans="1:19" ht="12.75" x14ac:dyDescent="0.2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7"/>
      <c r="L220" s="1"/>
      <c r="M220" s="1"/>
      <c r="N220" s="1"/>
      <c r="O220" s="1"/>
      <c r="P220" s="1"/>
      <c r="Q220" s="8"/>
      <c r="R220" s="1"/>
      <c r="S220" s="1"/>
    </row>
    <row r="221" spans="1:19" ht="12.75" x14ac:dyDescent="0.2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7"/>
      <c r="L221" s="1"/>
      <c r="M221" s="1"/>
      <c r="N221" s="1"/>
      <c r="O221" s="1"/>
      <c r="P221" s="1"/>
      <c r="Q221" s="8"/>
      <c r="R221" s="1"/>
      <c r="S221" s="1"/>
    </row>
    <row r="222" spans="1:19" ht="12.75" x14ac:dyDescent="0.2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7"/>
      <c r="L222" s="1"/>
      <c r="M222" s="1"/>
      <c r="N222" s="1"/>
      <c r="O222" s="1"/>
      <c r="P222" s="1"/>
      <c r="Q222" s="8"/>
      <c r="R222" s="1"/>
      <c r="S222" s="1"/>
    </row>
    <row r="223" spans="1:19" ht="12.75" x14ac:dyDescent="0.2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7"/>
      <c r="L223" s="1"/>
      <c r="M223" s="1"/>
      <c r="N223" s="1"/>
      <c r="O223" s="1"/>
      <c r="P223" s="1"/>
      <c r="Q223" s="8"/>
      <c r="R223" s="1"/>
      <c r="S223" s="1"/>
    </row>
    <row r="224" spans="1:19" ht="12.75" x14ac:dyDescent="0.2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7"/>
      <c r="L224" s="1"/>
      <c r="M224" s="1"/>
      <c r="N224" s="1"/>
      <c r="O224" s="1"/>
      <c r="P224" s="1"/>
      <c r="Q224" s="8"/>
      <c r="R224" s="1"/>
      <c r="S224" s="1"/>
    </row>
    <row r="225" spans="1:19" ht="12.75" x14ac:dyDescent="0.2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7"/>
      <c r="L225" s="1"/>
      <c r="M225" s="1"/>
      <c r="N225" s="1"/>
      <c r="O225" s="1"/>
      <c r="P225" s="1"/>
      <c r="Q225" s="8"/>
      <c r="R225" s="1"/>
      <c r="S225" s="1"/>
    </row>
    <row r="226" spans="1:19" ht="12.75" x14ac:dyDescent="0.2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7"/>
      <c r="L226" s="1"/>
      <c r="M226" s="1"/>
      <c r="N226" s="1"/>
      <c r="O226" s="1"/>
      <c r="P226" s="1"/>
      <c r="Q226" s="8"/>
      <c r="R226" s="1"/>
      <c r="S226" s="1"/>
    </row>
    <row r="227" spans="1:19" ht="12.75" x14ac:dyDescent="0.2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7"/>
      <c r="L227" s="1"/>
      <c r="M227" s="1"/>
      <c r="N227" s="1"/>
      <c r="O227" s="1"/>
      <c r="P227" s="1"/>
      <c r="Q227" s="8"/>
      <c r="R227" s="1"/>
      <c r="S227" s="1"/>
    </row>
    <row r="228" spans="1:19" ht="12.75" x14ac:dyDescent="0.2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7"/>
      <c r="L228" s="1"/>
      <c r="M228" s="1"/>
      <c r="N228" s="1"/>
      <c r="O228" s="1"/>
      <c r="P228" s="1"/>
      <c r="Q228" s="8"/>
      <c r="R228" s="1"/>
      <c r="S228" s="1"/>
    </row>
    <row r="229" spans="1:19" ht="12.75" x14ac:dyDescent="0.2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7"/>
      <c r="L229" s="1"/>
      <c r="M229" s="1"/>
      <c r="N229" s="1"/>
      <c r="O229" s="1"/>
      <c r="P229" s="1"/>
      <c r="Q229" s="8"/>
      <c r="R229" s="1"/>
      <c r="S229" s="1"/>
    </row>
    <row r="230" spans="1:19" ht="12.75" x14ac:dyDescent="0.2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7"/>
      <c r="L230" s="1"/>
      <c r="M230" s="1"/>
      <c r="N230" s="1"/>
      <c r="O230" s="1"/>
      <c r="P230" s="1"/>
      <c r="Q230" s="8"/>
      <c r="R230" s="1"/>
      <c r="S230" s="1"/>
    </row>
    <row r="231" spans="1:19" ht="12.75" x14ac:dyDescent="0.2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7"/>
      <c r="L231" s="1"/>
      <c r="M231" s="1"/>
      <c r="N231" s="1"/>
      <c r="O231" s="1"/>
      <c r="P231" s="1"/>
      <c r="Q231" s="8"/>
      <c r="R231" s="1"/>
      <c r="S231" s="1"/>
    </row>
    <row r="232" spans="1:19" ht="12.75" x14ac:dyDescent="0.2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7"/>
      <c r="L232" s="1"/>
      <c r="M232" s="1"/>
      <c r="N232" s="1"/>
      <c r="O232" s="1"/>
      <c r="P232" s="1"/>
      <c r="Q232" s="8"/>
      <c r="R232" s="1"/>
      <c r="S232" s="1"/>
    </row>
    <row r="233" spans="1:19" ht="12.75" x14ac:dyDescent="0.2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7"/>
      <c r="L233" s="1"/>
      <c r="M233" s="1"/>
      <c r="N233" s="1"/>
      <c r="O233" s="1"/>
      <c r="P233" s="1"/>
      <c r="Q233" s="8"/>
      <c r="R233" s="1"/>
      <c r="S233" s="1"/>
    </row>
    <row r="234" spans="1:19" ht="12.75" x14ac:dyDescent="0.2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7"/>
      <c r="L234" s="1"/>
      <c r="M234" s="1"/>
      <c r="N234" s="1"/>
      <c r="O234" s="1"/>
      <c r="P234" s="1"/>
      <c r="Q234" s="8"/>
      <c r="R234" s="1"/>
      <c r="S234" s="1"/>
    </row>
    <row r="235" spans="1:19" ht="12.75" x14ac:dyDescent="0.2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7"/>
      <c r="L235" s="1"/>
      <c r="M235" s="1"/>
      <c r="N235" s="1"/>
      <c r="O235" s="1"/>
      <c r="P235" s="1"/>
      <c r="Q235" s="8"/>
      <c r="R235" s="1"/>
      <c r="S235" s="1"/>
    </row>
    <row r="236" spans="1:19" ht="12.75" x14ac:dyDescent="0.2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7"/>
      <c r="L236" s="1"/>
      <c r="M236" s="1"/>
      <c r="N236" s="1"/>
      <c r="O236" s="1"/>
      <c r="P236" s="1"/>
      <c r="Q236" s="8"/>
      <c r="R236" s="1"/>
      <c r="S236" s="1"/>
    </row>
    <row r="237" spans="1:19" ht="12.75" x14ac:dyDescent="0.2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7"/>
      <c r="L237" s="1"/>
      <c r="M237" s="1"/>
      <c r="N237" s="1"/>
      <c r="O237" s="1"/>
      <c r="P237" s="1"/>
      <c r="Q237" s="8"/>
      <c r="R237" s="1"/>
      <c r="S237" s="1"/>
    </row>
    <row r="238" spans="1:19" ht="12.75" x14ac:dyDescent="0.2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7"/>
      <c r="L238" s="1"/>
      <c r="M238" s="1"/>
      <c r="N238" s="1"/>
      <c r="O238" s="1"/>
      <c r="P238" s="1"/>
      <c r="Q238" s="8"/>
      <c r="R238" s="1"/>
      <c r="S238" s="1"/>
    </row>
    <row r="239" spans="1:19" ht="12.75" x14ac:dyDescent="0.2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7"/>
      <c r="L239" s="1"/>
      <c r="M239" s="1"/>
      <c r="N239" s="1"/>
      <c r="O239" s="1"/>
      <c r="P239" s="1"/>
      <c r="Q239" s="8"/>
      <c r="R239" s="1"/>
      <c r="S239" s="1"/>
    </row>
    <row r="240" spans="1:19" ht="12.75" x14ac:dyDescent="0.2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7"/>
      <c r="L240" s="1"/>
      <c r="M240" s="1"/>
      <c r="N240" s="1"/>
      <c r="O240" s="1"/>
      <c r="P240" s="1"/>
      <c r="Q240" s="8"/>
      <c r="R240" s="1"/>
      <c r="S240" s="1"/>
    </row>
    <row r="241" spans="1:19" ht="12.75" x14ac:dyDescent="0.2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7"/>
      <c r="L241" s="1"/>
      <c r="M241" s="1"/>
      <c r="N241" s="1"/>
      <c r="O241" s="1"/>
      <c r="P241" s="1"/>
      <c r="Q241" s="8"/>
      <c r="R241" s="1"/>
      <c r="S241" s="1"/>
    </row>
    <row r="242" spans="1:19" ht="12.75" x14ac:dyDescent="0.2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7"/>
      <c r="L242" s="1"/>
      <c r="M242" s="1"/>
      <c r="N242" s="1"/>
      <c r="O242" s="1"/>
      <c r="P242" s="1"/>
      <c r="Q242" s="8"/>
      <c r="R242" s="1"/>
      <c r="S242" s="1"/>
    </row>
    <row r="243" spans="1:19" ht="12.75" x14ac:dyDescent="0.2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7"/>
      <c r="L243" s="1"/>
      <c r="M243" s="1"/>
      <c r="N243" s="1"/>
      <c r="O243" s="1"/>
      <c r="P243" s="1"/>
      <c r="Q243" s="8"/>
      <c r="R243" s="1"/>
      <c r="S243" s="1"/>
    </row>
    <row r="244" spans="1:19" ht="12.75" x14ac:dyDescent="0.2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7"/>
      <c r="L244" s="1"/>
      <c r="M244" s="1"/>
      <c r="N244" s="1"/>
      <c r="O244" s="1"/>
      <c r="P244" s="1"/>
      <c r="Q244" s="8"/>
      <c r="R244" s="1"/>
      <c r="S244" s="1"/>
    </row>
    <row r="245" spans="1:19" ht="12.75" x14ac:dyDescent="0.2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7"/>
      <c r="L245" s="1"/>
      <c r="M245" s="1"/>
      <c r="N245" s="1"/>
      <c r="O245" s="1"/>
      <c r="P245" s="1"/>
      <c r="Q245" s="8"/>
      <c r="R245" s="1"/>
      <c r="S245" s="1"/>
    </row>
    <row r="246" spans="1:19" ht="12.75" x14ac:dyDescent="0.2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7"/>
      <c r="L246" s="1"/>
      <c r="M246" s="1"/>
      <c r="N246" s="1"/>
      <c r="O246" s="1"/>
      <c r="P246" s="1"/>
      <c r="Q246" s="8"/>
      <c r="R246" s="1"/>
      <c r="S246" s="1"/>
    </row>
    <row r="247" spans="1:19" ht="12.75" x14ac:dyDescent="0.2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7"/>
      <c r="L247" s="1"/>
      <c r="M247" s="1"/>
      <c r="N247" s="1"/>
      <c r="O247" s="1"/>
      <c r="P247" s="1"/>
      <c r="Q247" s="8"/>
      <c r="R247" s="1"/>
      <c r="S247" s="1"/>
    </row>
    <row r="248" spans="1:19" ht="12.75" x14ac:dyDescent="0.2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7"/>
      <c r="L248" s="1"/>
      <c r="M248" s="1"/>
      <c r="N248" s="1"/>
      <c r="O248" s="1"/>
      <c r="P248" s="1"/>
      <c r="Q248" s="8"/>
      <c r="R248" s="1"/>
      <c r="S248" s="1"/>
    </row>
    <row r="249" spans="1:19" ht="12.75" x14ac:dyDescent="0.2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7"/>
      <c r="L249" s="1"/>
      <c r="M249" s="1"/>
      <c r="N249" s="1"/>
      <c r="O249" s="1"/>
      <c r="P249" s="1"/>
      <c r="Q249" s="8"/>
      <c r="R249" s="1"/>
      <c r="S249" s="1"/>
    </row>
    <row r="250" spans="1:19" ht="12.75" x14ac:dyDescent="0.2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7"/>
      <c r="L250" s="1"/>
      <c r="M250" s="1"/>
      <c r="N250" s="1"/>
      <c r="O250" s="1"/>
      <c r="P250" s="1"/>
      <c r="Q250" s="8"/>
      <c r="R250" s="1"/>
      <c r="S250" s="1"/>
    </row>
    <row r="251" spans="1:19" ht="12.75" x14ac:dyDescent="0.2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7"/>
      <c r="L251" s="1"/>
      <c r="M251" s="1"/>
      <c r="N251" s="1"/>
      <c r="O251" s="1"/>
      <c r="P251" s="1"/>
      <c r="Q251" s="8"/>
      <c r="R251" s="1"/>
      <c r="S251" s="1"/>
    </row>
    <row r="252" spans="1:19" ht="12.75" x14ac:dyDescent="0.2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7"/>
      <c r="L252" s="1"/>
      <c r="M252" s="1"/>
      <c r="N252" s="1"/>
      <c r="O252" s="1"/>
      <c r="P252" s="1"/>
      <c r="Q252" s="8"/>
      <c r="R252" s="1"/>
      <c r="S252" s="1"/>
    </row>
    <row r="253" spans="1:19" ht="12.75" x14ac:dyDescent="0.2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7"/>
      <c r="L253" s="1"/>
      <c r="M253" s="1"/>
      <c r="N253" s="1"/>
      <c r="O253" s="1"/>
      <c r="P253" s="1"/>
      <c r="Q253" s="8"/>
      <c r="R253" s="1"/>
      <c r="S253" s="1"/>
    </row>
    <row r="254" spans="1:19" ht="12.75" x14ac:dyDescent="0.2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7"/>
      <c r="L254" s="1"/>
      <c r="M254" s="1"/>
      <c r="N254" s="1"/>
      <c r="O254" s="1"/>
      <c r="P254" s="1"/>
      <c r="Q254" s="8"/>
      <c r="R254" s="1"/>
      <c r="S254" s="1"/>
    </row>
    <row r="255" spans="1:19" ht="12.75" x14ac:dyDescent="0.2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7"/>
      <c r="L255" s="1"/>
      <c r="M255" s="1"/>
      <c r="N255" s="1"/>
      <c r="O255" s="1"/>
      <c r="P255" s="1"/>
      <c r="Q255" s="8"/>
      <c r="R255" s="1"/>
      <c r="S255" s="1"/>
    </row>
    <row r="256" spans="1:19" ht="12.75" x14ac:dyDescent="0.2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7"/>
      <c r="L256" s="1"/>
      <c r="M256" s="1"/>
      <c r="N256" s="1"/>
      <c r="O256" s="1"/>
      <c r="P256" s="1"/>
      <c r="Q256" s="8"/>
      <c r="R256" s="1"/>
      <c r="S256" s="1"/>
    </row>
    <row r="257" spans="1:19" ht="12.75" x14ac:dyDescent="0.2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7"/>
      <c r="L257" s="1"/>
      <c r="M257" s="1"/>
      <c r="N257" s="1"/>
      <c r="O257" s="1"/>
      <c r="P257" s="1"/>
      <c r="Q257" s="8"/>
      <c r="R257" s="1"/>
      <c r="S257" s="1"/>
    </row>
    <row r="258" spans="1:19" ht="12.75" x14ac:dyDescent="0.2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7"/>
      <c r="L258" s="1"/>
      <c r="M258" s="1"/>
      <c r="N258" s="1"/>
      <c r="O258" s="1"/>
      <c r="P258" s="1"/>
      <c r="Q258" s="8"/>
      <c r="R258" s="1"/>
      <c r="S258" s="1"/>
    </row>
    <row r="259" spans="1:19" ht="12.75" x14ac:dyDescent="0.2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7"/>
      <c r="L259" s="1"/>
      <c r="M259" s="1"/>
      <c r="N259" s="1"/>
      <c r="O259" s="1"/>
      <c r="P259" s="1"/>
      <c r="Q259" s="8"/>
      <c r="R259" s="1"/>
      <c r="S259" s="1"/>
    </row>
    <row r="260" spans="1:19" ht="12.75" x14ac:dyDescent="0.2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7"/>
      <c r="L260" s="1"/>
      <c r="M260" s="1"/>
      <c r="N260" s="1"/>
      <c r="O260" s="1"/>
      <c r="P260" s="1"/>
      <c r="Q260" s="8"/>
      <c r="R260" s="1"/>
      <c r="S260" s="1"/>
    </row>
    <row r="261" spans="1:19" ht="12.75" x14ac:dyDescent="0.2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7"/>
      <c r="L261" s="1"/>
      <c r="M261" s="1"/>
      <c r="N261" s="1"/>
      <c r="O261" s="1"/>
      <c r="P261" s="1"/>
      <c r="Q261" s="8"/>
      <c r="R261" s="1"/>
      <c r="S261" s="1"/>
    </row>
    <row r="262" spans="1:19" ht="12.75" x14ac:dyDescent="0.2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7"/>
      <c r="L262" s="1"/>
      <c r="M262" s="1"/>
      <c r="N262" s="1"/>
      <c r="O262" s="1"/>
      <c r="P262" s="1"/>
      <c r="Q262" s="8"/>
      <c r="R262" s="1"/>
      <c r="S262" s="1"/>
    </row>
    <row r="263" spans="1:19" ht="12.75" x14ac:dyDescent="0.2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7"/>
      <c r="L263" s="1"/>
      <c r="M263" s="1"/>
      <c r="N263" s="1"/>
      <c r="O263" s="1"/>
      <c r="P263" s="1"/>
      <c r="Q263" s="8"/>
      <c r="R263" s="1"/>
      <c r="S263" s="1"/>
    </row>
    <row r="264" spans="1:19" ht="12.75" x14ac:dyDescent="0.2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7"/>
      <c r="L264" s="1"/>
      <c r="M264" s="1"/>
      <c r="N264" s="1"/>
      <c r="O264" s="1"/>
      <c r="P264" s="1"/>
      <c r="Q264" s="8"/>
      <c r="R264" s="1"/>
      <c r="S264" s="1"/>
    </row>
    <row r="265" spans="1:19" ht="12.75" x14ac:dyDescent="0.2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7"/>
      <c r="L265" s="1"/>
      <c r="M265" s="1"/>
      <c r="N265" s="1"/>
      <c r="O265" s="1"/>
      <c r="P265" s="1"/>
      <c r="Q265" s="8"/>
      <c r="R265" s="1"/>
      <c r="S265" s="1"/>
    </row>
    <row r="266" spans="1:19" ht="12.75" x14ac:dyDescent="0.2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7"/>
      <c r="L266" s="1"/>
      <c r="M266" s="1"/>
      <c r="N266" s="1"/>
      <c r="O266" s="1"/>
      <c r="P266" s="1"/>
      <c r="Q266" s="8"/>
      <c r="R266" s="1"/>
      <c r="S266" s="1"/>
    </row>
    <row r="267" spans="1:19" ht="12.75" x14ac:dyDescent="0.2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7"/>
      <c r="L267" s="1"/>
      <c r="M267" s="1"/>
      <c r="N267" s="1"/>
      <c r="O267" s="1"/>
      <c r="P267" s="1"/>
      <c r="Q267" s="8"/>
      <c r="R267" s="1"/>
      <c r="S267" s="1"/>
    </row>
    <row r="268" spans="1:19" ht="12.75" x14ac:dyDescent="0.2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7"/>
      <c r="L268" s="1"/>
      <c r="M268" s="1"/>
      <c r="N268" s="1"/>
      <c r="O268" s="1"/>
      <c r="P268" s="1"/>
      <c r="Q268" s="8"/>
      <c r="R268" s="1"/>
      <c r="S268" s="1"/>
    </row>
    <row r="269" spans="1:19" ht="12.75" x14ac:dyDescent="0.2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7"/>
      <c r="L269" s="1"/>
      <c r="M269" s="1"/>
      <c r="N269" s="1"/>
      <c r="O269" s="1"/>
      <c r="P269" s="1"/>
      <c r="Q269" s="8"/>
      <c r="R269" s="1"/>
      <c r="S269" s="1"/>
    </row>
    <row r="270" spans="1:19" ht="12.75" x14ac:dyDescent="0.2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7"/>
      <c r="L270" s="1"/>
      <c r="M270" s="1"/>
      <c r="N270" s="1"/>
      <c r="O270" s="1"/>
      <c r="P270" s="1"/>
      <c r="Q270" s="8"/>
      <c r="R270" s="1"/>
      <c r="S270" s="1"/>
    </row>
    <row r="271" spans="1:19" ht="12.75" x14ac:dyDescent="0.2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7"/>
      <c r="L271" s="1"/>
      <c r="M271" s="1"/>
      <c r="N271" s="1"/>
      <c r="O271" s="1"/>
      <c r="P271" s="1"/>
      <c r="Q271" s="8"/>
      <c r="R271" s="1"/>
      <c r="S271" s="1"/>
    </row>
    <row r="272" spans="1:19" ht="12.75" x14ac:dyDescent="0.2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7"/>
      <c r="L272" s="1"/>
      <c r="M272" s="1"/>
      <c r="N272" s="1"/>
      <c r="O272" s="1"/>
      <c r="P272" s="1"/>
      <c r="Q272" s="8"/>
      <c r="R272" s="1"/>
      <c r="S272" s="1"/>
    </row>
    <row r="273" spans="1:19" ht="12.75" x14ac:dyDescent="0.2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7"/>
      <c r="L273" s="1"/>
      <c r="M273" s="1"/>
      <c r="N273" s="1"/>
      <c r="O273" s="1"/>
      <c r="P273" s="1"/>
      <c r="Q273" s="8"/>
      <c r="R273" s="1"/>
      <c r="S273" s="1"/>
    </row>
    <row r="274" spans="1:19" ht="12.75" x14ac:dyDescent="0.2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7"/>
      <c r="L274" s="1"/>
      <c r="M274" s="1"/>
      <c r="N274" s="1"/>
      <c r="O274" s="1"/>
      <c r="P274" s="1"/>
      <c r="Q274" s="8"/>
      <c r="R274" s="1"/>
      <c r="S274" s="1"/>
    </row>
    <row r="275" spans="1:19" ht="12.75" x14ac:dyDescent="0.2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7"/>
      <c r="L275" s="1"/>
      <c r="M275" s="1"/>
      <c r="N275" s="1"/>
      <c r="O275" s="1"/>
      <c r="P275" s="1"/>
      <c r="Q275" s="8"/>
      <c r="R275" s="1"/>
      <c r="S275" s="1"/>
    </row>
    <row r="276" spans="1:19" ht="12.75" x14ac:dyDescent="0.2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7"/>
      <c r="L276" s="1"/>
      <c r="M276" s="1"/>
      <c r="N276" s="1"/>
      <c r="O276" s="1"/>
      <c r="P276" s="1"/>
      <c r="Q276" s="8"/>
      <c r="R276" s="1"/>
      <c r="S276" s="1"/>
    </row>
    <row r="277" spans="1:19" ht="12.75" x14ac:dyDescent="0.2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7"/>
      <c r="L277" s="1"/>
      <c r="M277" s="1"/>
      <c r="N277" s="1"/>
      <c r="O277" s="1"/>
      <c r="P277" s="1"/>
      <c r="Q277" s="8"/>
      <c r="R277" s="1"/>
      <c r="S277" s="1"/>
    </row>
    <row r="278" spans="1:19" ht="12.75" x14ac:dyDescent="0.2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7"/>
      <c r="L278" s="1"/>
      <c r="M278" s="1"/>
      <c r="N278" s="1"/>
      <c r="O278" s="1"/>
      <c r="P278" s="1"/>
      <c r="Q278" s="8"/>
      <c r="R278" s="1"/>
      <c r="S278" s="1"/>
    </row>
    <row r="279" spans="1:19" ht="12.75" x14ac:dyDescent="0.2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7"/>
      <c r="L279" s="1"/>
      <c r="M279" s="1"/>
      <c r="N279" s="1"/>
      <c r="O279" s="1"/>
      <c r="P279" s="1"/>
      <c r="Q279" s="8"/>
      <c r="R279" s="1"/>
      <c r="S279" s="1"/>
    </row>
    <row r="280" spans="1:19" ht="12.75" x14ac:dyDescent="0.2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7"/>
      <c r="L280" s="1"/>
      <c r="M280" s="1"/>
      <c r="N280" s="1"/>
      <c r="O280" s="1"/>
      <c r="P280" s="1"/>
      <c r="Q280" s="8"/>
      <c r="R280" s="1"/>
      <c r="S280" s="1"/>
    </row>
    <row r="281" spans="1:19" ht="12.75" x14ac:dyDescent="0.2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7"/>
      <c r="L281" s="1"/>
      <c r="M281" s="1"/>
      <c r="N281" s="1"/>
      <c r="O281" s="1"/>
      <c r="P281" s="1"/>
      <c r="Q281" s="8"/>
      <c r="R281" s="1"/>
      <c r="S281" s="1"/>
    </row>
    <row r="282" spans="1:19" ht="12.75" x14ac:dyDescent="0.2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7"/>
      <c r="L282" s="1"/>
      <c r="M282" s="1"/>
      <c r="N282" s="1"/>
      <c r="O282" s="1"/>
      <c r="P282" s="1"/>
      <c r="Q282" s="8"/>
      <c r="R282" s="1"/>
      <c r="S282" s="1"/>
    </row>
    <row r="283" spans="1:19" ht="12.75" x14ac:dyDescent="0.2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7"/>
      <c r="L283" s="1"/>
      <c r="M283" s="1"/>
      <c r="N283" s="1"/>
      <c r="O283" s="1"/>
      <c r="P283" s="1"/>
      <c r="Q283" s="8"/>
      <c r="R283" s="1"/>
      <c r="S283" s="1"/>
    </row>
    <row r="284" spans="1:19" ht="12.75" x14ac:dyDescent="0.2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7"/>
      <c r="L284" s="1"/>
      <c r="M284" s="1"/>
      <c r="N284" s="1"/>
      <c r="O284" s="1"/>
      <c r="P284" s="1"/>
      <c r="Q284" s="8"/>
      <c r="R284" s="1"/>
      <c r="S284" s="1"/>
    </row>
    <row r="285" spans="1:19" ht="12.75" x14ac:dyDescent="0.2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7"/>
      <c r="L285" s="1"/>
      <c r="M285" s="1"/>
      <c r="N285" s="1"/>
      <c r="O285" s="1"/>
      <c r="P285" s="1"/>
      <c r="Q285" s="8"/>
      <c r="R285" s="1"/>
      <c r="S285" s="1"/>
    </row>
    <row r="286" spans="1:19" ht="12.75" x14ac:dyDescent="0.2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7"/>
      <c r="L286" s="1"/>
      <c r="M286" s="1"/>
      <c r="N286" s="1"/>
      <c r="O286" s="1"/>
      <c r="P286" s="1"/>
      <c r="Q286" s="8"/>
      <c r="R286" s="1"/>
      <c r="S286" s="1"/>
    </row>
    <row r="287" spans="1:19" ht="12.75" x14ac:dyDescent="0.2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7"/>
      <c r="L287" s="1"/>
      <c r="M287" s="1"/>
      <c r="N287" s="1"/>
      <c r="O287" s="1"/>
      <c r="P287" s="1"/>
      <c r="Q287" s="8"/>
      <c r="R287" s="1"/>
      <c r="S287" s="1"/>
    </row>
    <row r="288" spans="1:19" ht="12.75" x14ac:dyDescent="0.2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7"/>
      <c r="L288" s="1"/>
      <c r="M288" s="1"/>
      <c r="N288" s="1"/>
      <c r="O288" s="1"/>
      <c r="P288" s="1"/>
      <c r="Q288" s="8"/>
      <c r="R288" s="1"/>
      <c r="S288" s="1"/>
    </row>
    <row r="289" spans="1:19" ht="12.75" x14ac:dyDescent="0.2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7"/>
      <c r="L289" s="1"/>
      <c r="M289" s="1"/>
      <c r="N289" s="1"/>
      <c r="O289" s="1"/>
      <c r="P289" s="1"/>
      <c r="Q289" s="8"/>
      <c r="R289" s="1"/>
      <c r="S289" s="1"/>
    </row>
    <row r="290" spans="1:19" ht="12.75" x14ac:dyDescent="0.2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7"/>
      <c r="L290" s="1"/>
      <c r="M290" s="1"/>
      <c r="N290" s="1"/>
      <c r="O290" s="1"/>
      <c r="P290" s="1"/>
      <c r="Q290" s="8"/>
      <c r="R290" s="1"/>
      <c r="S290" s="1"/>
    </row>
    <row r="291" spans="1:19" ht="12.75" x14ac:dyDescent="0.2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7"/>
      <c r="L291" s="1"/>
      <c r="M291" s="1"/>
      <c r="N291" s="1"/>
      <c r="O291" s="1"/>
      <c r="P291" s="1"/>
      <c r="Q291" s="8"/>
      <c r="R291" s="1"/>
      <c r="S291" s="1"/>
    </row>
    <row r="292" spans="1:19" ht="12.75" x14ac:dyDescent="0.2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7"/>
      <c r="L292" s="1"/>
      <c r="M292" s="1"/>
      <c r="N292" s="1"/>
      <c r="O292" s="1"/>
      <c r="P292" s="1"/>
      <c r="Q292" s="8"/>
      <c r="R292" s="1"/>
      <c r="S292" s="1"/>
    </row>
    <row r="293" spans="1:19" ht="12.75" x14ac:dyDescent="0.2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7"/>
      <c r="L293" s="1"/>
      <c r="M293" s="1"/>
      <c r="N293" s="1"/>
      <c r="O293" s="1"/>
      <c r="P293" s="1"/>
      <c r="Q293" s="8"/>
      <c r="R293" s="1"/>
      <c r="S293" s="1"/>
    </row>
    <row r="294" spans="1:19" ht="12.75" x14ac:dyDescent="0.2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7"/>
      <c r="L294" s="1"/>
      <c r="M294" s="1"/>
      <c r="N294" s="1"/>
      <c r="O294" s="1"/>
      <c r="P294" s="1"/>
      <c r="Q294" s="8"/>
      <c r="R294" s="1"/>
      <c r="S294" s="1"/>
    </row>
    <row r="295" spans="1:19" ht="12.75" x14ac:dyDescent="0.2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7"/>
      <c r="L295" s="1"/>
      <c r="M295" s="1"/>
      <c r="N295" s="1"/>
      <c r="O295" s="1"/>
      <c r="P295" s="1"/>
      <c r="Q295" s="8"/>
      <c r="R295" s="1"/>
      <c r="S295" s="1"/>
    </row>
    <row r="296" spans="1:19" ht="12.75" x14ac:dyDescent="0.2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7"/>
      <c r="L296" s="1"/>
      <c r="M296" s="1"/>
      <c r="N296" s="1"/>
      <c r="O296" s="1"/>
      <c r="P296" s="1"/>
      <c r="Q296" s="8"/>
      <c r="R296" s="1"/>
      <c r="S296" s="1"/>
    </row>
    <row r="297" spans="1:19" ht="12.75" x14ac:dyDescent="0.2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7"/>
      <c r="L297" s="1"/>
      <c r="M297" s="1"/>
      <c r="N297" s="1"/>
      <c r="O297" s="1"/>
      <c r="P297" s="1"/>
      <c r="Q297" s="8"/>
      <c r="R297" s="1"/>
      <c r="S297" s="1"/>
    </row>
    <row r="298" spans="1:19" ht="12.75" x14ac:dyDescent="0.2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7"/>
      <c r="L298" s="1"/>
      <c r="M298" s="1"/>
      <c r="N298" s="1"/>
      <c r="O298" s="1"/>
      <c r="P298" s="1"/>
      <c r="Q298" s="8"/>
      <c r="R298" s="1"/>
      <c r="S298" s="1"/>
    </row>
    <row r="299" spans="1:19" ht="12.75" x14ac:dyDescent="0.2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7"/>
      <c r="L299" s="1"/>
      <c r="M299" s="1"/>
      <c r="N299" s="1"/>
      <c r="O299" s="1"/>
      <c r="P299" s="1"/>
      <c r="Q299" s="8"/>
      <c r="R299" s="1"/>
      <c r="S299" s="1"/>
    </row>
    <row r="300" spans="1:19" ht="12.75" x14ac:dyDescent="0.2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7"/>
      <c r="L300" s="1"/>
      <c r="M300" s="1"/>
      <c r="N300" s="1"/>
      <c r="O300" s="1"/>
      <c r="P300" s="1"/>
      <c r="Q300" s="8"/>
      <c r="R300" s="1"/>
      <c r="S300" s="1"/>
    </row>
    <row r="301" spans="1:19" ht="12.75" x14ac:dyDescent="0.2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7"/>
      <c r="L301" s="1"/>
      <c r="M301" s="1"/>
      <c r="N301" s="1"/>
      <c r="O301" s="1"/>
      <c r="P301" s="1"/>
      <c r="Q301" s="8"/>
      <c r="R301" s="1"/>
      <c r="S301" s="1"/>
    </row>
    <row r="302" spans="1:19" ht="12.75" x14ac:dyDescent="0.2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7"/>
      <c r="L302" s="1"/>
      <c r="M302" s="1"/>
      <c r="N302" s="1"/>
      <c r="O302" s="1"/>
      <c r="P302" s="1"/>
      <c r="Q302" s="8"/>
      <c r="R302" s="1"/>
      <c r="S302" s="1"/>
    </row>
    <row r="303" spans="1:19" ht="12.75" x14ac:dyDescent="0.2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7"/>
      <c r="L303" s="1"/>
      <c r="M303" s="1"/>
      <c r="N303" s="1"/>
      <c r="O303" s="1"/>
      <c r="P303" s="1"/>
      <c r="Q303" s="8"/>
      <c r="R303" s="1"/>
      <c r="S303" s="1"/>
    </row>
    <row r="304" spans="1:19" ht="12.75" x14ac:dyDescent="0.2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7"/>
      <c r="L304" s="1"/>
      <c r="M304" s="1"/>
      <c r="N304" s="1"/>
      <c r="O304" s="1"/>
      <c r="P304" s="1"/>
      <c r="Q304" s="8"/>
      <c r="R304" s="1"/>
      <c r="S304" s="1"/>
    </row>
    <row r="305" spans="1:19" ht="12.75" x14ac:dyDescent="0.2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7"/>
      <c r="L305" s="1"/>
      <c r="M305" s="1"/>
      <c r="N305" s="1"/>
      <c r="O305" s="1"/>
      <c r="P305" s="1"/>
      <c r="Q305" s="8"/>
      <c r="R305" s="1"/>
      <c r="S305" s="1"/>
    </row>
    <row r="306" spans="1:19" ht="12.75" x14ac:dyDescent="0.2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7"/>
      <c r="L306" s="1"/>
      <c r="M306" s="1"/>
      <c r="N306" s="1"/>
      <c r="O306" s="1"/>
      <c r="P306" s="1"/>
      <c r="Q306" s="8"/>
      <c r="R306" s="1"/>
      <c r="S306" s="1"/>
    </row>
    <row r="307" spans="1:19" ht="12.75" x14ac:dyDescent="0.2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7"/>
      <c r="L307" s="1"/>
      <c r="M307" s="1"/>
      <c r="N307" s="1"/>
      <c r="O307" s="1"/>
      <c r="P307" s="1"/>
      <c r="Q307" s="8"/>
      <c r="R307" s="1"/>
      <c r="S307" s="1"/>
    </row>
    <row r="308" spans="1:19" ht="12.75" x14ac:dyDescent="0.2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7"/>
      <c r="L308" s="1"/>
      <c r="M308" s="1"/>
      <c r="N308" s="1"/>
      <c r="O308" s="1"/>
      <c r="P308" s="1"/>
      <c r="Q308" s="8"/>
      <c r="R308" s="1"/>
      <c r="S308" s="1"/>
    </row>
    <row r="309" spans="1:19" ht="12.75" x14ac:dyDescent="0.2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7"/>
      <c r="L309" s="1"/>
      <c r="M309" s="1"/>
      <c r="N309" s="1"/>
      <c r="O309" s="1"/>
      <c r="P309" s="1"/>
      <c r="Q309" s="8"/>
      <c r="R309" s="1"/>
      <c r="S309" s="1"/>
    </row>
    <row r="310" spans="1:19" ht="12.75" x14ac:dyDescent="0.2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7"/>
      <c r="L310" s="1"/>
      <c r="M310" s="1"/>
      <c r="N310" s="1"/>
      <c r="O310" s="1"/>
      <c r="P310" s="1"/>
      <c r="Q310" s="8"/>
      <c r="R310" s="1"/>
      <c r="S310" s="1"/>
    </row>
    <row r="311" spans="1:19" ht="12.75" x14ac:dyDescent="0.2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7"/>
      <c r="L311" s="1"/>
      <c r="M311" s="1"/>
      <c r="N311" s="1"/>
      <c r="O311" s="1"/>
      <c r="P311" s="1"/>
      <c r="Q311" s="8"/>
      <c r="R311" s="1"/>
      <c r="S311" s="1"/>
    </row>
    <row r="312" spans="1:19" ht="12.75" x14ac:dyDescent="0.2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7"/>
      <c r="L312" s="1"/>
      <c r="M312" s="1"/>
      <c r="N312" s="1"/>
      <c r="O312" s="1"/>
      <c r="P312" s="1"/>
      <c r="Q312" s="8"/>
      <c r="R312" s="1"/>
      <c r="S312" s="1"/>
    </row>
    <row r="313" spans="1:19" ht="12.75" x14ac:dyDescent="0.2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7"/>
      <c r="L313" s="1"/>
      <c r="M313" s="1"/>
      <c r="N313" s="1"/>
      <c r="O313" s="1"/>
      <c r="P313" s="1"/>
      <c r="Q313" s="8"/>
      <c r="R313" s="1"/>
      <c r="S313" s="1"/>
    </row>
    <row r="314" spans="1:19" ht="12.75" x14ac:dyDescent="0.2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7"/>
      <c r="L314" s="1"/>
      <c r="M314" s="1"/>
      <c r="N314" s="1"/>
      <c r="O314" s="1"/>
      <c r="P314" s="1"/>
      <c r="Q314" s="8"/>
      <c r="R314" s="1"/>
      <c r="S314" s="1"/>
    </row>
    <row r="315" spans="1:19" ht="12.75" x14ac:dyDescent="0.2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7"/>
      <c r="L315" s="1"/>
      <c r="M315" s="1"/>
      <c r="N315" s="1"/>
      <c r="O315" s="1"/>
      <c r="P315" s="1"/>
      <c r="Q315" s="8"/>
      <c r="R315" s="1"/>
      <c r="S315" s="1"/>
    </row>
    <row r="316" spans="1:19" ht="12.75" x14ac:dyDescent="0.2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7"/>
      <c r="L316" s="1"/>
      <c r="M316" s="1"/>
      <c r="N316" s="1"/>
      <c r="O316" s="1"/>
      <c r="P316" s="1"/>
      <c r="Q316" s="8"/>
      <c r="R316" s="1"/>
      <c r="S316" s="1"/>
    </row>
    <row r="317" spans="1:19" ht="12.75" x14ac:dyDescent="0.2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7"/>
      <c r="L317" s="1"/>
      <c r="M317" s="1"/>
      <c r="N317" s="1"/>
      <c r="O317" s="1"/>
      <c r="P317" s="1"/>
      <c r="Q317" s="8"/>
      <c r="R317" s="1"/>
      <c r="S317" s="1"/>
    </row>
    <row r="318" spans="1:19" ht="12.75" x14ac:dyDescent="0.2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7"/>
      <c r="L318" s="1"/>
      <c r="M318" s="1"/>
      <c r="N318" s="1"/>
      <c r="O318" s="1"/>
      <c r="P318" s="1"/>
      <c r="Q318" s="8"/>
      <c r="R318" s="1"/>
      <c r="S318" s="1"/>
    </row>
    <row r="319" spans="1:19" ht="12.75" x14ac:dyDescent="0.2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7"/>
      <c r="L319" s="1"/>
      <c r="M319" s="1"/>
      <c r="N319" s="1"/>
      <c r="O319" s="1"/>
      <c r="P319" s="1"/>
      <c r="Q319" s="8"/>
      <c r="R319" s="1"/>
      <c r="S319" s="1"/>
    </row>
    <row r="320" spans="1:19" ht="12.75" x14ac:dyDescent="0.2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7"/>
      <c r="L320" s="1"/>
      <c r="M320" s="1"/>
      <c r="N320" s="1"/>
      <c r="O320" s="1"/>
      <c r="P320" s="1"/>
      <c r="Q320" s="8"/>
      <c r="R320" s="1"/>
      <c r="S320" s="1"/>
    </row>
    <row r="321" spans="1:19" ht="12.75" x14ac:dyDescent="0.2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7"/>
      <c r="L321" s="1"/>
      <c r="M321" s="1"/>
      <c r="N321" s="1"/>
      <c r="O321" s="1"/>
      <c r="P321" s="1"/>
      <c r="Q321" s="8"/>
      <c r="R321" s="1"/>
      <c r="S321" s="1"/>
    </row>
    <row r="322" spans="1:19" ht="12.75" x14ac:dyDescent="0.2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7"/>
      <c r="L322" s="1"/>
      <c r="M322" s="1"/>
      <c r="N322" s="1"/>
      <c r="O322" s="1"/>
      <c r="P322" s="1"/>
      <c r="Q322" s="8"/>
      <c r="R322" s="1"/>
      <c r="S322" s="1"/>
    </row>
    <row r="323" spans="1:19" ht="12.75" x14ac:dyDescent="0.2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7"/>
      <c r="L323" s="1"/>
      <c r="M323" s="1"/>
      <c r="N323" s="1"/>
      <c r="O323" s="1"/>
      <c r="P323" s="1"/>
      <c r="Q323" s="8"/>
      <c r="R323" s="1"/>
      <c r="S323" s="1"/>
    </row>
    <row r="324" spans="1:19" ht="12.75" x14ac:dyDescent="0.2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7"/>
      <c r="L324" s="1"/>
      <c r="M324" s="1"/>
      <c r="N324" s="1"/>
      <c r="O324" s="1"/>
      <c r="P324" s="1"/>
      <c r="Q324" s="8"/>
      <c r="R324" s="1"/>
      <c r="S324" s="1"/>
    </row>
    <row r="325" spans="1:19" ht="12.75" x14ac:dyDescent="0.2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7"/>
      <c r="L325" s="1"/>
      <c r="M325" s="1"/>
      <c r="N325" s="1"/>
      <c r="O325" s="1"/>
      <c r="P325" s="1"/>
      <c r="Q325" s="8"/>
      <c r="R325" s="1"/>
      <c r="S325" s="1"/>
    </row>
    <row r="326" spans="1:19" ht="12.75" x14ac:dyDescent="0.2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7"/>
      <c r="L326" s="1"/>
      <c r="M326" s="1"/>
      <c r="N326" s="1"/>
      <c r="O326" s="1"/>
      <c r="P326" s="1"/>
      <c r="Q326" s="8"/>
      <c r="R326" s="1"/>
      <c r="S326" s="1"/>
    </row>
    <row r="327" spans="1:19" ht="12.75" x14ac:dyDescent="0.2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7"/>
      <c r="L327" s="1"/>
      <c r="M327" s="1"/>
      <c r="N327" s="1"/>
      <c r="O327" s="1"/>
      <c r="P327" s="1"/>
      <c r="Q327" s="8"/>
      <c r="R327" s="1"/>
      <c r="S327" s="1"/>
    </row>
    <row r="328" spans="1:19" ht="12.75" x14ac:dyDescent="0.2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7"/>
      <c r="L328" s="1"/>
      <c r="M328" s="1"/>
      <c r="N328" s="1"/>
      <c r="O328" s="1"/>
      <c r="P328" s="1"/>
      <c r="Q328" s="8"/>
      <c r="R328" s="1"/>
      <c r="S328" s="1"/>
    </row>
    <row r="329" spans="1:19" ht="12.75" x14ac:dyDescent="0.2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7"/>
      <c r="L329" s="1"/>
      <c r="M329" s="1"/>
      <c r="N329" s="1"/>
      <c r="O329" s="1"/>
      <c r="P329" s="1"/>
      <c r="Q329" s="8"/>
      <c r="R329" s="1"/>
      <c r="S329" s="1"/>
    </row>
    <row r="330" spans="1:19" ht="12.75" x14ac:dyDescent="0.2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7"/>
      <c r="L330" s="1"/>
      <c r="M330" s="1"/>
      <c r="N330" s="1"/>
      <c r="O330" s="1"/>
      <c r="P330" s="1"/>
      <c r="Q330" s="8"/>
      <c r="R330" s="1"/>
      <c r="S330" s="1"/>
    </row>
    <row r="331" spans="1:19" ht="12.75" x14ac:dyDescent="0.2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7"/>
      <c r="L331" s="1"/>
      <c r="M331" s="1"/>
      <c r="N331" s="1"/>
      <c r="O331" s="1"/>
      <c r="P331" s="1"/>
      <c r="Q331" s="8"/>
      <c r="R331" s="1"/>
      <c r="S331" s="1"/>
    </row>
    <row r="332" spans="1:19" ht="12.75" x14ac:dyDescent="0.2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7"/>
      <c r="L332" s="1"/>
      <c r="M332" s="1"/>
      <c r="N332" s="1"/>
      <c r="O332" s="1"/>
      <c r="P332" s="1"/>
      <c r="Q332" s="8"/>
      <c r="R332" s="1"/>
      <c r="S332" s="1"/>
    </row>
    <row r="333" spans="1:19" ht="12.75" x14ac:dyDescent="0.2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7"/>
      <c r="L333" s="1"/>
      <c r="M333" s="1"/>
      <c r="N333" s="1"/>
      <c r="O333" s="1"/>
      <c r="P333" s="1"/>
      <c r="Q333" s="8"/>
      <c r="R333" s="1"/>
      <c r="S333" s="1"/>
    </row>
    <row r="334" spans="1:19" ht="12.75" x14ac:dyDescent="0.2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7"/>
      <c r="L334" s="1"/>
      <c r="M334" s="1"/>
      <c r="N334" s="1"/>
      <c r="O334" s="1"/>
      <c r="P334" s="1"/>
      <c r="Q334" s="8"/>
      <c r="R334" s="1"/>
      <c r="S334" s="1"/>
    </row>
    <row r="335" spans="1:19" ht="12.75" x14ac:dyDescent="0.2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7"/>
      <c r="L335" s="1"/>
      <c r="M335" s="1"/>
      <c r="N335" s="1"/>
      <c r="O335" s="1"/>
      <c r="P335" s="1"/>
      <c r="Q335" s="8"/>
      <c r="R335" s="1"/>
      <c r="S335" s="1"/>
    </row>
    <row r="336" spans="1:19" ht="12.75" x14ac:dyDescent="0.2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7"/>
      <c r="L336" s="1"/>
      <c r="M336" s="1"/>
      <c r="N336" s="1"/>
      <c r="O336" s="1"/>
      <c r="P336" s="1"/>
      <c r="Q336" s="8"/>
      <c r="R336" s="1"/>
      <c r="S336" s="1"/>
    </row>
    <row r="337" spans="1:19" ht="12.75" x14ac:dyDescent="0.2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7"/>
      <c r="L337" s="1"/>
      <c r="M337" s="1"/>
      <c r="N337" s="1"/>
      <c r="O337" s="1"/>
      <c r="P337" s="1"/>
      <c r="Q337" s="8"/>
      <c r="R337" s="1"/>
      <c r="S337" s="1"/>
    </row>
    <row r="338" spans="1:19" ht="12.75" x14ac:dyDescent="0.2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7"/>
      <c r="L338" s="1"/>
      <c r="M338" s="1"/>
      <c r="N338" s="1"/>
      <c r="O338" s="1"/>
      <c r="P338" s="1"/>
      <c r="Q338" s="8"/>
      <c r="R338" s="1"/>
      <c r="S338" s="1"/>
    </row>
    <row r="339" spans="1:19" ht="12.75" x14ac:dyDescent="0.2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7"/>
      <c r="L339" s="1"/>
      <c r="M339" s="1"/>
      <c r="N339" s="1"/>
      <c r="O339" s="1"/>
      <c r="P339" s="1"/>
      <c r="Q339" s="8"/>
      <c r="R339" s="1"/>
      <c r="S339" s="1"/>
    </row>
    <row r="340" spans="1:19" ht="12.75" x14ac:dyDescent="0.2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7"/>
      <c r="L340" s="1"/>
      <c r="M340" s="1"/>
      <c r="N340" s="1"/>
      <c r="O340" s="1"/>
      <c r="P340" s="1"/>
      <c r="Q340" s="8"/>
      <c r="R340" s="1"/>
      <c r="S340" s="1"/>
    </row>
    <row r="341" spans="1:19" ht="12.75" x14ac:dyDescent="0.2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7"/>
      <c r="L341" s="1"/>
      <c r="M341" s="1"/>
      <c r="N341" s="1"/>
      <c r="O341" s="1"/>
      <c r="P341" s="1"/>
      <c r="Q341" s="8"/>
      <c r="R341" s="1"/>
      <c r="S341" s="1"/>
    </row>
    <row r="342" spans="1:19" ht="12.75" x14ac:dyDescent="0.2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7"/>
      <c r="L342" s="1"/>
      <c r="M342" s="1"/>
      <c r="N342" s="1"/>
      <c r="O342" s="1"/>
      <c r="P342" s="1"/>
      <c r="Q342" s="8"/>
      <c r="R342" s="1"/>
      <c r="S342" s="1"/>
    </row>
    <row r="343" spans="1:19" ht="12.75" x14ac:dyDescent="0.2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7"/>
      <c r="L343" s="1"/>
      <c r="M343" s="1"/>
      <c r="N343" s="1"/>
      <c r="O343" s="1"/>
      <c r="P343" s="1"/>
      <c r="Q343" s="8"/>
      <c r="R343" s="1"/>
      <c r="S343" s="1"/>
    </row>
    <row r="344" spans="1:19" ht="12.75" x14ac:dyDescent="0.2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7"/>
      <c r="L344" s="1"/>
      <c r="M344" s="1"/>
      <c r="N344" s="1"/>
      <c r="O344" s="1"/>
      <c r="P344" s="1"/>
      <c r="Q344" s="8"/>
      <c r="R344" s="1"/>
      <c r="S344" s="1"/>
    </row>
    <row r="345" spans="1:19" ht="12.75" x14ac:dyDescent="0.2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7"/>
      <c r="L345" s="1"/>
      <c r="M345" s="1"/>
      <c r="N345" s="1"/>
      <c r="O345" s="1"/>
      <c r="P345" s="1"/>
      <c r="Q345" s="8"/>
      <c r="R345" s="1"/>
      <c r="S345" s="1"/>
    </row>
    <row r="346" spans="1:19" ht="12.75" x14ac:dyDescent="0.2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7"/>
      <c r="L346" s="1"/>
      <c r="M346" s="1"/>
      <c r="N346" s="1"/>
      <c r="O346" s="1"/>
      <c r="P346" s="1"/>
      <c r="Q346" s="8"/>
      <c r="R346" s="1"/>
      <c r="S346" s="1"/>
    </row>
    <row r="347" spans="1:19" ht="12.75" x14ac:dyDescent="0.2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7"/>
      <c r="L347" s="1"/>
      <c r="M347" s="1"/>
      <c r="N347" s="1"/>
      <c r="O347" s="1"/>
      <c r="P347" s="1"/>
      <c r="Q347" s="8"/>
      <c r="R347" s="1"/>
      <c r="S347" s="1"/>
    </row>
    <row r="348" spans="1:19" ht="12.75" x14ac:dyDescent="0.2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7"/>
      <c r="L348" s="1"/>
      <c r="M348" s="1"/>
      <c r="N348" s="1"/>
      <c r="O348" s="1"/>
      <c r="P348" s="1"/>
      <c r="Q348" s="8"/>
      <c r="R348" s="1"/>
      <c r="S348" s="1"/>
    </row>
    <row r="349" spans="1:19" ht="12.75" x14ac:dyDescent="0.2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7"/>
      <c r="L349" s="1"/>
      <c r="M349" s="1"/>
      <c r="N349" s="1"/>
      <c r="O349" s="1"/>
      <c r="P349" s="1"/>
      <c r="Q349" s="8"/>
      <c r="R349" s="1"/>
      <c r="S349" s="1"/>
    </row>
    <row r="350" spans="1:19" ht="12.75" x14ac:dyDescent="0.2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7"/>
      <c r="L350" s="1"/>
      <c r="M350" s="1"/>
      <c r="N350" s="1"/>
      <c r="O350" s="1"/>
      <c r="P350" s="1"/>
      <c r="Q350" s="8"/>
      <c r="R350" s="1"/>
      <c r="S350" s="1"/>
    </row>
    <row r="351" spans="1:19" ht="12.75" x14ac:dyDescent="0.2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7"/>
      <c r="L351" s="1"/>
      <c r="M351" s="1"/>
      <c r="N351" s="1"/>
      <c r="O351" s="1"/>
      <c r="P351" s="1"/>
      <c r="Q351" s="8"/>
      <c r="R351" s="1"/>
      <c r="S351" s="1"/>
    </row>
    <row r="352" spans="1:19" ht="12.75" x14ac:dyDescent="0.2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7"/>
      <c r="L352" s="1"/>
      <c r="M352" s="1"/>
      <c r="N352" s="1"/>
      <c r="O352" s="1"/>
      <c r="P352" s="1"/>
      <c r="Q352" s="8"/>
      <c r="R352" s="1"/>
      <c r="S352" s="1"/>
    </row>
    <row r="353" spans="1:19" ht="12.75" x14ac:dyDescent="0.2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7"/>
      <c r="L353" s="1"/>
      <c r="M353" s="1"/>
      <c r="N353" s="1"/>
      <c r="O353" s="1"/>
      <c r="P353" s="1"/>
      <c r="Q353" s="8"/>
      <c r="R353" s="1"/>
      <c r="S353" s="1"/>
    </row>
    <row r="354" spans="1:19" ht="12.75" x14ac:dyDescent="0.2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7"/>
      <c r="L354" s="1"/>
      <c r="M354" s="1"/>
      <c r="N354" s="1"/>
      <c r="O354" s="1"/>
      <c r="P354" s="1"/>
      <c r="Q354" s="8"/>
      <c r="R354" s="1"/>
      <c r="S354" s="1"/>
    </row>
    <row r="355" spans="1:19" ht="12.75" x14ac:dyDescent="0.2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7"/>
      <c r="L355" s="1"/>
      <c r="M355" s="1"/>
      <c r="N355" s="1"/>
      <c r="O355" s="1"/>
      <c r="P355" s="1"/>
      <c r="Q355" s="8"/>
      <c r="R355" s="1"/>
      <c r="S355" s="1"/>
    </row>
    <row r="356" spans="1:19" ht="12.75" x14ac:dyDescent="0.2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7"/>
      <c r="L356" s="1"/>
      <c r="M356" s="1"/>
      <c r="N356" s="1"/>
      <c r="O356" s="1"/>
      <c r="P356" s="1"/>
      <c r="Q356" s="8"/>
      <c r="R356" s="1"/>
      <c r="S356" s="1"/>
    </row>
    <row r="357" spans="1:19" ht="12.75" x14ac:dyDescent="0.2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7"/>
      <c r="L357" s="1"/>
      <c r="M357" s="1"/>
      <c r="N357" s="1"/>
      <c r="O357" s="1"/>
      <c r="P357" s="1"/>
      <c r="Q357" s="8"/>
      <c r="R357" s="1"/>
      <c r="S357" s="1"/>
    </row>
    <row r="358" spans="1:19" ht="12.75" x14ac:dyDescent="0.2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7"/>
      <c r="L358" s="1"/>
      <c r="M358" s="1"/>
      <c r="N358" s="1"/>
      <c r="O358" s="1"/>
      <c r="P358" s="1"/>
      <c r="Q358" s="8"/>
      <c r="R358" s="1"/>
      <c r="S358" s="1"/>
    </row>
    <row r="359" spans="1:19" ht="12.75" x14ac:dyDescent="0.2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7"/>
      <c r="L359" s="1"/>
      <c r="M359" s="1"/>
      <c r="N359" s="1"/>
      <c r="O359" s="1"/>
      <c r="P359" s="1"/>
      <c r="Q359" s="8"/>
      <c r="R359" s="1"/>
      <c r="S359" s="1"/>
    </row>
    <row r="360" spans="1:19" ht="12.75" x14ac:dyDescent="0.2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7"/>
      <c r="L360" s="1"/>
      <c r="M360" s="1"/>
      <c r="N360" s="1"/>
      <c r="O360" s="1"/>
      <c r="P360" s="1"/>
      <c r="Q360" s="8"/>
      <c r="R360" s="1"/>
      <c r="S360" s="1"/>
    </row>
    <row r="361" spans="1:19" ht="12.75" x14ac:dyDescent="0.2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7"/>
      <c r="L361" s="1"/>
      <c r="M361" s="1"/>
      <c r="N361" s="1"/>
      <c r="O361" s="1"/>
      <c r="P361" s="1"/>
      <c r="Q361" s="8"/>
      <c r="R361" s="1"/>
      <c r="S361" s="1"/>
    </row>
    <row r="362" spans="1:19" ht="12.75" x14ac:dyDescent="0.2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7"/>
      <c r="L362" s="1"/>
      <c r="M362" s="1"/>
      <c r="N362" s="1"/>
      <c r="O362" s="1"/>
      <c r="P362" s="1"/>
      <c r="Q362" s="8"/>
      <c r="R362" s="1"/>
      <c r="S362" s="1"/>
    </row>
    <row r="363" spans="1:19" ht="12.75" x14ac:dyDescent="0.2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7"/>
      <c r="L363" s="1"/>
      <c r="M363" s="1"/>
      <c r="N363" s="1"/>
      <c r="O363" s="1"/>
      <c r="P363" s="1"/>
      <c r="Q363" s="8"/>
      <c r="R363" s="1"/>
      <c r="S363" s="1"/>
    </row>
    <row r="364" spans="1:19" ht="12.75" x14ac:dyDescent="0.2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7"/>
      <c r="L364" s="1"/>
      <c r="M364" s="1"/>
      <c r="N364" s="1"/>
      <c r="O364" s="1"/>
      <c r="P364" s="1"/>
      <c r="Q364" s="8"/>
      <c r="R364" s="1"/>
      <c r="S364" s="1"/>
    </row>
    <row r="365" spans="1:19" ht="12.75" x14ac:dyDescent="0.2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7"/>
      <c r="L365" s="1"/>
      <c r="M365" s="1"/>
      <c r="N365" s="1"/>
      <c r="O365" s="1"/>
      <c r="P365" s="1"/>
      <c r="Q365" s="8"/>
      <c r="R365" s="1"/>
      <c r="S365" s="1"/>
    </row>
    <row r="366" spans="1:19" ht="12.75" x14ac:dyDescent="0.2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7"/>
      <c r="L366" s="1"/>
      <c r="M366" s="1"/>
      <c r="N366" s="1"/>
      <c r="O366" s="1"/>
      <c r="P366" s="1"/>
      <c r="Q366" s="8"/>
      <c r="R366" s="1"/>
      <c r="S366" s="1"/>
    </row>
    <row r="367" spans="1:19" ht="12.75" x14ac:dyDescent="0.2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7"/>
      <c r="L367" s="1"/>
      <c r="M367" s="1"/>
      <c r="N367" s="1"/>
      <c r="O367" s="1"/>
      <c r="P367" s="1"/>
      <c r="Q367" s="8"/>
      <c r="R367" s="1"/>
      <c r="S367" s="1"/>
    </row>
    <row r="368" spans="1:19" ht="12.75" x14ac:dyDescent="0.2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7"/>
      <c r="L368" s="1"/>
      <c r="M368" s="1"/>
      <c r="N368" s="1"/>
      <c r="O368" s="1"/>
      <c r="P368" s="1"/>
      <c r="Q368" s="8"/>
      <c r="R368" s="1"/>
      <c r="S368" s="1"/>
    </row>
    <row r="369" spans="1:19" ht="12.75" x14ac:dyDescent="0.2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7"/>
      <c r="L369" s="1"/>
      <c r="M369" s="1"/>
      <c r="N369" s="1"/>
      <c r="O369" s="1"/>
      <c r="P369" s="1"/>
      <c r="Q369" s="8"/>
      <c r="R369" s="1"/>
      <c r="S369" s="1"/>
    </row>
    <row r="370" spans="1:19" ht="12.75" x14ac:dyDescent="0.2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7"/>
      <c r="L370" s="1"/>
      <c r="M370" s="1"/>
      <c r="N370" s="1"/>
      <c r="O370" s="1"/>
      <c r="P370" s="1"/>
      <c r="Q370" s="8"/>
      <c r="R370" s="1"/>
      <c r="S370" s="1"/>
    </row>
    <row r="371" spans="1:19" ht="12.75" x14ac:dyDescent="0.2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7"/>
      <c r="L371" s="1"/>
      <c r="M371" s="1"/>
      <c r="N371" s="1"/>
      <c r="O371" s="1"/>
      <c r="P371" s="1"/>
      <c r="Q371" s="8"/>
      <c r="R371" s="1"/>
      <c r="S371" s="1"/>
    </row>
    <row r="372" spans="1:19" ht="12.75" x14ac:dyDescent="0.2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7"/>
      <c r="L372" s="1"/>
      <c r="M372" s="1"/>
      <c r="N372" s="1"/>
      <c r="O372" s="1"/>
      <c r="P372" s="1"/>
      <c r="Q372" s="8"/>
      <c r="R372" s="1"/>
      <c r="S372" s="1"/>
    </row>
    <row r="373" spans="1:19" ht="12.75" x14ac:dyDescent="0.2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7"/>
      <c r="L373" s="1"/>
      <c r="M373" s="1"/>
      <c r="N373" s="1"/>
      <c r="O373" s="1"/>
      <c r="P373" s="1"/>
      <c r="Q373" s="8"/>
      <c r="R373" s="1"/>
      <c r="S373" s="1"/>
    </row>
    <row r="374" spans="1:19" ht="12.75" x14ac:dyDescent="0.2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7"/>
      <c r="L374" s="1"/>
      <c r="M374" s="1"/>
      <c r="N374" s="1"/>
      <c r="O374" s="1"/>
      <c r="P374" s="1"/>
      <c r="Q374" s="8"/>
      <c r="R374" s="1"/>
      <c r="S374" s="1"/>
    </row>
    <row r="375" spans="1:19" ht="12.75" x14ac:dyDescent="0.2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7"/>
      <c r="L375" s="1"/>
      <c r="M375" s="1"/>
      <c r="N375" s="1"/>
      <c r="O375" s="1"/>
      <c r="P375" s="1"/>
      <c r="Q375" s="8"/>
      <c r="R375" s="1"/>
      <c r="S375" s="1"/>
    </row>
    <row r="376" spans="1:19" ht="12.75" x14ac:dyDescent="0.2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7"/>
      <c r="L376" s="1"/>
      <c r="M376" s="1"/>
      <c r="N376" s="1"/>
      <c r="O376" s="1"/>
      <c r="P376" s="1"/>
      <c r="Q376" s="8"/>
      <c r="R376" s="1"/>
      <c r="S376" s="1"/>
    </row>
    <row r="377" spans="1:19" ht="12.75" x14ac:dyDescent="0.2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7"/>
      <c r="L377" s="1"/>
      <c r="M377" s="1"/>
      <c r="N377" s="1"/>
      <c r="O377" s="1"/>
      <c r="P377" s="1"/>
      <c r="Q377" s="8"/>
      <c r="R377" s="1"/>
      <c r="S377" s="1"/>
    </row>
    <row r="378" spans="1:19" ht="12.75" x14ac:dyDescent="0.2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7"/>
      <c r="L378" s="1"/>
      <c r="M378" s="1"/>
      <c r="N378" s="1"/>
      <c r="O378" s="1"/>
      <c r="P378" s="1"/>
      <c r="Q378" s="8"/>
      <c r="R378" s="1"/>
      <c r="S378" s="1"/>
    </row>
    <row r="379" spans="1:19" ht="12.75" x14ac:dyDescent="0.2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7"/>
      <c r="L379" s="1"/>
      <c r="M379" s="1"/>
      <c r="N379" s="1"/>
      <c r="O379" s="1"/>
      <c r="P379" s="1"/>
      <c r="Q379" s="8"/>
      <c r="R379" s="1"/>
      <c r="S379" s="1"/>
    </row>
    <row r="380" spans="1:19" ht="12.75" x14ac:dyDescent="0.2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7"/>
      <c r="L380" s="1"/>
      <c r="M380" s="1"/>
      <c r="N380" s="1"/>
      <c r="O380" s="1"/>
      <c r="P380" s="1"/>
      <c r="Q380" s="8"/>
      <c r="R380" s="1"/>
      <c r="S380" s="1"/>
    </row>
    <row r="381" spans="1:19" ht="12.75" x14ac:dyDescent="0.2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7"/>
      <c r="L381" s="1"/>
      <c r="M381" s="1"/>
      <c r="N381" s="1"/>
      <c r="O381" s="1"/>
      <c r="P381" s="1"/>
      <c r="Q381" s="8"/>
      <c r="R381" s="1"/>
      <c r="S381" s="1"/>
    </row>
    <row r="382" spans="1:19" ht="12.75" x14ac:dyDescent="0.2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7"/>
      <c r="L382" s="1"/>
      <c r="M382" s="1"/>
      <c r="N382" s="1"/>
      <c r="O382" s="1"/>
      <c r="P382" s="1"/>
      <c r="Q382" s="8"/>
      <c r="R382" s="1"/>
      <c r="S382" s="1"/>
    </row>
    <row r="383" spans="1:19" ht="12.75" x14ac:dyDescent="0.2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7"/>
      <c r="L383" s="1"/>
      <c r="M383" s="1"/>
      <c r="N383" s="1"/>
      <c r="O383" s="1"/>
      <c r="P383" s="1"/>
      <c r="Q383" s="8"/>
      <c r="R383" s="1"/>
      <c r="S383" s="1"/>
    </row>
    <row r="384" spans="1:19" ht="12.75" x14ac:dyDescent="0.2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7"/>
      <c r="L384" s="1"/>
      <c r="M384" s="1"/>
      <c r="N384" s="1"/>
      <c r="O384" s="1"/>
      <c r="P384" s="1"/>
      <c r="Q384" s="8"/>
      <c r="R384" s="1"/>
      <c r="S384" s="1"/>
    </row>
    <row r="385" spans="1:19" ht="12.75" x14ac:dyDescent="0.2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7"/>
      <c r="L385" s="1"/>
      <c r="M385" s="1"/>
      <c r="N385" s="1"/>
      <c r="O385" s="1"/>
      <c r="P385" s="1"/>
      <c r="Q385" s="8"/>
      <c r="R385" s="1"/>
      <c r="S385" s="1"/>
    </row>
    <row r="386" spans="1:19" ht="12.75" x14ac:dyDescent="0.2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7"/>
      <c r="L386" s="1"/>
      <c r="M386" s="1"/>
      <c r="N386" s="1"/>
      <c r="O386" s="1"/>
      <c r="P386" s="1"/>
      <c r="Q386" s="8"/>
      <c r="R386" s="1"/>
      <c r="S386" s="1"/>
    </row>
    <row r="387" spans="1:19" ht="12.75" x14ac:dyDescent="0.2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7"/>
      <c r="L387" s="1"/>
      <c r="M387" s="1"/>
      <c r="N387" s="1"/>
      <c r="O387" s="1"/>
      <c r="P387" s="1"/>
      <c r="Q387" s="8"/>
      <c r="R387" s="1"/>
      <c r="S387" s="1"/>
    </row>
    <row r="388" spans="1:19" ht="12.75" x14ac:dyDescent="0.2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7"/>
      <c r="L388" s="1"/>
      <c r="M388" s="1"/>
      <c r="N388" s="1"/>
      <c r="O388" s="1"/>
      <c r="P388" s="1"/>
      <c r="Q388" s="8"/>
      <c r="R388" s="1"/>
      <c r="S388" s="1"/>
    </row>
    <row r="389" spans="1:19" ht="12.75" x14ac:dyDescent="0.2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7"/>
      <c r="L389" s="1"/>
      <c r="M389" s="1"/>
      <c r="N389" s="1"/>
      <c r="O389" s="1"/>
      <c r="P389" s="1"/>
      <c r="Q389" s="8"/>
      <c r="R389" s="1"/>
      <c r="S389" s="1"/>
    </row>
    <row r="390" spans="1:19" ht="12.75" x14ac:dyDescent="0.2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7"/>
      <c r="L390" s="1"/>
      <c r="M390" s="1"/>
      <c r="N390" s="1"/>
      <c r="O390" s="1"/>
      <c r="P390" s="1"/>
      <c r="Q390" s="8"/>
      <c r="R390" s="1"/>
      <c r="S390" s="1"/>
    </row>
    <row r="391" spans="1:19" ht="12.75" x14ac:dyDescent="0.2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7"/>
      <c r="L391" s="1"/>
      <c r="M391" s="1"/>
      <c r="N391" s="1"/>
      <c r="O391" s="1"/>
      <c r="P391" s="1"/>
      <c r="Q391" s="8"/>
      <c r="R391" s="1"/>
      <c r="S391" s="1"/>
    </row>
    <row r="392" spans="1:19" ht="12.75" x14ac:dyDescent="0.2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7"/>
      <c r="L392" s="1"/>
      <c r="M392" s="1"/>
      <c r="N392" s="1"/>
      <c r="O392" s="1"/>
      <c r="P392" s="1"/>
      <c r="Q392" s="8"/>
      <c r="R392" s="1"/>
      <c r="S392" s="1"/>
    </row>
    <row r="393" spans="1:19" ht="12.75" x14ac:dyDescent="0.2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7"/>
      <c r="L393" s="1"/>
      <c r="M393" s="1"/>
      <c r="N393" s="1"/>
      <c r="O393" s="1"/>
      <c r="P393" s="1"/>
      <c r="Q393" s="8"/>
      <c r="R393" s="1"/>
      <c r="S393" s="1"/>
    </row>
    <row r="394" spans="1:19" ht="12.75" x14ac:dyDescent="0.2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7"/>
      <c r="L394" s="1"/>
      <c r="M394" s="1"/>
      <c r="N394" s="1"/>
      <c r="O394" s="1"/>
      <c r="P394" s="1"/>
      <c r="Q394" s="8"/>
      <c r="R394" s="1"/>
      <c r="S394" s="1"/>
    </row>
    <row r="395" spans="1:19" ht="12.75" x14ac:dyDescent="0.2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7"/>
      <c r="L395" s="1"/>
      <c r="M395" s="1"/>
      <c r="N395" s="1"/>
      <c r="O395" s="1"/>
      <c r="P395" s="1"/>
      <c r="Q395" s="8"/>
      <c r="R395" s="1"/>
      <c r="S395" s="1"/>
    </row>
    <row r="396" spans="1:19" ht="12.75" x14ac:dyDescent="0.2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7"/>
      <c r="L396" s="1"/>
      <c r="M396" s="1"/>
      <c r="N396" s="1"/>
      <c r="O396" s="1"/>
      <c r="P396" s="1"/>
      <c r="Q396" s="8"/>
      <c r="R396" s="1"/>
      <c r="S396" s="1"/>
    </row>
    <row r="397" spans="1:19" ht="12.75" x14ac:dyDescent="0.2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7"/>
      <c r="L397" s="1"/>
      <c r="M397" s="1"/>
      <c r="N397" s="1"/>
      <c r="O397" s="1"/>
      <c r="P397" s="1"/>
      <c r="Q397" s="8"/>
      <c r="R397" s="1"/>
      <c r="S397" s="1"/>
    </row>
    <row r="398" spans="1:19" ht="12.75" x14ac:dyDescent="0.2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7"/>
      <c r="L398" s="1"/>
      <c r="M398" s="1"/>
      <c r="N398" s="1"/>
      <c r="O398" s="1"/>
      <c r="P398" s="1"/>
      <c r="Q398" s="8"/>
      <c r="R398" s="1"/>
      <c r="S398" s="1"/>
    </row>
    <row r="399" spans="1:19" ht="12.75" x14ac:dyDescent="0.2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7"/>
      <c r="L399" s="1"/>
      <c r="M399" s="1"/>
      <c r="N399" s="1"/>
      <c r="O399" s="1"/>
      <c r="P399" s="1"/>
      <c r="Q399" s="8"/>
      <c r="R399" s="1"/>
      <c r="S399" s="1"/>
    </row>
    <row r="400" spans="1:19" ht="12.75" x14ac:dyDescent="0.2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7"/>
      <c r="L400" s="1"/>
      <c r="M400" s="1"/>
      <c r="N400" s="1"/>
      <c r="O400" s="1"/>
      <c r="P400" s="1"/>
      <c r="Q400" s="8"/>
      <c r="R400" s="1"/>
      <c r="S400" s="1"/>
    </row>
    <row r="401" spans="1:19" ht="12.75" x14ac:dyDescent="0.2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7"/>
      <c r="L401" s="1"/>
      <c r="M401" s="1"/>
      <c r="N401" s="1"/>
      <c r="O401" s="1"/>
      <c r="P401" s="1"/>
      <c r="Q401" s="8"/>
      <c r="R401" s="1"/>
      <c r="S401" s="1"/>
    </row>
    <row r="402" spans="1:19" ht="12.75" x14ac:dyDescent="0.2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7"/>
      <c r="L402" s="1"/>
      <c r="M402" s="1"/>
      <c r="N402" s="1"/>
      <c r="O402" s="1"/>
      <c r="P402" s="1"/>
      <c r="Q402" s="8"/>
      <c r="R402" s="1"/>
      <c r="S402" s="1"/>
    </row>
    <row r="403" spans="1:19" ht="12.75" x14ac:dyDescent="0.2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7"/>
      <c r="L403" s="1"/>
      <c r="M403" s="1"/>
      <c r="N403" s="1"/>
      <c r="O403" s="1"/>
      <c r="P403" s="1"/>
      <c r="Q403" s="8"/>
      <c r="R403" s="1"/>
      <c r="S403" s="1"/>
    </row>
    <row r="404" spans="1:19" ht="12.75" x14ac:dyDescent="0.2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7"/>
      <c r="L404" s="1"/>
      <c r="M404" s="1"/>
      <c r="N404" s="1"/>
      <c r="O404" s="1"/>
      <c r="P404" s="1"/>
      <c r="Q404" s="8"/>
      <c r="R404" s="1"/>
      <c r="S404" s="1"/>
    </row>
    <row r="405" spans="1:19" ht="12.75" x14ac:dyDescent="0.2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7"/>
      <c r="L405" s="1"/>
      <c r="M405" s="1"/>
      <c r="N405" s="1"/>
      <c r="O405" s="1"/>
      <c r="P405" s="1"/>
      <c r="Q405" s="8"/>
      <c r="R405" s="1"/>
      <c r="S405" s="1"/>
    </row>
    <row r="406" spans="1:19" ht="12.75" x14ac:dyDescent="0.2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7"/>
      <c r="L406" s="1"/>
      <c r="M406" s="1"/>
      <c r="N406" s="1"/>
      <c r="O406" s="1"/>
      <c r="P406" s="1"/>
      <c r="Q406" s="8"/>
      <c r="R406" s="1"/>
      <c r="S406" s="1"/>
    </row>
    <row r="407" spans="1:19" ht="12.75" x14ac:dyDescent="0.2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7"/>
      <c r="L407" s="1"/>
      <c r="M407" s="1"/>
      <c r="N407" s="1"/>
      <c r="O407" s="1"/>
      <c r="P407" s="1"/>
      <c r="Q407" s="8"/>
      <c r="R407" s="1"/>
      <c r="S407" s="1"/>
    </row>
    <row r="408" spans="1:19" ht="12.75" x14ac:dyDescent="0.2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7"/>
      <c r="L408" s="1"/>
      <c r="M408" s="1"/>
      <c r="N408" s="1"/>
      <c r="O408" s="1"/>
      <c r="P408" s="1"/>
      <c r="Q408" s="8"/>
      <c r="R408" s="1"/>
      <c r="S408" s="1"/>
    </row>
    <row r="409" spans="1:19" ht="12.75" x14ac:dyDescent="0.2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7"/>
      <c r="L409" s="1"/>
      <c r="M409" s="1"/>
      <c r="N409" s="1"/>
      <c r="O409" s="1"/>
      <c r="P409" s="1"/>
      <c r="Q409" s="8"/>
      <c r="R409" s="1"/>
      <c r="S409" s="1"/>
    </row>
    <row r="410" spans="1:19" ht="12.75" x14ac:dyDescent="0.2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7"/>
      <c r="L410" s="1"/>
      <c r="M410" s="1"/>
      <c r="N410" s="1"/>
      <c r="O410" s="1"/>
      <c r="P410" s="1"/>
      <c r="Q410" s="8"/>
      <c r="R410" s="1"/>
      <c r="S410" s="1"/>
    </row>
    <row r="411" spans="1:19" ht="12.75" x14ac:dyDescent="0.2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7"/>
      <c r="L411" s="1"/>
      <c r="M411" s="1"/>
      <c r="N411" s="1"/>
      <c r="O411" s="1"/>
      <c r="P411" s="1"/>
      <c r="Q411" s="8"/>
      <c r="R411" s="1"/>
      <c r="S411" s="1"/>
    </row>
    <row r="412" spans="1:19" ht="12.75" x14ac:dyDescent="0.2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7"/>
      <c r="L412" s="1"/>
      <c r="M412" s="1"/>
      <c r="N412" s="1"/>
      <c r="O412" s="1"/>
      <c r="P412" s="1"/>
      <c r="Q412" s="8"/>
      <c r="R412" s="1"/>
      <c r="S412" s="1"/>
    </row>
    <row r="413" spans="1:19" ht="12.75" x14ac:dyDescent="0.2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7"/>
      <c r="L413" s="1"/>
      <c r="M413" s="1"/>
      <c r="N413" s="1"/>
      <c r="O413" s="1"/>
      <c r="P413" s="1"/>
      <c r="Q413" s="8"/>
      <c r="R413" s="1"/>
      <c r="S413" s="1"/>
    </row>
    <row r="414" spans="1:19" ht="12.75" x14ac:dyDescent="0.2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7"/>
      <c r="L414" s="1"/>
      <c r="M414" s="1"/>
      <c r="N414" s="1"/>
      <c r="O414" s="1"/>
      <c r="P414" s="1"/>
      <c r="Q414" s="8"/>
      <c r="R414" s="1"/>
      <c r="S414" s="1"/>
    </row>
    <row r="415" spans="1:19" ht="12.75" x14ac:dyDescent="0.2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7"/>
      <c r="L415" s="1"/>
      <c r="M415" s="1"/>
      <c r="N415" s="1"/>
      <c r="O415" s="1"/>
      <c r="P415" s="1"/>
      <c r="Q415" s="8"/>
      <c r="R415" s="1"/>
      <c r="S415" s="1"/>
    </row>
    <row r="416" spans="1:19" ht="12.75" x14ac:dyDescent="0.2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7"/>
      <c r="L416" s="1"/>
      <c r="M416" s="1"/>
      <c r="N416" s="1"/>
      <c r="O416" s="1"/>
      <c r="P416" s="1"/>
      <c r="Q416" s="8"/>
      <c r="R416" s="1"/>
      <c r="S416" s="1"/>
    </row>
    <row r="417" spans="1:19" ht="12.75" x14ac:dyDescent="0.2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7"/>
      <c r="L417" s="1"/>
      <c r="M417" s="1"/>
      <c r="N417" s="1"/>
      <c r="O417" s="1"/>
      <c r="P417" s="1"/>
      <c r="Q417" s="8"/>
      <c r="R417" s="1"/>
      <c r="S417" s="1"/>
    </row>
    <row r="418" spans="1:19" ht="12.75" x14ac:dyDescent="0.2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7"/>
      <c r="L418" s="1"/>
      <c r="M418" s="1"/>
      <c r="N418" s="1"/>
      <c r="O418" s="1"/>
      <c r="P418" s="1"/>
      <c r="Q418" s="8"/>
      <c r="R418" s="1"/>
      <c r="S418" s="1"/>
    </row>
    <row r="419" spans="1:19" ht="12.75" x14ac:dyDescent="0.2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7"/>
      <c r="L419" s="1"/>
      <c r="M419" s="1"/>
      <c r="N419" s="1"/>
      <c r="O419" s="1"/>
      <c r="P419" s="1"/>
      <c r="Q419" s="8"/>
      <c r="R419" s="1"/>
      <c r="S419" s="1"/>
    </row>
    <row r="420" spans="1:19" ht="12.75" x14ac:dyDescent="0.2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7"/>
      <c r="L420" s="1"/>
      <c r="M420" s="1"/>
      <c r="N420" s="1"/>
      <c r="O420" s="1"/>
      <c r="P420" s="1"/>
      <c r="Q420" s="8"/>
      <c r="R420" s="1"/>
      <c r="S420" s="1"/>
    </row>
    <row r="421" spans="1:19" ht="12.75" x14ac:dyDescent="0.2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7"/>
      <c r="L421" s="1"/>
      <c r="M421" s="1"/>
      <c r="N421" s="1"/>
      <c r="O421" s="1"/>
      <c r="P421" s="1"/>
      <c r="Q421" s="8"/>
      <c r="R421" s="1"/>
      <c r="S421" s="1"/>
    </row>
    <row r="422" spans="1:19" ht="12.75" x14ac:dyDescent="0.2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7"/>
      <c r="L422" s="1"/>
      <c r="M422" s="1"/>
      <c r="N422" s="1"/>
      <c r="O422" s="1"/>
      <c r="P422" s="1"/>
      <c r="Q422" s="8"/>
      <c r="R422" s="1"/>
      <c r="S422" s="1"/>
    </row>
    <row r="423" spans="1:19" ht="12.75" x14ac:dyDescent="0.2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7"/>
      <c r="L423" s="1"/>
      <c r="M423" s="1"/>
      <c r="N423" s="1"/>
      <c r="O423" s="1"/>
      <c r="P423" s="1"/>
      <c r="Q423" s="8"/>
      <c r="R423" s="1"/>
      <c r="S423" s="1"/>
    </row>
    <row r="424" spans="1:19" ht="12.75" x14ac:dyDescent="0.2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7"/>
      <c r="L424" s="1"/>
      <c r="M424" s="1"/>
      <c r="N424" s="1"/>
      <c r="O424" s="1"/>
      <c r="P424" s="1"/>
      <c r="Q424" s="8"/>
      <c r="R424" s="1"/>
      <c r="S424" s="1"/>
    </row>
    <row r="425" spans="1:19" ht="12.75" x14ac:dyDescent="0.2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7"/>
      <c r="L425" s="1"/>
      <c r="M425" s="1"/>
      <c r="N425" s="1"/>
      <c r="O425" s="1"/>
      <c r="P425" s="1"/>
      <c r="Q425" s="8"/>
      <c r="R425" s="1"/>
      <c r="S425" s="1"/>
    </row>
    <row r="426" spans="1:19" ht="12.75" x14ac:dyDescent="0.2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7"/>
      <c r="L426" s="1"/>
      <c r="M426" s="1"/>
      <c r="N426" s="1"/>
      <c r="O426" s="1"/>
      <c r="P426" s="1"/>
      <c r="Q426" s="8"/>
      <c r="R426" s="1"/>
      <c r="S426" s="1"/>
    </row>
    <row r="427" spans="1:19" ht="12.75" x14ac:dyDescent="0.2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7"/>
      <c r="L427" s="1"/>
      <c r="M427" s="1"/>
      <c r="N427" s="1"/>
      <c r="O427" s="1"/>
      <c r="P427" s="1"/>
      <c r="Q427" s="8"/>
      <c r="R427" s="1"/>
      <c r="S427" s="1"/>
    </row>
    <row r="428" spans="1:19" ht="12.75" x14ac:dyDescent="0.2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7"/>
      <c r="L428" s="1"/>
      <c r="M428" s="1"/>
      <c r="N428" s="1"/>
      <c r="O428" s="1"/>
      <c r="P428" s="1"/>
      <c r="Q428" s="8"/>
      <c r="R428" s="1"/>
      <c r="S428" s="1"/>
    </row>
    <row r="429" spans="1:19" ht="12.75" x14ac:dyDescent="0.2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7"/>
      <c r="L429" s="1"/>
      <c r="M429" s="1"/>
      <c r="N429" s="1"/>
      <c r="O429" s="1"/>
      <c r="P429" s="1"/>
      <c r="Q429" s="8"/>
      <c r="R429" s="1"/>
      <c r="S429" s="1"/>
    </row>
    <row r="430" spans="1:19" ht="12.75" x14ac:dyDescent="0.2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7"/>
      <c r="L430" s="1"/>
      <c r="M430" s="1"/>
      <c r="N430" s="1"/>
      <c r="O430" s="1"/>
      <c r="P430" s="1"/>
      <c r="Q430" s="8"/>
      <c r="R430" s="1"/>
      <c r="S430" s="1"/>
    </row>
    <row r="431" spans="1:19" ht="12.75" x14ac:dyDescent="0.2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7"/>
      <c r="L431" s="1"/>
      <c r="M431" s="1"/>
      <c r="N431" s="1"/>
      <c r="O431" s="1"/>
      <c r="P431" s="1"/>
      <c r="Q431" s="8"/>
      <c r="R431" s="1"/>
      <c r="S431" s="1"/>
    </row>
    <row r="432" spans="1:19" ht="12.75" x14ac:dyDescent="0.2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7"/>
      <c r="L432" s="1"/>
      <c r="M432" s="1"/>
      <c r="N432" s="1"/>
      <c r="O432" s="1"/>
      <c r="P432" s="1"/>
      <c r="Q432" s="8"/>
      <c r="R432" s="1"/>
      <c r="S432" s="1"/>
    </row>
    <row r="433" spans="1:19" ht="12.75" x14ac:dyDescent="0.2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7"/>
      <c r="L433" s="1"/>
      <c r="M433" s="1"/>
      <c r="N433" s="1"/>
      <c r="O433" s="1"/>
      <c r="P433" s="1"/>
      <c r="Q433" s="8"/>
      <c r="R433" s="1"/>
      <c r="S433" s="1"/>
    </row>
    <row r="434" spans="1:19" ht="12.75" x14ac:dyDescent="0.2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7"/>
      <c r="L434" s="1"/>
      <c r="M434" s="1"/>
      <c r="N434" s="1"/>
      <c r="O434" s="1"/>
      <c r="P434" s="1"/>
      <c r="Q434" s="8"/>
      <c r="R434" s="1"/>
      <c r="S434" s="1"/>
    </row>
    <row r="435" spans="1:19" ht="12.75" x14ac:dyDescent="0.2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7"/>
      <c r="L435" s="1"/>
      <c r="M435" s="1"/>
      <c r="N435" s="1"/>
      <c r="O435" s="1"/>
      <c r="P435" s="1"/>
      <c r="Q435" s="8"/>
      <c r="R435" s="1"/>
      <c r="S435" s="1"/>
    </row>
    <row r="436" spans="1:19" ht="12.75" x14ac:dyDescent="0.2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7"/>
      <c r="L436" s="1"/>
      <c r="M436" s="1"/>
      <c r="N436" s="1"/>
      <c r="O436" s="1"/>
      <c r="P436" s="1"/>
      <c r="Q436" s="8"/>
      <c r="R436" s="1"/>
      <c r="S436" s="1"/>
    </row>
    <row r="437" spans="1:19" ht="12.75" x14ac:dyDescent="0.2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7"/>
      <c r="L437" s="1"/>
      <c r="M437" s="1"/>
      <c r="N437" s="1"/>
      <c r="O437" s="1"/>
      <c r="P437" s="1"/>
      <c r="Q437" s="8"/>
      <c r="R437" s="1"/>
      <c r="S437" s="1"/>
    </row>
    <row r="438" spans="1:19" ht="12.75" x14ac:dyDescent="0.2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7"/>
      <c r="L438" s="1"/>
      <c r="M438" s="1"/>
      <c r="N438" s="1"/>
      <c r="O438" s="1"/>
      <c r="P438" s="1"/>
      <c r="Q438" s="8"/>
      <c r="R438" s="1"/>
      <c r="S438" s="1"/>
    </row>
    <row r="439" spans="1:19" ht="12.75" x14ac:dyDescent="0.2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7"/>
      <c r="L439" s="1"/>
      <c r="M439" s="1"/>
      <c r="N439" s="1"/>
      <c r="O439" s="1"/>
      <c r="P439" s="1"/>
      <c r="Q439" s="8"/>
      <c r="R439" s="1"/>
      <c r="S439" s="1"/>
    </row>
    <row r="440" spans="1:19" ht="12.75" x14ac:dyDescent="0.2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7"/>
      <c r="L440" s="1"/>
      <c r="M440" s="1"/>
      <c r="N440" s="1"/>
      <c r="O440" s="1"/>
      <c r="P440" s="1"/>
      <c r="Q440" s="8"/>
      <c r="R440" s="1"/>
      <c r="S440" s="1"/>
    </row>
    <row r="441" spans="1:19" ht="12.75" x14ac:dyDescent="0.2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7"/>
      <c r="L441" s="1"/>
      <c r="M441" s="1"/>
      <c r="N441" s="1"/>
      <c r="O441" s="1"/>
      <c r="P441" s="1"/>
      <c r="Q441" s="8"/>
      <c r="R441" s="1"/>
      <c r="S441" s="1"/>
    </row>
    <row r="442" spans="1:19" ht="12.75" x14ac:dyDescent="0.2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7"/>
      <c r="L442" s="1"/>
      <c r="M442" s="1"/>
      <c r="N442" s="1"/>
      <c r="O442" s="1"/>
      <c r="P442" s="1"/>
      <c r="Q442" s="8"/>
      <c r="R442" s="1"/>
      <c r="S442" s="1"/>
    </row>
    <row r="443" spans="1:19" ht="12.75" x14ac:dyDescent="0.2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7"/>
      <c r="L443" s="1"/>
      <c r="M443" s="1"/>
      <c r="N443" s="1"/>
      <c r="O443" s="1"/>
      <c r="P443" s="1"/>
      <c r="Q443" s="8"/>
      <c r="R443" s="1"/>
      <c r="S443" s="1"/>
    </row>
    <row r="444" spans="1:19" ht="12.75" x14ac:dyDescent="0.2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7"/>
      <c r="L444" s="1"/>
      <c r="M444" s="1"/>
      <c r="N444" s="1"/>
      <c r="O444" s="1"/>
      <c r="P444" s="1"/>
      <c r="Q444" s="8"/>
      <c r="R444" s="1"/>
      <c r="S444" s="1"/>
    </row>
    <row r="445" spans="1:19" ht="12.75" x14ac:dyDescent="0.2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7"/>
      <c r="L445" s="1"/>
      <c r="M445" s="1"/>
      <c r="N445" s="1"/>
      <c r="O445" s="1"/>
      <c r="P445" s="1"/>
      <c r="Q445" s="8"/>
      <c r="R445" s="1"/>
      <c r="S445" s="1"/>
    </row>
    <row r="446" spans="1:19" ht="12.75" x14ac:dyDescent="0.2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7"/>
      <c r="L446" s="1"/>
      <c r="M446" s="1"/>
      <c r="N446" s="1"/>
      <c r="O446" s="1"/>
      <c r="P446" s="1"/>
      <c r="Q446" s="8"/>
      <c r="R446" s="1"/>
      <c r="S446" s="1"/>
    </row>
    <row r="447" spans="1:19" ht="12.75" x14ac:dyDescent="0.2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7"/>
      <c r="L447" s="1"/>
      <c r="M447" s="1"/>
      <c r="N447" s="1"/>
      <c r="O447" s="1"/>
      <c r="P447" s="1"/>
      <c r="Q447" s="8"/>
      <c r="R447" s="1"/>
      <c r="S447" s="1"/>
    </row>
    <row r="448" spans="1:19" ht="12.75" x14ac:dyDescent="0.2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7"/>
      <c r="L448" s="1"/>
      <c r="M448" s="1"/>
      <c r="N448" s="1"/>
      <c r="O448" s="1"/>
      <c r="P448" s="1"/>
      <c r="Q448" s="8"/>
      <c r="R448" s="1"/>
      <c r="S448" s="1"/>
    </row>
    <row r="449" spans="1:19" ht="12.75" x14ac:dyDescent="0.2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7"/>
      <c r="L449" s="1"/>
      <c r="M449" s="1"/>
      <c r="N449" s="1"/>
      <c r="O449" s="1"/>
      <c r="P449" s="1"/>
      <c r="Q449" s="8"/>
      <c r="R449" s="1"/>
      <c r="S449" s="1"/>
    </row>
    <row r="450" spans="1:19" ht="12.75" x14ac:dyDescent="0.2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7"/>
      <c r="L450" s="1"/>
      <c r="M450" s="1"/>
      <c r="N450" s="1"/>
      <c r="O450" s="1"/>
      <c r="P450" s="1"/>
      <c r="Q450" s="8"/>
      <c r="R450" s="1"/>
      <c r="S450" s="1"/>
    </row>
    <row r="451" spans="1:19" ht="12.75" x14ac:dyDescent="0.2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7"/>
      <c r="L451" s="1"/>
      <c r="M451" s="1"/>
      <c r="N451" s="1"/>
      <c r="O451" s="1"/>
      <c r="P451" s="1"/>
      <c r="Q451" s="8"/>
      <c r="R451" s="1"/>
      <c r="S451" s="1"/>
    </row>
    <row r="452" spans="1:19" ht="12.75" x14ac:dyDescent="0.2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7"/>
      <c r="L452" s="1"/>
      <c r="M452" s="1"/>
      <c r="N452" s="1"/>
      <c r="O452" s="1"/>
      <c r="P452" s="1"/>
      <c r="Q452" s="8"/>
      <c r="R452" s="1"/>
      <c r="S452" s="1"/>
    </row>
    <row r="453" spans="1:19" ht="12.75" x14ac:dyDescent="0.2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7"/>
      <c r="L453" s="1"/>
      <c r="M453" s="1"/>
      <c r="N453" s="1"/>
      <c r="O453" s="1"/>
      <c r="P453" s="1"/>
      <c r="Q453" s="8"/>
      <c r="R453" s="1"/>
      <c r="S453" s="1"/>
    </row>
    <row r="454" spans="1:19" ht="12.75" x14ac:dyDescent="0.2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7"/>
      <c r="L454" s="1"/>
      <c r="M454" s="1"/>
      <c r="N454" s="1"/>
      <c r="O454" s="1"/>
      <c r="P454" s="1"/>
      <c r="Q454" s="8"/>
      <c r="R454" s="1"/>
      <c r="S454" s="1"/>
    </row>
    <row r="455" spans="1:19" ht="12.75" x14ac:dyDescent="0.2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7"/>
      <c r="L455" s="1"/>
      <c r="M455" s="1"/>
      <c r="N455" s="1"/>
      <c r="O455" s="1"/>
      <c r="P455" s="1"/>
      <c r="Q455" s="8"/>
      <c r="R455" s="1"/>
      <c r="S455" s="1"/>
    </row>
    <row r="456" spans="1:19" ht="12.75" x14ac:dyDescent="0.2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7"/>
      <c r="L456" s="1"/>
      <c r="M456" s="1"/>
      <c r="N456" s="1"/>
      <c r="O456" s="1"/>
      <c r="P456" s="1"/>
      <c r="Q456" s="8"/>
      <c r="R456" s="1"/>
      <c r="S456" s="1"/>
    </row>
    <row r="457" spans="1:19" ht="12.75" x14ac:dyDescent="0.2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7"/>
      <c r="L457" s="1"/>
      <c r="M457" s="1"/>
      <c r="N457" s="1"/>
      <c r="O457" s="1"/>
      <c r="P457" s="1"/>
      <c r="Q457" s="8"/>
      <c r="R457" s="1"/>
      <c r="S457" s="1"/>
    </row>
    <row r="458" spans="1:19" ht="12.75" x14ac:dyDescent="0.2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7"/>
      <c r="L458" s="1"/>
      <c r="M458" s="1"/>
      <c r="N458" s="1"/>
      <c r="O458" s="1"/>
      <c r="P458" s="1"/>
      <c r="Q458" s="8"/>
      <c r="R458" s="1"/>
      <c r="S458" s="1"/>
    </row>
    <row r="459" spans="1:19" ht="12.75" x14ac:dyDescent="0.2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7"/>
      <c r="L459" s="1"/>
      <c r="M459" s="1"/>
      <c r="N459" s="1"/>
      <c r="O459" s="1"/>
      <c r="P459" s="1"/>
      <c r="Q459" s="8"/>
      <c r="R459" s="1"/>
      <c r="S459" s="1"/>
    </row>
    <row r="460" spans="1:19" ht="12.75" x14ac:dyDescent="0.2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7"/>
      <c r="L460" s="1"/>
      <c r="M460" s="1"/>
      <c r="N460" s="1"/>
      <c r="O460" s="1"/>
      <c r="P460" s="1"/>
      <c r="Q460" s="8"/>
      <c r="R460" s="1"/>
      <c r="S460" s="1"/>
    </row>
    <row r="461" spans="1:19" ht="12.75" x14ac:dyDescent="0.2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7"/>
      <c r="L461" s="1"/>
      <c r="M461" s="1"/>
      <c r="N461" s="1"/>
      <c r="O461" s="1"/>
      <c r="P461" s="1"/>
      <c r="Q461" s="8"/>
      <c r="R461" s="1"/>
      <c r="S461" s="1"/>
    </row>
    <row r="462" spans="1:19" ht="12.75" x14ac:dyDescent="0.2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7"/>
      <c r="L462" s="1"/>
      <c r="M462" s="1"/>
      <c r="N462" s="1"/>
      <c r="O462" s="1"/>
      <c r="P462" s="1"/>
      <c r="Q462" s="8"/>
      <c r="R462" s="1"/>
      <c r="S462" s="1"/>
    </row>
    <row r="463" spans="1:19" ht="12.75" x14ac:dyDescent="0.2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7"/>
      <c r="L463" s="1"/>
      <c r="M463" s="1"/>
      <c r="N463" s="1"/>
      <c r="O463" s="1"/>
      <c r="P463" s="1"/>
      <c r="Q463" s="8"/>
      <c r="R463" s="1"/>
      <c r="S463" s="1"/>
    </row>
    <row r="464" spans="1:19" ht="12.75" x14ac:dyDescent="0.2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7"/>
      <c r="L464" s="1"/>
      <c r="M464" s="1"/>
      <c r="N464" s="1"/>
      <c r="O464" s="1"/>
      <c r="P464" s="1"/>
      <c r="Q464" s="8"/>
      <c r="R464" s="1"/>
      <c r="S464" s="1"/>
    </row>
    <row r="465" spans="1:19" ht="12.75" x14ac:dyDescent="0.2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7"/>
      <c r="L465" s="1"/>
      <c r="M465" s="1"/>
      <c r="N465" s="1"/>
      <c r="O465" s="1"/>
      <c r="P465" s="1"/>
      <c r="Q465" s="8"/>
      <c r="R465" s="1"/>
      <c r="S465" s="1"/>
    </row>
    <row r="466" spans="1:19" ht="12.75" x14ac:dyDescent="0.2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7"/>
      <c r="L466" s="1"/>
      <c r="M466" s="1"/>
      <c r="N466" s="1"/>
      <c r="O466" s="1"/>
      <c r="P466" s="1"/>
      <c r="Q466" s="8"/>
      <c r="R466" s="1"/>
      <c r="S466" s="1"/>
    </row>
    <row r="467" spans="1:19" ht="12.75" x14ac:dyDescent="0.2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7"/>
      <c r="L467" s="1"/>
      <c r="M467" s="1"/>
      <c r="N467" s="1"/>
      <c r="O467" s="1"/>
      <c r="P467" s="1"/>
      <c r="Q467" s="8"/>
      <c r="R467" s="1"/>
      <c r="S467" s="1"/>
    </row>
    <row r="468" spans="1:19" ht="12.75" x14ac:dyDescent="0.2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7"/>
      <c r="L468" s="1"/>
      <c r="M468" s="1"/>
      <c r="N468" s="1"/>
      <c r="O468" s="1"/>
      <c r="P468" s="1"/>
      <c r="Q468" s="8"/>
      <c r="R468" s="1"/>
      <c r="S468" s="1"/>
    </row>
    <row r="469" spans="1:19" ht="12.75" x14ac:dyDescent="0.2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7"/>
      <c r="L469" s="1"/>
      <c r="M469" s="1"/>
      <c r="N469" s="1"/>
      <c r="O469" s="1"/>
      <c r="P469" s="1"/>
      <c r="Q469" s="8"/>
      <c r="R469" s="1"/>
      <c r="S469" s="1"/>
    </row>
    <row r="470" spans="1:19" ht="12.75" x14ac:dyDescent="0.2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7"/>
      <c r="L470" s="1"/>
      <c r="M470" s="1"/>
      <c r="N470" s="1"/>
      <c r="O470" s="1"/>
      <c r="P470" s="1"/>
      <c r="Q470" s="8"/>
      <c r="R470" s="1"/>
      <c r="S470" s="1"/>
    </row>
    <row r="471" spans="1:19" ht="12.75" x14ac:dyDescent="0.2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7"/>
      <c r="L471" s="1"/>
      <c r="M471" s="1"/>
      <c r="N471" s="1"/>
      <c r="O471" s="1"/>
      <c r="P471" s="1"/>
      <c r="Q471" s="8"/>
      <c r="R471" s="1"/>
      <c r="S471" s="1"/>
    </row>
    <row r="472" spans="1:19" ht="12.75" x14ac:dyDescent="0.2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7"/>
      <c r="L472" s="1"/>
      <c r="M472" s="1"/>
      <c r="N472" s="1"/>
      <c r="O472" s="1"/>
      <c r="P472" s="1"/>
      <c r="Q472" s="8"/>
      <c r="R472" s="1"/>
      <c r="S472" s="1"/>
    </row>
    <row r="473" spans="1:19" ht="12.75" x14ac:dyDescent="0.2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7"/>
      <c r="L473" s="1"/>
      <c r="M473" s="1"/>
      <c r="N473" s="1"/>
      <c r="O473" s="1"/>
      <c r="P473" s="1"/>
      <c r="Q473" s="8"/>
      <c r="R473" s="1"/>
      <c r="S473" s="1"/>
    </row>
    <row r="474" spans="1:19" ht="12.75" x14ac:dyDescent="0.2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7"/>
      <c r="L474" s="1"/>
      <c r="M474" s="1"/>
      <c r="N474" s="1"/>
      <c r="O474" s="1"/>
      <c r="P474" s="1"/>
      <c r="Q474" s="8"/>
      <c r="R474" s="1"/>
      <c r="S474" s="1"/>
    </row>
    <row r="475" spans="1:19" ht="12.75" x14ac:dyDescent="0.2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7"/>
      <c r="L475" s="1"/>
      <c r="M475" s="1"/>
      <c r="N475" s="1"/>
      <c r="O475" s="1"/>
      <c r="P475" s="1"/>
      <c r="Q475" s="8"/>
      <c r="R475" s="1"/>
      <c r="S475" s="1"/>
    </row>
    <row r="476" spans="1:19" ht="12.75" x14ac:dyDescent="0.2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7"/>
      <c r="L476" s="1"/>
      <c r="M476" s="1"/>
      <c r="N476" s="1"/>
      <c r="O476" s="1"/>
      <c r="P476" s="1"/>
      <c r="Q476" s="8"/>
      <c r="R476" s="1"/>
      <c r="S476" s="1"/>
    </row>
    <row r="477" spans="1:19" ht="12.75" x14ac:dyDescent="0.2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7"/>
      <c r="L477" s="1"/>
      <c r="M477" s="1"/>
      <c r="N477" s="1"/>
      <c r="O477" s="1"/>
      <c r="P477" s="1"/>
      <c r="Q477" s="8"/>
      <c r="R477" s="1"/>
      <c r="S477" s="1"/>
    </row>
    <row r="478" spans="1:19" ht="12.75" x14ac:dyDescent="0.2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7"/>
      <c r="L478" s="1"/>
      <c r="M478" s="1"/>
      <c r="N478" s="1"/>
      <c r="O478" s="1"/>
      <c r="P478" s="1"/>
      <c r="Q478" s="8"/>
      <c r="R478" s="1"/>
      <c r="S478" s="1"/>
    </row>
    <row r="479" spans="1:19" ht="12.75" x14ac:dyDescent="0.2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7"/>
      <c r="L479" s="1"/>
      <c r="M479" s="1"/>
      <c r="N479" s="1"/>
      <c r="O479" s="1"/>
      <c r="P479" s="1"/>
      <c r="Q479" s="8"/>
      <c r="R479" s="1"/>
      <c r="S479" s="1"/>
    </row>
    <row r="480" spans="1:19" ht="12.75" x14ac:dyDescent="0.2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7"/>
      <c r="L480" s="1"/>
      <c r="M480" s="1"/>
      <c r="N480" s="1"/>
      <c r="O480" s="1"/>
      <c r="P480" s="1"/>
      <c r="Q480" s="8"/>
      <c r="R480" s="1"/>
      <c r="S480" s="1"/>
    </row>
    <row r="481" spans="1:19" ht="12.75" x14ac:dyDescent="0.2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7"/>
      <c r="L481" s="1"/>
      <c r="M481" s="1"/>
      <c r="N481" s="1"/>
      <c r="O481" s="1"/>
      <c r="P481" s="1"/>
      <c r="Q481" s="8"/>
      <c r="R481" s="1"/>
      <c r="S481" s="1"/>
    </row>
    <row r="482" spans="1:19" ht="12.75" x14ac:dyDescent="0.2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7"/>
      <c r="L482" s="1"/>
      <c r="M482" s="1"/>
      <c r="N482" s="1"/>
      <c r="O482" s="1"/>
      <c r="P482" s="1"/>
      <c r="Q482" s="8"/>
      <c r="R482" s="1"/>
      <c r="S482" s="1"/>
    </row>
    <row r="483" spans="1:19" ht="12.75" x14ac:dyDescent="0.2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7"/>
      <c r="L483" s="1"/>
      <c r="M483" s="1"/>
      <c r="N483" s="1"/>
      <c r="O483" s="1"/>
      <c r="P483" s="1"/>
      <c r="Q483" s="8"/>
      <c r="R483" s="1"/>
      <c r="S483" s="1"/>
    </row>
    <row r="484" spans="1:19" ht="12.75" x14ac:dyDescent="0.2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7"/>
      <c r="L484" s="1"/>
      <c r="M484" s="1"/>
      <c r="N484" s="1"/>
      <c r="O484" s="1"/>
      <c r="P484" s="1"/>
      <c r="Q484" s="8"/>
      <c r="R484" s="1"/>
      <c r="S484" s="1"/>
    </row>
    <row r="485" spans="1:19" ht="12.75" x14ac:dyDescent="0.2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7"/>
      <c r="L485" s="1"/>
      <c r="M485" s="1"/>
      <c r="N485" s="1"/>
      <c r="O485" s="1"/>
      <c r="P485" s="1"/>
      <c r="Q485" s="8"/>
      <c r="R485" s="1"/>
      <c r="S485" s="1"/>
    </row>
    <row r="486" spans="1:19" ht="12.75" x14ac:dyDescent="0.2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7"/>
      <c r="L486" s="1"/>
      <c r="M486" s="1"/>
      <c r="N486" s="1"/>
      <c r="O486" s="1"/>
      <c r="P486" s="1"/>
      <c r="Q486" s="8"/>
      <c r="R486" s="1"/>
      <c r="S486" s="1"/>
    </row>
    <row r="487" spans="1:19" ht="12.75" x14ac:dyDescent="0.2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7"/>
      <c r="L487" s="1"/>
      <c r="M487" s="1"/>
      <c r="N487" s="1"/>
      <c r="O487" s="1"/>
      <c r="P487" s="1"/>
      <c r="Q487" s="8"/>
      <c r="R487" s="1"/>
      <c r="S487" s="1"/>
    </row>
    <row r="488" spans="1:19" ht="12.75" x14ac:dyDescent="0.2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7"/>
      <c r="L488" s="1"/>
      <c r="M488" s="1"/>
      <c r="N488" s="1"/>
      <c r="O488" s="1"/>
      <c r="P488" s="1"/>
      <c r="Q488" s="8"/>
      <c r="R488" s="1"/>
      <c r="S488" s="1"/>
    </row>
    <row r="489" spans="1:19" ht="12.75" x14ac:dyDescent="0.2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7"/>
      <c r="L489" s="1"/>
      <c r="M489" s="1"/>
      <c r="N489" s="1"/>
      <c r="O489" s="1"/>
      <c r="P489" s="1"/>
      <c r="Q489" s="8"/>
      <c r="R489" s="1"/>
      <c r="S489" s="1"/>
    </row>
    <row r="490" spans="1:19" ht="12.75" x14ac:dyDescent="0.2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7"/>
      <c r="L490" s="1"/>
      <c r="M490" s="1"/>
      <c r="N490" s="1"/>
      <c r="O490" s="1"/>
      <c r="P490" s="1"/>
      <c r="Q490" s="8"/>
      <c r="R490" s="1"/>
      <c r="S490" s="1"/>
    </row>
    <row r="491" spans="1:19" ht="12.75" x14ac:dyDescent="0.2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7"/>
      <c r="L491" s="1"/>
      <c r="M491" s="1"/>
      <c r="N491" s="1"/>
      <c r="O491" s="1"/>
      <c r="P491" s="1"/>
      <c r="Q491" s="8"/>
      <c r="R491" s="1"/>
      <c r="S491" s="1"/>
    </row>
    <row r="492" spans="1:19" ht="12.75" x14ac:dyDescent="0.2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7"/>
      <c r="L492" s="1"/>
      <c r="M492" s="1"/>
      <c r="N492" s="1"/>
      <c r="O492" s="1"/>
      <c r="P492" s="1"/>
      <c r="Q492" s="8"/>
      <c r="R492" s="1"/>
      <c r="S492" s="1"/>
    </row>
    <row r="493" spans="1:19" ht="12.75" x14ac:dyDescent="0.2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7"/>
      <c r="L493" s="1"/>
      <c r="M493" s="1"/>
      <c r="N493" s="1"/>
      <c r="O493" s="1"/>
      <c r="P493" s="1"/>
      <c r="Q493" s="8"/>
      <c r="R493" s="1"/>
      <c r="S493" s="1"/>
    </row>
    <row r="494" spans="1:19" ht="12.75" x14ac:dyDescent="0.2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7"/>
      <c r="L494" s="1"/>
      <c r="M494" s="1"/>
      <c r="N494" s="1"/>
      <c r="O494" s="1"/>
      <c r="P494" s="1"/>
      <c r="Q494" s="8"/>
      <c r="R494" s="1"/>
      <c r="S494" s="1"/>
    </row>
    <row r="495" spans="1:19" ht="12.75" x14ac:dyDescent="0.2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7"/>
      <c r="L495" s="1"/>
      <c r="M495" s="1"/>
      <c r="N495" s="1"/>
      <c r="O495" s="1"/>
      <c r="P495" s="1"/>
      <c r="Q495" s="8"/>
      <c r="R495" s="1"/>
      <c r="S495" s="1"/>
    </row>
    <row r="496" spans="1:19" ht="12.75" x14ac:dyDescent="0.2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7"/>
      <c r="L496" s="1"/>
      <c r="M496" s="1"/>
      <c r="N496" s="1"/>
      <c r="O496" s="1"/>
      <c r="P496" s="1"/>
      <c r="Q496" s="8"/>
      <c r="R496" s="1"/>
      <c r="S496" s="1"/>
    </row>
    <row r="497" spans="1:19" ht="12.75" x14ac:dyDescent="0.2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7"/>
      <c r="L497" s="1"/>
      <c r="M497" s="1"/>
      <c r="N497" s="1"/>
      <c r="O497" s="1"/>
      <c r="P497" s="1"/>
      <c r="Q497" s="8"/>
      <c r="R497" s="1"/>
      <c r="S497" s="1"/>
    </row>
    <row r="498" spans="1:19" ht="12.75" x14ac:dyDescent="0.2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7"/>
      <c r="L498" s="1"/>
      <c r="M498" s="1"/>
      <c r="N498" s="1"/>
      <c r="O498" s="1"/>
      <c r="P498" s="1"/>
      <c r="Q498" s="8"/>
      <c r="R498" s="1"/>
      <c r="S498" s="1"/>
    </row>
    <row r="499" spans="1:19" ht="12.75" x14ac:dyDescent="0.2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7"/>
      <c r="L499" s="1"/>
      <c r="M499" s="1"/>
      <c r="N499" s="1"/>
      <c r="O499" s="1"/>
      <c r="P499" s="1"/>
      <c r="Q499" s="8"/>
      <c r="R499" s="1"/>
      <c r="S499" s="1"/>
    </row>
    <row r="500" spans="1:19" ht="12.75" x14ac:dyDescent="0.2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7"/>
      <c r="L500" s="1"/>
      <c r="M500" s="1"/>
      <c r="N500" s="1"/>
      <c r="O500" s="1"/>
      <c r="P500" s="1"/>
      <c r="Q500" s="8"/>
      <c r="R500" s="1"/>
      <c r="S500" s="1"/>
    </row>
    <row r="501" spans="1:19" ht="12.75" x14ac:dyDescent="0.2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7"/>
      <c r="L501" s="1"/>
      <c r="M501" s="1"/>
      <c r="N501" s="1"/>
      <c r="O501" s="1"/>
      <c r="P501" s="1"/>
      <c r="Q501" s="8"/>
      <c r="R501" s="1"/>
      <c r="S501" s="1"/>
    </row>
    <row r="502" spans="1:19" ht="12.75" x14ac:dyDescent="0.2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7"/>
      <c r="L502" s="1"/>
      <c r="M502" s="1"/>
      <c r="N502" s="1"/>
      <c r="O502" s="1"/>
      <c r="P502" s="1"/>
      <c r="Q502" s="8"/>
      <c r="R502" s="1"/>
      <c r="S502" s="1"/>
    </row>
    <row r="503" spans="1:19" ht="12.75" x14ac:dyDescent="0.2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7"/>
      <c r="L503" s="1"/>
      <c r="M503" s="1"/>
      <c r="N503" s="1"/>
      <c r="O503" s="1"/>
      <c r="P503" s="1"/>
      <c r="Q503" s="8"/>
      <c r="R503" s="1"/>
      <c r="S503" s="1"/>
    </row>
    <row r="504" spans="1:19" ht="12.75" x14ac:dyDescent="0.2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7"/>
      <c r="L504" s="1"/>
      <c r="M504" s="1"/>
      <c r="N504" s="1"/>
      <c r="O504" s="1"/>
      <c r="P504" s="1"/>
      <c r="Q504" s="8"/>
      <c r="R504" s="1"/>
      <c r="S504" s="1"/>
    </row>
    <row r="505" spans="1:19" ht="12.75" x14ac:dyDescent="0.2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7"/>
      <c r="L505" s="1"/>
      <c r="M505" s="1"/>
      <c r="N505" s="1"/>
      <c r="O505" s="1"/>
      <c r="P505" s="1"/>
      <c r="Q505" s="8"/>
      <c r="R505" s="1"/>
      <c r="S505" s="1"/>
    </row>
    <row r="506" spans="1:19" ht="12.75" x14ac:dyDescent="0.2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7"/>
      <c r="L506" s="1"/>
      <c r="M506" s="1"/>
      <c r="N506" s="1"/>
      <c r="O506" s="1"/>
      <c r="P506" s="1"/>
      <c r="Q506" s="8"/>
      <c r="R506" s="1"/>
      <c r="S506" s="1"/>
    </row>
    <row r="507" spans="1:19" ht="12.75" x14ac:dyDescent="0.2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7"/>
      <c r="L507" s="1"/>
      <c r="M507" s="1"/>
      <c r="N507" s="1"/>
      <c r="O507" s="1"/>
      <c r="P507" s="1"/>
      <c r="Q507" s="8"/>
      <c r="R507" s="1"/>
      <c r="S507" s="1"/>
    </row>
    <row r="508" spans="1:19" ht="12.75" x14ac:dyDescent="0.2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7"/>
      <c r="L508" s="1"/>
      <c r="M508" s="1"/>
      <c r="N508" s="1"/>
      <c r="O508" s="1"/>
      <c r="P508" s="1"/>
      <c r="Q508" s="8"/>
      <c r="R508" s="1"/>
      <c r="S508" s="1"/>
    </row>
    <row r="509" spans="1:19" ht="12.75" x14ac:dyDescent="0.2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7"/>
      <c r="L509" s="1"/>
      <c r="M509" s="1"/>
      <c r="N509" s="1"/>
      <c r="O509" s="1"/>
      <c r="P509" s="1"/>
      <c r="Q509" s="8"/>
      <c r="R509" s="1"/>
      <c r="S509" s="1"/>
    </row>
    <row r="510" spans="1:19" ht="12.75" x14ac:dyDescent="0.2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7"/>
      <c r="L510" s="1"/>
      <c r="M510" s="1"/>
      <c r="N510" s="1"/>
      <c r="O510" s="1"/>
      <c r="P510" s="1"/>
      <c r="Q510" s="8"/>
      <c r="R510" s="1"/>
      <c r="S510" s="1"/>
    </row>
    <row r="511" spans="1:19" ht="12.75" x14ac:dyDescent="0.2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7"/>
      <c r="L511" s="1"/>
      <c r="M511" s="1"/>
      <c r="N511" s="1"/>
      <c r="O511" s="1"/>
      <c r="P511" s="1"/>
      <c r="Q511" s="8"/>
      <c r="R511" s="1"/>
      <c r="S511" s="1"/>
    </row>
    <row r="512" spans="1:19" ht="12.75" x14ac:dyDescent="0.2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7"/>
      <c r="L512" s="1"/>
      <c r="M512" s="1"/>
      <c r="N512" s="1"/>
      <c r="O512" s="1"/>
      <c r="P512" s="1"/>
      <c r="Q512" s="8"/>
      <c r="R512" s="1"/>
      <c r="S512" s="1"/>
    </row>
    <row r="513" spans="1:19" ht="12.75" x14ac:dyDescent="0.2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7"/>
      <c r="L513" s="1"/>
      <c r="M513" s="1"/>
      <c r="N513" s="1"/>
      <c r="O513" s="1"/>
      <c r="P513" s="1"/>
      <c r="Q513" s="8"/>
      <c r="R513" s="1"/>
      <c r="S513" s="1"/>
    </row>
    <row r="514" spans="1:19" ht="12.75" x14ac:dyDescent="0.2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7"/>
      <c r="L514" s="1"/>
      <c r="M514" s="1"/>
      <c r="N514" s="1"/>
      <c r="O514" s="1"/>
      <c r="P514" s="1"/>
      <c r="Q514" s="8"/>
      <c r="R514" s="1"/>
      <c r="S514" s="1"/>
    </row>
    <row r="515" spans="1:19" ht="12.75" x14ac:dyDescent="0.2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7"/>
      <c r="L515" s="1"/>
      <c r="M515" s="1"/>
      <c r="N515" s="1"/>
      <c r="O515" s="1"/>
      <c r="P515" s="1"/>
      <c r="Q515" s="8"/>
      <c r="R515" s="1"/>
      <c r="S515" s="1"/>
    </row>
    <row r="516" spans="1:19" ht="12.75" x14ac:dyDescent="0.2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7"/>
      <c r="L516" s="1"/>
      <c r="M516" s="1"/>
      <c r="N516" s="1"/>
      <c r="O516" s="1"/>
      <c r="P516" s="1"/>
      <c r="Q516" s="8"/>
      <c r="R516" s="1"/>
      <c r="S516" s="1"/>
    </row>
    <row r="517" spans="1:19" ht="12.75" x14ac:dyDescent="0.2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7"/>
      <c r="L517" s="1"/>
      <c r="M517" s="1"/>
      <c r="N517" s="1"/>
      <c r="O517" s="1"/>
      <c r="P517" s="1"/>
      <c r="Q517" s="8"/>
      <c r="R517" s="1"/>
      <c r="S517" s="1"/>
    </row>
    <row r="518" spans="1:19" ht="12.75" x14ac:dyDescent="0.2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7"/>
      <c r="L518" s="1"/>
      <c r="M518" s="1"/>
      <c r="N518" s="1"/>
      <c r="O518" s="1"/>
      <c r="P518" s="1"/>
      <c r="Q518" s="8"/>
      <c r="R518" s="1"/>
      <c r="S518" s="1"/>
    </row>
    <row r="519" spans="1:19" ht="12.75" x14ac:dyDescent="0.2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7"/>
      <c r="L519" s="1"/>
      <c r="M519" s="1"/>
      <c r="N519" s="1"/>
      <c r="O519" s="1"/>
      <c r="P519" s="1"/>
      <c r="Q519" s="8"/>
      <c r="R519" s="1"/>
      <c r="S519" s="1"/>
    </row>
    <row r="520" spans="1:19" ht="12.75" x14ac:dyDescent="0.2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7"/>
      <c r="L520" s="1"/>
      <c r="M520" s="1"/>
      <c r="N520" s="1"/>
      <c r="O520" s="1"/>
      <c r="P520" s="1"/>
      <c r="Q520" s="8"/>
      <c r="R520" s="1"/>
      <c r="S520" s="1"/>
    </row>
    <row r="521" spans="1:19" ht="12.75" x14ac:dyDescent="0.2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7"/>
      <c r="L521" s="1"/>
      <c r="M521" s="1"/>
      <c r="N521" s="1"/>
      <c r="O521" s="1"/>
      <c r="P521" s="1"/>
      <c r="Q521" s="8"/>
      <c r="R521" s="1"/>
      <c r="S521" s="1"/>
    </row>
    <row r="522" spans="1:19" ht="12.75" x14ac:dyDescent="0.2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7"/>
      <c r="L522" s="1"/>
      <c r="M522" s="1"/>
      <c r="N522" s="1"/>
      <c r="O522" s="1"/>
      <c r="P522" s="1"/>
      <c r="Q522" s="8"/>
      <c r="R522" s="1"/>
      <c r="S522" s="1"/>
    </row>
    <row r="523" spans="1:19" ht="12.75" x14ac:dyDescent="0.2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7"/>
      <c r="L523" s="1"/>
      <c r="M523" s="1"/>
      <c r="N523" s="1"/>
      <c r="O523" s="1"/>
      <c r="P523" s="1"/>
      <c r="Q523" s="8"/>
      <c r="R523" s="1"/>
      <c r="S523" s="1"/>
    </row>
    <row r="524" spans="1:19" ht="12.75" x14ac:dyDescent="0.2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7"/>
      <c r="L524" s="1"/>
      <c r="M524" s="1"/>
      <c r="N524" s="1"/>
      <c r="O524" s="1"/>
      <c r="P524" s="1"/>
      <c r="Q524" s="8"/>
      <c r="R524" s="1"/>
      <c r="S524" s="1"/>
    </row>
    <row r="525" spans="1:19" ht="12.75" x14ac:dyDescent="0.2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7"/>
      <c r="L525" s="1"/>
      <c r="M525" s="1"/>
      <c r="N525" s="1"/>
      <c r="O525" s="1"/>
      <c r="P525" s="1"/>
      <c r="Q525" s="8"/>
      <c r="R525" s="1"/>
      <c r="S525" s="1"/>
    </row>
    <row r="526" spans="1:19" ht="12.75" x14ac:dyDescent="0.2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7"/>
      <c r="L526" s="1"/>
      <c r="M526" s="1"/>
      <c r="N526" s="1"/>
      <c r="O526" s="1"/>
      <c r="P526" s="1"/>
      <c r="Q526" s="8"/>
      <c r="R526" s="1"/>
      <c r="S526" s="1"/>
    </row>
    <row r="527" spans="1:19" ht="12.75" x14ac:dyDescent="0.2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7"/>
      <c r="L527" s="1"/>
      <c r="M527" s="1"/>
      <c r="N527" s="1"/>
      <c r="O527" s="1"/>
      <c r="P527" s="1"/>
      <c r="Q527" s="8"/>
      <c r="R527" s="1"/>
      <c r="S527" s="1"/>
    </row>
    <row r="528" spans="1:19" ht="12.75" x14ac:dyDescent="0.2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7"/>
      <c r="L528" s="1"/>
      <c r="M528" s="1"/>
      <c r="N528" s="1"/>
      <c r="O528" s="1"/>
      <c r="P528" s="1"/>
      <c r="Q528" s="8"/>
      <c r="R528" s="1"/>
      <c r="S528" s="1"/>
    </row>
    <row r="529" spans="1:19" ht="12.75" x14ac:dyDescent="0.2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7"/>
      <c r="L529" s="1"/>
      <c r="M529" s="1"/>
      <c r="N529" s="1"/>
      <c r="O529" s="1"/>
      <c r="P529" s="1"/>
      <c r="Q529" s="8"/>
      <c r="R529" s="1"/>
      <c r="S529" s="1"/>
    </row>
    <row r="530" spans="1:19" ht="12.75" x14ac:dyDescent="0.2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7"/>
      <c r="L530" s="1"/>
      <c r="M530" s="1"/>
      <c r="N530" s="1"/>
      <c r="O530" s="1"/>
      <c r="P530" s="1"/>
      <c r="Q530" s="8"/>
      <c r="R530" s="1"/>
      <c r="S530" s="1"/>
    </row>
    <row r="531" spans="1:19" ht="12.75" x14ac:dyDescent="0.2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7"/>
      <c r="L531" s="1"/>
      <c r="M531" s="1"/>
      <c r="N531" s="1"/>
      <c r="O531" s="1"/>
      <c r="P531" s="1"/>
      <c r="Q531" s="8"/>
      <c r="R531" s="1"/>
      <c r="S531" s="1"/>
    </row>
    <row r="532" spans="1:19" ht="12.75" x14ac:dyDescent="0.2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7"/>
      <c r="L532" s="1"/>
      <c r="M532" s="1"/>
      <c r="N532" s="1"/>
      <c r="O532" s="1"/>
      <c r="P532" s="1"/>
      <c r="Q532" s="8"/>
      <c r="R532" s="1"/>
      <c r="S532" s="1"/>
    </row>
    <row r="533" spans="1:19" ht="12.75" x14ac:dyDescent="0.2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7"/>
      <c r="L533" s="1"/>
      <c r="M533" s="1"/>
      <c r="N533" s="1"/>
      <c r="O533" s="1"/>
      <c r="P533" s="1"/>
      <c r="Q533" s="8"/>
      <c r="R533" s="1"/>
      <c r="S533" s="1"/>
    </row>
    <row r="534" spans="1:19" ht="12.75" x14ac:dyDescent="0.2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7"/>
      <c r="L534" s="1"/>
      <c r="M534" s="1"/>
      <c r="N534" s="1"/>
      <c r="O534" s="1"/>
      <c r="P534" s="1"/>
      <c r="Q534" s="8"/>
      <c r="R534" s="1"/>
      <c r="S534" s="1"/>
    </row>
    <row r="535" spans="1:19" ht="12.75" x14ac:dyDescent="0.2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7"/>
      <c r="L535" s="1"/>
      <c r="M535" s="1"/>
      <c r="N535" s="1"/>
      <c r="O535" s="1"/>
      <c r="P535" s="1"/>
      <c r="Q535" s="8"/>
      <c r="R535" s="1"/>
      <c r="S535" s="1"/>
    </row>
    <row r="536" spans="1:19" ht="12.75" x14ac:dyDescent="0.2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7"/>
      <c r="L536" s="1"/>
      <c r="M536" s="1"/>
      <c r="N536" s="1"/>
      <c r="O536" s="1"/>
      <c r="P536" s="1"/>
      <c r="Q536" s="8"/>
      <c r="R536" s="1"/>
      <c r="S536" s="1"/>
    </row>
    <row r="537" spans="1:19" ht="12.75" x14ac:dyDescent="0.2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7"/>
      <c r="L537" s="1"/>
      <c r="M537" s="1"/>
      <c r="N537" s="1"/>
      <c r="O537" s="1"/>
      <c r="P537" s="1"/>
      <c r="Q537" s="8"/>
      <c r="R537" s="1"/>
      <c r="S537" s="1"/>
    </row>
    <row r="538" spans="1:19" ht="12.75" x14ac:dyDescent="0.2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7"/>
      <c r="L538" s="1"/>
      <c r="M538" s="1"/>
      <c r="N538" s="1"/>
      <c r="O538" s="1"/>
      <c r="P538" s="1"/>
      <c r="Q538" s="8"/>
      <c r="R538" s="1"/>
      <c r="S538" s="1"/>
    </row>
    <row r="539" spans="1:19" ht="12.75" x14ac:dyDescent="0.2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7"/>
      <c r="L539" s="1"/>
      <c r="M539" s="1"/>
      <c r="N539" s="1"/>
      <c r="O539" s="1"/>
      <c r="P539" s="1"/>
      <c r="Q539" s="8"/>
      <c r="R539" s="1"/>
      <c r="S539" s="1"/>
    </row>
    <row r="540" spans="1:19" ht="12.75" x14ac:dyDescent="0.2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7"/>
      <c r="L540" s="1"/>
      <c r="M540" s="1"/>
      <c r="N540" s="1"/>
      <c r="O540" s="1"/>
      <c r="P540" s="1"/>
      <c r="Q540" s="8"/>
      <c r="R540" s="1"/>
      <c r="S540" s="1"/>
    </row>
    <row r="541" spans="1:19" ht="12.75" x14ac:dyDescent="0.2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7"/>
      <c r="L541" s="1"/>
      <c r="M541" s="1"/>
      <c r="N541" s="1"/>
      <c r="O541" s="1"/>
      <c r="P541" s="1"/>
      <c r="Q541" s="8"/>
      <c r="R541" s="1"/>
      <c r="S541" s="1"/>
    </row>
    <row r="542" spans="1:19" ht="12.75" x14ac:dyDescent="0.2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7"/>
      <c r="L542" s="1"/>
      <c r="M542" s="1"/>
      <c r="N542" s="1"/>
      <c r="O542" s="1"/>
      <c r="P542" s="1"/>
      <c r="Q542" s="8"/>
      <c r="R542" s="1"/>
      <c r="S542" s="1"/>
    </row>
    <row r="543" spans="1:19" ht="12.75" x14ac:dyDescent="0.2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7"/>
      <c r="L543" s="1"/>
      <c r="M543" s="1"/>
      <c r="N543" s="1"/>
      <c r="O543" s="1"/>
      <c r="P543" s="1"/>
      <c r="Q543" s="8"/>
      <c r="R543" s="1"/>
      <c r="S543" s="1"/>
    </row>
    <row r="544" spans="1:19" ht="12.75" x14ac:dyDescent="0.2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7"/>
      <c r="L544" s="1"/>
      <c r="M544" s="1"/>
      <c r="N544" s="1"/>
      <c r="O544" s="1"/>
      <c r="P544" s="1"/>
      <c r="Q544" s="8"/>
      <c r="R544" s="1"/>
      <c r="S544" s="1"/>
    </row>
    <row r="545" spans="1:19" ht="12.75" x14ac:dyDescent="0.2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7"/>
      <c r="L545" s="1"/>
      <c r="M545" s="1"/>
      <c r="N545" s="1"/>
      <c r="O545" s="1"/>
      <c r="P545" s="1"/>
      <c r="Q545" s="8"/>
      <c r="R545" s="1"/>
      <c r="S545" s="1"/>
    </row>
    <row r="546" spans="1:19" ht="12.75" x14ac:dyDescent="0.2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7"/>
      <c r="L546" s="1"/>
      <c r="M546" s="1"/>
      <c r="N546" s="1"/>
      <c r="O546" s="1"/>
      <c r="P546" s="1"/>
      <c r="Q546" s="8"/>
      <c r="R546" s="1"/>
      <c r="S546" s="1"/>
    </row>
    <row r="547" spans="1:19" ht="12.75" x14ac:dyDescent="0.2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7"/>
      <c r="L547" s="1"/>
      <c r="M547" s="1"/>
      <c r="N547" s="1"/>
      <c r="O547" s="1"/>
      <c r="P547" s="1"/>
      <c r="Q547" s="8"/>
      <c r="R547" s="1"/>
      <c r="S547" s="1"/>
    </row>
    <row r="548" spans="1:19" ht="12.75" x14ac:dyDescent="0.2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7"/>
      <c r="L548" s="1"/>
      <c r="M548" s="1"/>
      <c r="N548" s="1"/>
      <c r="O548" s="1"/>
      <c r="P548" s="1"/>
      <c r="Q548" s="8"/>
      <c r="R548" s="1"/>
      <c r="S548" s="1"/>
    </row>
    <row r="549" spans="1:19" ht="12.75" x14ac:dyDescent="0.2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7"/>
      <c r="L549" s="1"/>
      <c r="M549" s="1"/>
      <c r="N549" s="1"/>
      <c r="O549" s="1"/>
      <c r="P549" s="1"/>
      <c r="Q549" s="8"/>
      <c r="R549" s="1"/>
      <c r="S549" s="1"/>
    </row>
    <row r="550" spans="1:19" ht="12.75" x14ac:dyDescent="0.2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7"/>
      <c r="L550" s="1"/>
      <c r="M550" s="1"/>
      <c r="N550" s="1"/>
      <c r="O550" s="1"/>
      <c r="P550" s="1"/>
      <c r="Q550" s="8"/>
      <c r="R550" s="1"/>
      <c r="S550" s="1"/>
    </row>
    <row r="551" spans="1:19" ht="12.75" x14ac:dyDescent="0.2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7"/>
      <c r="L551" s="1"/>
      <c r="M551" s="1"/>
      <c r="N551" s="1"/>
      <c r="O551" s="1"/>
      <c r="P551" s="1"/>
      <c r="Q551" s="8"/>
      <c r="R551" s="1"/>
      <c r="S551" s="1"/>
    </row>
    <row r="552" spans="1:19" ht="12.75" x14ac:dyDescent="0.2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7"/>
      <c r="L552" s="1"/>
      <c r="M552" s="1"/>
      <c r="N552" s="1"/>
      <c r="O552" s="1"/>
      <c r="P552" s="1"/>
      <c r="Q552" s="8"/>
      <c r="R552" s="1"/>
      <c r="S552" s="1"/>
    </row>
    <row r="553" spans="1:19" ht="12.75" x14ac:dyDescent="0.2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7"/>
      <c r="L553" s="1"/>
      <c r="M553" s="1"/>
      <c r="N553" s="1"/>
      <c r="O553" s="1"/>
      <c r="P553" s="1"/>
      <c r="Q553" s="8"/>
      <c r="R553" s="1"/>
      <c r="S553" s="1"/>
    </row>
    <row r="554" spans="1:19" ht="12.75" x14ac:dyDescent="0.2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7"/>
      <c r="L554" s="1"/>
      <c r="M554" s="1"/>
      <c r="N554" s="1"/>
      <c r="O554" s="1"/>
      <c r="P554" s="1"/>
      <c r="Q554" s="8"/>
      <c r="R554" s="1"/>
      <c r="S554" s="1"/>
    </row>
    <row r="555" spans="1:19" ht="12.75" x14ac:dyDescent="0.2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7"/>
      <c r="L555" s="1"/>
      <c r="M555" s="1"/>
      <c r="N555" s="1"/>
      <c r="O555" s="1"/>
      <c r="P555" s="1"/>
      <c r="Q555" s="8"/>
      <c r="R555" s="1"/>
      <c r="S555" s="1"/>
    </row>
    <row r="556" spans="1:19" ht="12.75" x14ac:dyDescent="0.2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7"/>
      <c r="L556" s="1"/>
      <c r="M556" s="1"/>
      <c r="N556" s="1"/>
      <c r="O556" s="1"/>
      <c r="P556" s="1"/>
      <c r="Q556" s="8"/>
      <c r="R556" s="1"/>
      <c r="S556" s="1"/>
    </row>
    <row r="557" spans="1:19" ht="12.75" x14ac:dyDescent="0.2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7"/>
      <c r="L557" s="1"/>
      <c r="M557" s="1"/>
      <c r="N557" s="1"/>
      <c r="O557" s="1"/>
      <c r="P557" s="1"/>
      <c r="Q557" s="8"/>
      <c r="R557" s="1"/>
      <c r="S557" s="1"/>
    </row>
    <row r="558" spans="1:19" ht="12.75" x14ac:dyDescent="0.2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7"/>
      <c r="L558" s="1"/>
      <c r="M558" s="1"/>
      <c r="N558" s="1"/>
      <c r="O558" s="1"/>
      <c r="P558" s="1"/>
      <c r="Q558" s="8"/>
      <c r="R558" s="1"/>
      <c r="S558" s="1"/>
    </row>
    <row r="559" spans="1:19" ht="12.75" x14ac:dyDescent="0.2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7"/>
      <c r="L559" s="1"/>
      <c r="M559" s="1"/>
      <c r="N559" s="1"/>
      <c r="O559" s="1"/>
      <c r="P559" s="1"/>
      <c r="Q559" s="8"/>
      <c r="R559" s="1"/>
      <c r="S559" s="1"/>
    </row>
    <row r="560" spans="1:19" ht="12.75" x14ac:dyDescent="0.2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7"/>
      <c r="L560" s="1"/>
      <c r="M560" s="1"/>
      <c r="N560" s="1"/>
      <c r="O560" s="1"/>
      <c r="P560" s="1"/>
      <c r="Q560" s="8"/>
      <c r="R560" s="1"/>
      <c r="S560" s="1"/>
    </row>
    <row r="561" spans="1:19" ht="12.75" x14ac:dyDescent="0.2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7"/>
      <c r="L561" s="1"/>
      <c r="M561" s="1"/>
      <c r="N561" s="1"/>
      <c r="O561" s="1"/>
      <c r="P561" s="1"/>
      <c r="Q561" s="8"/>
      <c r="R561" s="1"/>
      <c r="S561" s="1"/>
    </row>
    <row r="562" spans="1:19" ht="12.75" x14ac:dyDescent="0.2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7"/>
      <c r="L562" s="1"/>
      <c r="M562" s="1"/>
      <c r="N562" s="1"/>
      <c r="O562" s="1"/>
      <c r="P562" s="1"/>
      <c r="Q562" s="8"/>
      <c r="R562" s="1"/>
      <c r="S562" s="1"/>
    </row>
    <row r="563" spans="1:19" ht="12.75" x14ac:dyDescent="0.2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7"/>
      <c r="L563" s="1"/>
      <c r="M563" s="1"/>
      <c r="N563" s="1"/>
      <c r="O563" s="1"/>
      <c r="P563" s="1"/>
      <c r="Q563" s="8"/>
      <c r="R563" s="1"/>
      <c r="S563" s="1"/>
    </row>
    <row r="564" spans="1:19" ht="12.75" x14ac:dyDescent="0.2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7"/>
      <c r="L564" s="1"/>
      <c r="M564" s="1"/>
      <c r="N564" s="1"/>
      <c r="O564" s="1"/>
      <c r="P564" s="1"/>
      <c r="Q564" s="8"/>
      <c r="R564" s="1"/>
      <c r="S564" s="1"/>
    </row>
    <row r="565" spans="1:19" ht="12.75" x14ac:dyDescent="0.2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7"/>
      <c r="L565" s="1"/>
      <c r="M565" s="1"/>
      <c r="N565" s="1"/>
      <c r="O565" s="1"/>
      <c r="P565" s="1"/>
      <c r="Q565" s="8"/>
      <c r="R565" s="1"/>
      <c r="S565" s="1"/>
    </row>
    <row r="566" spans="1:19" ht="12.75" x14ac:dyDescent="0.2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7"/>
      <c r="L566" s="1"/>
      <c r="M566" s="1"/>
      <c r="N566" s="1"/>
      <c r="O566" s="1"/>
      <c r="P566" s="1"/>
      <c r="Q566" s="8"/>
      <c r="R566" s="1"/>
      <c r="S566" s="1"/>
    </row>
    <row r="567" spans="1:19" ht="12.75" x14ac:dyDescent="0.2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7"/>
      <c r="L567" s="1"/>
      <c r="M567" s="1"/>
      <c r="N567" s="1"/>
      <c r="O567" s="1"/>
      <c r="P567" s="1"/>
      <c r="Q567" s="8"/>
      <c r="R567" s="1"/>
      <c r="S567" s="1"/>
    </row>
    <row r="568" spans="1:19" ht="12.75" x14ac:dyDescent="0.2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7"/>
      <c r="L568" s="1"/>
      <c r="M568" s="1"/>
      <c r="N568" s="1"/>
      <c r="O568" s="1"/>
      <c r="P568" s="1"/>
      <c r="Q568" s="8"/>
      <c r="R568" s="1"/>
      <c r="S568" s="1"/>
    </row>
    <row r="569" spans="1:19" ht="12.75" x14ac:dyDescent="0.2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7"/>
      <c r="L569" s="1"/>
      <c r="M569" s="1"/>
      <c r="N569" s="1"/>
      <c r="O569" s="1"/>
      <c r="P569" s="1"/>
      <c r="Q569" s="8"/>
      <c r="R569" s="1"/>
      <c r="S569" s="1"/>
    </row>
    <row r="570" spans="1:19" ht="12.75" x14ac:dyDescent="0.2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7"/>
      <c r="L570" s="1"/>
      <c r="M570" s="1"/>
      <c r="N570" s="1"/>
      <c r="O570" s="1"/>
      <c r="P570" s="1"/>
      <c r="Q570" s="8"/>
      <c r="R570" s="1"/>
      <c r="S570" s="1"/>
    </row>
    <row r="571" spans="1:19" ht="12.75" x14ac:dyDescent="0.2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7"/>
      <c r="L571" s="1"/>
      <c r="M571" s="1"/>
      <c r="N571" s="1"/>
      <c r="O571" s="1"/>
      <c r="P571" s="1"/>
      <c r="Q571" s="8"/>
      <c r="R571" s="1"/>
      <c r="S571" s="1"/>
    </row>
    <row r="572" spans="1:19" ht="12.75" x14ac:dyDescent="0.2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7"/>
      <c r="L572" s="1"/>
      <c r="M572" s="1"/>
      <c r="N572" s="1"/>
      <c r="O572" s="1"/>
      <c r="P572" s="1"/>
      <c r="Q572" s="8"/>
      <c r="R572" s="1"/>
      <c r="S572" s="1"/>
    </row>
    <row r="573" spans="1:19" ht="12.75" x14ac:dyDescent="0.2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7"/>
      <c r="L573" s="1"/>
      <c r="M573" s="1"/>
      <c r="N573" s="1"/>
      <c r="O573" s="1"/>
      <c r="P573" s="1"/>
      <c r="Q573" s="8"/>
      <c r="R573" s="1"/>
      <c r="S573" s="1"/>
    </row>
    <row r="574" spans="1:19" ht="12.75" x14ac:dyDescent="0.2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7"/>
      <c r="L574" s="1"/>
      <c r="M574" s="1"/>
      <c r="N574" s="1"/>
      <c r="O574" s="1"/>
      <c r="P574" s="1"/>
      <c r="Q574" s="8"/>
      <c r="R574" s="1"/>
      <c r="S574" s="1"/>
    </row>
    <row r="575" spans="1:19" ht="12.75" x14ac:dyDescent="0.2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7"/>
      <c r="L575" s="1"/>
      <c r="M575" s="1"/>
      <c r="N575" s="1"/>
      <c r="O575" s="1"/>
      <c r="P575" s="1"/>
      <c r="Q575" s="8"/>
      <c r="R575" s="1"/>
      <c r="S575" s="1"/>
    </row>
    <row r="576" spans="1:19" ht="12.75" x14ac:dyDescent="0.2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7"/>
      <c r="L576" s="1"/>
      <c r="M576" s="1"/>
      <c r="N576" s="1"/>
      <c r="O576" s="1"/>
      <c r="P576" s="1"/>
      <c r="Q576" s="8"/>
      <c r="R576" s="1"/>
      <c r="S576" s="1"/>
    </row>
    <row r="577" spans="1:19" ht="12.75" x14ac:dyDescent="0.2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7"/>
      <c r="L577" s="1"/>
      <c r="M577" s="1"/>
      <c r="N577" s="1"/>
      <c r="O577" s="1"/>
      <c r="P577" s="1"/>
      <c r="Q577" s="8"/>
      <c r="R577" s="1"/>
      <c r="S577" s="1"/>
    </row>
    <row r="578" spans="1:19" ht="12.75" x14ac:dyDescent="0.2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7"/>
      <c r="L578" s="1"/>
      <c r="M578" s="1"/>
      <c r="N578" s="1"/>
      <c r="O578" s="1"/>
      <c r="P578" s="1"/>
      <c r="Q578" s="8"/>
      <c r="R578" s="1"/>
      <c r="S578" s="1"/>
    </row>
    <row r="579" spans="1:19" ht="12.75" x14ac:dyDescent="0.2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7"/>
      <c r="L579" s="1"/>
      <c r="M579" s="1"/>
      <c r="N579" s="1"/>
      <c r="O579" s="1"/>
      <c r="P579" s="1"/>
      <c r="Q579" s="8"/>
      <c r="R579" s="1"/>
      <c r="S579" s="1"/>
    </row>
    <row r="580" spans="1:19" ht="12.75" x14ac:dyDescent="0.2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7"/>
      <c r="L580" s="1"/>
      <c r="M580" s="1"/>
      <c r="N580" s="1"/>
      <c r="O580" s="1"/>
      <c r="P580" s="1"/>
      <c r="Q580" s="8"/>
      <c r="R580" s="1"/>
      <c r="S580" s="1"/>
    </row>
    <row r="581" spans="1:19" ht="12.75" x14ac:dyDescent="0.2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7"/>
      <c r="L581" s="1"/>
      <c r="M581" s="1"/>
      <c r="N581" s="1"/>
      <c r="O581" s="1"/>
      <c r="P581" s="1"/>
      <c r="Q581" s="8"/>
      <c r="R581" s="1"/>
      <c r="S581" s="1"/>
    </row>
    <row r="582" spans="1:19" ht="12.75" x14ac:dyDescent="0.2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7"/>
      <c r="L582" s="1"/>
      <c r="M582" s="1"/>
      <c r="N582" s="1"/>
      <c r="O582" s="1"/>
      <c r="P582" s="1"/>
      <c r="Q582" s="8"/>
      <c r="R582" s="1"/>
      <c r="S582" s="1"/>
    </row>
    <row r="583" spans="1:19" ht="12.75" x14ac:dyDescent="0.2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7"/>
      <c r="L583" s="1"/>
      <c r="M583" s="1"/>
      <c r="N583" s="1"/>
      <c r="O583" s="1"/>
      <c r="P583" s="1"/>
      <c r="Q583" s="8"/>
      <c r="R583" s="1"/>
      <c r="S583" s="1"/>
    </row>
    <row r="584" spans="1:19" ht="12.75" x14ac:dyDescent="0.2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7"/>
      <c r="L584" s="1"/>
      <c r="M584" s="1"/>
      <c r="N584" s="1"/>
      <c r="O584" s="1"/>
      <c r="P584" s="1"/>
      <c r="Q584" s="8"/>
      <c r="R584" s="1"/>
      <c r="S584" s="1"/>
    </row>
    <row r="585" spans="1:19" ht="12.75" x14ac:dyDescent="0.2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7"/>
      <c r="L585" s="1"/>
      <c r="M585" s="1"/>
      <c r="N585" s="1"/>
      <c r="O585" s="1"/>
      <c r="P585" s="1"/>
      <c r="Q585" s="8"/>
      <c r="R585" s="1"/>
      <c r="S585" s="1"/>
    </row>
    <row r="586" spans="1:19" ht="12.75" x14ac:dyDescent="0.2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7"/>
      <c r="L586" s="1"/>
      <c r="M586" s="1"/>
      <c r="N586" s="1"/>
      <c r="O586" s="1"/>
      <c r="P586" s="1"/>
      <c r="Q586" s="8"/>
      <c r="R586" s="1"/>
      <c r="S586" s="1"/>
    </row>
    <row r="587" spans="1:19" ht="12.75" x14ac:dyDescent="0.2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7"/>
      <c r="L587" s="1"/>
      <c r="M587" s="1"/>
      <c r="N587" s="1"/>
      <c r="O587" s="1"/>
      <c r="P587" s="1"/>
      <c r="Q587" s="8"/>
      <c r="R587" s="1"/>
      <c r="S587" s="1"/>
    </row>
    <row r="588" spans="1:19" ht="12.75" x14ac:dyDescent="0.2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7"/>
      <c r="L588" s="1"/>
      <c r="M588" s="1"/>
      <c r="N588" s="1"/>
      <c r="O588" s="1"/>
      <c r="P588" s="1"/>
      <c r="Q588" s="8"/>
      <c r="R588" s="1"/>
      <c r="S588" s="1"/>
    </row>
    <row r="589" spans="1:19" ht="12.75" x14ac:dyDescent="0.2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7"/>
      <c r="L589" s="1"/>
      <c r="M589" s="1"/>
      <c r="N589" s="1"/>
      <c r="O589" s="1"/>
      <c r="P589" s="1"/>
      <c r="Q589" s="8"/>
      <c r="R589" s="1"/>
      <c r="S589" s="1"/>
    </row>
    <row r="590" spans="1:19" ht="12.75" x14ac:dyDescent="0.2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7"/>
      <c r="L590" s="1"/>
      <c r="M590" s="1"/>
      <c r="N590" s="1"/>
      <c r="O590" s="1"/>
      <c r="P590" s="1"/>
      <c r="Q590" s="8"/>
      <c r="R590" s="1"/>
      <c r="S590" s="1"/>
    </row>
    <row r="591" spans="1:19" ht="12.75" x14ac:dyDescent="0.2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7"/>
      <c r="L591" s="1"/>
      <c r="M591" s="1"/>
      <c r="N591" s="1"/>
      <c r="O591" s="1"/>
      <c r="P591" s="1"/>
      <c r="Q591" s="8"/>
      <c r="R591" s="1"/>
      <c r="S591" s="1"/>
    </row>
    <row r="592" spans="1:19" ht="12.75" x14ac:dyDescent="0.2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7"/>
      <c r="L592" s="1"/>
      <c r="M592" s="1"/>
      <c r="N592" s="1"/>
      <c r="O592" s="1"/>
      <c r="P592" s="1"/>
      <c r="Q592" s="8"/>
      <c r="R592" s="1"/>
      <c r="S592" s="1"/>
    </row>
    <row r="593" spans="1:19" ht="12.75" x14ac:dyDescent="0.2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7"/>
      <c r="L593" s="1"/>
      <c r="M593" s="1"/>
      <c r="N593" s="1"/>
      <c r="O593" s="1"/>
      <c r="P593" s="1"/>
      <c r="Q593" s="8"/>
      <c r="R593" s="1"/>
      <c r="S593" s="1"/>
    </row>
    <row r="594" spans="1:19" ht="12.75" x14ac:dyDescent="0.2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7"/>
      <c r="L594" s="1"/>
      <c r="M594" s="1"/>
      <c r="N594" s="1"/>
      <c r="O594" s="1"/>
      <c r="P594" s="1"/>
      <c r="Q594" s="8"/>
      <c r="R594" s="1"/>
      <c r="S594" s="1"/>
    </row>
    <row r="595" spans="1:19" ht="12.75" x14ac:dyDescent="0.2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7"/>
      <c r="L595" s="1"/>
      <c r="M595" s="1"/>
      <c r="N595" s="1"/>
      <c r="O595" s="1"/>
      <c r="P595" s="1"/>
      <c r="Q595" s="8"/>
      <c r="R595" s="1"/>
      <c r="S595" s="1"/>
    </row>
    <row r="596" spans="1:19" ht="12.75" x14ac:dyDescent="0.2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7"/>
      <c r="L596" s="1"/>
      <c r="M596" s="1"/>
      <c r="N596" s="1"/>
      <c r="O596" s="1"/>
      <c r="P596" s="1"/>
      <c r="Q596" s="8"/>
      <c r="R596" s="1"/>
      <c r="S596" s="1"/>
    </row>
    <row r="597" spans="1:19" ht="12.75" x14ac:dyDescent="0.2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7"/>
      <c r="L597" s="1"/>
      <c r="M597" s="1"/>
      <c r="N597" s="1"/>
      <c r="O597" s="1"/>
      <c r="P597" s="1"/>
      <c r="Q597" s="8"/>
      <c r="R597" s="1"/>
      <c r="S597" s="1"/>
    </row>
    <row r="598" spans="1:19" ht="12.75" x14ac:dyDescent="0.2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7"/>
      <c r="L598" s="1"/>
      <c r="M598" s="1"/>
      <c r="N598" s="1"/>
      <c r="O598" s="1"/>
      <c r="P598" s="1"/>
      <c r="Q598" s="8"/>
      <c r="R598" s="1"/>
      <c r="S598" s="1"/>
    </row>
    <row r="599" spans="1:19" ht="12.75" x14ac:dyDescent="0.2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7"/>
      <c r="L599" s="1"/>
      <c r="M599" s="1"/>
      <c r="N599" s="1"/>
      <c r="O599" s="1"/>
      <c r="P599" s="1"/>
      <c r="Q599" s="8"/>
      <c r="R599" s="1"/>
      <c r="S599" s="1"/>
    </row>
    <row r="600" spans="1:19" ht="12.75" x14ac:dyDescent="0.2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7"/>
      <c r="L600" s="1"/>
      <c r="M600" s="1"/>
      <c r="N600" s="1"/>
      <c r="O600" s="1"/>
      <c r="P600" s="1"/>
      <c r="Q600" s="8"/>
      <c r="R600" s="1"/>
      <c r="S600" s="1"/>
    </row>
    <row r="601" spans="1:19" ht="12.75" x14ac:dyDescent="0.2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7"/>
      <c r="L601" s="1"/>
      <c r="M601" s="1"/>
      <c r="N601" s="1"/>
      <c r="O601" s="1"/>
      <c r="P601" s="1"/>
      <c r="Q601" s="8"/>
      <c r="R601" s="1"/>
      <c r="S601" s="1"/>
    </row>
    <row r="602" spans="1:19" ht="12.75" x14ac:dyDescent="0.2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7"/>
      <c r="L602" s="1"/>
      <c r="M602" s="1"/>
      <c r="N602" s="1"/>
      <c r="O602" s="1"/>
      <c r="P602" s="1"/>
      <c r="Q602" s="8"/>
      <c r="R602" s="1"/>
      <c r="S602" s="1"/>
    </row>
    <row r="603" spans="1:19" ht="12.75" x14ac:dyDescent="0.2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7"/>
      <c r="L603" s="1"/>
      <c r="M603" s="1"/>
      <c r="N603" s="1"/>
      <c r="O603" s="1"/>
      <c r="P603" s="1"/>
      <c r="Q603" s="8"/>
      <c r="R603" s="1"/>
      <c r="S603" s="1"/>
    </row>
    <row r="604" spans="1:19" ht="12.75" x14ac:dyDescent="0.2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7"/>
      <c r="L604" s="1"/>
      <c r="M604" s="1"/>
      <c r="N604" s="1"/>
      <c r="O604" s="1"/>
      <c r="P604" s="1"/>
      <c r="Q604" s="8"/>
      <c r="R604" s="1"/>
      <c r="S604" s="1"/>
    </row>
    <row r="605" spans="1:19" ht="12.75" x14ac:dyDescent="0.2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7"/>
      <c r="L605" s="1"/>
      <c r="M605" s="1"/>
      <c r="N605" s="1"/>
      <c r="O605" s="1"/>
      <c r="P605" s="1"/>
      <c r="Q605" s="8"/>
      <c r="R605" s="1"/>
      <c r="S605" s="1"/>
    </row>
    <row r="606" spans="1:19" ht="12.75" x14ac:dyDescent="0.2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7"/>
      <c r="L606" s="1"/>
      <c r="M606" s="1"/>
      <c r="N606" s="1"/>
      <c r="O606" s="1"/>
      <c r="P606" s="1"/>
      <c r="Q606" s="8"/>
      <c r="R606" s="1"/>
      <c r="S606" s="1"/>
    </row>
    <row r="607" spans="1:19" ht="12.75" x14ac:dyDescent="0.2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7"/>
      <c r="L607" s="1"/>
      <c r="M607" s="1"/>
      <c r="N607" s="1"/>
      <c r="O607" s="1"/>
      <c r="P607" s="1"/>
      <c r="Q607" s="8"/>
      <c r="R607" s="1"/>
      <c r="S607" s="1"/>
    </row>
    <row r="608" spans="1:19" ht="12.75" x14ac:dyDescent="0.2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7"/>
      <c r="L608" s="1"/>
      <c r="M608" s="1"/>
      <c r="N608" s="1"/>
      <c r="O608" s="1"/>
      <c r="P608" s="1"/>
      <c r="Q608" s="8"/>
      <c r="R608" s="1"/>
      <c r="S608" s="1"/>
    </row>
    <row r="609" spans="1:19" ht="12.75" x14ac:dyDescent="0.2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7"/>
      <c r="L609" s="1"/>
      <c r="M609" s="1"/>
      <c r="N609" s="1"/>
      <c r="O609" s="1"/>
      <c r="P609" s="1"/>
      <c r="Q609" s="8"/>
      <c r="R609" s="1"/>
      <c r="S609" s="1"/>
    </row>
    <row r="610" spans="1:19" ht="12.75" x14ac:dyDescent="0.2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7"/>
      <c r="L610" s="1"/>
      <c r="M610" s="1"/>
      <c r="N610" s="1"/>
      <c r="O610" s="1"/>
      <c r="P610" s="1"/>
      <c r="Q610" s="8"/>
      <c r="R610" s="1"/>
      <c r="S610" s="1"/>
    </row>
    <row r="611" spans="1:19" ht="12.75" x14ac:dyDescent="0.2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7"/>
      <c r="L611" s="1"/>
      <c r="M611" s="1"/>
      <c r="N611" s="1"/>
      <c r="O611" s="1"/>
      <c r="P611" s="1"/>
      <c r="Q611" s="8"/>
      <c r="R611" s="1"/>
      <c r="S611" s="1"/>
    </row>
    <row r="612" spans="1:19" ht="12.75" x14ac:dyDescent="0.2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7"/>
      <c r="L612" s="1"/>
      <c r="M612" s="1"/>
      <c r="N612" s="1"/>
      <c r="O612" s="1"/>
      <c r="P612" s="1"/>
      <c r="Q612" s="8"/>
      <c r="R612" s="1"/>
      <c r="S612" s="1"/>
    </row>
    <row r="613" spans="1:19" ht="12.75" x14ac:dyDescent="0.2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7"/>
      <c r="L613" s="1"/>
      <c r="M613" s="1"/>
      <c r="N613" s="1"/>
      <c r="O613" s="1"/>
      <c r="P613" s="1"/>
      <c r="Q613" s="8"/>
      <c r="R613" s="1"/>
      <c r="S613" s="1"/>
    </row>
    <row r="614" spans="1:19" ht="12.75" x14ac:dyDescent="0.2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7"/>
      <c r="L614" s="1"/>
      <c r="M614" s="1"/>
      <c r="N614" s="1"/>
      <c r="O614" s="1"/>
      <c r="P614" s="1"/>
      <c r="Q614" s="8"/>
      <c r="R614" s="1"/>
      <c r="S614" s="1"/>
    </row>
    <row r="615" spans="1:19" ht="12.75" x14ac:dyDescent="0.2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7"/>
      <c r="L615" s="1"/>
      <c r="M615" s="1"/>
      <c r="N615" s="1"/>
      <c r="O615" s="1"/>
      <c r="P615" s="1"/>
      <c r="Q615" s="8"/>
      <c r="R615" s="1"/>
      <c r="S615" s="1"/>
    </row>
    <row r="616" spans="1:19" ht="12.75" x14ac:dyDescent="0.2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7"/>
      <c r="L616" s="1"/>
      <c r="M616" s="1"/>
      <c r="N616" s="1"/>
      <c r="O616" s="1"/>
      <c r="P616" s="1"/>
      <c r="Q616" s="8"/>
      <c r="R616" s="1"/>
      <c r="S616" s="1"/>
    </row>
    <row r="617" spans="1:19" ht="12.75" x14ac:dyDescent="0.2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7"/>
      <c r="L617" s="1"/>
      <c r="M617" s="1"/>
      <c r="N617" s="1"/>
      <c r="O617" s="1"/>
      <c r="P617" s="1"/>
      <c r="Q617" s="8"/>
      <c r="R617" s="1"/>
      <c r="S617" s="1"/>
    </row>
    <row r="618" spans="1:19" ht="12.75" x14ac:dyDescent="0.2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7"/>
      <c r="L618" s="1"/>
      <c r="M618" s="1"/>
      <c r="N618" s="1"/>
      <c r="O618" s="1"/>
      <c r="P618" s="1"/>
      <c r="Q618" s="8"/>
      <c r="R618" s="1"/>
      <c r="S618" s="1"/>
    </row>
    <row r="619" spans="1:19" ht="12.75" x14ac:dyDescent="0.2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7"/>
      <c r="L619" s="1"/>
      <c r="M619" s="1"/>
      <c r="N619" s="1"/>
      <c r="O619" s="1"/>
      <c r="P619" s="1"/>
      <c r="Q619" s="8"/>
      <c r="R619" s="1"/>
      <c r="S619" s="1"/>
    </row>
    <row r="620" spans="1:19" ht="12.75" x14ac:dyDescent="0.2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7"/>
      <c r="L620" s="1"/>
      <c r="M620" s="1"/>
      <c r="N620" s="1"/>
      <c r="O620" s="1"/>
      <c r="P620" s="1"/>
      <c r="Q620" s="8"/>
      <c r="R620" s="1"/>
      <c r="S620" s="1"/>
    </row>
    <row r="621" spans="1:19" ht="12.75" x14ac:dyDescent="0.2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7"/>
      <c r="L621" s="1"/>
      <c r="M621" s="1"/>
      <c r="N621" s="1"/>
      <c r="O621" s="1"/>
      <c r="P621" s="1"/>
      <c r="Q621" s="8"/>
      <c r="R621" s="1"/>
      <c r="S621" s="1"/>
    </row>
    <row r="622" spans="1:19" ht="12.75" x14ac:dyDescent="0.2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7"/>
      <c r="L622" s="1"/>
      <c r="M622" s="1"/>
      <c r="N622" s="1"/>
      <c r="O622" s="1"/>
      <c r="P622" s="1"/>
      <c r="Q622" s="8"/>
      <c r="R622" s="1"/>
      <c r="S622" s="1"/>
    </row>
    <row r="623" spans="1:19" ht="12.75" x14ac:dyDescent="0.2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7"/>
      <c r="L623" s="1"/>
      <c r="M623" s="1"/>
      <c r="N623" s="1"/>
      <c r="O623" s="1"/>
      <c r="P623" s="1"/>
      <c r="Q623" s="8"/>
      <c r="R623" s="1"/>
      <c r="S623" s="1"/>
    </row>
    <row r="624" spans="1:19" ht="12.75" x14ac:dyDescent="0.2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7"/>
      <c r="L624" s="1"/>
      <c r="M624" s="1"/>
      <c r="N624" s="1"/>
      <c r="O624" s="1"/>
      <c r="P624" s="1"/>
      <c r="Q624" s="8"/>
      <c r="R624" s="1"/>
      <c r="S624" s="1"/>
    </row>
    <row r="625" spans="1:19" ht="12.75" x14ac:dyDescent="0.2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7"/>
      <c r="L625" s="1"/>
      <c r="M625" s="1"/>
      <c r="N625" s="1"/>
      <c r="O625" s="1"/>
      <c r="P625" s="1"/>
      <c r="Q625" s="8"/>
      <c r="R625" s="1"/>
      <c r="S625" s="1"/>
    </row>
    <row r="626" spans="1:19" ht="12.75" x14ac:dyDescent="0.2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7"/>
      <c r="L626" s="1"/>
      <c r="M626" s="1"/>
      <c r="N626" s="1"/>
      <c r="O626" s="1"/>
      <c r="P626" s="1"/>
      <c r="Q626" s="8"/>
      <c r="R626" s="1"/>
      <c r="S626" s="1"/>
    </row>
    <row r="627" spans="1:19" ht="12.75" x14ac:dyDescent="0.2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7"/>
      <c r="L627" s="1"/>
      <c r="M627" s="1"/>
      <c r="N627" s="1"/>
      <c r="O627" s="1"/>
      <c r="P627" s="1"/>
      <c r="Q627" s="8"/>
      <c r="R627" s="1"/>
      <c r="S627" s="1"/>
    </row>
    <row r="628" spans="1:19" ht="12.75" x14ac:dyDescent="0.2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7"/>
      <c r="L628" s="1"/>
      <c r="M628" s="1"/>
      <c r="N628" s="1"/>
      <c r="O628" s="1"/>
      <c r="P628" s="1"/>
      <c r="Q628" s="8"/>
      <c r="R628" s="1"/>
      <c r="S628" s="1"/>
    </row>
    <row r="629" spans="1:19" ht="12.75" x14ac:dyDescent="0.2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7"/>
      <c r="L629" s="1"/>
      <c r="M629" s="1"/>
      <c r="N629" s="1"/>
      <c r="O629" s="1"/>
      <c r="P629" s="1"/>
      <c r="Q629" s="8"/>
      <c r="R629" s="1"/>
      <c r="S629" s="1"/>
    </row>
    <row r="630" spans="1:19" ht="12.75" x14ac:dyDescent="0.2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7"/>
      <c r="L630" s="1"/>
      <c r="M630" s="1"/>
      <c r="N630" s="1"/>
      <c r="O630" s="1"/>
      <c r="P630" s="1"/>
      <c r="Q630" s="8"/>
      <c r="R630" s="1"/>
      <c r="S630" s="1"/>
    </row>
    <row r="631" spans="1:19" ht="12.75" x14ac:dyDescent="0.2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7"/>
      <c r="L631" s="1"/>
      <c r="M631" s="1"/>
      <c r="N631" s="1"/>
      <c r="O631" s="1"/>
      <c r="P631" s="1"/>
      <c r="Q631" s="8"/>
      <c r="R631" s="1"/>
      <c r="S631" s="1"/>
    </row>
    <row r="632" spans="1:19" ht="12.75" x14ac:dyDescent="0.2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7"/>
      <c r="L632" s="1"/>
      <c r="M632" s="1"/>
      <c r="N632" s="1"/>
      <c r="O632" s="1"/>
      <c r="P632" s="1"/>
      <c r="Q632" s="8"/>
      <c r="R632" s="1"/>
      <c r="S632" s="1"/>
    </row>
    <row r="633" spans="1:19" ht="12.75" x14ac:dyDescent="0.2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7"/>
      <c r="L633" s="1"/>
      <c r="M633" s="1"/>
      <c r="N633" s="1"/>
      <c r="O633" s="1"/>
      <c r="P633" s="1"/>
      <c r="Q633" s="8"/>
      <c r="R633" s="1"/>
      <c r="S633" s="1"/>
    </row>
    <row r="634" spans="1:19" ht="12.75" x14ac:dyDescent="0.2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7"/>
      <c r="L634" s="1"/>
      <c r="M634" s="1"/>
      <c r="N634" s="1"/>
      <c r="O634" s="1"/>
      <c r="P634" s="1"/>
      <c r="Q634" s="8"/>
      <c r="R634" s="1"/>
      <c r="S634" s="1"/>
    </row>
    <row r="635" spans="1:19" ht="12.75" x14ac:dyDescent="0.2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7"/>
      <c r="L635" s="1"/>
      <c r="M635" s="1"/>
      <c r="N635" s="1"/>
      <c r="O635" s="1"/>
      <c r="P635" s="1"/>
      <c r="Q635" s="8"/>
      <c r="R635" s="1"/>
      <c r="S635" s="1"/>
    </row>
    <row r="636" spans="1:19" ht="12.75" x14ac:dyDescent="0.2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7"/>
      <c r="L636" s="1"/>
      <c r="M636" s="1"/>
      <c r="N636" s="1"/>
      <c r="O636" s="1"/>
      <c r="P636" s="1"/>
      <c r="Q636" s="8"/>
      <c r="R636" s="1"/>
      <c r="S636" s="1"/>
    </row>
    <row r="637" spans="1:19" ht="12.75" x14ac:dyDescent="0.2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7"/>
      <c r="L637" s="1"/>
      <c r="M637" s="1"/>
      <c r="N637" s="1"/>
      <c r="O637" s="1"/>
      <c r="P637" s="1"/>
      <c r="Q637" s="8"/>
      <c r="R637" s="1"/>
      <c r="S637" s="1"/>
    </row>
    <row r="638" spans="1:19" ht="12.75" x14ac:dyDescent="0.2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7"/>
      <c r="L638" s="1"/>
      <c r="M638" s="1"/>
      <c r="N638" s="1"/>
      <c r="O638" s="1"/>
      <c r="P638" s="1"/>
      <c r="Q638" s="8"/>
      <c r="R638" s="1"/>
      <c r="S638" s="1"/>
    </row>
    <row r="639" spans="1:19" ht="12.75" x14ac:dyDescent="0.2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7"/>
      <c r="L639" s="1"/>
      <c r="M639" s="1"/>
      <c r="N639" s="1"/>
      <c r="O639" s="1"/>
      <c r="P639" s="1"/>
      <c r="Q639" s="8"/>
      <c r="R639" s="1"/>
      <c r="S639" s="1"/>
    </row>
    <row r="640" spans="1:19" ht="12.75" x14ac:dyDescent="0.2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7"/>
      <c r="L640" s="1"/>
      <c r="M640" s="1"/>
      <c r="N640" s="1"/>
      <c r="O640" s="1"/>
      <c r="P640" s="1"/>
      <c r="Q640" s="8"/>
      <c r="R640" s="1"/>
      <c r="S640" s="1"/>
    </row>
    <row r="641" spans="1:19" ht="12.75" x14ac:dyDescent="0.2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7"/>
      <c r="L641" s="1"/>
      <c r="M641" s="1"/>
      <c r="N641" s="1"/>
      <c r="O641" s="1"/>
      <c r="P641" s="1"/>
      <c r="Q641" s="8"/>
      <c r="R641" s="1"/>
      <c r="S641" s="1"/>
    </row>
    <row r="642" spans="1:19" ht="12.75" x14ac:dyDescent="0.2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7"/>
      <c r="L642" s="1"/>
      <c r="M642" s="1"/>
      <c r="N642" s="1"/>
      <c r="O642" s="1"/>
      <c r="P642" s="1"/>
      <c r="Q642" s="8"/>
      <c r="R642" s="1"/>
      <c r="S642" s="1"/>
    </row>
    <row r="643" spans="1:19" ht="12.75" x14ac:dyDescent="0.2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7"/>
      <c r="L643" s="1"/>
      <c r="M643" s="1"/>
      <c r="N643" s="1"/>
      <c r="O643" s="1"/>
      <c r="P643" s="1"/>
      <c r="Q643" s="8"/>
      <c r="R643" s="1"/>
      <c r="S643" s="1"/>
    </row>
    <row r="644" spans="1:19" ht="12.75" x14ac:dyDescent="0.2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7"/>
      <c r="L644" s="1"/>
      <c r="M644" s="1"/>
      <c r="N644" s="1"/>
      <c r="O644" s="1"/>
      <c r="P644" s="1"/>
      <c r="Q644" s="8"/>
      <c r="R644" s="1"/>
      <c r="S644" s="1"/>
    </row>
    <row r="645" spans="1:19" ht="12.75" x14ac:dyDescent="0.2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7"/>
      <c r="L645" s="1"/>
      <c r="M645" s="1"/>
      <c r="N645" s="1"/>
      <c r="O645" s="1"/>
      <c r="P645" s="1"/>
      <c r="Q645" s="8"/>
      <c r="R645" s="1"/>
      <c r="S645" s="1"/>
    </row>
    <row r="646" spans="1:19" ht="12.75" x14ac:dyDescent="0.2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7"/>
      <c r="L646" s="1"/>
      <c r="M646" s="1"/>
      <c r="N646" s="1"/>
      <c r="O646" s="1"/>
      <c r="P646" s="1"/>
      <c r="Q646" s="8"/>
      <c r="R646" s="1"/>
      <c r="S646" s="1"/>
    </row>
    <row r="647" spans="1:19" ht="12.75" x14ac:dyDescent="0.2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7"/>
      <c r="L647" s="1"/>
      <c r="M647" s="1"/>
      <c r="N647" s="1"/>
      <c r="O647" s="1"/>
      <c r="P647" s="1"/>
      <c r="Q647" s="8"/>
      <c r="R647" s="1"/>
      <c r="S647" s="1"/>
    </row>
    <row r="648" spans="1:19" ht="12.75" x14ac:dyDescent="0.2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7"/>
      <c r="L648" s="1"/>
      <c r="M648" s="1"/>
      <c r="N648" s="1"/>
      <c r="O648" s="1"/>
      <c r="P648" s="1"/>
      <c r="Q648" s="8"/>
      <c r="R648" s="1"/>
      <c r="S648" s="1"/>
    </row>
    <row r="649" spans="1:19" ht="12.75" x14ac:dyDescent="0.2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7"/>
      <c r="L649" s="1"/>
      <c r="M649" s="1"/>
      <c r="N649" s="1"/>
      <c r="O649" s="1"/>
      <c r="P649" s="1"/>
      <c r="Q649" s="8"/>
      <c r="R649" s="1"/>
      <c r="S649" s="1"/>
    </row>
    <row r="650" spans="1:19" ht="12.75" x14ac:dyDescent="0.2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7"/>
      <c r="L650" s="1"/>
      <c r="M650" s="1"/>
      <c r="N650" s="1"/>
      <c r="O650" s="1"/>
      <c r="P650" s="1"/>
      <c r="Q650" s="8"/>
      <c r="R650" s="1"/>
      <c r="S650" s="1"/>
    </row>
    <row r="651" spans="1:19" ht="12.75" x14ac:dyDescent="0.2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7"/>
      <c r="L651" s="1"/>
      <c r="M651" s="1"/>
      <c r="N651" s="1"/>
      <c r="O651" s="1"/>
      <c r="P651" s="1"/>
      <c r="Q651" s="8"/>
      <c r="R651" s="1"/>
      <c r="S651" s="1"/>
    </row>
    <row r="652" spans="1:19" ht="12.75" x14ac:dyDescent="0.2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7"/>
      <c r="L652" s="1"/>
      <c r="M652" s="1"/>
      <c r="N652" s="1"/>
      <c r="O652" s="1"/>
      <c r="P652" s="1"/>
      <c r="Q652" s="8"/>
      <c r="R652" s="1"/>
      <c r="S652" s="1"/>
    </row>
    <row r="653" spans="1:19" ht="12.75" x14ac:dyDescent="0.2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7"/>
      <c r="L653" s="1"/>
      <c r="M653" s="1"/>
      <c r="N653" s="1"/>
      <c r="O653" s="1"/>
      <c r="P653" s="1"/>
      <c r="Q653" s="8"/>
      <c r="R653" s="1"/>
      <c r="S653" s="1"/>
    </row>
    <row r="654" spans="1:19" ht="12.75" x14ac:dyDescent="0.2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7"/>
      <c r="L654" s="1"/>
      <c r="M654" s="1"/>
      <c r="N654" s="1"/>
      <c r="O654" s="1"/>
      <c r="P654" s="1"/>
      <c r="Q654" s="8"/>
      <c r="R654" s="1"/>
      <c r="S654" s="1"/>
    </row>
    <row r="655" spans="1:19" ht="12.75" x14ac:dyDescent="0.2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7"/>
      <c r="L655" s="1"/>
      <c r="M655" s="1"/>
      <c r="N655" s="1"/>
      <c r="O655" s="1"/>
      <c r="P655" s="1"/>
      <c r="Q655" s="8"/>
      <c r="R655" s="1"/>
      <c r="S655" s="1"/>
    </row>
    <row r="656" spans="1:19" ht="12.75" x14ac:dyDescent="0.2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7"/>
      <c r="L656" s="1"/>
      <c r="M656" s="1"/>
      <c r="N656" s="1"/>
      <c r="O656" s="1"/>
      <c r="P656" s="1"/>
      <c r="Q656" s="8"/>
      <c r="R656" s="1"/>
      <c r="S656" s="1"/>
    </row>
    <row r="657" spans="1:19" ht="12.75" x14ac:dyDescent="0.2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7"/>
      <c r="L657" s="1"/>
      <c r="M657" s="1"/>
      <c r="N657" s="1"/>
      <c r="O657" s="1"/>
      <c r="P657" s="1"/>
      <c r="Q657" s="8"/>
      <c r="R657" s="1"/>
      <c r="S657" s="1"/>
    </row>
    <row r="658" spans="1:19" ht="12.75" x14ac:dyDescent="0.2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7"/>
      <c r="L658" s="1"/>
      <c r="M658" s="1"/>
      <c r="N658" s="1"/>
      <c r="O658" s="1"/>
      <c r="P658" s="1"/>
      <c r="Q658" s="8"/>
      <c r="R658" s="1"/>
      <c r="S658" s="1"/>
    </row>
    <row r="659" spans="1:19" ht="12.75" x14ac:dyDescent="0.2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7"/>
      <c r="L659" s="1"/>
      <c r="M659" s="1"/>
      <c r="N659" s="1"/>
      <c r="O659" s="1"/>
      <c r="P659" s="1"/>
      <c r="Q659" s="8"/>
      <c r="R659" s="1"/>
      <c r="S659" s="1"/>
    </row>
    <row r="660" spans="1:19" ht="12.75" x14ac:dyDescent="0.2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7"/>
      <c r="L660" s="1"/>
      <c r="M660" s="1"/>
      <c r="N660" s="1"/>
      <c r="O660" s="1"/>
      <c r="P660" s="1"/>
      <c r="Q660" s="8"/>
      <c r="R660" s="1"/>
      <c r="S660" s="1"/>
    </row>
    <row r="661" spans="1:19" ht="12.75" x14ac:dyDescent="0.2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7"/>
      <c r="L661" s="1"/>
      <c r="M661" s="1"/>
      <c r="N661" s="1"/>
      <c r="O661" s="1"/>
      <c r="P661" s="1"/>
      <c r="Q661" s="8"/>
      <c r="R661" s="1"/>
      <c r="S661" s="1"/>
    </row>
    <row r="662" spans="1:19" ht="12.75" x14ac:dyDescent="0.2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7"/>
      <c r="L662" s="1"/>
      <c r="M662" s="1"/>
      <c r="N662" s="1"/>
      <c r="O662" s="1"/>
      <c r="P662" s="1"/>
      <c r="Q662" s="8"/>
      <c r="R662" s="1"/>
      <c r="S662" s="1"/>
    </row>
    <row r="663" spans="1:19" ht="12.75" x14ac:dyDescent="0.2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7"/>
      <c r="L663" s="1"/>
      <c r="M663" s="1"/>
      <c r="N663" s="1"/>
      <c r="O663" s="1"/>
      <c r="P663" s="1"/>
      <c r="Q663" s="8"/>
      <c r="R663" s="1"/>
      <c r="S663" s="1"/>
    </row>
    <row r="664" spans="1:19" ht="12.75" x14ac:dyDescent="0.2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7"/>
      <c r="L664" s="1"/>
      <c r="M664" s="1"/>
      <c r="N664" s="1"/>
      <c r="O664" s="1"/>
      <c r="P664" s="1"/>
      <c r="Q664" s="8"/>
      <c r="R664" s="1"/>
      <c r="S664" s="1"/>
    </row>
    <row r="665" spans="1:19" ht="12.75" x14ac:dyDescent="0.2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7"/>
      <c r="L665" s="1"/>
      <c r="M665" s="1"/>
      <c r="N665" s="1"/>
      <c r="O665" s="1"/>
      <c r="P665" s="1"/>
      <c r="Q665" s="8"/>
      <c r="R665" s="1"/>
      <c r="S665" s="1"/>
    </row>
    <row r="666" spans="1:19" ht="12.75" x14ac:dyDescent="0.2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7"/>
      <c r="L666" s="1"/>
      <c r="M666" s="1"/>
      <c r="N666" s="1"/>
      <c r="O666" s="1"/>
      <c r="P666" s="1"/>
      <c r="Q666" s="8"/>
      <c r="R666" s="1"/>
      <c r="S666" s="1"/>
    </row>
    <row r="667" spans="1:19" ht="12.75" x14ac:dyDescent="0.2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7"/>
      <c r="L667" s="1"/>
      <c r="M667" s="1"/>
      <c r="N667" s="1"/>
      <c r="O667" s="1"/>
      <c r="P667" s="1"/>
      <c r="Q667" s="8"/>
      <c r="R667" s="1"/>
      <c r="S667" s="1"/>
    </row>
    <row r="668" spans="1:19" ht="12.75" x14ac:dyDescent="0.2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7"/>
      <c r="L668" s="1"/>
      <c r="M668" s="1"/>
      <c r="N668" s="1"/>
      <c r="O668" s="1"/>
      <c r="P668" s="1"/>
      <c r="Q668" s="8"/>
      <c r="R668" s="1"/>
      <c r="S668" s="1"/>
    </row>
    <row r="669" spans="1:19" ht="12.75" x14ac:dyDescent="0.2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7"/>
      <c r="L669" s="1"/>
      <c r="M669" s="1"/>
      <c r="N669" s="1"/>
      <c r="O669" s="1"/>
      <c r="P669" s="1"/>
      <c r="Q669" s="8"/>
      <c r="R669" s="1"/>
      <c r="S669" s="1"/>
    </row>
    <row r="670" spans="1:19" ht="12.75" x14ac:dyDescent="0.2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7"/>
      <c r="L670" s="1"/>
      <c r="M670" s="1"/>
      <c r="N670" s="1"/>
      <c r="O670" s="1"/>
      <c r="P670" s="1"/>
      <c r="Q670" s="8"/>
      <c r="R670" s="1"/>
      <c r="S670" s="1"/>
    </row>
    <row r="671" spans="1:19" ht="12.75" x14ac:dyDescent="0.2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7"/>
      <c r="L671" s="1"/>
      <c r="M671" s="1"/>
      <c r="N671" s="1"/>
      <c r="O671" s="1"/>
      <c r="P671" s="1"/>
      <c r="Q671" s="8"/>
      <c r="R671" s="1"/>
      <c r="S671" s="1"/>
    </row>
    <row r="672" spans="1:19" ht="12.75" x14ac:dyDescent="0.2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7"/>
      <c r="L672" s="1"/>
      <c r="M672" s="1"/>
      <c r="N672" s="1"/>
      <c r="O672" s="1"/>
      <c r="P672" s="1"/>
      <c r="Q672" s="8"/>
      <c r="R672" s="1"/>
      <c r="S672" s="1"/>
    </row>
    <row r="673" spans="1:19" ht="12.75" x14ac:dyDescent="0.2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7"/>
      <c r="L673" s="1"/>
      <c r="M673" s="1"/>
      <c r="N673" s="1"/>
      <c r="O673" s="1"/>
      <c r="P673" s="1"/>
      <c r="Q673" s="8"/>
      <c r="R673" s="1"/>
      <c r="S673" s="1"/>
    </row>
    <row r="674" spans="1:19" ht="12.75" x14ac:dyDescent="0.2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7"/>
      <c r="L674" s="1"/>
      <c r="M674" s="1"/>
      <c r="N674" s="1"/>
      <c r="O674" s="1"/>
      <c r="P674" s="1"/>
      <c r="Q674" s="8"/>
      <c r="R674" s="1"/>
      <c r="S674" s="1"/>
    </row>
    <row r="675" spans="1:19" ht="12.75" x14ac:dyDescent="0.2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7"/>
      <c r="L675" s="1"/>
      <c r="M675" s="1"/>
      <c r="N675" s="1"/>
      <c r="O675" s="1"/>
      <c r="P675" s="1"/>
      <c r="Q675" s="8"/>
      <c r="R675" s="1"/>
      <c r="S675" s="1"/>
    </row>
    <row r="676" spans="1:19" ht="12.75" x14ac:dyDescent="0.2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7"/>
      <c r="L676" s="1"/>
      <c r="M676" s="1"/>
      <c r="N676" s="1"/>
      <c r="O676" s="1"/>
      <c r="P676" s="1"/>
      <c r="Q676" s="8"/>
      <c r="R676" s="1"/>
      <c r="S676" s="1"/>
    </row>
    <row r="677" spans="1:19" ht="12.75" x14ac:dyDescent="0.2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7"/>
      <c r="L677" s="1"/>
      <c r="M677" s="1"/>
      <c r="N677" s="1"/>
      <c r="O677" s="1"/>
      <c r="P677" s="1"/>
      <c r="Q677" s="8"/>
      <c r="R677" s="1"/>
      <c r="S677" s="1"/>
    </row>
    <row r="678" spans="1:19" ht="12.75" x14ac:dyDescent="0.2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7"/>
      <c r="L678" s="1"/>
      <c r="M678" s="1"/>
      <c r="N678" s="1"/>
      <c r="O678" s="1"/>
      <c r="P678" s="1"/>
      <c r="Q678" s="8"/>
      <c r="R678" s="1"/>
      <c r="S678" s="1"/>
    </row>
    <row r="679" spans="1:19" ht="12.75" x14ac:dyDescent="0.2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7"/>
      <c r="L679" s="1"/>
      <c r="M679" s="1"/>
      <c r="N679" s="1"/>
      <c r="O679" s="1"/>
      <c r="P679" s="1"/>
      <c r="Q679" s="8"/>
      <c r="R679" s="1"/>
      <c r="S679" s="1"/>
    </row>
    <row r="680" spans="1:19" ht="12.75" x14ac:dyDescent="0.2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7"/>
      <c r="L680" s="1"/>
      <c r="M680" s="1"/>
      <c r="N680" s="1"/>
      <c r="O680" s="1"/>
      <c r="P680" s="1"/>
      <c r="Q680" s="8"/>
      <c r="R680" s="1"/>
      <c r="S680" s="1"/>
    </row>
    <row r="681" spans="1:19" ht="12.75" x14ac:dyDescent="0.2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7"/>
      <c r="L681" s="1"/>
      <c r="M681" s="1"/>
      <c r="N681" s="1"/>
      <c r="O681" s="1"/>
      <c r="P681" s="1"/>
      <c r="Q681" s="8"/>
      <c r="R681" s="1"/>
      <c r="S681" s="1"/>
    </row>
    <row r="682" spans="1:19" ht="12.75" x14ac:dyDescent="0.2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7"/>
      <c r="L682" s="1"/>
      <c r="M682" s="1"/>
      <c r="N682" s="1"/>
      <c r="O682" s="1"/>
      <c r="P682" s="1"/>
      <c r="Q682" s="8"/>
      <c r="R682" s="1"/>
      <c r="S682" s="1"/>
    </row>
    <row r="683" spans="1:19" ht="12.75" x14ac:dyDescent="0.2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7"/>
      <c r="L683" s="1"/>
      <c r="M683" s="1"/>
      <c r="N683" s="1"/>
      <c r="O683" s="1"/>
      <c r="P683" s="1"/>
      <c r="Q683" s="8"/>
      <c r="R683" s="1"/>
      <c r="S683" s="1"/>
    </row>
    <row r="684" spans="1:19" ht="12.75" x14ac:dyDescent="0.2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7"/>
      <c r="L684" s="1"/>
      <c r="M684" s="1"/>
      <c r="N684" s="1"/>
      <c r="O684" s="1"/>
      <c r="P684" s="1"/>
      <c r="Q684" s="8"/>
      <c r="R684" s="1"/>
      <c r="S684" s="1"/>
    </row>
    <row r="685" spans="1:19" ht="12.75" x14ac:dyDescent="0.2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7"/>
      <c r="L685" s="1"/>
      <c r="M685" s="1"/>
      <c r="N685" s="1"/>
      <c r="O685" s="1"/>
      <c r="P685" s="1"/>
      <c r="Q685" s="8"/>
      <c r="R685" s="1"/>
      <c r="S685" s="1"/>
    </row>
    <row r="686" spans="1:19" ht="12.75" x14ac:dyDescent="0.2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7"/>
      <c r="L686" s="1"/>
      <c r="M686" s="1"/>
      <c r="N686" s="1"/>
      <c r="O686" s="1"/>
      <c r="P686" s="1"/>
      <c r="Q686" s="8"/>
      <c r="R686" s="1"/>
      <c r="S686" s="1"/>
    </row>
    <row r="687" spans="1:19" ht="12.75" x14ac:dyDescent="0.2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7"/>
      <c r="L687" s="1"/>
      <c r="M687" s="1"/>
      <c r="N687" s="1"/>
      <c r="O687" s="1"/>
      <c r="P687" s="1"/>
      <c r="Q687" s="8"/>
      <c r="R687" s="1"/>
      <c r="S687" s="1"/>
    </row>
    <row r="688" spans="1:19" ht="12.75" x14ac:dyDescent="0.2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7"/>
      <c r="L688" s="1"/>
      <c r="M688" s="1"/>
      <c r="N688" s="1"/>
      <c r="O688" s="1"/>
      <c r="P688" s="1"/>
      <c r="Q688" s="8"/>
      <c r="R688" s="1"/>
      <c r="S688" s="1"/>
    </row>
    <row r="689" spans="1:19" ht="12.75" x14ac:dyDescent="0.2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7"/>
      <c r="L689" s="1"/>
      <c r="M689" s="1"/>
      <c r="N689" s="1"/>
      <c r="O689" s="1"/>
      <c r="P689" s="1"/>
      <c r="Q689" s="8"/>
      <c r="R689" s="1"/>
      <c r="S689" s="1"/>
    </row>
    <row r="690" spans="1:19" ht="12.75" x14ac:dyDescent="0.2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7"/>
      <c r="L690" s="1"/>
      <c r="M690" s="1"/>
      <c r="N690" s="1"/>
      <c r="O690" s="1"/>
      <c r="P690" s="1"/>
      <c r="Q690" s="8"/>
      <c r="R690" s="1"/>
      <c r="S690" s="1"/>
    </row>
    <row r="691" spans="1:19" ht="12.75" x14ac:dyDescent="0.2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7"/>
      <c r="L691" s="1"/>
      <c r="M691" s="1"/>
      <c r="N691" s="1"/>
      <c r="O691" s="1"/>
      <c r="P691" s="1"/>
      <c r="Q691" s="8"/>
      <c r="R691" s="1"/>
      <c r="S691" s="1"/>
    </row>
    <row r="692" spans="1:19" ht="12.75" x14ac:dyDescent="0.2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7"/>
      <c r="L692" s="1"/>
      <c r="M692" s="1"/>
      <c r="N692" s="1"/>
      <c r="O692" s="1"/>
      <c r="P692" s="1"/>
      <c r="Q692" s="8"/>
      <c r="R692" s="1"/>
      <c r="S692" s="1"/>
    </row>
    <row r="693" spans="1:19" ht="12.75" x14ac:dyDescent="0.2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7"/>
      <c r="L693" s="1"/>
      <c r="M693" s="1"/>
      <c r="N693" s="1"/>
      <c r="O693" s="1"/>
      <c r="P693" s="1"/>
      <c r="Q693" s="8"/>
      <c r="R693" s="1"/>
      <c r="S693" s="1"/>
    </row>
    <row r="694" spans="1:19" ht="12.75" x14ac:dyDescent="0.2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7"/>
      <c r="L694" s="1"/>
      <c r="M694" s="1"/>
      <c r="N694" s="1"/>
      <c r="O694" s="1"/>
      <c r="P694" s="1"/>
      <c r="Q694" s="8"/>
      <c r="R694" s="1"/>
      <c r="S694" s="1"/>
    </row>
    <row r="695" spans="1:19" ht="12.75" x14ac:dyDescent="0.2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7"/>
      <c r="L695" s="1"/>
      <c r="M695" s="1"/>
      <c r="N695" s="1"/>
      <c r="O695" s="1"/>
      <c r="P695" s="1"/>
      <c r="Q695" s="8"/>
      <c r="R695" s="1"/>
      <c r="S695" s="1"/>
    </row>
    <row r="696" spans="1:19" ht="12.75" x14ac:dyDescent="0.2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7"/>
      <c r="L696" s="1"/>
      <c r="M696" s="1"/>
      <c r="N696" s="1"/>
      <c r="O696" s="1"/>
      <c r="P696" s="1"/>
      <c r="Q696" s="8"/>
      <c r="R696" s="1"/>
      <c r="S696" s="1"/>
    </row>
    <row r="697" spans="1:19" ht="12.75" x14ac:dyDescent="0.2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7"/>
      <c r="L697" s="1"/>
      <c r="M697" s="1"/>
      <c r="N697" s="1"/>
      <c r="O697" s="1"/>
      <c r="P697" s="1"/>
      <c r="Q697" s="8"/>
      <c r="R697" s="1"/>
      <c r="S697" s="1"/>
    </row>
    <row r="698" spans="1:19" ht="12.75" x14ac:dyDescent="0.2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7"/>
      <c r="L698" s="1"/>
      <c r="M698" s="1"/>
      <c r="N698" s="1"/>
      <c r="O698" s="1"/>
      <c r="P698" s="1"/>
      <c r="Q698" s="8"/>
      <c r="R698" s="1"/>
      <c r="S698" s="1"/>
    </row>
    <row r="699" spans="1:19" ht="12.75" x14ac:dyDescent="0.2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7"/>
      <c r="L699" s="1"/>
      <c r="M699" s="1"/>
      <c r="N699" s="1"/>
      <c r="O699" s="1"/>
      <c r="P699" s="1"/>
      <c r="Q699" s="8"/>
      <c r="R699" s="1"/>
      <c r="S699" s="1"/>
    </row>
    <row r="700" spans="1:19" ht="12.75" x14ac:dyDescent="0.2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7"/>
      <c r="L700" s="1"/>
      <c r="M700" s="1"/>
      <c r="N700" s="1"/>
      <c r="O700" s="1"/>
      <c r="P700" s="1"/>
      <c r="Q700" s="8"/>
      <c r="R700" s="1"/>
      <c r="S700" s="1"/>
    </row>
    <row r="701" spans="1:19" ht="12.75" x14ac:dyDescent="0.2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7"/>
      <c r="L701" s="1"/>
      <c r="M701" s="1"/>
      <c r="N701" s="1"/>
      <c r="O701" s="1"/>
      <c r="P701" s="1"/>
      <c r="Q701" s="8"/>
      <c r="R701" s="1"/>
      <c r="S701" s="1"/>
    </row>
    <row r="702" spans="1:19" ht="12.75" x14ac:dyDescent="0.2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7"/>
      <c r="L702" s="1"/>
      <c r="M702" s="1"/>
      <c r="N702" s="1"/>
      <c r="O702" s="1"/>
      <c r="P702" s="1"/>
      <c r="Q702" s="8"/>
      <c r="R702" s="1"/>
      <c r="S702" s="1"/>
    </row>
    <row r="703" spans="1:19" ht="12.75" x14ac:dyDescent="0.2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7"/>
      <c r="L703" s="1"/>
      <c r="M703" s="1"/>
      <c r="N703" s="1"/>
      <c r="O703" s="1"/>
      <c r="P703" s="1"/>
      <c r="Q703" s="8"/>
      <c r="R703" s="1"/>
      <c r="S703" s="1"/>
    </row>
    <row r="704" spans="1:19" ht="12.75" x14ac:dyDescent="0.2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7"/>
      <c r="L704" s="1"/>
      <c r="M704" s="1"/>
      <c r="N704" s="1"/>
      <c r="O704" s="1"/>
      <c r="P704" s="1"/>
      <c r="Q704" s="8"/>
      <c r="R704" s="1"/>
      <c r="S704" s="1"/>
    </row>
    <row r="705" spans="1:19" ht="12.75" x14ac:dyDescent="0.2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7"/>
      <c r="L705" s="1"/>
      <c r="M705" s="1"/>
      <c r="N705" s="1"/>
      <c r="O705" s="1"/>
      <c r="P705" s="1"/>
      <c r="Q705" s="8"/>
      <c r="R705" s="1"/>
      <c r="S705" s="1"/>
    </row>
    <row r="706" spans="1:19" ht="12.75" x14ac:dyDescent="0.2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7"/>
      <c r="L706" s="1"/>
      <c r="M706" s="1"/>
      <c r="N706" s="1"/>
      <c r="O706" s="1"/>
      <c r="P706" s="1"/>
      <c r="Q706" s="8"/>
      <c r="R706" s="1"/>
      <c r="S706" s="1"/>
    </row>
    <row r="707" spans="1:19" ht="12.75" x14ac:dyDescent="0.2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7"/>
      <c r="L707" s="1"/>
      <c r="M707" s="1"/>
      <c r="N707" s="1"/>
      <c r="O707" s="1"/>
      <c r="P707" s="1"/>
      <c r="Q707" s="8"/>
      <c r="R707" s="1"/>
      <c r="S707" s="1"/>
    </row>
    <row r="708" spans="1:19" ht="12.75" x14ac:dyDescent="0.2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7"/>
      <c r="L708" s="1"/>
      <c r="M708" s="1"/>
      <c r="N708" s="1"/>
      <c r="O708" s="1"/>
      <c r="P708" s="1"/>
      <c r="Q708" s="8"/>
      <c r="R708" s="1"/>
      <c r="S708" s="1"/>
    </row>
    <row r="709" spans="1:19" ht="12.75" x14ac:dyDescent="0.2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7"/>
      <c r="L709" s="1"/>
      <c r="M709" s="1"/>
      <c r="N709" s="1"/>
      <c r="O709" s="1"/>
      <c r="P709" s="1"/>
      <c r="Q709" s="8"/>
      <c r="R709" s="1"/>
      <c r="S709" s="1"/>
    </row>
    <row r="710" spans="1:19" ht="12.75" x14ac:dyDescent="0.2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7"/>
      <c r="L710" s="1"/>
      <c r="M710" s="1"/>
      <c r="N710" s="1"/>
      <c r="O710" s="1"/>
      <c r="P710" s="1"/>
      <c r="Q710" s="8"/>
      <c r="R710" s="1"/>
      <c r="S710" s="1"/>
    </row>
    <row r="711" spans="1:19" ht="12.75" x14ac:dyDescent="0.2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7"/>
      <c r="L711" s="1"/>
      <c r="M711" s="1"/>
      <c r="N711" s="1"/>
      <c r="O711" s="1"/>
      <c r="P711" s="1"/>
      <c r="Q711" s="8"/>
      <c r="R711" s="1"/>
      <c r="S711" s="1"/>
    </row>
    <row r="712" spans="1:19" ht="12.75" x14ac:dyDescent="0.2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7"/>
      <c r="L712" s="1"/>
      <c r="M712" s="1"/>
      <c r="N712" s="1"/>
      <c r="O712" s="1"/>
      <c r="P712" s="1"/>
      <c r="Q712" s="8"/>
      <c r="R712" s="1"/>
      <c r="S712" s="1"/>
    </row>
    <row r="713" spans="1:19" ht="12.75" x14ac:dyDescent="0.2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7"/>
      <c r="L713" s="1"/>
      <c r="M713" s="1"/>
      <c r="N713" s="1"/>
      <c r="O713" s="1"/>
      <c r="P713" s="1"/>
      <c r="Q713" s="8"/>
      <c r="R713" s="1"/>
      <c r="S713" s="1"/>
    </row>
    <row r="714" spans="1:19" ht="12.75" x14ac:dyDescent="0.2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7"/>
      <c r="L714" s="1"/>
      <c r="M714" s="1"/>
      <c r="N714" s="1"/>
      <c r="O714" s="1"/>
      <c r="P714" s="1"/>
      <c r="Q714" s="8"/>
      <c r="R714" s="1"/>
      <c r="S714" s="1"/>
    </row>
    <row r="715" spans="1:19" ht="12.75" x14ac:dyDescent="0.2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7"/>
      <c r="L715" s="1"/>
      <c r="M715" s="1"/>
      <c r="N715" s="1"/>
      <c r="O715" s="1"/>
      <c r="P715" s="1"/>
      <c r="Q715" s="8"/>
      <c r="R715" s="1"/>
      <c r="S715" s="1"/>
    </row>
    <row r="716" spans="1:19" ht="12.75" x14ac:dyDescent="0.2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7"/>
      <c r="L716" s="1"/>
      <c r="M716" s="1"/>
      <c r="N716" s="1"/>
      <c r="O716" s="1"/>
      <c r="P716" s="1"/>
      <c r="Q716" s="8"/>
      <c r="R716" s="1"/>
      <c r="S716" s="1"/>
    </row>
    <row r="717" spans="1:19" ht="12.75" x14ac:dyDescent="0.2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7"/>
      <c r="L717" s="1"/>
      <c r="M717" s="1"/>
      <c r="N717" s="1"/>
      <c r="O717" s="1"/>
      <c r="P717" s="1"/>
      <c r="Q717" s="8"/>
      <c r="R717" s="1"/>
      <c r="S717" s="1"/>
    </row>
    <row r="718" spans="1:19" ht="12.75" x14ac:dyDescent="0.2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7"/>
      <c r="L718" s="1"/>
      <c r="M718" s="1"/>
      <c r="N718" s="1"/>
      <c r="O718" s="1"/>
      <c r="P718" s="1"/>
      <c r="Q718" s="8"/>
      <c r="R718" s="1"/>
      <c r="S718" s="1"/>
    </row>
    <row r="719" spans="1:19" ht="12.75" x14ac:dyDescent="0.2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7"/>
      <c r="L719" s="1"/>
      <c r="M719" s="1"/>
      <c r="N719" s="1"/>
      <c r="O719" s="1"/>
      <c r="P719" s="1"/>
      <c r="Q719" s="8"/>
      <c r="R719" s="1"/>
      <c r="S719" s="1"/>
    </row>
    <row r="720" spans="1:19" ht="12.75" x14ac:dyDescent="0.2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7"/>
      <c r="L720" s="1"/>
      <c r="M720" s="1"/>
      <c r="N720" s="1"/>
      <c r="O720" s="1"/>
      <c r="P720" s="1"/>
      <c r="Q720" s="8"/>
      <c r="R720" s="1"/>
      <c r="S720" s="1"/>
    </row>
    <row r="721" spans="1:19" ht="12.75" x14ac:dyDescent="0.2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7"/>
      <c r="L721" s="1"/>
      <c r="M721" s="1"/>
      <c r="N721" s="1"/>
      <c r="O721" s="1"/>
      <c r="P721" s="1"/>
      <c r="Q721" s="8"/>
      <c r="R721" s="1"/>
      <c r="S721" s="1"/>
    </row>
    <row r="722" spans="1:19" ht="12.75" x14ac:dyDescent="0.2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7"/>
      <c r="L722" s="1"/>
      <c r="M722" s="1"/>
      <c r="N722" s="1"/>
      <c r="O722" s="1"/>
      <c r="P722" s="1"/>
      <c r="Q722" s="8"/>
      <c r="R722" s="1"/>
      <c r="S722" s="1"/>
    </row>
    <row r="723" spans="1:19" ht="12.75" x14ac:dyDescent="0.2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7"/>
      <c r="L723" s="1"/>
      <c r="M723" s="1"/>
      <c r="N723" s="1"/>
      <c r="O723" s="1"/>
      <c r="P723" s="1"/>
      <c r="Q723" s="8"/>
      <c r="R723" s="1"/>
      <c r="S723" s="1"/>
    </row>
    <row r="724" spans="1:19" ht="12.75" x14ac:dyDescent="0.2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7"/>
      <c r="L724" s="1"/>
      <c r="M724" s="1"/>
      <c r="N724" s="1"/>
      <c r="O724" s="1"/>
      <c r="P724" s="1"/>
      <c r="Q724" s="8"/>
      <c r="R724" s="1"/>
      <c r="S724" s="1"/>
    </row>
    <row r="725" spans="1:19" ht="12.75" x14ac:dyDescent="0.2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7"/>
      <c r="L725" s="1"/>
      <c r="M725" s="1"/>
      <c r="N725" s="1"/>
      <c r="O725" s="1"/>
      <c r="P725" s="1"/>
      <c r="Q725" s="8"/>
      <c r="R725" s="1"/>
      <c r="S725" s="1"/>
    </row>
    <row r="726" spans="1:19" ht="12.75" x14ac:dyDescent="0.2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7"/>
      <c r="L726" s="1"/>
      <c r="M726" s="1"/>
      <c r="N726" s="1"/>
      <c r="O726" s="1"/>
      <c r="P726" s="1"/>
      <c r="Q726" s="8"/>
      <c r="R726" s="1"/>
      <c r="S726" s="1"/>
    </row>
    <row r="727" spans="1:19" ht="12.75" x14ac:dyDescent="0.2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7"/>
      <c r="L727" s="1"/>
      <c r="M727" s="1"/>
      <c r="N727" s="1"/>
      <c r="O727" s="1"/>
      <c r="P727" s="1"/>
      <c r="Q727" s="8"/>
      <c r="R727" s="1"/>
      <c r="S727" s="1"/>
    </row>
    <row r="728" spans="1:19" ht="12.75" x14ac:dyDescent="0.2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7"/>
      <c r="L728" s="1"/>
      <c r="M728" s="1"/>
      <c r="N728" s="1"/>
      <c r="O728" s="1"/>
      <c r="P728" s="1"/>
      <c r="Q728" s="8"/>
      <c r="R728" s="1"/>
      <c r="S728" s="1"/>
    </row>
    <row r="729" spans="1:19" ht="12.75" x14ac:dyDescent="0.2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7"/>
      <c r="L729" s="1"/>
      <c r="M729" s="1"/>
      <c r="N729" s="1"/>
      <c r="O729" s="1"/>
      <c r="P729" s="1"/>
      <c r="Q729" s="8"/>
      <c r="R729" s="1"/>
      <c r="S729" s="1"/>
    </row>
    <row r="730" spans="1:19" ht="12.75" x14ac:dyDescent="0.2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7"/>
      <c r="L730" s="1"/>
      <c r="M730" s="1"/>
      <c r="N730" s="1"/>
      <c r="O730" s="1"/>
      <c r="P730" s="1"/>
      <c r="Q730" s="8"/>
      <c r="R730" s="1"/>
      <c r="S730" s="1"/>
    </row>
    <row r="731" spans="1:19" ht="12.75" x14ac:dyDescent="0.2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7"/>
      <c r="L731" s="1"/>
      <c r="M731" s="1"/>
      <c r="N731" s="1"/>
      <c r="O731" s="1"/>
      <c r="P731" s="1"/>
      <c r="Q731" s="8"/>
      <c r="R731" s="1"/>
      <c r="S731" s="1"/>
    </row>
    <row r="732" spans="1:19" ht="12.75" x14ac:dyDescent="0.2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7"/>
      <c r="L732" s="1"/>
      <c r="M732" s="1"/>
      <c r="N732" s="1"/>
      <c r="O732" s="1"/>
      <c r="P732" s="1"/>
      <c r="Q732" s="8"/>
      <c r="R732" s="1"/>
      <c r="S732" s="1"/>
    </row>
    <row r="733" spans="1:19" ht="12.75" x14ac:dyDescent="0.2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7"/>
      <c r="L733" s="1"/>
      <c r="M733" s="1"/>
      <c r="N733" s="1"/>
      <c r="O733" s="1"/>
      <c r="P733" s="1"/>
      <c r="Q733" s="8"/>
      <c r="R733" s="1"/>
      <c r="S733" s="1"/>
    </row>
    <row r="734" spans="1:19" ht="12.75" x14ac:dyDescent="0.2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7"/>
      <c r="L734" s="1"/>
      <c r="M734" s="1"/>
      <c r="N734" s="1"/>
      <c r="O734" s="1"/>
      <c r="P734" s="1"/>
      <c r="Q734" s="8"/>
      <c r="R734" s="1"/>
      <c r="S734" s="1"/>
    </row>
    <row r="735" spans="1:19" ht="12.75" x14ac:dyDescent="0.2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7"/>
      <c r="L735" s="1"/>
      <c r="M735" s="1"/>
      <c r="N735" s="1"/>
      <c r="O735" s="1"/>
      <c r="P735" s="1"/>
      <c r="Q735" s="8"/>
      <c r="R735" s="1"/>
      <c r="S735" s="1"/>
    </row>
    <row r="736" spans="1:19" ht="12.75" x14ac:dyDescent="0.2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7"/>
      <c r="L736" s="1"/>
      <c r="M736" s="1"/>
      <c r="N736" s="1"/>
      <c r="O736" s="1"/>
      <c r="P736" s="1"/>
      <c r="Q736" s="8"/>
      <c r="R736" s="1"/>
      <c r="S736" s="1"/>
    </row>
    <row r="737" spans="1:19" ht="12.75" x14ac:dyDescent="0.2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7"/>
      <c r="L737" s="1"/>
      <c r="M737" s="1"/>
      <c r="N737" s="1"/>
      <c r="O737" s="1"/>
      <c r="P737" s="1"/>
      <c r="Q737" s="8"/>
      <c r="R737" s="1"/>
      <c r="S737" s="1"/>
    </row>
    <row r="738" spans="1:19" ht="12.75" x14ac:dyDescent="0.2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7"/>
      <c r="L738" s="1"/>
      <c r="M738" s="1"/>
      <c r="N738" s="1"/>
      <c r="O738" s="1"/>
      <c r="P738" s="1"/>
      <c r="Q738" s="8"/>
      <c r="R738" s="1"/>
      <c r="S738" s="1"/>
    </row>
    <row r="739" spans="1:19" ht="12.75" x14ac:dyDescent="0.2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7"/>
      <c r="L739" s="1"/>
      <c r="M739" s="1"/>
      <c r="N739" s="1"/>
      <c r="O739" s="1"/>
      <c r="P739" s="1"/>
      <c r="Q739" s="8"/>
      <c r="R739" s="1"/>
      <c r="S739" s="1"/>
    </row>
    <row r="740" spans="1:19" ht="12.75" x14ac:dyDescent="0.2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7"/>
      <c r="L740" s="1"/>
      <c r="M740" s="1"/>
      <c r="N740" s="1"/>
      <c r="O740" s="1"/>
      <c r="P740" s="1"/>
      <c r="Q740" s="8"/>
      <c r="R740" s="1"/>
      <c r="S740" s="1"/>
    </row>
    <row r="741" spans="1:19" ht="12.75" x14ac:dyDescent="0.2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7"/>
      <c r="L741" s="1"/>
      <c r="M741" s="1"/>
      <c r="N741" s="1"/>
      <c r="O741" s="1"/>
      <c r="P741" s="1"/>
      <c r="Q741" s="8"/>
      <c r="R741" s="1"/>
      <c r="S741" s="1"/>
    </row>
    <row r="742" spans="1:19" ht="12.75" x14ac:dyDescent="0.2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7"/>
      <c r="L742" s="1"/>
      <c r="M742" s="1"/>
      <c r="N742" s="1"/>
      <c r="O742" s="1"/>
      <c r="P742" s="1"/>
      <c r="Q742" s="8"/>
      <c r="R742" s="1"/>
      <c r="S742" s="1"/>
    </row>
    <row r="743" spans="1:19" ht="12.75" x14ac:dyDescent="0.2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7"/>
      <c r="L743" s="1"/>
      <c r="M743" s="1"/>
      <c r="N743" s="1"/>
      <c r="O743" s="1"/>
      <c r="P743" s="1"/>
      <c r="Q743" s="8"/>
      <c r="R743" s="1"/>
      <c r="S743" s="1"/>
    </row>
    <row r="744" spans="1:19" ht="12.75" x14ac:dyDescent="0.2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7"/>
      <c r="L744" s="1"/>
      <c r="M744" s="1"/>
      <c r="N744" s="1"/>
      <c r="O744" s="1"/>
      <c r="P744" s="1"/>
      <c r="Q744" s="8"/>
      <c r="R744" s="1"/>
      <c r="S744" s="1"/>
    </row>
    <row r="745" spans="1:19" ht="12.75" x14ac:dyDescent="0.2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7"/>
      <c r="L745" s="1"/>
      <c r="M745" s="1"/>
      <c r="N745" s="1"/>
      <c r="O745" s="1"/>
      <c r="P745" s="1"/>
      <c r="Q745" s="8"/>
      <c r="R745" s="1"/>
      <c r="S745" s="1"/>
    </row>
    <row r="746" spans="1:19" ht="12.75" x14ac:dyDescent="0.2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7"/>
      <c r="L746" s="1"/>
      <c r="M746" s="1"/>
      <c r="N746" s="1"/>
      <c r="O746" s="1"/>
      <c r="P746" s="1"/>
      <c r="Q746" s="8"/>
      <c r="R746" s="1"/>
      <c r="S746" s="1"/>
    </row>
    <row r="747" spans="1:19" ht="12.75" x14ac:dyDescent="0.2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7"/>
      <c r="L747" s="1"/>
      <c r="M747" s="1"/>
      <c r="N747" s="1"/>
      <c r="O747" s="1"/>
      <c r="P747" s="1"/>
      <c r="Q747" s="8"/>
      <c r="R747" s="1"/>
      <c r="S747" s="1"/>
    </row>
    <row r="748" spans="1:19" ht="12.75" x14ac:dyDescent="0.2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7"/>
      <c r="L748" s="1"/>
      <c r="M748" s="1"/>
      <c r="N748" s="1"/>
      <c r="O748" s="1"/>
      <c r="P748" s="1"/>
      <c r="Q748" s="8"/>
      <c r="R748" s="1"/>
      <c r="S748" s="1"/>
    </row>
    <row r="749" spans="1:19" ht="12.75" x14ac:dyDescent="0.2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7"/>
      <c r="L749" s="1"/>
      <c r="M749" s="1"/>
      <c r="N749" s="1"/>
      <c r="O749" s="1"/>
      <c r="P749" s="1"/>
      <c r="Q749" s="8"/>
      <c r="R749" s="1"/>
      <c r="S749" s="1"/>
    </row>
    <row r="750" spans="1:19" ht="12.75" x14ac:dyDescent="0.2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7"/>
      <c r="L750" s="1"/>
      <c r="M750" s="1"/>
      <c r="N750" s="1"/>
      <c r="O750" s="1"/>
      <c r="P750" s="1"/>
      <c r="Q750" s="8"/>
      <c r="R750" s="1"/>
      <c r="S750" s="1"/>
    </row>
    <row r="751" spans="1:19" ht="12.75" x14ac:dyDescent="0.2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7"/>
      <c r="L751" s="1"/>
      <c r="M751" s="1"/>
      <c r="N751" s="1"/>
      <c r="O751" s="1"/>
      <c r="P751" s="1"/>
      <c r="Q751" s="8"/>
      <c r="R751" s="1"/>
      <c r="S751" s="1"/>
    </row>
    <row r="752" spans="1:19" ht="12.75" x14ac:dyDescent="0.2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7"/>
      <c r="L752" s="1"/>
      <c r="M752" s="1"/>
      <c r="N752" s="1"/>
      <c r="O752" s="1"/>
      <c r="P752" s="1"/>
      <c r="Q752" s="8"/>
      <c r="R752" s="1"/>
      <c r="S752" s="1"/>
    </row>
    <row r="753" spans="1:19" ht="12.75" x14ac:dyDescent="0.2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7"/>
      <c r="L753" s="1"/>
      <c r="M753" s="1"/>
      <c r="N753" s="1"/>
      <c r="O753" s="1"/>
      <c r="P753" s="1"/>
      <c r="Q753" s="8"/>
      <c r="R753" s="1"/>
      <c r="S753" s="1"/>
    </row>
    <row r="754" spans="1:19" ht="12.75" x14ac:dyDescent="0.2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7"/>
      <c r="L754" s="1"/>
      <c r="M754" s="1"/>
      <c r="N754" s="1"/>
      <c r="O754" s="1"/>
      <c r="P754" s="1"/>
      <c r="Q754" s="8"/>
      <c r="R754" s="1"/>
      <c r="S754" s="1"/>
    </row>
    <row r="755" spans="1:19" ht="12.75" x14ac:dyDescent="0.2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7"/>
      <c r="L755" s="1"/>
      <c r="M755" s="1"/>
      <c r="N755" s="1"/>
      <c r="O755" s="1"/>
      <c r="P755" s="1"/>
      <c r="Q755" s="8"/>
      <c r="R755" s="1"/>
      <c r="S755" s="1"/>
    </row>
    <row r="756" spans="1:19" ht="12.75" x14ac:dyDescent="0.2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7"/>
      <c r="L756" s="1"/>
      <c r="M756" s="1"/>
      <c r="N756" s="1"/>
      <c r="O756" s="1"/>
      <c r="P756" s="1"/>
      <c r="Q756" s="8"/>
      <c r="R756" s="1"/>
      <c r="S756" s="1"/>
    </row>
    <row r="757" spans="1:19" ht="12.75" x14ac:dyDescent="0.2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7"/>
      <c r="L757" s="1"/>
      <c r="M757" s="1"/>
      <c r="N757" s="1"/>
      <c r="O757" s="1"/>
      <c r="P757" s="1"/>
      <c r="Q757" s="8"/>
      <c r="R757" s="1"/>
      <c r="S757" s="1"/>
    </row>
    <row r="758" spans="1:19" ht="12.75" x14ac:dyDescent="0.2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7"/>
      <c r="L758" s="1"/>
      <c r="M758" s="1"/>
      <c r="N758" s="1"/>
      <c r="O758" s="1"/>
      <c r="P758" s="1"/>
      <c r="Q758" s="8"/>
      <c r="R758" s="1"/>
      <c r="S758" s="1"/>
    </row>
    <row r="759" spans="1:19" ht="12.75" x14ac:dyDescent="0.2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7"/>
      <c r="L759" s="1"/>
      <c r="M759" s="1"/>
      <c r="N759" s="1"/>
      <c r="O759" s="1"/>
      <c r="P759" s="1"/>
      <c r="Q759" s="8"/>
      <c r="R759" s="1"/>
      <c r="S759" s="1"/>
    </row>
    <row r="760" spans="1:19" ht="12.75" x14ac:dyDescent="0.2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7"/>
      <c r="L760" s="1"/>
      <c r="M760" s="1"/>
      <c r="N760" s="1"/>
      <c r="O760" s="1"/>
      <c r="P760" s="1"/>
      <c r="Q760" s="8"/>
      <c r="R760" s="1"/>
      <c r="S760" s="1"/>
    </row>
    <row r="761" spans="1:19" ht="12.75" x14ac:dyDescent="0.2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7"/>
      <c r="L761" s="1"/>
      <c r="M761" s="1"/>
      <c r="N761" s="1"/>
      <c r="O761" s="1"/>
      <c r="P761" s="1"/>
      <c r="Q761" s="8"/>
      <c r="R761" s="1"/>
      <c r="S761" s="1"/>
    </row>
    <row r="762" spans="1:19" ht="12.75" x14ac:dyDescent="0.2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7"/>
      <c r="L762" s="1"/>
      <c r="M762" s="1"/>
      <c r="N762" s="1"/>
      <c r="O762" s="1"/>
      <c r="P762" s="1"/>
      <c r="Q762" s="8"/>
      <c r="R762" s="1"/>
      <c r="S762" s="1"/>
    </row>
    <row r="763" spans="1:19" ht="12.75" x14ac:dyDescent="0.2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7"/>
      <c r="L763" s="1"/>
      <c r="M763" s="1"/>
      <c r="N763" s="1"/>
      <c r="O763" s="1"/>
      <c r="P763" s="1"/>
      <c r="Q763" s="8"/>
      <c r="R763" s="1"/>
      <c r="S763" s="1"/>
    </row>
    <row r="764" spans="1:19" ht="12.75" x14ac:dyDescent="0.2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7"/>
      <c r="L764" s="1"/>
      <c r="M764" s="1"/>
      <c r="N764" s="1"/>
      <c r="O764" s="1"/>
      <c r="P764" s="1"/>
      <c r="Q764" s="8"/>
      <c r="R764" s="1"/>
      <c r="S764" s="1"/>
    </row>
    <row r="765" spans="1:19" ht="12.75" x14ac:dyDescent="0.2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7"/>
      <c r="L765" s="1"/>
      <c r="M765" s="1"/>
      <c r="N765" s="1"/>
      <c r="O765" s="1"/>
      <c r="P765" s="1"/>
      <c r="Q765" s="8"/>
      <c r="R765" s="1"/>
      <c r="S765" s="1"/>
    </row>
    <row r="766" spans="1:19" ht="12.75" x14ac:dyDescent="0.2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7"/>
      <c r="L766" s="1"/>
      <c r="M766" s="1"/>
      <c r="N766" s="1"/>
      <c r="O766" s="1"/>
      <c r="P766" s="1"/>
      <c r="Q766" s="8"/>
      <c r="R766" s="1"/>
      <c r="S766" s="1"/>
    </row>
    <row r="767" spans="1:19" ht="12.75" x14ac:dyDescent="0.2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7"/>
      <c r="L767" s="1"/>
      <c r="M767" s="1"/>
      <c r="N767" s="1"/>
      <c r="O767" s="1"/>
      <c r="P767" s="1"/>
      <c r="Q767" s="8"/>
      <c r="R767" s="1"/>
      <c r="S767" s="1"/>
    </row>
    <row r="768" spans="1:19" ht="12.75" x14ac:dyDescent="0.2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7"/>
      <c r="L768" s="1"/>
      <c r="M768" s="1"/>
      <c r="N768" s="1"/>
      <c r="O768" s="1"/>
      <c r="P768" s="1"/>
      <c r="Q768" s="8"/>
      <c r="R768" s="1"/>
      <c r="S768" s="1"/>
    </row>
    <row r="769" spans="1:19" ht="12.75" x14ac:dyDescent="0.2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7"/>
      <c r="L769" s="1"/>
      <c r="M769" s="1"/>
      <c r="N769" s="1"/>
      <c r="O769" s="1"/>
      <c r="P769" s="1"/>
      <c r="Q769" s="8"/>
      <c r="R769" s="1"/>
      <c r="S769" s="1"/>
    </row>
    <row r="770" spans="1:19" ht="12.75" x14ac:dyDescent="0.2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7"/>
      <c r="L770" s="1"/>
      <c r="M770" s="1"/>
      <c r="N770" s="1"/>
      <c r="O770" s="1"/>
      <c r="P770" s="1"/>
      <c r="Q770" s="8"/>
      <c r="R770" s="1"/>
      <c r="S770" s="1"/>
    </row>
    <row r="771" spans="1:19" ht="12.75" x14ac:dyDescent="0.2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7"/>
      <c r="L771" s="1"/>
      <c r="M771" s="1"/>
      <c r="N771" s="1"/>
      <c r="O771" s="1"/>
      <c r="P771" s="1"/>
      <c r="Q771" s="8"/>
      <c r="R771" s="1"/>
      <c r="S771" s="1"/>
    </row>
    <row r="772" spans="1:19" ht="12.75" x14ac:dyDescent="0.2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7"/>
      <c r="L772" s="1"/>
      <c r="M772" s="1"/>
      <c r="N772" s="1"/>
      <c r="O772" s="1"/>
      <c r="P772" s="1"/>
      <c r="Q772" s="8"/>
      <c r="R772" s="1"/>
      <c r="S772" s="1"/>
    </row>
    <row r="773" spans="1:19" ht="12.75" x14ac:dyDescent="0.2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7"/>
      <c r="L773" s="1"/>
      <c r="M773" s="1"/>
      <c r="N773" s="1"/>
      <c r="O773" s="1"/>
      <c r="P773" s="1"/>
      <c r="Q773" s="8"/>
      <c r="R773" s="1"/>
      <c r="S773" s="1"/>
    </row>
    <row r="774" spans="1:19" ht="12.75" x14ac:dyDescent="0.2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7"/>
      <c r="L774" s="1"/>
      <c r="M774" s="1"/>
      <c r="N774" s="1"/>
      <c r="O774" s="1"/>
      <c r="P774" s="1"/>
      <c r="Q774" s="8"/>
      <c r="R774" s="1"/>
      <c r="S774" s="1"/>
    </row>
    <row r="775" spans="1:19" ht="12.75" x14ac:dyDescent="0.2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7"/>
      <c r="L775" s="1"/>
      <c r="M775" s="1"/>
      <c r="N775" s="1"/>
      <c r="O775" s="1"/>
      <c r="P775" s="1"/>
      <c r="Q775" s="8"/>
      <c r="R775" s="1"/>
      <c r="S775" s="1"/>
    </row>
    <row r="776" spans="1:19" ht="12.75" x14ac:dyDescent="0.2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7"/>
      <c r="L776" s="1"/>
      <c r="M776" s="1"/>
      <c r="N776" s="1"/>
      <c r="O776" s="1"/>
      <c r="P776" s="1"/>
      <c r="Q776" s="8"/>
      <c r="R776" s="1"/>
      <c r="S776" s="1"/>
    </row>
    <row r="777" spans="1:19" ht="12.75" x14ac:dyDescent="0.2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7"/>
      <c r="L777" s="1"/>
      <c r="M777" s="1"/>
      <c r="N777" s="1"/>
      <c r="O777" s="1"/>
      <c r="P777" s="1"/>
      <c r="Q777" s="8"/>
      <c r="R777" s="1"/>
      <c r="S777" s="1"/>
    </row>
    <row r="778" spans="1:19" ht="12.75" x14ac:dyDescent="0.2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7"/>
      <c r="L778" s="1"/>
      <c r="M778" s="1"/>
      <c r="N778" s="1"/>
      <c r="O778" s="1"/>
      <c r="P778" s="1"/>
      <c r="Q778" s="8"/>
      <c r="R778" s="1"/>
      <c r="S778" s="1"/>
    </row>
    <row r="779" spans="1:19" ht="12.75" x14ac:dyDescent="0.2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7"/>
      <c r="L779" s="1"/>
      <c r="M779" s="1"/>
      <c r="N779" s="1"/>
      <c r="O779" s="1"/>
      <c r="P779" s="1"/>
      <c r="Q779" s="8"/>
      <c r="R779" s="1"/>
      <c r="S779" s="1"/>
    </row>
    <row r="780" spans="1:19" ht="12.75" x14ac:dyDescent="0.2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7"/>
      <c r="L780" s="1"/>
      <c r="M780" s="1"/>
      <c r="N780" s="1"/>
      <c r="O780" s="1"/>
      <c r="P780" s="1"/>
      <c r="Q780" s="8"/>
      <c r="R780" s="1"/>
      <c r="S780" s="1"/>
    </row>
    <row r="781" spans="1:19" ht="12.75" x14ac:dyDescent="0.2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7"/>
      <c r="L781" s="1"/>
      <c r="M781" s="1"/>
      <c r="N781" s="1"/>
      <c r="O781" s="1"/>
      <c r="P781" s="1"/>
      <c r="Q781" s="8"/>
      <c r="R781" s="1"/>
      <c r="S781" s="1"/>
    </row>
    <row r="782" spans="1:19" ht="12.75" x14ac:dyDescent="0.2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7"/>
      <c r="L782" s="1"/>
      <c r="M782" s="1"/>
      <c r="N782" s="1"/>
      <c r="O782" s="1"/>
      <c r="P782" s="1"/>
      <c r="Q782" s="8"/>
      <c r="R782" s="1"/>
      <c r="S782" s="1"/>
    </row>
    <row r="783" spans="1:19" ht="12.75" x14ac:dyDescent="0.2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7"/>
      <c r="L783" s="1"/>
      <c r="M783" s="1"/>
      <c r="N783" s="1"/>
      <c r="O783" s="1"/>
      <c r="P783" s="1"/>
      <c r="Q783" s="8"/>
      <c r="R783" s="1"/>
      <c r="S783" s="1"/>
    </row>
    <row r="784" spans="1:19" ht="12.75" x14ac:dyDescent="0.2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7"/>
      <c r="L784" s="1"/>
      <c r="M784" s="1"/>
      <c r="N784" s="1"/>
      <c r="O784" s="1"/>
      <c r="P784" s="1"/>
      <c r="Q784" s="8"/>
      <c r="R784" s="1"/>
      <c r="S784" s="1"/>
    </row>
    <row r="785" spans="1:19" ht="12.75" x14ac:dyDescent="0.2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7"/>
      <c r="L785" s="1"/>
      <c r="M785" s="1"/>
      <c r="N785" s="1"/>
      <c r="O785" s="1"/>
      <c r="P785" s="1"/>
      <c r="Q785" s="8"/>
      <c r="R785" s="1"/>
      <c r="S785" s="1"/>
    </row>
    <row r="786" spans="1:19" ht="12.75" x14ac:dyDescent="0.2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7"/>
      <c r="L786" s="1"/>
      <c r="M786" s="1"/>
      <c r="N786" s="1"/>
      <c r="O786" s="1"/>
      <c r="P786" s="1"/>
      <c r="Q786" s="8"/>
      <c r="R786" s="1"/>
      <c r="S786" s="1"/>
    </row>
    <row r="787" spans="1:19" ht="12.75" x14ac:dyDescent="0.2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7"/>
      <c r="L787" s="1"/>
      <c r="M787" s="1"/>
      <c r="N787" s="1"/>
      <c r="O787" s="1"/>
      <c r="P787" s="1"/>
      <c r="Q787" s="8"/>
      <c r="R787" s="1"/>
      <c r="S787" s="1"/>
    </row>
    <row r="788" spans="1:19" ht="12.75" x14ac:dyDescent="0.2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7"/>
      <c r="L788" s="1"/>
      <c r="M788" s="1"/>
      <c r="N788" s="1"/>
      <c r="O788" s="1"/>
      <c r="P788" s="1"/>
      <c r="Q788" s="8"/>
      <c r="R788" s="1"/>
      <c r="S788" s="1"/>
    </row>
    <row r="789" spans="1:19" ht="12.75" x14ac:dyDescent="0.2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7"/>
      <c r="L789" s="1"/>
      <c r="M789" s="1"/>
      <c r="N789" s="1"/>
      <c r="O789" s="1"/>
      <c r="P789" s="1"/>
      <c r="Q789" s="8"/>
      <c r="R789" s="1"/>
      <c r="S789" s="1"/>
    </row>
    <row r="790" spans="1:19" ht="12.75" x14ac:dyDescent="0.2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7"/>
      <c r="L790" s="1"/>
      <c r="M790" s="1"/>
      <c r="N790" s="1"/>
      <c r="O790" s="1"/>
      <c r="P790" s="1"/>
      <c r="Q790" s="8"/>
      <c r="R790" s="1"/>
      <c r="S790" s="1"/>
    </row>
    <row r="791" spans="1:19" ht="12.75" x14ac:dyDescent="0.2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7"/>
      <c r="L791" s="1"/>
      <c r="M791" s="1"/>
      <c r="N791" s="1"/>
      <c r="O791" s="1"/>
      <c r="P791" s="1"/>
      <c r="Q791" s="8"/>
      <c r="R791" s="1"/>
      <c r="S791" s="1"/>
    </row>
    <row r="792" spans="1:19" ht="12.75" x14ac:dyDescent="0.2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7"/>
      <c r="L792" s="1"/>
      <c r="M792" s="1"/>
      <c r="N792" s="1"/>
      <c r="O792" s="1"/>
      <c r="P792" s="1"/>
      <c r="Q792" s="8"/>
      <c r="R792" s="1"/>
      <c r="S792" s="1"/>
    </row>
    <row r="793" spans="1:19" ht="12.75" x14ac:dyDescent="0.2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7"/>
      <c r="L793" s="1"/>
      <c r="M793" s="1"/>
      <c r="N793" s="1"/>
      <c r="O793" s="1"/>
      <c r="P793" s="1"/>
      <c r="Q793" s="8"/>
      <c r="R793" s="1"/>
      <c r="S793" s="1"/>
    </row>
    <row r="794" spans="1:19" ht="12.75" x14ac:dyDescent="0.2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7"/>
      <c r="L794" s="1"/>
      <c r="M794" s="1"/>
      <c r="N794" s="1"/>
      <c r="O794" s="1"/>
      <c r="P794" s="1"/>
      <c r="Q794" s="8"/>
      <c r="R794" s="1"/>
      <c r="S794" s="1"/>
    </row>
    <row r="795" spans="1:19" ht="12.75" x14ac:dyDescent="0.2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7"/>
      <c r="L795" s="1"/>
      <c r="M795" s="1"/>
      <c r="N795" s="1"/>
      <c r="O795" s="1"/>
      <c r="P795" s="1"/>
      <c r="Q795" s="8"/>
      <c r="R795" s="1"/>
      <c r="S795" s="1"/>
    </row>
    <row r="796" spans="1:19" ht="12.75" x14ac:dyDescent="0.2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7"/>
      <c r="L796" s="1"/>
      <c r="M796" s="1"/>
      <c r="N796" s="1"/>
      <c r="O796" s="1"/>
      <c r="P796" s="1"/>
      <c r="Q796" s="8"/>
      <c r="R796" s="1"/>
      <c r="S796" s="1"/>
    </row>
    <row r="797" spans="1:19" ht="12.75" x14ac:dyDescent="0.2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7"/>
      <c r="L797" s="1"/>
      <c r="M797" s="1"/>
      <c r="N797" s="1"/>
      <c r="O797" s="1"/>
      <c r="P797" s="1"/>
      <c r="Q797" s="8"/>
      <c r="R797" s="1"/>
      <c r="S797" s="1"/>
    </row>
    <row r="798" spans="1:19" ht="12.75" x14ac:dyDescent="0.2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7"/>
      <c r="L798" s="1"/>
      <c r="M798" s="1"/>
      <c r="N798" s="1"/>
      <c r="O798" s="1"/>
      <c r="P798" s="1"/>
      <c r="Q798" s="8"/>
      <c r="R798" s="1"/>
      <c r="S798" s="1"/>
    </row>
    <row r="799" spans="1:19" ht="12.75" x14ac:dyDescent="0.2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7"/>
      <c r="L799" s="1"/>
      <c r="M799" s="1"/>
      <c r="N799" s="1"/>
      <c r="O799" s="1"/>
      <c r="P799" s="1"/>
      <c r="Q799" s="8"/>
      <c r="R799" s="1"/>
      <c r="S799" s="1"/>
    </row>
    <row r="800" spans="1:19" ht="12.75" x14ac:dyDescent="0.2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7"/>
      <c r="L800" s="1"/>
      <c r="M800" s="1"/>
      <c r="N800" s="1"/>
      <c r="O800" s="1"/>
      <c r="P800" s="1"/>
      <c r="Q800" s="8"/>
      <c r="R800" s="1"/>
      <c r="S800" s="1"/>
    </row>
    <row r="801" spans="1:19" ht="12.75" x14ac:dyDescent="0.2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7"/>
      <c r="L801" s="1"/>
      <c r="M801" s="1"/>
      <c r="N801" s="1"/>
      <c r="O801" s="1"/>
      <c r="P801" s="1"/>
      <c r="Q801" s="8"/>
      <c r="R801" s="1"/>
      <c r="S801" s="1"/>
    </row>
    <row r="802" spans="1:19" ht="12.75" x14ac:dyDescent="0.2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7"/>
      <c r="L802" s="1"/>
      <c r="M802" s="1"/>
      <c r="N802" s="1"/>
      <c r="O802" s="1"/>
      <c r="P802" s="1"/>
      <c r="Q802" s="8"/>
      <c r="R802" s="1"/>
      <c r="S802" s="1"/>
    </row>
    <row r="803" spans="1:19" ht="12.75" x14ac:dyDescent="0.2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7"/>
      <c r="L803" s="1"/>
      <c r="M803" s="1"/>
      <c r="N803" s="1"/>
      <c r="O803" s="1"/>
      <c r="P803" s="1"/>
      <c r="Q803" s="8"/>
      <c r="R803" s="1"/>
      <c r="S803" s="1"/>
    </row>
    <row r="804" spans="1:19" ht="12.75" x14ac:dyDescent="0.2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7"/>
      <c r="L804" s="1"/>
      <c r="M804" s="1"/>
      <c r="N804" s="1"/>
      <c r="O804" s="1"/>
      <c r="P804" s="1"/>
      <c r="Q804" s="8"/>
      <c r="R804" s="1"/>
      <c r="S804" s="1"/>
    </row>
    <row r="805" spans="1:19" ht="12.75" x14ac:dyDescent="0.2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7"/>
      <c r="L805" s="1"/>
      <c r="M805" s="1"/>
      <c r="N805" s="1"/>
      <c r="O805" s="1"/>
      <c r="P805" s="1"/>
      <c r="Q805" s="8"/>
      <c r="R805" s="1"/>
      <c r="S805" s="1"/>
    </row>
    <row r="806" spans="1:19" ht="12.75" x14ac:dyDescent="0.2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7"/>
      <c r="L806" s="1"/>
      <c r="M806" s="1"/>
      <c r="N806" s="1"/>
      <c r="O806" s="1"/>
      <c r="P806" s="1"/>
      <c r="Q806" s="8"/>
      <c r="R806" s="1"/>
      <c r="S806" s="1"/>
    </row>
    <row r="807" spans="1:19" ht="12.75" x14ac:dyDescent="0.2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7"/>
      <c r="L807" s="1"/>
      <c r="M807" s="1"/>
      <c r="N807" s="1"/>
      <c r="O807" s="1"/>
      <c r="P807" s="1"/>
      <c r="Q807" s="8"/>
      <c r="R807" s="1"/>
      <c r="S807" s="1"/>
    </row>
    <row r="808" spans="1:19" ht="12.75" x14ac:dyDescent="0.2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7"/>
      <c r="L808" s="1"/>
      <c r="M808" s="1"/>
      <c r="N808" s="1"/>
      <c r="O808" s="1"/>
      <c r="P808" s="1"/>
      <c r="Q808" s="8"/>
      <c r="R808" s="1"/>
      <c r="S808" s="1"/>
    </row>
    <row r="809" spans="1:19" ht="12.75" x14ac:dyDescent="0.2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7"/>
      <c r="L809" s="1"/>
      <c r="M809" s="1"/>
      <c r="N809" s="1"/>
      <c r="O809" s="1"/>
      <c r="P809" s="1"/>
      <c r="Q809" s="8"/>
      <c r="R809" s="1"/>
      <c r="S809" s="1"/>
    </row>
    <row r="810" spans="1:19" ht="12.75" x14ac:dyDescent="0.2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7"/>
      <c r="L810" s="1"/>
      <c r="M810" s="1"/>
      <c r="N810" s="1"/>
      <c r="O810" s="1"/>
      <c r="P810" s="1"/>
      <c r="Q810" s="8"/>
      <c r="R810" s="1"/>
      <c r="S810" s="1"/>
    </row>
    <row r="811" spans="1:19" ht="12.75" x14ac:dyDescent="0.2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7"/>
      <c r="L811" s="1"/>
      <c r="M811" s="1"/>
      <c r="N811" s="1"/>
      <c r="O811" s="1"/>
      <c r="P811" s="1"/>
      <c r="Q811" s="8"/>
      <c r="R811" s="1"/>
      <c r="S811" s="1"/>
    </row>
    <row r="812" spans="1:19" ht="12.75" x14ac:dyDescent="0.2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7"/>
      <c r="L812" s="1"/>
      <c r="M812" s="1"/>
      <c r="N812" s="1"/>
      <c r="O812" s="1"/>
      <c r="P812" s="1"/>
      <c r="Q812" s="8"/>
      <c r="R812" s="1"/>
      <c r="S812" s="1"/>
    </row>
    <row r="813" spans="1:19" ht="12.75" x14ac:dyDescent="0.2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7"/>
      <c r="L813" s="1"/>
      <c r="M813" s="1"/>
      <c r="N813" s="1"/>
      <c r="O813" s="1"/>
      <c r="P813" s="1"/>
      <c r="Q813" s="8"/>
      <c r="R813" s="1"/>
      <c r="S813" s="1"/>
    </row>
    <row r="814" spans="1:19" ht="12.75" x14ac:dyDescent="0.2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7"/>
      <c r="L814" s="1"/>
      <c r="M814" s="1"/>
      <c r="N814" s="1"/>
      <c r="O814" s="1"/>
      <c r="P814" s="1"/>
      <c r="Q814" s="8"/>
      <c r="R814" s="1"/>
      <c r="S814" s="1"/>
    </row>
    <row r="815" spans="1:19" ht="12.75" x14ac:dyDescent="0.2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7"/>
      <c r="L815" s="1"/>
      <c r="M815" s="1"/>
      <c r="N815" s="1"/>
      <c r="O815" s="1"/>
      <c r="P815" s="1"/>
      <c r="Q815" s="8"/>
      <c r="R815" s="1"/>
      <c r="S815" s="1"/>
    </row>
    <row r="816" spans="1:19" ht="12.75" x14ac:dyDescent="0.2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7"/>
      <c r="L816" s="1"/>
      <c r="M816" s="1"/>
      <c r="N816" s="1"/>
      <c r="O816" s="1"/>
      <c r="P816" s="1"/>
      <c r="Q816" s="8"/>
      <c r="R816" s="1"/>
      <c r="S816" s="1"/>
    </row>
    <row r="817" spans="1:19" ht="12.75" x14ac:dyDescent="0.2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7"/>
      <c r="L817" s="1"/>
      <c r="M817" s="1"/>
      <c r="N817" s="1"/>
      <c r="O817" s="1"/>
      <c r="P817" s="1"/>
      <c r="Q817" s="8"/>
      <c r="R817" s="1"/>
      <c r="S817" s="1"/>
    </row>
    <row r="818" spans="1:19" ht="12.75" x14ac:dyDescent="0.2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7"/>
      <c r="L818" s="1"/>
      <c r="M818" s="1"/>
      <c r="N818" s="1"/>
      <c r="O818" s="1"/>
      <c r="P818" s="1"/>
      <c r="Q818" s="8"/>
      <c r="R818" s="1"/>
      <c r="S818" s="1"/>
    </row>
    <row r="819" spans="1:19" ht="12.75" x14ac:dyDescent="0.2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7"/>
      <c r="L819" s="1"/>
      <c r="M819" s="1"/>
      <c r="N819" s="1"/>
      <c r="O819" s="1"/>
      <c r="P819" s="1"/>
      <c r="Q819" s="8"/>
      <c r="R819" s="1"/>
      <c r="S819" s="1"/>
    </row>
    <row r="820" spans="1:19" ht="12.75" x14ac:dyDescent="0.2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7"/>
      <c r="L820" s="1"/>
      <c r="M820" s="1"/>
      <c r="N820" s="1"/>
      <c r="O820" s="1"/>
      <c r="P820" s="1"/>
      <c r="Q820" s="8"/>
      <c r="R820" s="1"/>
      <c r="S820" s="1"/>
    </row>
    <row r="821" spans="1:19" ht="12.75" x14ac:dyDescent="0.2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7"/>
      <c r="L821" s="1"/>
      <c r="M821" s="1"/>
      <c r="N821" s="1"/>
      <c r="O821" s="1"/>
      <c r="P821" s="1"/>
      <c r="Q821" s="8"/>
      <c r="R821" s="1"/>
      <c r="S821" s="1"/>
    </row>
    <row r="822" spans="1:19" ht="12.75" x14ac:dyDescent="0.2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7"/>
      <c r="L822" s="1"/>
      <c r="M822" s="1"/>
      <c r="N822" s="1"/>
      <c r="O822" s="1"/>
      <c r="P822" s="1"/>
      <c r="Q822" s="8"/>
      <c r="R822" s="1"/>
      <c r="S822" s="1"/>
    </row>
    <row r="823" spans="1:19" ht="12.75" x14ac:dyDescent="0.2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7"/>
      <c r="L823" s="1"/>
      <c r="M823" s="1"/>
      <c r="N823" s="1"/>
      <c r="O823" s="1"/>
      <c r="P823" s="1"/>
      <c r="Q823" s="8"/>
      <c r="R823" s="1"/>
      <c r="S823" s="1"/>
    </row>
    <row r="824" spans="1:19" ht="12.75" x14ac:dyDescent="0.2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7"/>
      <c r="L824" s="1"/>
      <c r="M824" s="1"/>
      <c r="N824" s="1"/>
      <c r="O824" s="1"/>
      <c r="P824" s="1"/>
      <c r="Q824" s="8"/>
      <c r="R824" s="1"/>
      <c r="S824" s="1"/>
    </row>
    <row r="825" spans="1:19" ht="12.75" x14ac:dyDescent="0.2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7"/>
      <c r="L825" s="1"/>
      <c r="M825" s="1"/>
      <c r="N825" s="1"/>
      <c r="O825" s="1"/>
      <c r="P825" s="1"/>
      <c r="Q825" s="8"/>
      <c r="R825" s="1"/>
      <c r="S825" s="1"/>
    </row>
    <row r="826" spans="1:19" ht="12.75" x14ac:dyDescent="0.2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7"/>
      <c r="L826" s="1"/>
      <c r="M826" s="1"/>
      <c r="N826" s="1"/>
      <c r="O826" s="1"/>
      <c r="P826" s="1"/>
      <c r="Q826" s="8"/>
      <c r="R826" s="1"/>
      <c r="S826" s="1"/>
    </row>
    <row r="827" spans="1:19" ht="12.75" x14ac:dyDescent="0.2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7"/>
      <c r="L827" s="1"/>
      <c r="M827" s="1"/>
      <c r="N827" s="1"/>
      <c r="O827" s="1"/>
      <c r="P827" s="1"/>
      <c r="Q827" s="8"/>
      <c r="R827" s="1"/>
      <c r="S827" s="1"/>
    </row>
    <row r="828" spans="1:19" ht="12.75" x14ac:dyDescent="0.2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7"/>
      <c r="L828" s="1"/>
      <c r="M828" s="1"/>
      <c r="N828" s="1"/>
      <c r="O828" s="1"/>
      <c r="P828" s="1"/>
      <c r="Q828" s="8"/>
      <c r="R828" s="1"/>
      <c r="S828" s="1"/>
    </row>
    <row r="829" spans="1:19" ht="12.75" x14ac:dyDescent="0.2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7"/>
      <c r="L829" s="1"/>
      <c r="M829" s="1"/>
      <c r="N829" s="1"/>
      <c r="O829" s="1"/>
      <c r="P829" s="1"/>
      <c r="Q829" s="8"/>
      <c r="R829" s="1"/>
      <c r="S829" s="1"/>
    </row>
    <row r="830" spans="1:19" ht="12.75" x14ac:dyDescent="0.2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7"/>
      <c r="L830" s="1"/>
      <c r="M830" s="1"/>
      <c r="N830" s="1"/>
      <c r="O830" s="1"/>
      <c r="P830" s="1"/>
      <c r="Q830" s="8"/>
      <c r="R830" s="1"/>
      <c r="S830" s="1"/>
    </row>
    <row r="831" spans="1:19" ht="12.75" x14ac:dyDescent="0.2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7"/>
      <c r="L831" s="1"/>
      <c r="M831" s="1"/>
      <c r="N831" s="1"/>
      <c r="O831" s="1"/>
      <c r="P831" s="1"/>
      <c r="Q831" s="8"/>
      <c r="R831" s="1"/>
      <c r="S831" s="1"/>
    </row>
    <row r="832" spans="1:19" ht="12.75" x14ac:dyDescent="0.2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7"/>
      <c r="L832" s="1"/>
      <c r="M832" s="1"/>
      <c r="N832" s="1"/>
      <c r="O832" s="1"/>
      <c r="P832" s="1"/>
      <c r="Q832" s="8"/>
      <c r="R832" s="1"/>
      <c r="S832" s="1"/>
    </row>
    <row r="833" spans="1:19" ht="12.75" x14ac:dyDescent="0.2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7"/>
      <c r="L833" s="1"/>
      <c r="M833" s="1"/>
      <c r="N833" s="1"/>
      <c r="O833" s="1"/>
      <c r="P833" s="1"/>
      <c r="Q833" s="8"/>
      <c r="R833" s="1"/>
      <c r="S833" s="1"/>
    </row>
    <row r="834" spans="1:19" ht="12.75" x14ac:dyDescent="0.2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7"/>
      <c r="L834" s="1"/>
      <c r="M834" s="1"/>
      <c r="N834" s="1"/>
      <c r="O834" s="1"/>
      <c r="P834" s="1"/>
      <c r="Q834" s="8"/>
      <c r="R834" s="1"/>
      <c r="S834" s="1"/>
    </row>
    <row r="835" spans="1:19" ht="12.75" x14ac:dyDescent="0.2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7"/>
      <c r="L835" s="1"/>
      <c r="M835" s="1"/>
      <c r="N835" s="1"/>
      <c r="O835" s="1"/>
      <c r="P835" s="1"/>
      <c r="Q835" s="8"/>
      <c r="R835" s="1"/>
      <c r="S835" s="1"/>
    </row>
    <row r="836" spans="1:19" ht="12.75" x14ac:dyDescent="0.2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7"/>
      <c r="L836" s="1"/>
      <c r="M836" s="1"/>
      <c r="N836" s="1"/>
      <c r="O836" s="1"/>
      <c r="P836" s="1"/>
      <c r="Q836" s="8"/>
      <c r="R836" s="1"/>
      <c r="S836" s="1"/>
    </row>
    <row r="837" spans="1:19" ht="12.75" x14ac:dyDescent="0.2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7"/>
      <c r="L837" s="1"/>
      <c r="M837" s="1"/>
      <c r="N837" s="1"/>
      <c r="O837" s="1"/>
      <c r="P837" s="1"/>
      <c r="Q837" s="8"/>
      <c r="R837" s="1"/>
      <c r="S837" s="1"/>
    </row>
    <row r="838" spans="1:19" ht="12.75" x14ac:dyDescent="0.2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7"/>
      <c r="L838" s="1"/>
      <c r="M838" s="1"/>
      <c r="N838" s="1"/>
      <c r="O838" s="1"/>
      <c r="P838" s="1"/>
      <c r="Q838" s="8"/>
      <c r="R838" s="1"/>
      <c r="S838" s="1"/>
    </row>
    <row r="839" spans="1:19" ht="12.75" x14ac:dyDescent="0.2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7"/>
      <c r="L839" s="1"/>
      <c r="M839" s="1"/>
      <c r="N839" s="1"/>
      <c r="O839" s="1"/>
      <c r="P839" s="1"/>
      <c r="Q839" s="8"/>
      <c r="R839" s="1"/>
      <c r="S839" s="1"/>
    </row>
    <row r="840" spans="1:19" ht="12.75" x14ac:dyDescent="0.2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7"/>
      <c r="L840" s="1"/>
      <c r="M840" s="1"/>
      <c r="N840" s="1"/>
      <c r="O840" s="1"/>
      <c r="P840" s="1"/>
      <c r="Q840" s="8"/>
      <c r="R840" s="1"/>
      <c r="S840" s="1"/>
    </row>
    <row r="841" spans="1:19" ht="12.75" x14ac:dyDescent="0.2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7"/>
      <c r="L841" s="1"/>
      <c r="M841" s="1"/>
      <c r="N841" s="1"/>
      <c r="O841" s="1"/>
      <c r="P841" s="1"/>
      <c r="Q841" s="8"/>
      <c r="R841" s="1"/>
      <c r="S841" s="1"/>
    </row>
    <row r="842" spans="1:19" ht="12.75" x14ac:dyDescent="0.2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7"/>
      <c r="L842" s="1"/>
      <c r="M842" s="1"/>
      <c r="N842" s="1"/>
      <c r="O842" s="1"/>
      <c r="P842" s="1"/>
      <c r="Q842" s="8"/>
      <c r="R842" s="1"/>
      <c r="S842" s="1"/>
    </row>
    <row r="843" spans="1:19" ht="12.75" x14ac:dyDescent="0.2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7"/>
      <c r="L843" s="1"/>
      <c r="M843" s="1"/>
      <c r="N843" s="1"/>
      <c r="O843" s="1"/>
      <c r="P843" s="1"/>
      <c r="Q843" s="8"/>
      <c r="R843" s="1"/>
      <c r="S843" s="1"/>
    </row>
    <row r="844" spans="1:19" ht="12.75" x14ac:dyDescent="0.2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7"/>
      <c r="L844" s="1"/>
      <c r="M844" s="1"/>
      <c r="N844" s="1"/>
      <c r="O844" s="1"/>
      <c r="P844" s="1"/>
      <c r="Q844" s="8"/>
      <c r="R844" s="1"/>
      <c r="S844" s="1"/>
    </row>
    <row r="845" spans="1:19" ht="12.75" x14ac:dyDescent="0.2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7"/>
      <c r="L845" s="1"/>
      <c r="M845" s="1"/>
      <c r="N845" s="1"/>
      <c r="O845" s="1"/>
      <c r="P845" s="1"/>
      <c r="Q845" s="8"/>
      <c r="R845" s="1"/>
      <c r="S845" s="1"/>
    </row>
    <row r="846" spans="1:19" ht="12.75" x14ac:dyDescent="0.2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7"/>
      <c r="L846" s="1"/>
      <c r="M846" s="1"/>
      <c r="N846" s="1"/>
      <c r="O846" s="1"/>
      <c r="P846" s="1"/>
      <c r="Q846" s="8"/>
      <c r="R846" s="1"/>
      <c r="S846" s="1"/>
    </row>
    <row r="847" spans="1:19" ht="12.75" x14ac:dyDescent="0.2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7"/>
      <c r="L847" s="1"/>
      <c r="M847" s="1"/>
      <c r="N847" s="1"/>
      <c r="O847" s="1"/>
      <c r="P847" s="1"/>
      <c r="Q847" s="8"/>
      <c r="R847" s="1"/>
      <c r="S847" s="1"/>
    </row>
    <row r="848" spans="1:19" ht="12.75" x14ac:dyDescent="0.2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7"/>
      <c r="L848" s="1"/>
      <c r="M848" s="1"/>
      <c r="N848" s="1"/>
      <c r="O848" s="1"/>
      <c r="P848" s="1"/>
      <c r="Q848" s="8"/>
      <c r="R848" s="1"/>
      <c r="S848" s="1"/>
    </row>
    <row r="849" spans="1:19" ht="12.75" x14ac:dyDescent="0.2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7"/>
      <c r="L849" s="1"/>
      <c r="M849" s="1"/>
      <c r="N849" s="1"/>
      <c r="O849" s="1"/>
      <c r="P849" s="1"/>
      <c r="Q849" s="8"/>
      <c r="R849" s="1"/>
      <c r="S849" s="1"/>
    </row>
    <row r="850" spans="1:19" ht="12.75" x14ac:dyDescent="0.2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7"/>
      <c r="L850" s="1"/>
      <c r="M850" s="1"/>
      <c r="N850" s="1"/>
      <c r="O850" s="1"/>
      <c r="P850" s="1"/>
      <c r="Q850" s="8"/>
      <c r="R850" s="1"/>
      <c r="S850" s="1"/>
    </row>
    <row r="851" spans="1:19" ht="12.75" x14ac:dyDescent="0.2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7"/>
      <c r="L851" s="1"/>
      <c r="M851" s="1"/>
      <c r="N851" s="1"/>
      <c r="O851" s="1"/>
      <c r="P851" s="1"/>
      <c r="Q851" s="8"/>
      <c r="R851" s="1"/>
      <c r="S851" s="1"/>
    </row>
    <row r="852" spans="1:19" ht="12.75" x14ac:dyDescent="0.2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7"/>
      <c r="L852" s="1"/>
      <c r="M852" s="1"/>
      <c r="N852" s="1"/>
      <c r="O852" s="1"/>
      <c r="P852" s="1"/>
      <c r="Q852" s="8"/>
      <c r="R852" s="1"/>
      <c r="S852" s="1"/>
    </row>
    <row r="853" spans="1:19" ht="12.75" x14ac:dyDescent="0.2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7"/>
      <c r="L853" s="1"/>
      <c r="M853" s="1"/>
      <c r="N853" s="1"/>
      <c r="O853" s="1"/>
      <c r="P853" s="1"/>
      <c r="Q853" s="8"/>
      <c r="R853" s="1"/>
      <c r="S853" s="1"/>
    </row>
    <row r="854" spans="1:19" ht="12.75" x14ac:dyDescent="0.2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7"/>
      <c r="L854" s="1"/>
      <c r="M854" s="1"/>
      <c r="N854" s="1"/>
      <c r="O854" s="1"/>
      <c r="P854" s="1"/>
      <c r="Q854" s="8"/>
      <c r="R854" s="1"/>
      <c r="S854" s="1"/>
    </row>
    <row r="855" spans="1:19" ht="12.75" x14ac:dyDescent="0.2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7"/>
      <c r="L855" s="1"/>
      <c r="M855" s="1"/>
      <c r="N855" s="1"/>
      <c r="O855" s="1"/>
      <c r="P855" s="1"/>
      <c r="Q855" s="8"/>
      <c r="R855" s="1"/>
      <c r="S855" s="1"/>
    </row>
    <row r="856" spans="1:19" ht="12.75" x14ac:dyDescent="0.2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7"/>
      <c r="L856" s="1"/>
      <c r="M856" s="1"/>
      <c r="N856" s="1"/>
      <c r="O856" s="1"/>
      <c r="P856" s="1"/>
      <c r="Q856" s="8"/>
      <c r="R856" s="1"/>
      <c r="S856" s="1"/>
    </row>
    <row r="857" spans="1:19" ht="12.75" x14ac:dyDescent="0.2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7"/>
      <c r="L857" s="1"/>
      <c r="M857" s="1"/>
      <c r="N857" s="1"/>
      <c r="O857" s="1"/>
      <c r="P857" s="1"/>
      <c r="Q857" s="8"/>
      <c r="R857" s="1"/>
      <c r="S857" s="1"/>
    </row>
    <row r="858" spans="1:19" ht="12.75" x14ac:dyDescent="0.2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7"/>
      <c r="L858" s="1"/>
      <c r="M858" s="1"/>
      <c r="N858" s="1"/>
      <c r="O858" s="1"/>
      <c r="P858" s="1"/>
      <c r="Q858" s="8"/>
      <c r="R858" s="1"/>
      <c r="S858" s="1"/>
    </row>
    <row r="859" spans="1:19" ht="12.75" x14ac:dyDescent="0.2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7"/>
      <c r="L859" s="1"/>
      <c r="M859" s="1"/>
      <c r="N859" s="1"/>
      <c r="O859" s="1"/>
      <c r="P859" s="1"/>
      <c r="Q859" s="8"/>
      <c r="R859" s="1"/>
      <c r="S859" s="1"/>
    </row>
    <row r="860" spans="1:19" ht="12.75" x14ac:dyDescent="0.2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7"/>
      <c r="L860" s="1"/>
      <c r="M860" s="1"/>
      <c r="N860" s="1"/>
      <c r="O860" s="1"/>
      <c r="P860" s="1"/>
      <c r="Q860" s="8"/>
      <c r="R860" s="1"/>
      <c r="S860" s="1"/>
    </row>
    <row r="861" spans="1:19" ht="12.75" x14ac:dyDescent="0.2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7"/>
      <c r="L861" s="1"/>
      <c r="M861" s="1"/>
      <c r="N861" s="1"/>
      <c r="O861" s="1"/>
      <c r="P861" s="1"/>
      <c r="Q861" s="8"/>
      <c r="R861" s="1"/>
      <c r="S861" s="1"/>
    </row>
    <row r="862" spans="1:19" ht="12.75" x14ac:dyDescent="0.2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7"/>
      <c r="L862" s="1"/>
      <c r="M862" s="1"/>
      <c r="N862" s="1"/>
      <c r="O862" s="1"/>
      <c r="P862" s="1"/>
      <c r="Q862" s="8"/>
      <c r="R862" s="1"/>
      <c r="S862" s="1"/>
    </row>
    <row r="863" spans="1:19" ht="12.75" x14ac:dyDescent="0.2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7"/>
      <c r="L863" s="1"/>
      <c r="M863" s="1"/>
      <c r="N863" s="1"/>
      <c r="O863" s="1"/>
      <c r="P863" s="1"/>
      <c r="Q863" s="8"/>
      <c r="R863" s="1"/>
      <c r="S863" s="1"/>
    </row>
    <row r="864" spans="1:19" ht="12.75" x14ac:dyDescent="0.2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7"/>
      <c r="L864" s="1"/>
      <c r="M864" s="1"/>
      <c r="N864" s="1"/>
      <c r="O864" s="1"/>
      <c r="P864" s="1"/>
      <c r="Q864" s="8"/>
      <c r="R864" s="1"/>
      <c r="S864" s="1"/>
    </row>
    <row r="865" spans="1:19" ht="12.75" x14ac:dyDescent="0.2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7"/>
      <c r="L865" s="1"/>
      <c r="M865" s="1"/>
      <c r="N865" s="1"/>
      <c r="O865" s="1"/>
      <c r="P865" s="1"/>
      <c r="Q865" s="8"/>
      <c r="R865" s="1"/>
      <c r="S865" s="1"/>
    </row>
    <row r="866" spans="1:19" ht="12.75" x14ac:dyDescent="0.2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7"/>
      <c r="L866" s="1"/>
      <c r="M866" s="1"/>
      <c r="N866" s="1"/>
      <c r="O866" s="1"/>
      <c r="P866" s="1"/>
      <c r="Q866" s="8"/>
      <c r="R866" s="1"/>
      <c r="S866" s="1"/>
    </row>
    <row r="867" spans="1:19" ht="12.75" x14ac:dyDescent="0.2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7"/>
      <c r="L867" s="1"/>
      <c r="M867" s="1"/>
      <c r="N867" s="1"/>
      <c r="O867" s="1"/>
      <c r="P867" s="1"/>
      <c r="Q867" s="8"/>
      <c r="R867" s="1"/>
      <c r="S867" s="1"/>
    </row>
    <row r="868" spans="1:19" ht="12.75" x14ac:dyDescent="0.2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7"/>
      <c r="L868" s="1"/>
      <c r="M868" s="1"/>
      <c r="N868" s="1"/>
      <c r="O868" s="1"/>
      <c r="P868" s="1"/>
      <c r="Q868" s="8"/>
      <c r="R868" s="1"/>
      <c r="S868" s="1"/>
    </row>
    <row r="869" spans="1:19" ht="12.75" x14ac:dyDescent="0.2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7"/>
      <c r="L869" s="1"/>
      <c r="M869" s="1"/>
      <c r="N869" s="1"/>
      <c r="O869" s="1"/>
      <c r="P869" s="1"/>
      <c r="Q869" s="8"/>
      <c r="R869" s="1"/>
      <c r="S869" s="1"/>
    </row>
    <row r="870" spans="1:19" ht="12.75" x14ac:dyDescent="0.2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7"/>
      <c r="L870" s="1"/>
      <c r="M870" s="1"/>
      <c r="N870" s="1"/>
      <c r="O870" s="1"/>
      <c r="P870" s="1"/>
      <c r="Q870" s="8"/>
      <c r="R870" s="1"/>
      <c r="S870" s="1"/>
    </row>
    <row r="871" spans="1:19" ht="12.75" x14ac:dyDescent="0.2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7"/>
      <c r="L871" s="1"/>
      <c r="M871" s="1"/>
      <c r="N871" s="1"/>
      <c r="O871" s="1"/>
      <c r="P871" s="1"/>
      <c r="Q871" s="8"/>
      <c r="R871" s="1"/>
      <c r="S871" s="1"/>
    </row>
    <row r="872" spans="1:19" ht="12.75" x14ac:dyDescent="0.2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7"/>
      <c r="L872" s="1"/>
      <c r="M872" s="1"/>
      <c r="N872" s="1"/>
      <c r="O872" s="1"/>
      <c r="P872" s="1"/>
      <c r="Q872" s="8"/>
      <c r="R872" s="1"/>
      <c r="S872" s="1"/>
    </row>
    <row r="873" spans="1:19" ht="12.75" x14ac:dyDescent="0.2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7"/>
      <c r="L873" s="1"/>
      <c r="M873" s="1"/>
      <c r="N873" s="1"/>
      <c r="O873" s="1"/>
      <c r="P873" s="1"/>
      <c r="Q873" s="8"/>
      <c r="R873" s="1"/>
      <c r="S873" s="1"/>
    </row>
    <row r="874" spans="1:19" ht="12.75" x14ac:dyDescent="0.2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7"/>
      <c r="L874" s="1"/>
      <c r="M874" s="1"/>
      <c r="N874" s="1"/>
      <c r="O874" s="1"/>
      <c r="P874" s="1"/>
      <c r="Q874" s="8"/>
      <c r="R874" s="1"/>
      <c r="S874" s="1"/>
    </row>
    <row r="875" spans="1:19" ht="12.75" x14ac:dyDescent="0.2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7"/>
      <c r="L875" s="1"/>
      <c r="M875" s="1"/>
      <c r="N875" s="1"/>
      <c r="O875" s="1"/>
      <c r="P875" s="1"/>
      <c r="Q875" s="8"/>
      <c r="R875" s="1"/>
      <c r="S875" s="1"/>
    </row>
    <row r="876" spans="1:19" ht="12.75" x14ac:dyDescent="0.2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7"/>
      <c r="L876" s="1"/>
      <c r="M876" s="1"/>
      <c r="N876" s="1"/>
      <c r="O876" s="1"/>
      <c r="P876" s="1"/>
      <c r="Q876" s="8"/>
      <c r="R876" s="1"/>
      <c r="S876" s="1"/>
    </row>
    <row r="877" spans="1:19" ht="12.75" x14ac:dyDescent="0.2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7"/>
      <c r="L877" s="1"/>
      <c r="M877" s="1"/>
      <c r="N877" s="1"/>
      <c r="O877" s="1"/>
      <c r="P877" s="1"/>
      <c r="Q877" s="8"/>
      <c r="R877" s="1"/>
      <c r="S877" s="1"/>
    </row>
    <row r="878" spans="1:19" ht="12.75" x14ac:dyDescent="0.2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7"/>
      <c r="L878" s="1"/>
      <c r="M878" s="1"/>
      <c r="N878" s="1"/>
      <c r="O878" s="1"/>
      <c r="P878" s="1"/>
      <c r="Q878" s="8"/>
      <c r="R878" s="1"/>
      <c r="S878" s="1"/>
    </row>
    <row r="879" spans="1:19" ht="12.75" x14ac:dyDescent="0.2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7"/>
      <c r="L879" s="1"/>
      <c r="M879" s="1"/>
      <c r="N879" s="1"/>
      <c r="O879" s="1"/>
      <c r="P879" s="1"/>
      <c r="Q879" s="8"/>
      <c r="R879" s="1"/>
      <c r="S879" s="1"/>
    </row>
    <row r="880" spans="1:19" ht="12.75" x14ac:dyDescent="0.2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7"/>
      <c r="L880" s="1"/>
      <c r="M880" s="1"/>
      <c r="N880" s="1"/>
      <c r="O880" s="1"/>
      <c r="P880" s="1"/>
      <c r="Q880" s="8"/>
      <c r="R880" s="1"/>
      <c r="S880" s="1"/>
    </row>
    <row r="881" spans="1:19" ht="12.75" x14ac:dyDescent="0.2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7"/>
      <c r="L881" s="1"/>
      <c r="M881" s="1"/>
      <c r="N881" s="1"/>
      <c r="O881" s="1"/>
      <c r="P881" s="1"/>
      <c r="Q881" s="8"/>
      <c r="R881" s="1"/>
      <c r="S881" s="1"/>
    </row>
    <row r="882" spans="1:19" ht="12.75" x14ac:dyDescent="0.2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7"/>
      <c r="L882" s="1"/>
      <c r="M882" s="1"/>
      <c r="N882" s="1"/>
      <c r="O882" s="1"/>
      <c r="P882" s="1"/>
      <c r="Q882" s="8"/>
      <c r="R882" s="1"/>
      <c r="S882" s="1"/>
    </row>
    <row r="883" spans="1:19" ht="12.75" x14ac:dyDescent="0.2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7"/>
      <c r="L883" s="1"/>
      <c r="M883" s="1"/>
      <c r="N883" s="1"/>
      <c r="O883" s="1"/>
      <c r="P883" s="1"/>
      <c r="Q883" s="8"/>
      <c r="R883" s="1"/>
      <c r="S883" s="1"/>
    </row>
    <row r="884" spans="1:19" ht="12.75" x14ac:dyDescent="0.2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7"/>
      <c r="L884" s="1"/>
      <c r="M884" s="1"/>
      <c r="N884" s="1"/>
      <c r="O884" s="1"/>
      <c r="P884" s="1"/>
      <c r="Q884" s="8"/>
      <c r="R884" s="1"/>
      <c r="S884" s="1"/>
    </row>
    <row r="885" spans="1:19" ht="12.75" x14ac:dyDescent="0.2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7"/>
      <c r="L885" s="1"/>
      <c r="M885" s="1"/>
      <c r="N885" s="1"/>
      <c r="O885" s="1"/>
      <c r="P885" s="1"/>
      <c r="Q885" s="8"/>
      <c r="R885" s="1"/>
      <c r="S885" s="1"/>
    </row>
    <row r="886" spans="1:19" ht="12.75" x14ac:dyDescent="0.2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7"/>
      <c r="L886" s="1"/>
      <c r="M886" s="1"/>
      <c r="N886" s="1"/>
      <c r="O886" s="1"/>
      <c r="P886" s="1"/>
      <c r="Q886" s="8"/>
      <c r="R886" s="1"/>
      <c r="S886" s="1"/>
    </row>
    <row r="887" spans="1:19" ht="12.75" x14ac:dyDescent="0.2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7"/>
      <c r="L887" s="1"/>
      <c r="M887" s="1"/>
      <c r="N887" s="1"/>
      <c r="O887" s="1"/>
      <c r="P887" s="1"/>
      <c r="Q887" s="8"/>
      <c r="R887" s="1"/>
      <c r="S887" s="1"/>
    </row>
    <row r="888" spans="1:19" ht="12.75" x14ac:dyDescent="0.2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7"/>
      <c r="L888" s="1"/>
      <c r="M888" s="1"/>
      <c r="N888" s="1"/>
      <c r="O888" s="1"/>
      <c r="P888" s="1"/>
      <c r="Q888" s="8"/>
      <c r="R888" s="1"/>
      <c r="S888" s="1"/>
    </row>
    <row r="889" spans="1:19" ht="12.75" x14ac:dyDescent="0.2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7"/>
      <c r="L889" s="1"/>
      <c r="M889" s="1"/>
      <c r="N889" s="1"/>
      <c r="O889" s="1"/>
      <c r="P889" s="1"/>
      <c r="Q889" s="8"/>
      <c r="R889" s="1"/>
      <c r="S889" s="1"/>
    </row>
    <row r="890" spans="1:19" ht="12.75" x14ac:dyDescent="0.2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7"/>
      <c r="L890" s="1"/>
      <c r="M890" s="1"/>
      <c r="N890" s="1"/>
      <c r="O890" s="1"/>
      <c r="P890" s="1"/>
      <c r="Q890" s="8"/>
      <c r="R890" s="1"/>
      <c r="S890" s="1"/>
    </row>
    <row r="891" spans="1:19" ht="12.75" x14ac:dyDescent="0.2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7"/>
      <c r="L891" s="1"/>
      <c r="M891" s="1"/>
      <c r="N891" s="1"/>
      <c r="O891" s="1"/>
      <c r="P891" s="1"/>
      <c r="Q891" s="8"/>
      <c r="R891" s="1"/>
      <c r="S891" s="1"/>
    </row>
    <row r="892" spans="1:19" ht="12.75" x14ac:dyDescent="0.2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7"/>
      <c r="L892" s="1"/>
      <c r="M892" s="1"/>
      <c r="N892" s="1"/>
      <c r="O892" s="1"/>
      <c r="P892" s="1"/>
      <c r="Q892" s="8"/>
      <c r="R892" s="1"/>
      <c r="S892" s="1"/>
    </row>
    <row r="893" spans="1:19" ht="12.75" x14ac:dyDescent="0.2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7"/>
      <c r="L893" s="1"/>
      <c r="M893" s="1"/>
      <c r="N893" s="1"/>
      <c r="O893" s="1"/>
      <c r="P893" s="1"/>
      <c r="Q893" s="8"/>
      <c r="R893" s="1"/>
      <c r="S893" s="1"/>
    </row>
    <row r="894" spans="1:19" ht="12.75" x14ac:dyDescent="0.2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7"/>
      <c r="L894" s="1"/>
      <c r="M894" s="1"/>
      <c r="N894" s="1"/>
      <c r="O894" s="1"/>
      <c r="P894" s="1"/>
      <c r="Q894" s="8"/>
      <c r="R894" s="1"/>
      <c r="S894" s="1"/>
    </row>
    <row r="895" spans="1:19" ht="12.75" x14ac:dyDescent="0.2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7"/>
      <c r="L895" s="1"/>
      <c r="M895" s="1"/>
      <c r="N895" s="1"/>
      <c r="O895" s="1"/>
      <c r="P895" s="1"/>
      <c r="Q895" s="8"/>
      <c r="R895" s="1"/>
      <c r="S895" s="1"/>
    </row>
    <row r="896" spans="1:19" ht="12.75" x14ac:dyDescent="0.2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7"/>
      <c r="L896" s="1"/>
      <c r="M896" s="1"/>
      <c r="N896" s="1"/>
      <c r="O896" s="1"/>
      <c r="P896" s="1"/>
      <c r="Q896" s="8"/>
      <c r="R896" s="1"/>
      <c r="S896" s="1"/>
    </row>
    <row r="897" spans="1:19" ht="12.75" x14ac:dyDescent="0.2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7"/>
      <c r="L897" s="1"/>
      <c r="M897" s="1"/>
      <c r="N897" s="1"/>
      <c r="O897" s="1"/>
      <c r="P897" s="1"/>
      <c r="Q897" s="8"/>
      <c r="R897" s="1"/>
      <c r="S897" s="1"/>
    </row>
    <row r="898" spans="1:19" ht="12.75" x14ac:dyDescent="0.2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7"/>
      <c r="L898" s="1"/>
      <c r="M898" s="1"/>
      <c r="N898" s="1"/>
      <c r="O898" s="1"/>
      <c r="P898" s="1"/>
      <c r="Q898" s="8"/>
      <c r="R898" s="1"/>
      <c r="S898" s="1"/>
    </row>
    <row r="899" spans="1:19" ht="12.75" x14ac:dyDescent="0.2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7"/>
      <c r="L899" s="1"/>
      <c r="M899" s="1"/>
      <c r="N899" s="1"/>
      <c r="O899" s="1"/>
      <c r="P899" s="1"/>
      <c r="Q899" s="8"/>
      <c r="R899" s="1"/>
      <c r="S899" s="1"/>
    </row>
    <row r="900" spans="1:19" ht="12.75" x14ac:dyDescent="0.2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7"/>
      <c r="L900" s="1"/>
      <c r="M900" s="1"/>
      <c r="N900" s="1"/>
      <c r="O900" s="1"/>
      <c r="P900" s="1"/>
      <c r="Q900" s="8"/>
      <c r="R900" s="1"/>
      <c r="S900" s="1"/>
    </row>
    <row r="901" spans="1:19" ht="12.75" x14ac:dyDescent="0.2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7"/>
      <c r="L901" s="1"/>
      <c r="M901" s="1"/>
      <c r="N901" s="1"/>
      <c r="O901" s="1"/>
      <c r="P901" s="1"/>
      <c r="Q901" s="8"/>
      <c r="R901" s="1"/>
      <c r="S901" s="1"/>
    </row>
    <row r="902" spans="1:19" ht="12.75" x14ac:dyDescent="0.2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7"/>
      <c r="L902" s="1"/>
      <c r="M902" s="1"/>
      <c r="N902" s="1"/>
      <c r="O902" s="1"/>
      <c r="P902" s="1"/>
      <c r="Q902" s="8"/>
      <c r="R902" s="1"/>
      <c r="S902" s="1"/>
    </row>
    <row r="903" spans="1:19" ht="12.75" x14ac:dyDescent="0.2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7"/>
      <c r="L903" s="1"/>
      <c r="M903" s="1"/>
      <c r="N903" s="1"/>
      <c r="O903" s="1"/>
      <c r="P903" s="1"/>
      <c r="Q903" s="8"/>
      <c r="R903" s="1"/>
      <c r="S903" s="1"/>
    </row>
    <row r="904" spans="1:19" ht="12.75" x14ac:dyDescent="0.2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7"/>
      <c r="L904" s="1"/>
      <c r="M904" s="1"/>
      <c r="N904" s="1"/>
      <c r="O904" s="1"/>
      <c r="P904" s="1"/>
      <c r="Q904" s="8"/>
      <c r="R904" s="1"/>
      <c r="S904" s="1"/>
    </row>
    <row r="905" spans="1:19" ht="12.75" x14ac:dyDescent="0.2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7"/>
      <c r="L905" s="1"/>
      <c r="M905" s="1"/>
      <c r="N905" s="1"/>
      <c r="O905" s="1"/>
      <c r="P905" s="1"/>
      <c r="Q905" s="8"/>
      <c r="R905" s="1"/>
      <c r="S905" s="1"/>
    </row>
    <row r="906" spans="1:19" ht="12.75" x14ac:dyDescent="0.2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7"/>
      <c r="L906" s="1"/>
      <c r="M906" s="1"/>
      <c r="N906" s="1"/>
      <c r="O906" s="1"/>
      <c r="P906" s="1"/>
      <c r="Q906" s="8"/>
      <c r="R906" s="1"/>
      <c r="S906" s="1"/>
    </row>
    <row r="907" spans="1:19" ht="12.75" x14ac:dyDescent="0.2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7"/>
      <c r="L907" s="1"/>
      <c r="M907" s="1"/>
      <c r="N907" s="1"/>
      <c r="O907" s="1"/>
      <c r="P907" s="1"/>
      <c r="Q907" s="8"/>
      <c r="R907" s="1"/>
      <c r="S907" s="1"/>
    </row>
    <row r="908" spans="1:19" ht="12.75" x14ac:dyDescent="0.2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7"/>
      <c r="L908" s="1"/>
      <c r="M908" s="1"/>
      <c r="N908" s="1"/>
      <c r="O908" s="1"/>
      <c r="P908" s="1"/>
      <c r="Q908" s="8"/>
      <c r="R908" s="1"/>
      <c r="S908" s="1"/>
    </row>
    <row r="909" spans="1:19" ht="12.75" x14ac:dyDescent="0.2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7"/>
      <c r="L909" s="1"/>
      <c r="M909" s="1"/>
      <c r="N909" s="1"/>
      <c r="O909" s="1"/>
      <c r="P909" s="1"/>
      <c r="Q909" s="8"/>
      <c r="R909" s="1"/>
      <c r="S909" s="1"/>
    </row>
    <row r="910" spans="1:19" ht="12.75" x14ac:dyDescent="0.2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7"/>
      <c r="L910" s="1"/>
      <c r="M910" s="1"/>
      <c r="N910" s="1"/>
      <c r="O910" s="1"/>
      <c r="P910" s="1"/>
      <c r="Q910" s="8"/>
      <c r="R910" s="1"/>
      <c r="S910" s="1"/>
    </row>
    <row r="911" spans="1:19" ht="12.75" x14ac:dyDescent="0.2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7"/>
      <c r="L911" s="1"/>
      <c r="M911" s="1"/>
      <c r="N911" s="1"/>
      <c r="O911" s="1"/>
      <c r="P911" s="1"/>
      <c r="Q911" s="8"/>
      <c r="R911" s="1"/>
      <c r="S911" s="1"/>
    </row>
    <row r="912" spans="1:19" ht="12.75" x14ac:dyDescent="0.2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7"/>
      <c r="L912" s="1"/>
      <c r="M912" s="1"/>
      <c r="N912" s="1"/>
      <c r="O912" s="1"/>
      <c r="P912" s="1"/>
      <c r="Q912" s="8"/>
      <c r="R912" s="1"/>
      <c r="S912" s="1"/>
    </row>
    <row r="913" spans="1:19" ht="12.75" x14ac:dyDescent="0.2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7"/>
      <c r="L913" s="1"/>
      <c r="M913" s="1"/>
      <c r="N913" s="1"/>
      <c r="O913" s="1"/>
      <c r="P913" s="1"/>
      <c r="Q913" s="8"/>
      <c r="R913" s="1"/>
      <c r="S913" s="1"/>
    </row>
    <row r="914" spans="1:19" ht="12.75" x14ac:dyDescent="0.2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7"/>
      <c r="L914" s="1"/>
      <c r="M914" s="1"/>
      <c r="N914" s="1"/>
      <c r="O914" s="1"/>
      <c r="P914" s="1"/>
      <c r="Q914" s="8"/>
      <c r="R914" s="1"/>
      <c r="S914" s="1"/>
    </row>
    <row r="915" spans="1:19" ht="12.75" x14ac:dyDescent="0.2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7"/>
      <c r="L915" s="1"/>
      <c r="M915" s="1"/>
      <c r="N915" s="1"/>
      <c r="O915" s="1"/>
      <c r="P915" s="1"/>
      <c r="Q915" s="8"/>
      <c r="R915" s="1"/>
      <c r="S915" s="1"/>
    </row>
    <row r="916" spans="1:19" ht="12.75" x14ac:dyDescent="0.2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7"/>
      <c r="L916" s="1"/>
      <c r="M916" s="1"/>
      <c r="N916" s="1"/>
      <c r="O916" s="1"/>
      <c r="P916" s="1"/>
      <c r="Q916" s="8"/>
      <c r="R916" s="1"/>
      <c r="S916" s="1"/>
    </row>
    <row r="917" spans="1:19" ht="12.75" x14ac:dyDescent="0.2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7"/>
      <c r="L917" s="1"/>
      <c r="M917" s="1"/>
      <c r="N917" s="1"/>
      <c r="O917" s="1"/>
      <c r="P917" s="1"/>
      <c r="Q917" s="8"/>
      <c r="R917" s="1"/>
      <c r="S917" s="1"/>
    </row>
    <row r="918" spans="1:19" ht="12.75" x14ac:dyDescent="0.2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7"/>
      <c r="L918" s="1"/>
      <c r="M918" s="1"/>
      <c r="N918" s="1"/>
      <c r="O918" s="1"/>
      <c r="P918" s="1"/>
      <c r="Q918" s="8"/>
      <c r="R918" s="1"/>
      <c r="S918" s="1"/>
    </row>
    <row r="919" spans="1:19" ht="12.75" x14ac:dyDescent="0.2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7"/>
      <c r="L919" s="1"/>
      <c r="M919" s="1"/>
      <c r="N919" s="1"/>
      <c r="O919" s="1"/>
      <c r="P919" s="1"/>
      <c r="Q919" s="8"/>
      <c r="R919" s="1"/>
      <c r="S919" s="1"/>
    </row>
    <row r="920" spans="1:19" ht="12.75" x14ac:dyDescent="0.2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7"/>
      <c r="L920" s="1"/>
      <c r="M920" s="1"/>
      <c r="N920" s="1"/>
      <c r="O920" s="1"/>
      <c r="P920" s="1"/>
      <c r="Q920" s="8"/>
      <c r="R920" s="1"/>
      <c r="S920" s="1"/>
    </row>
    <row r="921" spans="1:19" ht="12.75" x14ac:dyDescent="0.2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7"/>
      <c r="L921" s="1"/>
      <c r="M921" s="1"/>
      <c r="N921" s="1"/>
      <c r="O921" s="1"/>
      <c r="P921" s="1"/>
      <c r="Q921" s="8"/>
      <c r="R921" s="1"/>
      <c r="S921" s="1"/>
    </row>
    <row r="922" spans="1:19" ht="12.75" x14ac:dyDescent="0.2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7"/>
      <c r="L922" s="1"/>
      <c r="M922" s="1"/>
      <c r="N922" s="1"/>
      <c r="O922" s="1"/>
      <c r="P922" s="1"/>
      <c r="Q922" s="8"/>
      <c r="R922" s="1"/>
      <c r="S922" s="1"/>
    </row>
    <row r="923" spans="1:19" ht="12.75" x14ac:dyDescent="0.2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7"/>
      <c r="L923" s="1"/>
      <c r="M923" s="1"/>
      <c r="N923" s="1"/>
      <c r="O923" s="1"/>
      <c r="P923" s="1"/>
      <c r="Q923" s="8"/>
      <c r="R923" s="1"/>
      <c r="S923" s="1"/>
    </row>
    <row r="924" spans="1:19" ht="12.75" x14ac:dyDescent="0.2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7"/>
      <c r="L924" s="1"/>
      <c r="M924" s="1"/>
      <c r="N924" s="1"/>
      <c r="O924" s="1"/>
      <c r="P924" s="1"/>
      <c r="Q924" s="8"/>
      <c r="R924" s="1"/>
      <c r="S924" s="1"/>
    </row>
    <row r="925" spans="1:19" ht="12.75" x14ac:dyDescent="0.2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7"/>
      <c r="L925" s="1"/>
      <c r="M925" s="1"/>
      <c r="N925" s="1"/>
      <c r="O925" s="1"/>
      <c r="P925" s="1"/>
      <c r="Q925" s="8"/>
      <c r="R925" s="1"/>
      <c r="S925" s="1"/>
    </row>
    <row r="926" spans="1:19" ht="12.75" x14ac:dyDescent="0.2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7"/>
      <c r="L926" s="1"/>
      <c r="M926" s="1"/>
      <c r="N926" s="1"/>
      <c r="O926" s="1"/>
      <c r="P926" s="1"/>
      <c r="Q926" s="8"/>
      <c r="R926" s="1"/>
      <c r="S926" s="1"/>
    </row>
    <row r="927" spans="1:19" ht="12.75" x14ac:dyDescent="0.2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7"/>
      <c r="L927" s="1"/>
      <c r="M927" s="1"/>
      <c r="N927" s="1"/>
      <c r="O927" s="1"/>
      <c r="P927" s="1"/>
      <c r="Q927" s="8"/>
      <c r="R927" s="1"/>
      <c r="S927" s="1"/>
    </row>
    <row r="928" spans="1:19" ht="12.75" x14ac:dyDescent="0.2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7"/>
      <c r="L928" s="1"/>
      <c r="M928" s="1"/>
      <c r="N928" s="1"/>
      <c r="O928" s="1"/>
      <c r="P928" s="1"/>
      <c r="Q928" s="8"/>
      <c r="R928" s="1"/>
      <c r="S928" s="1"/>
    </row>
    <row r="929" spans="1:19" ht="12.75" x14ac:dyDescent="0.2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7"/>
      <c r="L929" s="1"/>
      <c r="M929" s="1"/>
      <c r="N929" s="1"/>
      <c r="O929" s="1"/>
      <c r="P929" s="1"/>
      <c r="Q929" s="8"/>
      <c r="R929" s="1"/>
      <c r="S929" s="1"/>
    </row>
    <row r="930" spans="1:19" ht="12.75" x14ac:dyDescent="0.2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7"/>
      <c r="L930" s="1"/>
      <c r="M930" s="1"/>
      <c r="N930" s="1"/>
      <c r="O930" s="1"/>
      <c r="P930" s="1"/>
      <c r="Q930" s="8"/>
      <c r="R930" s="1"/>
      <c r="S930" s="1"/>
    </row>
    <row r="931" spans="1:19" ht="12.75" x14ac:dyDescent="0.2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7"/>
      <c r="L931" s="1"/>
      <c r="M931" s="1"/>
      <c r="N931" s="1"/>
      <c r="O931" s="1"/>
      <c r="P931" s="1"/>
      <c r="Q931" s="8"/>
      <c r="R931" s="1"/>
      <c r="S931" s="1"/>
    </row>
    <row r="932" spans="1:19" ht="12.75" x14ac:dyDescent="0.2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7"/>
      <c r="L932" s="1"/>
      <c r="M932" s="1"/>
      <c r="N932" s="1"/>
      <c r="O932" s="1"/>
      <c r="P932" s="1"/>
      <c r="Q932" s="8"/>
      <c r="R932" s="1"/>
      <c r="S932" s="1"/>
    </row>
    <row r="933" spans="1:19" ht="12.75" x14ac:dyDescent="0.2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7"/>
      <c r="L933" s="1"/>
      <c r="M933" s="1"/>
      <c r="N933" s="1"/>
      <c r="O933" s="1"/>
      <c r="P933" s="1"/>
      <c r="Q933" s="8"/>
      <c r="R933" s="1"/>
      <c r="S933" s="1"/>
    </row>
    <row r="934" spans="1:19" ht="12.75" x14ac:dyDescent="0.2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7"/>
      <c r="L934" s="1"/>
      <c r="M934" s="1"/>
      <c r="N934" s="1"/>
      <c r="O934" s="1"/>
      <c r="P934" s="1"/>
      <c r="Q934" s="8"/>
      <c r="R934" s="1"/>
      <c r="S934" s="1"/>
    </row>
    <row r="935" spans="1:19" ht="12.75" x14ac:dyDescent="0.2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7"/>
      <c r="L935" s="1"/>
      <c r="M935" s="1"/>
      <c r="N935" s="1"/>
      <c r="O935" s="1"/>
      <c r="P935" s="1"/>
      <c r="Q935" s="8"/>
      <c r="R935" s="1"/>
      <c r="S935" s="1"/>
    </row>
    <row r="936" spans="1:19" ht="12.75" x14ac:dyDescent="0.2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7"/>
      <c r="L936" s="1"/>
      <c r="M936" s="1"/>
      <c r="N936" s="1"/>
      <c r="O936" s="1"/>
      <c r="P936" s="1"/>
      <c r="Q936" s="8"/>
      <c r="R936" s="1"/>
      <c r="S936" s="1"/>
    </row>
    <row r="937" spans="1:19" ht="12.75" x14ac:dyDescent="0.2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7"/>
      <c r="L937" s="1"/>
      <c r="M937" s="1"/>
      <c r="N937" s="1"/>
      <c r="O937" s="1"/>
      <c r="P937" s="1"/>
      <c r="Q937" s="8"/>
      <c r="R937" s="1"/>
      <c r="S937" s="1"/>
    </row>
    <row r="938" spans="1:19" ht="12.75" x14ac:dyDescent="0.2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7"/>
      <c r="L938" s="1"/>
      <c r="M938" s="1"/>
      <c r="N938" s="1"/>
      <c r="O938" s="1"/>
      <c r="P938" s="1"/>
      <c r="Q938" s="8"/>
      <c r="R938" s="1"/>
      <c r="S938" s="1"/>
    </row>
    <row r="939" spans="1:19" ht="12.75" x14ac:dyDescent="0.2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7"/>
      <c r="L939" s="1"/>
      <c r="M939" s="1"/>
      <c r="N939" s="1"/>
      <c r="O939" s="1"/>
      <c r="P939" s="1"/>
      <c r="Q939" s="8"/>
      <c r="R939" s="1"/>
      <c r="S939" s="1"/>
    </row>
    <row r="940" spans="1:19" ht="12.75" x14ac:dyDescent="0.2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7"/>
      <c r="L940" s="1"/>
      <c r="M940" s="1"/>
      <c r="N940" s="1"/>
      <c r="O940" s="1"/>
      <c r="P940" s="1"/>
      <c r="Q940" s="8"/>
      <c r="R940" s="1"/>
      <c r="S940" s="1"/>
    </row>
    <row r="941" spans="1:19" ht="12.75" x14ac:dyDescent="0.2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7"/>
      <c r="L941" s="1"/>
      <c r="M941" s="1"/>
      <c r="N941" s="1"/>
      <c r="O941" s="1"/>
      <c r="P941" s="1"/>
      <c r="Q941" s="8"/>
      <c r="R941" s="1"/>
      <c r="S941" s="1"/>
    </row>
    <row r="942" spans="1:19" ht="12.75" x14ac:dyDescent="0.2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7"/>
      <c r="L942" s="1"/>
      <c r="M942" s="1"/>
      <c r="N942" s="1"/>
      <c r="O942" s="1"/>
      <c r="P942" s="1"/>
      <c r="Q942" s="8"/>
      <c r="R942" s="1"/>
      <c r="S942" s="1"/>
    </row>
    <row r="943" spans="1:19" ht="12.75" x14ac:dyDescent="0.2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7"/>
      <c r="L943" s="1"/>
      <c r="M943" s="1"/>
      <c r="N943" s="1"/>
      <c r="O943" s="1"/>
      <c r="P943" s="1"/>
      <c r="Q943" s="8"/>
      <c r="R943" s="1"/>
      <c r="S943" s="1"/>
    </row>
    <row r="944" spans="1:19" ht="12.75" x14ac:dyDescent="0.2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7"/>
      <c r="L944" s="1"/>
      <c r="M944" s="1"/>
      <c r="N944" s="1"/>
      <c r="O944" s="1"/>
      <c r="P944" s="1"/>
      <c r="Q944" s="8"/>
      <c r="R944" s="1"/>
      <c r="S944" s="1"/>
    </row>
    <row r="945" spans="1:19" ht="12.75" x14ac:dyDescent="0.2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7"/>
      <c r="L945" s="1"/>
      <c r="M945" s="1"/>
      <c r="N945" s="1"/>
      <c r="O945" s="1"/>
      <c r="P945" s="1"/>
      <c r="Q945" s="8"/>
      <c r="R945" s="1"/>
      <c r="S945" s="1"/>
    </row>
    <row r="946" spans="1:19" ht="12.75" x14ac:dyDescent="0.2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7"/>
      <c r="L946" s="1"/>
      <c r="M946" s="1"/>
      <c r="N946" s="1"/>
      <c r="O946" s="1"/>
      <c r="P946" s="1"/>
      <c r="Q946" s="8"/>
      <c r="R946" s="1"/>
      <c r="S946" s="1"/>
    </row>
    <row r="947" spans="1:19" ht="12.75" x14ac:dyDescent="0.2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7"/>
      <c r="L947" s="1"/>
      <c r="M947" s="1"/>
      <c r="N947" s="1"/>
      <c r="O947" s="1"/>
      <c r="P947" s="1"/>
      <c r="Q947" s="8"/>
      <c r="R947" s="1"/>
      <c r="S947" s="1"/>
    </row>
    <row r="948" spans="1:19" ht="12.75" x14ac:dyDescent="0.2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7"/>
      <c r="L948" s="1"/>
      <c r="M948" s="1"/>
      <c r="N948" s="1"/>
      <c r="O948" s="1"/>
      <c r="P948" s="1"/>
      <c r="Q948" s="8"/>
      <c r="R948" s="1"/>
      <c r="S948" s="1"/>
    </row>
    <row r="949" spans="1:19" ht="12.75" x14ac:dyDescent="0.2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7"/>
      <c r="L949" s="1"/>
      <c r="M949" s="1"/>
      <c r="N949" s="1"/>
      <c r="O949" s="1"/>
      <c r="P949" s="1"/>
      <c r="Q949" s="8"/>
      <c r="R949" s="1"/>
      <c r="S949" s="1"/>
    </row>
    <row r="950" spans="1:19" ht="12.75" x14ac:dyDescent="0.2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7"/>
      <c r="L950" s="1"/>
      <c r="M950" s="1"/>
      <c r="N950" s="1"/>
      <c r="O950" s="1"/>
      <c r="P950" s="1"/>
      <c r="Q950" s="8"/>
      <c r="R950" s="1"/>
      <c r="S950" s="1"/>
    </row>
    <row r="951" spans="1:19" ht="12.75" x14ac:dyDescent="0.2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7"/>
      <c r="L951" s="1"/>
      <c r="M951" s="1"/>
      <c r="N951" s="1"/>
      <c r="O951" s="1"/>
      <c r="P951" s="1"/>
      <c r="Q951" s="8"/>
      <c r="R951" s="1"/>
      <c r="S951" s="1"/>
    </row>
    <row r="952" spans="1:19" ht="12.75" x14ac:dyDescent="0.2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7"/>
      <c r="L952" s="1"/>
      <c r="M952" s="1"/>
      <c r="N952" s="1"/>
      <c r="O952" s="1"/>
      <c r="P952" s="1"/>
      <c r="Q952" s="8"/>
      <c r="R952" s="1"/>
      <c r="S952" s="1"/>
    </row>
    <row r="953" spans="1:19" ht="12.75" x14ac:dyDescent="0.2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7"/>
      <c r="L953" s="1"/>
      <c r="M953" s="1"/>
      <c r="N953" s="1"/>
      <c r="O953" s="1"/>
      <c r="P953" s="1"/>
      <c r="Q953" s="8"/>
      <c r="R953" s="1"/>
      <c r="S953" s="1"/>
    </row>
    <row r="954" spans="1:19" ht="12.75" x14ac:dyDescent="0.2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7"/>
      <c r="L954" s="1"/>
      <c r="M954" s="1"/>
      <c r="N954" s="1"/>
      <c r="O954" s="1"/>
      <c r="P954" s="1"/>
      <c r="Q954" s="8"/>
      <c r="R954" s="1"/>
      <c r="S954" s="1"/>
    </row>
    <row r="955" spans="1:19" ht="12.75" x14ac:dyDescent="0.2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7"/>
      <c r="L955" s="1"/>
      <c r="M955" s="1"/>
      <c r="N955" s="1"/>
      <c r="O955" s="1"/>
      <c r="P955" s="1"/>
      <c r="Q955" s="8"/>
      <c r="R955" s="1"/>
      <c r="S955" s="1"/>
    </row>
    <row r="956" spans="1:19" ht="12.75" x14ac:dyDescent="0.2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7"/>
      <c r="L956" s="1"/>
      <c r="M956" s="1"/>
      <c r="N956" s="1"/>
      <c r="O956" s="1"/>
      <c r="P956" s="1"/>
      <c r="Q956" s="8"/>
      <c r="R956" s="1"/>
      <c r="S956" s="1"/>
    </row>
    <row r="957" spans="1:19" ht="12.75" x14ac:dyDescent="0.2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7"/>
      <c r="L957" s="1"/>
      <c r="M957" s="1"/>
      <c r="N957" s="1"/>
      <c r="O957" s="1"/>
      <c r="P957" s="1"/>
      <c r="Q957" s="8"/>
      <c r="R957" s="1"/>
      <c r="S957" s="1"/>
    </row>
    <row r="958" spans="1:19" ht="12.75" x14ac:dyDescent="0.2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7"/>
      <c r="L958" s="1"/>
      <c r="M958" s="1"/>
      <c r="N958" s="1"/>
      <c r="O958" s="1"/>
      <c r="P958" s="1"/>
      <c r="Q958" s="8"/>
      <c r="R958" s="1"/>
      <c r="S958" s="1"/>
    </row>
    <row r="959" spans="1:19" ht="12.75" x14ac:dyDescent="0.2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7"/>
      <c r="L959" s="1"/>
      <c r="M959" s="1"/>
      <c r="N959" s="1"/>
      <c r="O959" s="1"/>
      <c r="P959" s="1"/>
      <c r="Q959" s="8"/>
      <c r="R959" s="1"/>
      <c r="S959" s="1"/>
    </row>
    <row r="960" spans="1:19" ht="12.75" x14ac:dyDescent="0.2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7"/>
      <c r="L960" s="1"/>
      <c r="M960" s="1"/>
      <c r="N960" s="1"/>
      <c r="O960" s="1"/>
      <c r="P960" s="1"/>
      <c r="Q960" s="8"/>
      <c r="R960" s="1"/>
      <c r="S960" s="1"/>
    </row>
    <row r="961" spans="1:19" ht="12.75" x14ac:dyDescent="0.2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7"/>
      <c r="L961" s="1"/>
      <c r="M961" s="1"/>
      <c r="N961" s="1"/>
      <c r="O961" s="1"/>
      <c r="P961" s="1"/>
      <c r="Q961" s="8"/>
      <c r="R961" s="1"/>
      <c r="S961" s="1"/>
    </row>
    <row r="962" spans="1:19" ht="12.75" x14ac:dyDescent="0.2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7"/>
      <c r="L962" s="1"/>
      <c r="M962" s="1"/>
      <c r="N962" s="1"/>
      <c r="O962" s="1"/>
      <c r="P962" s="1"/>
      <c r="Q962" s="8"/>
      <c r="R962" s="1"/>
      <c r="S962" s="1"/>
    </row>
    <row r="963" spans="1:19" ht="12.75" x14ac:dyDescent="0.2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7"/>
      <c r="L963" s="1"/>
      <c r="M963" s="1"/>
      <c r="N963" s="1"/>
      <c r="O963" s="1"/>
      <c r="P963" s="1"/>
      <c r="Q963" s="8"/>
      <c r="R963" s="1"/>
      <c r="S963" s="1"/>
    </row>
    <row r="964" spans="1:19" ht="12.75" x14ac:dyDescent="0.2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7"/>
      <c r="L964" s="1"/>
      <c r="M964" s="1"/>
      <c r="N964" s="1"/>
      <c r="O964" s="1"/>
      <c r="P964" s="1"/>
      <c r="Q964" s="8"/>
      <c r="R964" s="1"/>
      <c r="S964" s="1"/>
    </row>
    <row r="965" spans="1:19" ht="12.75" x14ac:dyDescent="0.2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7"/>
      <c r="L965" s="1"/>
      <c r="M965" s="1"/>
      <c r="N965" s="1"/>
      <c r="O965" s="1"/>
      <c r="P965" s="1"/>
      <c r="Q965" s="8"/>
      <c r="R965" s="1"/>
      <c r="S965" s="1"/>
    </row>
    <row r="966" spans="1:19" ht="12.75" x14ac:dyDescent="0.2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7"/>
      <c r="L966" s="1"/>
      <c r="M966" s="1"/>
      <c r="N966" s="1"/>
      <c r="O966" s="1"/>
      <c r="P966" s="1"/>
      <c r="Q966" s="8"/>
      <c r="R966" s="1"/>
      <c r="S966" s="1"/>
    </row>
    <row r="967" spans="1:19" ht="12.75" x14ac:dyDescent="0.2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7"/>
      <c r="L967" s="1"/>
      <c r="M967" s="1"/>
      <c r="N967" s="1"/>
      <c r="O967" s="1"/>
      <c r="P967" s="1"/>
      <c r="Q967" s="8"/>
      <c r="R967" s="1"/>
      <c r="S967" s="1"/>
    </row>
    <row r="968" spans="1:19" ht="12.75" x14ac:dyDescent="0.2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7"/>
      <c r="L968" s="1"/>
      <c r="M968" s="1"/>
      <c r="N968" s="1"/>
      <c r="O968" s="1"/>
      <c r="P968" s="1"/>
      <c r="Q968" s="8"/>
      <c r="R968" s="1"/>
      <c r="S968" s="1"/>
    </row>
    <row r="969" spans="1:19" ht="12.75" x14ac:dyDescent="0.2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7"/>
      <c r="L969" s="1"/>
      <c r="M969" s="1"/>
      <c r="N969" s="1"/>
      <c r="O969" s="1"/>
      <c r="P969" s="1"/>
      <c r="Q969" s="8"/>
      <c r="R969" s="1"/>
      <c r="S969" s="1"/>
    </row>
    <row r="970" spans="1:19" ht="12.75" x14ac:dyDescent="0.2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7"/>
      <c r="L970" s="1"/>
      <c r="M970" s="1"/>
      <c r="N970" s="1"/>
      <c r="O970" s="1"/>
      <c r="P970" s="1"/>
      <c r="Q970" s="8"/>
      <c r="R970" s="1"/>
      <c r="S970" s="1"/>
    </row>
    <row r="971" spans="1:19" ht="12.75" x14ac:dyDescent="0.2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7"/>
      <c r="L971" s="1"/>
      <c r="M971" s="1"/>
      <c r="N971" s="1"/>
      <c r="O971" s="1"/>
      <c r="P971" s="1"/>
      <c r="Q971" s="8"/>
      <c r="R971" s="1"/>
      <c r="S971" s="1"/>
    </row>
    <row r="972" spans="1:19" ht="12.75" x14ac:dyDescent="0.2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7"/>
      <c r="L972" s="1"/>
      <c r="M972" s="1"/>
      <c r="N972" s="1"/>
      <c r="O972" s="1"/>
      <c r="P972" s="1"/>
      <c r="Q972" s="8"/>
      <c r="R972" s="1"/>
      <c r="S972" s="1"/>
    </row>
    <row r="973" spans="1:19" ht="12.75" x14ac:dyDescent="0.2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7"/>
      <c r="L973" s="1"/>
      <c r="M973" s="1"/>
      <c r="N973" s="1"/>
      <c r="O973" s="1"/>
      <c r="P973" s="1"/>
      <c r="Q973" s="8"/>
      <c r="R973" s="1"/>
      <c r="S973" s="1"/>
    </row>
    <row r="974" spans="1:19" ht="12.75" x14ac:dyDescent="0.2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7"/>
      <c r="L974" s="1"/>
      <c r="M974" s="1"/>
      <c r="N974" s="1"/>
      <c r="O974" s="1"/>
      <c r="P974" s="1"/>
      <c r="Q974" s="8"/>
      <c r="R974" s="1"/>
      <c r="S974" s="1"/>
    </row>
    <row r="975" spans="1:19" ht="12.75" x14ac:dyDescent="0.2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7"/>
      <c r="L975" s="1"/>
      <c r="M975" s="1"/>
      <c r="N975" s="1"/>
      <c r="O975" s="1"/>
      <c r="P975" s="1"/>
      <c r="Q975" s="8"/>
      <c r="R975" s="1"/>
      <c r="S975" s="1"/>
    </row>
    <row r="976" spans="1:19" ht="12.75" x14ac:dyDescent="0.2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7"/>
      <c r="L976" s="1"/>
      <c r="M976" s="1"/>
      <c r="N976" s="1"/>
      <c r="O976" s="1"/>
      <c r="P976" s="1"/>
      <c r="Q976" s="8"/>
      <c r="R976" s="1"/>
      <c r="S976" s="1"/>
    </row>
    <row r="977" spans="1:19" ht="12.75" x14ac:dyDescent="0.2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7"/>
      <c r="L977" s="1"/>
      <c r="M977" s="1"/>
      <c r="N977" s="1"/>
      <c r="O977" s="1"/>
      <c r="P977" s="1"/>
      <c r="Q977" s="8"/>
      <c r="R977" s="1"/>
      <c r="S977" s="1"/>
    </row>
    <row r="978" spans="1:19" ht="12.75" x14ac:dyDescent="0.2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7"/>
      <c r="L978" s="1"/>
      <c r="M978" s="1"/>
      <c r="N978" s="1"/>
      <c r="O978" s="1"/>
      <c r="P978" s="1"/>
      <c r="Q978" s="8"/>
      <c r="R978" s="1"/>
      <c r="S978" s="1"/>
    </row>
    <row r="979" spans="1:19" ht="12.75" x14ac:dyDescent="0.2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7"/>
      <c r="L979" s="1"/>
      <c r="M979" s="1"/>
      <c r="N979" s="1"/>
      <c r="O979" s="1"/>
      <c r="P979" s="1"/>
      <c r="Q979" s="8"/>
      <c r="R979" s="1"/>
      <c r="S979" s="1"/>
    </row>
    <row r="980" spans="1:19" ht="12.75" x14ac:dyDescent="0.2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7"/>
      <c r="L980" s="1"/>
      <c r="M980" s="1"/>
      <c r="N980" s="1"/>
      <c r="O980" s="1"/>
      <c r="P980" s="1"/>
      <c r="Q980" s="8"/>
      <c r="R980" s="1"/>
      <c r="S980" s="1"/>
    </row>
    <row r="981" spans="1:19" ht="12.75" x14ac:dyDescent="0.2">
      <c r="A981" s="6"/>
      <c r="B981" s="1"/>
      <c r="C981" s="1"/>
      <c r="D981" s="1"/>
      <c r="E981" s="1"/>
      <c r="F981" s="1"/>
      <c r="G981" s="1"/>
      <c r="H981" s="1"/>
      <c r="I981" s="1"/>
      <c r="J981" s="1"/>
      <c r="K981" s="7"/>
      <c r="L981" s="1"/>
      <c r="M981" s="1"/>
      <c r="N981" s="1"/>
      <c r="O981" s="1"/>
      <c r="P981" s="1"/>
      <c r="Q981" s="8"/>
      <c r="R981" s="1"/>
      <c r="S981" s="1"/>
    </row>
    <row r="982" spans="1:19" ht="12.75" x14ac:dyDescent="0.2">
      <c r="A982" s="6"/>
      <c r="B982" s="1"/>
      <c r="C982" s="1"/>
      <c r="D982" s="1"/>
      <c r="E982" s="1"/>
      <c r="F982" s="1"/>
      <c r="G982" s="1"/>
      <c r="H982" s="1"/>
      <c r="I982" s="1"/>
      <c r="J982" s="1"/>
      <c r="K982" s="7"/>
      <c r="L982" s="1"/>
      <c r="M982" s="1"/>
      <c r="N982" s="1"/>
      <c r="O982" s="1"/>
      <c r="P982" s="1"/>
      <c r="Q982" s="8"/>
      <c r="R982" s="1"/>
      <c r="S982" s="1"/>
    </row>
    <row r="983" spans="1:19" ht="12.75" x14ac:dyDescent="0.2">
      <c r="A983" s="6"/>
      <c r="B983" s="1"/>
      <c r="C983" s="1"/>
      <c r="D983" s="1"/>
      <c r="E983" s="1"/>
      <c r="F983" s="1"/>
      <c r="G983" s="1"/>
      <c r="H983" s="1"/>
      <c r="I983" s="1"/>
      <c r="J983" s="1"/>
      <c r="K983" s="7"/>
      <c r="L983" s="1"/>
      <c r="M983" s="1"/>
      <c r="N983" s="1"/>
      <c r="O983" s="1"/>
      <c r="P983" s="1"/>
      <c r="Q983" s="8"/>
      <c r="R983" s="1"/>
      <c r="S983" s="1"/>
    </row>
    <row r="984" spans="1:19" ht="12.75" x14ac:dyDescent="0.2">
      <c r="A984" s="6"/>
      <c r="B984" s="1"/>
      <c r="C984" s="1"/>
      <c r="D984" s="1"/>
      <c r="E984" s="1"/>
      <c r="F984" s="1"/>
      <c r="G984" s="1"/>
      <c r="H984" s="1"/>
      <c r="I984" s="1"/>
      <c r="J984" s="1"/>
      <c r="K984" s="7"/>
      <c r="L984" s="1"/>
      <c r="M984" s="1"/>
      <c r="N984" s="1"/>
      <c r="O984" s="1"/>
      <c r="P984" s="1"/>
      <c r="Q984" s="8"/>
      <c r="R984" s="1"/>
      <c r="S984" s="1"/>
    </row>
    <row r="985" spans="1:19" ht="12.75" x14ac:dyDescent="0.2">
      <c r="A985" s="6"/>
      <c r="B985" s="1"/>
      <c r="C985" s="1"/>
      <c r="D985" s="1"/>
      <c r="E985" s="1"/>
      <c r="F985" s="1"/>
      <c r="G985" s="1"/>
      <c r="H985" s="1"/>
      <c r="I985" s="1"/>
      <c r="J985" s="1"/>
      <c r="K985" s="7"/>
      <c r="L985" s="1"/>
      <c r="M985" s="1"/>
      <c r="N985" s="1"/>
      <c r="O985" s="1"/>
      <c r="P985" s="1"/>
      <c r="Q985" s="8"/>
      <c r="R985" s="1"/>
      <c r="S985" s="1"/>
    </row>
    <row r="986" spans="1:19" ht="12.75" x14ac:dyDescent="0.2">
      <c r="A986" s="6"/>
      <c r="B986" s="1"/>
      <c r="C986" s="1"/>
      <c r="D986" s="1"/>
      <c r="E986" s="1"/>
      <c r="F986" s="1"/>
      <c r="G986" s="1"/>
      <c r="H986" s="1"/>
      <c r="I986" s="1"/>
      <c r="J986" s="1"/>
      <c r="K986" s="7"/>
      <c r="L986" s="1"/>
      <c r="M986" s="1"/>
      <c r="N986" s="1"/>
      <c r="O986" s="1"/>
      <c r="P986" s="1"/>
      <c r="Q986" s="8"/>
      <c r="R986" s="1"/>
      <c r="S986" s="1"/>
    </row>
    <row r="987" spans="1:19" ht="12.75" x14ac:dyDescent="0.2">
      <c r="A987" s="6"/>
      <c r="B987" s="1"/>
      <c r="C987" s="1"/>
      <c r="D987" s="1"/>
      <c r="E987" s="1"/>
      <c r="F987" s="1"/>
      <c r="G987" s="1"/>
      <c r="H987" s="1"/>
      <c r="I987" s="1"/>
      <c r="J987" s="1"/>
      <c r="K987" s="7"/>
      <c r="L987" s="1"/>
      <c r="M987" s="1"/>
      <c r="N987" s="1"/>
      <c r="O987" s="1"/>
      <c r="P987" s="1"/>
      <c r="Q987" s="8"/>
      <c r="R987" s="1"/>
      <c r="S987" s="1"/>
    </row>
    <row r="988" spans="1:19" ht="12.75" x14ac:dyDescent="0.2">
      <c r="A988" s="6"/>
      <c r="B988" s="1"/>
      <c r="C988" s="1"/>
      <c r="D988" s="1"/>
      <c r="E988" s="1"/>
      <c r="F988" s="1"/>
      <c r="G988" s="1"/>
      <c r="H988" s="1"/>
      <c r="I988" s="1"/>
      <c r="J988" s="1"/>
      <c r="K988" s="7"/>
      <c r="L988" s="1"/>
      <c r="M988" s="1"/>
      <c r="N988" s="1"/>
      <c r="O988" s="1"/>
      <c r="P988" s="1"/>
      <c r="Q988" s="8"/>
      <c r="R988" s="1"/>
      <c r="S988" s="1"/>
    </row>
    <row r="989" spans="1:19" ht="12.75" x14ac:dyDescent="0.2">
      <c r="A989" s="6"/>
      <c r="B989" s="1"/>
      <c r="C989" s="1"/>
      <c r="D989" s="1"/>
      <c r="E989" s="1"/>
      <c r="F989" s="1"/>
      <c r="G989" s="1"/>
      <c r="H989" s="1"/>
      <c r="I989" s="1"/>
      <c r="J989" s="1"/>
      <c r="K989" s="7"/>
      <c r="L989" s="1"/>
      <c r="M989" s="1"/>
      <c r="N989" s="1"/>
      <c r="O989" s="1"/>
      <c r="P989" s="1"/>
      <c r="Q989" s="8"/>
      <c r="R989" s="1"/>
      <c r="S989" s="1"/>
    </row>
    <row r="990" spans="1:19" ht="12.75" x14ac:dyDescent="0.2">
      <c r="A990" s="6"/>
      <c r="B990" s="1"/>
      <c r="C990" s="1"/>
      <c r="D990" s="1"/>
      <c r="E990" s="1"/>
      <c r="F990" s="1"/>
      <c r="G990" s="1"/>
      <c r="H990" s="1"/>
      <c r="I990" s="1"/>
      <c r="J990" s="1"/>
      <c r="K990" s="7"/>
      <c r="L990" s="1"/>
      <c r="M990" s="1"/>
      <c r="N990" s="1"/>
      <c r="O990" s="1"/>
      <c r="P990" s="1"/>
      <c r="Q990" s="8"/>
      <c r="R990" s="1"/>
      <c r="S990" s="1"/>
    </row>
    <row r="991" spans="1:19" ht="12.75" x14ac:dyDescent="0.2">
      <c r="A991" s="6"/>
      <c r="B991" s="1"/>
      <c r="C991" s="1"/>
      <c r="D991" s="1"/>
      <c r="E991" s="1"/>
      <c r="F991" s="1"/>
      <c r="G991" s="1"/>
      <c r="H991" s="1"/>
      <c r="I991" s="1"/>
      <c r="J991" s="1"/>
      <c r="K991" s="7"/>
      <c r="L991" s="1"/>
      <c r="M991" s="1"/>
      <c r="N991" s="1"/>
      <c r="O991" s="1"/>
      <c r="P991" s="1"/>
      <c r="Q991" s="8"/>
      <c r="R991" s="1"/>
      <c r="S991" s="1"/>
    </row>
    <row r="992" spans="1:19" ht="12.75" x14ac:dyDescent="0.2">
      <c r="A992" s="6"/>
      <c r="B992" s="1"/>
      <c r="C992" s="1"/>
      <c r="D992" s="1"/>
      <c r="E992" s="1"/>
      <c r="F992" s="1"/>
      <c r="G992" s="1"/>
      <c r="H992" s="1"/>
      <c r="I992" s="1"/>
      <c r="J992" s="1"/>
      <c r="K992" s="7"/>
      <c r="L992" s="1"/>
      <c r="M992" s="1"/>
      <c r="N992" s="1"/>
      <c r="O992" s="1"/>
      <c r="P992" s="1"/>
      <c r="Q992" s="8"/>
      <c r="R992" s="1"/>
      <c r="S992" s="1"/>
    </row>
    <row r="993" spans="1:19" ht="12.75" x14ac:dyDescent="0.2">
      <c r="A993" s="6"/>
      <c r="B993" s="1"/>
      <c r="C993" s="1"/>
      <c r="D993" s="1"/>
      <c r="E993" s="1"/>
      <c r="F993" s="1"/>
      <c r="G993" s="1"/>
      <c r="H993" s="1"/>
      <c r="I993" s="1"/>
      <c r="J993" s="1"/>
      <c r="K993" s="7"/>
      <c r="L993" s="1"/>
      <c r="M993" s="1"/>
      <c r="N993" s="1"/>
      <c r="O993" s="1"/>
      <c r="P993" s="1"/>
      <c r="Q993" s="8"/>
      <c r="R993" s="1"/>
      <c r="S993" s="1"/>
    </row>
    <row r="994" spans="1:19" ht="12.75" x14ac:dyDescent="0.2">
      <c r="A994" s="6"/>
      <c r="B994" s="1"/>
      <c r="C994" s="1"/>
      <c r="D994" s="1"/>
      <c r="E994" s="1"/>
      <c r="F994" s="1"/>
      <c r="G994" s="1"/>
      <c r="H994" s="1"/>
      <c r="I994" s="1"/>
      <c r="J994" s="1"/>
      <c r="K994" s="7"/>
      <c r="L994" s="1"/>
      <c r="M994" s="1"/>
      <c r="N994" s="1"/>
      <c r="O994" s="1"/>
      <c r="P994" s="1"/>
      <c r="Q994" s="8"/>
      <c r="R994" s="1"/>
      <c r="S994" s="1"/>
    </row>
    <row r="995" spans="1:19" ht="12.75" x14ac:dyDescent="0.2">
      <c r="A995" s="6"/>
      <c r="B995" s="1"/>
      <c r="C995" s="1"/>
      <c r="D995" s="1"/>
      <c r="E995" s="1"/>
      <c r="F995" s="1"/>
      <c r="G995" s="1"/>
      <c r="H995" s="1"/>
      <c r="I995" s="1"/>
      <c r="J995" s="1"/>
      <c r="K995" s="7"/>
      <c r="L995" s="1"/>
      <c r="M995" s="1"/>
      <c r="N995" s="1"/>
      <c r="O995" s="1"/>
      <c r="P995" s="1"/>
      <c r="Q995" s="8"/>
      <c r="R995" s="1"/>
      <c r="S995" s="1"/>
    </row>
    <row r="996" spans="1:19" ht="12.75" x14ac:dyDescent="0.2">
      <c r="A996" s="6"/>
      <c r="B996" s="1"/>
      <c r="C996" s="1"/>
      <c r="D996" s="1"/>
      <c r="E996" s="1"/>
      <c r="F996" s="1"/>
      <c r="G996" s="1"/>
      <c r="H996" s="1"/>
      <c r="I996" s="1"/>
      <c r="J996" s="1"/>
      <c r="K996" s="7"/>
      <c r="L996" s="1"/>
      <c r="M996" s="1"/>
      <c r="N996" s="1"/>
      <c r="O996" s="1"/>
      <c r="P996" s="1"/>
      <c r="Q996" s="8"/>
      <c r="R996" s="1"/>
      <c r="S996" s="1"/>
    </row>
    <row r="997" spans="1:19" ht="12.75" x14ac:dyDescent="0.2">
      <c r="A997" s="6"/>
      <c r="B997" s="1"/>
      <c r="C997" s="1"/>
      <c r="D997" s="1"/>
      <c r="E997" s="1"/>
      <c r="F997" s="1"/>
      <c r="G997" s="1"/>
      <c r="H997" s="1"/>
      <c r="I997" s="1"/>
      <c r="J997" s="1"/>
      <c r="K997" s="7"/>
      <c r="L997" s="1"/>
      <c r="M997" s="1"/>
      <c r="N997" s="1"/>
      <c r="O997" s="1"/>
      <c r="P997" s="1"/>
      <c r="Q997" s="8"/>
      <c r="R997" s="1"/>
      <c r="S997" s="1"/>
    </row>
    <row r="998" spans="1:19" ht="12.75" x14ac:dyDescent="0.2">
      <c r="A998" s="6"/>
      <c r="B998" s="1"/>
      <c r="C998" s="1"/>
      <c r="D998" s="1"/>
      <c r="E998" s="1"/>
      <c r="F998" s="1"/>
      <c r="G998" s="1"/>
      <c r="H998" s="1"/>
      <c r="I998" s="1"/>
      <c r="J998" s="1"/>
      <c r="K998" s="7"/>
      <c r="L998" s="1"/>
      <c r="M998" s="1"/>
      <c r="N998" s="1"/>
      <c r="O998" s="1"/>
      <c r="P998" s="1"/>
      <c r="Q998" s="8"/>
      <c r="R998" s="1"/>
      <c r="S998" s="1"/>
    </row>
    <row r="999" spans="1:19" ht="12.75" x14ac:dyDescent="0.2">
      <c r="A999" s="6"/>
      <c r="B999" s="1"/>
      <c r="C999" s="1"/>
      <c r="D999" s="1"/>
      <c r="E999" s="1"/>
      <c r="F999" s="1"/>
      <c r="G999" s="1"/>
      <c r="H999" s="1"/>
      <c r="I999" s="1"/>
      <c r="J999" s="1"/>
      <c r="K999" s="7"/>
      <c r="L999" s="1"/>
      <c r="M999" s="1"/>
      <c r="N999" s="1"/>
      <c r="O999" s="1"/>
      <c r="P999" s="1"/>
      <c r="Q999" s="8"/>
      <c r="R999" s="1"/>
      <c r="S999" s="1"/>
    </row>
    <row r="1000" spans="1:19" ht="12.75" x14ac:dyDescent="0.2">
      <c r="A1000" s="6"/>
      <c r="B1000" s="1"/>
      <c r="C1000" s="1"/>
      <c r="D1000" s="1"/>
      <c r="E1000" s="1"/>
      <c r="F1000" s="1"/>
      <c r="G1000" s="1"/>
      <c r="H1000" s="1"/>
      <c r="I1000" s="1"/>
      <c r="J1000" s="1"/>
      <c r="K1000" s="7"/>
      <c r="L1000" s="1"/>
      <c r="M1000" s="1"/>
      <c r="N1000" s="1"/>
      <c r="O1000" s="1"/>
      <c r="P1000" s="1"/>
      <c r="Q1000" s="8"/>
      <c r="R1000" s="1"/>
      <c r="S1000" s="1"/>
    </row>
    <row r="1001" spans="1:19" ht="12.75" x14ac:dyDescent="0.2">
      <c r="A1001" s="6"/>
      <c r="B1001" s="1"/>
      <c r="C1001" s="1"/>
      <c r="D1001" s="1"/>
      <c r="E1001" s="1"/>
      <c r="F1001" s="1"/>
      <c r="G1001" s="1"/>
      <c r="H1001" s="1"/>
      <c r="I1001" s="1"/>
      <c r="J1001" s="1"/>
      <c r="K1001" s="7"/>
      <c r="L1001" s="1"/>
      <c r="M1001" s="1"/>
      <c r="N1001" s="1"/>
      <c r="O1001" s="1"/>
      <c r="P1001" s="1"/>
      <c r="Q1001" s="8"/>
      <c r="R1001" s="1"/>
      <c r="S1001" s="1"/>
    </row>
    <row r="1002" spans="1:19" ht="12.75" x14ac:dyDescent="0.2">
      <c r="A1002" s="6"/>
      <c r="B1002" s="1"/>
      <c r="C1002" s="1"/>
      <c r="D1002" s="1"/>
      <c r="E1002" s="1"/>
      <c r="F1002" s="1"/>
      <c r="G1002" s="1"/>
      <c r="H1002" s="1"/>
      <c r="I1002" s="1"/>
      <c r="J1002" s="1"/>
      <c r="K1002" s="7"/>
      <c r="L1002" s="1"/>
      <c r="M1002" s="1"/>
      <c r="N1002" s="1"/>
      <c r="O1002" s="1"/>
      <c r="P1002" s="1"/>
      <c r="Q1002" s="8"/>
      <c r="R1002" s="1"/>
      <c r="S1002" s="1"/>
    </row>
  </sheetData>
  <mergeCells count="15">
    <mergeCell ref="B23:C34"/>
    <mergeCell ref="I23:M23"/>
    <mergeCell ref="B2:G8"/>
    <mergeCell ref="I3:I4"/>
    <mergeCell ref="I6:I7"/>
    <mergeCell ref="B10:C21"/>
    <mergeCell ref="I10:M10"/>
    <mergeCell ref="B75:C86"/>
    <mergeCell ref="I75:M75"/>
    <mergeCell ref="B36:C47"/>
    <mergeCell ref="I36:M36"/>
    <mergeCell ref="B49:C60"/>
    <mergeCell ref="I49:M49"/>
    <mergeCell ref="B62:C73"/>
    <mergeCell ref="I62:M62"/>
  </mergeCells>
  <dataValidations count="3">
    <dataValidation type="list" allowBlank="1" sqref="G15" xr:uid="{84B12794-6937-4CAB-A037-16C33A5FE0B8}">
      <formula1>#REF!</formula1>
    </dataValidation>
    <dataValidation type="list" allowBlank="1" sqref="G79:G84 G66:G71 G53:G58 G40:G45 G27:G32 G16:G19 E14:E19" xr:uid="{A8A03B57-DB87-4008-8CDE-0F793DF32D76}">
      <formula1>#REF!</formula1>
    </dataValidation>
    <dataValidation type="list" allowBlank="1" sqref="G14" xr:uid="{F16C263C-7D72-4A27-BD85-66765962CA32}">
      <formula1>liste_boissons</formula1>
    </dataValidation>
  </dataValidation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396ADE35-A10B-4606-AD08-F9BC57EECF81}">
          <x14:formula1>
            <xm:f>'✅ LISTE DES ALIMENTS'!$A$3:$A$246</xm:f>
          </x14:formula1>
          <xm:sqref>E79:E84 E66:E71 E53:E58 E40:E45 E27:E32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outlinePr summaryBelow="0" summaryRight="0"/>
  </sheetPr>
  <dimension ref="A1:Z946"/>
  <sheetViews>
    <sheetView showGridLines="0" tabSelected="1" workbookViewId="0">
      <pane ySplit="2" topLeftCell="A236" activePane="bottomLeft" state="frozen"/>
      <selection pane="bottomLeft" activeCell="H2" sqref="H2"/>
    </sheetView>
  </sheetViews>
  <sheetFormatPr baseColWidth="10" defaultColWidth="25.5703125" defaultRowHeight="12.75" x14ac:dyDescent="0.2"/>
  <cols>
    <col min="1" max="1" width="21.5703125" style="61" bestFit="1" customWidth="1"/>
    <col min="2" max="2" width="34.5703125" style="61" bestFit="1" customWidth="1"/>
    <col min="3" max="3" width="24.7109375" style="61" bestFit="1" customWidth="1"/>
    <col min="4" max="4" width="21.7109375" style="61" bestFit="1" customWidth="1"/>
    <col min="5" max="5" width="20.140625" style="61" bestFit="1" customWidth="1"/>
    <col min="6" max="6" width="17.7109375" style="61" bestFit="1" customWidth="1"/>
    <col min="7" max="7" width="16.5703125" style="61" bestFit="1" customWidth="1"/>
    <col min="8" max="8" width="25.5703125" style="61"/>
    <col min="9" max="9" width="23.7109375" style="61" customWidth="1"/>
    <col min="10" max="16384" width="25.5703125" style="61"/>
  </cols>
  <sheetData>
    <row r="1" spans="1:26" s="5" customFormat="1" ht="29.25" customHeight="1" x14ac:dyDescent="0.2">
      <c r="A1"/>
      <c r="B1"/>
      <c r="C1"/>
      <c r="D1"/>
      <c r="E1"/>
      <c r="F1"/>
      <c r="G1"/>
    </row>
    <row r="2" spans="1:26" s="5" customFormat="1" ht="57" customHeight="1" x14ac:dyDescent="0.2">
      <c r="A2" s="70" t="s">
        <v>28</v>
      </c>
      <c r="B2" s="70" t="s">
        <v>10</v>
      </c>
      <c r="C2" s="70" t="s">
        <v>281</v>
      </c>
      <c r="D2" s="70" t="s">
        <v>3</v>
      </c>
      <c r="E2" s="70" t="s">
        <v>4</v>
      </c>
      <c r="F2" s="70" t="s">
        <v>5</v>
      </c>
      <c r="G2" s="70" t="s">
        <v>0</v>
      </c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ht="20.100000000000001" customHeight="1" x14ac:dyDescent="0.2">
      <c r="A3" s="62" t="s">
        <v>85</v>
      </c>
      <c r="B3" s="63" t="s">
        <v>86</v>
      </c>
      <c r="C3" s="64">
        <v>100</v>
      </c>
      <c r="D3" s="60">
        <v>0.4</v>
      </c>
      <c r="E3" s="60">
        <v>0.1</v>
      </c>
      <c r="F3" s="60">
        <v>1.1000000000000001</v>
      </c>
      <c r="G3" s="64">
        <f t="shared" ref="G3:G66" si="0">D3*4+E3*4+F3*9</f>
        <v>11.9</v>
      </c>
      <c r="H3" s="60"/>
      <c r="I3" s="65"/>
      <c r="J3" s="66"/>
      <c r="K3" s="66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20.100000000000001" customHeight="1" x14ac:dyDescent="0.2">
      <c r="A4" s="62" t="s">
        <v>85</v>
      </c>
      <c r="B4" s="63" t="s">
        <v>131</v>
      </c>
      <c r="C4" s="64">
        <v>100</v>
      </c>
      <c r="D4" s="60">
        <v>0.5</v>
      </c>
      <c r="E4" s="60">
        <v>3</v>
      </c>
      <c r="F4" s="60">
        <v>1.1000000000000001</v>
      </c>
      <c r="G4" s="64">
        <f t="shared" si="0"/>
        <v>23.9</v>
      </c>
      <c r="H4" s="60"/>
      <c r="I4" s="67"/>
      <c r="J4" s="66"/>
      <c r="K4" s="66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</row>
    <row r="5" spans="1:26" ht="20.100000000000001" customHeight="1" x14ac:dyDescent="0.2">
      <c r="A5" s="62" t="s">
        <v>85</v>
      </c>
      <c r="B5" s="63" t="s">
        <v>264</v>
      </c>
      <c r="C5" s="64">
        <v>100</v>
      </c>
      <c r="D5" s="60">
        <v>3.8</v>
      </c>
      <c r="E5" s="60">
        <v>4</v>
      </c>
      <c r="F5" s="60">
        <v>2.5</v>
      </c>
      <c r="G5" s="64">
        <f t="shared" si="0"/>
        <v>53.7</v>
      </c>
      <c r="H5" s="60"/>
      <c r="I5" s="66"/>
      <c r="K5" s="66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</row>
    <row r="6" spans="1:26" ht="20.100000000000001" customHeight="1" x14ac:dyDescent="0.2">
      <c r="A6" s="62" t="s">
        <v>85</v>
      </c>
      <c r="B6" s="63" t="s">
        <v>268</v>
      </c>
      <c r="C6" s="64">
        <v>100</v>
      </c>
      <c r="D6" s="60">
        <v>2.2999999999999998</v>
      </c>
      <c r="E6" s="60">
        <v>6</v>
      </c>
      <c r="F6" s="60">
        <v>24</v>
      </c>
      <c r="G6" s="64">
        <f t="shared" si="0"/>
        <v>249.2</v>
      </c>
      <c r="H6" s="60"/>
      <c r="I6" s="66"/>
      <c r="K6" s="66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</row>
    <row r="7" spans="1:26" ht="20.100000000000001" customHeight="1" x14ac:dyDescent="0.2">
      <c r="A7" s="62" t="s">
        <v>100</v>
      </c>
      <c r="B7" s="63" t="s">
        <v>101</v>
      </c>
      <c r="C7" s="64">
        <v>1</v>
      </c>
      <c r="D7" s="60">
        <v>0.9</v>
      </c>
      <c r="E7" s="60">
        <v>3.4</v>
      </c>
      <c r="F7" s="60">
        <v>4.0999999999999996</v>
      </c>
      <c r="G7" s="64">
        <f t="shared" si="0"/>
        <v>54.099999999999994</v>
      </c>
      <c r="H7" s="60"/>
      <c r="I7" s="66"/>
      <c r="K7" s="66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ht="20.100000000000001" customHeight="1" x14ac:dyDescent="0.2">
      <c r="A8" s="62" t="s">
        <v>100</v>
      </c>
      <c r="B8" s="63" t="s">
        <v>261</v>
      </c>
      <c r="C8" s="64">
        <v>100</v>
      </c>
      <c r="D8" s="60">
        <v>10</v>
      </c>
      <c r="E8" s="60">
        <v>14</v>
      </c>
      <c r="F8" s="60">
        <v>55</v>
      </c>
      <c r="G8" s="64">
        <f t="shared" si="0"/>
        <v>591</v>
      </c>
      <c r="H8" s="60"/>
      <c r="I8" s="66"/>
      <c r="K8" s="66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20.100000000000001" customHeight="1" x14ac:dyDescent="0.2">
      <c r="A9" s="62" t="s">
        <v>29</v>
      </c>
      <c r="B9" s="63" t="s">
        <v>30</v>
      </c>
      <c r="C9" s="64">
        <v>1</v>
      </c>
      <c r="D9" s="60">
        <v>0</v>
      </c>
      <c r="E9" s="60">
        <v>0</v>
      </c>
      <c r="F9" s="60">
        <v>1</v>
      </c>
      <c r="G9" s="64">
        <f t="shared" si="0"/>
        <v>9</v>
      </c>
      <c r="H9" s="60"/>
      <c r="I9" s="66"/>
      <c r="K9" s="66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20.100000000000001" customHeight="1" x14ac:dyDescent="0.2">
      <c r="A10" s="62" t="s">
        <v>29</v>
      </c>
      <c r="B10" s="63" t="s">
        <v>33</v>
      </c>
      <c r="C10" s="64">
        <v>100</v>
      </c>
      <c r="D10" s="60">
        <v>88</v>
      </c>
      <c r="E10" s="60">
        <v>6.1</v>
      </c>
      <c r="F10" s="60">
        <v>0.3</v>
      </c>
      <c r="G10" s="64">
        <f t="shared" si="0"/>
        <v>379.09999999999997</v>
      </c>
      <c r="H10" s="60"/>
      <c r="I10" s="66"/>
      <c r="K10" s="66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20.100000000000001" customHeight="1" x14ac:dyDescent="0.2">
      <c r="A11" s="62" t="s">
        <v>29</v>
      </c>
      <c r="B11" s="63" t="s">
        <v>34</v>
      </c>
      <c r="C11" s="64">
        <v>100</v>
      </c>
      <c r="D11" s="60">
        <v>78.599999999999994</v>
      </c>
      <c r="E11" s="60">
        <v>3.6</v>
      </c>
      <c r="F11" s="60">
        <v>4.3</v>
      </c>
      <c r="G11" s="64">
        <f t="shared" si="0"/>
        <v>367.49999999999994</v>
      </c>
      <c r="H11" s="60"/>
      <c r="I11" s="66"/>
      <c r="J11" s="66"/>
      <c r="K11" s="66"/>
      <c r="L11" s="68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20.100000000000001" customHeight="1" x14ac:dyDescent="0.2">
      <c r="A12" s="62" t="s">
        <v>29</v>
      </c>
      <c r="B12" s="63" t="s">
        <v>42</v>
      </c>
      <c r="C12" s="64">
        <v>1</v>
      </c>
      <c r="D12" s="60">
        <v>23.2</v>
      </c>
      <c r="E12" s="60">
        <v>13.5</v>
      </c>
      <c r="F12" s="60">
        <v>7.9</v>
      </c>
      <c r="G12" s="64">
        <f t="shared" si="0"/>
        <v>217.90000000000003</v>
      </c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ht="20.100000000000001" customHeight="1" x14ac:dyDescent="0.2">
      <c r="A13" s="62" t="s">
        <v>29</v>
      </c>
      <c r="B13" s="63" t="s">
        <v>53</v>
      </c>
      <c r="C13" s="64">
        <v>100</v>
      </c>
      <c r="D13" s="60">
        <v>7.8</v>
      </c>
      <c r="E13" s="60">
        <v>1.8</v>
      </c>
      <c r="F13" s="60">
        <v>0</v>
      </c>
      <c r="G13" s="64">
        <f t="shared" si="0"/>
        <v>38.4</v>
      </c>
      <c r="H13" s="60"/>
      <c r="L13" s="68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20.100000000000001" customHeight="1" x14ac:dyDescent="0.2">
      <c r="A14" s="62" t="s">
        <v>29</v>
      </c>
      <c r="B14" s="63" t="s">
        <v>58</v>
      </c>
      <c r="C14" s="64">
        <v>100</v>
      </c>
      <c r="D14" s="60">
        <v>10.5</v>
      </c>
      <c r="E14" s="60">
        <v>0.8</v>
      </c>
      <c r="F14" s="60">
        <v>0</v>
      </c>
      <c r="G14" s="64">
        <f t="shared" si="0"/>
        <v>45.2</v>
      </c>
      <c r="H14" s="60"/>
      <c r="L14" s="68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20.100000000000001" customHeight="1" x14ac:dyDescent="0.2">
      <c r="A15" s="62" t="s">
        <v>29</v>
      </c>
      <c r="B15" s="63" t="s">
        <v>218</v>
      </c>
      <c r="C15" s="64">
        <v>1</v>
      </c>
      <c r="D15" s="60">
        <v>0</v>
      </c>
      <c r="E15" s="60">
        <v>0</v>
      </c>
      <c r="F15" s="60">
        <v>1</v>
      </c>
      <c r="G15" s="64">
        <f t="shared" si="0"/>
        <v>9</v>
      </c>
      <c r="H15" s="60"/>
      <c r="L15" s="68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6" spans="1:26" ht="20.100000000000001" customHeight="1" x14ac:dyDescent="0.2">
      <c r="A16" s="62" t="s">
        <v>61</v>
      </c>
      <c r="B16" s="63" t="s">
        <v>62</v>
      </c>
      <c r="C16" s="64">
        <v>100</v>
      </c>
      <c r="D16" s="60">
        <v>12</v>
      </c>
      <c r="E16" s="60">
        <v>68.5</v>
      </c>
      <c r="F16" s="60">
        <v>4.5999999999999996</v>
      </c>
      <c r="G16" s="64">
        <f t="shared" si="0"/>
        <v>363.4</v>
      </c>
      <c r="H16" s="60"/>
      <c r="L16" s="68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ht="20.100000000000001" customHeight="1" x14ac:dyDescent="0.2">
      <c r="A17" s="62" t="s">
        <v>61</v>
      </c>
      <c r="B17" s="63" t="s">
        <v>92</v>
      </c>
      <c r="C17" s="64">
        <v>100</v>
      </c>
      <c r="D17" s="60">
        <v>20</v>
      </c>
      <c r="E17" s="60">
        <v>8.6999999999999993</v>
      </c>
      <c r="F17" s="60">
        <v>21</v>
      </c>
      <c r="G17" s="64">
        <f t="shared" si="0"/>
        <v>303.8</v>
      </c>
      <c r="H17" s="60"/>
      <c r="L17" s="68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ht="20.100000000000001" customHeight="1" x14ac:dyDescent="0.2">
      <c r="A18" s="63" t="s">
        <v>61</v>
      </c>
      <c r="B18" s="63" t="s">
        <v>141</v>
      </c>
      <c r="C18" s="64">
        <v>355</v>
      </c>
      <c r="D18" s="60">
        <v>0.5</v>
      </c>
      <c r="E18" s="60">
        <v>86</v>
      </c>
      <c r="F18" s="60">
        <v>0.5</v>
      </c>
      <c r="G18" s="64">
        <f t="shared" si="0"/>
        <v>350.5</v>
      </c>
      <c r="H18" s="60"/>
      <c r="L18" s="68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</row>
    <row r="19" spans="1:26" ht="20.100000000000001" customHeight="1" x14ac:dyDescent="0.2">
      <c r="A19" s="62" t="s">
        <v>61</v>
      </c>
      <c r="B19" s="63" t="s">
        <v>187</v>
      </c>
      <c r="C19" s="64">
        <v>100</v>
      </c>
      <c r="D19" s="60">
        <v>18</v>
      </c>
      <c r="E19" s="60">
        <v>26</v>
      </c>
      <c r="F19" s="60">
        <v>17</v>
      </c>
      <c r="G19" s="64">
        <f t="shared" si="0"/>
        <v>329</v>
      </c>
      <c r="H19" s="60"/>
      <c r="I19" s="60"/>
      <c r="J19" s="68"/>
      <c r="K19" s="68"/>
      <c r="L19" s="68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ht="20.100000000000001" customHeight="1" x14ac:dyDescent="0.2">
      <c r="A20" s="62" t="s">
        <v>61</v>
      </c>
      <c r="B20" s="63" t="s">
        <v>188</v>
      </c>
      <c r="C20" s="64">
        <v>100</v>
      </c>
      <c r="D20" s="60">
        <v>9.8000000000000007</v>
      </c>
      <c r="E20" s="60">
        <v>58</v>
      </c>
      <c r="F20" s="60">
        <v>8.1999999999999993</v>
      </c>
      <c r="G20" s="64">
        <f t="shared" si="0"/>
        <v>345</v>
      </c>
      <c r="H20" s="60"/>
      <c r="I20" s="60"/>
      <c r="J20" s="68"/>
      <c r="K20" s="68"/>
      <c r="L20" s="68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</row>
    <row r="21" spans="1:26" ht="20.100000000000001" customHeight="1" x14ac:dyDescent="0.2">
      <c r="A21" s="62" t="s">
        <v>61</v>
      </c>
      <c r="B21" s="63" t="s">
        <v>219</v>
      </c>
      <c r="C21" s="64">
        <v>100</v>
      </c>
      <c r="D21" s="60">
        <v>20</v>
      </c>
      <c r="E21" s="60">
        <v>17</v>
      </c>
      <c r="F21" s="60">
        <v>54</v>
      </c>
      <c r="G21" s="64">
        <f t="shared" si="0"/>
        <v>634</v>
      </c>
      <c r="H21" s="60"/>
      <c r="I21" s="60"/>
      <c r="J21" s="68"/>
      <c r="K21" s="68"/>
      <c r="L21" s="68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20.100000000000001" customHeight="1" x14ac:dyDescent="0.2">
      <c r="A22" s="62" t="s">
        <v>61</v>
      </c>
      <c r="B22" s="63" t="s">
        <v>275</v>
      </c>
      <c r="C22" s="64">
        <v>100</v>
      </c>
      <c r="D22" s="60">
        <v>6.4</v>
      </c>
      <c r="E22" s="60">
        <v>84</v>
      </c>
      <c r="F22" s="60">
        <v>0.5</v>
      </c>
      <c r="G22" s="64">
        <f t="shared" si="0"/>
        <v>366.1</v>
      </c>
      <c r="H22" s="60"/>
      <c r="I22" s="60"/>
      <c r="J22" s="68"/>
      <c r="K22" s="68"/>
      <c r="L22" s="68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</row>
    <row r="23" spans="1:26" ht="20.100000000000001" customHeight="1" x14ac:dyDescent="0.2">
      <c r="A23" s="62" t="s">
        <v>61</v>
      </c>
      <c r="B23" s="63" t="s">
        <v>276</v>
      </c>
      <c r="C23" s="64">
        <v>100</v>
      </c>
      <c r="D23" s="60">
        <v>8.3000000000000007</v>
      </c>
      <c r="E23" s="60">
        <v>78</v>
      </c>
      <c r="F23" s="60">
        <v>2.5</v>
      </c>
      <c r="G23" s="64">
        <f t="shared" si="0"/>
        <v>367.7</v>
      </c>
      <c r="H23" s="60"/>
      <c r="I23" s="60"/>
      <c r="J23" s="68"/>
      <c r="K23" s="68"/>
      <c r="L23" s="68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</row>
    <row r="24" spans="1:26" ht="20.100000000000001" customHeight="1" x14ac:dyDescent="0.2">
      <c r="A24" s="62" t="s">
        <v>12</v>
      </c>
      <c r="B24" s="63" t="s">
        <v>13</v>
      </c>
      <c r="C24" s="64">
        <v>100</v>
      </c>
      <c r="D24" s="60">
        <v>7.5</v>
      </c>
      <c r="E24" s="60">
        <v>72</v>
      </c>
      <c r="F24" s="60">
        <v>3.3</v>
      </c>
      <c r="G24" s="64">
        <f t="shared" si="0"/>
        <v>347.7</v>
      </c>
      <c r="H24" s="60"/>
      <c r="I24" s="60"/>
      <c r="J24" s="68"/>
      <c r="K24" s="68"/>
      <c r="L24" s="68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 spans="1:26" ht="20.100000000000001" customHeight="1" x14ac:dyDescent="0.2">
      <c r="A25" s="62" t="s">
        <v>12</v>
      </c>
      <c r="B25" s="63" t="s">
        <v>39</v>
      </c>
      <c r="C25" s="64">
        <v>1</v>
      </c>
      <c r="D25" s="60">
        <v>1.9</v>
      </c>
      <c r="E25" s="60">
        <v>8.1999999999999993</v>
      </c>
      <c r="F25" s="60">
        <v>1.4</v>
      </c>
      <c r="G25" s="64">
        <f t="shared" si="0"/>
        <v>53</v>
      </c>
      <c r="H25" s="60"/>
      <c r="I25" s="60"/>
      <c r="J25" s="68"/>
      <c r="K25" s="68"/>
      <c r="L25" s="68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6" ht="20.100000000000001" customHeight="1" x14ac:dyDescent="0.2">
      <c r="A26" s="62" t="s">
        <v>12</v>
      </c>
      <c r="B26" s="63" t="s">
        <v>40</v>
      </c>
      <c r="C26" s="64">
        <v>1</v>
      </c>
      <c r="D26" s="60">
        <v>0.8</v>
      </c>
      <c r="E26" s="60">
        <v>5.4</v>
      </c>
      <c r="F26" s="60">
        <v>0.1</v>
      </c>
      <c r="G26" s="64">
        <f t="shared" si="0"/>
        <v>25.7</v>
      </c>
      <c r="H26" s="60"/>
      <c r="I26" s="60"/>
      <c r="J26" s="68"/>
      <c r="K26" s="68"/>
      <c r="L26" s="68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6" ht="20.100000000000001" customHeight="1" x14ac:dyDescent="0.2">
      <c r="A27" s="62" t="s">
        <v>12</v>
      </c>
      <c r="B27" s="63" t="s">
        <v>41</v>
      </c>
      <c r="C27" s="64">
        <v>1</v>
      </c>
      <c r="D27" s="60">
        <v>1</v>
      </c>
      <c r="E27" s="60">
        <v>7.1</v>
      </c>
      <c r="F27" s="60">
        <v>0.2</v>
      </c>
      <c r="G27" s="64">
        <f t="shared" si="0"/>
        <v>34.199999999999996</v>
      </c>
      <c r="H27" s="60"/>
      <c r="I27" s="60"/>
      <c r="J27" s="68"/>
      <c r="K27" s="68"/>
      <c r="L27" s="68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20.100000000000001" customHeight="1" x14ac:dyDescent="0.2">
      <c r="A28" s="62" t="s">
        <v>12</v>
      </c>
      <c r="B28" s="63" t="s">
        <v>43</v>
      </c>
      <c r="C28" s="64">
        <v>1</v>
      </c>
      <c r="D28" s="60">
        <v>0.5</v>
      </c>
      <c r="E28" s="60">
        <v>2.9</v>
      </c>
      <c r="F28" s="60">
        <v>0.1</v>
      </c>
      <c r="G28" s="64">
        <f t="shared" si="0"/>
        <v>14.5</v>
      </c>
      <c r="H28" s="60"/>
      <c r="I28" s="60"/>
      <c r="J28" s="68"/>
      <c r="K28" s="68"/>
      <c r="L28" s="68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6" ht="20.100000000000001" customHeight="1" x14ac:dyDescent="0.2">
      <c r="A29" s="62" t="s">
        <v>12</v>
      </c>
      <c r="B29" s="63" t="s">
        <v>44</v>
      </c>
      <c r="C29" s="64">
        <v>100</v>
      </c>
      <c r="D29" s="60">
        <v>6.5</v>
      </c>
      <c r="E29" s="60">
        <v>41</v>
      </c>
      <c r="F29" s="60">
        <v>1.1000000000000001</v>
      </c>
      <c r="G29" s="64">
        <f t="shared" si="0"/>
        <v>199.9</v>
      </c>
      <c r="H29" s="60"/>
      <c r="I29" s="60"/>
      <c r="J29" s="68"/>
      <c r="K29" s="68"/>
      <c r="L29" s="68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6" ht="20.100000000000001" customHeight="1" x14ac:dyDescent="0.2">
      <c r="A30" s="62" t="s">
        <v>12</v>
      </c>
      <c r="B30" s="63" t="s">
        <v>45</v>
      </c>
      <c r="C30" s="64">
        <v>100</v>
      </c>
      <c r="D30" s="60">
        <v>12.3</v>
      </c>
      <c r="E30" s="60">
        <v>97.2</v>
      </c>
      <c r="F30" s="60">
        <v>0.8</v>
      </c>
      <c r="G30" s="64">
        <f t="shared" si="0"/>
        <v>445.2</v>
      </c>
      <c r="H30" s="60"/>
      <c r="I30" s="60"/>
      <c r="J30" s="68"/>
      <c r="K30" s="68"/>
      <c r="L30" s="68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20.100000000000001" customHeight="1" x14ac:dyDescent="0.2">
      <c r="A31" s="62" t="s">
        <v>12</v>
      </c>
      <c r="B31" s="63" t="s">
        <v>46</v>
      </c>
      <c r="C31" s="64">
        <v>100</v>
      </c>
      <c r="D31" s="60">
        <v>9.3000000000000007</v>
      </c>
      <c r="E31" s="60">
        <v>50</v>
      </c>
      <c r="F31" s="60">
        <v>2.8</v>
      </c>
      <c r="G31" s="64">
        <f t="shared" si="0"/>
        <v>262.39999999999998</v>
      </c>
      <c r="H31" s="60"/>
      <c r="I31" s="60"/>
      <c r="J31" s="68"/>
      <c r="K31" s="68"/>
      <c r="L31" s="68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6" ht="20.100000000000001" customHeight="1" x14ac:dyDescent="0.2">
      <c r="A32" s="62" t="s">
        <v>12</v>
      </c>
      <c r="B32" s="63" t="s">
        <v>51</v>
      </c>
      <c r="C32" s="64">
        <v>100</v>
      </c>
      <c r="D32" s="60">
        <v>0</v>
      </c>
      <c r="E32" s="60">
        <v>2.2000000000000002</v>
      </c>
      <c r="F32" s="60">
        <v>0</v>
      </c>
      <c r="G32" s="64">
        <f t="shared" si="0"/>
        <v>8.8000000000000007</v>
      </c>
      <c r="H32" s="60"/>
      <c r="I32" s="60"/>
      <c r="J32" s="68"/>
      <c r="K32" s="68"/>
      <c r="L32" s="68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1:26" ht="20.100000000000001" customHeight="1" x14ac:dyDescent="0.2">
      <c r="A33" s="62" t="s">
        <v>12</v>
      </c>
      <c r="B33" s="63" t="s">
        <v>52</v>
      </c>
      <c r="C33" s="64">
        <v>1</v>
      </c>
      <c r="D33" s="60">
        <v>3.8</v>
      </c>
      <c r="E33" s="60">
        <v>20.3</v>
      </c>
      <c r="F33" s="60">
        <v>1.2</v>
      </c>
      <c r="G33" s="64">
        <f t="shared" si="0"/>
        <v>107.2</v>
      </c>
      <c r="H33" s="60"/>
      <c r="I33" s="60"/>
      <c r="J33" s="68"/>
      <c r="K33" s="68"/>
      <c r="L33" s="68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</row>
    <row r="34" spans="1:26" ht="20.100000000000001" customHeight="1" x14ac:dyDescent="0.2">
      <c r="A34" s="62" t="s">
        <v>12</v>
      </c>
      <c r="B34" s="63" t="s">
        <v>67</v>
      </c>
      <c r="C34" s="64">
        <v>100</v>
      </c>
      <c r="D34" s="60">
        <v>13.5</v>
      </c>
      <c r="E34" s="60">
        <v>63.4</v>
      </c>
      <c r="F34" s="60">
        <v>2.4</v>
      </c>
      <c r="G34" s="64">
        <f t="shared" si="0"/>
        <v>329.20000000000005</v>
      </c>
      <c r="H34" s="60"/>
      <c r="I34" s="60"/>
      <c r="J34" s="68"/>
      <c r="K34" s="68"/>
      <c r="L34" s="68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</row>
    <row r="35" spans="1:26" ht="20.100000000000001" customHeight="1" x14ac:dyDescent="0.2">
      <c r="A35" s="62" t="s">
        <v>12</v>
      </c>
      <c r="B35" s="63" t="s">
        <v>68</v>
      </c>
      <c r="C35" s="64">
        <v>100</v>
      </c>
      <c r="D35" s="60">
        <v>13.1</v>
      </c>
      <c r="E35" s="60">
        <v>68.900000000000006</v>
      </c>
      <c r="F35" s="60">
        <v>5.8</v>
      </c>
      <c r="G35" s="64">
        <f t="shared" si="0"/>
        <v>380.2</v>
      </c>
      <c r="H35" s="60"/>
      <c r="I35" s="60"/>
      <c r="J35" s="68"/>
      <c r="K35" s="68"/>
      <c r="L35" s="68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</row>
    <row r="36" spans="1:26" ht="20.100000000000001" customHeight="1" x14ac:dyDescent="0.2">
      <c r="A36" s="62" t="s">
        <v>12</v>
      </c>
      <c r="B36" s="63" t="s">
        <v>81</v>
      </c>
      <c r="C36" s="64">
        <v>100</v>
      </c>
      <c r="D36" s="60">
        <v>11</v>
      </c>
      <c r="E36" s="60">
        <v>60</v>
      </c>
      <c r="F36" s="60">
        <v>8</v>
      </c>
      <c r="G36" s="64">
        <f t="shared" si="0"/>
        <v>356</v>
      </c>
      <c r="H36" s="60"/>
      <c r="I36" s="60"/>
      <c r="J36" s="68"/>
      <c r="K36" s="68"/>
      <c r="L36" s="68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</row>
    <row r="37" spans="1:26" ht="20.100000000000001" customHeight="1" x14ac:dyDescent="0.2">
      <c r="A37" s="62" t="s">
        <v>12</v>
      </c>
      <c r="B37" s="63" t="s">
        <v>94</v>
      </c>
      <c r="C37" s="64">
        <v>1</v>
      </c>
      <c r="D37" s="60">
        <v>3.5</v>
      </c>
      <c r="E37" s="60">
        <v>17.399999999999999</v>
      </c>
      <c r="F37" s="60">
        <v>1.5</v>
      </c>
      <c r="G37" s="64">
        <f t="shared" si="0"/>
        <v>97.1</v>
      </c>
      <c r="H37" s="60"/>
      <c r="I37" s="60"/>
      <c r="J37" s="68"/>
      <c r="K37" s="68"/>
      <c r="L37" s="68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1:26" ht="20.100000000000001" customHeight="1" x14ac:dyDescent="0.2">
      <c r="A38" s="62" t="s">
        <v>12</v>
      </c>
      <c r="B38" s="63" t="s">
        <v>106</v>
      </c>
      <c r="C38" s="64">
        <v>100</v>
      </c>
      <c r="D38" s="60">
        <v>1.6</v>
      </c>
      <c r="E38" s="60">
        <v>20</v>
      </c>
      <c r="F38" s="60">
        <v>0.1</v>
      </c>
      <c r="G38" s="64">
        <f t="shared" si="0"/>
        <v>87.300000000000011</v>
      </c>
      <c r="H38" s="60"/>
      <c r="I38" s="60"/>
      <c r="J38" s="68"/>
      <c r="K38" s="68"/>
      <c r="L38" s="68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1:26" ht="20.100000000000001" customHeight="1" x14ac:dyDescent="0.2">
      <c r="A39" s="62" t="s">
        <v>12</v>
      </c>
      <c r="B39" s="63" t="s">
        <v>107</v>
      </c>
      <c r="C39" s="64">
        <v>100</v>
      </c>
      <c r="D39" s="60">
        <v>7.4</v>
      </c>
      <c r="E39" s="60">
        <v>78</v>
      </c>
      <c r="F39" s="60">
        <v>0.6</v>
      </c>
      <c r="G39" s="64">
        <f t="shared" si="0"/>
        <v>347</v>
      </c>
      <c r="H39" s="60"/>
      <c r="I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</row>
    <row r="40" spans="1:26" ht="20.100000000000001" customHeight="1" x14ac:dyDescent="0.2">
      <c r="A40" s="62" t="s">
        <v>12</v>
      </c>
      <c r="B40" s="63" t="s">
        <v>120</v>
      </c>
      <c r="C40" s="64">
        <v>100</v>
      </c>
      <c r="D40" s="60">
        <v>2</v>
      </c>
      <c r="E40" s="60">
        <v>19</v>
      </c>
      <c r="F40" s="60">
        <v>0.1</v>
      </c>
      <c r="G40" s="64">
        <f t="shared" si="0"/>
        <v>84.9</v>
      </c>
      <c r="H40" s="60"/>
      <c r="I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</row>
    <row r="41" spans="1:26" ht="20.100000000000001" customHeight="1" x14ac:dyDescent="0.2">
      <c r="A41" s="62" t="s">
        <v>12</v>
      </c>
      <c r="B41" s="63" t="s">
        <v>122</v>
      </c>
      <c r="C41" s="64">
        <v>100</v>
      </c>
      <c r="D41" s="60">
        <v>12</v>
      </c>
      <c r="E41" s="60">
        <v>76</v>
      </c>
      <c r="F41" s="60">
        <v>1.3</v>
      </c>
      <c r="G41" s="64">
        <f t="shared" si="0"/>
        <v>363.7</v>
      </c>
      <c r="H41" s="60"/>
      <c r="I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</row>
    <row r="42" spans="1:26" ht="20.100000000000001" customHeight="1" x14ac:dyDescent="0.2">
      <c r="A42" s="62" t="s">
        <v>12</v>
      </c>
      <c r="B42" s="63" t="s">
        <v>123</v>
      </c>
      <c r="C42" s="64">
        <v>100</v>
      </c>
      <c r="D42" s="60">
        <v>12.4</v>
      </c>
      <c r="E42" s="60">
        <v>66</v>
      </c>
      <c r="F42" s="60">
        <v>2</v>
      </c>
      <c r="G42" s="64">
        <f t="shared" si="0"/>
        <v>331.6</v>
      </c>
      <c r="H42" s="60"/>
      <c r="I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</row>
    <row r="43" spans="1:26" ht="20.100000000000001" customHeight="1" x14ac:dyDescent="0.2">
      <c r="A43" s="62" t="s">
        <v>12</v>
      </c>
      <c r="B43" s="63" t="s">
        <v>125</v>
      </c>
      <c r="C43" s="64">
        <v>1</v>
      </c>
      <c r="D43" s="60">
        <v>0.6</v>
      </c>
      <c r="E43" s="60">
        <v>6.2</v>
      </c>
      <c r="F43" s="60">
        <v>0.3</v>
      </c>
      <c r="G43" s="64">
        <f t="shared" si="0"/>
        <v>29.9</v>
      </c>
      <c r="H43" s="60"/>
      <c r="I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</row>
    <row r="44" spans="1:26" ht="20.100000000000001" customHeight="1" x14ac:dyDescent="0.2">
      <c r="A44" s="62" t="s">
        <v>12</v>
      </c>
      <c r="B44" s="63" t="s">
        <v>164</v>
      </c>
      <c r="C44" s="64">
        <v>100</v>
      </c>
      <c r="D44" s="60">
        <v>1.3</v>
      </c>
      <c r="E44" s="60">
        <v>4.7</v>
      </c>
      <c r="F44" s="60">
        <v>0.2</v>
      </c>
      <c r="G44" s="64">
        <f t="shared" si="0"/>
        <v>25.8</v>
      </c>
      <c r="H44" s="60"/>
      <c r="I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</row>
    <row r="45" spans="1:26" ht="20.100000000000001" customHeight="1" x14ac:dyDescent="0.2">
      <c r="A45" s="62" t="s">
        <v>12</v>
      </c>
      <c r="B45" s="63" t="s">
        <v>183</v>
      </c>
      <c r="C45" s="64">
        <v>100</v>
      </c>
      <c r="D45" s="60">
        <v>12</v>
      </c>
      <c r="E45" s="60">
        <v>70</v>
      </c>
      <c r="F45" s="60">
        <v>1.4</v>
      </c>
      <c r="G45" s="64">
        <f t="shared" si="0"/>
        <v>340.6</v>
      </c>
      <c r="H45" s="60"/>
      <c r="I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</row>
    <row r="46" spans="1:26" ht="20.100000000000001" customHeight="1" x14ac:dyDescent="0.2">
      <c r="A46" s="62" t="s">
        <v>12</v>
      </c>
      <c r="B46" s="63" t="s">
        <v>184</v>
      </c>
      <c r="C46" s="64">
        <v>70</v>
      </c>
      <c r="D46" s="60">
        <v>8</v>
      </c>
      <c r="E46" s="60">
        <v>47</v>
      </c>
      <c r="F46" s="60">
        <v>1.7</v>
      </c>
      <c r="G46" s="64">
        <f t="shared" si="0"/>
        <v>235.3</v>
      </c>
      <c r="H46" s="60"/>
      <c r="I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</row>
    <row r="47" spans="1:26" ht="20.100000000000001" customHeight="1" x14ac:dyDescent="0.2">
      <c r="A47" s="62" t="s">
        <v>12</v>
      </c>
      <c r="B47" s="63" t="s">
        <v>185</v>
      </c>
      <c r="C47" s="64">
        <v>100</v>
      </c>
      <c r="D47" s="60">
        <v>12</v>
      </c>
      <c r="E47" s="60">
        <v>65</v>
      </c>
      <c r="F47" s="60">
        <v>5</v>
      </c>
      <c r="G47" s="64">
        <f t="shared" si="0"/>
        <v>353</v>
      </c>
      <c r="H47" s="60"/>
      <c r="I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</row>
    <row r="48" spans="1:26" ht="20.100000000000001" customHeight="1" x14ac:dyDescent="0.2">
      <c r="A48" s="62" t="s">
        <v>12</v>
      </c>
      <c r="B48" s="63" t="s">
        <v>186</v>
      </c>
      <c r="C48" s="64">
        <v>100</v>
      </c>
      <c r="D48" s="60">
        <v>17</v>
      </c>
      <c r="E48" s="60">
        <v>66</v>
      </c>
      <c r="F48" s="60">
        <v>7</v>
      </c>
      <c r="G48" s="64">
        <f t="shared" si="0"/>
        <v>395</v>
      </c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</row>
    <row r="49" spans="1:26" ht="20.100000000000001" customHeight="1" x14ac:dyDescent="0.2">
      <c r="A49" s="62" t="s">
        <v>12</v>
      </c>
      <c r="B49" s="63" t="s">
        <v>252</v>
      </c>
      <c r="C49" s="64">
        <v>100</v>
      </c>
      <c r="D49" s="60">
        <v>5.2</v>
      </c>
      <c r="E49" s="60">
        <v>34</v>
      </c>
      <c r="F49" s="60">
        <v>2.6</v>
      </c>
      <c r="G49" s="64">
        <f t="shared" si="0"/>
        <v>180.20000000000002</v>
      </c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</row>
    <row r="50" spans="1:26" ht="20.100000000000001" customHeight="1" x14ac:dyDescent="0.2">
      <c r="A50" s="63" t="s">
        <v>12</v>
      </c>
      <c r="B50" s="63" t="s">
        <v>262</v>
      </c>
      <c r="C50" s="64" t="s">
        <v>263</v>
      </c>
      <c r="D50" s="60">
        <v>8.1999999999999993</v>
      </c>
      <c r="E50" s="60">
        <v>51</v>
      </c>
      <c r="F50" s="60">
        <v>7.9</v>
      </c>
      <c r="G50" s="64">
        <f t="shared" si="0"/>
        <v>307.90000000000003</v>
      </c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</row>
    <row r="51" spans="1:26" ht="20.100000000000001" customHeight="1" x14ac:dyDescent="0.2">
      <c r="A51" s="62" t="s">
        <v>12</v>
      </c>
      <c r="B51" s="63" t="s">
        <v>271</v>
      </c>
      <c r="C51" s="64">
        <v>100</v>
      </c>
      <c r="D51" s="60">
        <v>5</v>
      </c>
      <c r="E51" s="60">
        <v>50</v>
      </c>
      <c r="F51" s="60">
        <v>9.6999999999999993</v>
      </c>
      <c r="G51" s="64">
        <f t="shared" si="0"/>
        <v>307.3</v>
      </c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</row>
    <row r="52" spans="1:26" ht="20.100000000000001" customHeight="1" x14ac:dyDescent="0.2">
      <c r="A52" s="62" t="s">
        <v>69</v>
      </c>
      <c r="B52" s="63" t="s">
        <v>70</v>
      </c>
      <c r="C52" s="64">
        <v>1</v>
      </c>
      <c r="D52" s="60">
        <v>1.1000000000000001</v>
      </c>
      <c r="E52" s="60">
        <v>23</v>
      </c>
      <c r="F52" s="60">
        <v>0.3</v>
      </c>
      <c r="G52" s="64">
        <f t="shared" si="0"/>
        <v>99.100000000000009</v>
      </c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</row>
    <row r="53" spans="1:26" ht="20.100000000000001" customHeight="1" x14ac:dyDescent="0.2">
      <c r="A53" s="62" t="s">
        <v>69</v>
      </c>
      <c r="B53" s="63" t="s">
        <v>76</v>
      </c>
      <c r="C53" s="64">
        <v>1</v>
      </c>
      <c r="D53" s="60">
        <v>0.5</v>
      </c>
      <c r="E53" s="60">
        <v>17</v>
      </c>
      <c r="F53" s="60">
        <v>0.2</v>
      </c>
      <c r="G53" s="64">
        <f t="shared" si="0"/>
        <v>71.8</v>
      </c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</row>
    <row r="54" spans="1:26" ht="20.100000000000001" customHeight="1" x14ac:dyDescent="0.2">
      <c r="A54" s="62" t="s">
        <v>69</v>
      </c>
      <c r="B54" s="63" t="s">
        <v>90</v>
      </c>
      <c r="C54" s="64">
        <v>1</v>
      </c>
      <c r="D54" s="60">
        <v>1</v>
      </c>
      <c r="E54" s="60">
        <v>10</v>
      </c>
      <c r="F54" s="60">
        <v>0</v>
      </c>
      <c r="G54" s="64">
        <f t="shared" si="0"/>
        <v>44</v>
      </c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</row>
    <row r="55" spans="1:26" ht="20.100000000000001" customHeight="1" x14ac:dyDescent="0.2">
      <c r="A55" s="62" t="s">
        <v>69</v>
      </c>
      <c r="B55" s="63" t="s">
        <v>91</v>
      </c>
      <c r="C55" s="64">
        <v>100</v>
      </c>
      <c r="D55" s="60">
        <v>1.6</v>
      </c>
      <c r="E55" s="60">
        <v>6.1</v>
      </c>
      <c r="F55" s="60">
        <v>0.2</v>
      </c>
      <c r="G55" s="64">
        <f t="shared" si="0"/>
        <v>32.599999999999994</v>
      </c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</row>
    <row r="56" spans="1:26" ht="20.100000000000001" customHeight="1" x14ac:dyDescent="0.2">
      <c r="A56" s="62" t="s">
        <v>69</v>
      </c>
      <c r="B56" s="63" t="s">
        <v>93</v>
      </c>
      <c r="C56" s="64">
        <v>100</v>
      </c>
      <c r="D56" s="60">
        <v>3.3</v>
      </c>
      <c r="E56" s="60">
        <v>58</v>
      </c>
      <c r="F56" s="60">
        <v>2.6</v>
      </c>
      <c r="G56" s="64">
        <f t="shared" si="0"/>
        <v>268.59999999999997</v>
      </c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</row>
    <row r="57" spans="1:26" ht="20.100000000000001" customHeight="1" x14ac:dyDescent="0.2">
      <c r="A57" s="62" t="s">
        <v>69</v>
      </c>
      <c r="B57" s="63" t="s">
        <v>102</v>
      </c>
      <c r="C57" s="64">
        <v>100</v>
      </c>
      <c r="D57" s="60">
        <v>3</v>
      </c>
      <c r="E57" s="60">
        <v>72.599999999999994</v>
      </c>
      <c r="F57" s="60">
        <v>0.7</v>
      </c>
      <c r="G57" s="64">
        <f t="shared" si="0"/>
        <v>308.7</v>
      </c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</row>
    <row r="58" spans="1:26" ht="20.100000000000001" customHeight="1" x14ac:dyDescent="0.2">
      <c r="A58" s="62" t="s">
        <v>69</v>
      </c>
      <c r="B58" s="63" t="s">
        <v>103</v>
      </c>
      <c r="C58" s="64">
        <v>1</v>
      </c>
      <c r="D58" s="60">
        <v>2.1</v>
      </c>
      <c r="E58" s="60">
        <v>2.1</v>
      </c>
      <c r="F58" s="60">
        <v>36.9</v>
      </c>
      <c r="G58" s="64">
        <f t="shared" si="0"/>
        <v>348.9</v>
      </c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</row>
    <row r="59" spans="1:26" ht="20.100000000000001" customHeight="1" x14ac:dyDescent="0.2">
      <c r="A59" s="62" t="s">
        <v>69</v>
      </c>
      <c r="B59" s="63" t="s">
        <v>109</v>
      </c>
      <c r="C59" s="64">
        <v>100</v>
      </c>
      <c r="D59" s="60">
        <v>0.7</v>
      </c>
      <c r="E59" s="60">
        <v>8</v>
      </c>
      <c r="F59" s="60">
        <v>0.3</v>
      </c>
      <c r="G59" s="64">
        <f t="shared" si="0"/>
        <v>37.5</v>
      </c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</row>
    <row r="60" spans="1:26" ht="20.100000000000001" customHeight="1" x14ac:dyDescent="0.2">
      <c r="A60" s="62" t="s">
        <v>69</v>
      </c>
      <c r="B60" s="63" t="s">
        <v>111</v>
      </c>
      <c r="C60" s="64">
        <v>100</v>
      </c>
      <c r="D60" s="60">
        <v>0.8</v>
      </c>
      <c r="E60" s="60">
        <v>15</v>
      </c>
      <c r="F60" s="60">
        <v>0.4</v>
      </c>
      <c r="G60" s="64">
        <f t="shared" si="0"/>
        <v>66.8</v>
      </c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</row>
    <row r="61" spans="1:26" ht="20.100000000000001" customHeight="1" x14ac:dyDescent="0.2">
      <c r="A61" s="62" t="s">
        <v>69</v>
      </c>
      <c r="B61" s="63" t="s">
        <v>114</v>
      </c>
      <c r="C61" s="64">
        <v>100</v>
      </c>
      <c r="D61" s="60">
        <v>0</v>
      </c>
      <c r="E61" s="60">
        <v>12</v>
      </c>
      <c r="F61" s="60">
        <v>0</v>
      </c>
      <c r="G61" s="64">
        <f t="shared" si="0"/>
        <v>48</v>
      </c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</row>
    <row r="62" spans="1:26" ht="20.100000000000001" customHeight="1" x14ac:dyDescent="0.2">
      <c r="A62" s="62" t="s">
        <v>69</v>
      </c>
      <c r="B62" s="63" t="s">
        <v>132</v>
      </c>
      <c r="C62" s="64">
        <v>1</v>
      </c>
      <c r="D62" s="60">
        <v>3.6</v>
      </c>
      <c r="E62" s="60">
        <v>20</v>
      </c>
      <c r="F62" s="60">
        <v>0.4</v>
      </c>
      <c r="G62" s="64">
        <f t="shared" si="0"/>
        <v>98</v>
      </c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</row>
    <row r="63" spans="1:26" ht="20.100000000000001" customHeight="1" x14ac:dyDescent="0.2">
      <c r="A63" s="62" t="s">
        <v>69</v>
      </c>
      <c r="B63" s="63" t="s">
        <v>140</v>
      </c>
      <c r="C63" s="64">
        <v>100</v>
      </c>
      <c r="D63" s="60">
        <v>1.1000000000000001</v>
      </c>
      <c r="E63" s="60">
        <v>7.9</v>
      </c>
      <c r="F63" s="60">
        <v>0.3</v>
      </c>
      <c r="G63" s="64">
        <f t="shared" si="0"/>
        <v>38.700000000000003</v>
      </c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</row>
    <row r="64" spans="1:26" ht="20.100000000000001" customHeight="1" x14ac:dyDescent="0.2">
      <c r="A64" s="62" t="s">
        <v>69</v>
      </c>
      <c r="B64" s="63" t="s">
        <v>189</v>
      </c>
      <c r="C64" s="64">
        <v>100</v>
      </c>
      <c r="D64" s="60">
        <v>1.4</v>
      </c>
      <c r="E64" s="60">
        <v>11</v>
      </c>
      <c r="F64" s="60">
        <v>0.4</v>
      </c>
      <c r="G64" s="64">
        <f t="shared" si="0"/>
        <v>53.2</v>
      </c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</row>
    <row r="65" spans="1:26" ht="20.100000000000001" customHeight="1" x14ac:dyDescent="0.2">
      <c r="A65" s="62" t="s">
        <v>69</v>
      </c>
      <c r="B65" s="63" t="s">
        <v>190</v>
      </c>
      <c r="C65" s="64">
        <v>100</v>
      </c>
      <c r="D65" s="60">
        <v>0.5</v>
      </c>
      <c r="E65" s="60">
        <v>13</v>
      </c>
      <c r="F65" s="60">
        <v>0.1</v>
      </c>
      <c r="G65" s="64">
        <f t="shared" si="0"/>
        <v>54.9</v>
      </c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</row>
    <row r="66" spans="1:26" ht="20.100000000000001" customHeight="1" x14ac:dyDescent="0.2">
      <c r="A66" s="62" t="s">
        <v>69</v>
      </c>
      <c r="B66" s="63" t="s">
        <v>191</v>
      </c>
      <c r="C66" s="64">
        <v>100</v>
      </c>
      <c r="D66" s="60">
        <v>1</v>
      </c>
      <c r="E66" s="60">
        <v>12</v>
      </c>
      <c r="F66" s="60">
        <v>0.3</v>
      </c>
      <c r="G66" s="64">
        <f t="shared" si="0"/>
        <v>54.7</v>
      </c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</row>
    <row r="67" spans="1:26" ht="20.100000000000001" customHeight="1" x14ac:dyDescent="0.2">
      <c r="A67" s="62" t="s">
        <v>69</v>
      </c>
      <c r="B67" s="63" t="s">
        <v>192</v>
      </c>
      <c r="C67" s="64">
        <v>100</v>
      </c>
      <c r="D67" s="60">
        <v>0.5</v>
      </c>
      <c r="E67" s="60">
        <v>7</v>
      </c>
      <c r="F67" s="60">
        <v>0</v>
      </c>
      <c r="G67" s="64">
        <f t="shared" ref="G67:G130" si="1">D67*4+E67*4+F67*9</f>
        <v>30</v>
      </c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</row>
    <row r="68" spans="1:26" ht="20.100000000000001" customHeight="1" x14ac:dyDescent="0.2">
      <c r="A68" s="62" t="s">
        <v>69</v>
      </c>
      <c r="B68" s="63" t="s">
        <v>193</v>
      </c>
      <c r="C68" s="64">
        <v>100</v>
      </c>
      <c r="D68" s="60">
        <v>3.3</v>
      </c>
      <c r="E68" s="60">
        <v>15</v>
      </c>
      <c r="F68" s="60">
        <v>33</v>
      </c>
      <c r="G68" s="64">
        <f t="shared" si="1"/>
        <v>370.2</v>
      </c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</row>
    <row r="69" spans="1:26" ht="20.100000000000001" customHeight="1" x14ac:dyDescent="0.2">
      <c r="A69" s="62" t="s">
        <v>69</v>
      </c>
      <c r="B69" s="63" t="s">
        <v>194</v>
      </c>
      <c r="C69" s="64">
        <v>100</v>
      </c>
      <c r="D69" s="60">
        <v>2</v>
      </c>
      <c r="E69" s="60">
        <v>73</v>
      </c>
      <c r="F69" s="60">
        <v>0.4</v>
      </c>
      <c r="G69" s="64">
        <f t="shared" si="1"/>
        <v>303.60000000000002</v>
      </c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</row>
    <row r="70" spans="1:26" ht="20.100000000000001" customHeight="1" x14ac:dyDescent="0.2">
      <c r="A70" s="62" t="s">
        <v>69</v>
      </c>
      <c r="B70" s="63" t="s">
        <v>195</v>
      </c>
      <c r="C70" s="64">
        <v>100</v>
      </c>
      <c r="D70" s="60">
        <v>1.9</v>
      </c>
      <c r="E70" s="60">
        <v>65.900000000000006</v>
      </c>
      <c r="F70" s="60">
        <v>26.6</v>
      </c>
      <c r="G70" s="64">
        <f t="shared" si="1"/>
        <v>510.6</v>
      </c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</row>
    <row r="71" spans="1:26" ht="20.100000000000001" customHeight="1" x14ac:dyDescent="0.2">
      <c r="A71" s="62" t="s">
        <v>69</v>
      </c>
      <c r="B71" s="63" t="s">
        <v>93</v>
      </c>
      <c r="C71" s="64">
        <v>100</v>
      </c>
      <c r="D71" s="60">
        <v>0.8</v>
      </c>
      <c r="E71" s="60">
        <v>19.2</v>
      </c>
      <c r="F71" s="60">
        <v>0.3</v>
      </c>
      <c r="G71" s="64">
        <f t="shared" si="1"/>
        <v>82.7</v>
      </c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</row>
    <row r="72" spans="1:26" ht="20.100000000000001" customHeight="1" x14ac:dyDescent="0.2">
      <c r="A72" s="62" t="s">
        <v>69</v>
      </c>
      <c r="B72" s="63" t="s">
        <v>196</v>
      </c>
      <c r="C72" s="64">
        <v>100</v>
      </c>
      <c r="D72" s="60">
        <v>3.5</v>
      </c>
      <c r="E72" s="60">
        <v>62.6</v>
      </c>
      <c r="F72" s="60">
        <v>0.5</v>
      </c>
      <c r="G72" s="64">
        <f t="shared" si="1"/>
        <v>268.89999999999998</v>
      </c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</row>
    <row r="73" spans="1:26" ht="20.100000000000001" customHeight="1" x14ac:dyDescent="0.2">
      <c r="A73" s="62" t="s">
        <v>69</v>
      </c>
      <c r="B73" s="63" t="s">
        <v>197</v>
      </c>
      <c r="C73" s="64">
        <v>100</v>
      </c>
      <c r="D73" s="60">
        <v>0.6</v>
      </c>
      <c r="E73" s="60">
        <v>17</v>
      </c>
      <c r="F73" s="60">
        <v>0.4</v>
      </c>
      <c r="G73" s="64">
        <f t="shared" si="1"/>
        <v>74</v>
      </c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</row>
    <row r="74" spans="1:26" ht="20.100000000000001" customHeight="1" x14ac:dyDescent="0.2">
      <c r="A74" s="62" t="s">
        <v>69</v>
      </c>
      <c r="B74" s="63" t="s">
        <v>198</v>
      </c>
      <c r="C74" s="64">
        <v>100</v>
      </c>
      <c r="D74" s="60">
        <v>1.4</v>
      </c>
      <c r="E74" s="60">
        <v>10</v>
      </c>
      <c r="F74" s="60">
        <v>0.5</v>
      </c>
      <c r="G74" s="64">
        <f t="shared" si="1"/>
        <v>50.1</v>
      </c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</row>
    <row r="75" spans="1:26" ht="20.100000000000001" customHeight="1" x14ac:dyDescent="0.2">
      <c r="A75" s="62" t="s">
        <v>69</v>
      </c>
      <c r="B75" s="63" t="s">
        <v>199</v>
      </c>
      <c r="C75" s="64">
        <v>100</v>
      </c>
      <c r="D75" s="60">
        <v>0.6</v>
      </c>
      <c r="E75" s="60">
        <v>11.3</v>
      </c>
      <c r="F75" s="60">
        <v>0.5</v>
      </c>
      <c r="G75" s="64">
        <f t="shared" si="1"/>
        <v>52.1</v>
      </c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</row>
    <row r="76" spans="1:26" ht="20.100000000000001" customHeight="1" x14ac:dyDescent="0.2">
      <c r="A76" s="62" t="s">
        <v>69</v>
      </c>
      <c r="B76" s="63" t="s">
        <v>200</v>
      </c>
      <c r="C76" s="64">
        <v>100</v>
      </c>
      <c r="D76" s="60">
        <v>0.8</v>
      </c>
      <c r="E76" s="60">
        <v>8</v>
      </c>
      <c r="F76" s="60">
        <v>0.2</v>
      </c>
      <c r="G76" s="64">
        <f t="shared" si="1"/>
        <v>37</v>
      </c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</row>
    <row r="77" spans="1:26" ht="20.100000000000001" customHeight="1" x14ac:dyDescent="0.2">
      <c r="A77" s="62" t="s">
        <v>69</v>
      </c>
      <c r="B77" s="63" t="s">
        <v>201</v>
      </c>
      <c r="C77" s="64">
        <v>100</v>
      </c>
      <c r="D77" s="60">
        <v>1.1000000000000001</v>
      </c>
      <c r="E77" s="60">
        <v>15</v>
      </c>
      <c r="F77" s="60">
        <v>0.5</v>
      </c>
      <c r="G77" s="64">
        <f t="shared" si="1"/>
        <v>68.900000000000006</v>
      </c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</row>
    <row r="78" spans="1:26" ht="20.100000000000001" customHeight="1" x14ac:dyDescent="0.2">
      <c r="A78" s="62" t="s">
        <v>69</v>
      </c>
      <c r="B78" s="63" t="s">
        <v>202</v>
      </c>
      <c r="C78" s="64">
        <v>100</v>
      </c>
      <c r="D78" s="60">
        <v>0.6</v>
      </c>
      <c r="E78" s="60">
        <v>8</v>
      </c>
      <c r="F78" s="60">
        <v>0.2</v>
      </c>
      <c r="G78" s="64">
        <f t="shared" si="1"/>
        <v>36.199999999999996</v>
      </c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</row>
    <row r="79" spans="1:26" ht="20.100000000000001" customHeight="1" x14ac:dyDescent="0.2">
      <c r="A79" s="62" t="s">
        <v>69</v>
      </c>
      <c r="B79" s="63" t="s">
        <v>203</v>
      </c>
      <c r="C79" s="64">
        <v>100</v>
      </c>
      <c r="D79" s="60">
        <v>0.9</v>
      </c>
      <c r="E79" s="60">
        <v>9.1999999999999993</v>
      </c>
      <c r="F79" s="60">
        <v>0.3</v>
      </c>
      <c r="G79" s="64">
        <f t="shared" si="1"/>
        <v>43.1</v>
      </c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</row>
    <row r="80" spans="1:26" ht="20.100000000000001" customHeight="1" x14ac:dyDescent="0.2">
      <c r="A80" s="62" t="s">
        <v>69</v>
      </c>
      <c r="B80" s="63" t="s">
        <v>204</v>
      </c>
      <c r="C80" s="64">
        <v>100</v>
      </c>
      <c r="D80" s="60">
        <v>0.7</v>
      </c>
      <c r="E80" s="60">
        <v>9</v>
      </c>
      <c r="F80" s="60">
        <v>0.1</v>
      </c>
      <c r="G80" s="64">
        <f t="shared" si="1"/>
        <v>39.699999999999996</v>
      </c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</row>
    <row r="81" spans="1:26" ht="20.100000000000001" customHeight="1" x14ac:dyDescent="0.2">
      <c r="A81" s="62" t="s">
        <v>69</v>
      </c>
      <c r="B81" s="63" t="s">
        <v>205</v>
      </c>
      <c r="C81" s="64">
        <v>100</v>
      </c>
      <c r="D81" s="60">
        <v>0.4</v>
      </c>
      <c r="E81" s="60">
        <v>15</v>
      </c>
      <c r="F81" s="60">
        <v>0.1</v>
      </c>
      <c r="G81" s="64">
        <f t="shared" si="1"/>
        <v>62.5</v>
      </c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</row>
    <row r="82" spans="1:26" ht="20.100000000000001" customHeight="1" x14ac:dyDescent="0.2">
      <c r="A82" s="62" t="s">
        <v>69</v>
      </c>
      <c r="B82" s="63" t="s">
        <v>206</v>
      </c>
      <c r="C82" s="64">
        <v>100</v>
      </c>
      <c r="D82" s="60">
        <v>1</v>
      </c>
      <c r="E82" s="60">
        <v>12</v>
      </c>
      <c r="F82" s="60">
        <v>0</v>
      </c>
      <c r="G82" s="64">
        <f t="shared" si="1"/>
        <v>52</v>
      </c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spans="1:26" ht="20.100000000000001" customHeight="1" x14ac:dyDescent="0.2">
      <c r="A83" s="62" t="s">
        <v>69</v>
      </c>
      <c r="B83" s="63" t="s">
        <v>207</v>
      </c>
      <c r="C83" s="64">
        <v>100</v>
      </c>
      <c r="D83" s="60">
        <v>2.2000000000000002</v>
      </c>
      <c r="E83" s="60">
        <v>64</v>
      </c>
      <c r="F83" s="60">
        <v>0.4</v>
      </c>
      <c r="G83" s="64">
        <f t="shared" si="1"/>
        <v>268.40000000000003</v>
      </c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spans="1:26" ht="20.100000000000001" customHeight="1" x14ac:dyDescent="0.2">
      <c r="A84" s="62" t="s">
        <v>69</v>
      </c>
      <c r="B84" s="63" t="s">
        <v>208</v>
      </c>
      <c r="C84" s="64">
        <v>100</v>
      </c>
      <c r="D84" s="60">
        <v>14</v>
      </c>
      <c r="E84" s="60">
        <v>15</v>
      </c>
      <c r="F84" s="60">
        <v>65</v>
      </c>
      <c r="G84" s="64">
        <f t="shared" si="1"/>
        <v>701</v>
      </c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spans="1:26" ht="20.100000000000001" customHeight="1" x14ac:dyDescent="0.2">
      <c r="A85" s="62" t="s">
        <v>69</v>
      </c>
      <c r="B85" s="63" t="s">
        <v>241</v>
      </c>
      <c r="C85" s="64">
        <v>1</v>
      </c>
      <c r="D85" s="60">
        <v>1.5</v>
      </c>
      <c r="E85" s="60">
        <v>15.4</v>
      </c>
      <c r="F85" s="60">
        <v>0.4</v>
      </c>
      <c r="G85" s="64">
        <f t="shared" si="1"/>
        <v>71.199999999999989</v>
      </c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spans="1:26" ht="20.100000000000001" customHeight="1" x14ac:dyDescent="0.2">
      <c r="A86" s="62" t="s">
        <v>69</v>
      </c>
      <c r="B86" s="63" t="s">
        <v>278</v>
      </c>
      <c r="C86" s="64">
        <v>1</v>
      </c>
      <c r="D86" s="60">
        <v>0.4</v>
      </c>
      <c r="E86" s="60">
        <v>4.2</v>
      </c>
      <c r="F86" s="60">
        <v>0.15</v>
      </c>
      <c r="G86" s="64">
        <f t="shared" si="1"/>
        <v>19.750000000000004</v>
      </c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spans="1:26" ht="20.100000000000001" customHeight="1" x14ac:dyDescent="0.2">
      <c r="A87" s="62" t="s">
        <v>63</v>
      </c>
      <c r="B87" s="63" t="s">
        <v>64</v>
      </c>
      <c r="C87" s="64">
        <v>100</v>
      </c>
      <c r="D87" s="60">
        <v>4.2</v>
      </c>
      <c r="E87" s="60">
        <v>3.1</v>
      </c>
      <c r="F87" s="60">
        <v>21</v>
      </c>
      <c r="G87" s="64">
        <f t="shared" si="1"/>
        <v>218.2</v>
      </c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spans="1:26" ht="20.100000000000001" customHeight="1" x14ac:dyDescent="0.2">
      <c r="A88" s="62" t="s">
        <v>79</v>
      </c>
      <c r="B88" s="63" t="s">
        <v>80</v>
      </c>
      <c r="C88" s="64">
        <v>100</v>
      </c>
      <c r="D88" s="60">
        <v>0</v>
      </c>
      <c r="E88" s="60">
        <v>0</v>
      </c>
      <c r="F88" s="60">
        <v>100</v>
      </c>
      <c r="G88" s="64">
        <f t="shared" si="1"/>
        <v>900</v>
      </c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spans="1:26" ht="20.100000000000001" customHeight="1" x14ac:dyDescent="0.2">
      <c r="A89" s="62" t="s">
        <v>79</v>
      </c>
      <c r="B89" s="63" t="s">
        <v>220</v>
      </c>
      <c r="C89" s="64">
        <v>100</v>
      </c>
      <c r="D89" s="60">
        <v>0</v>
      </c>
      <c r="E89" s="60">
        <v>0</v>
      </c>
      <c r="F89" s="60">
        <v>100</v>
      </c>
      <c r="G89" s="64">
        <f t="shared" si="1"/>
        <v>900</v>
      </c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spans="1:26" ht="20.100000000000001" customHeight="1" x14ac:dyDescent="0.2">
      <c r="A90" s="62" t="s">
        <v>79</v>
      </c>
      <c r="B90" s="63" t="s">
        <v>221</v>
      </c>
      <c r="C90" s="64">
        <v>100</v>
      </c>
      <c r="D90" s="60">
        <v>0</v>
      </c>
      <c r="E90" s="60">
        <v>0</v>
      </c>
      <c r="F90" s="60">
        <v>100</v>
      </c>
      <c r="G90" s="64">
        <f t="shared" si="1"/>
        <v>900</v>
      </c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spans="1:26" ht="20.100000000000001" customHeight="1" x14ac:dyDescent="0.2">
      <c r="A91" s="62" t="s">
        <v>79</v>
      </c>
      <c r="B91" s="63" t="s">
        <v>222</v>
      </c>
      <c r="C91" s="64">
        <v>100</v>
      </c>
      <c r="D91" s="60">
        <v>0</v>
      </c>
      <c r="E91" s="60">
        <v>0</v>
      </c>
      <c r="F91" s="60">
        <v>100</v>
      </c>
      <c r="G91" s="64">
        <f t="shared" si="1"/>
        <v>900</v>
      </c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spans="1:26" ht="20.100000000000001" customHeight="1" x14ac:dyDescent="0.2">
      <c r="A92" s="62" t="s">
        <v>79</v>
      </c>
      <c r="B92" s="63" t="s">
        <v>223</v>
      </c>
      <c r="C92" s="64">
        <v>100</v>
      </c>
      <c r="D92" s="60">
        <v>0</v>
      </c>
      <c r="E92" s="60">
        <v>0</v>
      </c>
      <c r="F92" s="60">
        <v>100</v>
      </c>
      <c r="G92" s="64">
        <f t="shared" si="1"/>
        <v>900</v>
      </c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spans="1:26" ht="20.100000000000001" customHeight="1" x14ac:dyDescent="0.2">
      <c r="A93" s="62" t="s">
        <v>79</v>
      </c>
      <c r="B93" s="63" t="s">
        <v>224</v>
      </c>
      <c r="C93" s="64">
        <v>100</v>
      </c>
      <c r="D93" s="60">
        <v>0</v>
      </c>
      <c r="E93" s="60">
        <v>0</v>
      </c>
      <c r="F93" s="60">
        <v>100</v>
      </c>
      <c r="G93" s="64">
        <f t="shared" si="1"/>
        <v>900</v>
      </c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spans="1:26" ht="20.100000000000001" customHeight="1" x14ac:dyDescent="0.2">
      <c r="A94" s="62" t="s">
        <v>79</v>
      </c>
      <c r="B94" s="63" t="s">
        <v>225</v>
      </c>
      <c r="C94" s="64">
        <v>100</v>
      </c>
      <c r="D94" s="60">
        <v>0</v>
      </c>
      <c r="E94" s="60">
        <v>0</v>
      </c>
      <c r="F94" s="60">
        <v>100</v>
      </c>
      <c r="G94" s="64">
        <f t="shared" si="1"/>
        <v>900</v>
      </c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spans="1:26" ht="20.100000000000001" customHeight="1" x14ac:dyDescent="0.2">
      <c r="A95" s="62" t="s">
        <v>19</v>
      </c>
      <c r="B95" s="63" t="s">
        <v>35</v>
      </c>
      <c r="C95" s="64">
        <v>100</v>
      </c>
      <c r="D95" s="60">
        <v>7.4</v>
      </c>
      <c r="E95" s="60">
        <v>5.0999999999999996</v>
      </c>
      <c r="F95" s="60">
        <v>0.1</v>
      </c>
      <c r="G95" s="64">
        <f t="shared" si="1"/>
        <v>50.9</v>
      </c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spans="1:26" ht="20.100000000000001" customHeight="1" x14ac:dyDescent="0.2">
      <c r="A96" s="62" t="s">
        <v>19</v>
      </c>
      <c r="B96" s="63" t="s">
        <v>20</v>
      </c>
      <c r="C96" s="64">
        <v>1</v>
      </c>
      <c r="D96" s="60">
        <v>15.2</v>
      </c>
      <c r="E96" s="60">
        <v>5.8</v>
      </c>
      <c r="F96" s="60">
        <v>0.2</v>
      </c>
      <c r="G96" s="64">
        <f t="shared" si="1"/>
        <v>85.8</v>
      </c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spans="1:26" ht="20.100000000000001" customHeight="1" x14ac:dyDescent="0.2">
      <c r="A97" s="62" t="s">
        <v>19</v>
      </c>
      <c r="B97" s="63" t="s">
        <v>47</v>
      </c>
      <c r="C97" s="64">
        <v>100</v>
      </c>
      <c r="D97" s="60">
        <v>22.9</v>
      </c>
      <c r="E97" s="60">
        <v>0.2</v>
      </c>
      <c r="F97" s="60">
        <v>35.5</v>
      </c>
      <c r="G97" s="64">
        <f t="shared" si="1"/>
        <v>411.9</v>
      </c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spans="1:26" ht="20.100000000000001" customHeight="1" x14ac:dyDescent="0.2">
      <c r="A98" s="62" t="s">
        <v>19</v>
      </c>
      <c r="B98" s="63" t="s">
        <v>49</v>
      </c>
      <c r="C98" s="64">
        <v>100</v>
      </c>
      <c r="D98" s="60">
        <v>8.6999999999999993</v>
      </c>
      <c r="E98" s="60">
        <v>2.6</v>
      </c>
      <c r="F98" s="60">
        <v>13</v>
      </c>
      <c r="G98" s="64">
        <f t="shared" si="1"/>
        <v>162.19999999999999</v>
      </c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</row>
    <row r="99" spans="1:26" ht="20.100000000000001" customHeight="1" x14ac:dyDescent="0.2">
      <c r="A99" s="62" t="s">
        <v>19</v>
      </c>
      <c r="B99" s="63" t="s">
        <v>54</v>
      </c>
      <c r="C99" s="64">
        <v>100</v>
      </c>
      <c r="D99" s="60">
        <v>17</v>
      </c>
      <c r="E99" s="60">
        <v>1</v>
      </c>
      <c r="F99" s="60">
        <v>23</v>
      </c>
      <c r="G99" s="64">
        <f t="shared" si="1"/>
        <v>279</v>
      </c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</row>
    <row r="100" spans="1:26" ht="20.100000000000001" customHeight="1" x14ac:dyDescent="0.2">
      <c r="A100" s="62" t="s">
        <v>19</v>
      </c>
      <c r="B100" s="63" t="s">
        <v>55</v>
      </c>
      <c r="C100" s="64">
        <v>1</v>
      </c>
      <c r="D100" s="60">
        <v>7.4</v>
      </c>
      <c r="E100" s="60">
        <v>0</v>
      </c>
      <c r="F100" s="60">
        <v>4</v>
      </c>
      <c r="G100" s="64">
        <f t="shared" si="1"/>
        <v>65.599999999999994</v>
      </c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</row>
    <row r="101" spans="1:26" ht="20.100000000000001" customHeight="1" x14ac:dyDescent="0.2">
      <c r="A101" s="62" t="s">
        <v>19</v>
      </c>
      <c r="B101" s="63" t="s">
        <v>60</v>
      </c>
      <c r="C101" s="64">
        <v>100</v>
      </c>
      <c r="D101" s="60">
        <v>12</v>
      </c>
      <c r="E101" s="60">
        <v>2</v>
      </c>
      <c r="F101" s="60">
        <v>15</v>
      </c>
      <c r="G101" s="64">
        <f t="shared" si="1"/>
        <v>191</v>
      </c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</row>
    <row r="102" spans="1:26" ht="20.100000000000001" customHeight="1" x14ac:dyDescent="0.2">
      <c r="A102" s="62" t="s">
        <v>19</v>
      </c>
      <c r="B102" s="63" t="s">
        <v>71</v>
      </c>
      <c r="C102" s="64">
        <v>100</v>
      </c>
      <c r="D102" s="60">
        <v>6.9</v>
      </c>
      <c r="E102" s="60">
        <v>4.4000000000000004</v>
      </c>
      <c r="F102" s="60">
        <v>3</v>
      </c>
      <c r="G102" s="64">
        <f t="shared" si="1"/>
        <v>72.2</v>
      </c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</row>
    <row r="103" spans="1:26" ht="20.100000000000001" customHeight="1" x14ac:dyDescent="0.2">
      <c r="A103" s="62" t="s">
        <v>19</v>
      </c>
      <c r="B103" s="63" t="s">
        <v>119</v>
      </c>
      <c r="C103" s="64">
        <v>100</v>
      </c>
      <c r="D103" s="60">
        <v>2.5</v>
      </c>
      <c r="E103" s="60">
        <v>6.4</v>
      </c>
      <c r="F103" s="60">
        <v>7</v>
      </c>
      <c r="G103" s="64">
        <f t="shared" si="1"/>
        <v>98.6</v>
      </c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</row>
    <row r="104" spans="1:26" ht="20.100000000000001" customHeight="1" x14ac:dyDescent="0.2">
      <c r="A104" s="62" t="s">
        <v>19</v>
      </c>
      <c r="B104" s="63" t="s">
        <v>127</v>
      </c>
      <c r="C104" s="64">
        <v>100</v>
      </c>
      <c r="D104" s="60">
        <v>12</v>
      </c>
      <c r="E104" s="60">
        <v>7</v>
      </c>
      <c r="F104" s="60">
        <v>0</v>
      </c>
      <c r="G104" s="64">
        <f t="shared" si="1"/>
        <v>76</v>
      </c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</row>
    <row r="105" spans="1:26" ht="20.100000000000001" customHeight="1" x14ac:dyDescent="0.2">
      <c r="A105" s="62" t="s">
        <v>19</v>
      </c>
      <c r="B105" s="63" t="s">
        <v>130</v>
      </c>
      <c r="C105" s="64">
        <v>100</v>
      </c>
      <c r="D105" s="60">
        <v>3.2</v>
      </c>
      <c r="E105" s="60">
        <v>4.8</v>
      </c>
      <c r="F105" s="60">
        <v>0</v>
      </c>
      <c r="G105" s="64">
        <f t="shared" si="1"/>
        <v>32</v>
      </c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</row>
    <row r="106" spans="1:26" ht="20.100000000000001" customHeight="1" x14ac:dyDescent="0.2">
      <c r="A106" s="62" t="s">
        <v>19</v>
      </c>
      <c r="B106" s="63" t="s">
        <v>226</v>
      </c>
      <c r="C106" s="64">
        <v>100</v>
      </c>
      <c r="D106" s="60">
        <v>16</v>
      </c>
      <c r="E106" s="60">
        <v>3</v>
      </c>
      <c r="F106" s="60">
        <v>0.2</v>
      </c>
      <c r="G106" s="64">
        <f t="shared" si="1"/>
        <v>77.8</v>
      </c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</row>
    <row r="107" spans="1:26" ht="20.100000000000001" customHeight="1" x14ac:dyDescent="0.2">
      <c r="A107" s="62" t="s">
        <v>19</v>
      </c>
      <c r="B107" s="63" t="s">
        <v>227</v>
      </c>
      <c r="C107" s="64">
        <v>100</v>
      </c>
      <c r="D107" s="60">
        <v>29</v>
      </c>
      <c r="E107" s="60">
        <v>10</v>
      </c>
      <c r="F107" s="60">
        <v>6</v>
      </c>
      <c r="G107" s="64">
        <f t="shared" si="1"/>
        <v>210</v>
      </c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</row>
    <row r="108" spans="1:26" ht="20.100000000000001" customHeight="1" x14ac:dyDescent="0.2">
      <c r="A108" s="62" t="s">
        <v>19</v>
      </c>
      <c r="B108" s="63" t="s">
        <v>228</v>
      </c>
      <c r="C108" s="64">
        <v>100</v>
      </c>
      <c r="D108" s="60">
        <v>14</v>
      </c>
      <c r="E108" s="60">
        <v>4.0999999999999996</v>
      </c>
      <c r="F108" s="60">
        <v>21</v>
      </c>
      <c r="G108" s="64">
        <f t="shared" si="1"/>
        <v>261.39999999999998</v>
      </c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</row>
    <row r="109" spans="1:26" ht="20.100000000000001" customHeight="1" x14ac:dyDescent="0.2">
      <c r="A109" s="62" t="s">
        <v>19</v>
      </c>
      <c r="B109" s="63" t="s">
        <v>229</v>
      </c>
      <c r="C109" s="64">
        <v>100</v>
      </c>
      <c r="D109" s="60">
        <v>28</v>
      </c>
      <c r="E109" s="60">
        <v>3.1</v>
      </c>
      <c r="F109" s="60">
        <v>17</v>
      </c>
      <c r="G109" s="64">
        <f t="shared" si="1"/>
        <v>277.39999999999998</v>
      </c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</row>
    <row r="110" spans="1:26" ht="20.100000000000001" customHeight="1" x14ac:dyDescent="0.2">
      <c r="A110" s="62" t="s">
        <v>19</v>
      </c>
      <c r="B110" s="63" t="s">
        <v>230</v>
      </c>
      <c r="C110" s="64">
        <v>100</v>
      </c>
      <c r="D110" s="60">
        <v>20</v>
      </c>
      <c r="E110" s="60">
        <v>0.5</v>
      </c>
      <c r="F110" s="60">
        <v>24</v>
      </c>
      <c r="G110" s="64">
        <f t="shared" si="1"/>
        <v>298</v>
      </c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</row>
    <row r="111" spans="1:26" ht="20.100000000000001" customHeight="1" x14ac:dyDescent="0.2">
      <c r="A111" s="62" t="s">
        <v>19</v>
      </c>
      <c r="B111" s="63" t="s">
        <v>231</v>
      </c>
      <c r="C111" s="64">
        <v>100</v>
      </c>
      <c r="D111" s="60">
        <v>22</v>
      </c>
      <c r="E111" s="60">
        <v>0.1</v>
      </c>
      <c r="F111" s="60">
        <v>30</v>
      </c>
      <c r="G111" s="64">
        <f t="shared" si="1"/>
        <v>358.4</v>
      </c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</row>
    <row r="112" spans="1:26" ht="20.100000000000001" customHeight="1" x14ac:dyDescent="0.2">
      <c r="A112" s="62" t="s">
        <v>19</v>
      </c>
      <c r="B112" s="63" t="s">
        <v>232</v>
      </c>
      <c r="C112" s="64">
        <v>100</v>
      </c>
      <c r="D112" s="60">
        <v>7</v>
      </c>
      <c r="E112" s="60">
        <v>3.5</v>
      </c>
      <c r="F112" s="60">
        <v>34.6</v>
      </c>
      <c r="G112" s="64">
        <f t="shared" si="1"/>
        <v>353.40000000000003</v>
      </c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</row>
    <row r="113" spans="1:26" ht="20.100000000000001" customHeight="1" x14ac:dyDescent="0.2">
      <c r="A113" s="62" t="s">
        <v>19</v>
      </c>
      <c r="B113" s="63" t="s">
        <v>233</v>
      </c>
      <c r="C113" s="64">
        <v>100</v>
      </c>
      <c r="D113" s="60">
        <v>7.4</v>
      </c>
      <c r="E113" s="60">
        <v>5.0999999999999996</v>
      </c>
      <c r="F113" s="60">
        <v>11</v>
      </c>
      <c r="G113" s="64">
        <f t="shared" si="1"/>
        <v>149</v>
      </c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</row>
    <row r="114" spans="1:26" ht="20.100000000000001" customHeight="1" x14ac:dyDescent="0.2">
      <c r="A114" s="62" t="s">
        <v>19</v>
      </c>
      <c r="B114" s="63" t="s">
        <v>234</v>
      </c>
      <c r="C114" s="64">
        <v>100</v>
      </c>
      <c r="D114" s="60">
        <v>30</v>
      </c>
      <c r="E114" s="60">
        <v>0.4</v>
      </c>
      <c r="F114" s="60">
        <v>32</v>
      </c>
      <c r="G114" s="64">
        <f t="shared" si="1"/>
        <v>409.6</v>
      </c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</row>
    <row r="115" spans="1:26" ht="20.100000000000001" customHeight="1" x14ac:dyDescent="0.2">
      <c r="A115" s="62" t="s">
        <v>19</v>
      </c>
      <c r="B115" s="63" t="s">
        <v>235</v>
      </c>
      <c r="C115" s="64">
        <v>100</v>
      </c>
      <c r="D115" s="60">
        <v>11</v>
      </c>
      <c r="E115" s="60">
        <v>3</v>
      </c>
      <c r="F115" s="60">
        <v>13</v>
      </c>
      <c r="G115" s="64">
        <f t="shared" si="1"/>
        <v>173</v>
      </c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</row>
    <row r="116" spans="1:26" ht="20.100000000000001" customHeight="1" x14ac:dyDescent="0.2">
      <c r="A116" s="62" t="s">
        <v>19</v>
      </c>
      <c r="B116" s="63" t="s">
        <v>236</v>
      </c>
      <c r="C116" s="64">
        <v>100</v>
      </c>
      <c r="D116" s="60">
        <v>20</v>
      </c>
      <c r="E116" s="60">
        <v>0.4</v>
      </c>
      <c r="F116" s="60">
        <v>9</v>
      </c>
      <c r="G116" s="64">
        <f t="shared" si="1"/>
        <v>162.6</v>
      </c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</row>
    <row r="117" spans="1:26" ht="20.100000000000001" customHeight="1" x14ac:dyDescent="0.2">
      <c r="A117" s="62" t="s">
        <v>19</v>
      </c>
      <c r="B117" s="63" t="s">
        <v>237</v>
      </c>
      <c r="C117" s="64">
        <v>100</v>
      </c>
      <c r="D117" s="60">
        <v>38</v>
      </c>
      <c r="E117" s="60">
        <v>4.0999999999999996</v>
      </c>
      <c r="F117" s="60">
        <v>29</v>
      </c>
      <c r="G117" s="64">
        <f t="shared" si="1"/>
        <v>429.4</v>
      </c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</row>
    <row r="118" spans="1:26" ht="20.100000000000001" customHeight="1" x14ac:dyDescent="0.2">
      <c r="A118" s="63" t="s">
        <v>19</v>
      </c>
      <c r="B118" s="63" t="s">
        <v>242</v>
      </c>
      <c r="C118" s="64">
        <v>100</v>
      </c>
      <c r="D118" s="60">
        <v>10</v>
      </c>
      <c r="E118" s="60">
        <v>5</v>
      </c>
      <c r="F118" s="60">
        <v>8</v>
      </c>
      <c r="G118" s="64">
        <f t="shared" si="1"/>
        <v>132</v>
      </c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</row>
    <row r="119" spans="1:26" ht="20.100000000000001" customHeight="1" x14ac:dyDescent="0.2">
      <c r="A119" s="63" t="s">
        <v>19</v>
      </c>
      <c r="B119" s="63" t="s">
        <v>243</v>
      </c>
      <c r="C119" s="64">
        <v>100</v>
      </c>
      <c r="D119" s="60">
        <v>11.9</v>
      </c>
      <c r="E119" s="60">
        <v>2.2000000000000002</v>
      </c>
      <c r="F119" s="60">
        <v>3.9</v>
      </c>
      <c r="G119" s="64">
        <f t="shared" si="1"/>
        <v>91.5</v>
      </c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</row>
    <row r="120" spans="1:26" ht="20.100000000000001" customHeight="1" x14ac:dyDescent="0.2">
      <c r="A120" s="63" t="s">
        <v>19</v>
      </c>
      <c r="B120" s="63" t="s">
        <v>244</v>
      </c>
      <c r="C120" s="64">
        <v>100</v>
      </c>
      <c r="D120" s="60">
        <v>10.8</v>
      </c>
      <c r="E120" s="60">
        <v>3.9</v>
      </c>
      <c r="F120" s="60">
        <v>0.3</v>
      </c>
      <c r="G120" s="64">
        <f t="shared" si="1"/>
        <v>61.500000000000007</v>
      </c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</row>
    <row r="121" spans="1:26" ht="20.100000000000001" customHeight="1" x14ac:dyDescent="0.2">
      <c r="A121" s="62" t="s">
        <v>19</v>
      </c>
      <c r="B121" s="63" t="s">
        <v>260</v>
      </c>
      <c r="C121" s="64">
        <v>100</v>
      </c>
      <c r="D121" s="60">
        <v>3</v>
      </c>
      <c r="E121" s="60">
        <v>3</v>
      </c>
      <c r="F121" s="60">
        <v>20</v>
      </c>
      <c r="G121" s="64">
        <f t="shared" si="1"/>
        <v>204</v>
      </c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</row>
    <row r="122" spans="1:26" ht="20.100000000000001" customHeight="1" x14ac:dyDescent="0.2">
      <c r="A122" s="62" t="s">
        <v>19</v>
      </c>
      <c r="B122" s="63" t="s">
        <v>267</v>
      </c>
      <c r="C122" s="64">
        <v>1</v>
      </c>
      <c r="D122" s="60">
        <v>5.8</v>
      </c>
      <c r="E122" s="60">
        <v>0</v>
      </c>
      <c r="F122" s="60">
        <v>6.5</v>
      </c>
      <c r="G122" s="64">
        <f t="shared" si="1"/>
        <v>81.7</v>
      </c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</row>
    <row r="123" spans="1:26" ht="20.100000000000001" customHeight="1" x14ac:dyDescent="0.2">
      <c r="A123" s="62" t="s">
        <v>19</v>
      </c>
      <c r="B123" s="63" t="s">
        <v>272</v>
      </c>
      <c r="C123" s="64">
        <v>1</v>
      </c>
      <c r="D123" s="60">
        <v>3</v>
      </c>
      <c r="E123" s="60">
        <v>1.1000000000000001</v>
      </c>
      <c r="F123" s="60">
        <v>3.8</v>
      </c>
      <c r="G123" s="64">
        <f t="shared" si="1"/>
        <v>50.599999999999994</v>
      </c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</row>
    <row r="124" spans="1:26" ht="20.100000000000001" customHeight="1" x14ac:dyDescent="0.2">
      <c r="A124" s="62" t="s">
        <v>21</v>
      </c>
      <c r="B124" s="63" t="s">
        <v>38</v>
      </c>
      <c r="C124" s="64">
        <v>100</v>
      </c>
      <c r="D124" s="60">
        <v>0.9</v>
      </c>
      <c r="E124" s="60">
        <v>4.9000000000000004</v>
      </c>
      <c r="F124" s="60">
        <v>0.2</v>
      </c>
      <c r="G124" s="64">
        <f t="shared" si="1"/>
        <v>25.000000000000004</v>
      </c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</row>
    <row r="125" spans="1:26" ht="20.100000000000001" customHeight="1" x14ac:dyDescent="0.2">
      <c r="A125" s="62" t="s">
        <v>21</v>
      </c>
      <c r="B125" s="63" t="s">
        <v>22</v>
      </c>
      <c r="C125" s="64">
        <v>100</v>
      </c>
      <c r="D125" s="60">
        <v>2.5</v>
      </c>
      <c r="E125" s="60">
        <v>4</v>
      </c>
      <c r="F125" s="60">
        <v>0.5</v>
      </c>
      <c r="G125" s="64">
        <f t="shared" si="1"/>
        <v>30.5</v>
      </c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</row>
    <row r="126" spans="1:26" ht="20.100000000000001" customHeight="1" x14ac:dyDescent="0.2">
      <c r="A126" s="62" t="s">
        <v>21</v>
      </c>
      <c r="B126" s="63" t="s">
        <v>88</v>
      </c>
      <c r="C126" s="64">
        <v>100</v>
      </c>
      <c r="D126" s="60">
        <v>1.6</v>
      </c>
      <c r="E126" s="60">
        <v>3.3</v>
      </c>
      <c r="F126" s="60">
        <v>0.2</v>
      </c>
      <c r="G126" s="64">
        <f t="shared" si="1"/>
        <v>21.400000000000002</v>
      </c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</row>
    <row r="127" spans="1:26" ht="20.100000000000001" customHeight="1" x14ac:dyDescent="0.2">
      <c r="A127" s="62" t="s">
        <v>21</v>
      </c>
      <c r="B127" s="63" t="s">
        <v>27</v>
      </c>
      <c r="C127" s="64">
        <v>100</v>
      </c>
      <c r="D127" s="60">
        <v>2.8</v>
      </c>
      <c r="E127" s="60">
        <v>7</v>
      </c>
      <c r="F127" s="60">
        <v>0.4</v>
      </c>
      <c r="G127" s="64">
        <f t="shared" si="1"/>
        <v>42.800000000000004</v>
      </c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</row>
    <row r="128" spans="1:26" ht="20.100000000000001" customHeight="1" x14ac:dyDescent="0.2">
      <c r="A128" s="62" t="s">
        <v>21</v>
      </c>
      <c r="B128" s="63" t="s">
        <v>89</v>
      </c>
      <c r="C128" s="64">
        <v>100</v>
      </c>
      <c r="D128" s="60">
        <v>1.8</v>
      </c>
      <c r="E128" s="60">
        <v>0.8</v>
      </c>
      <c r="F128" s="60">
        <v>0.4</v>
      </c>
      <c r="G128" s="64">
        <f t="shared" si="1"/>
        <v>14</v>
      </c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</row>
    <row r="129" spans="1:26" ht="20.100000000000001" customHeight="1" x14ac:dyDescent="0.2">
      <c r="A129" s="62" t="s">
        <v>21</v>
      </c>
      <c r="B129" s="63" t="s">
        <v>95</v>
      </c>
      <c r="C129" s="64">
        <v>100</v>
      </c>
      <c r="D129" s="60">
        <v>1</v>
      </c>
      <c r="E129" s="60">
        <v>6</v>
      </c>
      <c r="F129" s="60">
        <v>0.3</v>
      </c>
      <c r="G129" s="64">
        <f t="shared" si="1"/>
        <v>30.7</v>
      </c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</row>
    <row r="130" spans="1:26" ht="20.100000000000001" customHeight="1" x14ac:dyDescent="0.2">
      <c r="A130" s="62" t="s">
        <v>21</v>
      </c>
      <c r="B130" s="63" t="s">
        <v>96</v>
      </c>
      <c r="C130" s="64">
        <v>100</v>
      </c>
      <c r="D130" s="60">
        <v>1</v>
      </c>
      <c r="E130" s="60">
        <v>4.4000000000000004</v>
      </c>
      <c r="F130" s="60">
        <v>0.5</v>
      </c>
      <c r="G130" s="64">
        <f t="shared" si="1"/>
        <v>26.1</v>
      </c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</row>
    <row r="131" spans="1:26" ht="20.100000000000001" customHeight="1" x14ac:dyDescent="0.2">
      <c r="A131" s="62" t="s">
        <v>21</v>
      </c>
      <c r="B131" s="63" t="s">
        <v>97</v>
      </c>
      <c r="C131" s="64">
        <v>100</v>
      </c>
      <c r="D131" s="60">
        <v>0.9</v>
      </c>
      <c r="E131" s="60">
        <v>4.5999999999999996</v>
      </c>
      <c r="F131" s="60">
        <v>0.2</v>
      </c>
      <c r="G131" s="64">
        <f t="shared" ref="G131:G194" si="2">D131*4+E131*4+F131*9</f>
        <v>23.8</v>
      </c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</row>
    <row r="132" spans="1:26" ht="20.100000000000001" customHeight="1" x14ac:dyDescent="0.2">
      <c r="A132" s="62" t="s">
        <v>21</v>
      </c>
      <c r="B132" s="63" t="s">
        <v>98</v>
      </c>
      <c r="C132" s="64">
        <v>100</v>
      </c>
      <c r="D132" s="60">
        <v>1</v>
      </c>
      <c r="E132" s="60">
        <v>4.5999999999999996</v>
      </c>
      <c r="F132" s="60">
        <v>0</v>
      </c>
      <c r="G132" s="64">
        <f t="shared" si="2"/>
        <v>22.4</v>
      </c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</row>
    <row r="133" spans="1:26" ht="20.100000000000001" customHeight="1" x14ac:dyDescent="0.2">
      <c r="A133" s="62" t="s">
        <v>21</v>
      </c>
      <c r="B133" s="63" t="s">
        <v>113</v>
      </c>
      <c r="C133" s="64">
        <v>100</v>
      </c>
      <c r="D133" s="60">
        <v>3.4</v>
      </c>
      <c r="E133" s="60">
        <v>9</v>
      </c>
      <c r="F133" s="60">
        <v>0.3</v>
      </c>
      <c r="G133" s="64">
        <f t="shared" si="2"/>
        <v>52.300000000000004</v>
      </c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</row>
    <row r="134" spans="1:26" ht="20.100000000000001" customHeight="1" x14ac:dyDescent="0.2">
      <c r="A134" s="62" t="s">
        <v>21</v>
      </c>
      <c r="B134" s="63" t="s">
        <v>115</v>
      </c>
      <c r="C134" s="64">
        <v>100</v>
      </c>
      <c r="D134" s="60">
        <v>1.2</v>
      </c>
      <c r="E134" s="60">
        <v>3.1</v>
      </c>
      <c r="F134" s="60">
        <v>0.3</v>
      </c>
      <c r="G134" s="64">
        <f t="shared" si="2"/>
        <v>19.899999999999999</v>
      </c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</row>
    <row r="135" spans="1:26" ht="20.100000000000001" customHeight="1" x14ac:dyDescent="0.2">
      <c r="A135" s="62" t="s">
        <v>21</v>
      </c>
      <c r="B135" s="63" t="s">
        <v>116</v>
      </c>
      <c r="C135" s="64">
        <v>100</v>
      </c>
      <c r="D135" s="60">
        <v>0.9</v>
      </c>
      <c r="E135" s="60">
        <v>6.4</v>
      </c>
      <c r="F135" s="60">
        <v>0.2</v>
      </c>
      <c r="G135" s="64">
        <f t="shared" si="2"/>
        <v>31.000000000000004</v>
      </c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</row>
    <row r="136" spans="1:26" ht="20.100000000000001" customHeight="1" x14ac:dyDescent="0.2">
      <c r="A136" s="62" t="s">
        <v>21</v>
      </c>
      <c r="B136" s="63" t="s">
        <v>118</v>
      </c>
      <c r="C136" s="64">
        <v>100</v>
      </c>
      <c r="D136" s="60">
        <v>2.1</v>
      </c>
      <c r="E136" s="60">
        <v>3.4</v>
      </c>
      <c r="F136" s="60">
        <v>0.3</v>
      </c>
      <c r="G136" s="64">
        <f t="shared" si="2"/>
        <v>24.7</v>
      </c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</row>
    <row r="137" spans="1:26" ht="20.100000000000001" customHeight="1" x14ac:dyDescent="0.2">
      <c r="A137" s="62" t="s">
        <v>21</v>
      </c>
      <c r="B137" s="63" t="s">
        <v>124</v>
      </c>
      <c r="C137" s="64">
        <v>100</v>
      </c>
      <c r="D137" s="60">
        <v>1.9</v>
      </c>
      <c r="E137" s="60">
        <v>5</v>
      </c>
      <c r="F137" s="60">
        <v>0.3</v>
      </c>
      <c r="G137" s="64">
        <f t="shared" si="2"/>
        <v>30.3</v>
      </c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</row>
    <row r="138" spans="1:26" ht="20.100000000000001" customHeight="1" x14ac:dyDescent="0.2">
      <c r="A138" s="62" t="s">
        <v>21</v>
      </c>
      <c r="B138" s="63" t="s">
        <v>134</v>
      </c>
      <c r="C138" s="64">
        <v>100</v>
      </c>
      <c r="D138" s="60">
        <v>2.9</v>
      </c>
      <c r="E138" s="60">
        <v>3.6</v>
      </c>
      <c r="F138" s="60">
        <v>0.4</v>
      </c>
      <c r="G138" s="64">
        <f t="shared" si="2"/>
        <v>29.6</v>
      </c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</row>
    <row r="139" spans="1:26" ht="20.100000000000001" customHeight="1" x14ac:dyDescent="0.2">
      <c r="A139" s="62" t="s">
        <v>21</v>
      </c>
      <c r="B139" s="63" t="s">
        <v>137</v>
      </c>
      <c r="C139" s="64">
        <v>100</v>
      </c>
      <c r="D139" s="60">
        <v>3.6</v>
      </c>
      <c r="E139" s="60">
        <v>0.7</v>
      </c>
      <c r="F139" s="60">
        <v>0.1</v>
      </c>
      <c r="G139" s="64">
        <f t="shared" si="2"/>
        <v>18.099999999999998</v>
      </c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</row>
    <row r="140" spans="1:26" ht="20.100000000000001" customHeight="1" x14ac:dyDescent="0.2">
      <c r="A140" s="62" t="s">
        <v>21</v>
      </c>
      <c r="B140" s="63" t="s">
        <v>138</v>
      </c>
      <c r="C140" s="64">
        <v>100</v>
      </c>
      <c r="D140" s="60">
        <v>3</v>
      </c>
      <c r="E140" s="60">
        <v>17.8</v>
      </c>
      <c r="F140" s="60">
        <v>1.4</v>
      </c>
      <c r="G140" s="64">
        <f t="shared" si="2"/>
        <v>95.8</v>
      </c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</row>
    <row r="141" spans="1:26" ht="20.100000000000001" customHeight="1" x14ac:dyDescent="0.2">
      <c r="A141" s="62" t="s">
        <v>21</v>
      </c>
      <c r="B141" s="63" t="s">
        <v>139</v>
      </c>
      <c r="C141" s="64">
        <v>100</v>
      </c>
      <c r="D141" s="60">
        <v>2.2000000000000002</v>
      </c>
      <c r="E141" s="60">
        <v>3.9</v>
      </c>
      <c r="F141" s="60">
        <v>0.1</v>
      </c>
      <c r="G141" s="64">
        <f t="shared" si="2"/>
        <v>25.299999999999997</v>
      </c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</row>
    <row r="142" spans="1:26" ht="20.100000000000001" customHeight="1" x14ac:dyDescent="0.2">
      <c r="A142" s="63" t="s">
        <v>21</v>
      </c>
      <c r="B142" s="63" t="s">
        <v>142</v>
      </c>
      <c r="C142" s="64">
        <v>100</v>
      </c>
      <c r="D142" s="60">
        <v>2.2999999999999998</v>
      </c>
      <c r="E142" s="60">
        <v>7.2</v>
      </c>
      <c r="F142" s="60">
        <v>0.5</v>
      </c>
      <c r="G142" s="64">
        <f t="shared" si="2"/>
        <v>42.5</v>
      </c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</row>
    <row r="143" spans="1:26" ht="20.100000000000001" customHeight="1" x14ac:dyDescent="0.2">
      <c r="A143" s="62" t="s">
        <v>21</v>
      </c>
      <c r="B143" s="63" t="s">
        <v>165</v>
      </c>
      <c r="C143" s="64">
        <v>100</v>
      </c>
      <c r="D143" s="60">
        <v>1.1000000000000001</v>
      </c>
      <c r="E143" s="60">
        <v>9</v>
      </c>
      <c r="F143" s="60">
        <v>0.1</v>
      </c>
      <c r="G143" s="64">
        <f t="shared" si="2"/>
        <v>41.3</v>
      </c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</row>
    <row r="144" spans="1:26" ht="20.100000000000001" customHeight="1" x14ac:dyDescent="0.2">
      <c r="A144" s="62" t="s">
        <v>21</v>
      </c>
      <c r="B144" s="63" t="s">
        <v>166</v>
      </c>
      <c r="C144" s="64">
        <v>100</v>
      </c>
      <c r="D144" s="60">
        <v>1</v>
      </c>
      <c r="E144" s="60">
        <v>6</v>
      </c>
      <c r="F144" s="60">
        <v>0.2</v>
      </c>
      <c r="G144" s="64">
        <f t="shared" si="2"/>
        <v>29.8</v>
      </c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</row>
    <row r="145" spans="1:26" ht="20.100000000000001" customHeight="1" x14ac:dyDescent="0.2">
      <c r="A145" s="62" t="s">
        <v>21</v>
      </c>
      <c r="B145" s="63" t="s">
        <v>167</v>
      </c>
      <c r="C145" s="64">
        <v>100</v>
      </c>
      <c r="D145" s="60">
        <v>3.3</v>
      </c>
      <c r="E145" s="60">
        <v>11</v>
      </c>
      <c r="F145" s="60">
        <v>0.2</v>
      </c>
      <c r="G145" s="64">
        <f t="shared" si="2"/>
        <v>59</v>
      </c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</row>
    <row r="146" spans="1:26" ht="20.100000000000001" customHeight="1" x14ac:dyDescent="0.2">
      <c r="A146" s="62" t="s">
        <v>21</v>
      </c>
      <c r="B146" s="63" t="s">
        <v>168</v>
      </c>
      <c r="C146" s="64">
        <v>100</v>
      </c>
      <c r="D146" s="60">
        <v>1.3</v>
      </c>
      <c r="E146" s="60">
        <v>6</v>
      </c>
      <c r="F146" s="60">
        <v>0.1</v>
      </c>
      <c r="G146" s="64">
        <f t="shared" si="2"/>
        <v>30.099999999999998</v>
      </c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</row>
    <row r="147" spans="1:26" ht="20.100000000000001" customHeight="1" x14ac:dyDescent="0.2">
      <c r="A147" s="62" t="s">
        <v>21</v>
      </c>
      <c r="B147" s="63" t="s">
        <v>169</v>
      </c>
      <c r="C147" s="64">
        <v>100</v>
      </c>
      <c r="D147" s="60">
        <v>3.1</v>
      </c>
      <c r="E147" s="60">
        <v>3.3</v>
      </c>
      <c r="F147" s="60">
        <v>0.3</v>
      </c>
      <c r="G147" s="64">
        <f t="shared" si="2"/>
        <v>28.3</v>
      </c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</row>
    <row r="148" spans="1:26" ht="20.100000000000001" customHeight="1" x14ac:dyDescent="0.2">
      <c r="A148" s="62" t="s">
        <v>21</v>
      </c>
      <c r="B148" s="63" t="s">
        <v>137</v>
      </c>
      <c r="C148" s="64">
        <v>100</v>
      </c>
      <c r="D148" s="60">
        <v>0.7</v>
      </c>
      <c r="E148" s="60">
        <v>3.6</v>
      </c>
      <c r="F148" s="60">
        <v>0.1</v>
      </c>
      <c r="G148" s="64">
        <f t="shared" si="2"/>
        <v>18.099999999999998</v>
      </c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</row>
    <row r="149" spans="1:26" ht="20.100000000000001" customHeight="1" x14ac:dyDescent="0.2">
      <c r="A149" s="62" t="s">
        <v>21</v>
      </c>
      <c r="B149" s="63" t="s">
        <v>170</v>
      </c>
      <c r="C149" s="64">
        <v>100</v>
      </c>
      <c r="D149" s="60">
        <v>1.7</v>
      </c>
      <c r="E149" s="60">
        <v>4.7</v>
      </c>
      <c r="F149" s="60">
        <v>0.1</v>
      </c>
      <c r="G149" s="64">
        <f t="shared" si="2"/>
        <v>26.5</v>
      </c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</row>
    <row r="150" spans="1:26" ht="20.100000000000001" customHeight="1" x14ac:dyDescent="0.2">
      <c r="A150" s="62" t="s">
        <v>21</v>
      </c>
      <c r="B150" s="63" t="s">
        <v>171</v>
      </c>
      <c r="C150" s="64">
        <v>100</v>
      </c>
      <c r="D150" s="60">
        <v>0.7</v>
      </c>
      <c r="E150" s="60">
        <v>3.4</v>
      </c>
      <c r="F150" s="60">
        <v>0.1</v>
      </c>
      <c r="G150" s="64">
        <f t="shared" si="2"/>
        <v>17.299999999999997</v>
      </c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</row>
    <row r="151" spans="1:26" ht="20.100000000000001" customHeight="1" x14ac:dyDescent="0.2">
      <c r="A151" s="62" t="s">
        <v>21</v>
      </c>
      <c r="B151" s="63" t="s">
        <v>172</v>
      </c>
      <c r="C151" s="64">
        <v>100</v>
      </c>
      <c r="D151" s="60">
        <v>1.4</v>
      </c>
      <c r="E151" s="60">
        <v>7</v>
      </c>
      <c r="F151" s="60">
        <v>0.2</v>
      </c>
      <c r="G151" s="64">
        <f t="shared" si="2"/>
        <v>35.4</v>
      </c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</row>
    <row r="152" spans="1:26" ht="20.100000000000001" customHeight="1" x14ac:dyDescent="0.2">
      <c r="A152" s="62" t="s">
        <v>21</v>
      </c>
      <c r="B152" s="63" t="s">
        <v>277</v>
      </c>
      <c r="C152" s="64">
        <v>100</v>
      </c>
      <c r="D152" s="60">
        <v>2.5</v>
      </c>
      <c r="E152" s="60">
        <v>3.5</v>
      </c>
      <c r="F152" s="60">
        <v>0.7</v>
      </c>
      <c r="G152" s="64">
        <f t="shared" si="2"/>
        <v>30.3</v>
      </c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</row>
    <row r="153" spans="1:26" ht="20.100000000000001" customHeight="1" x14ac:dyDescent="0.2">
      <c r="A153" s="62" t="s">
        <v>21</v>
      </c>
      <c r="B153" s="63" t="s">
        <v>279</v>
      </c>
      <c r="C153" s="64">
        <v>100</v>
      </c>
      <c r="D153" s="60">
        <v>0.7</v>
      </c>
      <c r="E153" s="60">
        <v>3</v>
      </c>
      <c r="F153" s="60">
        <v>0.3</v>
      </c>
      <c r="G153" s="64">
        <f t="shared" si="2"/>
        <v>17.5</v>
      </c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</row>
    <row r="154" spans="1:26" ht="20.100000000000001" customHeight="1" x14ac:dyDescent="0.2">
      <c r="A154" s="62" t="s">
        <v>104</v>
      </c>
      <c r="B154" s="63" t="s">
        <v>105</v>
      </c>
      <c r="C154" s="64">
        <v>100</v>
      </c>
      <c r="D154" s="60">
        <v>9</v>
      </c>
      <c r="E154" s="60">
        <v>20</v>
      </c>
      <c r="F154" s="60">
        <v>0.4</v>
      </c>
      <c r="G154" s="64">
        <f t="shared" si="2"/>
        <v>119.6</v>
      </c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</row>
    <row r="155" spans="1:26" ht="20.100000000000001" customHeight="1" x14ac:dyDescent="0.2">
      <c r="A155" s="62" t="s">
        <v>104</v>
      </c>
      <c r="B155" s="63" t="s">
        <v>143</v>
      </c>
      <c r="C155" s="64">
        <v>100</v>
      </c>
      <c r="D155" s="60">
        <v>7.5</v>
      </c>
      <c r="E155" s="60">
        <v>13.7</v>
      </c>
      <c r="F155" s="60">
        <v>0.5</v>
      </c>
      <c r="G155" s="64">
        <f t="shared" si="2"/>
        <v>89.3</v>
      </c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</row>
    <row r="156" spans="1:26" ht="20.100000000000001" customHeight="1" x14ac:dyDescent="0.2">
      <c r="A156" s="62" t="s">
        <v>104</v>
      </c>
      <c r="B156" s="63" t="s">
        <v>144</v>
      </c>
      <c r="C156" s="64">
        <v>100</v>
      </c>
      <c r="D156" s="60">
        <v>6.9</v>
      </c>
      <c r="E156" s="60">
        <v>19</v>
      </c>
      <c r="F156" s="60">
        <v>1.8</v>
      </c>
      <c r="G156" s="64">
        <f t="shared" si="2"/>
        <v>119.8</v>
      </c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</row>
    <row r="157" spans="1:26" ht="20.100000000000001" customHeight="1" x14ac:dyDescent="0.2">
      <c r="A157" s="62" t="s">
        <v>104</v>
      </c>
      <c r="B157" s="63" t="s">
        <v>173</v>
      </c>
      <c r="C157" s="64">
        <v>100</v>
      </c>
      <c r="D157" s="60">
        <v>6</v>
      </c>
      <c r="E157" s="60">
        <v>13</v>
      </c>
      <c r="F157" s="60">
        <v>0.7</v>
      </c>
      <c r="G157" s="64">
        <f t="shared" si="2"/>
        <v>82.3</v>
      </c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</row>
    <row r="158" spans="1:26" ht="20.100000000000001" customHeight="1" x14ac:dyDescent="0.2">
      <c r="A158" s="62" t="s">
        <v>104</v>
      </c>
      <c r="B158" s="63" t="s">
        <v>174</v>
      </c>
      <c r="C158" s="64">
        <v>100</v>
      </c>
      <c r="D158" s="60">
        <v>4.9000000000000004</v>
      </c>
      <c r="E158" s="60">
        <v>10.5</v>
      </c>
      <c r="F158" s="60">
        <v>0.6</v>
      </c>
      <c r="G158" s="64">
        <f t="shared" si="2"/>
        <v>67</v>
      </c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</row>
    <row r="159" spans="1:26" ht="20.100000000000001" customHeight="1" x14ac:dyDescent="0.2">
      <c r="A159" s="62" t="s">
        <v>104</v>
      </c>
      <c r="B159" s="63" t="s">
        <v>175</v>
      </c>
      <c r="C159" s="64">
        <v>100</v>
      </c>
      <c r="D159" s="60">
        <v>4.0999999999999996</v>
      </c>
      <c r="E159" s="60">
        <v>11.7</v>
      </c>
      <c r="F159" s="60">
        <v>0.8</v>
      </c>
      <c r="G159" s="64">
        <f t="shared" si="2"/>
        <v>70.399999999999991</v>
      </c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</row>
    <row r="160" spans="1:26" ht="20.100000000000001" customHeight="1" x14ac:dyDescent="0.2">
      <c r="A160" s="62" t="s">
        <v>104</v>
      </c>
      <c r="B160" s="63" t="s">
        <v>176</v>
      </c>
      <c r="C160" s="64">
        <v>100</v>
      </c>
      <c r="D160" s="60">
        <v>7.5</v>
      </c>
      <c r="E160" s="60">
        <v>19.5</v>
      </c>
      <c r="F160" s="60">
        <v>0.5</v>
      </c>
      <c r="G160" s="64">
        <f t="shared" si="2"/>
        <v>112.5</v>
      </c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</row>
    <row r="161" spans="1:26" ht="20.100000000000001" customHeight="1" x14ac:dyDescent="0.2">
      <c r="A161" s="62" t="s">
        <v>104</v>
      </c>
      <c r="B161" s="63" t="s">
        <v>177</v>
      </c>
      <c r="C161" s="64">
        <v>100</v>
      </c>
      <c r="D161" s="60">
        <v>21</v>
      </c>
      <c r="E161" s="60">
        <v>62</v>
      </c>
      <c r="F161" s="60">
        <v>1.4</v>
      </c>
      <c r="G161" s="64">
        <f t="shared" si="2"/>
        <v>344.6</v>
      </c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</row>
    <row r="162" spans="1:26" ht="20.100000000000001" customHeight="1" x14ac:dyDescent="0.2">
      <c r="A162" s="62" t="s">
        <v>104</v>
      </c>
      <c r="B162" s="63" t="s">
        <v>178</v>
      </c>
      <c r="C162" s="64">
        <v>100</v>
      </c>
      <c r="D162" s="60">
        <v>36</v>
      </c>
      <c r="E162" s="60">
        <v>30</v>
      </c>
      <c r="F162" s="60">
        <v>20</v>
      </c>
      <c r="G162" s="64">
        <f t="shared" si="2"/>
        <v>444</v>
      </c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</row>
    <row r="163" spans="1:26" ht="20.100000000000001" customHeight="1" x14ac:dyDescent="0.2">
      <c r="A163" s="62" t="s">
        <v>104</v>
      </c>
      <c r="B163" s="63" t="s">
        <v>179</v>
      </c>
      <c r="C163" s="64">
        <v>100</v>
      </c>
      <c r="D163" s="60">
        <v>19.2</v>
      </c>
      <c r="E163" s="60">
        <v>40.799999999999997</v>
      </c>
      <c r="F163" s="60">
        <v>1</v>
      </c>
      <c r="G163" s="64">
        <f t="shared" si="2"/>
        <v>249</v>
      </c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</row>
    <row r="164" spans="1:26" ht="20.100000000000001" customHeight="1" x14ac:dyDescent="0.2">
      <c r="A164" s="62" t="s">
        <v>104</v>
      </c>
      <c r="B164" s="63" t="s">
        <v>182</v>
      </c>
      <c r="C164" s="64">
        <v>100</v>
      </c>
      <c r="D164" s="60">
        <v>2.4</v>
      </c>
      <c r="E164" s="60">
        <v>26.1</v>
      </c>
      <c r="F164" s="60">
        <v>1.3</v>
      </c>
      <c r="G164" s="64">
        <f t="shared" si="2"/>
        <v>125.7</v>
      </c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</row>
    <row r="165" spans="1:26" ht="20.100000000000001" customHeight="1" x14ac:dyDescent="0.2">
      <c r="A165" s="62" t="s">
        <v>104</v>
      </c>
      <c r="B165" s="63" t="s">
        <v>240</v>
      </c>
      <c r="C165" s="64">
        <v>100</v>
      </c>
      <c r="D165" s="60">
        <v>24</v>
      </c>
      <c r="E165" s="60">
        <v>51</v>
      </c>
      <c r="F165" s="60">
        <v>1</v>
      </c>
      <c r="G165" s="64">
        <f t="shared" si="2"/>
        <v>309</v>
      </c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</row>
    <row r="166" spans="1:26" ht="20.100000000000001" customHeight="1" x14ac:dyDescent="0.2">
      <c r="A166" s="62" t="s">
        <v>104</v>
      </c>
      <c r="B166" s="63" t="s">
        <v>245</v>
      </c>
      <c r="C166" s="64">
        <v>100</v>
      </c>
      <c r="D166" s="60">
        <v>20</v>
      </c>
      <c r="E166" s="60">
        <v>63</v>
      </c>
      <c r="F166" s="60">
        <v>0.5</v>
      </c>
      <c r="G166" s="64">
        <f t="shared" si="2"/>
        <v>336.5</v>
      </c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</row>
    <row r="167" spans="1:26" ht="20.100000000000001" customHeight="1" x14ac:dyDescent="0.2">
      <c r="A167" s="62" t="s">
        <v>104</v>
      </c>
      <c r="B167" s="63" t="s">
        <v>177</v>
      </c>
      <c r="C167" s="64">
        <v>100</v>
      </c>
      <c r="D167" s="60">
        <v>21</v>
      </c>
      <c r="E167" s="60">
        <v>63</v>
      </c>
      <c r="F167" s="60">
        <v>0.9</v>
      </c>
      <c r="G167" s="64">
        <f t="shared" si="2"/>
        <v>344.1</v>
      </c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</row>
    <row r="168" spans="1:26" ht="20.100000000000001" customHeight="1" x14ac:dyDescent="0.2">
      <c r="A168" s="62" t="s">
        <v>104</v>
      </c>
      <c r="B168" s="63" t="s">
        <v>246</v>
      </c>
      <c r="C168" s="64">
        <v>100</v>
      </c>
      <c r="D168" s="60">
        <v>5</v>
      </c>
      <c r="E168" s="60">
        <v>14</v>
      </c>
      <c r="F168" s="60">
        <v>0.4</v>
      </c>
      <c r="G168" s="64">
        <f t="shared" si="2"/>
        <v>79.599999999999994</v>
      </c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</row>
    <row r="169" spans="1:26" ht="20.100000000000001" customHeight="1" x14ac:dyDescent="0.2">
      <c r="A169" s="62" t="s">
        <v>104</v>
      </c>
      <c r="B169" s="63" t="s">
        <v>250</v>
      </c>
      <c r="C169" s="64">
        <v>100</v>
      </c>
      <c r="D169" s="60">
        <v>19</v>
      </c>
      <c r="E169" s="60">
        <v>61</v>
      </c>
      <c r="F169" s="60">
        <v>6</v>
      </c>
      <c r="G169" s="64">
        <f t="shared" si="2"/>
        <v>374</v>
      </c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</row>
    <row r="170" spans="1:26" ht="20.100000000000001" customHeight="1" x14ac:dyDescent="0.2">
      <c r="A170" s="62" t="s">
        <v>269</v>
      </c>
      <c r="B170" s="63" t="s">
        <v>270</v>
      </c>
      <c r="C170" s="64">
        <v>100</v>
      </c>
      <c r="D170" s="60">
        <v>0.9</v>
      </c>
      <c r="E170" s="60">
        <v>0.1</v>
      </c>
      <c r="F170" s="60">
        <v>81</v>
      </c>
      <c r="G170" s="64">
        <f t="shared" si="2"/>
        <v>733</v>
      </c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</row>
    <row r="171" spans="1:26" ht="20.100000000000001" customHeight="1" x14ac:dyDescent="0.2">
      <c r="A171" s="62" t="s">
        <v>65</v>
      </c>
      <c r="B171" s="63" t="s">
        <v>66</v>
      </c>
      <c r="C171" s="64">
        <v>1</v>
      </c>
      <c r="D171" s="60">
        <v>1.4</v>
      </c>
      <c r="E171" s="60">
        <v>1.3</v>
      </c>
      <c r="F171" s="60">
        <v>0</v>
      </c>
      <c r="G171" s="64">
        <f t="shared" si="2"/>
        <v>10.8</v>
      </c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</row>
    <row r="172" spans="1:26" ht="20.100000000000001" customHeight="1" x14ac:dyDescent="0.2">
      <c r="A172" s="62" t="s">
        <v>65</v>
      </c>
      <c r="B172" s="63" t="s">
        <v>75</v>
      </c>
      <c r="C172" s="64">
        <v>100</v>
      </c>
      <c r="D172" s="60">
        <v>23.5</v>
      </c>
      <c r="E172" s="60">
        <v>45</v>
      </c>
      <c r="F172" s="60">
        <v>9</v>
      </c>
      <c r="G172" s="64">
        <f t="shared" si="2"/>
        <v>355</v>
      </c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</row>
    <row r="173" spans="1:26" ht="20.100000000000001" customHeight="1" x14ac:dyDescent="0.2">
      <c r="A173" s="62" t="s">
        <v>16</v>
      </c>
      <c r="B173" s="63" t="s">
        <v>280</v>
      </c>
      <c r="C173" s="64">
        <v>1</v>
      </c>
      <c r="D173" s="60">
        <v>5.54</v>
      </c>
      <c r="E173" s="60">
        <v>0.34</v>
      </c>
      <c r="F173" s="60">
        <v>4.37</v>
      </c>
      <c r="G173" s="64">
        <f t="shared" si="2"/>
        <v>62.849999999999994</v>
      </c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</row>
    <row r="174" spans="1:26" ht="20.100000000000001" customHeight="1" x14ac:dyDescent="0.2">
      <c r="A174" s="62" t="s">
        <v>73</v>
      </c>
      <c r="B174" s="63" t="s">
        <v>74</v>
      </c>
      <c r="C174" s="64">
        <v>100</v>
      </c>
      <c r="D174" s="60">
        <v>22.3</v>
      </c>
      <c r="E174" s="60">
        <v>2.1</v>
      </c>
      <c r="F174" s="60">
        <v>59.5</v>
      </c>
      <c r="G174" s="64">
        <f t="shared" si="2"/>
        <v>633.1</v>
      </c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</row>
    <row r="175" spans="1:26" ht="20.100000000000001" customHeight="1" x14ac:dyDescent="0.2">
      <c r="A175" s="62" t="s">
        <v>73</v>
      </c>
      <c r="B175" s="63" t="s">
        <v>77</v>
      </c>
      <c r="C175" s="64">
        <v>100</v>
      </c>
      <c r="D175" s="60">
        <v>21.2</v>
      </c>
      <c r="E175" s="60">
        <v>21.2</v>
      </c>
      <c r="F175" s="60">
        <v>49.9</v>
      </c>
      <c r="G175" s="64">
        <f t="shared" si="2"/>
        <v>618.69999999999993</v>
      </c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</row>
    <row r="176" spans="1:26" ht="20.100000000000001" customHeight="1" x14ac:dyDescent="0.2">
      <c r="A176" s="62" t="s">
        <v>73</v>
      </c>
      <c r="B176" s="63" t="s">
        <v>78</v>
      </c>
      <c r="C176" s="64">
        <v>100</v>
      </c>
      <c r="D176" s="60">
        <v>22.7</v>
      </c>
      <c r="E176" s="60">
        <v>22.7</v>
      </c>
      <c r="F176" s="60">
        <v>48.7</v>
      </c>
      <c r="G176" s="64">
        <f t="shared" si="2"/>
        <v>619.9</v>
      </c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</row>
    <row r="177" spans="1:26" ht="20.100000000000001" customHeight="1" x14ac:dyDescent="0.2">
      <c r="A177" s="62" t="s">
        <v>73</v>
      </c>
      <c r="B177" s="63" t="s">
        <v>121</v>
      </c>
      <c r="C177" s="64">
        <v>100</v>
      </c>
      <c r="D177" s="60">
        <v>15</v>
      </c>
      <c r="E177" s="60">
        <v>17</v>
      </c>
      <c r="F177" s="60">
        <v>61</v>
      </c>
      <c r="G177" s="64">
        <f t="shared" si="2"/>
        <v>677</v>
      </c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</row>
    <row r="178" spans="1:26" ht="20.100000000000001" customHeight="1" x14ac:dyDescent="0.2">
      <c r="A178" s="62" t="s">
        <v>73</v>
      </c>
      <c r="B178" s="63" t="s">
        <v>211</v>
      </c>
      <c r="C178" s="64">
        <v>100</v>
      </c>
      <c r="D178" s="60">
        <v>26</v>
      </c>
      <c r="E178" s="60">
        <v>16</v>
      </c>
      <c r="F178" s="60">
        <v>49</v>
      </c>
      <c r="G178" s="64">
        <f t="shared" si="2"/>
        <v>609</v>
      </c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</row>
    <row r="179" spans="1:26" ht="20.100000000000001" customHeight="1" x14ac:dyDescent="0.2">
      <c r="A179" s="62" t="s">
        <v>73</v>
      </c>
      <c r="B179" s="63" t="s">
        <v>212</v>
      </c>
      <c r="C179" s="64">
        <v>100</v>
      </c>
      <c r="D179" s="60">
        <v>14.3</v>
      </c>
      <c r="E179" s="60">
        <v>12.2</v>
      </c>
      <c r="F179" s="60">
        <v>66.400000000000006</v>
      </c>
      <c r="G179" s="64">
        <f t="shared" si="2"/>
        <v>703.6</v>
      </c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</row>
    <row r="180" spans="1:26" ht="20.100000000000001" customHeight="1" x14ac:dyDescent="0.2">
      <c r="A180" s="62" t="s">
        <v>73</v>
      </c>
      <c r="B180" s="63" t="s">
        <v>213</v>
      </c>
      <c r="C180" s="64">
        <v>100</v>
      </c>
      <c r="D180" s="60">
        <v>9</v>
      </c>
      <c r="E180" s="60">
        <v>14</v>
      </c>
      <c r="F180" s="60">
        <v>72</v>
      </c>
      <c r="G180" s="64">
        <f t="shared" si="2"/>
        <v>740</v>
      </c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</row>
    <row r="181" spans="1:26" ht="20.100000000000001" customHeight="1" x14ac:dyDescent="0.2">
      <c r="A181" s="62" t="s">
        <v>73</v>
      </c>
      <c r="B181" s="63" t="s">
        <v>214</v>
      </c>
      <c r="C181" s="64">
        <v>100</v>
      </c>
      <c r="D181" s="60">
        <v>18</v>
      </c>
      <c r="E181" s="60">
        <v>29</v>
      </c>
      <c r="F181" s="60">
        <v>42</v>
      </c>
      <c r="G181" s="64">
        <f t="shared" si="2"/>
        <v>566</v>
      </c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</row>
    <row r="182" spans="1:26" ht="20.100000000000001" customHeight="1" x14ac:dyDescent="0.2">
      <c r="A182" s="62" t="s">
        <v>73</v>
      </c>
      <c r="B182" s="63" t="s">
        <v>215</v>
      </c>
      <c r="C182" s="64">
        <v>100</v>
      </c>
      <c r="D182" s="60">
        <v>21</v>
      </c>
      <c r="E182" s="60">
        <v>15</v>
      </c>
      <c r="F182" s="60">
        <v>54</v>
      </c>
      <c r="G182" s="64">
        <f t="shared" si="2"/>
        <v>630</v>
      </c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</row>
    <row r="183" spans="1:26" ht="20.100000000000001" customHeight="1" x14ac:dyDescent="0.2">
      <c r="A183" s="62" t="s">
        <v>73</v>
      </c>
      <c r="B183" s="63" t="s">
        <v>216</v>
      </c>
      <c r="C183" s="64">
        <v>100</v>
      </c>
      <c r="D183" s="60">
        <v>17</v>
      </c>
      <c r="E183" s="60">
        <v>42</v>
      </c>
      <c r="F183" s="60">
        <v>31</v>
      </c>
      <c r="G183" s="64">
        <f t="shared" si="2"/>
        <v>515</v>
      </c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</row>
    <row r="184" spans="1:26" ht="20.100000000000001" customHeight="1" x14ac:dyDescent="0.2">
      <c r="A184" s="62" t="s">
        <v>73</v>
      </c>
      <c r="B184" s="63" t="s">
        <v>217</v>
      </c>
      <c r="C184" s="64">
        <v>100</v>
      </c>
      <c r="D184" s="60">
        <v>11.7</v>
      </c>
      <c r="E184" s="60">
        <v>8.1999999999999993</v>
      </c>
      <c r="F184" s="60">
        <v>67.7</v>
      </c>
      <c r="G184" s="64">
        <f t="shared" si="2"/>
        <v>688.90000000000009</v>
      </c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</row>
    <row r="185" spans="1:26" ht="20.100000000000001" customHeight="1" x14ac:dyDescent="0.2">
      <c r="A185" s="62" t="s">
        <v>36</v>
      </c>
      <c r="B185" s="63" t="s">
        <v>37</v>
      </c>
      <c r="C185" s="64">
        <v>100</v>
      </c>
      <c r="D185" s="60">
        <v>15.7</v>
      </c>
      <c r="E185" s="60">
        <v>0</v>
      </c>
      <c r="F185" s="60">
        <v>0.7</v>
      </c>
      <c r="G185" s="64">
        <f t="shared" si="2"/>
        <v>69.099999999999994</v>
      </c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</row>
    <row r="186" spans="1:26" ht="20.100000000000001" customHeight="1" x14ac:dyDescent="0.2">
      <c r="A186" s="62" t="s">
        <v>36</v>
      </c>
      <c r="B186" s="63" t="s">
        <v>82</v>
      </c>
      <c r="C186" s="64">
        <v>100</v>
      </c>
      <c r="D186" s="60">
        <v>20</v>
      </c>
      <c r="E186" s="60">
        <v>0</v>
      </c>
      <c r="F186" s="60">
        <v>13</v>
      </c>
      <c r="G186" s="64">
        <f t="shared" si="2"/>
        <v>197</v>
      </c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</row>
    <row r="187" spans="1:26" ht="20.100000000000001" customHeight="1" x14ac:dyDescent="0.2">
      <c r="A187" s="62" t="s">
        <v>36</v>
      </c>
      <c r="B187" s="63" t="s">
        <v>84</v>
      </c>
      <c r="C187" s="64">
        <v>100</v>
      </c>
      <c r="D187" s="60">
        <v>26</v>
      </c>
      <c r="E187" s="60">
        <v>0</v>
      </c>
      <c r="F187" s="60">
        <v>0.9</v>
      </c>
      <c r="G187" s="64">
        <f t="shared" si="2"/>
        <v>112.1</v>
      </c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</row>
    <row r="188" spans="1:26" ht="20.100000000000001" customHeight="1" x14ac:dyDescent="0.2">
      <c r="A188" s="62" t="s">
        <v>36</v>
      </c>
      <c r="B188" s="63" t="s">
        <v>110</v>
      </c>
      <c r="C188" s="64">
        <v>100</v>
      </c>
      <c r="D188" s="60">
        <v>21</v>
      </c>
      <c r="E188" s="60">
        <v>1</v>
      </c>
      <c r="F188" s="60">
        <v>0</v>
      </c>
      <c r="G188" s="64">
        <f t="shared" si="2"/>
        <v>88</v>
      </c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</row>
    <row r="189" spans="1:26" ht="20.100000000000001" customHeight="1" x14ac:dyDescent="0.2">
      <c r="A189" s="62" t="s">
        <v>36</v>
      </c>
      <c r="B189" s="63" t="s">
        <v>117</v>
      </c>
      <c r="C189" s="64">
        <v>100</v>
      </c>
      <c r="D189" s="60">
        <v>15.6</v>
      </c>
      <c r="E189" s="60">
        <v>0</v>
      </c>
      <c r="F189" s="60">
        <v>0.1</v>
      </c>
      <c r="G189" s="64">
        <f t="shared" si="2"/>
        <v>63.3</v>
      </c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</row>
    <row r="190" spans="1:26" ht="20.100000000000001" customHeight="1" x14ac:dyDescent="0.2">
      <c r="A190" s="62" t="s">
        <v>36</v>
      </c>
      <c r="B190" s="63" t="s">
        <v>145</v>
      </c>
      <c r="C190" s="64">
        <v>100</v>
      </c>
      <c r="D190" s="60">
        <v>17.7</v>
      </c>
      <c r="E190" s="60">
        <v>0.7</v>
      </c>
      <c r="F190" s="60">
        <v>0.3</v>
      </c>
      <c r="G190" s="64">
        <f t="shared" si="2"/>
        <v>76.3</v>
      </c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</row>
    <row r="191" spans="1:26" ht="20.100000000000001" customHeight="1" x14ac:dyDescent="0.2">
      <c r="A191" s="62" t="s">
        <v>36</v>
      </c>
      <c r="B191" s="63" t="s">
        <v>148</v>
      </c>
      <c r="C191" s="64">
        <v>100</v>
      </c>
      <c r="D191" s="60">
        <v>22</v>
      </c>
      <c r="E191" s="60">
        <v>0</v>
      </c>
      <c r="F191" s="60">
        <v>6</v>
      </c>
      <c r="G191" s="64">
        <f t="shared" si="2"/>
        <v>142</v>
      </c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spans="1:26" ht="20.100000000000001" customHeight="1" x14ac:dyDescent="0.2">
      <c r="A192" s="62" t="s">
        <v>36</v>
      </c>
      <c r="B192" s="63" t="s">
        <v>149</v>
      </c>
      <c r="C192" s="64">
        <v>100</v>
      </c>
      <c r="D192" s="60">
        <v>19</v>
      </c>
      <c r="E192" s="60">
        <v>0</v>
      </c>
      <c r="F192" s="60">
        <v>25</v>
      </c>
      <c r="G192" s="64">
        <f t="shared" si="2"/>
        <v>301</v>
      </c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spans="1:26" ht="20.100000000000001" customHeight="1" x14ac:dyDescent="0.2">
      <c r="A193" s="62" t="s">
        <v>36</v>
      </c>
      <c r="B193" s="63" t="s">
        <v>150</v>
      </c>
      <c r="C193" s="64">
        <v>100</v>
      </c>
      <c r="D193" s="60">
        <v>23.3</v>
      </c>
      <c r="E193" s="60">
        <v>0</v>
      </c>
      <c r="F193" s="60">
        <v>4.9000000000000004</v>
      </c>
      <c r="G193" s="64">
        <f t="shared" si="2"/>
        <v>137.30000000000001</v>
      </c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spans="1:26" ht="20.100000000000001" customHeight="1" x14ac:dyDescent="0.2">
      <c r="A194" s="62" t="s">
        <v>36</v>
      </c>
      <c r="B194" s="63" t="s">
        <v>153</v>
      </c>
      <c r="C194" s="64">
        <v>100</v>
      </c>
      <c r="D194" s="60">
        <v>22</v>
      </c>
      <c r="E194" s="60">
        <v>0</v>
      </c>
      <c r="F194" s="60">
        <v>9</v>
      </c>
      <c r="G194" s="64">
        <f t="shared" si="2"/>
        <v>169</v>
      </c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spans="1:26" ht="20.100000000000001" customHeight="1" x14ac:dyDescent="0.2">
      <c r="A195" s="62" t="s">
        <v>36</v>
      </c>
      <c r="B195" s="63" t="s">
        <v>154</v>
      </c>
      <c r="C195" s="64">
        <v>100</v>
      </c>
      <c r="D195" s="60">
        <v>27</v>
      </c>
      <c r="E195" s="60">
        <v>0</v>
      </c>
      <c r="F195" s="60">
        <v>8</v>
      </c>
      <c r="G195" s="64">
        <f t="shared" ref="G195:G247" si="3">D195*4+E195*4+F195*9</f>
        <v>180</v>
      </c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spans="1:26" ht="20.100000000000001" customHeight="1" x14ac:dyDescent="0.2">
      <c r="A196" s="62" t="s">
        <v>36</v>
      </c>
      <c r="B196" s="63" t="s">
        <v>156</v>
      </c>
      <c r="C196" s="64">
        <v>100</v>
      </c>
      <c r="D196" s="60">
        <v>21</v>
      </c>
      <c r="E196" s="60">
        <v>0</v>
      </c>
      <c r="F196" s="60">
        <v>19</v>
      </c>
      <c r="G196" s="64">
        <f t="shared" si="3"/>
        <v>255</v>
      </c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</row>
    <row r="197" spans="1:26" ht="20.100000000000001" customHeight="1" x14ac:dyDescent="0.2">
      <c r="A197" s="62" t="s">
        <v>36</v>
      </c>
      <c r="B197" s="63" t="s">
        <v>157</v>
      </c>
      <c r="C197" s="64">
        <v>100</v>
      </c>
      <c r="D197" s="60">
        <v>20</v>
      </c>
      <c r="E197" s="60">
        <v>0</v>
      </c>
      <c r="F197" s="60">
        <v>17</v>
      </c>
      <c r="G197" s="64">
        <f t="shared" si="3"/>
        <v>233</v>
      </c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</row>
    <row r="198" spans="1:26" ht="20.100000000000001" customHeight="1" x14ac:dyDescent="0.2">
      <c r="A198" s="62" t="s">
        <v>36</v>
      </c>
      <c r="B198" s="63" t="s">
        <v>158</v>
      </c>
      <c r="C198" s="64">
        <v>100</v>
      </c>
      <c r="D198" s="60">
        <v>22</v>
      </c>
      <c r="E198" s="60">
        <v>0</v>
      </c>
      <c r="F198" s="60">
        <v>15</v>
      </c>
      <c r="G198" s="64">
        <f t="shared" si="3"/>
        <v>223</v>
      </c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</row>
    <row r="199" spans="1:26" ht="20.100000000000001" customHeight="1" x14ac:dyDescent="0.2">
      <c r="A199" s="62" t="s">
        <v>36</v>
      </c>
      <c r="B199" s="63" t="s">
        <v>159</v>
      </c>
      <c r="C199" s="64">
        <v>100</v>
      </c>
      <c r="D199" s="60">
        <v>23</v>
      </c>
      <c r="E199" s="60">
        <v>0</v>
      </c>
      <c r="F199" s="60">
        <v>13</v>
      </c>
      <c r="G199" s="64">
        <f t="shared" si="3"/>
        <v>209</v>
      </c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</row>
    <row r="200" spans="1:26" ht="20.100000000000001" customHeight="1" x14ac:dyDescent="0.2">
      <c r="A200" s="62" t="s">
        <v>36</v>
      </c>
      <c r="B200" s="63" t="s">
        <v>160</v>
      </c>
      <c r="C200" s="64">
        <v>100</v>
      </c>
      <c r="D200" s="60">
        <v>23</v>
      </c>
      <c r="E200" s="60">
        <v>0</v>
      </c>
      <c r="F200" s="60">
        <v>13</v>
      </c>
      <c r="G200" s="64">
        <f t="shared" si="3"/>
        <v>209</v>
      </c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</row>
    <row r="201" spans="1:26" ht="20.100000000000001" customHeight="1" x14ac:dyDescent="0.2">
      <c r="A201" s="62" t="s">
        <v>36</v>
      </c>
      <c r="B201" s="63" t="s">
        <v>161</v>
      </c>
      <c r="C201" s="64">
        <v>100</v>
      </c>
      <c r="D201" s="60">
        <v>22</v>
      </c>
      <c r="E201" s="60">
        <v>0</v>
      </c>
      <c r="F201" s="60">
        <v>12</v>
      </c>
      <c r="G201" s="64">
        <f t="shared" si="3"/>
        <v>196</v>
      </c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</row>
    <row r="202" spans="1:26" ht="20.100000000000001" customHeight="1" x14ac:dyDescent="0.2">
      <c r="A202" s="62" t="s">
        <v>180</v>
      </c>
      <c r="B202" s="63" t="s">
        <v>181</v>
      </c>
      <c r="C202" s="64">
        <v>100</v>
      </c>
      <c r="D202" s="60">
        <v>2</v>
      </c>
      <c r="E202" s="60">
        <v>6.9</v>
      </c>
      <c r="F202" s="60">
        <v>0.1</v>
      </c>
      <c r="G202" s="64">
        <f t="shared" si="3"/>
        <v>36.5</v>
      </c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</row>
    <row r="203" spans="1:26" ht="20.100000000000001" customHeight="1" x14ac:dyDescent="0.2">
      <c r="A203" s="62" t="s">
        <v>180</v>
      </c>
      <c r="B203" s="63" t="s">
        <v>247</v>
      </c>
      <c r="C203" s="64">
        <v>100</v>
      </c>
      <c r="D203" s="60">
        <v>8</v>
      </c>
      <c r="E203" s="60">
        <v>1.9</v>
      </c>
      <c r="F203" s="60">
        <v>4.8</v>
      </c>
      <c r="G203" s="64">
        <f t="shared" si="3"/>
        <v>82.8</v>
      </c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</row>
    <row r="204" spans="1:26" ht="20.100000000000001" customHeight="1" x14ac:dyDescent="0.2">
      <c r="A204" s="62" t="s">
        <v>180</v>
      </c>
      <c r="B204" s="63" t="s">
        <v>248</v>
      </c>
      <c r="C204" s="64">
        <v>100</v>
      </c>
      <c r="D204" s="60">
        <v>75</v>
      </c>
      <c r="E204" s="60">
        <v>14</v>
      </c>
      <c r="F204" s="60">
        <v>1.9</v>
      </c>
      <c r="G204" s="64">
        <f t="shared" si="3"/>
        <v>373.1</v>
      </c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</row>
    <row r="205" spans="1:26" ht="20.100000000000001" customHeight="1" x14ac:dyDescent="0.2">
      <c r="A205" s="62" t="s">
        <v>180</v>
      </c>
      <c r="B205" s="63" t="s">
        <v>249</v>
      </c>
      <c r="C205" s="64">
        <v>100</v>
      </c>
      <c r="D205" s="60">
        <v>19</v>
      </c>
      <c r="E205" s="60">
        <v>9</v>
      </c>
      <c r="F205" s="60">
        <v>11</v>
      </c>
      <c r="G205" s="64">
        <f t="shared" si="3"/>
        <v>211</v>
      </c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</row>
    <row r="206" spans="1:26" ht="20.100000000000001" customHeight="1" x14ac:dyDescent="0.2">
      <c r="A206" s="62" t="s">
        <v>180</v>
      </c>
      <c r="B206" s="63" t="s">
        <v>265</v>
      </c>
      <c r="C206" s="64">
        <v>100</v>
      </c>
      <c r="D206" s="60">
        <v>16.5</v>
      </c>
      <c r="E206" s="60">
        <v>5.5</v>
      </c>
      <c r="F206" s="60">
        <v>9</v>
      </c>
      <c r="G206" s="64">
        <f t="shared" si="3"/>
        <v>169</v>
      </c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spans="1:26" ht="20.100000000000001" customHeight="1" x14ac:dyDescent="0.2">
      <c r="A207" s="62" t="s">
        <v>56</v>
      </c>
      <c r="B207" s="63" t="s">
        <v>57</v>
      </c>
      <c r="C207" s="64">
        <v>100</v>
      </c>
      <c r="D207" s="60">
        <v>6.3</v>
      </c>
      <c r="E207" s="60">
        <v>22.9</v>
      </c>
      <c r="F207" s="60">
        <v>9.3000000000000007</v>
      </c>
      <c r="G207" s="64">
        <f t="shared" si="3"/>
        <v>200.5</v>
      </c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spans="1:26" ht="20.100000000000001" customHeight="1" x14ac:dyDescent="0.2">
      <c r="A208" s="62" t="s">
        <v>56</v>
      </c>
      <c r="B208" s="63" t="s">
        <v>59</v>
      </c>
      <c r="C208" s="64">
        <v>100</v>
      </c>
      <c r="D208" s="60">
        <v>0</v>
      </c>
      <c r="E208" s="60">
        <v>52</v>
      </c>
      <c r="F208" s="60">
        <v>31</v>
      </c>
      <c r="G208" s="64">
        <f t="shared" si="3"/>
        <v>487</v>
      </c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spans="1:26" ht="20.100000000000001" customHeight="1" x14ac:dyDescent="0.2">
      <c r="A209" s="62" t="s">
        <v>56</v>
      </c>
      <c r="B209" s="63" t="s">
        <v>72</v>
      </c>
      <c r="C209" s="64">
        <v>100</v>
      </c>
      <c r="D209" s="60">
        <v>56</v>
      </c>
      <c r="E209" s="60">
        <v>8.1999999999999993</v>
      </c>
      <c r="F209" s="60">
        <v>18</v>
      </c>
      <c r="G209" s="64">
        <f t="shared" si="3"/>
        <v>418.8</v>
      </c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spans="1:26" ht="20.100000000000001" customHeight="1" x14ac:dyDescent="0.2">
      <c r="A210" s="62" t="s">
        <v>56</v>
      </c>
      <c r="B210" s="63" t="s">
        <v>87</v>
      </c>
      <c r="C210" s="64">
        <v>100</v>
      </c>
      <c r="D210" s="60">
        <v>29</v>
      </c>
      <c r="E210" s="60">
        <v>9.3000000000000007</v>
      </c>
      <c r="F210" s="60">
        <v>52.3</v>
      </c>
      <c r="G210" s="64">
        <f t="shared" si="3"/>
        <v>623.9</v>
      </c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spans="1:26" ht="20.100000000000001" customHeight="1" x14ac:dyDescent="0.2">
      <c r="A211" s="62" t="s">
        <v>56</v>
      </c>
      <c r="B211" s="63" t="s">
        <v>99</v>
      </c>
      <c r="C211" s="64">
        <v>100</v>
      </c>
      <c r="D211" s="60">
        <v>0.7</v>
      </c>
      <c r="E211" s="60">
        <v>78</v>
      </c>
      <c r="F211" s="60">
        <v>0</v>
      </c>
      <c r="G211" s="64">
        <f t="shared" si="3"/>
        <v>314.8</v>
      </c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spans="1:26" ht="20.100000000000001" customHeight="1" x14ac:dyDescent="0.2">
      <c r="A212" s="62" t="s">
        <v>56</v>
      </c>
      <c r="B212" s="63" t="s">
        <v>112</v>
      </c>
      <c r="C212" s="64">
        <v>100</v>
      </c>
      <c r="D212" s="60">
        <v>1</v>
      </c>
      <c r="E212" s="60">
        <v>12</v>
      </c>
      <c r="F212" s="60">
        <v>0.1</v>
      </c>
      <c r="G212" s="64">
        <f t="shared" si="3"/>
        <v>52.9</v>
      </c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spans="1:26" ht="20.100000000000001" customHeight="1" x14ac:dyDescent="0.2">
      <c r="A213" s="62" t="s">
        <v>56</v>
      </c>
      <c r="B213" s="63" t="s">
        <v>129</v>
      </c>
      <c r="C213" s="64">
        <v>100</v>
      </c>
      <c r="D213" s="60">
        <v>1.3</v>
      </c>
      <c r="E213" s="60">
        <v>7</v>
      </c>
      <c r="F213" s="60">
        <v>0.2</v>
      </c>
      <c r="G213" s="64">
        <f t="shared" si="3"/>
        <v>35</v>
      </c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spans="1:26" ht="20.100000000000001" customHeight="1" x14ac:dyDescent="0.2">
      <c r="A214" s="62" t="s">
        <v>56</v>
      </c>
      <c r="B214" s="63" t="s">
        <v>135</v>
      </c>
      <c r="C214" s="64">
        <v>100</v>
      </c>
      <c r="D214" s="60">
        <v>0.5</v>
      </c>
      <c r="E214" s="60">
        <v>17</v>
      </c>
      <c r="F214" s="60">
        <v>0</v>
      </c>
      <c r="G214" s="64">
        <f t="shared" si="3"/>
        <v>70</v>
      </c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spans="1:26" ht="20.100000000000001" customHeight="1" x14ac:dyDescent="0.2">
      <c r="A215" s="62" t="s">
        <v>56</v>
      </c>
      <c r="B215" s="63" t="s">
        <v>136</v>
      </c>
      <c r="C215" s="64">
        <v>100</v>
      </c>
      <c r="D215" s="60">
        <v>7</v>
      </c>
      <c r="E215" s="60">
        <v>3.5</v>
      </c>
      <c r="F215" s="60">
        <v>11</v>
      </c>
      <c r="G215" s="64">
        <f t="shared" si="3"/>
        <v>141</v>
      </c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</row>
    <row r="216" spans="1:26" ht="20.100000000000001" customHeight="1" x14ac:dyDescent="0.2">
      <c r="A216" s="62" t="s">
        <v>56</v>
      </c>
      <c r="B216" s="63" t="s">
        <v>209</v>
      </c>
      <c r="C216" s="64">
        <v>100</v>
      </c>
      <c r="D216" s="60">
        <v>21</v>
      </c>
      <c r="E216" s="60">
        <v>19</v>
      </c>
      <c r="F216" s="60">
        <v>56</v>
      </c>
      <c r="G216" s="64">
        <f t="shared" si="3"/>
        <v>664</v>
      </c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</row>
    <row r="217" spans="1:26" ht="20.100000000000001" customHeight="1" x14ac:dyDescent="0.2">
      <c r="A217" s="62" t="s">
        <v>56</v>
      </c>
      <c r="B217" s="63" t="s">
        <v>210</v>
      </c>
      <c r="C217" s="64">
        <v>100</v>
      </c>
      <c r="D217" s="60">
        <v>20.9</v>
      </c>
      <c r="E217" s="60">
        <v>16.7</v>
      </c>
      <c r="F217" s="60">
        <v>67.2</v>
      </c>
      <c r="G217" s="64">
        <f t="shared" si="3"/>
        <v>755.2</v>
      </c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</row>
    <row r="218" spans="1:26" ht="20.100000000000001" customHeight="1" x14ac:dyDescent="0.2">
      <c r="A218" s="62" t="s">
        <v>56</v>
      </c>
      <c r="B218" s="63" t="s">
        <v>238</v>
      </c>
      <c r="C218" s="64">
        <v>100</v>
      </c>
      <c r="D218" s="60">
        <v>1</v>
      </c>
      <c r="E218" s="60">
        <v>11.3</v>
      </c>
      <c r="F218" s="60">
        <v>9.8000000000000007</v>
      </c>
      <c r="G218" s="64">
        <f t="shared" si="3"/>
        <v>137.4</v>
      </c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</row>
    <row r="219" spans="1:26" ht="20.100000000000001" customHeight="1" x14ac:dyDescent="0.2">
      <c r="A219" s="62" t="s">
        <v>56</v>
      </c>
      <c r="B219" s="63" t="s">
        <v>239</v>
      </c>
      <c r="C219" s="64">
        <v>100</v>
      </c>
      <c r="D219" s="60">
        <v>0.8</v>
      </c>
      <c r="E219" s="60">
        <v>29</v>
      </c>
      <c r="F219" s="60">
        <v>0.6</v>
      </c>
      <c r="G219" s="64">
        <f t="shared" si="3"/>
        <v>124.60000000000001</v>
      </c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</row>
    <row r="220" spans="1:26" ht="20.100000000000001" customHeight="1" x14ac:dyDescent="0.2">
      <c r="A220" s="62" t="s">
        <v>56</v>
      </c>
      <c r="B220" s="63" t="s">
        <v>253</v>
      </c>
      <c r="C220" s="64">
        <v>100</v>
      </c>
      <c r="D220" s="60">
        <v>0.5</v>
      </c>
      <c r="E220" s="60">
        <v>38.5</v>
      </c>
      <c r="F220" s="60">
        <v>0.5</v>
      </c>
      <c r="G220" s="64">
        <f t="shared" si="3"/>
        <v>160.5</v>
      </c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</row>
    <row r="221" spans="1:26" ht="20.100000000000001" customHeight="1" x14ac:dyDescent="0.2">
      <c r="A221" s="62" t="s">
        <v>56</v>
      </c>
      <c r="B221" s="63" t="s">
        <v>259</v>
      </c>
      <c r="C221" s="64">
        <v>100</v>
      </c>
      <c r="D221" s="60">
        <v>1</v>
      </c>
      <c r="E221" s="60">
        <v>0.6</v>
      </c>
      <c r="F221" s="60">
        <v>75</v>
      </c>
      <c r="G221" s="64">
        <f t="shared" si="3"/>
        <v>681.4</v>
      </c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</row>
    <row r="222" spans="1:26" ht="20.100000000000001" customHeight="1" x14ac:dyDescent="0.2">
      <c r="A222" s="62" t="s">
        <v>56</v>
      </c>
      <c r="B222" s="63" t="s">
        <v>273</v>
      </c>
      <c r="C222" s="64">
        <v>100</v>
      </c>
      <c r="D222" s="60">
        <v>6.3</v>
      </c>
      <c r="E222" s="60">
        <v>4.9000000000000004</v>
      </c>
      <c r="F222" s="60">
        <v>0.6</v>
      </c>
      <c r="G222" s="64">
        <f t="shared" si="3"/>
        <v>50.199999999999996</v>
      </c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</row>
    <row r="223" spans="1:26" ht="20.100000000000001" customHeight="1" x14ac:dyDescent="0.2">
      <c r="A223" s="62" t="s">
        <v>256</v>
      </c>
      <c r="B223" s="63" t="s">
        <v>257</v>
      </c>
      <c r="C223" s="64">
        <v>100</v>
      </c>
      <c r="D223" s="60">
        <v>0.9</v>
      </c>
      <c r="E223" s="60">
        <v>1.7</v>
      </c>
      <c r="F223" s="60">
        <v>14</v>
      </c>
      <c r="G223" s="64">
        <f t="shared" si="3"/>
        <v>136.4</v>
      </c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</row>
    <row r="224" spans="1:26" ht="20.100000000000001" customHeight="1" x14ac:dyDescent="0.2">
      <c r="A224" s="62" t="s">
        <v>256</v>
      </c>
      <c r="B224" s="63" t="s">
        <v>258</v>
      </c>
      <c r="C224" s="64">
        <v>100</v>
      </c>
      <c r="D224" s="60">
        <v>1</v>
      </c>
      <c r="E224" s="60">
        <v>4</v>
      </c>
      <c r="F224" s="60">
        <v>11</v>
      </c>
      <c r="G224" s="64">
        <f t="shared" si="3"/>
        <v>119</v>
      </c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</row>
    <row r="225" spans="1:26" ht="20.100000000000001" customHeight="1" x14ac:dyDescent="0.2">
      <c r="A225" s="62" t="s">
        <v>14</v>
      </c>
      <c r="B225" s="63" t="s">
        <v>31</v>
      </c>
      <c r="C225" s="64">
        <v>100</v>
      </c>
      <c r="D225" s="60">
        <v>24</v>
      </c>
      <c r="E225" s="60">
        <v>0</v>
      </c>
      <c r="F225" s="60">
        <v>1</v>
      </c>
      <c r="G225" s="64">
        <f t="shared" si="3"/>
        <v>105</v>
      </c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</row>
    <row r="226" spans="1:26" ht="20.100000000000001" customHeight="1" x14ac:dyDescent="0.2">
      <c r="A226" s="62" t="s">
        <v>14</v>
      </c>
      <c r="B226" s="63" t="s">
        <v>32</v>
      </c>
      <c r="C226" s="64">
        <v>100</v>
      </c>
      <c r="D226" s="60">
        <v>20</v>
      </c>
      <c r="E226" s="60">
        <v>0.2</v>
      </c>
      <c r="F226" s="60">
        <v>5</v>
      </c>
      <c r="G226" s="64">
        <f t="shared" si="3"/>
        <v>125.8</v>
      </c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</row>
    <row r="227" spans="1:26" ht="20.100000000000001" customHeight="1" x14ac:dyDescent="0.2">
      <c r="A227" s="62" t="s">
        <v>14</v>
      </c>
      <c r="B227" s="63" t="s">
        <v>15</v>
      </c>
      <c r="C227" s="64">
        <v>100</v>
      </c>
      <c r="D227" s="60">
        <v>24.2</v>
      </c>
      <c r="E227" s="60">
        <v>0</v>
      </c>
      <c r="F227" s="60">
        <v>1.6</v>
      </c>
      <c r="G227" s="64">
        <f t="shared" si="3"/>
        <v>111.2</v>
      </c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</row>
    <row r="228" spans="1:26" ht="20.100000000000001" customHeight="1" x14ac:dyDescent="0.2">
      <c r="A228" s="62" t="s">
        <v>14</v>
      </c>
      <c r="B228" s="63" t="s">
        <v>48</v>
      </c>
      <c r="C228" s="64">
        <v>100</v>
      </c>
      <c r="D228" s="60">
        <v>17</v>
      </c>
      <c r="E228" s="60">
        <v>1</v>
      </c>
      <c r="F228" s="60">
        <v>20</v>
      </c>
      <c r="G228" s="64">
        <f t="shared" si="3"/>
        <v>252</v>
      </c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</row>
    <row r="229" spans="1:26" ht="20.100000000000001" customHeight="1" x14ac:dyDescent="0.2">
      <c r="A229" s="62" t="s">
        <v>14</v>
      </c>
      <c r="B229" s="63" t="s">
        <v>50</v>
      </c>
      <c r="C229" s="64">
        <v>100</v>
      </c>
      <c r="D229" s="60">
        <v>25</v>
      </c>
      <c r="E229" s="60">
        <v>27.8</v>
      </c>
      <c r="F229" s="60">
        <v>5.0999999999999996</v>
      </c>
      <c r="G229" s="64">
        <f t="shared" si="3"/>
        <v>257.09999999999997</v>
      </c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</row>
    <row r="230" spans="1:26" ht="20.100000000000001" customHeight="1" x14ac:dyDescent="0.2">
      <c r="A230" s="62" t="s">
        <v>14</v>
      </c>
      <c r="B230" s="63" t="s">
        <v>16</v>
      </c>
      <c r="C230" s="64">
        <v>1</v>
      </c>
      <c r="D230" s="60">
        <v>6</v>
      </c>
      <c r="E230" s="60">
        <v>1</v>
      </c>
      <c r="F230" s="60">
        <v>5</v>
      </c>
      <c r="G230" s="64">
        <f t="shared" si="3"/>
        <v>73</v>
      </c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</row>
    <row r="231" spans="1:26" ht="20.100000000000001" customHeight="1" x14ac:dyDescent="0.2">
      <c r="A231" s="62" t="s">
        <v>14</v>
      </c>
      <c r="B231" s="63" t="s">
        <v>83</v>
      </c>
      <c r="C231" s="64">
        <v>1</v>
      </c>
      <c r="D231" s="60">
        <v>3.1</v>
      </c>
      <c r="E231" s="60">
        <v>0.2</v>
      </c>
      <c r="F231" s="60">
        <v>0.1</v>
      </c>
      <c r="G231" s="64">
        <f t="shared" si="3"/>
        <v>14.100000000000001</v>
      </c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</row>
    <row r="232" spans="1:26" ht="20.100000000000001" customHeight="1" x14ac:dyDescent="0.2">
      <c r="A232" s="62" t="s">
        <v>14</v>
      </c>
      <c r="B232" s="63" t="s">
        <v>108</v>
      </c>
      <c r="C232" s="64">
        <v>1</v>
      </c>
      <c r="D232" s="60">
        <v>6.3</v>
      </c>
      <c r="E232" s="60">
        <v>0.1</v>
      </c>
      <c r="F232" s="60">
        <v>0.8</v>
      </c>
      <c r="G232" s="64">
        <f t="shared" si="3"/>
        <v>32.799999999999997</v>
      </c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</row>
    <row r="233" spans="1:26" ht="20.100000000000001" customHeight="1" x14ac:dyDescent="0.2">
      <c r="A233" s="62" t="s">
        <v>14</v>
      </c>
      <c r="B233" s="63" t="s">
        <v>126</v>
      </c>
      <c r="C233" s="64">
        <v>1</v>
      </c>
      <c r="D233" s="60">
        <v>8.5</v>
      </c>
      <c r="E233" s="60">
        <v>0.3</v>
      </c>
      <c r="F233" s="60">
        <v>0.4</v>
      </c>
      <c r="G233" s="64">
        <f t="shared" si="3"/>
        <v>38.800000000000004</v>
      </c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</row>
    <row r="234" spans="1:26" ht="20.100000000000001" customHeight="1" x14ac:dyDescent="0.2">
      <c r="A234" s="62" t="s">
        <v>14</v>
      </c>
      <c r="B234" s="63" t="s">
        <v>128</v>
      </c>
      <c r="C234" s="64">
        <v>100</v>
      </c>
      <c r="D234" s="60">
        <v>22</v>
      </c>
      <c r="E234" s="60">
        <v>1</v>
      </c>
      <c r="F234" s="60">
        <v>1</v>
      </c>
      <c r="G234" s="64">
        <f t="shared" si="3"/>
        <v>101</v>
      </c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</row>
    <row r="235" spans="1:26" ht="20.100000000000001" customHeight="1" x14ac:dyDescent="0.2">
      <c r="A235" s="62" t="s">
        <v>14</v>
      </c>
      <c r="B235" s="63" t="s">
        <v>133</v>
      </c>
      <c r="C235" s="64">
        <v>100</v>
      </c>
      <c r="D235" s="60">
        <v>23</v>
      </c>
      <c r="E235" s="60">
        <v>0.7</v>
      </c>
      <c r="F235" s="60">
        <v>2.2999999999999998</v>
      </c>
      <c r="G235" s="64">
        <f t="shared" si="3"/>
        <v>115.5</v>
      </c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</row>
    <row r="236" spans="1:26" ht="20.100000000000001" customHeight="1" x14ac:dyDescent="0.2">
      <c r="A236" s="62" t="s">
        <v>14</v>
      </c>
      <c r="B236" s="63" t="s">
        <v>146</v>
      </c>
      <c r="C236" s="64">
        <v>100</v>
      </c>
      <c r="D236" s="60">
        <v>36</v>
      </c>
      <c r="E236" s="60">
        <v>0.5</v>
      </c>
      <c r="F236" s="60">
        <v>5</v>
      </c>
      <c r="G236" s="64">
        <f t="shared" si="3"/>
        <v>191</v>
      </c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</row>
    <row r="237" spans="1:26" ht="20.100000000000001" customHeight="1" x14ac:dyDescent="0.2">
      <c r="A237" s="62" t="s">
        <v>14</v>
      </c>
      <c r="B237" s="63" t="s">
        <v>147</v>
      </c>
      <c r="C237" s="64">
        <v>100</v>
      </c>
      <c r="D237" s="60">
        <v>20</v>
      </c>
      <c r="E237" s="60">
        <v>0</v>
      </c>
      <c r="F237" s="60">
        <v>5.5</v>
      </c>
      <c r="G237" s="64">
        <f t="shared" si="3"/>
        <v>129.5</v>
      </c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</row>
    <row r="238" spans="1:26" ht="20.100000000000001" customHeight="1" x14ac:dyDescent="0.2">
      <c r="A238" s="62" t="s">
        <v>14</v>
      </c>
      <c r="B238" s="63" t="s">
        <v>151</v>
      </c>
      <c r="C238" s="64">
        <v>100</v>
      </c>
      <c r="D238" s="60">
        <v>29.5</v>
      </c>
      <c r="E238" s="60">
        <v>0</v>
      </c>
      <c r="F238" s="60">
        <v>12.5</v>
      </c>
      <c r="G238" s="64">
        <f t="shared" si="3"/>
        <v>230.5</v>
      </c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</row>
    <row r="239" spans="1:26" ht="20.100000000000001" customHeight="1" x14ac:dyDescent="0.2">
      <c r="A239" s="62" t="s">
        <v>14</v>
      </c>
      <c r="B239" s="63" t="s">
        <v>152</v>
      </c>
      <c r="C239" s="64">
        <v>100</v>
      </c>
      <c r="D239" s="60">
        <v>26</v>
      </c>
      <c r="E239" s="60">
        <v>0</v>
      </c>
      <c r="F239" s="60">
        <v>3.5</v>
      </c>
      <c r="G239" s="64">
        <f t="shared" si="3"/>
        <v>135.5</v>
      </c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</row>
    <row r="240" spans="1:26" ht="20.100000000000001" customHeight="1" x14ac:dyDescent="0.2">
      <c r="A240" s="62" t="s">
        <v>14</v>
      </c>
      <c r="B240" s="63" t="s">
        <v>155</v>
      </c>
      <c r="C240" s="64">
        <v>100</v>
      </c>
      <c r="D240" s="60">
        <v>28</v>
      </c>
      <c r="E240" s="60">
        <v>0</v>
      </c>
      <c r="F240" s="60">
        <v>8</v>
      </c>
      <c r="G240" s="64">
        <f t="shared" si="3"/>
        <v>184</v>
      </c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</row>
    <row r="241" spans="1:26" ht="20.100000000000001" customHeight="1" x14ac:dyDescent="0.2">
      <c r="A241" s="62" t="s">
        <v>14</v>
      </c>
      <c r="B241" s="63" t="s">
        <v>162</v>
      </c>
      <c r="C241" s="64">
        <v>100</v>
      </c>
      <c r="D241" s="60">
        <v>31</v>
      </c>
      <c r="E241" s="60">
        <v>0</v>
      </c>
      <c r="F241" s="60">
        <v>3</v>
      </c>
      <c r="G241" s="64">
        <f t="shared" si="3"/>
        <v>151</v>
      </c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</row>
    <row r="242" spans="1:26" ht="20.100000000000001" customHeight="1" x14ac:dyDescent="0.2">
      <c r="A242" s="62" t="s">
        <v>14</v>
      </c>
      <c r="B242" s="63" t="s">
        <v>163</v>
      </c>
      <c r="C242" s="64">
        <v>100</v>
      </c>
      <c r="D242" s="60">
        <v>19</v>
      </c>
      <c r="E242" s="60">
        <v>1.5</v>
      </c>
      <c r="F242" s="60">
        <v>3.5</v>
      </c>
      <c r="G242" s="64">
        <f t="shared" si="3"/>
        <v>113.5</v>
      </c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</row>
    <row r="243" spans="1:26" ht="20.100000000000001" customHeight="1" x14ac:dyDescent="0.2">
      <c r="A243" s="62" t="s">
        <v>14</v>
      </c>
      <c r="B243" s="63" t="s">
        <v>251</v>
      </c>
      <c r="C243" s="64">
        <v>100</v>
      </c>
      <c r="D243" s="60">
        <v>25</v>
      </c>
      <c r="E243" s="60">
        <v>0</v>
      </c>
      <c r="F243" s="60">
        <v>2</v>
      </c>
      <c r="G243" s="64">
        <f t="shared" si="3"/>
        <v>118</v>
      </c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</row>
    <row r="244" spans="1:26" ht="20.100000000000001" customHeight="1" x14ac:dyDescent="0.2">
      <c r="A244" s="62" t="s">
        <v>14</v>
      </c>
      <c r="B244" s="63" t="s">
        <v>254</v>
      </c>
      <c r="C244" s="64">
        <v>100</v>
      </c>
      <c r="D244" s="60">
        <v>19</v>
      </c>
      <c r="E244" s="60">
        <v>0</v>
      </c>
      <c r="F244" s="60">
        <v>15</v>
      </c>
      <c r="G244" s="64">
        <f t="shared" si="3"/>
        <v>211</v>
      </c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</row>
    <row r="245" spans="1:26" ht="20.100000000000001" customHeight="1" x14ac:dyDescent="0.2">
      <c r="A245" s="62" t="s">
        <v>14</v>
      </c>
      <c r="B245" s="63" t="s">
        <v>255</v>
      </c>
      <c r="C245" s="64">
        <v>100</v>
      </c>
      <c r="D245" s="60">
        <v>17</v>
      </c>
      <c r="E245" s="60">
        <v>0.4</v>
      </c>
      <c r="F245" s="60">
        <v>20</v>
      </c>
      <c r="G245" s="64">
        <f t="shared" si="3"/>
        <v>249.6</v>
      </c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</row>
    <row r="246" spans="1:26" ht="20.100000000000001" customHeight="1" x14ac:dyDescent="0.2">
      <c r="A246" s="62" t="s">
        <v>14</v>
      </c>
      <c r="B246" s="69" t="s">
        <v>266</v>
      </c>
      <c r="C246" s="64">
        <v>100</v>
      </c>
      <c r="D246" s="60">
        <v>23</v>
      </c>
      <c r="E246" s="60">
        <v>0</v>
      </c>
      <c r="F246" s="60">
        <v>29</v>
      </c>
      <c r="G246" s="64">
        <f t="shared" si="3"/>
        <v>353</v>
      </c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</row>
    <row r="247" spans="1:26" ht="20.100000000000001" customHeight="1" x14ac:dyDescent="0.2">
      <c r="A247" s="62" t="s">
        <v>14</v>
      </c>
      <c r="B247" s="63" t="s">
        <v>274</v>
      </c>
      <c r="C247" s="64">
        <v>100</v>
      </c>
      <c r="D247" s="60">
        <v>26</v>
      </c>
      <c r="E247" s="60">
        <v>0</v>
      </c>
      <c r="F247" s="60">
        <v>17</v>
      </c>
      <c r="G247" s="64">
        <f t="shared" si="3"/>
        <v>257</v>
      </c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</row>
    <row r="248" spans="1:26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</row>
    <row r="249" spans="1:26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</row>
    <row r="250" spans="1:26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</row>
    <row r="251" spans="1:26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</row>
    <row r="252" spans="1:26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</row>
    <row r="253" spans="1:26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</row>
    <row r="254" spans="1:26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</row>
    <row r="255" spans="1:26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</row>
    <row r="256" spans="1:26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</row>
    <row r="257" spans="1:26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</row>
    <row r="258" spans="1:26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</row>
    <row r="259" spans="1:26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</row>
    <row r="260" spans="1:26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</row>
    <row r="261" spans="1:26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</row>
    <row r="262" spans="1:26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</row>
    <row r="263" spans="1:26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</row>
    <row r="264" spans="1:26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</row>
    <row r="265" spans="1:26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</row>
    <row r="266" spans="1:26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</row>
    <row r="267" spans="1:26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</row>
    <row r="268" spans="1:26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</row>
    <row r="269" spans="1:26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</row>
    <row r="270" spans="1:26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</row>
    <row r="271" spans="1:26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</row>
    <row r="272" spans="1:26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</row>
    <row r="273" spans="1:26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</row>
    <row r="274" spans="1:26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</row>
    <row r="275" spans="1:26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</row>
    <row r="276" spans="1:26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</row>
    <row r="277" spans="1:26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</row>
    <row r="278" spans="1:26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</row>
    <row r="279" spans="1:26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</row>
    <row r="280" spans="1:26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</row>
    <row r="281" spans="1:26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</row>
    <row r="282" spans="1:26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</row>
    <row r="283" spans="1:26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</row>
    <row r="284" spans="1:26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</row>
    <row r="285" spans="1:26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</row>
    <row r="286" spans="1:26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</row>
    <row r="287" spans="1:26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</row>
    <row r="288" spans="1:26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</row>
    <row r="289" spans="1:26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</row>
    <row r="290" spans="1:26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</row>
    <row r="291" spans="1:26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</row>
    <row r="292" spans="1:26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</row>
    <row r="293" spans="1:26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</row>
    <row r="294" spans="1:26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</row>
    <row r="295" spans="1:26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</row>
    <row r="296" spans="1:26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</row>
    <row r="297" spans="1:26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</row>
    <row r="298" spans="1:26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</row>
    <row r="299" spans="1:26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</row>
    <row r="300" spans="1:26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</row>
    <row r="301" spans="1:26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</row>
    <row r="302" spans="1:26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</row>
    <row r="303" spans="1:26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</row>
    <row r="304" spans="1:26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</row>
    <row r="305" spans="1:26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</row>
    <row r="306" spans="1:26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</row>
    <row r="307" spans="1:26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</row>
    <row r="308" spans="1:26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</row>
    <row r="309" spans="1:26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</row>
    <row r="310" spans="1:26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</row>
    <row r="311" spans="1:26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</row>
    <row r="312" spans="1:26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</row>
    <row r="313" spans="1:26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</row>
    <row r="314" spans="1:26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</row>
    <row r="315" spans="1:26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</row>
    <row r="316" spans="1:26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</row>
    <row r="317" spans="1:26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</row>
    <row r="318" spans="1:26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</row>
    <row r="319" spans="1:26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</row>
    <row r="320" spans="1:26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</row>
    <row r="321" spans="1:26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</row>
    <row r="322" spans="1:26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</row>
    <row r="323" spans="1:26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</row>
    <row r="324" spans="1:26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</row>
    <row r="325" spans="1:26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</row>
    <row r="326" spans="1:26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</row>
    <row r="327" spans="1:26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</row>
    <row r="328" spans="1:26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</row>
    <row r="329" spans="1:26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</row>
    <row r="330" spans="1:26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</row>
    <row r="331" spans="1:26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</row>
    <row r="332" spans="1:26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</row>
    <row r="333" spans="1:26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</row>
    <row r="334" spans="1:26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</row>
    <row r="335" spans="1:26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</row>
    <row r="336" spans="1:26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</row>
    <row r="337" spans="1:26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</row>
    <row r="338" spans="1:26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</row>
    <row r="339" spans="1:26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</row>
    <row r="340" spans="1:26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</row>
    <row r="341" spans="1:26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</row>
    <row r="342" spans="1:26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</row>
    <row r="343" spans="1:26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</row>
    <row r="344" spans="1:26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</row>
    <row r="345" spans="1:26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</row>
    <row r="346" spans="1:26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</row>
    <row r="347" spans="1:26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  <c r="Z347" s="60"/>
    </row>
    <row r="348" spans="1:26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</row>
    <row r="349" spans="1:26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</row>
    <row r="350" spans="1:26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</row>
    <row r="351" spans="1:26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</row>
    <row r="352" spans="1:26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</row>
    <row r="353" spans="1:26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</row>
    <row r="354" spans="1:26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</row>
    <row r="355" spans="1:26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</row>
    <row r="356" spans="1:26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</row>
    <row r="357" spans="1:26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</row>
    <row r="358" spans="1:26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</row>
    <row r="359" spans="1:26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</row>
    <row r="360" spans="1:26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</row>
    <row r="361" spans="1:26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</row>
    <row r="362" spans="1:26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</row>
    <row r="363" spans="1:26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  <c r="Z363" s="60"/>
    </row>
    <row r="364" spans="1:26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</row>
    <row r="365" spans="1:26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</row>
    <row r="366" spans="1:26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</row>
    <row r="367" spans="1:26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  <c r="Z367" s="60"/>
    </row>
    <row r="368" spans="1:26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</row>
    <row r="369" spans="1:26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</row>
    <row r="370" spans="1:26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</row>
    <row r="371" spans="1:26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  <c r="Z371" s="60"/>
    </row>
    <row r="372" spans="1:26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</row>
    <row r="373" spans="1:26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  <c r="Z373" s="60"/>
    </row>
    <row r="374" spans="1:26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</row>
    <row r="375" spans="1:26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  <c r="Z375" s="60"/>
    </row>
    <row r="376" spans="1:26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</row>
    <row r="377" spans="1:26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  <c r="Z377" s="60"/>
    </row>
    <row r="378" spans="1:26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</row>
    <row r="379" spans="1:26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  <c r="Z379" s="60"/>
    </row>
    <row r="380" spans="1:26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</row>
    <row r="381" spans="1:26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  <c r="Z381" s="60"/>
    </row>
    <row r="382" spans="1:26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  <c r="Z382" s="60"/>
    </row>
    <row r="383" spans="1:26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  <c r="Z383" s="60"/>
    </row>
    <row r="384" spans="1:26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  <c r="Z384" s="60"/>
    </row>
    <row r="385" spans="1:26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  <c r="Z385" s="60"/>
    </row>
    <row r="386" spans="1:26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  <c r="Z386" s="60"/>
    </row>
    <row r="387" spans="1:26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</row>
    <row r="388" spans="1:26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  <c r="Z388" s="60"/>
    </row>
    <row r="389" spans="1:26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  <c r="Z389" s="60"/>
    </row>
    <row r="390" spans="1:26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  <c r="Z390" s="60"/>
    </row>
    <row r="391" spans="1:26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</row>
    <row r="392" spans="1:26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</row>
    <row r="393" spans="1:26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  <c r="Z393" s="60"/>
    </row>
    <row r="394" spans="1:26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</row>
    <row r="395" spans="1:26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  <c r="Z395" s="60"/>
    </row>
    <row r="396" spans="1:26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</row>
    <row r="397" spans="1:26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  <c r="Z397" s="60"/>
    </row>
    <row r="398" spans="1:26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</row>
    <row r="399" spans="1:26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  <c r="Z399" s="60"/>
    </row>
    <row r="400" spans="1:26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</row>
    <row r="401" spans="1:26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</row>
    <row r="402" spans="1:26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</row>
    <row r="403" spans="1:26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  <c r="Z403" s="60"/>
    </row>
    <row r="404" spans="1:26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</row>
    <row r="405" spans="1:26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  <c r="Z405" s="60"/>
    </row>
    <row r="406" spans="1:26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</row>
    <row r="407" spans="1:26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  <c r="Z407" s="60"/>
    </row>
    <row r="408" spans="1:26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</row>
    <row r="409" spans="1:26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  <c r="Z409" s="60"/>
    </row>
    <row r="410" spans="1:26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</row>
    <row r="411" spans="1:26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  <c r="Z411" s="60"/>
    </row>
    <row r="412" spans="1:26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</row>
    <row r="413" spans="1:26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  <c r="Z413" s="60"/>
    </row>
    <row r="414" spans="1:26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</row>
    <row r="415" spans="1:26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  <c r="Z415" s="60"/>
    </row>
    <row r="416" spans="1:26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</row>
    <row r="417" spans="1:26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  <c r="Z417" s="60"/>
    </row>
    <row r="418" spans="1:26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</row>
    <row r="419" spans="1:26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  <c r="Z419" s="60"/>
    </row>
    <row r="420" spans="1:26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</row>
    <row r="421" spans="1:26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  <c r="Z421" s="60"/>
    </row>
    <row r="422" spans="1:26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</row>
    <row r="423" spans="1:26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  <c r="Z423" s="60"/>
    </row>
    <row r="424" spans="1:26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</row>
    <row r="425" spans="1:26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</row>
    <row r="426" spans="1:26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</row>
    <row r="427" spans="1:26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  <c r="Z427" s="60"/>
    </row>
    <row r="428" spans="1:26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</row>
    <row r="429" spans="1:26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</row>
    <row r="430" spans="1:26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  <c r="Z430" s="60"/>
    </row>
    <row r="431" spans="1:26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  <c r="Z431" s="60"/>
    </row>
    <row r="432" spans="1:26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  <c r="Z432" s="60"/>
    </row>
    <row r="433" spans="1:26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  <c r="Z433" s="60"/>
    </row>
    <row r="434" spans="1:26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  <c r="Z434" s="60"/>
    </row>
    <row r="435" spans="1:26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  <c r="Z435" s="60"/>
    </row>
    <row r="436" spans="1:26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  <c r="Z436" s="60"/>
    </row>
    <row r="437" spans="1:26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  <c r="Z437" s="60"/>
    </row>
    <row r="438" spans="1:26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  <c r="Z438" s="60"/>
    </row>
    <row r="439" spans="1:26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  <c r="Z439" s="60"/>
    </row>
    <row r="440" spans="1:26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</row>
    <row r="441" spans="1:26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  <c r="Z441" s="60"/>
    </row>
    <row r="442" spans="1:26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</row>
    <row r="443" spans="1:26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  <c r="Z443" s="60"/>
    </row>
    <row r="444" spans="1:26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</row>
    <row r="445" spans="1:26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</row>
    <row r="446" spans="1:26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</row>
    <row r="447" spans="1:26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  <c r="Z447" s="60"/>
    </row>
    <row r="448" spans="1:26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</row>
    <row r="449" spans="1:26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</row>
    <row r="450" spans="1:26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</row>
    <row r="451" spans="1:26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  <c r="Z451" s="60"/>
    </row>
    <row r="452" spans="1:26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</row>
    <row r="453" spans="1:26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  <c r="Z453" s="60"/>
    </row>
    <row r="454" spans="1:26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</row>
    <row r="455" spans="1:26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  <c r="Z455" s="60"/>
    </row>
    <row r="456" spans="1:26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</row>
    <row r="457" spans="1:26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  <c r="Z457" s="60"/>
    </row>
    <row r="458" spans="1:26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</row>
    <row r="459" spans="1:26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  <c r="Z459" s="60"/>
    </row>
    <row r="460" spans="1:26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</row>
    <row r="461" spans="1:26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  <c r="Z461" s="60"/>
    </row>
    <row r="462" spans="1:26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</row>
    <row r="463" spans="1:26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  <c r="Z463" s="60"/>
    </row>
    <row r="464" spans="1:26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</row>
    <row r="465" spans="1:26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  <c r="Z465" s="60"/>
    </row>
    <row r="466" spans="1:26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</row>
    <row r="467" spans="1:26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  <c r="Z467" s="60"/>
    </row>
    <row r="468" spans="1:26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</row>
    <row r="469" spans="1:26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</row>
    <row r="470" spans="1:26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</row>
    <row r="471" spans="1:26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  <c r="Z471" s="60"/>
    </row>
    <row r="472" spans="1:26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</row>
    <row r="473" spans="1:26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  <c r="Z473" s="60"/>
    </row>
    <row r="474" spans="1:26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</row>
    <row r="475" spans="1:26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  <c r="Z475" s="60"/>
    </row>
    <row r="476" spans="1:26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</row>
    <row r="477" spans="1:26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  <c r="Z477" s="60"/>
    </row>
    <row r="478" spans="1:26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  <c r="Z478" s="60"/>
    </row>
    <row r="479" spans="1:26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</row>
    <row r="480" spans="1:26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  <c r="Z480" s="60"/>
    </row>
    <row r="481" spans="1:26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  <c r="Z481" s="60"/>
    </row>
    <row r="482" spans="1:26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  <c r="Z482" s="60"/>
    </row>
    <row r="483" spans="1:26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  <c r="Z483" s="60"/>
    </row>
    <row r="484" spans="1:26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  <c r="Z484" s="60"/>
    </row>
    <row r="485" spans="1:26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  <c r="Z485" s="60"/>
    </row>
    <row r="486" spans="1:26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  <c r="Z486" s="60"/>
    </row>
    <row r="487" spans="1:26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  <c r="Z487" s="60"/>
    </row>
    <row r="488" spans="1:26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</row>
    <row r="489" spans="1:26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</row>
    <row r="490" spans="1:26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</row>
    <row r="491" spans="1:26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  <c r="Z491" s="60"/>
    </row>
    <row r="492" spans="1:26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</row>
    <row r="493" spans="1:26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  <c r="Z493" s="60"/>
    </row>
    <row r="494" spans="1:26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</row>
    <row r="495" spans="1:26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  <c r="Z495" s="60"/>
    </row>
    <row r="496" spans="1:26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</row>
    <row r="497" spans="1:26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  <c r="Z497" s="60"/>
    </row>
    <row r="498" spans="1:26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</row>
    <row r="499" spans="1:26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  <c r="Z499" s="60"/>
    </row>
    <row r="500" spans="1:26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</row>
    <row r="501" spans="1:26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  <c r="Z501" s="60"/>
    </row>
    <row r="502" spans="1:26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</row>
    <row r="503" spans="1:26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  <c r="Z503" s="60"/>
    </row>
    <row r="504" spans="1:26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</row>
    <row r="505" spans="1:26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  <c r="Z505" s="60"/>
    </row>
    <row r="506" spans="1:26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</row>
    <row r="507" spans="1:26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</row>
    <row r="508" spans="1:26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</row>
    <row r="509" spans="1:26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  <c r="Z509" s="60"/>
    </row>
    <row r="510" spans="1:26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</row>
    <row r="511" spans="1:26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  <c r="Z511" s="60"/>
    </row>
    <row r="512" spans="1:26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</row>
    <row r="513" spans="1:26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  <c r="Z513" s="60"/>
    </row>
    <row r="514" spans="1:26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</row>
    <row r="515" spans="1:26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  <c r="Z515" s="60"/>
    </row>
    <row r="516" spans="1:26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</row>
    <row r="517" spans="1:26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</row>
    <row r="518" spans="1:26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</row>
    <row r="519" spans="1:26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  <c r="Z519" s="60"/>
    </row>
    <row r="520" spans="1:26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</row>
    <row r="521" spans="1:26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  <c r="Z521" s="60"/>
    </row>
    <row r="522" spans="1:26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</row>
    <row r="523" spans="1:26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  <c r="Z523" s="60"/>
    </row>
    <row r="524" spans="1:26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</row>
    <row r="525" spans="1:26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  <c r="Z525" s="60"/>
    </row>
    <row r="526" spans="1:26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  <c r="Z526" s="60"/>
    </row>
    <row r="527" spans="1:26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  <c r="Z527" s="60"/>
    </row>
    <row r="528" spans="1:26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  <c r="Z528" s="60"/>
    </row>
    <row r="529" spans="1:26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  <c r="Z529" s="60"/>
    </row>
    <row r="530" spans="1:26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  <c r="Z530" s="60"/>
    </row>
    <row r="531" spans="1:26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  <c r="Z531" s="60"/>
    </row>
    <row r="532" spans="1:26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</row>
    <row r="533" spans="1:26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</row>
    <row r="534" spans="1:26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  <c r="Z534" s="60"/>
    </row>
    <row r="535" spans="1:26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  <c r="Z535" s="60"/>
    </row>
    <row r="536" spans="1:26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</row>
    <row r="537" spans="1:26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  <c r="Z537" s="60"/>
    </row>
    <row r="538" spans="1:26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</row>
    <row r="539" spans="1:26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  <c r="Z539" s="60"/>
    </row>
    <row r="540" spans="1:26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</row>
    <row r="541" spans="1:26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  <c r="Z541" s="60"/>
    </row>
    <row r="542" spans="1:26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</row>
    <row r="543" spans="1:26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  <c r="Z543" s="60"/>
    </row>
    <row r="544" spans="1:26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</row>
    <row r="545" spans="1:26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  <c r="Z545" s="60"/>
    </row>
    <row r="546" spans="1:26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</row>
    <row r="547" spans="1:26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  <c r="Z547" s="60"/>
    </row>
    <row r="548" spans="1:26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</row>
    <row r="549" spans="1:26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  <c r="Z549" s="60"/>
    </row>
    <row r="550" spans="1:26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</row>
    <row r="551" spans="1:26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  <c r="Z551" s="60"/>
    </row>
    <row r="552" spans="1:26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</row>
    <row r="553" spans="1:26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  <c r="Z553" s="60"/>
    </row>
    <row r="554" spans="1:26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</row>
    <row r="555" spans="1:26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  <c r="Z555" s="60"/>
    </row>
    <row r="556" spans="1:26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</row>
    <row r="557" spans="1:26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  <c r="Z557" s="60"/>
    </row>
    <row r="558" spans="1:26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</row>
    <row r="559" spans="1:26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  <c r="Z559" s="60"/>
    </row>
    <row r="560" spans="1:26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</row>
    <row r="561" spans="1:26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  <c r="Z561" s="60"/>
    </row>
    <row r="562" spans="1:26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</row>
    <row r="563" spans="1:26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  <c r="Z563" s="60"/>
    </row>
    <row r="564" spans="1:26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</row>
    <row r="565" spans="1:26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  <c r="Z565" s="60"/>
    </row>
    <row r="566" spans="1:26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</row>
    <row r="567" spans="1:26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  <c r="Z567" s="60"/>
    </row>
    <row r="568" spans="1:26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</row>
    <row r="569" spans="1:26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  <c r="Z569" s="60"/>
    </row>
    <row r="570" spans="1:26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</row>
    <row r="571" spans="1:26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  <c r="Z571" s="60"/>
    </row>
    <row r="572" spans="1:26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</row>
    <row r="573" spans="1:26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  <c r="Z573" s="60"/>
    </row>
    <row r="574" spans="1:26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  <c r="Z574" s="60"/>
    </row>
    <row r="575" spans="1:26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  <c r="Z575" s="60"/>
    </row>
    <row r="576" spans="1:26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</row>
    <row r="577" spans="1:26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</row>
    <row r="578" spans="1:26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  <c r="Z578" s="60"/>
    </row>
    <row r="579" spans="1:26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  <c r="Z579" s="60"/>
    </row>
    <row r="580" spans="1:26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  <c r="Z580" s="60"/>
    </row>
    <row r="581" spans="1:26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  <c r="Z581" s="60"/>
    </row>
    <row r="582" spans="1:26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  <c r="Z582" s="60"/>
    </row>
    <row r="583" spans="1:26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  <c r="Z583" s="60"/>
    </row>
    <row r="584" spans="1:26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</row>
    <row r="585" spans="1:26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  <c r="Z585" s="60"/>
    </row>
    <row r="586" spans="1:26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</row>
    <row r="587" spans="1:26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  <c r="Z587" s="60"/>
    </row>
    <row r="588" spans="1:26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</row>
    <row r="589" spans="1:26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  <c r="Z589" s="60"/>
    </row>
    <row r="590" spans="1:26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</row>
    <row r="591" spans="1:26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  <c r="Z591" s="60"/>
    </row>
    <row r="592" spans="1:26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</row>
    <row r="593" spans="1:26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</row>
    <row r="594" spans="1:26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</row>
    <row r="595" spans="1:26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</row>
    <row r="596" spans="1:26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</row>
    <row r="597" spans="1:26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</row>
    <row r="598" spans="1:26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</row>
    <row r="599" spans="1:26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</row>
    <row r="600" spans="1:26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</row>
    <row r="601" spans="1:26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</row>
    <row r="602" spans="1:26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</row>
    <row r="603" spans="1:26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</row>
    <row r="604" spans="1:26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</row>
    <row r="605" spans="1:26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</row>
    <row r="606" spans="1:26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</row>
    <row r="607" spans="1:26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</row>
    <row r="608" spans="1:26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</row>
    <row r="609" spans="1:26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</row>
    <row r="610" spans="1:26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</row>
    <row r="611" spans="1:26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</row>
    <row r="612" spans="1:26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</row>
    <row r="613" spans="1:26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  <c r="Z613" s="60"/>
    </row>
    <row r="614" spans="1:26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</row>
    <row r="615" spans="1:26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  <c r="Z615" s="60"/>
    </row>
    <row r="616" spans="1:26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</row>
    <row r="617" spans="1:26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  <c r="Z617" s="60"/>
    </row>
    <row r="618" spans="1:26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</row>
    <row r="619" spans="1:26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  <c r="Z619" s="60"/>
    </row>
    <row r="620" spans="1:26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</row>
    <row r="621" spans="1:26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</row>
    <row r="622" spans="1:26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  <c r="Z622" s="60"/>
    </row>
    <row r="623" spans="1:26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  <c r="Z623" s="60"/>
    </row>
    <row r="624" spans="1:26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  <c r="Z624" s="60"/>
    </row>
    <row r="625" spans="1:26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  <c r="Z625" s="60"/>
    </row>
    <row r="626" spans="1:26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  <c r="Z626" s="60"/>
    </row>
    <row r="627" spans="1:26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  <c r="Z627" s="60"/>
    </row>
    <row r="628" spans="1:26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  <c r="Z628" s="60"/>
    </row>
    <row r="629" spans="1:26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  <c r="Z629" s="60"/>
    </row>
    <row r="630" spans="1:26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  <c r="Z630" s="60"/>
    </row>
    <row r="631" spans="1:26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  <c r="Z631" s="60"/>
    </row>
    <row r="632" spans="1:26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</row>
    <row r="633" spans="1:26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  <c r="Z633" s="60"/>
    </row>
    <row r="634" spans="1:26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</row>
    <row r="635" spans="1:26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  <c r="Z635" s="60"/>
    </row>
    <row r="636" spans="1:26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</row>
    <row r="637" spans="1:26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  <c r="Z637" s="60"/>
    </row>
    <row r="638" spans="1:26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</row>
    <row r="639" spans="1:26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  <c r="Z639" s="60"/>
    </row>
    <row r="640" spans="1:26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</row>
    <row r="641" spans="1:26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  <c r="Z641" s="60"/>
    </row>
    <row r="642" spans="1:26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</row>
    <row r="643" spans="1:26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  <c r="Z643" s="60"/>
    </row>
    <row r="644" spans="1:26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</row>
    <row r="645" spans="1:26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  <c r="Z645" s="60"/>
    </row>
    <row r="646" spans="1:26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</row>
    <row r="647" spans="1:26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  <c r="Z647" s="60"/>
    </row>
    <row r="648" spans="1:26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</row>
    <row r="649" spans="1:26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  <c r="Z649" s="60"/>
    </row>
    <row r="650" spans="1:26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</row>
    <row r="651" spans="1:26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  <c r="Z651" s="60"/>
    </row>
    <row r="652" spans="1:26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</row>
    <row r="653" spans="1:26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  <c r="Z653" s="60"/>
    </row>
    <row r="654" spans="1:26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</row>
    <row r="655" spans="1:26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</row>
    <row r="656" spans="1:26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</row>
    <row r="657" spans="1:26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</row>
    <row r="658" spans="1:26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</row>
    <row r="659" spans="1:26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</row>
    <row r="660" spans="1:26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</row>
    <row r="661" spans="1:26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</row>
    <row r="662" spans="1:26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</row>
    <row r="663" spans="1:26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</row>
    <row r="664" spans="1:26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</row>
    <row r="665" spans="1:26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</row>
    <row r="666" spans="1:26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</row>
    <row r="667" spans="1:26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</row>
    <row r="668" spans="1:26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</row>
    <row r="669" spans="1:26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</row>
    <row r="670" spans="1:26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</row>
    <row r="671" spans="1:26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</row>
    <row r="672" spans="1:26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</row>
    <row r="673" spans="1:26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</row>
    <row r="674" spans="1:26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</row>
    <row r="675" spans="1:26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</row>
    <row r="676" spans="1:26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</row>
    <row r="677" spans="1:26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</row>
    <row r="678" spans="1:26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</row>
    <row r="679" spans="1:26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</row>
    <row r="680" spans="1:26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</row>
    <row r="681" spans="1:26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</row>
    <row r="682" spans="1:26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</row>
    <row r="683" spans="1:26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</row>
    <row r="684" spans="1:26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</row>
    <row r="685" spans="1:26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</row>
    <row r="686" spans="1:26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</row>
    <row r="687" spans="1:26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</row>
    <row r="688" spans="1:26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</row>
    <row r="689" spans="1:26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</row>
    <row r="690" spans="1:26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</row>
    <row r="691" spans="1:26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</row>
    <row r="692" spans="1:26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</row>
    <row r="693" spans="1:26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</row>
    <row r="694" spans="1:26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</row>
    <row r="695" spans="1:26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</row>
    <row r="696" spans="1:26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</row>
    <row r="697" spans="1:26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</row>
    <row r="698" spans="1:26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</row>
    <row r="699" spans="1:26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</row>
    <row r="700" spans="1:26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</row>
    <row r="701" spans="1:26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</row>
    <row r="702" spans="1:26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</row>
    <row r="703" spans="1:26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</row>
    <row r="704" spans="1:26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</row>
    <row r="705" spans="1:26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</row>
    <row r="706" spans="1:26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</row>
    <row r="707" spans="1:26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</row>
    <row r="708" spans="1:26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</row>
    <row r="709" spans="1:26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</row>
    <row r="710" spans="1:26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</row>
    <row r="711" spans="1:26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</row>
    <row r="712" spans="1:26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</row>
    <row r="713" spans="1:26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</row>
    <row r="714" spans="1:26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</row>
    <row r="715" spans="1:26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</row>
    <row r="716" spans="1:26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</row>
    <row r="717" spans="1:26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</row>
    <row r="718" spans="1:26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</row>
    <row r="719" spans="1:26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</row>
    <row r="720" spans="1:26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</row>
    <row r="721" spans="1:26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</row>
    <row r="722" spans="1:26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</row>
    <row r="723" spans="1:26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</row>
    <row r="724" spans="1:26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</row>
    <row r="725" spans="1:26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</row>
    <row r="726" spans="1:26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</row>
    <row r="727" spans="1:26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</row>
    <row r="728" spans="1:26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</row>
    <row r="729" spans="1:26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</row>
    <row r="730" spans="1:26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</row>
    <row r="731" spans="1:26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</row>
    <row r="732" spans="1:26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</row>
    <row r="733" spans="1:26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</row>
    <row r="734" spans="1:26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</row>
    <row r="735" spans="1:26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</row>
    <row r="736" spans="1:26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</row>
    <row r="737" spans="1:26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</row>
    <row r="738" spans="1:26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</row>
    <row r="739" spans="1:26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</row>
    <row r="740" spans="1:26" x14ac:dyDescent="0.2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</row>
    <row r="741" spans="1:26" x14ac:dyDescent="0.2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  <c r="Z741" s="60"/>
    </row>
    <row r="742" spans="1:26" x14ac:dyDescent="0.2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</row>
    <row r="743" spans="1:26" x14ac:dyDescent="0.2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  <c r="Z743" s="60"/>
    </row>
    <row r="744" spans="1:26" x14ac:dyDescent="0.2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</row>
    <row r="745" spans="1:26" x14ac:dyDescent="0.2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  <c r="Z745" s="60"/>
    </row>
    <row r="746" spans="1:26" x14ac:dyDescent="0.2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</row>
    <row r="747" spans="1:26" x14ac:dyDescent="0.2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  <c r="Z747" s="60"/>
    </row>
    <row r="748" spans="1:26" x14ac:dyDescent="0.2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</row>
    <row r="749" spans="1:26" x14ac:dyDescent="0.2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  <c r="Z749" s="60"/>
    </row>
    <row r="750" spans="1:26" x14ac:dyDescent="0.2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</row>
    <row r="751" spans="1:26" x14ac:dyDescent="0.2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  <c r="Z751" s="60"/>
    </row>
    <row r="752" spans="1:26" x14ac:dyDescent="0.2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</row>
    <row r="753" spans="1:26" x14ac:dyDescent="0.2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</row>
    <row r="754" spans="1:26" x14ac:dyDescent="0.2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</row>
    <row r="755" spans="1:26" x14ac:dyDescent="0.2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  <c r="Z755" s="60"/>
    </row>
    <row r="756" spans="1:26" x14ac:dyDescent="0.2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</row>
    <row r="757" spans="1:26" x14ac:dyDescent="0.2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  <c r="Z757" s="60"/>
    </row>
    <row r="758" spans="1:26" x14ac:dyDescent="0.2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</row>
    <row r="759" spans="1:26" x14ac:dyDescent="0.2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  <c r="Z759" s="60"/>
    </row>
    <row r="760" spans="1:26" x14ac:dyDescent="0.2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</row>
    <row r="761" spans="1:26" x14ac:dyDescent="0.2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  <c r="Z761" s="60"/>
    </row>
    <row r="762" spans="1:26" x14ac:dyDescent="0.2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</row>
    <row r="763" spans="1:26" x14ac:dyDescent="0.2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  <c r="Z763" s="60"/>
    </row>
    <row r="764" spans="1:26" x14ac:dyDescent="0.2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</row>
    <row r="765" spans="1:26" x14ac:dyDescent="0.2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  <c r="Z765" s="60"/>
    </row>
    <row r="766" spans="1:26" x14ac:dyDescent="0.2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  <c r="Z766" s="60"/>
    </row>
    <row r="767" spans="1:26" x14ac:dyDescent="0.2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  <c r="Z767" s="60"/>
    </row>
    <row r="768" spans="1:26" x14ac:dyDescent="0.2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  <c r="Z768" s="60"/>
    </row>
    <row r="769" spans="1:26" x14ac:dyDescent="0.2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  <c r="Z769" s="60"/>
    </row>
    <row r="770" spans="1:26" x14ac:dyDescent="0.2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  <c r="Z770" s="60"/>
    </row>
    <row r="771" spans="1:26" x14ac:dyDescent="0.2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  <c r="Z771" s="60"/>
    </row>
    <row r="772" spans="1:26" x14ac:dyDescent="0.2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  <c r="Z772" s="60"/>
    </row>
    <row r="773" spans="1:26" x14ac:dyDescent="0.2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  <c r="Z773" s="60"/>
    </row>
    <row r="774" spans="1:26" x14ac:dyDescent="0.2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  <c r="Z774" s="60"/>
    </row>
    <row r="775" spans="1:26" x14ac:dyDescent="0.2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  <c r="Z775" s="60"/>
    </row>
    <row r="776" spans="1:26" x14ac:dyDescent="0.2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</row>
    <row r="777" spans="1:26" x14ac:dyDescent="0.2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  <c r="Z777" s="60"/>
    </row>
    <row r="778" spans="1:26" x14ac:dyDescent="0.2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</row>
    <row r="779" spans="1:26" x14ac:dyDescent="0.2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  <c r="Z779" s="60"/>
    </row>
    <row r="780" spans="1:26" x14ac:dyDescent="0.2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</row>
    <row r="781" spans="1:26" x14ac:dyDescent="0.2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  <c r="Z781" s="60"/>
    </row>
    <row r="782" spans="1:26" x14ac:dyDescent="0.2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</row>
    <row r="783" spans="1:26" x14ac:dyDescent="0.2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  <c r="Z783" s="60"/>
    </row>
    <row r="784" spans="1:26" x14ac:dyDescent="0.2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</row>
    <row r="785" spans="1:26" x14ac:dyDescent="0.2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  <c r="Z785" s="60"/>
    </row>
    <row r="786" spans="1:26" x14ac:dyDescent="0.2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</row>
    <row r="787" spans="1:26" x14ac:dyDescent="0.2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  <c r="Z787" s="60"/>
    </row>
    <row r="788" spans="1:26" x14ac:dyDescent="0.2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</row>
    <row r="789" spans="1:26" x14ac:dyDescent="0.2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  <c r="Z789" s="60"/>
    </row>
    <row r="790" spans="1:26" x14ac:dyDescent="0.2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</row>
    <row r="791" spans="1:26" x14ac:dyDescent="0.2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  <c r="Z791" s="60"/>
    </row>
    <row r="792" spans="1:26" x14ac:dyDescent="0.2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</row>
    <row r="793" spans="1:26" x14ac:dyDescent="0.2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</row>
    <row r="794" spans="1:26" x14ac:dyDescent="0.2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</row>
    <row r="795" spans="1:26" x14ac:dyDescent="0.2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  <c r="Z795" s="60"/>
    </row>
    <row r="796" spans="1:26" x14ac:dyDescent="0.2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</row>
    <row r="797" spans="1:26" x14ac:dyDescent="0.2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</row>
    <row r="798" spans="1:26" x14ac:dyDescent="0.2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</row>
    <row r="799" spans="1:26" x14ac:dyDescent="0.2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  <c r="Z799" s="60"/>
    </row>
    <row r="800" spans="1:26" x14ac:dyDescent="0.2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</row>
    <row r="801" spans="1:26" x14ac:dyDescent="0.2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  <c r="Z801" s="60"/>
    </row>
    <row r="802" spans="1:26" x14ac:dyDescent="0.2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</row>
    <row r="803" spans="1:26" x14ac:dyDescent="0.2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  <c r="Z803" s="60"/>
    </row>
    <row r="804" spans="1:26" x14ac:dyDescent="0.2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  <c r="Z804" s="60"/>
    </row>
    <row r="805" spans="1:26" x14ac:dyDescent="0.2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  <c r="Z805" s="60"/>
    </row>
    <row r="806" spans="1:26" x14ac:dyDescent="0.2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  <c r="Z806" s="60"/>
    </row>
    <row r="807" spans="1:26" x14ac:dyDescent="0.2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  <c r="Z807" s="60"/>
    </row>
    <row r="808" spans="1:26" x14ac:dyDescent="0.2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  <c r="Z808" s="60"/>
    </row>
    <row r="809" spans="1:26" x14ac:dyDescent="0.2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  <c r="Z809" s="60"/>
    </row>
    <row r="810" spans="1:26" x14ac:dyDescent="0.2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  <c r="Z810" s="60"/>
    </row>
    <row r="811" spans="1:26" x14ac:dyDescent="0.2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  <c r="Z811" s="60"/>
    </row>
    <row r="812" spans="1:26" x14ac:dyDescent="0.2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  <c r="Z812" s="60"/>
    </row>
    <row r="813" spans="1:26" x14ac:dyDescent="0.2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  <c r="Z813" s="60"/>
    </row>
    <row r="814" spans="1:26" x14ac:dyDescent="0.2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  <c r="Z814" s="60"/>
    </row>
    <row r="815" spans="1:26" x14ac:dyDescent="0.2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  <c r="Z815" s="60"/>
    </row>
    <row r="816" spans="1:26" x14ac:dyDescent="0.2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  <c r="Z816" s="60"/>
    </row>
    <row r="817" spans="1:26" x14ac:dyDescent="0.2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  <c r="Z817" s="60"/>
    </row>
    <row r="818" spans="1:26" x14ac:dyDescent="0.2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  <c r="Z818" s="60"/>
    </row>
    <row r="819" spans="1:26" x14ac:dyDescent="0.2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  <c r="Z819" s="60"/>
    </row>
    <row r="820" spans="1:26" x14ac:dyDescent="0.2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  <c r="Z820" s="60"/>
    </row>
    <row r="821" spans="1:26" x14ac:dyDescent="0.2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  <c r="Z821" s="60"/>
    </row>
    <row r="822" spans="1:26" x14ac:dyDescent="0.2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  <c r="Z822" s="60"/>
    </row>
    <row r="823" spans="1:26" x14ac:dyDescent="0.2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  <c r="Z823" s="60"/>
    </row>
    <row r="824" spans="1:26" x14ac:dyDescent="0.2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  <c r="Z824" s="60"/>
    </row>
    <row r="825" spans="1:26" x14ac:dyDescent="0.2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  <c r="Z825" s="60"/>
    </row>
    <row r="826" spans="1:26" x14ac:dyDescent="0.2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  <c r="Z826" s="60"/>
    </row>
    <row r="827" spans="1:26" x14ac:dyDescent="0.2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  <c r="Z827" s="60"/>
    </row>
    <row r="828" spans="1:26" x14ac:dyDescent="0.2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  <c r="Z828" s="60"/>
    </row>
    <row r="829" spans="1:26" x14ac:dyDescent="0.2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  <c r="Z829" s="60"/>
    </row>
    <row r="830" spans="1:26" x14ac:dyDescent="0.2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</row>
    <row r="831" spans="1:26" x14ac:dyDescent="0.2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  <c r="Z831" s="60"/>
    </row>
    <row r="832" spans="1:26" x14ac:dyDescent="0.2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  <c r="Z832" s="60"/>
    </row>
    <row r="833" spans="1:26" x14ac:dyDescent="0.2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  <c r="Z833" s="60"/>
    </row>
    <row r="834" spans="1:26" x14ac:dyDescent="0.2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  <c r="Z834" s="60"/>
    </row>
    <row r="835" spans="1:26" x14ac:dyDescent="0.2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  <c r="Z835" s="60"/>
    </row>
    <row r="836" spans="1:26" x14ac:dyDescent="0.2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  <c r="Z836" s="60"/>
    </row>
    <row r="837" spans="1:26" x14ac:dyDescent="0.2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  <c r="Z837" s="60"/>
    </row>
    <row r="838" spans="1:26" x14ac:dyDescent="0.2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  <c r="Z838" s="60"/>
    </row>
    <row r="839" spans="1:26" x14ac:dyDescent="0.2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  <c r="Z839" s="60"/>
    </row>
    <row r="840" spans="1:26" x14ac:dyDescent="0.2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</row>
    <row r="841" spans="1:26" x14ac:dyDescent="0.2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  <c r="Z841" s="60"/>
    </row>
    <row r="842" spans="1:26" x14ac:dyDescent="0.2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  <c r="Z842" s="60"/>
    </row>
    <row r="843" spans="1:26" x14ac:dyDescent="0.2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  <c r="Z843" s="60"/>
    </row>
    <row r="844" spans="1:26" x14ac:dyDescent="0.2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  <c r="Z844" s="60"/>
    </row>
    <row r="845" spans="1:26" x14ac:dyDescent="0.2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  <c r="Z845" s="60"/>
    </row>
    <row r="846" spans="1:26" x14ac:dyDescent="0.2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  <c r="Z846" s="60"/>
    </row>
    <row r="847" spans="1:26" x14ac:dyDescent="0.2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  <c r="Z847" s="60"/>
    </row>
    <row r="848" spans="1:26" x14ac:dyDescent="0.2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  <c r="Z848" s="60"/>
    </row>
    <row r="849" spans="1:26" x14ac:dyDescent="0.2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  <c r="Z849" s="60"/>
    </row>
    <row r="850" spans="1:26" x14ac:dyDescent="0.2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  <c r="Z850" s="60"/>
    </row>
    <row r="851" spans="1:26" x14ac:dyDescent="0.2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  <c r="Z851" s="60"/>
    </row>
    <row r="852" spans="1:26" x14ac:dyDescent="0.2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  <c r="Z852" s="60"/>
    </row>
    <row r="853" spans="1:26" x14ac:dyDescent="0.2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  <c r="Z853" s="60"/>
    </row>
    <row r="854" spans="1:26" x14ac:dyDescent="0.2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  <c r="Z854" s="60"/>
    </row>
    <row r="855" spans="1:26" x14ac:dyDescent="0.2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  <c r="Z855" s="60"/>
    </row>
    <row r="856" spans="1:26" x14ac:dyDescent="0.2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  <c r="Z856" s="60"/>
    </row>
    <row r="857" spans="1:26" x14ac:dyDescent="0.2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  <c r="Z857" s="60"/>
    </row>
    <row r="858" spans="1:26" x14ac:dyDescent="0.2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  <c r="Z858" s="60"/>
    </row>
    <row r="859" spans="1:26" x14ac:dyDescent="0.2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  <c r="Z859" s="60"/>
    </row>
    <row r="860" spans="1:26" x14ac:dyDescent="0.2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  <c r="Z860" s="60"/>
    </row>
    <row r="861" spans="1:26" x14ac:dyDescent="0.2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  <c r="Z861" s="60"/>
    </row>
    <row r="862" spans="1:26" x14ac:dyDescent="0.2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  <c r="Z862" s="60"/>
    </row>
    <row r="863" spans="1:26" x14ac:dyDescent="0.2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  <c r="Z863" s="60"/>
    </row>
    <row r="864" spans="1:26" x14ac:dyDescent="0.2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  <c r="Z864" s="60"/>
    </row>
    <row r="865" spans="1:26" x14ac:dyDescent="0.2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  <c r="Z865" s="60"/>
    </row>
    <row r="866" spans="1:26" x14ac:dyDescent="0.2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  <c r="Z866" s="60"/>
    </row>
    <row r="867" spans="1:26" x14ac:dyDescent="0.2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  <c r="Z867" s="60"/>
    </row>
    <row r="868" spans="1:26" x14ac:dyDescent="0.2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  <c r="Z868" s="60"/>
    </row>
    <row r="869" spans="1:26" x14ac:dyDescent="0.2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  <c r="Z869" s="60"/>
    </row>
    <row r="870" spans="1:26" x14ac:dyDescent="0.2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  <c r="Z870" s="60"/>
    </row>
    <row r="871" spans="1:26" x14ac:dyDescent="0.2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  <c r="Z871" s="60"/>
    </row>
    <row r="872" spans="1:26" x14ac:dyDescent="0.2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  <c r="Z872" s="60"/>
    </row>
    <row r="873" spans="1:26" x14ac:dyDescent="0.2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  <c r="Z873" s="60"/>
    </row>
    <row r="874" spans="1:26" x14ac:dyDescent="0.2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  <c r="Z874" s="60"/>
    </row>
    <row r="875" spans="1:26" x14ac:dyDescent="0.2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  <c r="Z875" s="60"/>
    </row>
    <row r="876" spans="1:26" x14ac:dyDescent="0.2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</row>
    <row r="877" spans="1:26" x14ac:dyDescent="0.2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  <c r="Z877" s="60"/>
    </row>
    <row r="878" spans="1:26" x14ac:dyDescent="0.2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  <c r="Z878" s="60"/>
    </row>
    <row r="879" spans="1:26" x14ac:dyDescent="0.2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  <c r="Z879" s="60"/>
    </row>
    <row r="880" spans="1:26" x14ac:dyDescent="0.2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  <c r="Z880" s="60"/>
    </row>
    <row r="881" spans="1:26" x14ac:dyDescent="0.2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  <c r="Z881" s="60"/>
    </row>
    <row r="882" spans="1:26" x14ac:dyDescent="0.2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  <c r="Z882" s="60"/>
    </row>
    <row r="883" spans="1:26" x14ac:dyDescent="0.2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  <c r="Z883" s="60"/>
    </row>
    <row r="884" spans="1:26" x14ac:dyDescent="0.2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</row>
    <row r="885" spans="1:26" x14ac:dyDescent="0.2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  <c r="Z885" s="60"/>
    </row>
    <row r="886" spans="1:26" x14ac:dyDescent="0.2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  <c r="Z886" s="60"/>
    </row>
    <row r="887" spans="1:26" x14ac:dyDescent="0.2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  <c r="Z887" s="60"/>
    </row>
    <row r="888" spans="1:26" x14ac:dyDescent="0.2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  <c r="Z888" s="60"/>
    </row>
    <row r="889" spans="1:26" x14ac:dyDescent="0.2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  <c r="Z889" s="60"/>
    </row>
    <row r="890" spans="1:26" x14ac:dyDescent="0.2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  <c r="Z890" s="60"/>
    </row>
    <row r="891" spans="1:26" x14ac:dyDescent="0.2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  <c r="Z891" s="60"/>
    </row>
    <row r="892" spans="1:26" x14ac:dyDescent="0.2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  <c r="Z892" s="60"/>
    </row>
    <row r="893" spans="1:26" x14ac:dyDescent="0.2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  <c r="Z893" s="60"/>
    </row>
    <row r="894" spans="1:26" x14ac:dyDescent="0.2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  <c r="Z894" s="60"/>
    </row>
    <row r="895" spans="1:26" x14ac:dyDescent="0.2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  <c r="Z895" s="60"/>
    </row>
    <row r="896" spans="1:26" x14ac:dyDescent="0.2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</row>
    <row r="897" spans="1:26" x14ac:dyDescent="0.2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  <c r="Z897" s="60"/>
    </row>
    <row r="898" spans="1:26" x14ac:dyDescent="0.2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  <c r="Z898" s="60"/>
    </row>
    <row r="899" spans="1:26" x14ac:dyDescent="0.2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  <c r="Z899" s="60"/>
    </row>
    <row r="900" spans="1:26" x14ac:dyDescent="0.2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  <c r="Z900" s="60"/>
    </row>
    <row r="901" spans="1:26" x14ac:dyDescent="0.2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  <c r="Z901" s="60"/>
    </row>
    <row r="902" spans="1:26" x14ac:dyDescent="0.2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  <c r="Z902" s="60"/>
    </row>
    <row r="903" spans="1:26" x14ac:dyDescent="0.2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  <c r="Z903" s="60"/>
    </row>
    <row r="904" spans="1:26" x14ac:dyDescent="0.2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  <c r="Z904" s="60"/>
    </row>
    <row r="905" spans="1:26" x14ac:dyDescent="0.2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  <c r="Z905" s="60"/>
    </row>
    <row r="906" spans="1:26" x14ac:dyDescent="0.2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  <c r="Z906" s="60"/>
    </row>
    <row r="907" spans="1:26" x14ac:dyDescent="0.2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  <c r="Z907" s="60"/>
    </row>
    <row r="908" spans="1:26" x14ac:dyDescent="0.2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  <c r="Z908" s="60"/>
    </row>
    <row r="909" spans="1:26" x14ac:dyDescent="0.2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  <c r="Z909" s="60"/>
    </row>
    <row r="910" spans="1:26" x14ac:dyDescent="0.2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  <c r="Z910" s="60"/>
    </row>
    <row r="911" spans="1:26" x14ac:dyDescent="0.2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  <c r="Z911" s="60"/>
    </row>
    <row r="912" spans="1:26" x14ac:dyDescent="0.2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</row>
    <row r="913" spans="1:26" x14ac:dyDescent="0.2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</row>
    <row r="914" spans="1:26" x14ac:dyDescent="0.2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  <c r="Z914" s="60"/>
    </row>
    <row r="915" spans="1:26" x14ac:dyDescent="0.2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  <c r="Z915" s="60"/>
    </row>
    <row r="916" spans="1:26" x14ac:dyDescent="0.2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  <c r="Z916" s="60"/>
    </row>
    <row r="917" spans="1:26" x14ac:dyDescent="0.2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  <c r="Z917" s="60"/>
    </row>
    <row r="918" spans="1:26" x14ac:dyDescent="0.2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  <c r="Z918" s="60"/>
    </row>
    <row r="919" spans="1:26" x14ac:dyDescent="0.2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  <c r="Z919" s="60"/>
    </row>
    <row r="920" spans="1:26" x14ac:dyDescent="0.2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  <c r="Z920" s="60"/>
    </row>
    <row r="921" spans="1:26" x14ac:dyDescent="0.2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  <c r="Z921" s="60"/>
    </row>
    <row r="922" spans="1:26" x14ac:dyDescent="0.2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</row>
    <row r="923" spans="1:26" x14ac:dyDescent="0.2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  <c r="Z923" s="60"/>
    </row>
    <row r="924" spans="1:26" x14ac:dyDescent="0.2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  <c r="Z924" s="60"/>
    </row>
    <row r="925" spans="1:26" x14ac:dyDescent="0.2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  <c r="Z925" s="60"/>
    </row>
    <row r="926" spans="1:26" x14ac:dyDescent="0.2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  <c r="Z926" s="60"/>
    </row>
    <row r="927" spans="1:26" x14ac:dyDescent="0.2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  <c r="Z927" s="60"/>
    </row>
    <row r="928" spans="1:26" x14ac:dyDescent="0.2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</row>
    <row r="929" spans="1:26" x14ac:dyDescent="0.2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  <c r="Z929" s="60"/>
    </row>
    <row r="930" spans="1:26" x14ac:dyDescent="0.2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  <c r="Z930" s="60"/>
    </row>
    <row r="931" spans="1:26" x14ac:dyDescent="0.2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  <c r="Z931" s="60"/>
    </row>
    <row r="932" spans="1:26" x14ac:dyDescent="0.2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  <c r="Z932" s="60"/>
    </row>
    <row r="933" spans="1:26" x14ac:dyDescent="0.2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  <c r="Z933" s="60"/>
    </row>
    <row r="934" spans="1:26" x14ac:dyDescent="0.2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  <c r="Z934" s="60"/>
    </row>
    <row r="935" spans="1:26" x14ac:dyDescent="0.2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  <c r="Z935" s="60"/>
    </row>
    <row r="936" spans="1:26" x14ac:dyDescent="0.2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  <c r="Z936" s="60"/>
    </row>
    <row r="937" spans="1:26" x14ac:dyDescent="0.2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  <c r="Z937" s="60"/>
    </row>
    <row r="938" spans="1:26" x14ac:dyDescent="0.2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  <c r="Z938" s="60"/>
    </row>
    <row r="939" spans="1:26" x14ac:dyDescent="0.2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  <c r="Z939" s="60"/>
    </row>
    <row r="940" spans="1:26" x14ac:dyDescent="0.2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  <c r="Z940" s="60"/>
    </row>
    <row r="941" spans="1:26" x14ac:dyDescent="0.2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  <c r="Z941" s="60"/>
    </row>
    <row r="942" spans="1:26" x14ac:dyDescent="0.2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  <c r="Z942" s="60"/>
    </row>
    <row r="943" spans="1:26" x14ac:dyDescent="0.2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  <c r="Z943" s="60"/>
    </row>
    <row r="944" spans="1:26" x14ac:dyDescent="0.2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  <c r="Z944" s="60"/>
    </row>
    <row r="945" spans="1:26" x14ac:dyDescent="0.2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  <c r="Z945" s="60"/>
    </row>
    <row r="946" spans="1:26" x14ac:dyDescent="0.2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  <c r="Z946" s="60"/>
    </row>
  </sheetData>
  <dataConsolidate link="1">
    <dataRefs count="1">
      <dataRef ref="A3:B248" sheet="✅ LISTE DES ALIMENTS"/>
    </dataRefs>
  </dataConsolidate>
  <dataValidations disablePrompts="1" count="1">
    <dataValidation type="list" allowBlank="1" showInputMessage="1" showErrorMessage="1" sqref="I5" xr:uid="{9F29A75F-3762-4C02-B102-34F5E00A772B}">
      <formula1>$A$3:$A$247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R 
</file>

<file path=customXml/item3.xml>�� 
</file>

<file path=customXml/itemProps1.xml><?xml version="1.0" encoding="utf-8"?>
<ds:datastoreItem xmlns:ds="http://schemas.openxmlformats.org/officeDocument/2006/customXml" ds:itemID="{19CE6BAA-F81C-4AF9-8CF6-AE1C7226F6A0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ED8AED23-66F7-477A-A7C1-EE4A183D3E48}">
  <ds:schemaRefs/>
</ds:datastoreItem>
</file>

<file path=customXml/itemProps3.xml><?xml version="1.0" encoding="utf-8"?>
<ds:datastoreItem xmlns:ds="http://schemas.openxmlformats.org/officeDocument/2006/customXml" ds:itemID="{434D76F0-D8E7-4E0B-BC86-588BEBA934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🥦 PLAN ALIMENTAIRE 1 (2)</vt:lpstr>
      <vt:lpstr>✅ LISTE DES ALIMENTS</vt:lpstr>
      <vt:lpstr>ALIMENTS</vt:lpstr>
      <vt:lpstr>base_de_données_alimentaires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</dc:creator>
  <cp:lastModifiedBy>Bruce</cp:lastModifiedBy>
  <cp:lastPrinted>2023-09-19T08:48:47Z</cp:lastPrinted>
  <dcterms:created xsi:type="dcterms:W3CDTF">2023-07-03T20:08:43Z</dcterms:created>
  <dcterms:modified xsi:type="dcterms:W3CDTF">2023-09-29T10:51:21Z</dcterms:modified>
</cp:coreProperties>
</file>