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XCEL PRATIQUE\"/>
    </mc:Choice>
  </mc:AlternateContent>
  <xr:revisionPtr revIDLastSave="0" documentId="13_ncr:1_{227350EE-C2A5-4884-A182-873DD9B87172}" xr6:coauthVersionLast="47" xr6:coauthVersionMax="47" xr10:uidLastSave="{00000000-0000-0000-0000-000000000000}"/>
  <bookViews>
    <workbookView xWindow="-120" yWindow="-120" windowWidth="29040" windowHeight="15720" tabRatio="789" activeTab="1" xr2:uid="{00000000-000D-0000-FFFF-FFFF00000000}"/>
  </bookViews>
  <sheets>
    <sheet name="ETIQUETTES" sheetId="1" r:id="rId1"/>
    <sheet name="ADHERENTS" sheetId="2" r:id="rId2"/>
    <sheet name="STAT" sheetId="3" r:id="rId3"/>
    <sheet name="INFORMATIQUE lundi" sheetId="10" r:id="rId4"/>
    <sheet name="INFORMATIQUE mardi" sheetId="40" r:id="rId5"/>
    <sheet name="COUNTRY" sheetId="13" r:id="rId6"/>
    <sheet name="DANCE LUNDI 14H" sheetId="14" r:id="rId7"/>
    <sheet name="DANCE MARDI 13H30" sheetId="15" r:id="rId8"/>
    <sheet name="DANCE MARDI 15h" sheetId="16" r:id="rId9"/>
  </sheets>
  <definedNames>
    <definedName name="_xlnm._FilterDatabase" localSheetId="1" hidden="1">ADHERENTS!$A$1:$P$13</definedName>
    <definedName name="_xlnm._FilterDatabase" localSheetId="5">COUNTRY!$A$1:$F$510</definedName>
    <definedName name="_xlnm._FilterDatabase" localSheetId="6">'DANCE LUNDI 14H'!$A$1:$F$585</definedName>
    <definedName name="_xlnm._FilterDatabase" localSheetId="7">'DANCE MARDI 13H30'!$A$1:$F$723</definedName>
    <definedName name="_xlnm._FilterDatabase" localSheetId="8">'DANCE MARDI 15h'!$A$1:$F$555</definedName>
    <definedName name="_xlnm._FilterDatabase" localSheetId="0">ETIQUETTES!$A$1:$H$358</definedName>
    <definedName name="_xlnm._FilterDatabase" localSheetId="3">'INFORMATIQUE lundi'!$A$1:$F$655</definedName>
    <definedName name="_xlnm._FilterDatabase" localSheetId="4">'INFORMATIQUE mardi'!$A$1:$F$609</definedName>
    <definedName name="_xlnm.Print_Titles" localSheetId="1">ADHERENTS!$C:$E,ADHERENTS!$1:$1</definedName>
    <definedName name="_xlnm.Print_Area" localSheetId="1">ADHERENTS!$A$1:$P$19</definedName>
    <definedName name="_xlnm.Print_Area" localSheetId="5">COUNTRY!$D$1:$AA$508</definedName>
    <definedName name="_xlnm.Print_Area" localSheetId="6">'DANCE LUNDI 14H'!$D$1:$AA$504</definedName>
    <definedName name="_xlnm.Print_Area" localSheetId="7">'DANCE MARDI 13H30'!$D$1:$AA$471</definedName>
    <definedName name="_xlnm.Print_Area" localSheetId="8">'DANCE MARDI 15h'!$D$1:$AA$522</definedName>
    <definedName name="_xlnm.Print_Area" localSheetId="0">ETIQUETTES!$B$1:$H$361</definedName>
    <definedName name="_xlnm.Print_Area" localSheetId="3">'INFORMATIQUE lundi'!$D$1:$AA$471</definedName>
    <definedName name="_xlnm.Print_Area" localSheetId="4">'INFORMATIQUE mardi'!$D$1:$AA$499</definedName>
    <definedName name="_xlnm.Print_Area" localSheetId="2">STAT!$A$1:$O$37</definedName>
  </definedNames>
  <calcPr calcId="191029" iterateDelta="1E-4"/>
</workbook>
</file>

<file path=xl/calcChain.xml><?xml version="1.0" encoding="utf-8"?>
<calcChain xmlns="http://schemas.openxmlformats.org/spreadsheetml/2006/main">
  <c r="C4" i="16" l="1"/>
  <c r="AA4" i="16"/>
  <c r="C5" i="16"/>
  <c r="G5" i="16" s="1"/>
  <c r="AA5" i="16"/>
  <c r="C6" i="16"/>
  <c r="E6" i="16" s="1"/>
  <c r="AA6" i="16"/>
  <c r="C7" i="16"/>
  <c r="F7" i="16" s="1"/>
  <c r="AA7" i="16"/>
  <c r="C8" i="16"/>
  <c r="I8" i="16" s="1"/>
  <c r="AA8" i="16"/>
  <c r="C9" i="16"/>
  <c r="AA9" i="16"/>
  <c r="C10" i="16"/>
  <c r="E10" i="16" s="1"/>
  <c r="AA10" i="16"/>
  <c r="C11" i="16"/>
  <c r="H11" i="16" s="1"/>
  <c r="AA11" i="16"/>
  <c r="C12" i="16"/>
  <c r="AA12" i="16"/>
  <c r="C13" i="16"/>
  <c r="G13" i="16" s="1"/>
  <c r="AA13" i="16"/>
  <c r="C14" i="16"/>
  <c r="F14" i="16" s="1"/>
  <c r="AA14" i="16"/>
  <c r="C15" i="16"/>
  <c r="D15" i="16" s="1"/>
  <c r="AA15" i="16"/>
  <c r="C16" i="16"/>
  <c r="I16" i="16" s="1"/>
  <c r="AA16" i="16"/>
  <c r="C17" i="16"/>
  <c r="F17" i="16" s="1"/>
  <c r="AA17" i="16"/>
  <c r="C18" i="16"/>
  <c r="E18" i="16" s="1"/>
  <c r="AA18" i="16"/>
  <c r="C19" i="16"/>
  <c r="F19" i="16" s="1"/>
  <c r="AA19" i="16"/>
  <c r="C20" i="16"/>
  <c r="I20" i="16" s="1"/>
  <c r="AA20" i="16"/>
  <c r="C21" i="16"/>
  <c r="AA21" i="16"/>
  <c r="C22" i="16"/>
  <c r="AA22" i="16"/>
  <c r="C23" i="16"/>
  <c r="E23" i="16" s="1"/>
  <c r="AA23" i="16"/>
  <c r="C24" i="16"/>
  <c r="I24" i="16" s="1"/>
  <c r="AA24" i="16"/>
  <c r="C25" i="16"/>
  <c r="AA25" i="16"/>
  <c r="C26" i="16"/>
  <c r="E26" i="16" s="1"/>
  <c r="AA26" i="16"/>
  <c r="C27" i="16"/>
  <c r="AA27" i="16"/>
  <c r="C28" i="16"/>
  <c r="I28" i="16" s="1"/>
  <c r="AA28" i="16"/>
  <c r="C29" i="16"/>
  <c r="H29" i="16" s="1"/>
  <c r="AA29" i="16"/>
  <c r="C30" i="16"/>
  <c r="E30" i="16" s="1"/>
  <c r="AA30" i="16"/>
  <c r="C4" i="15"/>
  <c r="I4" i="15" s="1"/>
  <c r="AA4" i="15"/>
  <c r="C5" i="15"/>
  <c r="H5" i="15" s="1"/>
  <c r="AA5" i="15"/>
  <c r="C6" i="15"/>
  <c r="AA6" i="15"/>
  <c r="C7" i="15"/>
  <c r="D7" i="15" s="1"/>
  <c r="AA7" i="15"/>
  <c r="C8" i="15"/>
  <c r="AA8" i="15"/>
  <c r="C9" i="15"/>
  <c r="H9" i="15" s="1"/>
  <c r="AA9" i="15"/>
  <c r="C10" i="15"/>
  <c r="AA10" i="15"/>
  <c r="C11" i="15"/>
  <c r="D11" i="15" s="1"/>
  <c r="AA11" i="15"/>
  <c r="C12" i="15"/>
  <c r="I12" i="15" s="1"/>
  <c r="AA12" i="15"/>
  <c r="C13" i="15"/>
  <c r="H13" i="15" s="1"/>
  <c r="AA13" i="15"/>
  <c r="C14" i="15"/>
  <c r="AA14" i="15"/>
  <c r="C15" i="15"/>
  <c r="G15" i="15" s="1"/>
  <c r="AA15" i="15"/>
  <c r="C16" i="15"/>
  <c r="I16" i="15" s="1"/>
  <c r="AA16" i="15"/>
  <c r="C17" i="15"/>
  <c r="H17" i="15" s="1"/>
  <c r="AA17" i="15"/>
  <c r="C18" i="15"/>
  <c r="AA18" i="15"/>
  <c r="C19" i="15"/>
  <c r="AA19" i="15"/>
  <c r="C20" i="15"/>
  <c r="AA20" i="15"/>
  <c r="C21" i="15"/>
  <c r="H21" i="15" s="1"/>
  <c r="AA21" i="15"/>
  <c r="C22" i="15"/>
  <c r="G22" i="15" s="1"/>
  <c r="AA22" i="15"/>
  <c r="C23" i="15"/>
  <c r="AA23" i="15"/>
  <c r="C24" i="15"/>
  <c r="AA24" i="15"/>
  <c r="C25" i="15"/>
  <c r="H25" i="15" s="1"/>
  <c r="AA25" i="15"/>
  <c r="C26" i="15"/>
  <c r="AA26" i="15"/>
  <c r="C27" i="15"/>
  <c r="D27" i="15" s="1"/>
  <c r="AA27" i="15"/>
  <c r="C28" i="15"/>
  <c r="I28" i="15" s="1"/>
  <c r="AA28" i="15"/>
  <c r="C29" i="15"/>
  <c r="H29" i="15" s="1"/>
  <c r="AA29" i="15"/>
  <c r="C30" i="15"/>
  <c r="AA30" i="15"/>
  <c r="C718" i="15"/>
  <c r="H718" i="15" s="1"/>
  <c r="AA718" i="15"/>
  <c r="C719" i="15"/>
  <c r="D719" i="15" s="1"/>
  <c r="AA719" i="15"/>
  <c r="C720" i="15"/>
  <c r="H720" i="15" s="1"/>
  <c r="AA720" i="15"/>
  <c r="C721" i="15"/>
  <c r="E721" i="15" s="1"/>
  <c r="AA721" i="15"/>
  <c r="C722" i="15"/>
  <c r="D722" i="15" s="1"/>
  <c r="AA722" i="15"/>
  <c r="C723" i="15"/>
  <c r="D723" i="15" s="1"/>
  <c r="AA723" i="15"/>
  <c r="C4" i="14"/>
  <c r="E4" i="14" s="1"/>
  <c r="AA4" i="14"/>
  <c r="C5" i="14"/>
  <c r="AA5" i="14"/>
  <c r="C6" i="14"/>
  <c r="E6" i="14" s="1"/>
  <c r="AA6" i="14"/>
  <c r="C7" i="14"/>
  <c r="AA7" i="14"/>
  <c r="C8" i="14"/>
  <c r="I8" i="14" s="1"/>
  <c r="AA8" i="14"/>
  <c r="C9" i="14"/>
  <c r="AA9" i="14"/>
  <c r="C10" i="14"/>
  <c r="G10" i="14" s="1"/>
  <c r="AA10" i="14"/>
  <c r="C11" i="14"/>
  <c r="AA11" i="14"/>
  <c r="C12" i="14"/>
  <c r="AA12" i="14"/>
  <c r="C13" i="14"/>
  <c r="AA13" i="14"/>
  <c r="C14" i="14"/>
  <c r="AA14" i="14"/>
  <c r="C15" i="14"/>
  <c r="G15" i="14" s="1"/>
  <c r="AA15" i="14"/>
  <c r="C16" i="14"/>
  <c r="H16" i="14" s="1"/>
  <c r="AA16" i="14"/>
  <c r="C17" i="14"/>
  <c r="G17" i="14" s="1"/>
  <c r="AA17" i="14"/>
  <c r="C18" i="14"/>
  <c r="F18" i="14" s="1"/>
  <c r="AA18" i="14"/>
  <c r="C19" i="14"/>
  <c r="D19" i="14" s="1"/>
  <c r="AA19" i="14"/>
  <c r="C20" i="14"/>
  <c r="I20" i="14" s="1"/>
  <c r="AA20" i="14"/>
  <c r="C21" i="14"/>
  <c r="AA21" i="14"/>
  <c r="C22" i="14"/>
  <c r="AA22" i="14"/>
  <c r="C23" i="14"/>
  <c r="H23" i="14" s="1"/>
  <c r="AA23" i="14"/>
  <c r="C24" i="14"/>
  <c r="AA24" i="14"/>
  <c r="C25" i="14"/>
  <c r="AA25" i="14"/>
  <c r="C26" i="14"/>
  <c r="G26" i="14" s="1"/>
  <c r="AA26" i="14"/>
  <c r="C27" i="14"/>
  <c r="AA27" i="14"/>
  <c r="C28" i="14"/>
  <c r="E28" i="14" s="1"/>
  <c r="AA28" i="14"/>
  <c r="C29" i="14"/>
  <c r="AA29" i="14"/>
  <c r="C30" i="14"/>
  <c r="AA30" i="14"/>
  <c r="C31" i="14"/>
  <c r="H31" i="14" s="1"/>
  <c r="AA31" i="14"/>
  <c r="C4" i="13"/>
  <c r="D4" i="13" s="1"/>
  <c r="AA4" i="13"/>
  <c r="C5" i="13"/>
  <c r="D5" i="13" s="1"/>
  <c r="AA5" i="13"/>
  <c r="C6" i="13"/>
  <c r="AA6" i="13"/>
  <c r="C7" i="13"/>
  <c r="D7" i="13" s="1"/>
  <c r="AA7" i="13"/>
  <c r="C8" i="13"/>
  <c r="G8" i="13" s="1"/>
  <c r="AA8" i="13"/>
  <c r="C9" i="13"/>
  <c r="AA9" i="13"/>
  <c r="C10" i="13"/>
  <c r="AA10" i="13"/>
  <c r="C11" i="13"/>
  <c r="D11" i="13" s="1"/>
  <c r="AA11" i="13"/>
  <c r="C12" i="13"/>
  <c r="I12" i="13" s="1"/>
  <c r="AA12" i="13"/>
  <c r="C13" i="13"/>
  <c r="H13" i="13" s="1"/>
  <c r="AA13" i="13"/>
  <c r="C14" i="13"/>
  <c r="AA14" i="13"/>
  <c r="C15" i="13"/>
  <c r="D15" i="13" s="1"/>
  <c r="AA15" i="13"/>
  <c r="C16" i="13"/>
  <c r="D16" i="13" s="1"/>
  <c r="AA16" i="13"/>
  <c r="C17" i="13"/>
  <c r="D17" i="13" s="1"/>
  <c r="AA17" i="13"/>
  <c r="C18" i="13"/>
  <c r="AA18" i="13"/>
  <c r="C19" i="13"/>
  <c r="D19" i="13" s="1"/>
  <c r="AA19" i="13"/>
  <c r="C20" i="13"/>
  <c r="D20" i="13" s="1"/>
  <c r="AA20" i="13"/>
  <c r="C21" i="13"/>
  <c r="H21" i="13" s="1"/>
  <c r="AA21" i="13"/>
  <c r="C22" i="13"/>
  <c r="F22" i="13" s="1"/>
  <c r="AA22" i="13"/>
  <c r="C23" i="13"/>
  <c r="D23" i="13" s="1"/>
  <c r="AA23" i="13"/>
  <c r="C24" i="13"/>
  <c r="I24" i="13" s="1"/>
  <c r="AA24" i="13"/>
  <c r="C25" i="13"/>
  <c r="H25" i="13" s="1"/>
  <c r="AA25" i="13"/>
  <c r="C26" i="13"/>
  <c r="AA26" i="13"/>
  <c r="C27" i="13"/>
  <c r="AA27" i="13"/>
  <c r="C28" i="13"/>
  <c r="E28" i="13" s="1"/>
  <c r="AA28" i="13"/>
  <c r="C29" i="13"/>
  <c r="AA29" i="13"/>
  <c r="C30" i="13"/>
  <c r="D30" i="13" s="1"/>
  <c r="AA30" i="13"/>
  <c r="C31" i="13"/>
  <c r="AA31" i="13"/>
  <c r="C4" i="40"/>
  <c r="I4" i="40" s="1"/>
  <c r="AA4" i="40"/>
  <c r="C5" i="40"/>
  <c r="G5" i="40" s="1"/>
  <c r="AA5" i="40"/>
  <c r="C6" i="40"/>
  <c r="I6" i="40" s="1"/>
  <c r="AA6" i="40"/>
  <c r="C7" i="40"/>
  <c r="F7" i="40" s="1"/>
  <c r="AA7" i="40"/>
  <c r="C8" i="40"/>
  <c r="AA8" i="40"/>
  <c r="C9" i="40"/>
  <c r="AA9" i="40"/>
  <c r="C10" i="40"/>
  <c r="H10" i="40" s="1"/>
  <c r="AA10" i="40"/>
  <c r="C11" i="40"/>
  <c r="I11" i="40" s="1"/>
  <c r="AA11" i="40"/>
  <c r="C12" i="40"/>
  <c r="F12" i="40" s="1"/>
  <c r="AA12" i="40"/>
  <c r="C13" i="40"/>
  <c r="G13" i="40" s="1"/>
  <c r="AA13" i="40"/>
  <c r="C14" i="40"/>
  <c r="I14" i="40" s="1"/>
  <c r="AA14" i="40"/>
  <c r="C15" i="40"/>
  <c r="AA15" i="40"/>
  <c r="C16" i="40"/>
  <c r="AA16" i="40"/>
  <c r="C17" i="40"/>
  <c r="D17" i="40" s="1"/>
  <c r="AA17" i="40"/>
  <c r="C18" i="40"/>
  <c r="E18" i="40" s="1"/>
  <c r="AA18" i="40"/>
  <c r="C19" i="40"/>
  <c r="E19" i="40" s="1"/>
  <c r="AA19" i="40"/>
  <c r="C20" i="40"/>
  <c r="I20" i="40" s="1"/>
  <c r="AA20" i="40"/>
  <c r="C21" i="40"/>
  <c r="AA21" i="40"/>
  <c r="C22" i="40"/>
  <c r="F22" i="40" s="1"/>
  <c r="AA22" i="40"/>
  <c r="C23" i="40"/>
  <c r="AA23" i="40"/>
  <c r="C24" i="40"/>
  <c r="H24" i="40" s="1"/>
  <c r="AA24" i="40"/>
  <c r="C25" i="40"/>
  <c r="F25" i="40" s="1"/>
  <c r="AA25" i="40"/>
  <c r="C26" i="40"/>
  <c r="G26" i="40" s="1"/>
  <c r="AA26" i="40"/>
  <c r="C27" i="40"/>
  <c r="AA27" i="40"/>
  <c r="C28" i="40"/>
  <c r="H28" i="40" s="1"/>
  <c r="AA28" i="40"/>
  <c r="C29" i="40"/>
  <c r="G29" i="40" s="1"/>
  <c r="AA29" i="40"/>
  <c r="C30" i="40"/>
  <c r="F30" i="40" s="1"/>
  <c r="AA30" i="40"/>
  <c r="C4" i="10"/>
  <c r="D4" i="10" s="1"/>
  <c r="AA4" i="10"/>
  <c r="C5" i="10"/>
  <c r="AA5" i="10"/>
  <c r="C6" i="10"/>
  <c r="I6" i="10" s="1"/>
  <c r="AA6" i="10"/>
  <c r="C7" i="10"/>
  <c r="D7" i="10" s="1"/>
  <c r="AA7" i="10"/>
  <c r="C8" i="10"/>
  <c r="AA8" i="10"/>
  <c r="C9" i="10"/>
  <c r="AA9" i="10"/>
  <c r="C10" i="10"/>
  <c r="AA10" i="10"/>
  <c r="C11" i="10"/>
  <c r="AA11" i="10"/>
  <c r="C12" i="10"/>
  <c r="D12" i="10" s="1"/>
  <c r="AA12" i="10"/>
  <c r="C13" i="10"/>
  <c r="AA13" i="10"/>
  <c r="C14" i="10"/>
  <c r="I14" i="10" s="1"/>
  <c r="AA14" i="10"/>
  <c r="C15" i="10"/>
  <c r="D15" i="10" s="1"/>
  <c r="AA15" i="10"/>
  <c r="C16" i="10"/>
  <c r="AA16" i="10"/>
  <c r="C17" i="10"/>
  <c r="G17" i="10" s="1"/>
  <c r="AA17" i="10"/>
  <c r="C18" i="10"/>
  <c r="F18" i="10" s="1"/>
  <c r="AA18" i="10"/>
  <c r="C19" i="10"/>
  <c r="D19" i="10" s="1"/>
  <c r="AA19" i="10"/>
  <c r="C20" i="10"/>
  <c r="D20" i="10" s="1"/>
  <c r="AA20" i="10"/>
  <c r="C21" i="10"/>
  <c r="G21" i="10" s="1"/>
  <c r="AA21" i="10"/>
  <c r="C22" i="10"/>
  <c r="F22" i="10" s="1"/>
  <c r="AA22" i="10"/>
  <c r="C23" i="10"/>
  <c r="D23" i="10" s="1"/>
  <c r="AA23" i="10"/>
  <c r="C24" i="10"/>
  <c r="D24" i="10" s="1"/>
  <c r="AA24" i="10"/>
  <c r="C25" i="10"/>
  <c r="G25" i="10" s="1"/>
  <c r="AA25" i="10"/>
  <c r="C26" i="10"/>
  <c r="E26" i="10" s="1"/>
  <c r="AA26" i="10"/>
  <c r="C27" i="10"/>
  <c r="D27" i="10" s="1"/>
  <c r="AA27" i="10"/>
  <c r="C28" i="10"/>
  <c r="AA28" i="10"/>
  <c r="C29" i="10"/>
  <c r="F29" i="10" s="1"/>
  <c r="AA29" i="10"/>
  <c r="C30" i="10"/>
  <c r="AA30" i="10"/>
  <c r="C652" i="10"/>
  <c r="D652" i="10" s="1"/>
  <c r="AA652" i="10"/>
  <c r="C653" i="10"/>
  <c r="G653" i="10" s="1"/>
  <c r="AA653" i="10"/>
  <c r="C654" i="10"/>
  <c r="F654" i="10" s="1"/>
  <c r="AA654" i="10"/>
  <c r="C655" i="10"/>
  <c r="AA655" i="10"/>
  <c r="G13" i="2"/>
  <c r="A13" i="2"/>
  <c r="G10" i="2"/>
  <c r="G12" i="2"/>
  <c r="A12" i="2"/>
  <c r="G5" i="2"/>
  <c r="A5" i="2"/>
  <c r="I721" i="15" l="1"/>
  <c r="E7" i="16"/>
  <c r="H24" i="10"/>
  <c r="G18" i="15"/>
  <c r="D18" i="15"/>
  <c r="F23" i="40"/>
  <c r="H23" i="40"/>
  <c r="H721" i="15"/>
  <c r="F718" i="15"/>
  <c r="G20" i="16"/>
  <c r="F721" i="15"/>
  <c r="D718" i="15"/>
  <c r="F26" i="16"/>
  <c r="D11" i="40"/>
  <c r="F6" i="13"/>
  <c r="E6" i="13"/>
  <c r="E19" i="15"/>
  <c r="D19" i="15"/>
  <c r="H12" i="15"/>
  <c r="E8" i="14"/>
  <c r="H7" i="16"/>
  <c r="E654" i="10"/>
  <c r="A654" i="10" s="1"/>
  <c r="H654" i="10"/>
  <c r="I654" i="10"/>
  <c r="D655" i="10"/>
  <c r="H655" i="10"/>
  <c r="F25" i="10"/>
  <c r="I22" i="10"/>
  <c r="E22" i="10"/>
  <c r="A22" i="10" s="1"/>
  <c r="G18" i="10"/>
  <c r="H4" i="40"/>
  <c r="H26" i="10"/>
  <c r="E18" i="10"/>
  <c r="I13" i="40"/>
  <c r="F26" i="10"/>
  <c r="H29" i="40"/>
  <c r="E23" i="40"/>
  <c r="H13" i="40"/>
  <c r="H20" i="10"/>
  <c r="G19" i="40"/>
  <c r="F13" i="40"/>
  <c r="I6" i="13"/>
  <c r="G7" i="14"/>
  <c r="D7" i="14"/>
  <c r="D6" i="13"/>
  <c r="F17" i="14"/>
  <c r="E10" i="14"/>
  <c r="F10" i="14"/>
  <c r="A10" i="14" s="1"/>
  <c r="H12" i="13"/>
  <c r="D31" i="14"/>
  <c r="E20" i="14"/>
  <c r="G13" i="14"/>
  <c r="F13" i="14"/>
  <c r="E24" i="16"/>
  <c r="I10" i="16"/>
  <c r="G7" i="16"/>
  <c r="D4" i="15"/>
  <c r="I19" i="15"/>
  <c r="E20" i="10"/>
  <c r="H6" i="10"/>
  <c r="E29" i="40"/>
  <c r="H26" i="40"/>
  <c r="F19" i="40"/>
  <c r="D29" i="40"/>
  <c r="D26" i="40"/>
  <c r="D19" i="40"/>
  <c r="D6" i="40"/>
  <c r="F20" i="40"/>
  <c r="H11" i="40"/>
  <c r="I18" i="40"/>
  <c r="I7" i="40"/>
  <c r="I5" i="40"/>
  <c r="G23" i="10"/>
  <c r="H18" i="10"/>
  <c r="I19" i="40"/>
  <c r="G18" i="40"/>
  <c r="G7" i="40"/>
  <c r="H5" i="40"/>
  <c r="I20" i="10"/>
  <c r="H19" i="40"/>
  <c r="F18" i="40"/>
  <c r="A18" i="40" s="1"/>
  <c r="E7" i="40"/>
  <c r="D5" i="40"/>
  <c r="F10" i="13"/>
  <c r="D10" i="13"/>
  <c r="I8" i="15"/>
  <c r="D8" i="15"/>
  <c r="E16" i="13"/>
  <c r="F22" i="14"/>
  <c r="H22" i="14"/>
  <c r="F30" i="13"/>
  <c r="E30" i="13"/>
  <c r="G30" i="13"/>
  <c r="H30" i="13"/>
  <c r="F16" i="13"/>
  <c r="G16" i="13"/>
  <c r="H16" i="13"/>
  <c r="I16" i="13"/>
  <c r="G9" i="14"/>
  <c r="F9" i="14"/>
  <c r="F17" i="13"/>
  <c r="F11" i="14"/>
  <c r="H11" i="14"/>
  <c r="E14" i="14"/>
  <c r="D14" i="14"/>
  <c r="H14" i="14"/>
  <c r="H17" i="13"/>
  <c r="G17" i="13"/>
  <c r="I12" i="16"/>
  <c r="H12" i="16"/>
  <c r="E12" i="16"/>
  <c r="F12" i="16"/>
  <c r="I6" i="14"/>
  <c r="G23" i="15"/>
  <c r="I23" i="15"/>
  <c r="G7" i="15"/>
  <c r="E7" i="15"/>
  <c r="I7" i="15"/>
  <c r="F21" i="13"/>
  <c r="I8" i="13"/>
  <c r="I26" i="14"/>
  <c r="H20" i="14"/>
  <c r="D10" i="14"/>
  <c r="F6" i="14"/>
  <c r="E718" i="15"/>
  <c r="D28" i="13"/>
  <c r="D21" i="13"/>
  <c r="H8" i="13"/>
  <c r="I31" i="14"/>
  <c r="I7" i="14"/>
  <c r="F21" i="16"/>
  <c r="H21" i="16"/>
  <c r="G31" i="14"/>
  <c r="H7" i="14"/>
  <c r="F31" i="14"/>
  <c r="F7" i="14"/>
  <c r="I27" i="16"/>
  <c r="D27" i="16"/>
  <c r="H27" i="16"/>
  <c r="I15" i="16"/>
  <c r="F10" i="16"/>
  <c r="A10" i="16" s="1"/>
  <c r="I7" i="16"/>
  <c r="G24" i="16"/>
  <c r="D12" i="15"/>
  <c r="E28" i="16"/>
  <c r="F8" i="16"/>
  <c r="H6" i="16"/>
  <c r="I20" i="15"/>
  <c r="D20" i="15"/>
  <c r="D6" i="15"/>
  <c r="G6" i="15"/>
  <c r="I6" i="15"/>
  <c r="G9" i="10"/>
  <c r="F9" i="10"/>
  <c r="G9" i="40"/>
  <c r="F9" i="40"/>
  <c r="H9" i="40"/>
  <c r="G5" i="10"/>
  <c r="F5" i="10"/>
  <c r="I655" i="10"/>
  <c r="G655" i="10"/>
  <c r="D16" i="10"/>
  <c r="H16" i="10"/>
  <c r="G654" i="10"/>
  <c r="G26" i="10"/>
  <c r="I24" i="10"/>
  <c r="G6" i="10"/>
  <c r="F6" i="10"/>
  <c r="I4" i="10"/>
  <c r="I8" i="40"/>
  <c r="F8" i="40"/>
  <c r="H8" i="40"/>
  <c r="D654" i="10"/>
  <c r="D26" i="10"/>
  <c r="E24" i="10"/>
  <c r="D22" i="10"/>
  <c r="E6" i="10"/>
  <c r="H4" i="10"/>
  <c r="G25" i="40"/>
  <c r="D25" i="40"/>
  <c r="I25" i="40"/>
  <c r="G27" i="10"/>
  <c r="H14" i="10"/>
  <c r="G7" i="10"/>
  <c r="D6" i="10"/>
  <c r="E4" i="10"/>
  <c r="E27" i="40"/>
  <c r="A27" i="40" s="1"/>
  <c r="F27" i="40"/>
  <c r="G15" i="40"/>
  <c r="H15" i="40"/>
  <c r="E22" i="40"/>
  <c r="A22" i="40" s="1"/>
  <c r="G22" i="40"/>
  <c r="H22" i="40"/>
  <c r="I22" i="40"/>
  <c r="D22" i="40"/>
  <c r="I26" i="10"/>
  <c r="I18" i="10"/>
  <c r="E14" i="40"/>
  <c r="A14" i="40" s="1"/>
  <c r="D14" i="40"/>
  <c r="G14" i="40"/>
  <c r="H14" i="40"/>
  <c r="F20" i="13"/>
  <c r="E20" i="13"/>
  <c r="G20" i="13"/>
  <c r="H20" i="13"/>
  <c r="I20" i="13"/>
  <c r="H5" i="13"/>
  <c r="G5" i="13"/>
  <c r="D720" i="15"/>
  <c r="F720" i="15"/>
  <c r="H9" i="13"/>
  <c r="F9" i="13"/>
  <c r="G9" i="13"/>
  <c r="I24" i="14"/>
  <c r="E24" i="14"/>
  <c r="I16" i="14"/>
  <c r="E16" i="14"/>
  <c r="D27" i="14"/>
  <c r="I27" i="14"/>
  <c r="D13" i="40"/>
  <c r="D7" i="40"/>
  <c r="H24" i="13"/>
  <c r="F18" i="13"/>
  <c r="D18" i="13"/>
  <c r="E18" i="13"/>
  <c r="I18" i="13"/>
  <c r="G30" i="14"/>
  <c r="F30" i="14"/>
  <c r="F5" i="13"/>
  <c r="H19" i="14"/>
  <c r="E19" i="14"/>
  <c r="F19" i="14"/>
  <c r="I19" i="14"/>
  <c r="G722" i="15"/>
  <c r="F722" i="15"/>
  <c r="H722" i="15"/>
  <c r="D26" i="15"/>
  <c r="G26" i="15"/>
  <c r="G23" i="14"/>
  <c r="D23" i="14"/>
  <c r="F23" i="14"/>
  <c r="I23" i="14"/>
  <c r="I4" i="14"/>
  <c r="H4" i="14"/>
  <c r="E8" i="13"/>
  <c r="I4" i="13"/>
  <c r="I22" i="15"/>
  <c r="D22" i="15"/>
  <c r="D10" i="15"/>
  <c r="G10" i="15"/>
  <c r="D8" i="13"/>
  <c r="F4" i="13"/>
  <c r="F15" i="14"/>
  <c r="D15" i="14"/>
  <c r="E15" i="14"/>
  <c r="H15" i="14"/>
  <c r="I24" i="15"/>
  <c r="D24" i="15"/>
  <c r="H24" i="15"/>
  <c r="I30" i="13"/>
  <c r="G19" i="14"/>
  <c r="I722" i="15"/>
  <c r="E15" i="15"/>
  <c r="D15" i="15"/>
  <c r="E19" i="16"/>
  <c r="A19" i="16" s="1"/>
  <c r="D19" i="16"/>
  <c r="G19" i="16"/>
  <c r="H28" i="15"/>
  <c r="E23" i="15"/>
  <c r="G19" i="15"/>
  <c r="H23" i="16"/>
  <c r="E31" i="14"/>
  <c r="D28" i="15"/>
  <c r="D23" i="15"/>
  <c r="H8" i="15"/>
  <c r="G23" i="16"/>
  <c r="I23" i="16"/>
  <c r="D23" i="16"/>
  <c r="F23" i="16"/>
  <c r="A23" i="16" s="1"/>
  <c r="E14" i="16"/>
  <c r="A14" i="16" s="1"/>
  <c r="I14" i="16"/>
  <c r="D14" i="16"/>
  <c r="G9" i="16"/>
  <c r="F9" i="16"/>
  <c r="I10" i="14"/>
  <c r="I718" i="15"/>
  <c r="H10" i="14"/>
  <c r="G718" i="15"/>
  <c r="H19" i="16"/>
  <c r="G11" i="16"/>
  <c r="D11" i="16"/>
  <c r="E11" i="16"/>
  <c r="F11" i="16"/>
  <c r="I11" i="16"/>
  <c r="I26" i="16"/>
  <c r="F24" i="16"/>
  <c r="H20" i="16"/>
  <c r="H10" i="16"/>
  <c r="I6" i="16"/>
  <c r="D26" i="16"/>
  <c r="E20" i="16"/>
  <c r="G6" i="16"/>
  <c r="D6" i="16"/>
  <c r="F655" i="10"/>
  <c r="D11" i="10"/>
  <c r="G11" i="10"/>
  <c r="E30" i="15"/>
  <c r="F30" i="15"/>
  <c r="H30" i="15"/>
  <c r="D30" i="15"/>
  <c r="G30" i="15"/>
  <c r="I30" i="15"/>
  <c r="A26" i="10"/>
  <c r="G21" i="40"/>
  <c r="D21" i="40"/>
  <c r="I21" i="40"/>
  <c r="F21" i="40"/>
  <c r="H21" i="40"/>
  <c r="D30" i="10"/>
  <c r="E30" i="10"/>
  <c r="F30" i="10"/>
  <c r="G30" i="10"/>
  <c r="H30" i="10"/>
  <c r="I30" i="10"/>
  <c r="D10" i="10"/>
  <c r="E10" i="10"/>
  <c r="F10" i="10"/>
  <c r="G10" i="10"/>
  <c r="H10" i="10"/>
  <c r="I10" i="10"/>
  <c r="G13" i="10"/>
  <c r="F13" i="10"/>
  <c r="D28" i="10"/>
  <c r="E28" i="10"/>
  <c r="H28" i="10"/>
  <c r="I28" i="10"/>
  <c r="D8" i="10"/>
  <c r="E8" i="10"/>
  <c r="H8" i="10"/>
  <c r="I8" i="10"/>
  <c r="H652" i="10"/>
  <c r="H22" i="10"/>
  <c r="F21" i="10"/>
  <c r="G19" i="10"/>
  <c r="D18" i="10"/>
  <c r="E16" i="10"/>
  <c r="G14" i="10"/>
  <c r="I23" i="40"/>
  <c r="I17" i="40"/>
  <c r="I12" i="40"/>
  <c r="H12" i="40"/>
  <c r="E10" i="40"/>
  <c r="I10" i="40"/>
  <c r="D10" i="40"/>
  <c r="F10" i="40"/>
  <c r="G10" i="40"/>
  <c r="G22" i="10"/>
  <c r="F14" i="10"/>
  <c r="I12" i="10"/>
  <c r="G30" i="40"/>
  <c r="G27" i="40"/>
  <c r="D27" i="40"/>
  <c r="H17" i="40"/>
  <c r="I15" i="40"/>
  <c r="D15" i="40"/>
  <c r="E15" i="40"/>
  <c r="F15" i="40"/>
  <c r="E14" i="10"/>
  <c r="H12" i="10"/>
  <c r="E6" i="40"/>
  <c r="F6" i="40"/>
  <c r="G6" i="40"/>
  <c r="H6" i="40"/>
  <c r="F17" i="10"/>
  <c r="G15" i="10"/>
  <c r="D14" i="10"/>
  <c r="E12" i="10"/>
  <c r="E30" i="40"/>
  <c r="D30" i="40"/>
  <c r="H30" i="40"/>
  <c r="I28" i="40"/>
  <c r="F28" i="40"/>
  <c r="G17" i="40"/>
  <c r="F17" i="40"/>
  <c r="G23" i="40"/>
  <c r="D23" i="40"/>
  <c r="I27" i="40"/>
  <c r="I16" i="40"/>
  <c r="F16" i="40"/>
  <c r="H16" i="40"/>
  <c r="E11" i="40"/>
  <c r="F11" i="40"/>
  <c r="G11" i="40"/>
  <c r="I16" i="10"/>
  <c r="H27" i="40"/>
  <c r="E26" i="40"/>
  <c r="F26" i="40"/>
  <c r="I24" i="40"/>
  <c r="F24" i="40"/>
  <c r="I29" i="40"/>
  <c r="H20" i="40"/>
  <c r="D18" i="40"/>
  <c r="F14" i="40"/>
  <c r="D9" i="40"/>
  <c r="H7" i="40"/>
  <c r="F5" i="40"/>
  <c r="F29" i="40"/>
  <c r="H25" i="40"/>
  <c r="H18" i="40"/>
  <c r="I9" i="40"/>
  <c r="F4" i="40"/>
  <c r="F14" i="13"/>
  <c r="D14" i="13"/>
  <c r="E14" i="13"/>
  <c r="H14" i="13"/>
  <c r="I14" i="13"/>
  <c r="D26" i="13"/>
  <c r="E26" i="13"/>
  <c r="F26" i="13"/>
  <c r="G26" i="13"/>
  <c r="H26" i="13"/>
  <c r="I26" i="13"/>
  <c r="H29" i="13"/>
  <c r="D29" i="13"/>
  <c r="F29" i="13"/>
  <c r="G29" i="13"/>
  <c r="I29" i="13"/>
  <c r="G24" i="13"/>
  <c r="I22" i="13"/>
  <c r="G12" i="13"/>
  <c r="I28" i="14"/>
  <c r="H28" i="14"/>
  <c r="G18" i="14"/>
  <c r="I12" i="14"/>
  <c r="E12" i="14"/>
  <c r="H12" i="14"/>
  <c r="I28" i="13"/>
  <c r="G25" i="13"/>
  <c r="F24" i="13"/>
  <c r="H22" i="13"/>
  <c r="G13" i="13"/>
  <c r="F12" i="13"/>
  <c r="I10" i="13"/>
  <c r="D9" i="13"/>
  <c r="H4" i="13"/>
  <c r="E26" i="14"/>
  <c r="D26" i="14"/>
  <c r="F26" i="14"/>
  <c r="H26" i="14"/>
  <c r="E22" i="14"/>
  <c r="G22" i="14"/>
  <c r="D22" i="14"/>
  <c r="H28" i="13"/>
  <c r="F25" i="13"/>
  <c r="E24" i="13"/>
  <c r="E22" i="13"/>
  <c r="A22" i="13" s="1"/>
  <c r="F13" i="13"/>
  <c r="E12" i="13"/>
  <c r="H10" i="13"/>
  <c r="E18" i="14"/>
  <c r="A18" i="14" s="1"/>
  <c r="D18" i="14"/>
  <c r="H18" i="14"/>
  <c r="I18" i="14"/>
  <c r="F28" i="13"/>
  <c r="A28" i="13" s="1"/>
  <c r="D25" i="13"/>
  <c r="D24" i="13"/>
  <c r="D22" i="13"/>
  <c r="D13" i="13"/>
  <c r="D12" i="13"/>
  <c r="E10" i="13"/>
  <c r="A10" i="13" s="1"/>
  <c r="E30" i="14"/>
  <c r="D30" i="14"/>
  <c r="H30" i="14"/>
  <c r="I30" i="14"/>
  <c r="G27" i="14"/>
  <c r="G21" i="14"/>
  <c r="F21" i="14"/>
  <c r="I11" i="14"/>
  <c r="D11" i="14"/>
  <c r="E11" i="14"/>
  <c r="G11" i="14"/>
  <c r="E27" i="14"/>
  <c r="F27" i="14"/>
  <c r="H27" i="14"/>
  <c r="G5" i="14"/>
  <c r="F5" i="14"/>
  <c r="E14" i="15"/>
  <c r="F14" i="15"/>
  <c r="H14" i="15"/>
  <c r="D14" i="15"/>
  <c r="G14" i="15"/>
  <c r="I14" i="15"/>
  <c r="G21" i="13"/>
  <c r="H18" i="13"/>
  <c r="F8" i="13"/>
  <c r="H6" i="13"/>
  <c r="I22" i="14"/>
  <c r="H24" i="14"/>
  <c r="E23" i="14"/>
  <c r="I15" i="14"/>
  <c r="I14" i="14"/>
  <c r="H8" i="14"/>
  <c r="E7" i="14"/>
  <c r="D6" i="14"/>
  <c r="E722" i="15"/>
  <c r="D721" i="15"/>
  <c r="I27" i="15"/>
  <c r="H20" i="15"/>
  <c r="F19" i="15"/>
  <c r="A19" i="15" s="1"/>
  <c r="H19" i="15"/>
  <c r="G17" i="15"/>
  <c r="I17" i="15"/>
  <c r="F17" i="15"/>
  <c r="I11" i="15"/>
  <c r="H4" i="15"/>
  <c r="I4" i="16"/>
  <c r="E4" i="16"/>
  <c r="H4" i="16"/>
  <c r="G27" i="15"/>
  <c r="E26" i="15"/>
  <c r="F26" i="15"/>
  <c r="H26" i="15"/>
  <c r="G11" i="15"/>
  <c r="E10" i="15"/>
  <c r="F10" i="15"/>
  <c r="H10" i="15"/>
  <c r="G14" i="14"/>
  <c r="G29" i="15"/>
  <c r="I29" i="15"/>
  <c r="F29" i="15"/>
  <c r="E27" i="15"/>
  <c r="I18" i="15"/>
  <c r="H16" i="15"/>
  <c r="F15" i="15"/>
  <c r="A15" i="15" s="1"/>
  <c r="H15" i="15"/>
  <c r="G13" i="15"/>
  <c r="I13" i="15"/>
  <c r="F13" i="15"/>
  <c r="E11" i="15"/>
  <c r="F14" i="14"/>
  <c r="I720" i="15"/>
  <c r="E22" i="15"/>
  <c r="F22" i="15"/>
  <c r="H22" i="15"/>
  <c r="D16" i="15"/>
  <c r="E6" i="15"/>
  <c r="F6" i="15"/>
  <c r="H6" i="15"/>
  <c r="E22" i="16"/>
  <c r="D22" i="16"/>
  <c r="F22" i="16"/>
  <c r="I22" i="16"/>
  <c r="F27" i="15"/>
  <c r="H27" i="15"/>
  <c r="G25" i="15"/>
  <c r="I25" i="15"/>
  <c r="F25" i="15"/>
  <c r="F11" i="15"/>
  <c r="H11" i="15"/>
  <c r="G9" i="15"/>
  <c r="I9" i="15"/>
  <c r="F9" i="15"/>
  <c r="H6" i="14"/>
  <c r="E18" i="15"/>
  <c r="F18" i="15"/>
  <c r="H18" i="15"/>
  <c r="G6" i="14"/>
  <c r="G721" i="15"/>
  <c r="I26" i="15"/>
  <c r="F23" i="15"/>
  <c r="H23" i="15"/>
  <c r="G21" i="15"/>
  <c r="I21" i="15"/>
  <c r="F21" i="15"/>
  <c r="I15" i="15"/>
  <c r="I10" i="15"/>
  <c r="F7" i="15"/>
  <c r="A7" i="15" s="1"/>
  <c r="H7" i="15"/>
  <c r="G5" i="15"/>
  <c r="I5" i="15"/>
  <c r="F5" i="15"/>
  <c r="I30" i="16"/>
  <c r="H28" i="16"/>
  <c r="G27" i="16"/>
  <c r="H15" i="16"/>
  <c r="D10" i="16"/>
  <c r="E8" i="16"/>
  <c r="A8" i="16" s="1"/>
  <c r="D7" i="16"/>
  <c r="F30" i="16"/>
  <c r="A30" i="16" s="1"/>
  <c r="G28" i="16"/>
  <c r="F27" i="16"/>
  <c r="H16" i="16"/>
  <c r="G15" i="16"/>
  <c r="D30" i="16"/>
  <c r="F28" i="16"/>
  <c r="E27" i="16"/>
  <c r="I19" i="16"/>
  <c r="I18" i="16"/>
  <c r="G16" i="16"/>
  <c r="F15" i="16"/>
  <c r="F5" i="16"/>
  <c r="F18" i="16"/>
  <c r="A18" i="16" s="1"/>
  <c r="F16" i="16"/>
  <c r="E15" i="16"/>
  <c r="D18" i="16"/>
  <c r="E16" i="16"/>
  <c r="F13" i="16"/>
  <c r="H24" i="16"/>
  <c r="F20" i="16"/>
  <c r="G10" i="16"/>
  <c r="H8" i="16"/>
  <c r="F6" i="16"/>
  <c r="A6" i="16" s="1"/>
  <c r="A7" i="16"/>
  <c r="A6" i="14"/>
  <c r="A26" i="16"/>
  <c r="G25" i="16"/>
  <c r="I25" i="16"/>
  <c r="D25" i="16"/>
  <c r="E25" i="16"/>
  <c r="F25" i="16"/>
  <c r="H25" i="16"/>
  <c r="G29" i="16"/>
  <c r="I29" i="16"/>
  <c r="D29" i="16"/>
  <c r="E29" i="16"/>
  <c r="F29" i="16"/>
  <c r="G21" i="16"/>
  <c r="I21" i="16"/>
  <c r="D21" i="16"/>
  <c r="E21" i="16"/>
  <c r="A21" i="16" s="1"/>
  <c r="H17" i="16"/>
  <c r="G17" i="16"/>
  <c r="I17" i="16"/>
  <c r="D17" i="16"/>
  <c r="E17" i="16"/>
  <c r="A17" i="16" s="1"/>
  <c r="E13" i="16"/>
  <c r="G12" i="16"/>
  <c r="E9" i="16"/>
  <c r="G8" i="16"/>
  <c r="E5" i="16"/>
  <c r="G4" i="16"/>
  <c r="D13" i="16"/>
  <c r="D9" i="16"/>
  <c r="D5" i="16"/>
  <c r="F4" i="16"/>
  <c r="H30" i="16"/>
  <c r="D28" i="16"/>
  <c r="H26" i="16"/>
  <c r="D24" i="16"/>
  <c r="H22" i="16"/>
  <c r="D20" i="16"/>
  <c r="H18" i="16"/>
  <c r="D16" i="16"/>
  <c r="H14" i="16"/>
  <c r="D12" i="16"/>
  <c r="D8" i="16"/>
  <c r="D4" i="16"/>
  <c r="G30" i="16"/>
  <c r="G26" i="16"/>
  <c r="G22" i="16"/>
  <c r="G18" i="16"/>
  <c r="G14" i="16"/>
  <c r="I13" i="16"/>
  <c r="I9" i="16"/>
  <c r="I5" i="16"/>
  <c r="H13" i="16"/>
  <c r="H9" i="16"/>
  <c r="H5" i="16"/>
  <c r="E29" i="15"/>
  <c r="G28" i="15"/>
  <c r="E25" i="15"/>
  <c r="G24" i="15"/>
  <c r="E21" i="15"/>
  <c r="G20" i="15"/>
  <c r="E17" i="15"/>
  <c r="G16" i="15"/>
  <c r="E13" i="15"/>
  <c r="G12" i="15"/>
  <c r="E9" i="15"/>
  <c r="G8" i="15"/>
  <c r="E5" i="15"/>
  <c r="G4" i="15"/>
  <c r="D29" i="15"/>
  <c r="F28" i="15"/>
  <c r="D25" i="15"/>
  <c r="F24" i="15"/>
  <c r="D21" i="15"/>
  <c r="F20" i="15"/>
  <c r="D17" i="15"/>
  <c r="F16" i="15"/>
  <c r="D13" i="15"/>
  <c r="F12" i="15"/>
  <c r="D9" i="15"/>
  <c r="F8" i="15"/>
  <c r="D5" i="15"/>
  <c r="F4" i="15"/>
  <c r="E28" i="15"/>
  <c r="E24" i="15"/>
  <c r="E20" i="15"/>
  <c r="E16" i="15"/>
  <c r="E12" i="15"/>
  <c r="E8" i="15"/>
  <c r="E4" i="15"/>
  <c r="A721" i="15"/>
  <c r="I723" i="15"/>
  <c r="G720" i="15"/>
  <c r="I719" i="15"/>
  <c r="H723" i="15"/>
  <c r="H719" i="15"/>
  <c r="G723" i="15"/>
  <c r="E720" i="15"/>
  <c r="A720" i="15" s="1"/>
  <c r="G719" i="15"/>
  <c r="F723" i="15"/>
  <c r="F719" i="15"/>
  <c r="E723" i="15"/>
  <c r="E719" i="15"/>
  <c r="G25" i="14"/>
  <c r="H25" i="14"/>
  <c r="I25" i="14"/>
  <c r="D25" i="14"/>
  <c r="E25" i="14"/>
  <c r="F25" i="14"/>
  <c r="G29" i="14"/>
  <c r="I29" i="14"/>
  <c r="D29" i="14"/>
  <c r="E29" i="14"/>
  <c r="F29" i="14"/>
  <c r="H29" i="14"/>
  <c r="G28" i="14"/>
  <c r="G24" i="14"/>
  <c r="E21" i="14"/>
  <c r="G20" i="14"/>
  <c r="E17" i="14"/>
  <c r="G16" i="14"/>
  <c r="E13" i="14"/>
  <c r="A13" i="14" s="1"/>
  <c r="G12" i="14"/>
  <c r="E9" i="14"/>
  <c r="G8" i="14"/>
  <c r="E5" i="14"/>
  <c r="G4" i="14"/>
  <c r="F28" i="14"/>
  <c r="A28" i="14" s="1"/>
  <c r="F24" i="14"/>
  <c r="A24" i="14" s="1"/>
  <c r="D21" i="14"/>
  <c r="F20" i="14"/>
  <c r="A20" i="14" s="1"/>
  <c r="D17" i="14"/>
  <c r="F16" i="14"/>
  <c r="D13" i="14"/>
  <c r="F12" i="14"/>
  <c r="D9" i="14"/>
  <c r="F8" i="14"/>
  <c r="A8" i="14" s="1"/>
  <c r="D5" i="14"/>
  <c r="F4" i="14"/>
  <c r="A4" i="14" s="1"/>
  <c r="D28" i="14"/>
  <c r="D24" i="14"/>
  <c r="D20" i="14"/>
  <c r="D16" i="14"/>
  <c r="D12" i="14"/>
  <c r="D8" i="14"/>
  <c r="D4" i="14"/>
  <c r="I21" i="14"/>
  <c r="I17" i="14"/>
  <c r="I13" i="14"/>
  <c r="I9" i="14"/>
  <c r="I5" i="14"/>
  <c r="H21" i="14"/>
  <c r="H17" i="14"/>
  <c r="H13" i="14"/>
  <c r="H9" i="14"/>
  <c r="H5" i="14"/>
  <c r="D31" i="13"/>
  <c r="E31" i="13"/>
  <c r="F31" i="13"/>
  <c r="G31" i="13"/>
  <c r="H31" i="13"/>
  <c r="I31" i="13"/>
  <c r="D27" i="13"/>
  <c r="E27" i="13"/>
  <c r="F27" i="13"/>
  <c r="G27" i="13"/>
  <c r="H27" i="13"/>
  <c r="I27" i="13"/>
  <c r="E29" i="13"/>
  <c r="G28" i="13"/>
  <c r="E25" i="13"/>
  <c r="I23" i="13"/>
  <c r="E21" i="13"/>
  <c r="A21" i="13" s="1"/>
  <c r="I19" i="13"/>
  <c r="E17" i="13"/>
  <c r="I15" i="13"/>
  <c r="E13" i="13"/>
  <c r="I11" i="13"/>
  <c r="E9" i="13"/>
  <c r="A9" i="13" s="1"/>
  <c r="I7" i="13"/>
  <c r="E5" i="13"/>
  <c r="A5" i="13" s="1"/>
  <c r="G4" i="13"/>
  <c r="H23" i="13"/>
  <c r="H19" i="13"/>
  <c r="H15" i="13"/>
  <c r="H11" i="13"/>
  <c r="H7" i="13"/>
  <c r="G23" i="13"/>
  <c r="G19" i="13"/>
  <c r="G15" i="13"/>
  <c r="G11" i="13"/>
  <c r="G7" i="13"/>
  <c r="E4" i="13"/>
  <c r="A4" i="13" s="1"/>
  <c r="F23" i="13"/>
  <c r="F19" i="13"/>
  <c r="F15" i="13"/>
  <c r="F11" i="13"/>
  <c r="F7" i="13"/>
  <c r="I25" i="13"/>
  <c r="E23" i="13"/>
  <c r="G22" i="13"/>
  <c r="I21" i="13"/>
  <c r="E19" i="13"/>
  <c r="A19" i="13" s="1"/>
  <c r="G18" i="13"/>
  <c r="I17" i="13"/>
  <c r="E15" i="13"/>
  <c r="G14" i="13"/>
  <c r="I13" i="13"/>
  <c r="E11" i="13"/>
  <c r="G10" i="13"/>
  <c r="I9" i="13"/>
  <c r="E7" i="13"/>
  <c r="G6" i="13"/>
  <c r="I5" i="13"/>
  <c r="A7" i="40"/>
  <c r="A18" i="10"/>
  <c r="A30" i="40"/>
  <c r="A19" i="40"/>
  <c r="G28" i="40"/>
  <c r="E25" i="40"/>
  <c r="A25" i="40" s="1"/>
  <c r="G24" i="40"/>
  <c r="E21" i="40"/>
  <c r="A21" i="40" s="1"/>
  <c r="G20" i="40"/>
  <c r="E17" i="40"/>
  <c r="G16" i="40"/>
  <c r="E13" i="40"/>
  <c r="A13" i="40" s="1"/>
  <c r="G12" i="40"/>
  <c r="E9" i="40"/>
  <c r="A9" i="40" s="1"/>
  <c r="G8" i="40"/>
  <c r="E5" i="40"/>
  <c r="G4" i="40"/>
  <c r="I30" i="40"/>
  <c r="E28" i="40"/>
  <c r="I26" i="40"/>
  <c r="E24" i="40"/>
  <c r="E20" i="40"/>
  <c r="A20" i="40" s="1"/>
  <c r="E16" i="40"/>
  <c r="E12" i="40"/>
  <c r="A12" i="40" s="1"/>
  <c r="E8" i="40"/>
  <c r="A8" i="40" s="1"/>
  <c r="E4" i="40"/>
  <c r="D28" i="40"/>
  <c r="D24" i="40"/>
  <c r="D20" i="40"/>
  <c r="D16" i="40"/>
  <c r="D12" i="40"/>
  <c r="D8" i="40"/>
  <c r="D4" i="40"/>
  <c r="I653" i="10"/>
  <c r="G652" i="10"/>
  <c r="E652" i="10"/>
  <c r="F652" i="10"/>
  <c r="I652" i="10"/>
  <c r="E653" i="10"/>
  <c r="D653" i="10"/>
  <c r="F653" i="10"/>
  <c r="H653" i="10"/>
  <c r="E655" i="10"/>
  <c r="G29" i="10"/>
  <c r="H29" i="10"/>
  <c r="I29" i="10"/>
  <c r="D29" i="10"/>
  <c r="E29" i="10"/>
  <c r="A29" i="10" s="1"/>
  <c r="G28" i="10"/>
  <c r="I27" i="10"/>
  <c r="E25" i="10"/>
  <c r="A25" i="10" s="1"/>
  <c r="G24" i="10"/>
  <c r="I23" i="10"/>
  <c r="E21" i="10"/>
  <c r="A21" i="10" s="1"/>
  <c r="G20" i="10"/>
  <c r="I19" i="10"/>
  <c r="E17" i="10"/>
  <c r="G16" i="10"/>
  <c r="I15" i="10"/>
  <c r="E13" i="10"/>
  <c r="A13" i="10" s="1"/>
  <c r="G12" i="10"/>
  <c r="I11" i="10"/>
  <c r="E9" i="10"/>
  <c r="G8" i="10"/>
  <c r="I7" i="10"/>
  <c r="E5" i="10"/>
  <c r="A5" i="10" s="1"/>
  <c r="G4" i="10"/>
  <c r="F28" i="10"/>
  <c r="H27" i="10"/>
  <c r="D25" i="10"/>
  <c r="F24" i="10"/>
  <c r="A24" i="10" s="1"/>
  <c r="H23" i="10"/>
  <c r="D21" i="10"/>
  <c r="F20" i="10"/>
  <c r="A20" i="10" s="1"/>
  <c r="H19" i="10"/>
  <c r="D17" i="10"/>
  <c r="F16" i="10"/>
  <c r="A16" i="10" s="1"/>
  <c r="H15" i="10"/>
  <c r="D13" i="10"/>
  <c r="F12" i="10"/>
  <c r="H11" i="10"/>
  <c r="D9" i="10"/>
  <c r="F8" i="10"/>
  <c r="H7" i="10"/>
  <c r="D5" i="10"/>
  <c r="F4" i="10"/>
  <c r="A4" i="10" s="1"/>
  <c r="F27" i="10"/>
  <c r="F23" i="10"/>
  <c r="F19" i="10"/>
  <c r="F15" i="10"/>
  <c r="F11" i="10"/>
  <c r="F7" i="10"/>
  <c r="E27" i="10"/>
  <c r="I25" i="10"/>
  <c r="E23" i="10"/>
  <c r="I21" i="10"/>
  <c r="E19" i="10"/>
  <c r="I17" i="10"/>
  <c r="E15" i="10"/>
  <c r="I13" i="10"/>
  <c r="E11" i="10"/>
  <c r="I9" i="10"/>
  <c r="E7" i="10"/>
  <c r="I5" i="10"/>
  <c r="H25" i="10"/>
  <c r="H21" i="10"/>
  <c r="H17" i="10"/>
  <c r="H13" i="10"/>
  <c r="H9" i="10"/>
  <c r="H5" i="10"/>
  <c r="A17" i="14" l="1"/>
  <c r="A718" i="15"/>
  <c r="A14" i="14"/>
  <c r="A6" i="10"/>
  <c r="A29" i="40"/>
  <c r="A28" i="10"/>
  <c r="A23" i="14"/>
  <c r="A15" i="14"/>
  <c r="A722" i="15"/>
  <c r="A4" i="40"/>
  <c r="A13" i="16"/>
  <c r="A8" i="10"/>
  <c r="A655" i="10"/>
  <c r="A13" i="13"/>
  <c r="A29" i="13"/>
  <c r="A15" i="16"/>
  <c r="A5" i="15"/>
  <c r="A31" i="14"/>
  <c r="A17" i="10"/>
  <c r="A21" i="15"/>
  <c r="A9" i="10"/>
  <c r="A12" i="16"/>
  <c r="A16" i="40"/>
  <c r="A24" i="16"/>
  <c r="A16" i="14"/>
  <c r="A9" i="15"/>
  <c r="A11" i="14"/>
  <c r="A24" i="40"/>
  <c r="A23" i="15"/>
  <c r="A30" i="14"/>
  <c r="A25" i="15"/>
  <c r="A23" i="40"/>
  <c r="A6" i="13"/>
  <c r="A27" i="10"/>
  <c r="A26" i="14"/>
  <c r="A22" i="16"/>
  <c r="A10" i="15"/>
  <c r="A19" i="14"/>
  <c r="A20" i="16"/>
  <c r="A28" i="16"/>
  <c r="A18" i="15"/>
  <c r="A11" i="15"/>
  <c r="A27" i="15"/>
  <c r="A17" i="15"/>
  <c r="A21" i="14"/>
  <c r="A9" i="14"/>
  <c r="A8" i="13"/>
  <c r="A17" i="13"/>
  <c r="A28" i="40"/>
  <c r="A5" i="40"/>
  <c r="A25" i="13"/>
  <c r="A22" i="14"/>
  <c r="A13" i="15"/>
  <c r="A29" i="15"/>
  <c r="A24" i="13"/>
  <c r="A30" i="15"/>
  <c r="A22" i="15"/>
  <c r="A11" i="16"/>
  <c r="A16" i="16"/>
  <c r="A6" i="15"/>
  <c r="A26" i="15"/>
  <c r="A27" i="14"/>
  <c r="A6" i="40"/>
  <c r="A4" i="16"/>
  <c r="A11" i="13"/>
  <c r="A14" i="15"/>
  <c r="A30" i="13"/>
  <c r="A9" i="16"/>
  <c r="A12" i="10"/>
  <c r="A17" i="40"/>
  <c r="A5" i="14"/>
  <c r="A7" i="14"/>
  <c r="A12" i="14"/>
  <c r="A5" i="16"/>
  <c r="A27" i="16"/>
  <c r="A18" i="13"/>
  <c r="A14" i="10"/>
  <c r="A12" i="13"/>
  <c r="A14" i="13"/>
  <c r="A16" i="13"/>
  <c r="A20" i="13"/>
  <c r="A15" i="40"/>
  <c r="A11" i="40"/>
  <c r="A20" i="15"/>
  <c r="A10" i="40"/>
  <c r="A30" i="10"/>
  <c r="A23" i="13"/>
  <c r="A26" i="40"/>
  <c r="A10" i="10"/>
  <c r="A26" i="13"/>
  <c r="A4" i="15"/>
  <c r="A12" i="15"/>
  <c r="A28" i="15"/>
  <c r="A25" i="16"/>
  <c r="A29" i="16"/>
  <c r="A8" i="15"/>
  <c r="A24" i="15"/>
  <c r="A16" i="15"/>
  <c r="A723" i="15"/>
  <c r="A719" i="15"/>
  <c r="A29" i="14"/>
  <c r="A25" i="14"/>
  <c r="A7" i="13"/>
  <c r="A27" i="13"/>
  <c r="A15" i="13"/>
  <c r="A31" i="13"/>
  <c r="A652" i="10"/>
  <c r="A19" i="10"/>
  <c r="A7" i="10"/>
  <c r="A23" i="10"/>
  <c r="A11" i="10"/>
  <c r="A15" i="10"/>
  <c r="A653" i="10"/>
  <c r="C3" i="40" l="1"/>
  <c r="AA3" i="40"/>
  <c r="A11" i="2"/>
  <c r="A10" i="2"/>
  <c r="A9" i="2"/>
  <c r="A8" i="2"/>
  <c r="A7" i="2"/>
  <c r="A6" i="2"/>
  <c r="A4" i="2"/>
  <c r="A3" i="2"/>
  <c r="C3" i="16"/>
  <c r="C3" i="15"/>
  <c r="C3" i="14"/>
  <c r="G3" i="14" s="1"/>
  <c r="C3" i="13"/>
  <c r="F3" i="13" s="1"/>
  <c r="C657" i="10"/>
  <c r="C656" i="10"/>
  <c r="E656" i="10" s="1"/>
  <c r="C3" i="10"/>
  <c r="G3" i="10" s="1"/>
  <c r="C19" i="3"/>
  <c r="C18" i="3"/>
  <c r="AA3" i="16"/>
  <c r="AA3" i="15"/>
  <c r="AA3" i="14"/>
  <c r="AA3" i="13"/>
  <c r="AA3" i="10"/>
  <c r="P20" i="2"/>
  <c r="O20" i="2"/>
  <c r="N20" i="2"/>
  <c r="M20" i="2"/>
  <c r="K26" i="3"/>
  <c r="P19" i="2"/>
  <c r="O19" i="2"/>
  <c r="N19" i="2"/>
  <c r="M19" i="2"/>
  <c r="L19" i="2"/>
  <c r="K19" i="2"/>
  <c r="J19" i="2"/>
  <c r="I19" i="2"/>
  <c r="B19" i="2"/>
  <c r="J26" i="3"/>
  <c r="P18" i="2"/>
  <c r="O18" i="2"/>
  <c r="N18" i="2"/>
  <c r="M18" i="2"/>
  <c r="L18" i="2"/>
  <c r="K18" i="2"/>
  <c r="J18" i="2"/>
  <c r="I18" i="2"/>
  <c r="H18" i="2"/>
  <c r="B18" i="2"/>
  <c r="G11" i="2"/>
  <c r="G9" i="2"/>
  <c r="G8" i="2"/>
  <c r="G7" i="2"/>
  <c r="G6" i="2"/>
  <c r="G4" i="2"/>
  <c r="G3" i="2"/>
  <c r="G2" i="2"/>
  <c r="A2" i="2"/>
  <c r="C363" i="1"/>
  <c r="C362" i="1"/>
  <c r="C361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B19" i="3"/>
  <c r="B18" i="3"/>
  <c r="B18" i="13" l="1"/>
  <c r="B16" i="13"/>
  <c r="B22" i="10"/>
  <c r="B6" i="13"/>
  <c r="B20" i="13"/>
  <c r="B12" i="10"/>
  <c r="B25" i="10"/>
  <c r="B28" i="10"/>
  <c r="B28" i="40"/>
  <c r="B6" i="40"/>
  <c r="B654" i="10"/>
  <c r="B4" i="40"/>
  <c r="B19" i="40"/>
  <c r="B21" i="13"/>
  <c r="B8" i="14"/>
  <c r="B9" i="14"/>
  <c r="B9" i="15"/>
  <c r="B13" i="13"/>
  <c r="B6" i="15"/>
  <c r="B29" i="40"/>
  <c r="B19" i="14"/>
  <c r="B17" i="15"/>
  <c r="B4" i="16"/>
  <c r="B11" i="15"/>
  <c r="B20" i="40"/>
  <c r="B14" i="40"/>
  <c r="B13" i="40"/>
  <c r="B9" i="10"/>
  <c r="B24" i="14"/>
  <c r="B25" i="15"/>
  <c r="B7" i="40"/>
  <c r="B19" i="13"/>
  <c r="B27" i="14"/>
  <c r="B13" i="15"/>
  <c r="B29" i="13"/>
  <c r="B21" i="16"/>
  <c r="B17" i="14"/>
  <c r="B722" i="15"/>
  <c r="B10" i="13"/>
  <c r="B14" i="15"/>
  <c r="B23" i="15"/>
  <c r="B12" i="40"/>
  <c r="B4" i="10"/>
  <c r="B5" i="40"/>
  <c r="B5" i="10"/>
  <c r="B9" i="40"/>
  <c r="B20" i="10"/>
  <c r="B721" i="15"/>
  <c r="B9" i="13"/>
  <c r="B29" i="15"/>
  <c r="B10" i="14"/>
  <c r="B15" i="14"/>
  <c r="B19" i="15"/>
  <c r="B14" i="16"/>
  <c r="B21" i="10"/>
  <c r="B17" i="40"/>
  <c r="B24" i="10"/>
  <c r="B16" i="40"/>
  <c r="B21" i="40"/>
  <c r="B655" i="10"/>
  <c r="B25" i="40"/>
  <c r="B29" i="10"/>
  <c r="B25" i="13"/>
  <c r="B26" i="16"/>
  <c r="B15" i="16"/>
  <c r="B16" i="16"/>
  <c r="B718" i="15"/>
  <c r="B14" i="14"/>
  <c r="B7" i="16"/>
  <c r="B18" i="15"/>
  <c r="B13" i="14"/>
  <c r="B26" i="14"/>
  <c r="B13" i="16"/>
  <c r="B5" i="14"/>
  <c r="B13" i="10"/>
  <c r="B8" i="10"/>
  <c r="B18" i="10"/>
  <c r="B23" i="14"/>
  <c r="B5" i="16"/>
  <c r="B8" i="16"/>
  <c r="B4" i="14"/>
  <c r="B10" i="15"/>
  <c r="B21" i="14"/>
  <c r="B18" i="14"/>
  <c r="B5" i="15"/>
  <c r="B18" i="16"/>
  <c r="B16" i="10"/>
  <c r="B24" i="40"/>
  <c r="B30" i="14"/>
  <c r="B28" i="14"/>
  <c r="B720" i="15"/>
  <c r="B11" i="13"/>
  <c r="B12" i="16"/>
  <c r="B20" i="16"/>
  <c r="B6" i="14"/>
  <c r="B20" i="14"/>
  <c r="B7" i="15"/>
  <c r="B22" i="16"/>
  <c r="B22" i="13"/>
  <c r="B21" i="15"/>
  <c r="B24" i="16"/>
  <c r="B19" i="16"/>
  <c r="B27" i="15"/>
  <c r="B30" i="40"/>
  <c r="B17" i="10"/>
  <c r="B27" i="40"/>
  <c r="B27" i="10"/>
  <c r="B8" i="40"/>
  <c r="B5" i="13"/>
  <c r="B28" i="16"/>
  <c r="B12" i="14"/>
  <c r="B20" i="15"/>
  <c r="B4" i="13"/>
  <c r="B16" i="14"/>
  <c r="B9" i="16"/>
  <c r="B17" i="13"/>
  <c r="B17" i="16"/>
  <c r="B6" i="16"/>
  <c r="B11" i="16"/>
  <c r="B30" i="15"/>
  <c r="B10" i="40"/>
  <c r="B15" i="40"/>
  <c r="B30" i="16"/>
  <c r="B15" i="15"/>
  <c r="B31" i="14"/>
  <c r="B8" i="13"/>
  <c r="B22" i="40"/>
  <c r="B14" i="13"/>
  <c r="B18" i="40"/>
  <c r="B23" i="16"/>
  <c r="B6" i="10"/>
  <c r="B30" i="13"/>
  <c r="B10" i="16"/>
  <c r="B26" i="10"/>
  <c r="B11" i="14"/>
  <c r="B30" i="10"/>
  <c r="B22" i="15"/>
  <c r="B14" i="10"/>
  <c r="B28" i="13"/>
  <c r="B7" i="14"/>
  <c r="B23" i="40"/>
  <c r="B12" i="13"/>
  <c r="B11" i="40"/>
  <c r="B27" i="16"/>
  <c r="B26" i="15"/>
  <c r="B24" i="13"/>
  <c r="B22" i="14"/>
  <c r="B28" i="15"/>
  <c r="B29" i="14"/>
  <c r="B31" i="13"/>
  <c r="B23" i="13"/>
  <c r="B15" i="10"/>
  <c r="B4" i="15"/>
  <c r="B16" i="15"/>
  <c r="B27" i="13"/>
  <c r="B26" i="40"/>
  <c r="B7" i="13"/>
  <c r="B29" i="16"/>
  <c r="B23" i="10"/>
  <c r="B652" i="10"/>
  <c r="B19" i="10"/>
  <c r="B653" i="10"/>
  <c r="B719" i="15"/>
  <c r="B25" i="14"/>
  <c r="B15" i="13"/>
  <c r="B24" i="15"/>
  <c r="B10" i="10"/>
  <c r="B11" i="10"/>
  <c r="B7" i="10"/>
  <c r="B26" i="13"/>
  <c r="B25" i="16"/>
  <c r="B723" i="15"/>
  <c r="B12" i="15"/>
  <c r="B8" i="15"/>
  <c r="J31" i="3"/>
  <c r="J32" i="3"/>
  <c r="K33" i="3"/>
  <c r="J33" i="3"/>
  <c r="K34" i="3"/>
  <c r="J34" i="3"/>
  <c r="K35" i="3"/>
  <c r="J35" i="3"/>
  <c r="K36" i="3"/>
  <c r="J36" i="3"/>
  <c r="K37" i="3"/>
  <c r="J30" i="3"/>
  <c r="J37" i="3"/>
  <c r="K27" i="3"/>
  <c r="J27" i="3"/>
  <c r="K28" i="3"/>
  <c r="J28" i="3"/>
  <c r="K29" i="3"/>
  <c r="J29" i="3"/>
  <c r="J18" i="3"/>
  <c r="J25" i="3"/>
  <c r="K19" i="3"/>
  <c r="K20" i="3"/>
  <c r="I3" i="15"/>
  <c r="G3" i="15"/>
  <c r="J20" i="3"/>
  <c r="K21" i="3"/>
  <c r="I3" i="16"/>
  <c r="G3" i="16"/>
  <c r="J21" i="3"/>
  <c r="K22" i="3"/>
  <c r="J22" i="3"/>
  <c r="K9" i="3"/>
  <c r="J9" i="3"/>
  <c r="B2" i="40"/>
  <c r="D2" i="40" s="1"/>
  <c r="J23" i="3"/>
  <c r="J24" i="3"/>
  <c r="K18" i="3"/>
  <c r="K25" i="3"/>
  <c r="C2" i="40"/>
  <c r="D3" i="40"/>
  <c r="G3" i="13"/>
  <c r="E3" i="40"/>
  <c r="G3" i="40"/>
  <c r="F3" i="40"/>
  <c r="H3" i="40"/>
  <c r="I3" i="40"/>
  <c r="F656" i="10"/>
  <c r="F657" i="10"/>
  <c r="C2" i="14"/>
  <c r="D3" i="10"/>
  <c r="H3" i="10"/>
  <c r="F3" i="10"/>
  <c r="I3" i="10"/>
  <c r="E3" i="13"/>
  <c r="A3" i="13" s="1"/>
  <c r="B3" i="13" s="1"/>
  <c r="E3" i="16"/>
  <c r="H3" i="16"/>
  <c r="C2" i="15"/>
  <c r="C2" i="10"/>
  <c r="I3" i="14"/>
  <c r="F3" i="14"/>
  <c r="D3" i="14"/>
  <c r="E3" i="14"/>
  <c r="C2" i="16"/>
  <c r="C2" i="13"/>
  <c r="B2" i="1"/>
  <c r="E3" i="10"/>
  <c r="H3" i="14"/>
  <c r="D3" i="16"/>
  <c r="F3" i="16"/>
  <c r="B16" i="1"/>
  <c r="B40" i="1"/>
  <c r="B64" i="1"/>
  <c r="B97" i="1"/>
  <c r="B122" i="1"/>
  <c r="B138" i="1"/>
  <c r="B162" i="1"/>
  <c r="B186" i="1"/>
  <c r="B211" i="1"/>
  <c r="B235" i="1"/>
  <c r="B259" i="1"/>
  <c r="B283" i="1"/>
  <c r="B307" i="1"/>
  <c r="B331" i="1"/>
  <c r="B356" i="1"/>
  <c r="B24" i="1"/>
  <c r="B48" i="1"/>
  <c r="B73" i="1"/>
  <c r="B89" i="1"/>
  <c r="B114" i="1"/>
  <c r="B146" i="1"/>
  <c r="B170" i="1"/>
  <c r="B202" i="1"/>
  <c r="B227" i="1"/>
  <c r="B243" i="1"/>
  <c r="B267" i="1"/>
  <c r="B291" i="1"/>
  <c r="B323" i="1"/>
  <c r="B348" i="1"/>
  <c r="B8" i="1"/>
  <c r="B32" i="1"/>
  <c r="B56" i="1"/>
  <c r="B81" i="1"/>
  <c r="B105" i="1"/>
  <c r="B130" i="1"/>
  <c r="B154" i="1"/>
  <c r="B178" i="1"/>
  <c r="B194" i="1"/>
  <c r="B219" i="1"/>
  <c r="B251" i="1"/>
  <c r="B275" i="1"/>
  <c r="B299" i="1"/>
  <c r="B315" i="1"/>
  <c r="B339" i="1"/>
  <c r="B10" i="1"/>
  <c r="B26" i="1"/>
  <c r="B42" i="1"/>
  <c r="B58" i="1"/>
  <c r="B66" i="1"/>
  <c r="B91" i="1"/>
  <c r="B107" i="1"/>
  <c r="B124" i="1"/>
  <c r="B140" i="1"/>
  <c r="B156" i="1"/>
  <c r="B172" i="1"/>
  <c r="B180" i="1"/>
  <c r="B196" i="1"/>
  <c r="B213" i="1"/>
  <c r="B229" i="1"/>
  <c r="B245" i="1"/>
  <c r="B261" i="1"/>
  <c r="B277" i="1"/>
  <c r="B293" i="1"/>
  <c r="B309" i="1"/>
  <c r="B325" i="1"/>
  <c r="B341" i="1"/>
  <c r="B350" i="1"/>
  <c r="B3" i="1"/>
  <c r="B11" i="1"/>
  <c r="B19" i="1"/>
  <c r="B27" i="1"/>
  <c r="B35" i="1"/>
  <c r="B43" i="1"/>
  <c r="B51" i="1"/>
  <c r="B59" i="1"/>
  <c r="B67" i="1"/>
  <c r="B76" i="1"/>
  <c r="B84" i="1"/>
  <c r="B92" i="1"/>
  <c r="B100" i="1"/>
  <c r="B108" i="1"/>
  <c r="B117" i="1"/>
  <c r="B125" i="1"/>
  <c r="B133" i="1"/>
  <c r="B141" i="1"/>
  <c r="B149" i="1"/>
  <c r="B157" i="1"/>
  <c r="B165" i="1"/>
  <c r="B173" i="1"/>
  <c r="B181" i="1"/>
  <c r="B189" i="1"/>
  <c r="B197" i="1"/>
  <c r="B206" i="1"/>
  <c r="B214" i="1"/>
  <c r="B222" i="1"/>
  <c r="B230" i="1"/>
  <c r="B238" i="1"/>
  <c r="B246" i="1"/>
  <c r="B254" i="1"/>
  <c r="B262" i="1"/>
  <c r="B270" i="1"/>
  <c r="B278" i="1"/>
  <c r="B286" i="1"/>
  <c r="B294" i="1"/>
  <c r="B302" i="1"/>
  <c r="B310" i="1"/>
  <c r="B318" i="1"/>
  <c r="B326" i="1"/>
  <c r="B334" i="1"/>
  <c r="B342" i="1"/>
  <c r="B351" i="1"/>
  <c r="J3" i="3"/>
  <c r="J11" i="3"/>
  <c r="K4" i="3"/>
  <c r="J4" i="3"/>
  <c r="K5" i="3"/>
  <c r="B12" i="1"/>
  <c r="B36" i="1"/>
  <c r="B60" i="1"/>
  <c r="B77" i="1"/>
  <c r="B101" i="1"/>
  <c r="B126" i="1"/>
  <c r="B150" i="1"/>
  <c r="B174" i="1"/>
  <c r="B198" i="1"/>
  <c r="B223" i="1"/>
  <c r="B239" i="1"/>
  <c r="B263" i="1"/>
  <c r="B287" i="1"/>
  <c r="B311" i="1"/>
  <c r="B343" i="1"/>
  <c r="B13" i="1"/>
  <c r="B37" i="1"/>
  <c r="B61" i="1"/>
  <c r="B86" i="1"/>
  <c r="B111" i="1"/>
  <c r="B119" i="1"/>
  <c r="B127" i="1"/>
  <c r="B135" i="1"/>
  <c r="B143" i="1"/>
  <c r="B151" i="1"/>
  <c r="B159" i="1"/>
  <c r="B167" i="1"/>
  <c r="B175" i="1"/>
  <c r="B183" i="1"/>
  <c r="B191" i="1"/>
  <c r="B199" i="1"/>
  <c r="B208" i="1"/>
  <c r="B216" i="1"/>
  <c r="B224" i="1"/>
  <c r="B232" i="1"/>
  <c r="B240" i="1"/>
  <c r="B248" i="1"/>
  <c r="B256" i="1"/>
  <c r="B264" i="1"/>
  <c r="B272" i="1"/>
  <c r="B280" i="1"/>
  <c r="B288" i="1"/>
  <c r="B296" i="1"/>
  <c r="B304" i="1"/>
  <c r="B312" i="1"/>
  <c r="B320" i="1"/>
  <c r="B328" i="1"/>
  <c r="B336" i="1"/>
  <c r="B344" i="1"/>
  <c r="B353" i="1"/>
  <c r="J5" i="3"/>
  <c r="B2" i="13"/>
  <c r="D2" i="13" s="1"/>
  <c r="J12" i="3"/>
  <c r="J19" i="3"/>
  <c r="K6" i="3"/>
  <c r="K13" i="3"/>
  <c r="B20" i="1"/>
  <c r="B44" i="1"/>
  <c r="B68" i="1"/>
  <c r="B93" i="1"/>
  <c r="B118" i="1"/>
  <c r="B142" i="1"/>
  <c r="B166" i="1"/>
  <c r="B190" i="1"/>
  <c r="B215" i="1"/>
  <c r="B247" i="1"/>
  <c r="B271" i="1"/>
  <c r="B295" i="1"/>
  <c r="B319" i="1"/>
  <c r="B335" i="1"/>
  <c r="B21" i="1"/>
  <c r="B45" i="1"/>
  <c r="B70" i="1"/>
  <c r="B94" i="1"/>
  <c r="B6" i="1"/>
  <c r="B30" i="1"/>
  <c r="B46" i="1"/>
  <c r="B62" i="1"/>
  <c r="B71" i="1"/>
  <c r="B87" i="1"/>
  <c r="B103" i="1"/>
  <c r="B120" i="1"/>
  <c r="B136" i="1"/>
  <c r="B152" i="1"/>
  <c r="B168" i="1"/>
  <c r="B192" i="1"/>
  <c r="B209" i="1"/>
  <c r="B225" i="1"/>
  <c r="B241" i="1"/>
  <c r="B257" i="1"/>
  <c r="B281" i="1"/>
  <c r="B297" i="1"/>
  <c r="B313" i="1"/>
  <c r="B329" i="1"/>
  <c r="B345" i="1"/>
  <c r="B656" i="10"/>
  <c r="B657" i="10"/>
  <c r="B110" i="1"/>
  <c r="B69" i="1"/>
  <c r="B204" i="1"/>
  <c r="B346" i="1"/>
  <c r="J6" i="3"/>
  <c r="B2" i="14"/>
  <c r="D2" i="14" s="1"/>
  <c r="J13" i="3"/>
  <c r="K7" i="3"/>
  <c r="K14" i="3"/>
  <c r="B4" i="1"/>
  <c r="B28" i="1"/>
  <c r="B52" i="1"/>
  <c r="B85" i="1"/>
  <c r="B109" i="1"/>
  <c r="B134" i="1"/>
  <c r="B158" i="1"/>
  <c r="B182" i="1"/>
  <c r="B207" i="1"/>
  <c r="B231" i="1"/>
  <c r="B255" i="1"/>
  <c r="B279" i="1"/>
  <c r="B303" i="1"/>
  <c r="B327" i="1"/>
  <c r="B352" i="1"/>
  <c r="B5" i="1"/>
  <c r="B29" i="1"/>
  <c r="B53" i="1"/>
  <c r="B78" i="1"/>
  <c r="B102" i="1"/>
  <c r="B14" i="1"/>
  <c r="B22" i="1"/>
  <c r="B38" i="1"/>
  <c r="B54" i="1"/>
  <c r="B79" i="1"/>
  <c r="B95" i="1"/>
  <c r="B112" i="1"/>
  <c r="B128" i="1"/>
  <c r="B144" i="1"/>
  <c r="B160" i="1"/>
  <c r="B176" i="1"/>
  <c r="B184" i="1"/>
  <c r="B200" i="1"/>
  <c r="B217" i="1"/>
  <c r="B233" i="1"/>
  <c r="B249" i="1"/>
  <c r="B265" i="1"/>
  <c r="B273" i="1"/>
  <c r="B289" i="1"/>
  <c r="B305" i="1"/>
  <c r="B321" i="1"/>
  <c r="B337" i="1"/>
  <c r="B354" i="1"/>
  <c r="B7" i="1"/>
  <c r="B15" i="1"/>
  <c r="B23" i="1"/>
  <c r="B31" i="1"/>
  <c r="B39" i="1"/>
  <c r="B47" i="1"/>
  <c r="B55" i="1"/>
  <c r="B63" i="1"/>
  <c r="B72" i="1"/>
  <c r="B80" i="1"/>
  <c r="B88" i="1"/>
  <c r="B96" i="1"/>
  <c r="B104" i="1"/>
  <c r="B113" i="1"/>
  <c r="B121" i="1"/>
  <c r="B129" i="1"/>
  <c r="B137" i="1"/>
  <c r="B145" i="1"/>
  <c r="B153" i="1"/>
  <c r="B161" i="1"/>
  <c r="B169" i="1"/>
  <c r="B177" i="1"/>
  <c r="B185" i="1"/>
  <c r="B193" i="1"/>
  <c r="B201" i="1"/>
  <c r="B210" i="1"/>
  <c r="B218" i="1"/>
  <c r="B226" i="1"/>
  <c r="B234" i="1"/>
  <c r="B242" i="1"/>
  <c r="B250" i="1"/>
  <c r="B258" i="1"/>
  <c r="B266" i="1"/>
  <c r="B274" i="1"/>
  <c r="B282" i="1"/>
  <c r="B290" i="1"/>
  <c r="B298" i="1"/>
  <c r="B306" i="1"/>
  <c r="B314" i="1"/>
  <c r="B322" i="1"/>
  <c r="B330" i="1"/>
  <c r="B338" i="1"/>
  <c r="B347" i="1"/>
  <c r="B355" i="1"/>
  <c r="J7" i="3"/>
  <c r="B2" i="15"/>
  <c r="D2" i="15" s="1"/>
  <c r="J14" i="3"/>
  <c r="K8" i="3"/>
  <c r="K15" i="3"/>
  <c r="B2" i="10"/>
  <c r="D2" i="10" s="1"/>
  <c r="J8" i="3"/>
  <c r="B2" i="16"/>
  <c r="D2" i="16" s="1"/>
  <c r="J15" i="3"/>
  <c r="K16" i="3"/>
  <c r="K24" i="3"/>
  <c r="K23" i="3"/>
  <c r="K32" i="3"/>
  <c r="K31" i="3"/>
  <c r="K30" i="3"/>
  <c r="B9" i="1"/>
  <c r="B17" i="1"/>
  <c r="B25" i="1"/>
  <c r="B33" i="1"/>
  <c r="B41" i="1"/>
  <c r="B49" i="1"/>
  <c r="B57" i="1"/>
  <c r="B65" i="1"/>
  <c r="B74" i="1"/>
  <c r="B82" i="1"/>
  <c r="B90" i="1"/>
  <c r="B98" i="1"/>
  <c r="B106" i="1"/>
  <c r="B115" i="1"/>
  <c r="B123" i="1"/>
  <c r="B131" i="1"/>
  <c r="B139" i="1"/>
  <c r="B147" i="1"/>
  <c r="B155" i="1"/>
  <c r="B163" i="1"/>
  <c r="B171" i="1"/>
  <c r="B179" i="1"/>
  <c r="B187" i="1"/>
  <c r="B195" i="1"/>
  <c r="B203" i="1"/>
  <c r="B212" i="1"/>
  <c r="B220" i="1"/>
  <c r="B228" i="1"/>
  <c r="B236" i="1"/>
  <c r="B244" i="1"/>
  <c r="B252" i="1"/>
  <c r="B260" i="1"/>
  <c r="B268" i="1"/>
  <c r="B276" i="1"/>
  <c r="B284" i="1"/>
  <c r="B292" i="1"/>
  <c r="B300" i="1"/>
  <c r="B308" i="1"/>
  <c r="B316" i="1"/>
  <c r="B324" i="1"/>
  <c r="B332" i="1"/>
  <c r="B340" i="1"/>
  <c r="B349" i="1"/>
  <c r="B357" i="1"/>
  <c r="J16" i="3"/>
  <c r="K2" i="3"/>
  <c r="K10" i="3"/>
  <c r="K17" i="3"/>
  <c r="B18" i="1"/>
  <c r="B34" i="1"/>
  <c r="B50" i="1"/>
  <c r="B75" i="1"/>
  <c r="B83" i="1"/>
  <c r="B99" i="1"/>
  <c r="B116" i="1"/>
  <c r="B132" i="1"/>
  <c r="B148" i="1"/>
  <c r="B164" i="1"/>
  <c r="B188" i="1"/>
  <c r="B205" i="1"/>
  <c r="B221" i="1"/>
  <c r="B237" i="1"/>
  <c r="B253" i="1"/>
  <c r="B269" i="1"/>
  <c r="B285" i="1"/>
  <c r="B301" i="1"/>
  <c r="B317" i="1"/>
  <c r="B333" i="1"/>
  <c r="B358" i="1"/>
  <c r="J2" i="3"/>
  <c r="J10" i="3"/>
  <c r="J17" i="3"/>
  <c r="K3" i="3"/>
  <c r="K11" i="3"/>
  <c r="K12" i="3"/>
  <c r="E657" i="10"/>
  <c r="D657" i="10"/>
  <c r="D656" i="10"/>
  <c r="I3" i="13"/>
  <c r="H3" i="13"/>
  <c r="D3" i="13"/>
  <c r="F3" i="15"/>
  <c r="D3" i="15"/>
  <c r="E3" i="15"/>
  <c r="H3" i="15"/>
  <c r="A3" i="10" l="1"/>
  <c r="B3" i="10" s="1"/>
  <c r="A3" i="40"/>
  <c r="B3" i="40" s="1"/>
  <c r="A3" i="16"/>
  <c r="B3" i="16" s="1"/>
  <c r="A3" i="14"/>
  <c r="B3" i="14" s="1"/>
  <c r="A3" i="15"/>
  <c r="B3" i="15" s="1"/>
</calcChain>
</file>

<file path=xl/sharedStrings.xml><?xml version="1.0" encoding="utf-8"?>
<sst xmlns="http://schemas.openxmlformats.org/spreadsheetml/2006/main" count="2376" uniqueCount="1040">
  <si>
    <t>Noms &amp; Prénoms</t>
  </si>
  <si>
    <t>Adhésion 2022-2023</t>
  </si>
  <si>
    <t>Civilité</t>
  </si>
  <si>
    <t>Noms</t>
  </si>
  <si>
    <t>Prénoms</t>
  </si>
  <si>
    <t>Adresse1</t>
  </si>
  <si>
    <t>CP</t>
  </si>
  <si>
    <t>Ville</t>
  </si>
  <si>
    <t>Mme</t>
  </si>
  <si>
    <t>AGUETTAZ</t>
  </si>
  <si>
    <t>Réjane</t>
  </si>
  <si>
    <t>68 chemin des Iles</t>
  </si>
  <si>
    <t>38340</t>
  </si>
  <si>
    <t>VOREPPE</t>
  </si>
  <si>
    <t>M. et Mme</t>
  </si>
  <si>
    <t>ALBORGHETTI</t>
  </si>
  <si>
    <t>Jean François</t>
  </si>
  <si>
    <t>36 rue François Jorquéra</t>
  </si>
  <si>
    <t>38360</t>
  </si>
  <si>
    <t>NOYAREY</t>
  </si>
  <si>
    <t>ALLART</t>
  </si>
  <si>
    <t>Eliane</t>
  </si>
  <si>
    <t>11 rue du Cornillon</t>
  </si>
  <si>
    <t>FONTANIL CORNILLON</t>
  </si>
  <si>
    <t>ANDRE</t>
  </si>
  <si>
    <t>Christiane</t>
  </si>
  <si>
    <t>1 Impasse de la SAULNE</t>
  </si>
  <si>
    <t>SASSENAGE</t>
  </si>
  <si>
    <t>Françoise</t>
  </si>
  <si>
    <t>22 rue S. Valadon</t>
  </si>
  <si>
    <t>FONTAINE</t>
  </si>
  <si>
    <t>ANNAT</t>
  </si>
  <si>
    <t>Aline</t>
  </si>
  <si>
    <t>21bis rue de champaviotte</t>
  </si>
  <si>
    <t>ST EGREVE</t>
  </si>
  <si>
    <t>ARMANO</t>
  </si>
  <si>
    <t>Gisèle</t>
  </si>
  <si>
    <t>17 rue Paul Janet</t>
  </si>
  <si>
    <t>GRENOBLE</t>
  </si>
  <si>
    <t>ARNAUD</t>
  </si>
  <si>
    <t>Jeannine</t>
  </si>
  <si>
    <t>5 allée Charles Beaudelaire</t>
  </si>
  <si>
    <t>M.</t>
  </si>
  <si>
    <t>ARTERO</t>
  </si>
  <si>
    <t>Joseph</t>
  </si>
  <si>
    <t>26 rue jean Moulin</t>
  </si>
  <si>
    <t>BALDINO</t>
  </si>
  <si>
    <t>Dominique</t>
  </si>
  <si>
    <t>189 impasse des Glairons</t>
  </si>
  <si>
    <t>Joséphine</t>
  </si>
  <si>
    <t>BALLY</t>
  </si>
  <si>
    <t>Nadine</t>
  </si>
  <si>
    <t>36 bis rue du Drac</t>
  </si>
  <si>
    <t>BALSARIN</t>
  </si>
  <si>
    <t>Yvette</t>
  </si>
  <si>
    <t>6 rue du Rafour</t>
  </si>
  <si>
    <t>BARBIER</t>
  </si>
  <si>
    <t>Monique</t>
  </si>
  <si>
    <t>28 rue du Lt Fiancey</t>
  </si>
  <si>
    <t>BARET</t>
  </si>
  <si>
    <t>Jeanne</t>
  </si>
  <si>
    <t>1249 Rte Villard de Lans</t>
  </si>
  <si>
    <t>ENGINS</t>
  </si>
  <si>
    <t>BARROIS</t>
  </si>
  <si>
    <t>3 Lot La Garde</t>
  </si>
  <si>
    <t>BARRUCAND</t>
  </si>
  <si>
    <t>1 Av. Jean Jaurés</t>
  </si>
  <si>
    <t>38600</t>
  </si>
  <si>
    <t>BARTHELLET CRESSON</t>
  </si>
  <si>
    <t>Sylvaine</t>
  </si>
  <si>
    <t>9 rue du Rif Tronchard</t>
  </si>
  <si>
    <t>38120</t>
  </si>
  <si>
    <t>BASSO DE MARCO</t>
  </si>
  <si>
    <t>6 rue Chancelière</t>
  </si>
  <si>
    <t>BAUME</t>
  </si>
  <si>
    <t>22 rue des Sablons</t>
  </si>
  <si>
    <t>BEAUFILS</t>
  </si>
  <si>
    <t>Chantal</t>
  </si>
  <si>
    <t>29 rue Jean Moulin</t>
  </si>
  <si>
    <t>BELLE</t>
  </si>
  <si>
    <t>René</t>
  </si>
  <si>
    <t>9 rue des charmettes</t>
  </si>
  <si>
    <t>BELMONT</t>
  </si>
  <si>
    <t>Patricia</t>
  </si>
  <si>
    <t>87 rue du Rocher</t>
  </si>
  <si>
    <t>BENHADDOU</t>
  </si>
  <si>
    <t>Fatima</t>
  </si>
  <si>
    <t>23 rue Jean Moulin</t>
  </si>
  <si>
    <t>BERENGUIER</t>
  </si>
  <si>
    <t>Denise</t>
  </si>
  <si>
    <t>8 rue Fétola</t>
  </si>
  <si>
    <t>BERGER</t>
  </si>
  <si>
    <t>Michèle</t>
  </si>
  <si>
    <t>2 rue du Paluel</t>
  </si>
  <si>
    <t>BERGERI</t>
  </si>
  <si>
    <t>26 rue des Bonnais</t>
  </si>
  <si>
    <t>BERMOND</t>
  </si>
  <si>
    <t>Lucien</t>
  </si>
  <si>
    <t>6 allée Charles Baudelaire</t>
  </si>
  <si>
    <t>BETTEGA</t>
  </si>
  <si>
    <t>Hermina</t>
  </si>
  <si>
    <t>2 lt de la garde</t>
  </si>
  <si>
    <t>BIZOUX</t>
  </si>
  <si>
    <t>Mireille</t>
  </si>
  <si>
    <t>4 rue Pierre Semard</t>
  </si>
  <si>
    <t>ST MARTIN LE VINOUX</t>
  </si>
  <si>
    <t>BLEIN</t>
  </si>
  <si>
    <t>Nicole</t>
  </si>
  <si>
    <t>14 rue de la Tannerie</t>
  </si>
  <si>
    <t>BOFFARD</t>
  </si>
  <si>
    <t>Cécile</t>
  </si>
  <si>
    <t>9 avenue du Vercors</t>
  </si>
  <si>
    <t>MEYLAN</t>
  </si>
  <si>
    <t>BOIS</t>
  </si>
  <si>
    <t>Viviane</t>
  </si>
  <si>
    <t>1 rue des Echelles</t>
  </si>
  <si>
    <t>BOISSON</t>
  </si>
  <si>
    <t>Christian</t>
  </si>
  <si>
    <t>44 rue de l'isle</t>
  </si>
  <si>
    <t>BONNARDEL</t>
  </si>
  <si>
    <t>Pierrette</t>
  </si>
  <si>
    <t>13 bld de Jomardière</t>
  </si>
  <si>
    <t>BONNAURE NIVOLLET</t>
  </si>
  <si>
    <t>M.Jose</t>
  </si>
  <si>
    <t>111 rue du plein soleil</t>
  </si>
  <si>
    <t>BONNET</t>
  </si>
  <si>
    <t>4 route de Lyon</t>
  </si>
  <si>
    <t>BONZI</t>
  </si>
  <si>
    <t>Josette</t>
  </si>
  <si>
    <t>12 rue de la gare</t>
  </si>
  <si>
    <t>BOSCH</t>
  </si>
  <si>
    <t>Josiane</t>
  </si>
  <si>
    <t>6 rue Alphonse de Lamartine</t>
  </si>
  <si>
    <t>BOTTANA</t>
  </si>
  <si>
    <t>Elisabeth</t>
  </si>
  <si>
    <t>18 rue de la Vence</t>
  </si>
  <si>
    <t>BOUCHER</t>
  </si>
  <si>
    <t>Geneviève</t>
  </si>
  <si>
    <t>21 chemin de Morchamp</t>
  </si>
  <si>
    <t>ST ETIENNE DE ST GEOIR</t>
  </si>
  <si>
    <t>BOURGEOIS</t>
  </si>
  <si>
    <t>Raymond</t>
  </si>
  <si>
    <t>2 allée Charles Baudelaire</t>
  </si>
  <si>
    <t>BOUT</t>
  </si>
  <si>
    <t>Sylvie</t>
  </si>
  <si>
    <t>1 résidence Beauséjour</t>
  </si>
  <si>
    <t>BOUVIER</t>
  </si>
  <si>
    <t>Dany</t>
  </si>
  <si>
    <t>3 rue du Muret</t>
  </si>
  <si>
    <t>BRAJON</t>
  </si>
  <si>
    <t>Alain</t>
  </si>
  <si>
    <t>10 bis rue de Bellevue</t>
  </si>
  <si>
    <t>BRASSOD</t>
  </si>
  <si>
    <t>Huguette</t>
  </si>
  <si>
    <t>169 rue Jean Moulin</t>
  </si>
  <si>
    <t>BROITMANN</t>
  </si>
  <si>
    <t>Daniel</t>
  </si>
  <si>
    <t>26 rue Paul Eluard</t>
  </si>
  <si>
    <t>ECHIROLLES</t>
  </si>
  <si>
    <t>BROIZE</t>
  </si>
  <si>
    <t>Jocelyne</t>
  </si>
  <si>
    <t>1 allée Simone Veil</t>
  </si>
  <si>
    <t>BROLL</t>
  </si>
  <si>
    <t>Georges</t>
  </si>
  <si>
    <t>13rue Fétola dom Valetière</t>
  </si>
  <si>
    <t>BRUNET</t>
  </si>
  <si>
    <t>Evelyne</t>
  </si>
  <si>
    <t>12 rue Chancelière</t>
  </si>
  <si>
    <t>BURDINAT</t>
  </si>
  <si>
    <t>Jeannette</t>
  </si>
  <si>
    <t>218 ch de Fauchère</t>
  </si>
  <si>
    <t>MT ST MARTIN</t>
  </si>
  <si>
    <t>CALLEJON</t>
  </si>
  <si>
    <t>Léone</t>
  </si>
  <si>
    <t>3 allée Simone Veil</t>
  </si>
  <si>
    <t>CANABATE</t>
  </si>
  <si>
    <t>José</t>
  </si>
  <si>
    <t>CAPDEVILLE</t>
  </si>
  <si>
    <t>Martine</t>
  </si>
  <si>
    <t>30 rue lt Fiancey</t>
  </si>
  <si>
    <t>CAPELLI</t>
  </si>
  <si>
    <t>Odile</t>
  </si>
  <si>
    <t>171 chemin de l'ile Dalmas</t>
  </si>
  <si>
    <t>CARICHON</t>
  </si>
  <si>
    <t>3067 av du 11 Novembre</t>
  </si>
  <si>
    <t>CARILLET</t>
  </si>
  <si>
    <t>Patrice</t>
  </si>
  <si>
    <t>20 rue des Bonnais</t>
  </si>
  <si>
    <t>CARLIER</t>
  </si>
  <si>
    <t>Lydie</t>
  </si>
  <si>
    <t>17 av de Karben</t>
  </si>
  <si>
    <t>CARRODUS</t>
  </si>
  <si>
    <t>Sheila</t>
  </si>
  <si>
    <t>CARTET</t>
  </si>
  <si>
    <t>Ghyslaine</t>
  </si>
  <si>
    <t>51 avenue de l'Europe</t>
  </si>
  <si>
    <t>CHAMPANHET</t>
  </si>
  <si>
    <t>Catherine</t>
  </si>
  <si>
    <t>6 bld de Belledonne</t>
  </si>
  <si>
    <t>CHANAS</t>
  </si>
  <si>
    <t>Arlette</t>
  </si>
  <si>
    <t>LE GUA</t>
  </si>
  <si>
    <t>PROVEYSIEUX</t>
  </si>
  <si>
    <t>CHANTEREAU</t>
  </si>
  <si>
    <t>Bernadette</t>
  </si>
  <si>
    <t>CHAPERON</t>
  </si>
  <si>
    <t>Annie</t>
  </si>
  <si>
    <t>14 rue des Charmettes</t>
  </si>
  <si>
    <t>CHAPIRON</t>
  </si>
  <si>
    <t>2 A rue Babière</t>
  </si>
  <si>
    <t>CHATEL</t>
  </si>
  <si>
    <t>Simone</t>
  </si>
  <si>
    <t>CHAVAL</t>
  </si>
  <si>
    <t>Jacques</t>
  </si>
  <si>
    <t>CHEVILLAT Christophe</t>
  </si>
  <si>
    <t>CHEVILLAT</t>
  </si>
  <si>
    <t>Christophe</t>
  </si>
  <si>
    <t>PROF COUNTRY</t>
  </si>
  <si>
    <t>CHOLAT</t>
  </si>
  <si>
    <t>Gilbert</t>
  </si>
  <si>
    <t>1 B rue du Mas</t>
  </si>
  <si>
    <t>CIADELLA</t>
  </si>
  <si>
    <t>Jacqueline</t>
  </si>
  <si>
    <t>6 rue Jardins de Marquetière</t>
  </si>
  <si>
    <t>CLIPET-LETY</t>
  </si>
  <si>
    <t>Michel</t>
  </si>
  <si>
    <t>5 résidence Beauséjour</t>
  </si>
  <si>
    <t>COHEN SOLAL</t>
  </si>
  <si>
    <t>Christine</t>
  </si>
  <si>
    <t>214 allée JF Thorrand</t>
  </si>
  <si>
    <t>COL</t>
  </si>
  <si>
    <t>13 chemin du logis neuf</t>
  </si>
  <si>
    <t>32 avenue Louis Armand</t>
  </si>
  <si>
    <t>38180</t>
  </si>
  <si>
    <t>SEYSSINS</t>
  </si>
  <si>
    <t>COLLOMB</t>
  </si>
  <si>
    <t>666 rue du Vercors</t>
  </si>
  <si>
    <t>38500</t>
  </si>
  <si>
    <t>COUBLEVIE</t>
  </si>
  <si>
    <t>CONTAL</t>
  </si>
  <si>
    <t>9 allée des églantines</t>
  </si>
  <si>
    <t>38690</t>
  </si>
  <si>
    <t>LE GRAND LEMPS</t>
  </si>
  <si>
    <t>CONTI</t>
  </si>
  <si>
    <t>6 rue de Bellevue</t>
  </si>
  <si>
    <t>CONTINI</t>
  </si>
  <si>
    <t>J.Marc</t>
  </si>
  <si>
    <t>939B Route de bois vert</t>
  </si>
  <si>
    <t>38140</t>
  </si>
  <si>
    <t>RIVES</t>
  </si>
  <si>
    <t>CORGIER</t>
  </si>
  <si>
    <t>10 rue Chancelière</t>
  </si>
  <si>
    <t>CORNELOUP</t>
  </si>
  <si>
    <t>Jean Philippe</t>
  </si>
  <si>
    <t>228 Allée Fontaine aux merles</t>
  </si>
  <si>
    <t>CORREIADEMELO</t>
  </si>
  <si>
    <t>Marie</t>
  </si>
  <si>
    <t>1 pl de la commune de Paris</t>
  </si>
  <si>
    <t>COSTANTI</t>
  </si>
  <si>
    <t>Paulette</t>
  </si>
  <si>
    <t>4 rue de la Tannerie</t>
  </si>
  <si>
    <t>COT</t>
  </si>
  <si>
    <t>Yveline</t>
  </si>
  <si>
    <t>15 bis rue de la Contamine</t>
  </si>
  <si>
    <t>COUDURIER</t>
  </si>
  <si>
    <t>Bernard</t>
  </si>
  <si>
    <t>5 rue du Rafour</t>
  </si>
  <si>
    <t>COZZI</t>
  </si>
  <si>
    <t>Fabienne</t>
  </si>
  <si>
    <t>18 rue des Sablons</t>
  </si>
  <si>
    <t>CUCHET</t>
  </si>
  <si>
    <t>Anne Marie</t>
  </si>
  <si>
    <t>5 bld de Jomardière</t>
  </si>
  <si>
    <t>CURCIO</t>
  </si>
  <si>
    <t>154 rue A. de St Exupéry</t>
  </si>
  <si>
    <t>CUSSENOT</t>
  </si>
  <si>
    <t>2 chemin de Claretière</t>
  </si>
  <si>
    <t>DA SILVA</t>
  </si>
  <si>
    <t>30 rue Lieutenant Fiancey</t>
  </si>
  <si>
    <t>DAME</t>
  </si>
  <si>
    <t>29 rue du Cornillon</t>
  </si>
  <si>
    <t>DARDEL</t>
  </si>
  <si>
    <t>Jean-Louis</t>
  </si>
  <si>
    <t>7 rue du Palluel</t>
  </si>
  <si>
    <t>DAVID</t>
  </si>
  <si>
    <t>Jean-Luc</t>
  </si>
  <si>
    <t>Marie Dominique</t>
  </si>
  <si>
    <t>26 rue de la gare</t>
  </si>
  <si>
    <t>rue du Lanfrey</t>
  </si>
  <si>
    <t>38120F</t>
  </si>
  <si>
    <t>DE LA MATA</t>
  </si>
  <si>
    <t>Jean</t>
  </si>
  <si>
    <t>14 allée des Vosges</t>
  </si>
  <si>
    <t>38130</t>
  </si>
  <si>
    <t>DE SAINT LEGER</t>
  </si>
  <si>
    <t>André</t>
  </si>
  <si>
    <t>20 route de Lyon</t>
  </si>
  <si>
    <t>23 rue du Cornillon</t>
  </si>
  <si>
    <t>DE VANEL DE LISLEROY</t>
  </si>
  <si>
    <t>Xavier</t>
  </si>
  <si>
    <t>9 rue Fétola</t>
  </si>
  <si>
    <t>DECRUY</t>
  </si>
  <si>
    <t>31 rue du Rocher</t>
  </si>
  <si>
    <t>DEHAY</t>
  </si>
  <si>
    <t>Isabelle</t>
  </si>
  <si>
    <t>32 impasse le courlis</t>
  </si>
  <si>
    <t>38590</t>
  </si>
  <si>
    <t>DELHAUTAL</t>
  </si>
  <si>
    <t>Gérard</t>
  </si>
  <si>
    <t>1375 Ave.de Vénaria</t>
  </si>
  <si>
    <t>38220</t>
  </si>
  <si>
    <t>VIZILLE</t>
  </si>
  <si>
    <t>DELPORTE</t>
  </si>
  <si>
    <t>Maurice</t>
  </si>
  <si>
    <t>4 res Beauséjour</t>
  </si>
  <si>
    <t>DI FALCO</t>
  </si>
  <si>
    <t>Antonina</t>
  </si>
  <si>
    <t>25 rue du Vercors</t>
  </si>
  <si>
    <t>DI PIETRANTONIO</t>
  </si>
  <si>
    <t>Irène</t>
  </si>
  <si>
    <t>36 rue de la Liberté</t>
  </si>
  <si>
    <t>DIHO</t>
  </si>
  <si>
    <t>Pascal</t>
  </si>
  <si>
    <t>31 rue du Drac</t>
  </si>
  <si>
    <t>DISDIER</t>
  </si>
  <si>
    <t>Jean Pierre</t>
  </si>
  <si>
    <t>51 rue du Rocher</t>
  </si>
  <si>
    <t>DODE</t>
  </si>
  <si>
    <t>Yves</t>
  </si>
  <si>
    <t>1 rue des écoles</t>
  </si>
  <si>
    <t>DREVET</t>
  </si>
  <si>
    <t>26 allée de Montperthuis</t>
  </si>
  <si>
    <t>DUBASSET Paulette</t>
  </si>
  <si>
    <t>DUBASSET</t>
  </si>
  <si>
    <t>DUBOURDIEU</t>
  </si>
  <si>
    <t>18 rue des Bonnais</t>
  </si>
  <si>
    <t>DUHET</t>
  </si>
  <si>
    <t>Danielle</t>
  </si>
  <si>
    <t>11 rue du Drac</t>
  </si>
  <si>
    <t>DUMONT</t>
  </si>
  <si>
    <t>37 rue Fétola</t>
  </si>
  <si>
    <t>24 rue du Pont Noir</t>
  </si>
  <si>
    <t>DUPASQUIER</t>
  </si>
  <si>
    <t>157 chemin de la pisciculture</t>
  </si>
  <si>
    <t>DUPUY</t>
  </si>
  <si>
    <t>Noel</t>
  </si>
  <si>
    <t>3 allée Paul Verlaine</t>
  </si>
  <si>
    <t>DURAND</t>
  </si>
  <si>
    <t>7 ru du 8 Mai 1945</t>
  </si>
  <si>
    <t>DURIAVIG</t>
  </si>
  <si>
    <t>Yvan</t>
  </si>
  <si>
    <t>10 rue des 4 Setéréés</t>
  </si>
  <si>
    <t>ECHAVEL</t>
  </si>
  <si>
    <t>Laurence</t>
  </si>
  <si>
    <t>9 rue Rif Tronchard</t>
  </si>
  <si>
    <t>EMERY</t>
  </si>
  <si>
    <t>10 rue de la Gare</t>
  </si>
  <si>
    <t>ESCOFIER</t>
  </si>
  <si>
    <t>Pascale</t>
  </si>
  <si>
    <t>18 domaine du Manoir</t>
  </si>
  <si>
    <t>FABIANI</t>
  </si>
  <si>
    <t>FADET</t>
  </si>
  <si>
    <t>Marie Thérèse</t>
  </si>
  <si>
    <t>14 jardin de Marquetière</t>
  </si>
  <si>
    <t>FALGUIERES</t>
  </si>
  <si>
    <t>43 ter rue Mallifaud</t>
  </si>
  <si>
    <t>38100</t>
  </si>
  <si>
    <t>FELL</t>
  </si>
  <si>
    <t>4 rue Meyretière</t>
  </si>
  <si>
    <t>FERRE</t>
  </si>
  <si>
    <t>Marie José</t>
  </si>
  <si>
    <t>FEU</t>
  </si>
  <si>
    <t>Claude</t>
  </si>
  <si>
    <t>9 bld de Jomardière</t>
  </si>
  <si>
    <t>FEY</t>
  </si>
  <si>
    <t>Gerard</t>
  </si>
  <si>
    <t>451 route de la vanne</t>
  </si>
  <si>
    <t>FINTZ</t>
  </si>
  <si>
    <t>11 rue Bouvet</t>
  </si>
  <si>
    <t>FODERE</t>
  </si>
  <si>
    <t>Jean Louis</t>
  </si>
  <si>
    <t>5 rue de Palluel</t>
  </si>
  <si>
    <t>Joelle</t>
  </si>
  <si>
    <t>41 rue Fétola</t>
  </si>
  <si>
    <t>FOURMANEGLIA</t>
  </si>
  <si>
    <t>20 rue Lt Fiancey</t>
  </si>
  <si>
    <t>FOURNET</t>
  </si>
  <si>
    <t>GALLET</t>
  </si>
  <si>
    <t>Robert</t>
  </si>
  <si>
    <t>179B allée Jean Pain</t>
  </si>
  <si>
    <t>GALLIEN</t>
  </si>
  <si>
    <t>4 avenue de l'Europe</t>
  </si>
  <si>
    <t>GARCIA</t>
  </si>
  <si>
    <t>Danièle</t>
  </si>
  <si>
    <t>36 rue Lt Fiancey</t>
  </si>
  <si>
    <t>GARIBALDI</t>
  </si>
  <si>
    <t>Emmanuelle</t>
  </si>
  <si>
    <t>14 avenue de l'Europe</t>
  </si>
  <si>
    <t>GARRIER</t>
  </si>
  <si>
    <t>GASPARINI</t>
  </si>
  <si>
    <t>Valentine</t>
  </si>
  <si>
    <t>21 av genéral Fiancey</t>
  </si>
  <si>
    <t>GAUTHEY</t>
  </si>
  <si>
    <t>Gilles</t>
  </si>
  <si>
    <t>4 rue Grange de l'Or</t>
  </si>
  <si>
    <t>GAUTHIER</t>
  </si>
  <si>
    <t>4 rue Chancelière</t>
  </si>
  <si>
    <t>GAUTIER</t>
  </si>
  <si>
    <t>GENEVEY</t>
  </si>
  <si>
    <t>Suzie</t>
  </si>
  <si>
    <t>1825 route st egreve</t>
  </si>
  <si>
    <t>38850</t>
  </si>
  <si>
    <t>QUAIX EN CHARTREUSE</t>
  </si>
  <si>
    <t>GNESOTTO</t>
  </si>
  <si>
    <t>Jeanine</t>
  </si>
  <si>
    <t>11 Rif Tronchard</t>
  </si>
  <si>
    <t>GODMER</t>
  </si>
  <si>
    <t>27 rue du Cornillon</t>
  </si>
  <si>
    <t>GONZALEZ</t>
  </si>
  <si>
    <t>17 rue de la Bastille</t>
  </si>
  <si>
    <t>GORIAS</t>
  </si>
  <si>
    <t>5 rue du Rif Tronchard</t>
  </si>
  <si>
    <t>GOTTI</t>
  </si>
  <si>
    <t>254 allée des Acacias</t>
  </si>
  <si>
    <t>38410</t>
  </si>
  <si>
    <t>VAULNAVEYS LE BAS</t>
  </si>
  <si>
    <t>GOUELO</t>
  </si>
  <si>
    <t>Colette</t>
  </si>
  <si>
    <t>8 rue Michel Bonnet</t>
  </si>
  <si>
    <t>GOUY</t>
  </si>
  <si>
    <t>1 allée Paul Verlaine</t>
  </si>
  <si>
    <t>GRANDO</t>
  </si>
  <si>
    <t>Sieglinde</t>
  </si>
  <si>
    <t>1 Impasse du Clapéro</t>
  </si>
  <si>
    <t>GRENADOS</t>
  </si>
  <si>
    <t>Richard</t>
  </si>
  <si>
    <t>6 allee Chales Baudelaire</t>
  </si>
  <si>
    <t>GRENIER</t>
  </si>
  <si>
    <t>Michelle</t>
  </si>
  <si>
    <t>18 rue jh Berthoin</t>
  </si>
  <si>
    <t>GRIECO</t>
  </si>
  <si>
    <t>Jean Claude</t>
  </si>
  <si>
    <t>2bis rue Malfanjouze</t>
  </si>
  <si>
    <t>GROS</t>
  </si>
  <si>
    <t>Sylviane</t>
  </si>
  <si>
    <t>9 allée Charles Baudelaire</t>
  </si>
  <si>
    <t>GUIBAUD</t>
  </si>
  <si>
    <t>2 rue des 4 sétérée</t>
  </si>
  <si>
    <t>GUIBOUD</t>
  </si>
  <si>
    <t>6 rue Malfanjouze</t>
  </si>
  <si>
    <t>GUILLAUD</t>
  </si>
  <si>
    <t>HAIRABEDIAN</t>
  </si>
  <si>
    <t>Jean Jacques</t>
  </si>
  <si>
    <t>759 chem, des communaux</t>
  </si>
  <si>
    <t>HAMON</t>
  </si>
  <si>
    <t>Marie-José</t>
  </si>
  <si>
    <t>5 rue Rif Tronchard</t>
  </si>
  <si>
    <t>HEBERT</t>
  </si>
  <si>
    <t>RoselIne</t>
  </si>
  <si>
    <t>2 Residence Beauséjour</t>
  </si>
  <si>
    <t>HEBRARD</t>
  </si>
  <si>
    <t>Marie Christine</t>
  </si>
  <si>
    <t>30 allée de Montperthuis</t>
  </si>
  <si>
    <t>HERNANDEZ</t>
  </si>
  <si>
    <t>199 impasse des Glairons</t>
  </si>
  <si>
    <t>HIMELFARB</t>
  </si>
  <si>
    <t>Celia</t>
  </si>
  <si>
    <t>HUANT</t>
  </si>
  <si>
    <t>55 bis rue du Muret</t>
  </si>
  <si>
    <t>ILLY</t>
  </si>
  <si>
    <t>20 rue Thiers</t>
  </si>
  <si>
    <t>38000</t>
  </si>
  <si>
    <t>3 rue de Montperthuis</t>
  </si>
  <si>
    <t>ISERABLE</t>
  </si>
  <si>
    <t>JOFFRE</t>
  </si>
  <si>
    <t>Irene</t>
  </si>
  <si>
    <t>JOSSERAND</t>
  </si>
  <si>
    <t>39 rue Fétola</t>
  </si>
  <si>
    <t>Marie Noelle</t>
  </si>
  <si>
    <t>col clémencières 114 rte Frette</t>
  </si>
  <si>
    <t>38950</t>
  </si>
  <si>
    <t>JOURDAN</t>
  </si>
  <si>
    <t>Le fructidor 13 bld Jomardière</t>
  </si>
  <si>
    <t>JULIO</t>
  </si>
  <si>
    <t>10 rue des Bonnais</t>
  </si>
  <si>
    <t>JURQUET</t>
  </si>
  <si>
    <t>Coralie</t>
  </si>
  <si>
    <t>22 rue Lucien Paucher</t>
  </si>
  <si>
    <t>38450</t>
  </si>
  <si>
    <t>VIF</t>
  </si>
  <si>
    <t>KHAROUBI</t>
  </si>
  <si>
    <t>Malika</t>
  </si>
  <si>
    <t>20 ter rue de la Chartreuse</t>
  </si>
  <si>
    <t>LA RIZZA</t>
  </si>
  <si>
    <t>rue croix de la rochette</t>
  </si>
  <si>
    <t>LABALME</t>
  </si>
  <si>
    <t>Edmond</t>
  </si>
  <si>
    <t>5 rue des Ecoles</t>
  </si>
  <si>
    <t>LAFRANCESCHINA</t>
  </si>
  <si>
    <t>Franck</t>
  </si>
  <si>
    <t>134 route de la Vanne</t>
  </si>
  <si>
    <t>Marius</t>
  </si>
  <si>
    <t>38 rue Casimir Brenier</t>
  </si>
  <si>
    <t>LAILHEUGUE</t>
  </si>
  <si>
    <t>414 route du viullage</t>
  </si>
  <si>
    <t>38470</t>
  </si>
  <si>
    <t>REVON</t>
  </si>
  <si>
    <t>LALLIER</t>
  </si>
  <si>
    <t>Milienne</t>
  </si>
  <si>
    <t>LAMBERT</t>
  </si>
  <si>
    <t>Lucienne</t>
  </si>
  <si>
    <t>50 allée des Jasmins</t>
  </si>
  <si>
    <t>LANTHELME</t>
  </si>
  <si>
    <t>17 rue du Rif Tronchard</t>
  </si>
  <si>
    <t>LATOUI</t>
  </si>
  <si>
    <t>Résidence l'aiguille de Chalais</t>
  </si>
  <si>
    <t>LAURENT</t>
  </si>
  <si>
    <t>22 rue Adolphe Muguet</t>
  </si>
  <si>
    <t>LAVOCAT-DUBUIS</t>
  </si>
  <si>
    <t>252 rue du Maupas</t>
  </si>
  <si>
    <t>LAZZARON</t>
  </si>
  <si>
    <t>Nathalie</t>
  </si>
  <si>
    <t>6 rue Doyen Gosse</t>
  </si>
  <si>
    <t>LAZZAROTTO</t>
  </si>
  <si>
    <t>1 rue Victor Hugo</t>
  </si>
  <si>
    <t>LECHATELIER</t>
  </si>
  <si>
    <t>Claire</t>
  </si>
  <si>
    <t>1 allée de la Cerisaie</t>
  </si>
  <si>
    <t>LEHIR</t>
  </si>
  <si>
    <t>7 Bld de Belledonne</t>
  </si>
  <si>
    <t>LEBAS</t>
  </si>
  <si>
    <t>Pierre</t>
  </si>
  <si>
    <t>2 rue du Tenaison</t>
  </si>
  <si>
    <t>LECOMTE</t>
  </si>
  <si>
    <t>14 rue des Bonnais</t>
  </si>
  <si>
    <t>4 rue Jules Lemaire</t>
  </si>
  <si>
    <t>LEFELLE</t>
  </si>
  <si>
    <t>Rés. Beauséjour 2 rue Bach</t>
  </si>
  <si>
    <t>LEGAL ROBINET</t>
  </si>
  <si>
    <t>3 rue de clapière</t>
  </si>
  <si>
    <t>LEMONNIER</t>
  </si>
  <si>
    <t>5 rue du Palluel</t>
  </si>
  <si>
    <t>LEONE</t>
  </si>
  <si>
    <t>LEPINAY</t>
  </si>
  <si>
    <t>16 hameau de Meyretière</t>
  </si>
  <si>
    <t>LETERTRE</t>
  </si>
  <si>
    <t>Brigitte</t>
  </si>
  <si>
    <t>9 rue de Montpertuis</t>
  </si>
  <si>
    <t>LETIZIA</t>
  </si>
  <si>
    <t>216 rue de la Fontaine du Merle</t>
  </si>
  <si>
    <t>LEVY</t>
  </si>
  <si>
    <t>16 allée de Montpertuis</t>
  </si>
  <si>
    <t>LEVY Frédéric</t>
  </si>
  <si>
    <t>Frédéric</t>
  </si>
  <si>
    <t>LOGUT</t>
  </si>
  <si>
    <t>19 rue de Champaviotte</t>
  </si>
  <si>
    <t>LORENTE</t>
  </si>
  <si>
    <t>Lydia</t>
  </si>
  <si>
    <t>13 rue du Paluel</t>
  </si>
  <si>
    <t>LORQUET</t>
  </si>
  <si>
    <t>Gilberte</t>
  </si>
  <si>
    <t>26 rue de la Chartreuse</t>
  </si>
  <si>
    <t>LUCAS GUSTAVE</t>
  </si>
  <si>
    <t>Claudette</t>
  </si>
  <si>
    <t>22 rue de la gare</t>
  </si>
  <si>
    <t>LUNASCHI</t>
  </si>
  <si>
    <t>Eléonore</t>
  </si>
  <si>
    <t>LUQUET</t>
  </si>
  <si>
    <t>24 allée des Glaieuls</t>
  </si>
  <si>
    <t>LUSIANA</t>
  </si>
  <si>
    <t>37 rue du Drac</t>
  </si>
  <si>
    <t>LUSSIANA</t>
  </si>
  <si>
    <t>Annick</t>
  </si>
  <si>
    <t>15 rue du Gymnase</t>
  </si>
  <si>
    <t>MACIKOWSKA</t>
  </si>
  <si>
    <t>46 allée du lavoir</t>
  </si>
  <si>
    <t>MAGLIOLA</t>
  </si>
  <si>
    <t>294 rue des glaieuls</t>
  </si>
  <si>
    <t>MAILLAND</t>
  </si>
  <si>
    <t>510 ch de Chamoussière</t>
  </si>
  <si>
    <t>MAILLOCHAUD</t>
  </si>
  <si>
    <t>Andréa</t>
  </si>
  <si>
    <t>6 rue du Lanfrey</t>
  </si>
  <si>
    <t>MAISONNASSE</t>
  </si>
  <si>
    <t>Odette</t>
  </si>
  <si>
    <t>15 rue du Cornillon</t>
  </si>
  <si>
    <t>MANGEOT</t>
  </si>
  <si>
    <t>8 rue Pierre et Marie Curie</t>
  </si>
  <si>
    <t>MANGIONE</t>
  </si>
  <si>
    <t>8 allée des edelweis</t>
  </si>
  <si>
    <t>MANGUE</t>
  </si>
  <si>
    <t>22 rue chancelière</t>
  </si>
  <si>
    <t>MANIFICAT</t>
  </si>
  <si>
    <t>9 av maréchal Randon</t>
  </si>
  <si>
    <t>MARTIN</t>
  </si>
  <si>
    <t>16 rue chancelière</t>
  </si>
  <si>
    <t>MARZUK</t>
  </si>
  <si>
    <t>Rose Marie</t>
  </si>
  <si>
    <t>185 ch. De l'ile dalmas</t>
  </si>
  <si>
    <t>MASSON</t>
  </si>
  <si>
    <t>MAUCCI MEYER</t>
  </si>
  <si>
    <t>MAUMI</t>
  </si>
  <si>
    <t>Gabriel</t>
  </si>
  <si>
    <t>7 ter rue du foyer</t>
  </si>
  <si>
    <t>MEDROUB</t>
  </si>
  <si>
    <t>MESSAOUDA</t>
  </si>
  <si>
    <t>16 RUE Jean Moulin</t>
  </si>
  <si>
    <t>MELOT</t>
  </si>
  <si>
    <t>20 rue Jean Moulin</t>
  </si>
  <si>
    <t>MERLIN</t>
  </si>
  <si>
    <t>5 Lot. La garde</t>
  </si>
  <si>
    <t>MESCHIARI</t>
  </si>
  <si>
    <t>2 allée des gentianes</t>
  </si>
  <si>
    <t>MESTRINARO</t>
  </si>
  <si>
    <t>Ardouin</t>
  </si>
  <si>
    <t>18 rue du Lanfrey</t>
  </si>
  <si>
    <t>Fabrice</t>
  </si>
  <si>
    <t>MEUNIER</t>
  </si>
  <si>
    <t>Katherine</t>
  </si>
  <si>
    <t>MICHALLET</t>
  </si>
  <si>
    <t>708 chemin de chamoussières</t>
  </si>
  <si>
    <t>70 ch du Gua</t>
  </si>
  <si>
    <t>MICHALLET FERRIER</t>
  </si>
  <si>
    <t>MISTRULLI</t>
  </si>
  <si>
    <t>Roger</t>
  </si>
  <si>
    <t>MONNERAUD</t>
  </si>
  <si>
    <t>16 rue Lt Fiancey</t>
  </si>
  <si>
    <t>MONNET</t>
  </si>
  <si>
    <t>Patrick</t>
  </si>
  <si>
    <t>10 rue des peupliers</t>
  </si>
  <si>
    <t>2 rue des Echelles</t>
  </si>
  <si>
    <t>MOREAU</t>
  </si>
  <si>
    <t>Corinne</t>
  </si>
  <si>
    <t>19 Avenue de Karben</t>
  </si>
  <si>
    <t>42 avenue de Romans</t>
  </si>
  <si>
    <t>MOREL</t>
  </si>
  <si>
    <t>118 rue du coteau</t>
  </si>
  <si>
    <t>8 rue du Mas</t>
  </si>
  <si>
    <t>MORELLEC</t>
  </si>
  <si>
    <t>MUNOS</t>
  </si>
  <si>
    <t>11 Bld de Jomardière</t>
  </si>
  <si>
    <t>NEVADO</t>
  </si>
  <si>
    <t>14 rue Fétola</t>
  </si>
  <si>
    <t>NEYRET</t>
  </si>
  <si>
    <t>2 rue Bel Air</t>
  </si>
  <si>
    <t>NIELSEN</t>
  </si>
  <si>
    <t>Jean Luc</t>
  </si>
  <si>
    <t>NOGARA</t>
  </si>
  <si>
    <t>13 rue Frantz Litz</t>
  </si>
  <si>
    <t>38400</t>
  </si>
  <si>
    <t>ST MARTIN D'HERES</t>
  </si>
  <si>
    <t>NORAZ</t>
  </si>
  <si>
    <t>Camille</t>
  </si>
  <si>
    <t>2 rue Malfanjouze</t>
  </si>
  <si>
    <t>ORUE</t>
  </si>
  <si>
    <t>Elvine</t>
  </si>
  <si>
    <t>5 chemin de l'église</t>
  </si>
  <si>
    <t>PAAL</t>
  </si>
  <si>
    <t>3 rue du Gymnase</t>
  </si>
  <si>
    <t>PAILLAS</t>
  </si>
  <si>
    <t>Jean Marc</t>
  </si>
  <si>
    <t>PALUMBO</t>
  </si>
  <si>
    <t>1 res Beauséjour</t>
  </si>
  <si>
    <t>10 rue Camille Desmoulins</t>
  </si>
  <si>
    <t>ST MARTIN D HERES</t>
  </si>
  <si>
    <t>PARELLA</t>
  </si>
  <si>
    <t>Clara</t>
  </si>
  <si>
    <t>6 rue Léon Pinel</t>
  </si>
  <si>
    <t>PEDOTTI</t>
  </si>
  <si>
    <t>34 rue du Rafour</t>
  </si>
  <si>
    <t>PEREGRIN</t>
  </si>
  <si>
    <t>Yvonne</t>
  </si>
  <si>
    <t>4 rue des peupliers</t>
  </si>
  <si>
    <t>PERROUD</t>
  </si>
  <si>
    <t>15 Av. médecin Gal Viallet</t>
  </si>
  <si>
    <t>PEZELET</t>
  </si>
  <si>
    <t>Jackie</t>
  </si>
  <si>
    <t>PHILIBERT</t>
  </si>
  <si>
    <t>11 rioute de Lyon</t>
  </si>
  <si>
    <t>PHILIPPE</t>
  </si>
  <si>
    <t>Marcelle</t>
  </si>
  <si>
    <t>8 rue de Strasbourg</t>
  </si>
  <si>
    <t>PICCININ</t>
  </si>
  <si>
    <t>13 route de Lyon</t>
  </si>
  <si>
    <t>PIERON</t>
  </si>
  <si>
    <t>3D impasse des muriers</t>
  </si>
  <si>
    <t>PIRON</t>
  </si>
  <si>
    <t>17 avenue de Karben</t>
  </si>
  <si>
    <t>PLANCHE</t>
  </si>
  <si>
    <t>Andrée</t>
  </si>
  <si>
    <t>4 rue du Mas</t>
  </si>
  <si>
    <t>PLE</t>
  </si>
  <si>
    <t>7 rue du Cornillon</t>
  </si>
  <si>
    <t>PORTIGLIATTI-PRESA</t>
  </si>
  <si>
    <t>29 rue de New York</t>
  </si>
  <si>
    <t>POUILLON</t>
  </si>
  <si>
    <t>Lucette</t>
  </si>
  <si>
    <t>16 ave de l'Europe</t>
  </si>
  <si>
    <t>RAMUS</t>
  </si>
  <si>
    <t>Marie France</t>
  </si>
  <si>
    <t>15 rue du Palluel</t>
  </si>
  <si>
    <t>RASCHI</t>
  </si>
  <si>
    <t>21 rue du Palluel</t>
  </si>
  <si>
    <t>RECHARD</t>
  </si>
  <si>
    <t>16 rue Chancelière</t>
  </si>
  <si>
    <t>RECOUX</t>
  </si>
  <si>
    <t>5 allée Baudelaire</t>
  </si>
  <si>
    <t>RETHORE</t>
  </si>
  <si>
    <t>REYNAUD</t>
  </si>
  <si>
    <t>1 Ter rue Piardière</t>
  </si>
  <si>
    <t>REYPIN</t>
  </si>
  <si>
    <t>Jean Paul</t>
  </si>
  <si>
    <t>RIGOTTI</t>
  </si>
  <si>
    <t>3 rue de la Tannerie</t>
  </si>
  <si>
    <t>RIVIER-BRETON</t>
  </si>
  <si>
    <t>175 allee du 19 mars 62</t>
  </si>
  <si>
    <t>RIVIER</t>
  </si>
  <si>
    <t>Régine</t>
  </si>
  <si>
    <t>666 rue du vercors</t>
  </si>
  <si>
    <t>ROCHE</t>
  </si>
  <si>
    <t>RODRIGUEZ</t>
  </si>
  <si>
    <t>10 rue de Bellevue</t>
  </si>
  <si>
    <t>ROLLAND</t>
  </si>
  <si>
    <t>17 rue du foyer</t>
  </si>
  <si>
    <t>ROSIER</t>
  </si>
  <si>
    <t>2 rue de l'Isère</t>
  </si>
  <si>
    <t>ROUKHOMOVSKY</t>
  </si>
  <si>
    <t>Virginie</t>
  </si>
  <si>
    <t>203 ch de Didonnière</t>
  </si>
  <si>
    <t>ROUSSEL</t>
  </si>
  <si>
    <t>12 rue des Bonnais</t>
  </si>
  <si>
    <t>ROUSSET</t>
  </si>
  <si>
    <t>3 rue Visancourt</t>
  </si>
  <si>
    <t>ROUSSILLOUX</t>
  </si>
  <si>
    <t>3 rue casimir Brenier</t>
  </si>
  <si>
    <t>RUBBO</t>
  </si>
  <si>
    <t>27 rue des grands près</t>
  </si>
  <si>
    <t>RUET</t>
  </si>
  <si>
    <t>400 Chem. A. Tisserand Lachal</t>
  </si>
  <si>
    <t>RUFFIER MONET</t>
  </si>
  <si>
    <t>15 rue de l'Angélus</t>
  </si>
  <si>
    <t>SAEZLOPEZ</t>
  </si>
  <si>
    <t>Maria</t>
  </si>
  <si>
    <t>7 rue des grands prés</t>
  </si>
  <si>
    <t>SAINTE MARIE</t>
  </si>
  <si>
    <t>3 rue du Tenaison</t>
  </si>
  <si>
    <t>Maryvonne</t>
  </si>
  <si>
    <t>24 rue des Moutonnées</t>
  </si>
  <si>
    <t>SALERNO</t>
  </si>
  <si>
    <t>13 rue du Rif Tronchard</t>
  </si>
  <si>
    <t>SALIBA</t>
  </si>
  <si>
    <t>7 rue Jean Vilar</t>
  </si>
  <si>
    <t>SALLE</t>
  </si>
  <si>
    <t>Olga</t>
  </si>
  <si>
    <t>SATRE BUISSON</t>
  </si>
  <si>
    <t>5 allée des glaieuls</t>
  </si>
  <si>
    <t>SAUZET</t>
  </si>
  <si>
    <t>SAVIO</t>
  </si>
  <si>
    <t>Marie Claude</t>
  </si>
  <si>
    <t>8 rue Bouvet</t>
  </si>
  <si>
    <t>SCIASCIA</t>
  </si>
  <si>
    <t>Dorothée</t>
  </si>
  <si>
    <t>SCIPILLITI</t>
  </si>
  <si>
    <t>SEGGIO</t>
  </si>
  <si>
    <t>80 ch du bas de Fonvielle</t>
  </si>
  <si>
    <t>SEMPE</t>
  </si>
  <si>
    <t>Muriel</t>
  </si>
  <si>
    <t>39 av plaine fleurie</t>
  </si>
  <si>
    <t>38240</t>
  </si>
  <si>
    <t>SERVAIS</t>
  </si>
  <si>
    <t>99 allée des Erables</t>
  </si>
  <si>
    <t>SIRE</t>
  </si>
  <si>
    <t>57 rue du Rocher</t>
  </si>
  <si>
    <t>SLEMPKES</t>
  </si>
  <si>
    <t>45 rue Fétola</t>
  </si>
  <si>
    <t>SOLDANO</t>
  </si>
  <si>
    <t>Cristina</t>
  </si>
  <si>
    <t>29 rue des plantes</t>
  </si>
  <si>
    <t>38760</t>
  </si>
  <si>
    <t>VARCES</t>
  </si>
  <si>
    <t>SOUVIGNET</t>
  </si>
  <si>
    <t>1 ter rue de la contamine</t>
  </si>
  <si>
    <t>Serge</t>
  </si>
  <si>
    <t>1 rue du rafour</t>
  </si>
  <si>
    <t>SPAINI</t>
  </si>
  <si>
    <t>Yolande</t>
  </si>
  <si>
    <t>STILLITTANO</t>
  </si>
  <si>
    <t>2 avenue de Beauvert</t>
  </si>
  <si>
    <t>TAMBE</t>
  </si>
  <si>
    <t>Blaise</t>
  </si>
  <si>
    <t>8 rue des Bonnais</t>
  </si>
  <si>
    <t>TARDY</t>
  </si>
  <si>
    <t>Marie Rose</t>
  </si>
  <si>
    <t>16rue de la Tannerie</t>
  </si>
  <si>
    <t>TARTARAT</t>
  </si>
  <si>
    <t>41 rue du Rocher</t>
  </si>
  <si>
    <t>TARTARATCHAPITRE</t>
  </si>
  <si>
    <t>15 rue du Rif Tronchard</t>
  </si>
  <si>
    <t>TCHIGIK</t>
  </si>
  <si>
    <t>Léna</t>
  </si>
  <si>
    <t>8 rue Chancelière</t>
  </si>
  <si>
    <t>TEPPAZ</t>
  </si>
  <si>
    <t>35 impasse Jean Mermoz</t>
  </si>
  <si>
    <t>TERMAT</t>
  </si>
  <si>
    <t>17 chemin de fochaire</t>
  </si>
  <si>
    <t>TERPENT</t>
  </si>
  <si>
    <t>35 rue du Cornillon</t>
  </si>
  <si>
    <t>TEZIER</t>
  </si>
  <si>
    <t>Janine</t>
  </si>
  <si>
    <t>5 imp des Papillons</t>
  </si>
  <si>
    <t>VOIRON</t>
  </si>
  <si>
    <t>THEVENIN</t>
  </si>
  <si>
    <t>Roland</t>
  </si>
  <si>
    <t>1 rue de la Richarde</t>
  </si>
  <si>
    <t>THOMANN</t>
  </si>
  <si>
    <t>135 Allée Jean Pain</t>
  </si>
  <si>
    <t>THOMASSIN</t>
  </si>
  <si>
    <t>THOMASSON</t>
  </si>
  <si>
    <t>52 Allée de la Chênaie</t>
  </si>
  <si>
    <t>TOURNOUD</t>
  </si>
  <si>
    <t>Pomarey</t>
  </si>
  <si>
    <t>TURBAN</t>
  </si>
  <si>
    <t>TUTI</t>
  </si>
  <si>
    <t>Laura</t>
  </si>
  <si>
    <t>3B impasse des Muriers</t>
  </si>
  <si>
    <t>VAILLIER</t>
  </si>
  <si>
    <t>Thierry</t>
  </si>
  <si>
    <t>VALENTIN</t>
  </si>
  <si>
    <t>Bruno</t>
  </si>
  <si>
    <t>5 rue docteur Bordier</t>
  </si>
  <si>
    <t>28 av du collège</t>
  </si>
  <si>
    <t>VALVO</t>
  </si>
  <si>
    <t>12 rue chancelière</t>
  </si>
  <si>
    <t>VANDEKERCKHOVE</t>
  </si>
  <si>
    <t>26 rue de la Gare</t>
  </si>
  <si>
    <t>VANDEPITTE</t>
  </si>
  <si>
    <t>3 bd Jomardière</t>
  </si>
  <si>
    <t>VARESANO</t>
  </si>
  <si>
    <t>8 rue Georges Bizet</t>
  </si>
  <si>
    <t>VARON</t>
  </si>
  <si>
    <t>Victor</t>
  </si>
  <si>
    <t>14 av Malherbe</t>
  </si>
  <si>
    <t>VELY</t>
  </si>
  <si>
    <t>3 res Beauséjour</t>
  </si>
  <si>
    <t>VERSOLATTO</t>
  </si>
  <si>
    <t>Vanda</t>
  </si>
  <si>
    <t>49 rue du Drac</t>
  </si>
  <si>
    <t>Luciana</t>
  </si>
  <si>
    <t>50 rue du Drac</t>
  </si>
  <si>
    <t>VEYRAT</t>
  </si>
  <si>
    <t>60 rue Hector Berlioz</t>
  </si>
  <si>
    <t>VIAL</t>
  </si>
  <si>
    <t>Anne marie</t>
  </si>
  <si>
    <t>61 av géneral De Gaulle</t>
  </si>
  <si>
    <t>VIALAN</t>
  </si>
  <si>
    <t>VIALE</t>
  </si>
  <si>
    <t>3 Lot le Ruisset</t>
  </si>
  <si>
    <t>VIETTI Martine</t>
  </si>
  <si>
    <t>VIETTI</t>
  </si>
  <si>
    <t>10 Impasse Darius Milhaud</t>
  </si>
  <si>
    <t>EYBENS</t>
  </si>
  <si>
    <t>VIGAT</t>
  </si>
  <si>
    <t>9 Lot le grand Pré</t>
  </si>
  <si>
    <t>VIGNAL</t>
  </si>
  <si>
    <t>Suzanne</t>
  </si>
  <si>
    <t>7 domaine du Manoir</t>
  </si>
  <si>
    <t>VIGNALI</t>
  </si>
  <si>
    <t>28 ter rue Ampère</t>
  </si>
  <si>
    <t>VILAYPHIOU</t>
  </si>
  <si>
    <t>15 allée gustave Bachelard</t>
  </si>
  <si>
    <t>38320</t>
  </si>
  <si>
    <t>VILLARD</t>
  </si>
  <si>
    <t>Louis</t>
  </si>
  <si>
    <t>11 rue des écoles</t>
  </si>
  <si>
    <t>VIZZINI</t>
  </si>
  <si>
    <t>VIZZUTTI</t>
  </si>
  <si>
    <t>7 rue Gabriel Didier</t>
  </si>
  <si>
    <t>VOLAR</t>
  </si>
  <si>
    <t>Erick</t>
  </si>
  <si>
    <t>3 rue des Ecoles</t>
  </si>
  <si>
    <t>WIMEZ</t>
  </si>
  <si>
    <t>7 ter rue Fétola</t>
  </si>
  <si>
    <t>ZAGAI</t>
  </si>
  <si>
    <t>Djemaia</t>
  </si>
  <si>
    <t>64 rue de la chartreuse</t>
  </si>
  <si>
    <t>ZELLER</t>
  </si>
  <si>
    <t>1 rue Alexandre Perronet</t>
  </si>
  <si>
    <t>ZIERCHER</t>
  </si>
  <si>
    <t>Hélène</t>
  </si>
  <si>
    <t>1981 route de Sarcenas</t>
  </si>
  <si>
    <t>Nombre Mme 2022-2023</t>
  </si>
  <si>
    <t>Nombre M. 2022-2023</t>
  </si>
  <si>
    <t>Nombre Couples 2022-2023</t>
  </si>
  <si>
    <t>Adhésions 2023-2024</t>
  </si>
  <si>
    <t>Date de naissance</t>
  </si>
  <si>
    <t>Age</t>
  </si>
  <si>
    <t>Téléphone</t>
  </si>
  <si>
    <t>Timbres</t>
  </si>
  <si>
    <t>ANGLAIS</t>
  </si>
  <si>
    <t>BIBLIOTHEQUE</t>
  </si>
  <si>
    <t>CARTES</t>
  </si>
  <si>
    <t>CHORALE</t>
  </si>
  <si>
    <t>COUTURE</t>
  </si>
  <si>
    <t>ECHECS</t>
  </si>
  <si>
    <t>INFORMATIQUE MARDI</t>
  </si>
  <si>
    <t>JEUX SOCIETE</t>
  </si>
  <si>
    <t>SCRABBLE</t>
  </si>
  <si>
    <t>x</t>
  </si>
  <si>
    <t>COUNTRY</t>
  </si>
  <si>
    <t>DANCE LUNDI 14h00</t>
  </si>
  <si>
    <t>DANCE MARDI 13h30</t>
  </si>
  <si>
    <t>DANCE MARDI 15H</t>
  </si>
  <si>
    <t>DANCE JEUDI 10h30</t>
  </si>
  <si>
    <t>FEET DANCE</t>
  </si>
  <si>
    <t>GYM MULTI MARDI</t>
  </si>
  <si>
    <t>GYM MERC</t>
  </si>
  <si>
    <t>GYM VEND</t>
  </si>
  <si>
    <t>PILATES LUNDI 9H15</t>
  </si>
  <si>
    <t>PILATES LUNDI 10H30</t>
  </si>
  <si>
    <t>STRETCHING VEND 9H50</t>
  </si>
  <si>
    <t>STRECHING VEND 10H55</t>
  </si>
  <si>
    <t>MARCHE COOL 13H30</t>
  </si>
  <si>
    <t>MARCHE COOL 14H00</t>
  </si>
  <si>
    <t>MARCHE NORDIQUE  Lundi</t>
  </si>
  <si>
    <t>MARCHE NORDIQUE Samedi</t>
  </si>
  <si>
    <t>RANDO MARDI</t>
  </si>
  <si>
    <t>RANDO JEUDI</t>
  </si>
  <si>
    <t>QI GONG MARDI 16H30</t>
  </si>
  <si>
    <t>QI GONG JEUDI 16H30</t>
  </si>
  <si>
    <t>RELAXATION</t>
  </si>
  <si>
    <t>SOPHROLOGIE 18H</t>
  </si>
  <si>
    <t>SOPHROLOGIE 19H</t>
  </si>
  <si>
    <t>YOGA 10H15</t>
  </si>
  <si>
    <t>YOGA 18H</t>
  </si>
  <si>
    <t>AN</t>
  </si>
  <si>
    <t>P</t>
  </si>
  <si>
    <t>Mr</t>
  </si>
  <si>
    <t>T</t>
  </si>
  <si>
    <t>MONT ST MARTIN</t>
  </si>
  <si>
    <t>MARIGNY BRISAY</t>
  </si>
  <si>
    <t>LA MORTE</t>
  </si>
  <si>
    <t>SEYSSINET PARISET</t>
  </si>
  <si>
    <t>RIVES SUR FURE</t>
  </si>
  <si>
    <t>GIERES</t>
  </si>
  <si>
    <t>Montants reçus</t>
  </si>
  <si>
    <t>Pré Inscriptions</t>
  </si>
  <si>
    <t>ACTIVITES 2022-2023</t>
  </si>
  <si>
    <t>Nombres</t>
  </si>
  <si>
    <t>Montants</t>
  </si>
  <si>
    <t>Col</t>
  </si>
  <si>
    <t>ACTIVITES</t>
  </si>
  <si>
    <t>Étiquettes de lignes</t>
  </si>
  <si>
    <t>ADHESIONS 2022-2023</t>
  </si>
  <si>
    <t>N</t>
  </si>
  <si>
    <t>Hommes / Femmes</t>
  </si>
  <si>
    <t>Moyenne d'Ages</t>
  </si>
  <si>
    <t>O</t>
  </si>
  <si>
    <t>Nombre de Noms</t>
  </si>
  <si>
    <t>Moyenne de Age</t>
  </si>
  <si>
    <t>Q</t>
  </si>
  <si>
    <t>R</t>
  </si>
  <si>
    <t>Total général</t>
  </si>
  <si>
    <t>S</t>
  </si>
  <si>
    <t>INFORMATIQUE LUNDI</t>
  </si>
  <si>
    <t>INFORMATIQUE
LUNDIINFORMATIQUE
LUNDI</t>
  </si>
  <si>
    <t>U</t>
  </si>
  <si>
    <t>V</t>
  </si>
  <si>
    <t>W</t>
  </si>
  <si>
    <t>Y</t>
  </si>
  <si>
    <t>LINE DANCE LUNDI 14h00</t>
  </si>
  <si>
    <t>Z</t>
  </si>
  <si>
    <t>LINE DANCE MARDI 13h30</t>
  </si>
  <si>
    <t>AA</t>
  </si>
  <si>
    <t>LINE DANCE MARDI 15H</t>
  </si>
  <si>
    <t>AB</t>
  </si>
  <si>
    <t>LINE DANCE JEUDI 10h30</t>
  </si>
  <si>
    <t>AC</t>
  </si>
  <si>
    <t>AD</t>
  </si>
  <si>
    <t>FONTANILOIS(ES)</t>
  </si>
  <si>
    <t>GYM MULTI MARDI 9H</t>
  </si>
  <si>
    <t>AF</t>
  </si>
  <si>
    <t>EXTERIEURS</t>
  </si>
  <si>
    <t>GYM MERCREDI 10H</t>
  </si>
  <si>
    <t>AG</t>
  </si>
  <si>
    <t>AH</t>
  </si>
  <si>
    <t>AI</t>
  </si>
  <si>
    <t>AJ</t>
  </si>
  <si>
    <t>STRETCHING VENDREDI 9H50</t>
  </si>
  <si>
    <t>AK</t>
  </si>
  <si>
    <t>STRETCHING VENDREDI 10H55</t>
  </si>
  <si>
    <t>AL</t>
  </si>
  <si>
    <t>AO</t>
  </si>
  <si>
    <t>MARCHE NORDIQUE Lundi</t>
  </si>
  <si>
    <t>AP</t>
  </si>
  <si>
    <t>AQ</t>
  </si>
  <si>
    <t>AR</t>
  </si>
  <si>
    <t>AS</t>
  </si>
  <si>
    <t>AU</t>
  </si>
  <si>
    <t>QI GONG JEUDI 16H</t>
  </si>
  <si>
    <t>AV</t>
  </si>
  <si>
    <t>AW</t>
  </si>
  <si>
    <t>AX</t>
  </si>
  <si>
    <t>AY</t>
  </si>
  <si>
    <t>YOGA MARDI 10H15</t>
  </si>
  <si>
    <t>AZ</t>
  </si>
  <si>
    <t>YOGA MARDI 18H</t>
  </si>
  <si>
    <t>BA</t>
  </si>
  <si>
    <t>Adhésion 2023/2024</t>
  </si>
  <si>
    <t>Coût</t>
  </si>
  <si>
    <t>Courriel</t>
  </si>
  <si>
    <t>PRESENCES</t>
  </si>
  <si>
    <t>Nombre de participants</t>
  </si>
  <si>
    <t>soit</t>
  </si>
  <si>
    <t xml:space="preserve">INFORMATIQUE
LUNDI
</t>
  </si>
  <si>
    <t>Adhérents 2023-2024</t>
  </si>
  <si>
    <t>GYM VENDREDI 8H45</t>
  </si>
  <si>
    <t>PUWMEVME</t>
  </si>
  <si>
    <t>Cqsloz</t>
  </si>
  <si>
    <t>BPRQAMPBHPY</t>
  </si>
  <si>
    <t>Henc Ulnowcsm</t>
  </si>
  <si>
    <t>YAAYMAWDPVM</t>
  </si>
  <si>
    <t>Xjvmc Ymlg</t>
  </si>
  <si>
    <t>DXLBJ</t>
  </si>
  <si>
    <t>Ycnzaxpta</t>
  </si>
  <si>
    <t>NMNJS</t>
  </si>
  <si>
    <t>Dxwklkzuf</t>
  </si>
  <si>
    <t>JPTUS</t>
  </si>
  <si>
    <t>Cxgud</t>
  </si>
  <si>
    <t>MKZKXSB</t>
  </si>
  <si>
    <t>Rookiyx</t>
  </si>
  <si>
    <t>ZJIELIL</t>
  </si>
  <si>
    <t>Jkimqp</t>
  </si>
  <si>
    <t>XGSBID</t>
  </si>
  <si>
    <t>Cxozqz</t>
  </si>
  <si>
    <t>SOAYGP</t>
  </si>
  <si>
    <t>Aeudtf</t>
  </si>
  <si>
    <t>ZLBKM</t>
  </si>
  <si>
    <t>Wrerewbg</t>
  </si>
  <si>
    <t>CFNPO</t>
  </si>
  <si>
    <t>Klvi-Wfzy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</si>
</sst>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00000"/>
    <numFmt numFmtId="165" formatCode="#,##0&quot; €&quot;"/>
    <numFmt numFmtId="166" formatCode="#,##0.00&quot; €&quot;"/>
    <numFmt numFmtId="167" formatCode="#,##0&quot;   &quot;"/>
    <numFmt numFmtId="168" formatCode="#&quot; &quot;##&quot; &quot;##&quot; &quot;##&quot; &quot;#0"/>
    <numFmt numFmtId="169" formatCode="d/m;@"/>
    <numFmt numFmtId="170" formatCode="#,##0.00&quot; €&quot;;[Red]&quot;-&quot;#,##0.00&quot; €&quot;"/>
    <numFmt numFmtId="171" formatCode="[$-40C]General"/>
    <numFmt numFmtId="172" formatCode="[$-40C]0%"/>
    <numFmt numFmtId="173" formatCode="#,##0.00&quot; &quot;[$€-40C];[Red]&quot;-&quot;#,##0.00&quot; &quot;[$€-40C]"/>
    <numFmt numFmtId="174" formatCode="dd/mm/yy;@"/>
    <numFmt numFmtId="175" formatCode="0#&quot; &quot;##&quot; &quot;##&quot; &quot;##&quot; &quot;##"/>
  </numFmts>
  <fonts count="17" x14ac:knownFonts="1">
    <font>
      <sz val="11"/>
      <color theme="1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rgb="FF000000"/>
      <name val="Calibri"/>
      <family val="2"/>
    </font>
    <font>
      <sz val="12"/>
      <color rgb="FF000000"/>
      <name val="Arial"/>
      <family val="2"/>
    </font>
    <font>
      <b/>
      <sz val="10"/>
      <color rgb="FF000000"/>
      <name val="Arial"/>
      <family val="2"/>
    </font>
    <font>
      <sz val="12"/>
      <color rgb="FFFF0000"/>
      <name val="Arial"/>
      <family val="2"/>
    </font>
    <font>
      <b/>
      <sz val="12"/>
      <color rgb="FF000000"/>
      <name val="Arial"/>
      <family val="2"/>
    </font>
    <font>
      <b/>
      <sz val="16"/>
      <color rgb="FF000000"/>
      <name val="Calibri"/>
      <family val="2"/>
    </font>
    <font>
      <sz val="11"/>
      <color rgb="FF000000"/>
      <name val="Arial"/>
      <family val="2"/>
    </font>
    <font>
      <sz val="14"/>
      <color rgb="FFFFFFFF"/>
      <name val="Calibri"/>
      <family val="2"/>
    </font>
    <font>
      <sz val="12"/>
      <color rgb="FF000000"/>
      <name val="Calibri"/>
      <family val="2"/>
    </font>
    <font>
      <b/>
      <sz val="18"/>
      <color rgb="FFFF0000"/>
      <name val="Calibri"/>
      <family val="2"/>
    </font>
    <font>
      <b/>
      <sz val="11"/>
      <color rgb="FFFF0000"/>
      <name val="Calibri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DAE3F3"/>
        <bgColor rgb="FFDAE3F3"/>
      </patternFill>
    </fill>
    <fill>
      <patternFill patternType="solid">
        <fgColor rgb="FFE2F0D9"/>
        <bgColor rgb="FFE2F0D9"/>
      </patternFill>
    </fill>
    <fill>
      <patternFill patternType="solid">
        <fgColor theme="4" tint="0.79998168889431442"/>
        <bgColor rgb="FFDAE3F3"/>
      </patternFill>
    </fill>
    <fill>
      <patternFill patternType="solid">
        <fgColor theme="2" tint="-9.9978637043366805E-2"/>
        <bgColor rgb="FFA6A6A6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double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8">
    <xf numFmtId="0" fontId="0" fillId="0" borderId="0"/>
    <xf numFmtId="171" fontId="2" fillId="0" borderId="0"/>
    <xf numFmtId="171" fontId="1" fillId="0" borderId="0"/>
    <xf numFmtId="172" fontId="1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73" fontId="4" fillId="0" borderId="0"/>
  </cellStyleXfs>
  <cellXfs count="131">
    <xf numFmtId="0" fontId="0" fillId="0" borderId="0" xfId="0"/>
    <xf numFmtId="171" fontId="1" fillId="0" borderId="0" xfId="2" applyAlignment="1">
      <alignment horizontal="center" vertical="center" wrapText="1"/>
    </xf>
    <xf numFmtId="164" fontId="1" fillId="0" borderId="0" xfId="2" applyNumberFormat="1" applyAlignment="1">
      <alignment horizontal="center" vertical="center" wrapText="1"/>
    </xf>
    <xf numFmtId="171" fontId="1" fillId="0" borderId="0" xfId="2" applyAlignment="1">
      <alignment vertical="center"/>
    </xf>
    <xf numFmtId="171" fontId="1" fillId="0" borderId="0" xfId="2" applyAlignment="1">
      <alignment horizontal="center" vertical="center"/>
    </xf>
    <xf numFmtId="164" fontId="1" fillId="0" borderId="0" xfId="2" applyNumberFormat="1" applyAlignment="1">
      <alignment horizontal="center" vertical="center"/>
    </xf>
    <xf numFmtId="170" fontId="1" fillId="0" borderId="0" xfId="2" applyNumberFormat="1" applyAlignment="1">
      <alignment vertical="center"/>
    </xf>
    <xf numFmtId="171" fontId="5" fillId="2" borderId="0" xfId="2" applyFont="1" applyFill="1" applyAlignment="1">
      <alignment horizontal="left" vertical="center" wrapText="1"/>
    </xf>
    <xf numFmtId="171" fontId="5" fillId="2" borderId="0" xfId="2" applyFont="1" applyFill="1" applyAlignment="1">
      <alignment horizontal="center" vertical="center"/>
    </xf>
    <xf numFmtId="164" fontId="1" fillId="0" borderId="0" xfId="2" applyNumberFormat="1" applyAlignment="1">
      <alignment horizontal="right" vertical="center"/>
    </xf>
    <xf numFmtId="171" fontId="5" fillId="2" borderId="0" xfId="2" applyFont="1" applyFill="1" applyAlignment="1">
      <alignment vertical="center"/>
    </xf>
    <xf numFmtId="171" fontId="6" fillId="0" borderId="0" xfId="2" applyFont="1" applyAlignment="1">
      <alignment horizontal="center" vertical="center" wrapText="1"/>
    </xf>
    <xf numFmtId="1" fontId="6" fillId="0" borderId="0" xfId="2" applyNumberFormat="1" applyFont="1" applyAlignment="1">
      <alignment horizontal="center" vertical="center" wrapText="1"/>
    </xf>
    <xf numFmtId="171" fontId="6" fillId="0" borderId="0" xfId="2" applyFont="1" applyAlignment="1">
      <alignment horizontal="center" vertical="center" textRotation="90" wrapText="1"/>
    </xf>
    <xf numFmtId="171" fontId="7" fillId="0" borderId="0" xfId="2" applyFont="1" applyAlignment="1">
      <alignment horizontal="center" vertical="center" textRotation="90" wrapText="1"/>
    </xf>
    <xf numFmtId="171" fontId="6" fillId="0" borderId="0" xfId="2" applyFont="1" applyAlignment="1">
      <alignment vertical="center"/>
    </xf>
    <xf numFmtId="165" fontId="6" fillId="0" borderId="0" xfId="2" applyNumberFormat="1" applyFont="1" applyAlignment="1">
      <alignment horizontal="center" vertical="center"/>
    </xf>
    <xf numFmtId="1" fontId="6" fillId="0" borderId="0" xfId="2" applyNumberFormat="1" applyFont="1" applyAlignment="1">
      <alignment vertical="center"/>
    </xf>
    <xf numFmtId="171" fontId="8" fillId="0" borderId="0" xfId="2" applyFont="1" applyAlignment="1">
      <alignment vertical="center" wrapText="1"/>
    </xf>
    <xf numFmtId="165" fontId="8" fillId="0" borderId="0" xfId="2" applyNumberFormat="1" applyFont="1" applyAlignment="1">
      <alignment horizontal="center" vertical="center"/>
    </xf>
    <xf numFmtId="171" fontId="8" fillId="0" borderId="0" xfId="2" applyFont="1" applyAlignment="1">
      <alignment vertical="center"/>
    </xf>
    <xf numFmtId="171" fontId="6" fillId="0" borderId="0" xfId="2" applyFont="1" applyAlignment="1">
      <alignment vertical="center" wrapText="1"/>
    </xf>
    <xf numFmtId="165" fontId="6" fillId="0" borderId="0" xfId="2" applyNumberFormat="1" applyFont="1" applyAlignment="1">
      <alignment vertical="center"/>
    </xf>
    <xf numFmtId="171" fontId="6" fillId="0" borderId="0" xfId="2" applyFont="1" applyAlignment="1">
      <alignment horizontal="center" vertical="center"/>
    </xf>
    <xf numFmtId="166" fontId="6" fillId="0" borderId="0" xfId="2" applyNumberFormat="1" applyFont="1" applyAlignment="1">
      <alignment horizontal="center" vertical="center"/>
    </xf>
    <xf numFmtId="171" fontId="9" fillId="0" borderId="0" xfId="2" applyFont="1" applyAlignment="1">
      <alignment vertical="center" wrapText="1"/>
    </xf>
    <xf numFmtId="171" fontId="9" fillId="2" borderId="0" xfId="2" applyFont="1" applyFill="1" applyAlignment="1">
      <alignment horizontal="center" vertical="center" wrapText="1"/>
    </xf>
    <xf numFmtId="171" fontId="9" fillId="0" borderId="0" xfId="2" applyFont="1" applyAlignment="1">
      <alignment horizontal="center" vertical="center"/>
    </xf>
    <xf numFmtId="165" fontId="6" fillId="0" borderId="0" xfId="2" applyNumberFormat="1" applyFont="1" applyAlignment="1">
      <alignment vertical="center" wrapText="1"/>
    </xf>
    <xf numFmtId="171" fontId="8" fillId="0" borderId="0" xfId="2" applyFont="1" applyAlignment="1">
      <alignment horizontal="center" vertical="center"/>
    </xf>
    <xf numFmtId="1" fontId="8" fillId="0" borderId="0" xfId="2" applyNumberFormat="1" applyFont="1" applyAlignment="1">
      <alignment vertical="center"/>
    </xf>
    <xf numFmtId="166" fontId="1" fillId="0" borderId="0" xfId="2" applyNumberFormat="1" applyAlignment="1">
      <alignment horizontal="center" vertical="center"/>
    </xf>
    <xf numFmtId="171" fontId="1" fillId="0" borderId="1" xfId="2" applyBorder="1" applyAlignment="1">
      <alignment vertical="center" wrapText="1"/>
    </xf>
    <xf numFmtId="171" fontId="10" fillId="0" borderId="0" xfId="2" applyFont="1" applyAlignment="1">
      <alignment horizontal="center" vertical="center"/>
    </xf>
    <xf numFmtId="171" fontId="6" fillId="4" borderId="0" xfId="2" applyFont="1" applyFill="1" applyAlignment="1">
      <alignment horizontal="center" vertical="center" wrapText="1"/>
    </xf>
    <xf numFmtId="171" fontId="11" fillId="4" borderId="0" xfId="2" applyFont="1" applyFill="1" applyAlignment="1">
      <alignment horizontal="center" vertical="center"/>
    </xf>
    <xf numFmtId="165" fontId="11" fillId="4" borderId="0" xfId="2" applyNumberFormat="1" applyFont="1" applyFill="1" applyAlignment="1">
      <alignment horizontal="center" vertical="center"/>
    </xf>
    <xf numFmtId="171" fontId="7" fillId="3" borderId="0" xfId="2" applyFont="1" applyFill="1" applyAlignment="1">
      <alignment horizontal="center" vertical="center" wrapText="1"/>
    </xf>
    <xf numFmtId="171" fontId="1" fillId="0" borderId="1" xfId="2" applyBorder="1" applyAlignment="1">
      <alignment horizontal="left" vertical="center" wrapText="1"/>
    </xf>
    <xf numFmtId="165" fontId="1" fillId="0" borderId="0" xfId="2" applyNumberFormat="1" applyAlignment="1">
      <alignment horizontal="center" vertical="center"/>
    </xf>
    <xf numFmtId="171" fontId="7" fillId="0" borderId="0" xfId="2" applyFont="1" applyAlignment="1">
      <alignment horizontal="center" vertical="center" wrapText="1"/>
    </xf>
    <xf numFmtId="171" fontId="1" fillId="0" borderId="0" xfId="2" applyAlignment="1">
      <alignment vertical="center" wrapText="1"/>
    </xf>
    <xf numFmtId="171" fontId="1" fillId="4" borderId="0" xfId="2" applyFill="1" applyAlignment="1">
      <alignment horizontal="center" vertical="center"/>
    </xf>
    <xf numFmtId="165" fontId="1" fillId="4" borderId="0" xfId="2" applyNumberFormat="1" applyFill="1" applyAlignment="1">
      <alignment horizontal="center" vertical="center"/>
    </xf>
    <xf numFmtId="171" fontId="1" fillId="0" borderId="0" xfId="2" applyAlignment="1">
      <alignment horizontal="left" vertical="center" wrapText="1"/>
    </xf>
    <xf numFmtId="171" fontId="1" fillId="0" borderId="0" xfId="2" applyAlignment="1">
      <alignment horizontal="left" vertical="center"/>
    </xf>
    <xf numFmtId="1" fontId="1" fillId="0" borderId="0" xfId="2" applyNumberFormat="1" applyAlignment="1">
      <alignment horizontal="center" vertical="center"/>
    </xf>
    <xf numFmtId="171" fontId="6" fillId="4" borderId="2" xfId="2" applyFont="1" applyFill="1" applyBorder="1" applyAlignment="1">
      <alignment horizontal="center" vertical="center" wrapText="1"/>
    </xf>
    <xf numFmtId="171" fontId="1" fillId="4" borderId="2" xfId="2" applyFill="1" applyBorder="1" applyAlignment="1">
      <alignment horizontal="center" vertical="center"/>
    </xf>
    <xf numFmtId="165" fontId="1" fillId="4" borderId="2" xfId="2" applyNumberFormat="1" applyFill="1" applyBorder="1" applyAlignment="1">
      <alignment horizontal="center" vertical="center"/>
    </xf>
    <xf numFmtId="172" fontId="12" fillId="0" borderId="0" xfId="3" applyFont="1" applyAlignment="1">
      <alignment vertical="center"/>
    </xf>
    <xf numFmtId="1" fontId="12" fillId="0" borderId="0" xfId="3" applyNumberFormat="1" applyFont="1" applyAlignment="1">
      <alignment vertical="center"/>
    </xf>
    <xf numFmtId="171" fontId="12" fillId="0" borderId="0" xfId="2" applyFont="1" applyAlignment="1">
      <alignment vertical="center"/>
    </xf>
    <xf numFmtId="165" fontId="7" fillId="0" borderId="0" xfId="2" applyNumberFormat="1" applyFont="1" applyAlignment="1">
      <alignment horizontal="center" vertical="center" wrapText="1"/>
    </xf>
    <xf numFmtId="1" fontId="12" fillId="0" borderId="0" xfId="2" applyNumberFormat="1" applyFont="1"/>
    <xf numFmtId="171" fontId="12" fillId="0" borderId="0" xfId="2" applyFont="1"/>
    <xf numFmtId="171" fontId="6" fillId="0" borderId="2" xfId="2" applyFont="1" applyBorder="1" applyAlignment="1">
      <alignment horizontal="center" vertical="center" wrapText="1"/>
    </xf>
    <xf numFmtId="171" fontId="1" fillId="0" borderId="2" xfId="2" applyBorder="1" applyAlignment="1">
      <alignment horizontal="center" vertical="center"/>
    </xf>
    <xf numFmtId="165" fontId="1" fillId="0" borderId="2" xfId="2" applyNumberFormat="1" applyBorder="1" applyAlignment="1">
      <alignment horizontal="center" vertical="center"/>
    </xf>
    <xf numFmtId="167" fontId="6" fillId="0" borderId="0" xfId="2" applyNumberFormat="1" applyFont="1" applyAlignment="1">
      <alignment horizontal="center" vertical="center" wrapText="1"/>
    </xf>
    <xf numFmtId="167" fontId="6" fillId="4" borderId="0" xfId="2" applyNumberFormat="1" applyFont="1" applyFill="1" applyAlignment="1">
      <alignment horizontal="center" vertical="center" wrapText="1"/>
    </xf>
    <xf numFmtId="165" fontId="7" fillId="3" borderId="0" xfId="2" applyNumberFormat="1" applyFont="1" applyFill="1" applyAlignment="1">
      <alignment horizontal="center" vertical="center" wrapText="1"/>
    </xf>
    <xf numFmtId="171" fontId="13" fillId="0" borderId="0" xfId="2" applyFont="1" applyAlignment="1">
      <alignment horizontal="center" vertical="center" wrapText="1"/>
    </xf>
    <xf numFmtId="166" fontId="1" fillId="0" borderId="0" xfId="2" applyNumberFormat="1" applyAlignment="1">
      <alignment vertical="center"/>
    </xf>
    <xf numFmtId="166" fontId="1" fillId="0" borderId="0" xfId="2" applyNumberFormat="1" applyAlignment="1">
      <alignment horizontal="center" vertical="center" wrapText="1"/>
    </xf>
    <xf numFmtId="166" fontId="1" fillId="0" borderId="0" xfId="2" applyNumberFormat="1" applyAlignment="1">
      <alignment vertical="center" wrapText="1"/>
    </xf>
    <xf numFmtId="171" fontId="1" fillId="0" borderId="0" xfId="2"/>
    <xf numFmtId="171" fontId="15" fillId="2" borderId="0" xfId="2" applyFont="1" applyFill="1" applyAlignment="1">
      <alignment vertical="center"/>
    </xf>
    <xf numFmtId="171" fontId="15" fillId="2" borderId="0" xfId="2" applyFont="1" applyFill="1" applyAlignment="1">
      <alignment vertical="center" wrapText="1"/>
    </xf>
    <xf numFmtId="166" fontId="5" fillId="2" borderId="0" xfId="2" applyNumberFormat="1" applyFont="1" applyFill="1"/>
    <xf numFmtId="171" fontId="15" fillId="2" borderId="1" xfId="2" applyFont="1" applyFill="1" applyBorder="1" applyAlignment="1">
      <alignment vertical="center" wrapText="1"/>
    </xf>
    <xf numFmtId="171" fontId="1" fillId="0" borderId="1" xfId="2" applyBorder="1"/>
    <xf numFmtId="166" fontId="1" fillId="0" borderId="0" xfId="2" applyNumberFormat="1" applyAlignment="1">
      <alignment horizontal="center"/>
    </xf>
    <xf numFmtId="166" fontId="1" fillId="0" borderId="0" xfId="2" applyNumberFormat="1"/>
    <xf numFmtId="168" fontId="1" fillId="0" borderId="0" xfId="2" applyNumberFormat="1" applyAlignment="1">
      <alignment horizontal="center"/>
    </xf>
    <xf numFmtId="171" fontId="1" fillId="0" borderId="1" xfId="2" applyBorder="1" applyAlignment="1">
      <alignment horizontal="center" vertical="center"/>
    </xf>
    <xf numFmtId="169" fontId="1" fillId="0" borderId="1" xfId="2" applyNumberFormat="1" applyBorder="1" applyAlignment="1">
      <alignment vertical="center"/>
    </xf>
    <xf numFmtId="171" fontId="1" fillId="0" borderId="1" xfId="2" applyBorder="1" applyAlignment="1">
      <alignment vertical="center"/>
    </xf>
    <xf numFmtId="169" fontId="1" fillId="0" borderId="1" xfId="2" applyNumberFormat="1" applyBorder="1"/>
    <xf numFmtId="169" fontId="1" fillId="0" borderId="1" xfId="2" applyNumberFormat="1" applyBorder="1" applyAlignment="1">
      <alignment horizontal="center" vertical="center"/>
    </xf>
    <xf numFmtId="171" fontId="1" fillId="0" borderId="0" xfId="2" applyAlignment="1">
      <alignment horizontal="center"/>
    </xf>
    <xf numFmtId="174" fontId="6" fillId="0" borderId="0" xfId="2" applyNumberFormat="1" applyFont="1" applyAlignment="1">
      <alignment horizontal="center" vertical="center" wrapText="1"/>
    </xf>
    <xf numFmtId="174" fontId="6" fillId="0" borderId="0" xfId="2" applyNumberFormat="1" applyFont="1" applyAlignment="1">
      <alignment vertical="center"/>
    </xf>
    <xf numFmtId="174" fontId="8" fillId="0" borderId="0" xfId="2" applyNumberFormat="1" applyFont="1" applyAlignment="1">
      <alignment vertical="center"/>
    </xf>
    <xf numFmtId="175" fontId="1" fillId="0" borderId="0" xfId="2" applyNumberFormat="1" applyAlignment="1">
      <alignment horizontal="center"/>
    </xf>
    <xf numFmtId="171" fontId="15" fillId="2" borderId="4" xfId="2" applyFont="1" applyFill="1" applyBorder="1" applyAlignment="1">
      <alignment vertical="center" wrapText="1"/>
    </xf>
    <xf numFmtId="171" fontId="15" fillId="2" borderId="6" xfId="2" applyFont="1" applyFill="1" applyBorder="1" applyAlignment="1">
      <alignment vertical="center" wrapText="1"/>
    </xf>
    <xf numFmtId="174" fontId="15" fillId="2" borderId="6" xfId="2" applyNumberFormat="1" applyFont="1" applyFill="1" applyBorder="1" applyAlignment="1">
      <alignment vertical="center" wrapText="1"/>
    </xf>
    <xf numFmtId="175" fontId="15" fillId="2" borderId="6" xfId="2" applyNumberFormat="1" applyFont="1" applyFill="1" applyBorder="1" applyAlignment="1">
      <alignment horizontal="center" vertical="center" wrapText="1"/>
    </xf>
    <xf numFmtId="174" fontId="1" fillId="0" borderId="0" xfId="2" applyNumberFormat="1" applyAlignment="1">
      <alignment horizontal="center" vertical="center" wrapText="1"/>
    </xf>
    <xf numFmtId="174" fontId="1" fillId="0" borderId="0" xfId="2" applyNumberFormat="1" applyAlignment="1">
      <alignment horizontal="center" vertical="center"/>
    </xf>
    <xf numFmtId="0" fontId="1" fillId="0" borderId="0" xfId="2" applyNumberFormat="1"/>
    <xf numFmtId="0" fontId="15" fillId="2" borderId="6" xfId="2" applyNumberFormat="1" applyFont="1" applyFill="1" applyBorder="1" applyAlignment="1">
      <alignment vertical="center" wrapText="1"/>
    </xf>
    <xf numFmtId="174" fontId="1" fillId="0" borderId="0" xfId="2" applyNumberFormat="1" applyAlignment="1">
      <alignment horizontal="center"/>
    </xf>
    <xf numFmtId="171" fontId="1" fillId="0" borderId="4" xfId="2" applyBorder="1" applyAlignment="1">
      <alignment vertical="center" wrapText="1"/>
    </xf>
    <xf numFmtId="171" fontId="1" fillId="0" borderId="6" xfId="2" applyBorder="1" applyAlignment="1">
      <alignment vertical="center" wrapText="1"/>
    </xf>
    <xf numFmtId="174" fontId="1" fillId="0" borderId="6" xfId="2" applyNumberFormat="1" applyBorder="1" applyAlignment="1">
      <alignment horizontal="center" vertical="center" wrapText="1"/>
    </xf>
    <xf numFmtId="175" fontId="1" fillId="0" borderId="6" xfId="2" applyNumberFormat="1" applyBorder="1" applyAlignment="1">
      <alignment horizontal="center" vertical="center" wrapText="1"/>
    </xf>
    <xf numFmtId="0" fontId="1" fillId="0" borderId="6" xfId="2" applyNumberFormat="1" applyBorder="1" applyAlignment="1">
      <alignment vertical="center" wrapText="1"/>
    </xf>
    <xf numFmtId="169" fontId="1" fillId="0" borderId="7" xfId="2" applyNumberFormat="1" applyBorder="1" applyAlignment="1">
      <alignment horizontal="center" vertical="center"/>
    </xf>
    <xf numFmtId="171" fontId="1" fillId="0" borderId="7" xfId="2" applyBorder="1" applyAlignment="1">
      <alignment horizontal="center" vertical="center"/>
    </xf>
    <xf numFmtId="168" fontId="1" fillId="0" borderId="6" xfId="2" applyNumberFormat="1" applyBorder="1" applyAlignment="1">
      <alignment horizontal="center" vertical="center" wrapText="1"/>
    </xf>
    <xf numFmtId="174" fontId="15" fillId="2" borderId="6" xfId="2" applyNumberFormat="1" applyFont="1" applyFill="1" applyBorder="1" applyAlignment="1">
      <alignment horizontal="center" vertical="center" wrapText="1"/>
    </xf>
    <xf numFmtId="169" fontId="1" fillId="0" borderId="5" xfId="2" applyNumberFormat="1" applyBorder="1" applyAlignment="1">
      <alignment horizontal="center" vertical="center"/>
    </xf>
    <xf numFmtId="171" fontId="1" fillId="0" borderId="6" xfId="2" applyBorder="1" applyAlignment="1">
      <alignment horizontal="center" vertical="center" wrapText="1"/>
    </xf>
    <xf numFmtId="171" fontId="15" fillId="2" borderId="6" xfId="2" applyFont="1" applyFill="1" applyBorder="1" applyAlignment="1">
      <alignment horizontal="center" vertical="center" wrapText="1"/>
    </xf>
    <xf numFmtId="169" fontId="1" fillId="0" borderId="8" xfId="2" applyNumberFormat="1" applyBorder="1" applyAlignment="1">
      <alignment horizontal="center" vertical="center"/>
    </xf>
    <xf numFmtId="174" fontId="15" fillId="2" borderId="4" xfId="2" applyNumberFormat="1" applyFont="1" applyFill="1" applyBorder="1" applyAlignment="1">
      <alignment horizontal="center" vertical="center" wrapText="1"/>
    </xf>
    <xf numFmtId="169" fontId="1" fillId="0" borderId="5" xfId="2" applyNumberFormat="1" applyBorder="1" applyAlignment="1">
      <alignment vertical="center"/>
    </xf>
    <xf numFmtId="169" fontId="1" fillId="0" borderId="5" xfId="2" applyNumberFormat="1" applyBorder="1"/>
    <xf numFmtId="175" fontId="15" fillId="2" borderId="6" xfId="2" applyNumberFormat="1" applyFont="1" applyFill="1" applyBorder="1" applyAlignment="1">
      <alignment vertical="center" wrapText="1"/>
    </xf>
    <xf numFmtId="171" fontId="16" fillId="0" borderId="0" xfId="2" applyFont="1" applyAlignment="1">
      <alignment vertical="center"/>
    </xf>
    <xf numFmtId="171" fontId="7" fillId="5" borderId="0" xfId="2" applyFont="1" applyFill="1" applyAlignment="1">
      <alignment horizontal="center" vertical="center" textRotation="90" wrapText="1"/>
    </xf>
    <xf numFmtId="165" fontId="6" fillId="5" borderId="0" xfId="2" applyNumberFormat="1" applyFont="1" applyFill="1" applyAlignment="1">
      <alignment horizontal="center" vertical="center"/>
    </xf>
    <xf numFmtId="166" fontId="6" fillId="5" borderId="0" xfId="2" applyNumberFormat="1" applyFont="1" applyFill="1" applyAlignment="1">
      <alignment horizontal="center" vertical="center"/>
    </xf>
    <xf numFmtId="171" fontId="6" fillId="5" borderId="0" xfId="2" applyFont="1" applyFill="1" applyAlignment="1">
      <alignment horizontal="center" vertical="center"/>
    </xf>
    <xf numFmtId="171" fontId="8" fillId="5" borderId="0" xfId="2" applyFont="1" applyFill="1" applyAlignment="1">
      <alignment horizontal="center" vertical="center"/>
    </xf>
    <xf numFmtId="165" fontId="8" fillId="5" borderId="0" xfId="2" applyNumberFormat="1" applyFont="1" applyFill="1" applyAlignment="1">
      <alignment horizontal="center" vertical="center"/>
    </xf>
    <xf numFmtId="165" fontId="8" fillId="7" borderId="0" xfId="2" applyNumberFormat="1" applyFont="1" applyFill="1" applyAlignment="1">
      <alignment horizontal="center" vertical="center"/>
    </xf>
    <xf numFmtId="165" fontId="6" fillId="6" borderId="0" xfId="2" applyNumberFormat="1" applyFont="1" applyFill="1" applyAlignment="1">
      <alignment horizontal="center" vertical="center"/>
    </xf>
    <xf numFmtId="166" fontId="6" fillId="6" borderId="0" xfId="2" applyNumberFormat="1" applyFont="1" applyFill="1" applyAlignment="1">
      <alignment horizontal="center" vertical="center"/>
    </xf>
    <xf numFmtId="171" fontId="6" fillId="6" borderId="0" xfId="2" applyFont="1" applyFill="1" applyAlignment="1">
      <alignment horizontal="center" vertical="center"/>
    </xf>
    <xf numFmtId="171" fontId="8" fillId="6" borderId="0" xfId="2" applyFont="1" applyFill="1" applyAlignment="1">
      <alignment horizontal="center" vertical="center"/>
    </xf>
    <xf numFmtId="171" fontId="7" fillId="6" borderId="0" xfId="2" applyFont="1" applyFill="1" applyAlignment="1">
      <alignment horizontal="center" vertical="center" textRotation="90" wrapText="1"/>
    </xf>
    <xf numFmtId="171" fontId="10" fillId="0" borderId="0" xfId="2" applyFont="1" applyAlignment="1">
      <alignment horizontal="center" vertical="center"/>
    </xf>
    <xf numFmtId="171" fontId="1" fillId="0" borderId="0" xfId="2" applyAlignment="1">
      <alignment horizontal="center" vertical="center"/>
    </xf>
    <xf numFmtId="0" fontId="0" fillId="0" borderId="0" xfId="0"/>
    <xf numFmtId="171" fontId="14" fillId="0" borderId="5" xfId="2" applyFont="1" applyBorder="1" applyAlignment="1">
      <alignment horizontal="center" vertical="center"/>
    </xf>
    <xf numFmtId="171" fontId="14" fillId="0" borderId="1" xfId="2" applyFont="1" applyBorder="1" applyAlignment="1">
      <alignment horizontal="center" vertical="center"/>
    </xf>
    <xf numFmtId="171" fontId="14" fillId="0" borderId="0" xfId="2" applyFont="1" applyAlignment="1">
      <alignment horizontal="center" vertical="center"/>
    </xf>
    <xf numFmtId="171" fontId="14" fillId="0" borderId="3" xfId="2" applyFont="1" applyBorder="1" applyAlignment="1">
      <alignment horizontal="center" vertical="center"/>
    </xf>
  </cellXfs>
  <cellStyles count="8">
    <cellStyle name="Excel Built-in Hyperlink" xfId="1" xr:uid="{00000000-0005-0000-0000-000000000000}"/>
    <cellStyle name="Excel Built-in Normal" xfId="2" xr:uid="{00000000-0005-0000-0000-000001000000}"/>
    <cellStyle name="Excel Built-in Percent" xfId="3" xr:uid="{00000000-0005-0000-0000-000002000000}"/>
    <cellStyle name="Heading" xfId="4" xr:uid="{00000000-0005-0000-0000-000003000000}"/>
    <cellStyle name="Heading1" xfId="5" xr:uid="{00000000-0005-0000-0000-000004000000}"/>
    <cellStyle name="Normal" xfId="0" builtinId="0" customBuiltin="1"/>
    <cellStyle name="Result" xfId="6" xr:uid="{00000000-0005-0000-0000-000007000000}"/>
    <cellStyle name="Result2" xfId="7" xr:uid="{00000000-0005-0000-0000-000008000000}"/>
  </cellStyles>
  <dxfs count="6">
    <dxf>
      <numFmt numFmtId="168" formatCode="#&quot; &quot;##&quot; &quot;##&quot; &quot;##&quot; &quot;#0"/>
      <alignment horizontal="center" textRotation="0" indent="0" justifyLastLine="0" shrinkToFit="0" readingOrder="0"/>
    </dxf>
    <dxf>
      <numFmt numFmtId="174" formatCode="dd/mm/yy;@"/>
      <alignment horizontal="center" vertical="bottom" textRotation="0" wrapText="0" indent="0" justifyLastLine="0" shrinkToFit="0" readingOrder="0"/>
    </dxf>
    <dxf>
      <numFmt numFmtId="175" formatCode="0#&quot; &quot;##&quot; &quot;##&quot; &quot;##&quot; &quot;##"/>
      <alignment horizontal="center" textRotation="0" indent="0" justifyLastLine="0" shrinkToFit="0" readingOrder="0"/>
    </dxf>
    <dxf>
      <numFmt numFmtId="174" formatCode="dd/mm/yy;@"/>
      <alignment horizontal="center" textRotation="0" indent="0" justifyLastLine="0" shrinkToFit="0" readingOrder="0"/>
    </dxf>
    <dxf>
      <numFmt numFmtId="174" formatCode="dd/mm/yy;@"/>
      <alignment horizontal="center" textRotation="0" indent="0" justifyLastLine="0" shrinkToFit="0" readingOrder="0"/>
    </dxf>
    <dxf>
      <numFmt numFmtId="174" formatCode="dd/mm/yy;@"/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STAT!$C$4:$C$4</c:f>
              <c:strCache>
                <c:ptCount val="1"/>
                <c:pt idx="0">
                  <c:v>Nombre de Noms</c:v>
                </c:pt>
              </c:strCache>
            </c:strRef>
          </c:tx>
          <c:spPr>
            <a:solidFill>
              <a:srgbClr val="4472C4"/>
            </a:solidFill>
            <a:ln>
              <a:noFill/>
            </a:ln>
          </c:spPr>
          <c:invertIfNegative val="0"/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="0">
                      <a:solidFill>
                        <a:srgbClr val="000000"/>
                      </a:solidFill>
                      <a:latin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86D9-4827-9A22-6A9660AC327A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="0">
                      <a:solidFill>
                        <a:srgbClr val="000000"/>
                      </a:solidFill>
                      <a:latin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86D9-4827-9A22-6A9660AC327A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STAT!$B$5:$B$7</c:f>
              <c:strCache>
                <c:ptCount val="3"/>
                <c:pt idx="0">
                  <c:v>Mme</c:v>
                </c:pt>
                <c:pt idx="1">
                  <c:v>Mr</c:v>
                </c:pt>
                <c:pt idx="2">
                  <c:v>Total général</c:v>
                </c:pt>
              </c:strCache>
            </c:strRef>
          </c:cat>
          <c:val>
            <c:numRef>
              <c:f>STAT!$C$5:$C$7</c:f>
              <c:numCache>
                <c:formatCode>[$-40C]General</c:formatCode>
                <c:ptCount val="3"/>
                <c:pt idx="0">
                  <c:v>345</c:v>
                </c:pt>
                <c:pt idx="1">
                  <c:v>108</c:v>
                </c:pt>
                <c:pt idx="2">
                  <c:v>453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D9-4827-9A22-6A9660AC32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6633472"/>
        <c:axId val="146611200"/>
      </c:barChart>
      <c:valAx>
        <c:axId val="146611200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</a:ln>
          </c:spPr>
        </c:majorGridlines>
        <c:numFmt formatCode="[$-40C]General" sourceLinked="1"/>
        <c:majorTickMark val="none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 sz="900" b="0">
                <a:solidFill>
                  <a:srgbClr val="000000"/>
                </a:solidFill>
                <a:latin typeface="Calibri"/>
              </a:defRPr>
            </a:pPr>
            <a:endParaRPr lang="fr-FR"/>
          </a:p>
        </c:txPr>
        <c:crossAx val="146633472"/>
        <c:crossesAt val="0"/>
        <c:crossBetween val="between"/>
      </c:valAx>
      <c:catAx>
        <c:axId val="146633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solidFill>
              <a:srgbClr val="D9D9D9"/>
            </a:solidFill>
          </a:ln>
        </c:spPr>
        <c:txPr>
          <a:bodyPr/>
          <a:lstStyle/>
          <a:p>
            <a:pPr>
              <a:defRPr sz="900" b="0">
                <a:solidFill>
                  <a:srgbClr val="000000"/>
                </a:solidFill>
                <a:latin typeface="Calibri"/>
              </a:defRPr>
            </a:pPr>
            <a:endParaRPr lang="fr-FR"/>
          </a:p>
        </c:txPr>
        <c:crossAx val="146611200"/>
        <c:crossesAt val="0"/>
        <c:auto val="1"/>
        <c:lblAlgn val="ctr"/>
        <c:lblOffset val="100"/>
        <c:noMultiLvlLbl val="0"/>
      </c:catAx>
      <c:spPr>
        <a:noFill/>
      </c:spPr>
    </c:plotArea>
    <c:plotVisOnly val="1"/>
    <c:dispBlanksAs val="gap"/>
    <c:showDLblsOverMax val="0"/>
  </c:chart>
  <c:spPr>
    <a:ln w="9360">
      <a:solidFill>
        <a:srgbClr val="D9D9D9"/>
      </a:solidFill>
      <a:prstDash val="solid"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STAT!$F$4:$F$4</c:f>
              <c:strCache>
                <c:ptCount val="1"/>
                <c:pt idx="0">
                  <c:v>Moyenne de Age</c:v>
                </c:pt>
              </c:strCache>
            </c:strRef>
          </c:tx>
          <c:spPr>
            <a:solidFill>
              <a:srgbClr val="4472C4"/>
            </a:solidFill>
            <a:ln>
              <a:noFill/>
            </a:ln>
          </c:spPr>
          <c:invertIfNegative val="0"/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>
                    <a:solidFill>
                      <a:srgbClr val="000000"/>
                    </a:solidFill>
                    <a:latin typeface="Calibri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eparator>;</c:separator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STAT!$E$5:$E$7</c:f>
              <c:strCache>
                <c:ptCount val="3"/>
                <c:pt idx="0">
                  <c:v>Mme</c:v>
                </c:pt>
                <c:pt idx="1">
                  <c:v>Mr</c:v>
                </c:pt>
                <c:pt idx="2">
                  <c:v>Total général</c:v>
                </c:pt>
              </c:strCache>
            </c:strRef>
          </c:cat>
          <c:val>
            <c:numRef>
              <c:f>STAT!$F$5:$F$7</c:f>
              <c:numCache>
                <c:formatCode>0</c:formatCode>
                <c:ptCount val="3"/>
                <c:pt idx="0">
                  <c:v>72.544642857142904</c:v>
                </c:pt>
                <c:pt idx="1">
                  <c:v>75.377358490565996</c:v>
                </c:pt>
                <c:pt idx="2">
                  <c:v>73.2239819004525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B4B-4FB7-9C78-236DD3BA13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6659200"/>
        <c:axId val="146657664"/>
      </c:barChart>
      <c:valAx>
        <c:axId val="146657664"/>
        <c:scaling>
          <c:orientation val="minMax"/>
        </c:scaling>
        <c:delete val="0"/>
        <c:axPos val="l"/>
        <c:majorGridlines>
          <c:spPr>
            <a:ln w="6480">
              <a:solidFill>
                <a:srgbClr val="8B8B8B"/>
              </a:solidFill>
            </a:ln>
          </c:spPr>
        </c:majorGridlines>
        <c:numFmt formatCode="0" sourceLinked="1"/>
        <c:majorTickMark val="none"/>
        <c:minorTickMark val="none"/>
        <c:tickLblPos val="nextTo"/>
        <c:spPr>
          <a:ln w="6480">
            <a:solidFill>
              <a:srgbClr val="8B8B8B"/>
            </a:solidFill>
          </a:ln>
        </c:spPr>
        <c:txPr>
          <a:bodyPr/>
          <a:lstStyle/>
          <a:p>
            <a:pPr>
              <a:defRPr sz="1000" b="0">
                <a:solidFill>
                  <a:srgbClr val="000000"/>
                </a:solidFill>
                <a:latin typeface="Calibri"/>
              </a:defRPr>
            </a:pPr>
            <a:endParaRPr lang="fr-FR"/>
          </a:p>
        </c:txPr>
        <c:crossAx val="146659200"/>
        <c:crossesAt val="0"/>
        <c:crossBetween val="between"/>
      </c:valAx>
      <c:catAx>
        <c:axId val="146659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6480">
            <a:solidFill>
              <a:srgbClr val="8B8B8B"/>
            </a:solidFill>
          </a:ln>
        </c:spPr>
        <c:txPr>
          <a:bodyPr/>
          <a:lstStyle/>
          <a:p>
            <a:pPr>
              <a:defRPr sz="1000" b="0">
                <a:solidFill>
                  <a:srgbClr val="000000"/>
                </a:solidFill>
                <a:latin typeface="Calibri"/>
              </a:defRPr>
            </a:pPr>
            <a:endParaRPr lang="fr-FR"/>
          </a:p>
        </c:txPr>
        <c:crossAx val="146657664"/>
        <c:crossesAt val="0"/>
        <c:auto val="1"/>
        <c:lblAlgn val="ctr"/>
        <c:lblOffset val="100"/>
        <c:noMultiLvlLbl val="0"/>
      </c:catAx>
      <c:spPr>
        <a:solidFill>
          <a:srgbClr val="FFFFFF"/>
        </a:solidFill>
      </c:spPr>
    </c:plotArea>
    <c:plotVisOnly val="1"/>
    <c:dispBlanksAs val="gap"/>
    <c:showDLblsOverMax val="0"/>
  </c:chart>
  <c:spPr>
    <a:ln w="6480">
      <a:solidFill>
        <a:srgbClr val="8B8B8B"/>
      </a:solidFill>
      <a:prstDash val="solid"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0">
                <a:solidFill>
                  <a:srgbClr val="000000"/>
                </a:solidFill>
                <a:latin typeface="Calibri"/>
              </a:defRPr>
            </a:pPr>
            <a:r>
              <a:rPr lang="fr-FR"/>
              <a:t>Adhérents</a:t>
            </a:r>
          </a:p>
        </c:rich>
      </c:tx>
      <c:layout>
        <c:manualLayout>
          <c:xMode val="edge"/>
          <c:yMode val="edge"/>
          <c:x val="0.42018007324776102"/>
          <c:y val="6.7362428842504776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8395520"/>
        <c:axId val="148393984"/>
      </c:barChart>
      <c:valAx>
        <c:axId val="148393984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one"/>
        <c:crossAx val="148395520"/>
        <c:crossesAt val="0"/>
        <c:crossBetween val="between"/>
      </c:valAx>
      <c:catAx>
        <c:axId val="148395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6480">
            <a:solidFill>
              <a:srgbClr val="8B8B8B"/>
            </a:solidFill>
          </a:ln>
        </c:spPr>
        <c:txPr>
          <a:bodyPr/>
          <a:lstStyle/>
          <a:p>
            <a:pPr>
              <a:defRPr sz="900" b="0">
                <a:solidFill>
                  <a:srgbClr val="000000"/>
                </a:solidFill>
                <a:latin typeface="Calibri"/>
              </a:defRPr>
            </a:pPr>
            <a:endParaRPr lang="fr-FR"/>
          </a:p>
        </c:txPr>
        <c:crossAx val="148393984"/>
        <c:crossesAt val="0"/>
        <c:auto val="1"/>
        <c:lblAlgn val="ctr"/>
        <c:lblOffset val="100"/>
        <c:noMultiLvlLbl val="0"/>
      </c:catAx>
      <c:spPr>
        <a:noFill/>
      </c:spPr>
    </c:plotArea>
    <c:plotVisOnly val="1"/>
    <c:dispBlanksAs val="gap"/>
    <c:showDLblsOverMax val="0"/>
  </c:chart>
  <c:spPr>
    <a:gradFill>
      <a:gsLst>
        <a:gs pos="0">
          <a:srgbClr val="FFFFFF"/>
        </a:gs>
        <a:gs pos="50000">
          <a:srgbClr val="D9D9D9"/>
        </a:gs>
        <a:gs pos="100000">
          <a:srgbClr val="FFFFFF"/>
        </a:gs>
      </a:gsLst>
      <a:lin ang="5400000"/>
    </a:gradFill>
    <a:ln w="9360">
      <a:solidFill>
        <a:srgbClr val="D9D9D9"/>
      </a:solidFill>
      <a:prstDash val="solid"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83520</xdr:colOff>
      <xdr:row>8</xdr:row>
      <xdr:rowOff>192960</xdr:rowOff>
    </xdr:from>
    <xdr:ext cx="2076840" cy="153648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CB75F56-3308-FE5D-1B78-8B2BB0A1E93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  <xdr:oneCellAnchor>
    <xdr:from>
      <xdr:col>4</xdr:col>
      <xdr:colOff>27000</xdr:colOff>
      <xdr:row>8</xdr:row>
      <xdr:rowOff>226440</xdr:rowOff>
    </xdr:from>
    <xdr:ext cx="2021039" cy="1491119"/>
    <xdr:graphicFrame macro="">
      <xdr:nvGraphicFramePr>
        <xdr:cNvPr id="3" name="Graphique 3">
          <a:extLst>
            <a:ext uri="{FF2B5EF4-FFF2-40B4-BE49-F238E27FC236}">
              <a16:creationId xmlns:a16="http://schemas.microsoft.com/office/drawing/2014/main" id="{690AA05D-CA21-04C6-89E7-3AC94083B7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oneCellAnchor>
  <xdr:oneCellAnchor>
    <xdr:from>
      <xdr:col>0</xdr:col>
      <xdr:colOff>179640</xdr:colOff>
      <xdr:row>17</xdr:row>
      <xdr:rowOff>49320</xdr:rowOff>
    </xdr:from>
    <xdr:ext cx="5711760" cy="3414600"/>
    <xdr:graphicFrame macro="">
      <xdr:nvGraphicFramePr>
        <xdr:cNvPr id="4" name="Graphique 2">
          <a:extLst>
            <a:ext uri="{FF2B5EF4-FFF2-40B4-BE49-F238E27FC236}">
              <a16:creationId xmlns:a16="http://schemas.microsoft.com/office/drawing/2014/main" id="{D4D9A7E5-E9A8-6D53-9128-20E041028E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__xlnm._FilterDatabase" displayName="__xlnm._FilterDatabase" ref="A1:H358" totalsRowShown="0">
  <autoFilter ref="A1:H358" xr:uid="{00000000-0009-0000-0100-000001000000}"/>
  <tableColumns count="8">
    <tableColumn id="1" xr3:uid="{00000000-0010-0000-0000-000001000000}" name="Noms &amp; Prénoms"/>
    <tableColumn id="2" xr3:uid="{00000000-0010-0000-0000-000002000000}" name="Adhésion 2022-2023"/>
    <tableColumn id="3" xr3:uid="{00000000-0010-0000-0000-000003000000}" name="Civilité"/>
    <tableColumn id="4" xr3:uid="{00000000-0010-0000-0000-000004000000}" name="Noms"/>
    <tableColumn id="5" xr3:uid="{00000000-0010-0000-0000-000005000000}" name="Prénoms"/>
    <tableColumn id="6" xr3:uid="{00000000-0010-0000-0000-000006000000}" name="Adresse1"/>
    <tableColumn id="7" xr3:uid="{00000000-0010-0000-0000-000007000000}" name="CP"/>
    <tableColumn id="8" xr3:uid="{00000000-0010-0000-0000-000008000000}" name="Vill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7000000}" name="__xlnm._FilterDatabase_8" displayName="__xlnm._FilterDatabase_8" ref="A1:G655" totalsRowShown="0">
  <autoFilter ref="A1:G655" xr:uid="{00000000-0009-0000-0100-000010000000}"/>
  <tableColumns count="7">
    <tableColumn id="1" xr3:uid="{00000000-0010-0000-0700-000001000000}" name="Noms &amp; Prénoms"/>
    <tableColumn id="2" xr3:uid="{00000000-0010-0000-0700-000002000000}" name="Adhésion 2023/2024"/>
    <tableColumn id="3" xr3:uid="{00000000-0010-0000-0700-000003000000}" name="Coût"/>
    <tableColumn id="4" xr3:uid="{00000000-0010-0000-0700-000004000000}" name="Civilité"/>
    <tableColumn id="5" xr3:uid="{00000000-0010-0000-0700-000005000000}" name="Noms"/>
    <tableColumn id="6" xr3:uid="{00000000-0010-0000-0700-000006000000}" name="Prénoms"/>
    <tableColumn id="7" xr3:uid="{00000000-0010-0000-0700-000007000000}" name="Date de naissance" dataDxfId="5" dataCellStyle="Excel Built-in Normal">
      <calculatedColumnFormula>IF($C2=""," ",ADHERENTS!F1)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8000000}" name="__xlnm._FilterDatabase_819" displayName="__xlnm._FilterDatabase_819" ref="A1:G609" totalsRowShown="0">
  <autoFilter ref="A1:G609" xr:uid="{00000000-0009-0000-0100-000012000000}"/>
  <tableColumns count="7">
    <tableColumn id="1" xr3:uid="{00000000-0010-0000-0800-000001000000}" name="Noms &amp; Prénoms"/>
    <tableColumn id="2" xr3:uid="{00000000-0010-0000-0800-000002000000}" name="Adhésion 2023/2024"/>
    <tableColumn id="3" xr3:uid="{00000000-0010-0000-0800-000003000000}" name="Coût"/>
    <tableColumn id="4" xr3:uid="{00000000-0010-0000-0800-000004000000}" name="Civilité"/>
    <tableColumn id="5" xr3:uid="{00000000-0010-0000-0800-000005000000}" name="Noms"/>
    <tableColumn id="6" xr3:uid="{00000000-0010-0000-0800-000006000000}" name="Prénoms"/>
    <tableColumn id="7" xr3:uid="{00000000-0010-0000-0800-000007000000}" name="Date de naissance" dataDxfId="4" dataCellStyle="Excel Built-in Normal">
      <calculatedColumnFormula>IF($C2=""," ",ADHERENTS!F1)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B000000}" name="__xlnm._FilterDatabase_11" displayName="__xlnm._FilterDatabase_11" ref="A1:G510" totalsRowShown="0">
  <autoFilter ref="A1:G510" xr:uid="{00000000-0009-0000-0100-000004000000}"/>
  <tableColumns count="7">
    <tableColumn id="1" xr3:uid="{00000000-0010-0000-0B00-000001000000}" name="Noms &amp; Prénoms"/>
    <tableColumn id="2" xr3:uid="{00000000-0010-0000-0B00-000002000000}" name="Adhésion 2023/2024"/>
    <tableColumn id="3" xr3:uid="{00000000-0010-0000-0B00-000003000000}" name="Coût"/>
    <tableColumn id="4" xr3:uid="{00000000-0010-0000-0B00-000004000000}" name="Civilité"/>
    <tableColumn id="5" xr3:uid="{00000000-0010-0000-0B00-000005000000}" name="Noms"/>
    <tableColumn id="6" xr3:uid="{00000000-0010-0000-0B00-000006000000}" name="Prénoms"/>
    <tableColumn id="7" xr3:uid="{00000000-0010-0000-0B00-000007000000}" name="Date de naissance" dataDxfId="3" dataCellStyle="Excel Built-in Normal">
      <calculatedColumnFormula>IF($C2=""," ",ADHERENTS!G1)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C000000}" name="__xlnm._FilterDatabase_12" displayName="__xlnm._FilterDatabase_12" ref="A1:G585" totalsRowShown="0">
  <autoFilter ref="A1:G585" xr:uid="{00000000-0009-0000-0100-000005000000}"/>
  <tableColumns count="7">
    <tableColumn id="1" xr3:uid="{00000000-0010-0000-0C00-000001000000}" name="Noms &amp; Prénoms"/>
    <tableColumn id="2" xr3:uid="{00000000-0010-0000-0C00-000002000000}" name="Adhésion 2023/2024"/>
    <tableColumn id="3" xr3:uid="{00000000-0010-0000-0C00-000003000000}" name="Coût"/>
    <tableColumn id="4" xr3:uid="{00000000-0010-0000-0C00-000004000000}" name="Civilité"/>
    <tableColumn id="5" xr3:uid="{00000000-0010-0000-0C00-000005000000}" name="Noms"/>
    <tableColumn id="6" xr3:uid="{00000000-0010-0000-0C00-000006000000}" name="Prénoms"/>
    <tableColumn id="7" xr3:uid="{00000000-0010-0000-0C00-000007000000}" name="Date de naissance" dataDxfId="2" dataCellStyle="Excel Built-in Normal">
      <calculatedColumnFormula>IF($C2=""," ",ADHERENTS!F1)</calculatedColumnFormula>
    </tableColumn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D000000}" name="__xlnm._FilterDatabase_13" displayName="__xlnm._FilterDatabase_13" ref="A1:G723" totalsRowShown="0">
  <autoFilter ref="A1:G723" xr:uid="{00000000-0009-0000-0100-000006000000}"/>
  <tableColumns count="7">
    <tableColumn id="1" xr3:uid="{00000000-0010-0000-0D00-000001000000}" name="Noms &amp; Prénoms"/>
    <tableColumn id="2" xr3:uid="{00000000-0010-0000-0D00-000002000000}" name="Adhésion 2023/2024"/>
    <tableColumn id="3" xr3:uid="{00000000-0010-0000-0D00-000003000000}" name="Coût"/>
    <tableColumn id="4" xr3:uid="{00000000-0010-0000-0D00-000004000000}" name="Civilité"/>
    <tableColumn id="5" xr3:uid="{00000000-0010-0000-0D00-000005000000}" name="Noms"/>
    <tableColumn id="6" xr3:uid="{00000000-0010-0000-0D00-000006000000}" name="Prénoms"/>
    <tableColumn id="7" xr3:uid="{00000000-0010-0000-0D00-000007000000}" name="Date de naissance" dataDxfId="1" dataCellStyle="Excel Built-in Normal">
      <calculatedColumnFormula>IF($C2=""," ",ADHERENTS!F1)</calculatedColumnFormula>
    </tableColumn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E000000}" name="__xlnm._FilterDatabase_14" displayName="__xlnm._FilterDatabase_14" ref="A1:G555" totalsRowShown="0">
  <autoFilter ref="A1:G555" xr:uid="{00000000-0009-0000-0100-000007000000}"/>
  <tableColumns count="7">
    <tableColumn id="1" xr3:uid="{00000000-0010-0000-0E00-000001000000}" name="Noms &amp; Prénoms"/>
    <tableColumn id="2" xr3:uid="{00000000-0010-0000-0E00-000002000000}" name="Adhésion 2023/2024"/>
    <tableColumn id="3" xr3:uid="{00000000-0010-0000-0E00-000003000000}" name="Coût"/>
    <tableColumn id="4" xr3:uid="{00000000-0010-0000-0E00-000004000000}" name="Civilité"/>
    <tableColumn id="5" xr3:uid="{00000000-0010-0000-0E00-000005000000}" name="Noms"/>
    <tableColumn id="6" xr3:uid="{00000000-0010-0000-0E00-000006000000}" name="Prénoms"/>
    <tableColumn id="7" xr3:uid="{00000000-0010-0000-0E00-000007000000}" name="Date de naissance" dataDxfId="0" dataCellStyle="Excel Built-in Normal">
      <calculatedColumnFormula>IF($C2=""," ",ADHERENTS!F1)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363"/>
  <sheetViews>
    <sheetView workbookViewId="0"/>
  </sheetViews>
  <sheetFormatPr baseColWidth="10" defaultRowHeight="15" x14ac:dyDescent="0.2"/>
  <cols>
    <col min="1" max="1" width="25.625" style="3" customWidth="1"/>
    <col min="2" max="2" width="8.125" style="4" customWidth="1"/>
    <col min="3" max="3" width="10.875" style="3" customWidth="1"/>
    <col min="4" max="4" width="19" style="3" customWidth="1"/>
    <col min="5" max="5" width="12.375" style="3" customWidth="1"/>
    <col min="6" max="6" width="27.25" style="3" customWidth="1"/>
    <col min="7" max="7" width="8.25" style="5" customWidth="1"/>
    <col min="8" max="8" width="20.625" style="3" customWidth="1"/>
    <col min="9" max="1024" width="10.625" style="3" customWidth="1"/>
  </cols>
  <sheetData>
    <row r="1" spans="1:8" s="1" customFormat="1" ht="4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</row>
    <row r="2" spans="1:8" x14ac:dyDescent="0.2">
      <c r="A2" s="3" t="str">
        <f t="shared" ref="A2:A33" si="0">CONCATENATE(D2," ",E2)</f>
        <v>AGUETTAZ Réjane</v>
      </c>
      <c r="B2" s="4" t="e">
        <f>VLOOKUP(A2,ADHERENTS!A:B,2,0)</f>
        <v>#N/A</v>
      </c>
      <c r="C2" s="3" t="s">
        <v>8</v>
      </c>
      <c r="D2" s="3" t="s">
        <v>9</v>
      </c>
      <c r="E2" s="3" t="s">
        <v>10</v>
      </c>
      <c r="F2" s="3" t="s">
        <v>11</v>
      </c>
      <c r="G2" s="5" t="s">
        <v>12</v>
      </c>
      <c r="H2" s="3" t="s">
        <v>13</v>
      </c>
    </row>
    <row r="3" spans="1:8" x14ac:dyDescent="0.2">
      <c r="A3" s="3" t="str">
        <f t="shared" si="0"/>
        <v>ALBORGHETTI Jean François</v>
      </c>
      <c r="B3" s="4" t="e">
        <f>VLOOKUP(A3,ADHERENTS!A:B,2,0)</f>
        <v>#N/A</v>
      </c>
      <c r="C3" s="3" t="s">
        <v>14</v>
      </c>
      <c r="D3" s="3" t="s">
        <v>15</v>
      </c>
      <c r="E3" s="3" t="s">
        <v>16</v>
      </c>
      <c r="F3" s="3" t="s">
        <v>17</v>
      </c>
      <c r="G3" s="5" t="s">
        <v>18</v>
      </c>
      <c r="H3" s="3" t="s">
        <v>19</v>
      </c>
    </row>
    <row r="4" spans="1:8" x14ac:dyDescent="0.2">
      <c r="A4" s="3" t="str">
        <f t="shared" si="0"/>
        <v>ALLART Eliane</v>
      </c>
      <c r="B4" s="4" t="e">
        <f>VLOOKUP(A4,ADHERENTS!A:B,2,0)</f>
        <v>#N/A</v>
      </c>
      <c r="C4" s="3" t="s">
        <v>8</v>
      </c>
      <c r="D4" s="3" t="s">
        <v>20</v>
      </c>
      <c r="E4" s="3" t="s">
        <v>21</v>
      </c>
      <c r="F4" s="3" t="s">
        <v>22</v>
      </c>
      <c r="G4" s="5">
        <v>38120</v>
      </c>
      <c r="H4" s="3" t="s">
        <v>23</v>
      </c>
    </row>
    <row r="5" spans="1:8" x14ac:dyDescent="0.2">
      <c r="A5" s="3" t="str">
        <f t="shared" si="0"/>
        <v>ANDRE Christiane</v>
      </c>
      <c r="B5" s="4" t="e">
        <f>VLOOKUP(A5,ADHERENTS!A:B,2,0)</f>
        <v>#N/A</v>
      </c>
      <c r="C5" s="3" t="s">
        <v>8</v>
      </c>
      <c r="D5" s="3" t="s">
        <v>24</v>
      </c>
      <c r="E5" s="3" t="s">
        <v>25</v>
      </c>
      <c r="F5" s="3" t="s">
        <v>26</v>
      </c>
      <c r="G5" s="5">
        <v>38360</v>
      </c>
      <c r="H5" s="3" t="s">
        <v>27</v>
      </c>
    </row>
    <row r="6" spans="1:8" x14ac:dyDescent="0.2">
      <c r="A6" s="3" t="str">
        <f t="shared" si="0"/>
        <v>ANDRE Françoise</v>
      </c>
      <c r="B6" s="4" t="e">
        <f>VLOOKUP(A6,ADHERENTS!A:B,2,0)</f>
        <v>#N/A</v>
      </c>
      <c r="C6" s="3" t="s">
        <v>8</v>
      </c>
      <c r="D6" s="3" t="s">
        <v>24</v>
      </c>
      <c r="E6" s="3" t="s">
        <v>28</v>
      </c>
      <c r="F6" s="3" t="s">
        <v>29</v>
      </c>
      <c r="G6" s="5">
        <v>38600</v>
      </c>
      <c r="H6" s="3" t="s">
        <v>30</v>
      </c>
    </row>
    <row r="7" spans="1:8" x14ac:dyDescent="0.2">
      <c r="A7" s="3" t="str">
        <f t="shared" si="0"/>
        <v>ANNAT Aline</v>
      </c>
      <c r="B7" s="4" t="e">
        <f>VLOOKUP(A7,ADHERENTS!A:B,2,0)</f>
        <v>#N/A</v>
      </c>
      <c r="C7" s="3" t="s">
        <v>8</v>
      </c>
      <c r="D7" s="3" t="s">
        <v>31</v>
      </c>
      <c r="E7" s="3" t="s">
        <v>32</v>
      </c>
      <c r="F7" s="3" t="s">
        <v>33</v>
      </c>
      <c r="G7" s="5">
        <v>38120</v>
      </c>
      <c r="H7" s="3" t="s">
        <v>34</v>
      </c>
    </row>
    <row r="8" spans="1:8" x14ac:dyDescent="0.2">
      <c r="A8" s="3" t="str">
        <f t="shared" si="0"/>
        <v>ARMANO Gisèle</v>
      </c>
      <c r="B8" s="4" t="e">
        <f>VLOOKUP(A8,ADHERENTS!A:B,2,0)</f>
        <v>#N/A</v>
      </c>
      <c r="C8" s="3" t="s">
        <v>8</v>
      </c>
      <c r="D8" s="3" t="s">
        <v>35</v>
      </c>
      <c r="E8" s="3" t="s">
        <v>36</v>
      </c>
      <c r="F8" s="3" t="s">
        <v>37</v>
      </c>
      <c r="G8" s="5">
        <v>38100</v>
      </c>
      <c r="H8" s="3" t="s">
        <v>38</v>
      </c>
    </row>
    <row r="9" spans="1:8" x14ac:dyDescent="0.2">
      <c r="A9" s="3" t="str">
        <f t="shared" si="0"/>
        <v>ARNAUD Jeannine</v>
      </c>
      <c r="B9" s="4" t="e">
        <f>VLOOKUP(A9,ADHERENTS!A:B,2,0)</f>
        <v>#N/A</v>
      </c>
      <c r="C9" s="6" t="s">
        <v>8</v>
      </c>
      <c r="D9" s="3" t="s">
        <v>39</v>
      </c>
      <c r="E9" s="3" t="s">
        <v>40</v>
      </c>
      <c r="F9" s="3" t="s">
        <v>41</v>
      </c>
      <c r="G9" s="5">
        <v>38120</v>
      </c>
      <c r="H9" s="3" t="s">
        <v>23</v>
      </c>
    </row>
    <row r="10" spans="1:8" x14ac:dyDescent="0.2">
      <c r="A10" s="3" t="str">
        <f t="shared" si="0"/>
        <v>ARTERO Joseph</v>
      </c>
      <c r="B10" s="4" t="e">
        <f>VLOOKUP(A10,ADHERENTS!A:B,2,0)</f>
        <v>#N/A</v>
      </c>
      <c r="C10" s="3" t="s">
        <v>42</v>
      </c>
      <c r="D10" s="3" t="s">
        <v>43</v>
      </c>
      <c r="E10" s="3" t="s">
        <v>44</v>
      </c>
      <c r="F10" s="3" t="s">
        <v>45</v>
      </c>
      <c r="G10" s="5">
        <v>38340</v>
      </c>
      <c r="H10" s="3" t="s">
        <v>13</v>
      </c>
    </row>
    <row r="11" spans="1:8" x14ac:dyDescent="0.2">
      <c r="A11" s="3" t="str">
        <f t="shared" si="0"/>
        <v>BALDINO Dominique</v>
      </c>
      <c r="B11" s="4" t="e">
        <f>VLOOKUP(A11,ADHERENTS!A:B,2,0)</f>
        <v>#N/A</v>
      </c>
      <c r="C11" s="3" t="s">
        <v>8</v>
      </c>
      <c r="D11" s="3" t="s">
        <v>46</v>
      </c>
      <c r="E11" s="3" t="s">
        <v>47</v>
      </c>
      <c r="F11" s="3" t="s">
        <v>48</v>
      </c>
      <c r="G11" s="5" t="s">
        <v>18</v>
      </c>
      <c r="H11" s="3" t="s">
        <v>19</v>
      </c>
    </row>
    <row r="12" spans="1:8" x14ac:dyDescent="0.2">
      <c r="A12" s="3" t="str">
        <f t="shared" si="0"/>
        <v>BALDINO Joséphine</v>
      </c>
      <c r="B12" s="4" t="e">
        <f>VLOOKUP(A12,ADHERENTS!A:B,2,0)</f>
        <v>#N/A</v>
      </c>
      <c r="C12" s="3" t="s">
        <v>8</v>
      </c>
      <c r="D12" s="3" t="s">
        <v>46</v>
      </c>
      <c r="E12" s="3" t="s">
        <v>49</v>
      </c>
      <c r="F12" s="3" t="s">
        <v>48</v>
      </c>
      <c r="G12" s="5" t="s">
        <v>18</v>
      </c>
      <c r="H12" s="3" t="s">
        <v>19</v>
      </c>
    </row>
    <row r="13" spans="1:8" x14ac:dyDescent="0.2">
      <c r="A13" s="3" t="str">
        <f t="shared" si="0"/>
        <v>BALLY Nadine</v>
      </c>
      <c r="B13" s="4" t="e">
        <f>VLOOKUP(A13,ADHERENTS!A:B,2,0)</f>
        <v>#N/A</v>
      </c>
      <c r="C13" s="3" t="s">
        <v>8</v>
      </c>
      <c r="D13" s="3" t="s">
        <v>50</v>
      </c>
      <c r="E13" s="3" t="s">
        <v>51</v>
      </c>
      <c r="F13" s="3" t="s">
        <v>52</v>
      </c>
      <c r="G13" s="5">
        <v>38120</v>
      </c>
      <c r="H13" s="3" t="s">
        <v>34</v>
      </c>
    </row>
    <row r="14" spans="1:8" x14ac:dyDescent="0.2">
      <c r="A14" s="3" t="str">
        <f t="shared" si="0"/>
        <v>BALSARIN Yvette</v>
      </c>
      <c r="B14" s="4" t="e">
        <f>VLOOKUP(A14,ADHERENTS!A:B,2,0)</f>
        <v>#N/A</v>
      </c>
      <c r="C14" s="3" t="s">
        <v>8</v>
      </c>
      <c r="D14" s="3" t="s">
        <v>53</v>
      </c>
      <c r="E14" s="3" t="s">
        <v>54</v>
      </c>
      <c r="F14" s="3" t="s">
        <v>55</v>
      </c>
      <c r="G14" s="5">
        <v>38120</v>
      </c>
      <c r="H14" s="3" t="s">
        <v>23</v>
      </c>
    </row>
    <row r="15" spans="1:8" x14ac:dyDescent="0.2">
      <c r="A15" s="3" t="str">
        <f t="shared" si="0"/>
        <v>BARBIER Monique</v>
      </c>
      <c r="B15" s="4" t="e">
        <f>VLOOKUP(A15,ADHERENTS!A:B,2,0)</f>
        <v>#N/A</v>
      </c>
      <c r="C15" s="3" t="s">
        <v>8</v>
      </c>
      <c r="D15" s="3" t="s">
        <v>56</v>
      </c>
      <c r="E15" s="3" t="s">
        <v>57</v>
      </c>
      <c r="F15" s="3" t="s">
        <v>58</v>
      </c>
      <c r="G15" s="5">
        <v>38120</v>
      </c>
      <c r="H15" s="3" t="s">
        <v>34</v>
      </c>
    </row>
    <row r="16" spans="1:8" x14ac:dyDescent="0.2">
      <c r="A16" s="3" t="str">
        <f t="shared" si="0"/>
        <v>BARET Jeanne</v>
      </c>
      <c r="B16" s="4" t="e">
        <f>VLOOKUP(A16,ADHERENTS!A:B,2,0)</f>
        <v>#N/A</v>
      </c>
      <c r="C16" s="6" t="s">
        <v>8</v>
      </c>
      <c r="D16" s="3" t="s">
        <v>59</v>
      </c>
      <c r="E16" s="3" t="s">
        <v>60</v>
      </c>
      <c r="F16" s="3" t="s">
        <v>61</v>
      </c>
      <c r="G16" s="5">
        <v>38360</v>
      </c>
      <c r="H16" s="3" t="s">
        <v>62</v>
      </c>
    </row>
    <row r="17" spans="1:8" x14ac:dyDescent="0.2">
      <c r="A17" s="3" t="str">
        <f t="shared" si="0"/>
        <v>BARROIS Christiane</v>
      </c>
      <c r="B17" s="4" t="e">
        <f>VLOOKUP(A17,ADHERENTS!A:B,2,0)</f>
        <v>#N/A</v>
      </c>
      <c r="C17" s="3" t="s">
        <v>8</v>
      </c>
      <c r="D17" s="3" t="s">
        <v>63</v>
      </c>
      <c r="E17" s="3" t="s">
        <v>25</v>
      </c>
      <c r="F17" s="3" t="s">
        <v>64</v>
      </c>
      <c r="G17" s="5">
        <v>38120</v>
      </c>
      <c r="H17" s="3" t="s">
        <v>23</v>
      </c>
    </row>
    <row r="18" spans="1:8" x14ac:dyDescent="0.2">
      <c r="A18" s="3" t="str">
        <f t="shared" si="0"/>
        <v>BARRUCAND Joséphine</v>
      </c>
      <c r="B18" s="4" t="e">
        <f>VLOOKUP(A18,ADHERENTS!A:B,2,0)</f>
        <v>#N/A</v>
      </c>
      <c r="C18" s="3" t="s">
        <v>8</v>
      </c>
      <c r="D18" s="3" t="s">
        <v>65</v>
      </c>
      <c r="E18" s="3" t="s">
        <v>49</v>
      </c>
      <c r="F18" s="3" t="s">
        <v>66</v>
      </c>
      <c r="G18" s="5" t="s">
        <v>67</v>
      </c>
      <c r="H18" s="3" t="s">
        <v>30</v>
      </c>
    </row>
    <row r="19" spans="1:8" x14ac:dyDescent="0.2">
      <c r="A19" s="3" t="str">
        <f t="shared" si="0"/>
        <v>BARTHELLET CRESSON Sylvaine</v>
      </c>
      <c r="B19" s="4" t="e">
        <f>VLOOKUP(A19,ADHERENTS!A:B,2,0)</f>
        <v>#N/A</v>
      </c>
      <c r="C19" s="3" t="s">
        <v>8</v>
      </c>
      <c r="D19" s="3" t="s">
        <v>68</v>
      </c>
      <c r="E19" s="3" t="s">
        <v>69</v>
      </c>
      <c r="F19" s="3" t="s">
        <v>70</v>
      </c>
      <c r="G19" s="5" t="s">
        <v>71</v>
      </c>
      <c r="H19" s="3" t="s">
        <v>34</v>
      </c>
    </row>
    <row r="20" spans="1:8" x14ac:dyDescent="0.2">
      <c r="A20" s="3" t="str">
        <f t="shared" si="0"/>
        <v>BASSO DE MARCO Monique</v>
      </c>
      <c r="B20" s="4" t="e">
        <f>VLOOKUP(A20,ADHERENTS!A:B,2,0)</f>
        <v>#N/A</v>
      </c>
      <c r="C20" s="3" t="s">
        <v>8</v>
      </c>
      <c r="D20" s="3" t="s">
        <v>72</v>
      </c>
      <c r="E20" s="3" t="s">
        <v>57</v>
      </c>
      <c r="F20" s="3" t="s">
        <v>73</v>
      </c>
      <c r="G20" s="5" t="s">
        <v>71</v>
      </c>
      <c r="H20" s="3" t="s">
        <v>23</v>
      </c>
    </row>
    <row r="21" spans="1:8" x14ac:dyDescent="0.2">
      <c r="A21" s="3" t="str">
        <f t="shared" si="0"/>
        <v>BAUME Françoise</v>
      </c>
      <c r="B21" s="4" t="e">
        <f>VLOOKUP(A21,ADHERENTS!A:B,2,0)</f>
        <v>#N/A</v>
      </c>
      <c r="C21" s="3" t="s">
        <v>8</v>
      </c>
      <c r="D21" s="3" t="s">
        <v>74</v>
      </c>
      <c r="E21" s="3" t="s">
        <v>28</v>
      </c>
      <c r="F21" s="3" t="s">
        <v>75</v>
      </c>
      <c r="G21" s="5" t="s">
        <v>71</v>
      </c>
      <c r="H21" s="3" t="s">
        <v>34</v>
      </c>
    </row>
    <row r="22" spans="1:8" x14ac:dyDescent="0.2">
      <c r="A22" s="3" t="str">
        <f t="shared" si="0"/>
        <v>BEAUFILS Chantal</v>
      </c>
      <c r="B22" s="4" t="e">
        <f>VLOOKUP(A22,ADHERENTS!A:B,2,0)</f>
        <v>#N/A</v>
      </c>
      <c r="C22" s="3" t="s">
        <v>8</v>
      </c>
      <c r="D22" s="3" t="s">
        <v>76</v>
      </c>
      <c r="E22" s="3" t="s">
        <v>77</v>
      </c>
      <c r="F22" s="3" t="s">
        <v>78</v>
      </c>
      <c r="G22" s="5">
        <v>38120</v>
      </c>
      <c r="H22" s="3" t="s">
        <v>34</v>
      </c>
    </row>
    <row r="23" spans="1:8" x14ac:dyDescent="0.2">
      <c r="A23" s="3" t="str">
        <f t="shared" si="0"/>
        <v>BELLE René</v>
      </c>
      <c r="B23" s="4" t="e">
        <f>VLOOKUP(A23,ADHERENTS!A:B,2,0)</f>
        <v>#N/A</v>
      </c>
      <c r="C23" s="3" t="s">
        <v>14</v>
      </c>
      <c r="D23" s="3" t="s">
        <v>79</v>
      </c>
      <c r="E23" s="3" t="s">
        <v>80</v>
      </c>
      <c r="F23" s="3" t="s">
        <v>81</v>
      </c>
      <c r="G23" s="5">
        <v>38120</v>
      </c>
      <c r="H23" s="3" t="s">
        <v>34</v>
      </c>
    </row>
    <row r="24" spans="1:8" x14ac:dyDescent="0.2">
      <c r="A24" s="3" t="str">
        <f t="shared" si="0"/>
        <v>BELMONT Patricia</v>
      </c>
      <c r="B24" s="4" t="e">
        <f>VLOOKUP(A24,ADHERENTS!A:B,2,0)</f>
        <v>#N/A</v>
      </c>
      <c r="C24" s="3" t="s">
        <v>8</v>
      </c>
      <c r="D24" s="3" t="s">
        <v>82</v>
      </c>
      <c r="E24" s="3" t="s">
        <v>83</v>
      </c>
      <c r="F24" s="3" t="s">
        <v>84</v>
      </c>
      <c r="G24" s="5" t="s">
        <v>71</v>
      </c>
      <c r="H24" s="3" t="s">
        <v>23</v>
      </c>
    </row>
    <row r="25" spans="1:8" x14ac:dyDescent="0.2">
      <c r="A25" s="3" t="str">
        <f t="shared" si="0"/>
        <v>BENHADDOU Fatima</v>
      </c>
      <c r="B25" s="4" t="e">
        <f>VLOOKUP(A25,ADHERENTS!A:B,2,0)</f>
        <v>#N/A</v>
      </c>
      <c r="C25" s="3" t="s">
        <v>8</v>
      </c>
      <c r="D25" s="3" t="s">
        <v>85</v>
      </c>
      <c r="E25" s="3" t="s">
        <v>86</v>
      </c>
      <c r="F25" s="3" t="s">
        <v>87</v>
      </c>
      <c r="G25" s="5" t="s">
        <v>71</v>
      </c>
      <c r="H25" s="3" t="s">
        <v>34</v>
      </c>
    </row>
    <row r="26" spans="1:8" x14ac:dyDescent="0.2">
      <c r="A26" s="3" t="str">
        <f t="shared" si="0"/>
        <v>BERENGUIER Denise</v>
      </c>
      <c r="B26" s="4" t="e">
        <f>VLOOKUP(A26,ADHERENTS!A:B,2,0)</f>
        <v>#N/A</v>
      </c>
      <c r="C26" s="3" t="s">
        <v>8</v>
      </c>
      <c r="D26" s="3" t="s">
        <v>88</v>
      </c>
      <c r="E26" s="3" t="s">
        <v>89</v>
      </c>
      <c r="F26" s="3" t="s">
        <v>90</v>
      </c>
      <c r="G26" s="5">
        <v>38120</v>
      </c>
      <c r="H26" s="3" t="s">
        <v>23</v>
      </c>
    </row>
    <row r="27" spans="1:8" x14ac:dyDescent="0.2">
      <c r="A27" s="3" t="str">
        <f t="shared" si="0"/>
        <v>BERGER Michèle</v>
      </c>
      <c r="B27" s="4" t="e">
        <f>VLOOKUP(A27,ADHERENTS!A:B,2,0)</f>
        <v>#N/A</v>
      </c>
      <c r="C27" s="3" t="s">
        <v>8</v>
      </c>
      <c r="D27" s="3" t="s">
        <v>91</v>
      </c>
      <c r="E27" s="3" t="s">
        <v>92</v>
      </c>
      <c r="F27" s="3" t="s">
        <v>93</v>
      </c>
      <c r="G27" s="5">
        <v>38120</v>
      </c>
      <c r="H27" s="3" t="s">
        <v>23</v>
      </c>
    </row>
    <row r="28" spans="1:8" x14ac:dyDescent="0.2">
      <c r="A28" s="3" t="str">
        <f t="shared" si="0"/>
        <v>BERGERI Christiane</v>
      </c>
      <c r="B28" s="4" t="e">
        <f>VLOOKUP(A28,ADHERENTS!A:B,2,0)</f>
        <v>#N/A</v>
      </c>
      <c r="C28" s="3" t="s">
        <v>8</v>
      </c>
      <c r="D28" s="3" t="s">
        <v>94</v>
      </c>
      <c r="E28" s="3" t="s">
        <v>25</v>
      </c>
      <c r="F28" s="3" t="s">
        <v>95</v>
      </c>
      <c r="G28" s="5">
        <v>38120</v>
      </c>
      <c r="H28" s="3" t="s">
        <v>34</v>
      </c>
    </row>
    <row r="29" spans="1:8" x14ac:dyDescent="0.2">
      <c r="A29" s="3" t="str">
        <f t="shared" si="0"/>
        <v>BERMOND Lucien</v>
      </c>
      <c r="B29" s="4" t="e">
        <f>VLOOKUP(A29,ADHERENTS!A:B,2,0)</f>
        <v>#N/A</v>
      </c>
      <c r="C29" s="3" t="s">
        <v>14</v>
      </c>
      <c r="D29" s="3" t="s">
        <v>96</v>
      </c>
      <c r="E29" s="3" t="s">
        <v>97</v>
      </c>
      <c r="F29" s="3" t="s">
        <v>98</v>
      </c>
      <c r="G29" s="5">
        <v>38120</v>
      </c>
      <c r="H29" s="3" t="s">
        <v>23</v>
      </c>
    </row>
    <row r="30" spans="1:8" x14ac:dyDescent="0.2">
      <c r="A30" s="3" t="str">
        <f t="shared" si="0"/>
        <v>BETTEGA Hermina</v>
      </c>
      <c r="B30" s="4" t="e">
        <f>VLOOKUP(A30,ADHERENTS!A:B,2,0)</f>
        <v>#N/A</v>
      </c>
      <c r="C30" s="3" t="s">
        <v>8</v>
      </c>
      <c r="D30" s="3" t="s">
        <v>99</v>
      </c>
      <c r="E30" s="3" t="s">
        <v>100</v>
      </c>
      <c r="F30" s="3" t="s">
        <v>101</v>
      </c>
      <c r="G30" s="5">
        <v>38120</v>
      </c>
      <c r="H30" s="3" t="s">
        <v>23</v>
      </c>
    </row>
    <row r="31" spans="1:8" x14ac:dyDescent="0.2">
      <c r="A31" s="3" t="str">
        <f t="shared" si="0"/>
        <v>BIZOUX Mireille</v>
      </c>
      <c r="B31" s="4" t="e">
        <f>VLOOKUP(A31,ADHERENTS!A:B,2,0)</f>
        <v>#N/A</v>
      </c>
      <c r="C31" s="3" t="s">
        <v>8</v>
      </c>
      <c r="D31" s="3" t="s">
        <v>102</v>
      </c>
      <c r="E31" s="3" t="s">
        <v>103</v>
      </c>
      <c r="F31" s="3" t="s">
        <v>104</v>
      </c>
      <c r="G31" s="5">
        <v>38950</v>
      </c>
      <c r="H31" s="3" t="s">
        <v>105</v>
      </c>
    </row>
    <row r="32" spans="1:8" x14ac:dyDescent="0.2">
      <c r="A32" s="3" t="str">
        <f t="shared" si="0"/>
        <v>BLEIN Nicole</v>
      </c>
      <c r="B32" s="4" t="e">
        <f>VLOOKUP(A32,ADHERENTS!A:B,2,0)</f>
        <v>#N/A</v>
      </c>
      <c r="C32" s="3" t="s">
        <v>8</v>
      </c>
      <c r="D32" s="3" t="s">
        <v>106</v>
      </c>
      <c r="E32" s="3" t="s">
        <v>107</v>
      </c>
      <c r="F32" s="3" t="s">
        <v>108</v>
      </c>
      <c r="G32" s="5" t="s">
        <v>71</v>
      </c>
      <c r="H32" s="3" t="s">
        <v>23</v>
      </c>
    </row>
    <row r="33" spans="1:8" x14ac:dyDescent="0.2">
      <c r="A33" s="3" t="str">
        <f t="shared" si="0"/>
        <v>BOFFARD Cécile</v>
      </c>
      <c r="B33" s="4" t="e">
        <f>VLOOKUP(A33,ADHERENTS!A:B,2,0)</f>
        <v>#N/A</v>
      </c>
      <c r="C33" s="3" t="s">
        <v>8</v>
      </c>
      <c r="D33" s="3" t="s">
        <v>109</v>
      </c>
      <c r="E33" s="3" t="s">
        <v>110</v>
      </c>
      <c r="F33" s="3" t="s">
        <v>111</v>
      </c>
      <c r="G33" s="5">
        <v>38240</v>
      </c>
      <c r="H33" s="3" t="s">
        <v>112</v>
      </c>
    </row>
    <row r="34" spans="1:8" x14ac:dyDescent="0.2">
      <c r="A34" s="3" t="str">
        <f t="shared" ref="A34:A68" si="1">CONCATENATE(D34," ",E34)</f>
        <v>BOIS Viviane</v>
      </c>
      <c r="B34" s="4" t="e">
        <f>VLOOKUP(A34,ADHERENTS!A:B,2,0)</f>
        <v>#N/A</v>
      </c>
      <c r="C34" s="3" t="s">
        <v>8</v>
      </c>
      <c r="D34" s="3" t="s">
        <v>113</v>
      </c>
      <c r="E34" s="3" t="s">
        <v>114</v>
      </c>
      <c r="F34" s="3" t="s">
        <v>115</v>
      </c>
      <c r="G34" s="5">
        <v>38120</v>
      </c>
      <c r="H34" s="3" t="s">
        <v>34</v>
      </c>
    </row>
    <row r="35" spans="1:8" x14ac:dyDescent="0.2">
      <c r="A35" s="3" t="str">
        <f t="shared" si="1"/>
        <v>BOISSON Christian</v>
      </c>
      <c r="B35" s="4" t="e">
        <f>VLOOKUP(A35,ADHERENTS!A:B,2,0)</f>
        <v>#N/A</v>
      </c>
      <c r="C35" s="3" t="s">
        <v>42</v>
      </c>
      <c r="D35" s="3" t="s">
        <v>116</v>
      </c>
      <c r="E35" s="3" t="s">
        <v>117</v>
      </c>
      <c r="F35" s="3" t="s">
        <v>118</v>
      </c>
      <c r="G35" s="5">
        <v>38340</v>
      </c>
      <c r="H35" s="3" t="s">
        <v>13</v>
      </c>
    </row>
    <row r="36" spans="1:8" x14ac:dyDescent="0.2">
      <c r="A36" s="3" t="str">
        <f t="shared" si="1"/>
        <v>BONNARDEL Pierrette</v>
      </c>
      <c r="B36" s="4" t="e">
        <f>VLOOKUP(A36,ADHERENTS!A:B,2,0)</f>
        <v>#N/A</v>
      </c>
      <c r="C36" s="3" t="s">
        <v>8</v>
      </c>
      <c r="D36" s="3" t="s">
        <v>119</v>
      </c>
      <c r="E36" s="3" t="s">
        <v>120</v>
      </c>
      <c r="F36" s="3" t="s">
        <v>121</v>
      </c>
      <c r="G36" s="5">
        <v>38120</v>
      </c>
      <c r="H36" s="3" t="s">
        <v>34</v>
      </c>
    </row>
    <row r="37" spans="1:8" x14ac:dyDescent="0.2">
      <c r="A37" s="3" t="str">
        <f t="shared" si="1"/>
        <v>BONNAURE NIVOLLET M.Jose</v>
      </c>
      <c r="B37" s="4" t="e">
        <f>VLOOKUP(A37,ADHERENTS!A:B,2,0)</f>
        <v>#N/A</v>
      </c>
      <c r="C37" s="3" t="s">
        <v>8</v>
      </c>
      <c r="D37" s="3" t="s">
        <v>122</v>
      </c>
      <c r="E37" s="3" t="s">
        <v>123</v>
      </c>
      <c r="F37" s="3" t="s">
        <v>124</v>
      </c>
      <c r="G37" s="5" t="s">
        <v>12</v>
      </c>
      <c r="H37" s="3" t="s">
        <v>13</v>
      </c>
    </row>
    <row r="38" spans="1:8" x14ac:dyDescent="0.2">
      <c r="A38" s="3" t="str">
        <f t="shared" si="1"/>
        <v>BONNET Christian</v>
      </c>
      <c r="B38" s="4" t="e">
        <f>VLOOKUP(A38,ADHERENTS!A:B,2,0)</f>
        <v>#N/A</v>
      </c>
      <c r="C38" s="3" t="s">
        <v>42</v>
      </c>
      <c r="D38" s="3" t="s">
        <v>125</v>
      </c>
      <c r="E38" s="3" t="s">
        <v>117</v>
      </c>
      <c r="F38" s="3" t="s">
        <v>126</v>
      </c>
      <c r="G38" s="5">
        <v>38120</v>
      </c>
      <c r="H38" s="3" t="s">
        <v>23</v>
      </c>
    </row>
    <row r="39" spans="1:8" x14ac:dyDescent="0.2">
      <c r="A39" s="3" t="str">
        <f t="shared" si="1"/>
        <v>BONZI Josette</v>
      </c>
      <c r="B39" s="4" t="e">
        <f>VLOOKUP(A39,ADHERENTS!A:B,2,0)</f>
        <v>#N/A</v>
      </c>
      <c r="C39" s="3" t="s">
        <v>8</v>
      </c>
      <c r="D39" s="3" t="s">
        <v>127</v>
      </c>
      <c r="E39" s="3" t="s">
        <v>128</v>
      </c>
      <c r="F39" s="3" t="s">
        <v>129</v>
      </c>
      <c r="G39" s="5">
        <v>38120</v>
      </c>
      <c r="H39" s="3" t="s">
        <v>34</v>
      </c>
    </row>
    <row r="40" spans="1:8" x14ac:dyDescent="0.2">
      <c r="A40" s="3" t="str">
        <f t="shared" si="1"/>
        <v>BOSCH Josiane</v>
      </c>
      <c r="B40" s="4" t="e">
        <f>VLOOKUP(A40,ADHERENTS!A:B,2,0)</f>
        <v>#N/A</v>
      </c>
      <c r="C40" s="3" t="s">
        <v>8</v>
      </c>
      <c r="D40" s="3" t="s">
        <v>130</v>
      </c>
      <c r="E40" s="3" t="s">
        <v>131</v>
      </c>
      <c r="F40" s="3" t="s">
        <v>132</v>
      </c>
      <c r="G40" s="5">
        <v>38360</v>
      </c>
      <c r="H40" s="3" t="s">
        <v>27</v>
      </c>
    </row>
    <row r="41" spans="1:8" x14ac:dyDescent="0.2">
      <c r="A41" s="3" t="str">
        <f t="shared" si="1"/>
        <v>BOTTANA Elisabeth</v>
      </c>
      <c r="B41" s="4" t="e">
        <f>VLOOKUP(A41,ADHERENTS!A:B,2,0)</f>
        <v>#N/A</v>
      </c>
      <c r="C41" s="3" t="s">
        <v>8</v>
      </c>
      <c r="D41" s="3" t="s">
        <v>133</v>
      </c>
      <c r="E41" s="3" t="s">
        <v>134</v>
      </c>
      <c r="F41" s="3" t="s">
        <v>135</v>
      </c>
      <c r="G41" s="5">
        <v>38120</v>
      </c>
      <c r="H41" s="3" t="s">
        <v>34</v>
      </c>
    </row>
    <row r="42" spans="1:8" x14ac:dyDescent="0.2">
      <c r="A42" s="3" t="str">
        <f t="shared" si="1"/>
        <v>BOUCHER Geneviève</v>
      </c>
      <c r="B42" s="4" t="e">
        <f>VLOOKUP(A42,ADHERENTS!A:B,2,0)</f>
        <v>#N/A</v>
      </c>
      <c r="C42" s="3" t="s">
        <v>8</v>
      </c>
      <c r="D42" s="3" t="s">
        <v>136</v>
      </c>
      <c r="E42" s="3" t="s">
        <v>137</v>
      </c>
      <c r="F42" s="3" t="s">
        <v>138</v>
      </c>
      <c r="G42" s="5">
        <v>38590</v>
      </c>
      <c r="H42" s="3" t="s">
        <v>139</v>
      </c>
    </row>
    <row r="43" spans="1:8" x14ac:dyDescent="0.2">
      <c r="A43" s="3" t="str">
        <f t="shared" si="1"/>
        <v>BOURGEOIS Raymond</v>
      </c>
      <c r="B43" s="4" t="e">
        <f>VLOOKUP(A43,ADHERENTS!A:B,2,0)</f>
        <v>#N/A</v>
      </c>
      <c r="C43" s="3" t="s">
        <v>14</v>
      </c>
      <c r="D43" s="3" t="s">
        <v>140</v>
      </c>
      <c r="E43" s="3" t="s">
        <v>141</v>
      </c>
      <c r="F43" s="3" t="s">
        <v>142</v>
      </c>
      <c r="G43" s="5">
        <v>38120</v>
      </c>
      <c r="H43" s="3" t="s">
        <v>23</v>
      </c>
    </row>
    <row r="44" spans="1:8" x14ac:dyDescent="0.2">
      <c r="A44" s="3" t="str">
        <f t="shared" si="1"/>
        <v>BOUT Sylvie</v>
      </c>
      <c r="B44" s="4" t="e">
        <f>VLOOKUP(A44,ADHERENTS!A:B,2,0)</f>
        <v>#N/A</v>
      </c>
      <c r="C44" s="3" t="s">
        <v>8</v>
      </c>
      <c r="D44" s="3" t="s">
        <v>143</v>
      </c>
      <c r="E44" s="3" t="s">
        <v>144</v>
      </c>
      <c r="F44" s="3" t="s">
        <v>145</v>
      </c>
      <c r="G44" s="5" t="s">
        <v>71</v>
      </c>
      <c r="H44" s="3" t="s">
        <v>23</v>
      </c>
    </row>
    <row r="45" spans="1:8" x14ac:dyDescent="0.2">
      <c r="A45" s="3" t="str">
        <f t="shared" si="1"/>
        <v>BOUVIER Dany</v>
      </c>
      <c r="B45" s="4" t="e">
        <f>VLOOKUP(A45,ADHERENTS!A:B,2,0)</f>
        <v>#N/A</v>
      </c>
      <c r="C45" s="3" t="s">
        <v>42</v>
      </c>
      <c r="D45" s="3" t="s">
        <v>146</v>
      </c>
      <c r="E45" s="3" t="s">
        <v>147</v>
      </c>
      <c r="F45" s="3" t="s">
        <v>148</v>
      </c>
      <c r="G45" s="5">
        <v>38120</v>
      </c>
      <c r="H45" s="3" t="s">
        <v>34</v>
      </c>
    </row>
    <row r="46" spans="1:8" x14ac:dyDescent="0.2">
      <c r="A46" s="3" t="str">
        <f t="shared" si="1"/>
        <v>BRAJON Alain</v>
      </c>
      <c r="B46" s="4" t="e">
        <f>VLOOKUP(A46,ADHERENTS!A:B,2,0)</f>
        <v>#N/A</v>
      </c>
      <c r="C46" s="3" t="s">
        <v>14</v>
      </c>
      <c r="D46" s="3" t="s">
        <v>149</v>
      </c>
      <c r="E46" s="3" t="s">
        <v>150</v>
      </c>
      <c r="F46" s="3" t="s">
        <v>151</v>
      </c>
      <c r="G46" s="5">
        <v>38120</v>
      </c>
      <c r="H46" s="3" t="s">
        <v>34</v>
      </c>
    </row>
    <row r="47" spans="1:8" x14ac:dyDescent="0.2">
      <c r="A47" s="3" t="str">
        <f t="shared" si="1"/>
        <v>BRASSOD Huguette</v>
      </c>
      <c r="B47" s="4" t="e">
        <f>VLOOKUP(A47,ADHERENTS!A:B,2,0)</f>
        <v>#N/A</v>
      </c>
      <c r="C47" s="3" t="s">
        <v>8</v>
      </c>
      <c r="D47" s="3" t="s">
        <v>152</v>
      </c>
      <c r="E47" s="3" t="s">
        <v>153</v>
      </c>
      <c r="F47" s="3" t="s">
        <v>154</v>
      </c>
      <c r="G47" s="5">
        <v>38340</v>
      </c>
      <c r="H47" s="3" t="s">
        <v>13</v>
      </c>
    </row>
    <row r="48" spans="1:8" x14ac:dyDescent="0.2">
      <c r="A48" s="3" t="str">
        <f t="shared" si="1"/>
        <v>BROITMANN Daniel</v>
      </c>
      <c r="B48" s="4" t="e">
        <f>VLOOKUP(A48,ADHERENTS!A:B,2,0)</f>
        <v>#N/A</v>
      </c>
      <c r="C48" s="3" t="s">
        <v>14</v>
      </c>
      <c r="D48" s="3" t="s">
        <v>155</v>
      </c>
      <c r="E48" s="3" t="s">
        <v>156</v>
      </c>
      <c r="F48" s="3" t="s">
        <v>157</v>
      </c>
      <c r="G48" s="5">
        <v>38130</v>
      </c>
      <c r="H48" s="3" t="s">
        <v>158</v>
      </c>
    </row>
    <row r="49" spans="1:8" x14ac:dyDescent="0.2">
      <c r="A49" s="3" t="str">
        <f t="shared" si="1"/>
        <v>BROIZE Jocelyne</v>
      </c>
      <c r="B49" s="4" t="e">
        <f>VLOOKUP(A49,ADHERENTS!A:B,2,0)</f>
        <v>#N/A</v>
      </c>
      <c r="C49" s="6" t="s">
        <v>8</v>
      </c>
      <c r="D49" s="3" t="s">
        <v>159</v>
      </c>
      <c r="E49" s="3" t="s">
        <v>160</v>
      </c>
      <c r="F49" s="3" t="s">
        <v>161</v>
      </c>
      <c r="G49" s="5">
        <v>38120</v>
      </c>
      <c r="H49" s="3" t="s">
        <v>23</v>
      </c>
    </row>
    <row r="50" spans="1:8" x14ac:dyDescent="0.2">
      <c r="A50" s="3" t="str">
        <f t="shared" si="1"/>
        <v>BROLL Georges</v>
      </c>
      <c r="B50" s="4" t="e">
        <f>VLOOKUP(A50,ADHERENTS!A:B,2,0)</f>
        <v>#N/A</v>
      </c>
      <c r="C50" s="3" t="s">
        <v>14</v>
      </c>
      <c r="D50" s="3" t="s">
        <v>162</v>
      </c>
      <c r="E50" s="3" t="s">
        <v>163</v>
      </c>
      <c r="F50" s="3" t="s">
        <v>164</v>
      </c>
      <c r="G50" s="5">
        <v>38120</v>
      </c>
      <c r="H50" s="3" t="s">
        <v>23</v>
      </c>
    </row>
    <row r="51" spans="1:8" x14ac:dyDescent="0.2">
      <c r="A51" s="3" t="str">
        <f t="shared" si="1"/>
        <v>BRUNET Evelyne</v>
      </c>
      <c r="B51" s="4" t="e">
        <f>VLOOKUP(A51,ADHERENTS!A:B,2,0)</f>
        <v>#N/A</v>
      </c>
      <c r="C51" s="3" t="s">
        <v>8</v>
      </c>
      <c r="D51" s="3" t="s">
        <v>165</v>
      </c>
      <c r="E51" s="3" t="s">
        <v>166</v>
      </c>
      <c r="F51" s="3" t="s">
        <v>167</v>
      </c>
      <c r="G51" s="5">
        <v>38120</v>
      </c>
      <c r="H51" s="3" t="s">
        <v>23</v>
      </c>
    </row>
    <row r="52" spans="1:8" x14ac:dyDescent="0.2">
      <c r="A52" s="3" t="str">
        <f t="shared" si="1"/>
        <v>BURDINAT Jeannette</v>
      </c>
      <c r="B52" s="4" t="e">
        <f>VLOOKUP(A52,ADHERENTS!A:B,2,0)</f>
        <v>#N/A</v>
      </c>
      <c r="C52" s="6" t="s">
        <v>8</v>
      </c>
      <c r="D52" s="3" t="s">
        <v>168</v>
      </c>
      <c r="E52" s="3" t="s">
        <v>169</v>
      </c>
      <c r="F52" s="3" t="s">
        <v>170</v>
      </c>
      <c r="G52" s="5" t="s">
        <v>71</v>
      </c>
      <c r="H52" s="3" t="s">
        <v>171</v>
      </c>
    </row>
    <row r="53" spans="1:8" x14ac:dyDescent="0.2">
      <c r="A53" s="3" t="str">
        <f t="shared" si="1"/>
        <v>CALLEJON Léone</v>
      </c>
      <c r="B53" s="4" t="e">
        <f>VLOOKUP(A53,ADHERENTS!A:B,2,0)</f>
        <v>#N/A</v>
      </c>
      <c r="C53" s="3" t="s">
        <v>8</v>
      </c>
      <c r="D53" s="3" t="s">
        <v>172</v>
      </c>
      <c r="E53" s="3" t="s">
        <v>173</v>
      </c>
      <c r="F53" s="3" t="s">
        <v>174</v>
      </c>
      <c r="G53" s="5">
        <v>38120</v>
      </c>
      <c r="H53" s="3" t="s">
        <v>23</v>
      </c>
    </row>
    <row r="54" spans="1:8" x14ac:dyDescent="0.2">
      <c r="A54" s="3" t="str">
        <f t="shared" si="1"/>
        <v>CANABATE José</v>
      </c>
      <c r="B54" s="4" t="e">
        <f>VLOOKUP(A54,ADHERENTS!A:B,2,0)</f>
        <v>#N/A</v>
      </c>
      <c r="C54" s="3" t="s">
        <v>42</v>
      </c>
      <c r="D54" s="3" t="s">
        <v>175</v>
      </c>
      <c r="E54" s="3" t="s">
        <v>176</v>
      </c>
      <c r="F54" s="3" t="s">
        <v>70</v>
      </c>
      <c r="G54" s="5">
        <v>38120</v>
      </c>
      <c r="H54" s="3" t="s">
        <v>34</v>
      </c>
    </row>
    <row r="55" spans="1:8" x14ac:dyDescent="0.2">
      <c r="A55" s="3" t="str">
        <f t="shared" si="1"/>
        <v>CAPDEVILLE Martine</v>
      </c>
      <c r="B55" s="4" t="e">
        <f>VLOOKUP(A55,ADHERENTS!A:B,2,0)</f>
        <v>#N/A</v>
      </c>
      <c r="C55" s="3" t="s">
        <v>8</v>
      </c>
      <c r="D55" s="3" t="s">
        <v>177</v>
      </c>
      <c r="E55" s="3" t="s">
        <v>178</v>
      </c>
      <c r="F55" s="3" t="s">
        <v>179</v>
      </c>
      <c r="G55" s="5">
        <v>38120</v>
      </c>
      <c r="H55" s="3" t="s">
        <v>34</v>
      </c>
    </row>
    <row r="56" spans="1:8" x14ac:dyDescent="0.2">
      <c r="A56" s="3" t="str">
        <f t="shared" si="1"/>
        <v>CAPELLI Odile</v>
      </c>
      <c r="B56" s="4" t="e">
        <f>VLOOKUP(A56,ADHERENTS!A:B,2,0)</f>
        <v>#N/A</v>
      </c>
      <c r="C56" s="3" t="s">
        <v>8</v>
      </c>
      <c r="D56" s="3" t="s">
        <v>180</v>
      </c>
      <c r="E56" s="3" t="s">
        <v>181</v>
      </c>
      <c r="F56" s="3" t="s">
        <v>182</v>
      </c>
      <c r="G56" s="5">
        <v>38360</v>
      </c>
      <c r="H56" s="3" t="s">
        <v>19</v>
      </c>
    </row>
    <row r="57" spans="1:8" x14ac:dyDescent="0.2">
      <c r="A57" s="3" t="str">
        <f t="shared" si="1"/>
        <v>CARICHON Josiane</v>
      </c>
      <c r="B57" s="4" t="e">
        <f>VLOOKUP(A57,ADHERENTS!A:B,2,0)</f>
        <v>#N/A</v>
      </c>
      <c r="C57" s="3" t="s">
        <v>8</v>
      </c>
      <c r="D57" s="3" t="s">
        <v>183</v>
      </c>
      <c r="E57" s="3" t="s">
        <v>131</v>
      </c>
      <c r="F57" s="3" t="s">
        <v>184</v>
      </c>
      <c r="G57" s="5" t="s">
        <v>12</v>
      </c>
      <c r="H57" s="3" t="s">
        <v>13</v>
      </c>
    </row>
    <row r="58" spans="1:8" x14ac:dyDescent="0.2">
      <c r="A58" s="3" t="str">
        <f t="shared" si="1"/>
        <v>CARILLET Patrice</v>
      </c>
      <c r="B58" s="4" t="e">
        <f>VLOOKUP(A58,ADHERENTS!A:B,2,0)</f>
        <v>#N/A</v>
      </c>
      <c r="C58" s="3" t="s">
        <v>42</v>
      </c>
      <c r="D58" s="3" t="s">
        <v>185</v>
      </c>
      <c r="E58" s="3" t="s">
        <v>186</v>
      </c>
      <c r="F58" s="3" t="s">
        <v>187</v>
      </c>
      <c r="G58" s="5" t="s">
        <v>71</v>
      </c>
      <c r="H58" s="3" t="s">
        <v>34</v>
      </c>
    </row>
    <row r="59" spans="1:8" x14ac:dyDescent="0.2">
      <c r="A59" s="3" t="str">
        <f t="shared" si="1"/>
        <v>CARLIER Lydie</v>
      </c>
      <c r="B59" s="4" t="e">
        <f>VLOOKUP(A59,ADHERENTS!A:B,2,0)</f>
        <v>#N/A</v>
      </c>
      <c r="C59" s="3" t="s">
        <v>8</v>
      </c>
      <c r="D59" s="3" t="s">
        <v>188</v>
      </c>
      <c r="E59" s="3" t="s">
        <v>189</v>
      </c>
      <c r="F59" s="3" t="s">
        <v>190</v>
      </c>
      <c r="G59" s="5" t="s">
        <v>71</v>
      </c>
      <c r="H59" s="3" t="s">
        <v>34</v>
      </c>
    </row>
    <row r="60" spans="1:8" x14ac:dyDescent="0.2">
      <c r="A60" s="3" t="str">
        <f t="shared" si="1"/>
        <v>CARRODUS Sheila</v>
      </c>
      <c r="B60" s="4" t="e">
        <f>VLOOKUP(A60,ADHERENTS!A:B,2,0)</f>
        <v>#N/A</v>
      </c>
      <c r="C60" s="3" t="s">
        <v>8</v>
      </c>
      <c r="D60" s="3" t="s">
        <v>191</v>
      </c>
      <c r="E60" s="3" t="s">
        <v>192</v>
      </c>
    </row>
    <row r="61" spans="1:8" x14ac:dyDescent="0.2">
      <c r="A61" s="3" t="str">
        <f t="shared" si="1"/>
        <v>CARTET Ghyslaine</v>
      </c>
      <c r="B61" s="4" t="e">
        <f>VLOOKUP(A61,ADHERENTS!A:B,2,0)</f>
        <v>#N/A</v>
      </c>
      <c r="C61" s="3" t="s">
        <v>8</v>
      </c>
      <c r="D61" s="3" t="s">
        <v>193</v>
      </c>
      <c r="E61" s="3" t="s">
        <v>194</v>
      </c>
      <c r="F61" s="3" t="s">
        <v>195</v>
      </c>
      <c r="G61" s="5">
        <v>38120</v>
      </c>
      <c r="H61" s="3" t="s">
        <v>34</v>
      </c>
    </row>
    <row r="62" spans="1:8" x14ac:dyDescent="0.2">
      <c r="A62" s="3" t="str">
        <f t="shared" si="1"/>
        <v>CHAMPANHET Catherine</v>
      </c>
      <c r="B62" s="4" t="e">
        <f>VLOOKUP(A62,ADHERENTS!A:B,2,0)</f>
        <v>#N/A</v>
      </c>
      <c r="C62" s="3" t="s">
        <v>8</v>
      </c>
      <c r="D62" s="3" t="s">
        <v>196</v>
      </c>
      <c r="E62" s="3" t="s">
        <v>197</v>
      </c>
      <c r="F62" s="3" t="s">
        <v>198</v>
      </c>
      <c r="G62" s="5">
        <v>38120</v>
      </c>
      <c r="H62" s="3" t="s">
        <v>34</v>
      </c>
    </row>
    <row r="63" spans="1:8" x14ac:dyDescent="0.2">
      <c r="A63" s="3" t="str">
        <f t="shared" si="1"/>
        <v>CHANAS Arlette</v>
      </c>
      <c r="B63" s="4" t="e">
        <f>VLOOKUP(A63,ADHERENTS!A:B,2,0)</f>
        <v>#N/A</v>
      </c>
      <c r="C63" s="3" t="s">
        <v>8</v>
      </c>
      <c r="D63" s="3" t="s">
        <v>199</v>
      </c>
      <c r="E63" s="3" t="s">
        <v>200</v>
      </c>
      <c r="F63" s="3" t="s">
        <v>201</v>
      </c>
      <c r="G63" s="5">
        <v>38120</v>
      </c>
      <c r="H63" s="3" t="s">
        <v>202</v>
      </c>
    </row>
    <row r="64" spans="1:8" x14ac:dyDescent="0.2">
      <c r="A64" s="3" t="str">
        <f t="shared" si="1"/>
        <v>CHANTEREAU Bernadette</v>
      </c>
      <c r="B64" s="4" t="e">
        <f>VLOOKUP(A64,ADHERENTS!A:B,2,0)</f>
        <v>#N/A</v>
      </c>
      <c r="C64" s="3" t="s">
        <v>8</v>
      </c>
      <c r="D64" s="3" t="s">
        <v>203</v>
      </c>
      <c r="E64" s="3" t="s">
        <v>204</v>
      </c>
      <c r="F64" s="3" t="s">
        <v>70</v>
      </c>
      <c r="G64" s="5" t="s">
        <v>71</v>
      </c>
      <c r="H64" s="3" t="s">
        <v>34</v>
      </c>
    </row>
    <row r="65" spans="1:8" x14ac:dyDescent="0.2">
      <c r="A65" s="3" t="str">
        <f t="shared" si="1"/>
        <v>CHAPERON Annie</v>
      </c>
      <c r="B65" s="4" t="e">
        <f>VLOOKUP(A65,ADHERENTS!A:B,2,0)</f>
        <v>#N/A</v>
      </c>
      <c r="C65" s="3" t="s">
        <v>8</v>
      </c>
      <c r="D65" s="3" t="s">
        <v>205</v>
      </c>
      <c r="E65" s="3" t="s">
        <v>206</v>
      </c>
      <c r="F65" s="3" t="s">
        <v>207</v>
      </c>
      <c r="G65" s="5">
        <v>38120</v>
      </c>
      <c r="H65" s="3" t="s">
        <v>34</v>
      </c>
    </row>
    <row r="66" spans="1:8" x14ac:dyDescent="0.2">
      <c r="A66" s="3" t="str">
        <f t="shared" si="1"/>
        <v>CHAPIRON Denise</v>
      </c>
      <c r="B66" s="4" t="e">
        <f>VLOOKUP(A66,ADHERENTS!A:B,2,0)</f>
        <v>#N/A</v>
      </c>
      <c r="C66" s="3" t="s">
        <v>8</v>
      </c>
      <c r="D66" s="3" t="s">
        <v>208</v>
      </c>
      <c r="E66" s="3" t="s">
        <v>89</v>
      </c>
      <c r="F66" s="3" t="s">
        <v>209</v>
      </c>
      <c r="G66" s="5">
        <v>38120</v>
      </c>
      <c r="H66" s="3" t="s">
        <v>23</v>
      </c>
    </row>
    <row r="67" spans="1:8" x14ac:dyDescent="0.2">
      <c r="A67" s="3" t="str">
        <f t="shared" si="1"/>
        <v>CHATEL Simone</v>
      </c>
      <c r="B67" s="4" t="e">
        <f>VLOOKUP(A67,ADHERENTS!A:B,2,0)</f>
        <v>#N/A</v>
      </c>
      <c r="C67" s="3" t="s">
        <v>8</v>
      </c>
      <c r="D67" s="3" t="s">
        <v>210</v>
      </c>
      <c r="E67" s="3" t="s">
        <v>211</v>
      </c>
      <c r="G67" s="5">
        <v>38120</v>
      </c>
      <c r="H67" s="3" t="s">
        <v>23</v>
      </c>
    </row>
    <row r="68" spans="1:8" x14ac:dyDescent="0.2">
      <c r="A68" s="3" t="str">
        <f t="shared" si="1"/>
        <v>CHAVAL Jacques</v>
      </c>
      <c r="B68" s="4" t="e">
        <f>VLOOKUP(A68,ADHERENTS!A:B,2,0)</f>
        <v>#N/A</v>
      </c>
      <c r="C68" s="3" t="s">
        <v>14</v>
      </c>
      <c r="D68" s="3" t="s">
        <v>212</v>
      </c>
      <c r="E68" s="3" t="s">
        <v>213</v>
      </c>
      <c r="F68" s="3" t="s">
        <v>98</v>
      </c>
      <c r="G68" s="5">
        <v>38120</v>
      </c>
      <c r="H68" s="3" t="s">
        <v>23</v>
      </c>
    </row>
    <row r="69" spans="1:8" x14ac:dyDescent="0.2">
      <c r="A69" s="3" t="s">
        <v>214</v>
      </c>
      <c r="B69" s="4" t="e">
        <f>VLOOKUP(A69,ADHERENTS!A:B,2,0)</f>
        <v>#N/A</v>
      </c>
      <c r="C69" s="3" t="s">
        <v>42</v>
      </c>
      <c r="D69" s="3" t="s">
        <v>215</v>
      </c>
      <c r="E69" s="3" t="s">
        <v>216</v>
      </c>
      <c r="F69" s="3" t="s">
        <v>217</v>
      </c>
    </row>
    <row r="70" spans="1:8" x14ac:dyDescent="0.2">
      <c r="A70" s="3" t="str">
        <f t="shared" ref="A70:A109" si="2">CONCATENATE(D70," ",E70)</f>
        <v>CHOLAT Gilbert</v>
      </c>
      <c r="B70" s="4" t="e">
        <f>VLOOKUP(A70,ADHERENTS!A:B,2,0)</f>
        <v>#N/A</v>
      </c>
      <c r="C70" s="3" t="s">
        <v>14</v>
      </c>
      <c r="D70" s="3" t="s">
        <v>218</v>
      </c>
      <c r="E70" s="3" t="s">
        <v>219</v>
      </c>
      <c r="F70" s="3" t="s">
        <v>220</v>
      </c>
      <c r="G70" s="5">
        <v>38120</v>
      </c>
      <c r="H70" s="3" t="s">
        <v>23</v>
      </c>
    </row>
    <row r="71" spans="1:8" x14ac:dyDescent="0.2">
      <c r="A71" s="3" t="str">
        <f t="shared" si="2"/>
        <v>CIADELLA Jacqueline</v>
      </c>
      <c r="B71" s="4" t="e">
        <f>VLOOKUP(A71,ADHERENTS!A:B,2,0)</f>
        <v>#N/A</v>
      </c>
      <c r="C71" s="3" t="s">
        <v>8</v>
      </c>
      <c r="D71" s="3" t="s">
        <v>221</v>
      </c>
      <c r="E71" s="3" t="s">
        <v>222</v>
      </c>
      <c r="F71" s="3" t="s">
        <v>223</v>
      </c>
      <c r="G71" s="5" t="s">
        <v>71</v>
      </c>
      <c r="H71" s="3" t="s">
        <v>23</v>
      </c>
    </row>
    <row r="72" spans="1:8" x14ac:dyDescent="0.2">
      <c r="A72" s="3" t="str">
        <f t="shared" si="2"/>
        <v>CLIPET-LETY Michel</v>
      </c>
      <c r="B72" s="4" t="e">
        <f>VLOOKUP(A72,ADHERENTS!A:B,2,0)</f>
        <v>#N/A</v>
      </c>
      <c r="C72" s="3" t="s">
        <v>42</v>
      </c>
      <c r="D72" s="3" t="s">
        <v>224</v>
      </c>
      <c r="E72" s="3" t="s">
        <v>225</v>
      </c>
      <c r="F72" s="3" t="s">
        <v>226</v>
      </c>
      <c r="G72" s="5" t="s">
        <v>71</v>
      </c>
      <c r="H72" s="3" t="s">
        <v>23</v>
      </c>
    </row>
    <row r="73" spans="1:8" x14ac:dyDescent="0.2">
      <c r="A73" s="3" t="str">
        <f t="shared" si="2"/>
        <v>COHEN SOLAL Christine</v>
      </c>
      <c r="B73" s="4" t="e">
        <f>VLOOKUP(A73,ADHERENTS!A:B,2,0)</f>
        <v>#N/A</v>
      </c>
      <c r="C73" s="3" t="s">
        <v>8</v>
      </c>
      <c r="D73" s="3" t="s">
        <v>227</v>
      </c>
      <c r="E73" s="3" t="s">
        <v>228</v>
      </c>
      <c r="F73" s="3" t="s">
        <v>229</v>
      </c>
      <c r="G73" s="5" t="s">
        <v>12</v>
      </c>
      <c r="H73" s="3" t="s">
        <v>13</v>
      </c>
    </row>
    <row r="74" spans="1:8" x14ac:dyDescent="0.2">
      <c r="A74" s="3" t="str">
        <f t="shared" si="2"/>
        <v>COL Denise</v>
      </c>
      <c r="B74" s="4" t="e">
        <f>VLOOKUP(A74,ADHERENTS!A:B,2,0)</f>
        <v>#N/A</v>
      </c>
      <c r="C74" s="3" t="s">
        <v>8</v>
      </c>
      <c r="D74" s="3" t="s">
        <v>230</v>
      </c>
      <c r="E74" s="3" t="s">
        <v>89</v>
      </c>
      <c r="F74" s="3" t="s">
        <v>231</v>
      </c>
      <c r="G74" s="5" t="s">
        <v>12</v>
      </c>
      <c r="H74" s="3" t="s">
        <v>13</v>
      </c>
    </row>
    <row r="75" spans="1:8" x14ac:dyDescent="0.2">
      <c r="A75" s="3" t="str">
        <f t="shared" si="2"/>
        <v>COL Gilbert</v>
      </c>
      <c r="B75" s="4" t="e">
        <f>VLOOKUP(A75,ADHERENTS!A:B,2,0)</f>
        <v>#N/A</v>
      </c>
      <c r="C75" s="3" t="s">
        <v>14</v>
      </c>
      <c r="D75" s="3" t="s">
        <v>230</v>
      </c>
      <c r="E75" s="3" t="s">
        <v>219</v>
      </c>
      <c r="F75" s="3" t="s">
        <v>232</v>
      </c>
      <c r="G75" s="5" t="s">
        <v>233</v>
      </c>
      <c r="H75" s="3" t="s">
        <v>234</v>
      </c>
    </row>
    <row r="76" spans="1:8" x14ac:dyDescent="0.2">
      <c r="A76" s="3" t="str">
        <f t="shared" si="2"/>
        <v>COLLOMB Gilbert</v>
      </c>
      <c r="B76" s="4" t="e">
        <f>VLOOKUP(A76,ADHERENTS!A:B,2,0)</f>
        <v>#N/A</v>
      </c>
      <c r="C76" s="3" t="s">
        <v>42</v>
      </c>
      <c r="D76" s="3" t="s">
        <v>235</v>
      </c>
      <c r="E76" s="3" t="s">
        <v>219</v>
      </c>
      <c r="F76" s="3" t="s">
        <v>236</v>
      </c>
      <c r="G76" s="5" t="s">
        <v>237</v>
      </c>
      <c r="H76" s="3" t="s">
        <v>238</v>
      </c>
    </row>
    <row r="77" spans="1:8" x14ac:dyDescent="0.2">
      <c r="A77" s="3" t="str">
        <f t="shared" si="2"/>
        <v>CONTAL Bernadette</v>
      </c>
      <c r="B77" s="4" t="e">
        <f>VLOOKUP(A77,ADHERENTS!A:B,2,0)</f>
        <v>#N/A</v>
      </c>
      <c r="C77" s="3" t="s">
        <v>8</v>
      </c>
      <c r="D77" s="3" t="s">
        <v>239</v>
      </c>
      <c r="E77" s="3" t="s">
        <v>204</v>
      </c>
      <c r="F77" s="3" t="s">
        <v>240</v>
      </c>
      <c r="G77" s="5" t="s">
        <v>241</v>
      </c>
      <c r="H77" s="3" t="s">
        <v>242</v>
      </c>
    </row>
    <row r="78" spans="1:8" x14ac:dyDescent="0.2">
      <c r="A78" s="3" t="str">
        <f t="shared" si="2"/>
        <v>CONTI Simone</v>
      </c>
      <c r="B78" s="4" t="e">
        <f>VLOOKUP(A78,ADHERENTS!A:B,2,0)</f>
        <v>#N/A</v>
      </c>
      <c r="C78" s="3" t="s">
        <v>8</v>
      </c>
      <c r="D78" s="3" t="s">
        <v>243</v>
      </c>
      <c r="E78" s="3" t="s">
        <v>211</v>
      </c>
      <c r="F78" s="3" t="s">
        <v>244</v>
      </c>
      <c r="G78" s="5" t="s">
        <v>71</v>
      </c>
      <c r="H78" s="3" t="s">
        <v>34</v>
      </c>
    </row>
    <row r="79" spans="1:8" x14ac:dyDescent="0.2">
      <c r="A79" s="3" t="str">
        <f t="shared" si="2"/>
        <v>CONTINI J.Marc</v>
      </c>
      <c r="B79" s="4" t="e">
        <f>VLOOKUP(A79,ADHERENTS!A:B,2,0)</f>
        <v>#N/A</v>
      </c>
      <c r="C79" s="3" t="s">
        <v>14</v>
      </c>
      <c r="D79" s="3" t="s">
        <v>245</v>
      </c>
      <c r="E79" s="3" t="s">
        <v>246</v>
      </c>
      <c r="F79" s="3" t="s">
        <v>247</v>
      </c>
      <c r="G79" s="5" t="s">
        <v>248</v>
      </c>
      <c r="H79" s="3" t="s">
        <v>249</v>
      </c>
    </row>
    <row r="80" spans="1:8" x14ac:dyDescent="0.2">
      <c r="A80" s="3" t="str">
        <f t="shared" si="2"/>
        <v>CORGIER Alain</v>
      </c>
      <c r="B80" s="4" t="e">
        <f>VLOOKUP(A80,ADHERENTS!A:B,2,0)</f>
        <v>#N/A</v>
      </c>
      <c r="C80" s="3" t="s">
        <v>42</v>
      </c>
      <c r="D80" s="3" t="s">
        <v>250</v>
      </c>
      <c r="E80" s="3" t="s">
        <v>150</v>
      </c>
      <c r="F80" s="3" t="s">
        <v>251</v>
      </c>
      <c r="G80" s="5" t="s">
        <v>71</v>
      </c>
      <c r="H80" s="3" t="s">
        <v>23</v>
      </c>
    </row>
    <row r="81" spans="1:8" x14ac:dyDescent="0.2">
      <c r="A81" s="3" t="str">
        <f t="shared" si="2"/>
        <v>CORNELOUP Jean Philippe</v>
      </c>
      <c r="B81" s="4" t="e">
        <f>VLOOKUP(A81,ADHERENTS!A:B,2,0)</f>
        <v>#N/A</v>
      </c>
      <c r="C81" s="3" t="s">
        <v>14</v>
      </c>
      <c r="D81" s="3" t="s">
        <v>252</v>
      </c>
      <c r="E81" s="3" t="s">
        <v>253</v>
      </c>
      <c r="F81" s="3" t="s">
        <v>254</v>
      </c>
      <c r="G81" s="5" t="s">
        <v>12</v>
      </c>
      <c r="H81" s="3" t="s">
        <v>13</v>
      </c>
    </row>
    <row r="82" spans="1:8" x14ac:dyDescent="0.2">
      <c r="A82" s="3" t="str">
        <f t="shared" si="2"/>
        <v>CORREIADEMELO Marie</v>
      </c>
      <c r="B82" s="4" t="e">
        <f>VLOOKUP(A82,ADHERENTS!A:B,2,0)</f>
        <v>#N/A</v>
      </c>
      <c r="C82" s="3" t="s">
        <v>8</v>
      </c>
      <c r="D82" s="3" t="s">
        <v>255</v>
      </c>
      <c r="E82" s="3" t="s">
        <v>256</v>
      </c>
      <c r="F82" s="3" t="s">
        <v>257</v>
      </c>
      <c r="G82" s="5" t="s">
        <v>67</v>
      </c>
      <c r="H82" s="3" t="s">
        <v>30</v>
      </c>
    </row>
    <row r="83" spans="1:8" x14ac:dyDescent="0.2">
      <c r="A83" s="3" t="str">
        <f t="shared" si="2"/>
        <v>COSTANTI Paulette</v>
      </c>
      <c r="B83" s="4" t="e">
        <f>VLOOKUP(A83,ADHERENTS!A:B,2,0)</f>
        <v>#N/A</v>
      </c>
      <c r="C83" s="3" t="s">
        <v>8</v>
      </c>
      <c r="D83" s="3" t="s">
        <v>258</v>
      </c>
      <c r="E83" s="3" t="s">
        <v>259</v>
      </c>
      <c r="F83" s="3" t="s">
        <v>260</v>
      </c>
      <c r="G83" s="5" t="s">
        <v>71</v>
      </c>
      <c r="H83" s="3" t="s">
        <v>23</v>
      </c>
    </row>
    <row r="84" spans="1:8" x14ac:dyDescent="0.2">
      <c r="A84" s="3" t="str">
        <f t="shared" si="2"/>
        <v>COT Yveline</v>
      </c>
      <c r="B84" s="4" t="e">
        <f>VLOOKUP(A84,ADHERENTS!A:B,2,0)</f>
        <v>#N/A</v>
      </c>
      <c r="C84" s="3" t="s">
        <v>8</v>
      </c>
      <c r="D84" s="3" t="s">
        <v>261</v>
      </c>
      <c r="E84" s="3" t="s">
        <v>262</v>
      </c>
      <c r="F84" s="3" t="s">
        <v>263</v>
      </c>
      <c r="G84" s="5" t="s">
        <v>71</v>
      </c>
      <c r="H84" s="3" t="s">
        <v>34</v>
      </c>
    </row>
    <row r="85" spans="1:8" x14ac:dyDescent="0.2">
      <c r="A85" s="3" t="str">
        <f t="shared" si="2"/>
        <v>COUDURIER Bernard</v>
      </c>
      <c r="B85" s="4" t="e">
        <f>VLOOKUP(A85,ADHERENTS!A:B,2,0)</f>
        <v>#N/A</v>
      </c>
      <c r="C85" s="3" t="s">
        <v>14</v>
      </c>
      <c r="D85" s="3" t="s">
        <v>264</v>
      </c>
      <c r="E85" s="3" t="s">
        <v>265</v>
      </c>
      <c r="F85" s="3" t="s">
        <v>266</v>
      </c>
      <c r="G85" s="5" t="s">
        <v>71</v>
      </c>
      <c r="H85" s="3" t="s">
        <v>23</v>
      </c>
    </row>
    <row r="86" spans="1:8" x14ac:dyDescent="0.2">
      <c r="A86" s="3" t="str">
        <f t="shared" si="2"/>
        <v>COZZI Fabienne</v>
      </c>
      <c r="B86" s="4" t="e">
        <f>VLOOKUP(A86,ADHERENTS!A:B,2,0)</f>
        <v>#N/A</v>
      </c>
      <c r="C86" s="3" t="s">
        <v>8</v>
      </c>
      <c r="D86" s="3" t="s">
        <v>267</v>
      </c>
      <c r="E86" s="3" t="s">
        <v>268</v>
      </c>
      <c r="F86" s="3" t="s">
        <v>269</v>
      </c>
      <c r="G86" s="5" t="s">
        <v>71</v>
      </c>
      <c r="H86" s="3" t="s">
        <v>34</v>
      </c>
    </row>
    <row r="87" spans="1:8" x14ac:dyDescent="0.2">
      <c r="A87" s="3" t="str">
        <f t="shared" si="2"/>
        <v>CUCHET Anne Marie</v>
      </c>
      <c r="B87" s="4" t="e">
        <f>VLOOKUP(A87,ADHERENTS!A:B,2,0)</f>
        <v>#N/A</v>
      </c>
      <c r="C87" s="3" t="s">
        <v>8</v>
      </c>
      <c r="D87" s="3" t="s">
        <v>270</v>
      </c>
      <c r="E87" s="3" t="s">
        <v>271</v>
      </c>
      <c r="F87" s="3" t="s">
        <v>272</v>
      </c>
      <c r="G87" s="5" t="s">
        <v>71</v>
      </c>
      <c r="H87" s="3" t="s">
        <v>34</v>
      </c>
    </row>
    <row r="88" spans="1:8" x14ac:dyDescent="0.2">
      <c r="A88" s="3" t="str">
        <f t="shared" si="2"/>
        <v>CURCIO Eliane</v>
      </c>
      <c r="B88" s="4" t="e">
        <f>VLOOKUP(A88,ADHERENTS!A:B,2,0)</f>
        <v>#N/A</v>
      </c>
      <c r="C88" s="3" t="s">
        <v>8</v>
      </c>
      <c r="D88" s="3" t="s">
        <v>273</v>
      </c>
      <c r="E88" s="3" t="s">
        <v>21</v>
      </c>
      <c r="F88" s="3" t="s">
        <v>274</v>
      </c>
      <c r="G88" s="5" t="s">
        <v>12</v>
      </c>
      <c r="H88" s="3" t="s">
        <v>13</v>
      </c>
    </row>
    <row r="89" spans="1:8" x14ac:dyDescent="0.2">
      <c r="A89" s="3" t="str">
        <f t="shared" si="2"/>
        <v>CUSSENOT Geneviève</v>
      </c>
      <c r="B89" s="4" t="e">
        <f>VLOOKUP(A89,ADHERENTS!A:B,2,0)</f>
        <v>#N/A</v>
      </c>
      <c r="C89" s="3" t="s">
        <v>8</v>
      </c>
      <c r="D89" s="3" t="s">
        <v>275</v>
      </c>
      <c r="E89" s="3" t="s">
        <v>137</v>
      </c>
      <c r="F89" s="3" t="s">
        <v>276</v>
      </c>
      <c r="G89" s="5" t="s">
        <v>71</v>
      </c>
      <c r="H89" s="3" t="s">
        <v>23</v>
      </c>
    </row>
    <row r="90" spans="1:8" x14ac:dyDescent="0.2">
      <c r="A90" s="3" t="str">
        <f t="shared" si="2"/>
        <v>DA SILVA Christiane</v>
      </c>
      <c r="B90" s="4" t="e">
        <f>VLOOKUP(A90,ADHERENTS!A:B,2,0)</f>
        <v>#N/A</v>
      </c>
      <c r="C90" s="3" t="s">
        <v>8</v>
      </c>
      <c r="D90" s="3" t="s">
        <v>277</v>
      </c>
      <c r="E90" s="3" t="s">
        <v>25</v>
      </c>
      <c r="F90" s="3" t="s">
        <v>278</v>
      </c>
      <c r="G90" s="5" t="s">
        <v>71</v>
      </c>
      <c r="H90" s="3" t="s">
        <v>34</v>
      </c>
    </row>
    <row r="91" spans="1:8" x14ac:dyDescent="0.2">
      <c r="A91" s="3" t="str">
        <f t="shared" si="2"/>
        <v>DAME Lucien</v>
      </c>
      <c r="B91" s="4" t="e">
        <f>VLOOKUP(A91,ADHERENTS!A:B,2,0)</f>
        <v>#N/A</v>
      </c>
      <c r="C91" s="3" t="s">
        <v>14</v>
      </c>
      <c r="D91" s="3" t="s">
        <v>279</v>
      </c>
      <c r="E91" s="3" t="s">
        <v>97</v>
      </c>
      <c r="F91" s="3" t="s">
        <v>280</v>
      </c>
      <c r="G91" s="5" t="s">
        <v>71</v>
      </c>
      <c r="H91" s="3" t="s">
        <v>23</v>
      </c>
    </row>
    <row r="92" spans="1:8" x14ac:dyDescent="0.2">
      <c r="A92" s="3" t="str">
        <f t="shared" si="2"/>
        <v>DARDEL Jean-Louis</v>
      </c>
      <c r="B92" s="4" t="e">
        <f>VLOOKUP(A92,ADHERENTS!A:B,2,0)</f>
        <v>#N/A</v>
      </c>
      <c r="C92" s="3" t="s">
        <v>14</v>
      </c>
      <c r="D92" s="3" t="s">
        <v>281</v>
      </c>
      <c r="E92" s="3" t="s">
        <v>282</v>
      </c>
      <c r="F92" s="3" t="s">
        <v>283</v>
      </c>
      <c r="G92" s="5" t="s">
        <v>71</v>
      </c>
      <c r="H92" s="3" t="s">
        <v>23</v>
      </c>
    </row>
    <row r="93" spans="1:8" x14ac:dyDescent="0.2">
      <c r="A93" s="3" t="str">
        <f t="shared" si="2"/>
        <v>DAVID Jean-Luc</v>
      </c>
      <c r="B93" s="4" t="e">
        <f>VLOOKUP(A93,ADHERENTS!A:B,2,0)</f>
        <v>#N/A</v>
      </c>
      <c r="C93" s="3" t="s">
        <v>42</v>
      </c>
      <c r="D93" s="3" t="s">
        <v>284</v>
      </c>
      <c r="E93" s="3" t="s">
        <v>285</v>
      </c>
      <c r="F93" s="3" t="s">
        <v>167</v>
      </c>
      <c r="G93" s="5" t="s">
        <v>71</v>
      </c>
      <c r="H93" s="3" t="s">
        <v>23</v>
      </c>
    </row>
    <row r="94" spans="1:8" x14ac:dyDescent="0.2">
      <c r="A94" s="3" t="str">
        <f t="shared" si="2"/>
        <v>DAVID Marie Dominique</v>
      </c>
      <c r="B94" s="4" t="e">
        <f>VLOOKUP(A94,ADHERENTS!A:B,2,0)</f>
        <v>#N/A</v>
      </c>
      <c r="C94" s="3" t="s">
        <v>8</v>
      </c>
      <c r="D94" s="3" t="s">
        <v>284</v>
      </c>
      <c r="E94" s="3" t="s">
        <v>286</v>
      </c>
      <c r="F94" s="3" t="s">
        <v>287</v>
      </c>
      <c r="G94" s="5" t="s">
        <v>71</v>
      </c>
      <c r="H94" s="3" t="s">
        <v>34</v>
      </c>
    </row>
    <row r="95" spans="1:8" x14ac:dyDescent="0.2">
      <c r="A95" s="3" t="str">
        <f t="shared" si="2"/>
        <v>DAVID Nicole</v>
      </c>
      <c r="B95" s="4" t="e">
        <f>VLOOKUP(A95,ADHERENTS!A:B,2,0)</f>
        <v>#N/A</v>
      </c>
      <c r="C95" s="3" t="s">
        <v>8</v>
      </c>
      <c r="D95" s="3" t="s">
        <v>284</v>
      </c>
      <c r="E95" s="3" t="s">
        <v>107</v>
      </c>
      <c r="F95" s="3" t="s">
        <v>288</v>
      </c>
      <c r="G95" s="5" t="s">
        <v>289</v>
      </c>
      <c r="H95" s="3" t="s">
        <v>23</v>
      </c>
    </row>
    <row r="96" spans="1:8" x14ac:dyDescent="0.2">
      <c r="A96" s="3" t="str">
        <f t="shared" si="2"/>
        <v>DE LA MATA Jean</v>
      </c>
      <c r="B96" s="4" t="e">
        <f>VLOOKUP(A96,ADHERENTS!A:B,2,0)</f>
        <v>#N/A</v>
      </c>
      <c r="C96" s="3" t="s">
        <v>42</v>
      </c>
      <c r="D96" s="3" t="s">
        <v>290</v>
      </c>
      <c r="E96" s="3" t="s">
        <v>291</v>
      </c>
      <c r="F96" s="3" t="s">
        <v>292</v>
      </c>
      <c r="G96" s="5" t="s">
        <v>293</v>
      </c>
      <c r="H96" s="3" t="s">
        <v>158</v>
      </c>
    </row>
    <row r="97" spans="1:8" x14ac:dyDescent="0.2">
      <c r="A97" s="3" t="str">
        <f t="shared" si="2"/>
        <v>DE SAINT LEGER André</v>
      </c>
      <c r="B97" s="4" t="e">
        <f>VLOOKUP(A97,ADHERENTS!A:B,2,0)</f>
        <v>#N/A</v>
      </c>
      <c r="C97" s="3" t="s">
        <v>14</v>
      </c>
      <c r="D97" s="3" t="s">
        <v>294</v>
      </c>
      <c r="E97" s="3" t="s">
        <v>295</v>
      </c>
      <c r="F97" s="3" t="s">
        <v>296</v>
      </c>
      <c r="G97" s="5" t="s">
        <v>71</v>
      </c>
      <c r="H97" s="3" t="s">
        <v>23</v>
      </c>
    </row>
    <row r="98" spans="1:8" x14ac:dyDescent="0.2">
      <c r="A98" s="3" t="str">
        <f t="shared" si="2"/>
        <v>DE SAINT LEGER Christian</v>
      </c>
      <c r="B98" s="4" t="e">
        <f>VLOOKUP(A98,ADHERENTS!A:B,2,0)</f>
        <v>#N/A</v>
      </c>
      <c r="C98" s="3" t="s">
        <v>14</v>
      </c>
      <c r="D98" s="3" t="s">
        <v>294</v>
      </c>
      <c r="E98" s="3" t="s">
        <v>117</v>
      </c>
      <c r="F98" s="3" t="s">
        <v>297</v>
      </c>
      <c r="G98" s="5" t="s">
        <v>71</v>
      </c>
      <c r="H98" s="3" t="s">
        <v>23</v>
      </c>
    </row>
    <row r="99" spans="1:8" x14ac:dyDescent="0.2">
      <c r="A99" s="3" t="str">
        <f t="shared" si="2"/>
        <v>DE VANEL DE LISLEROY Xavier</v>
      </c>
      <c r="B99" s="4" t="e">
        <f>VLOOKUP(A99,ADHERENTS!A:B,2,0)</f>
        <v>#N/A</v>
      </c>
      <c r="C99" s="3" t="s">
        <v>14</v>
      </c>
      <c r="D99" s="3" t="s">
        <v>298</v>
      </c>
      <c r="E99" s="3" t="s">
        <v>299</v>
      </c>
      <c r="F99" s="3" t="s">
        <v>300</v>
      </c>
      <c r="G99" s="5" t="s">
        <v>71</v>
      </c>
      <c r="H99" s="3" t="s">
        <v>23</v>
      </c>
    </row>
    <row r="100" spans="1:8" x14ac:dyDescent="0.2">
      <c r="A100" s="3" t="str">
        <f t="shared" si="2"/>
        <v>DECRUY Lucien</v>
      </c>
      <c r="B100" s="4" t="e">
        <f>VLOOKUP(A100,ADHERENTS!A:B,2,0)</f>
        <v>#N/A</v>
      </c>
      <c r="C100" s="3" t="s">
        <v>14</v>
      </c>
      <c r="D100" s="3" t="s">
        <v>301</v>
      </c>
      <c r="E100" s="3" t="s">
        <v>97</v>
      </c>
      <c r="F100" s="3" t="s">
        <v>302</v>
      </c>
      <c r="G100" s="5" t="s">
        <v>71</v>
      </c>
      <c r="H100" s="3" t="s">
        <v>23</v>
      </c>
    </row>
    <row r="101" spans="1:8" x14ac:dyDescent="0.2">
      <c r="A101" s="3" t="str">
        <f t="shared" si="2"/>
        <v>DEHAY Isabelle</v>
      </c>
      <c r="B101" s="4" t="e">
        <f>VLOOKUP(A101,ADHERENTS!A:B,2,0)</f>
        <v>#N/A</v>
      </c>
      <c r="C101" s="3" t="s">
        <v>8</v>
      </c>
      <c r="D101" s="3" t="s">
        <v>303</v>
      </c>
      <c r="E101" s="3" t="s">
        <v>304</v>
      </c>
      <c r="F101" s="3" t="s">
        <v>305</v>
      </c>
      <c r="G101" s="5" t="s">
        <v>306</v>
      </c>
      <c r="H101" s="3" t="s">
        <v>139</v>
      </c>
    </row>
    <row r="102" spans="1:8" ht="18" customHeight="1" x14ac:dyDescent="0.2">
      <c r="A102" s="3" t="str">
        <f t="shared" si="2"/>
        <v>DELHAUTAL Gérard</v>
      </c>
      <c r="B102" s="4" t="e">
        <f>VLOOKUP(A102,ADHERENTS!A:B,2,0)</f>
        <v>#N/A</v>
      </c>
      <c r="C102" s="3" t="s">
        <v>42</v>
      </c>
      <c r="D102" s="3" t="s">
        <v>307</v>
      </c>
      <c r="E102" s="3" t="s">
        <v>308</v>
      </c>
      <c r="F102" s="3" t="s">
        <v>309</v>
      </c>
      <c r="G102" s="5" t="s">
        <v>310</v>
      </c>
      <c r="H102" s="3" t="s">
        <v>311</v>
      </c>
    </row>
    <row r="103" spans="1:8" x14ac:dyDescent="0.2">
      <c r="A103" s="3" t="str">
        <f t="shared" si="2"/>
        <v>DELPORTE Maurice</v>
      </c>
      <c r="B103" s="4" t="e">
        <f>VLOOKUP(A103,ADHERENTS!A:B,2,0)</f>
        <v>#N/A</v>
      </c>
      <c r="C103" s="3" t="s">
        <v>14</v>
      </c>
      <c r="D103" s="3" t="s">
        <v>312</v>
      </c>
      <c r="E103" s="3" t="s">
        <v>313</v>
      </c>
      <c r="F103" s="3" t="s">
        <v>314</v>
      </c>
      <c r="G103" s="5" t="s">
        <v>71</v>
      </c>
      <c r="H103" s="3" t="s">
        <v>23</v>
      </c>
    </row>
    <row r="104" spans="1:8" x14ac:dyDescent="0.2">
      <c r="A104" s="3" t="str">
        <f t="shared" si="2"/>
        <v>DI FALCO Antonina</v>
      </c>
      <c r="B104" s="4" t="e">
        <f>VLOOKUP(A104,ADHERENTS!A:B,2,0)</f>
        <v>#N/A</v>
      </c>
      <c r="C104" s="3" t="s">
        <v>8</v>
      </c>
      <c r="D104" s="3" t="s">
        <v>315</v>
      </c>
      <c r="E104" s="3" t="s">
        <v>316</v>
      </c>
      <c r="F104" s="3" t="s">
        <v>317</v>
      </c>
      <c r="G104" s="5" t="s">
        <v>71</v>
      </c>
      <c r="H104" s="3" t="s">
        <v>34</v>
      </c>
    </row>
    <row r="105" spans="1:8" x14ac:dyDescent="0.2">
      <c r="A105" s="3" t="str">
        <f t="shared" si="2"/>
        <v>DI PIETRANTONIO Irène</v>
      </c>
      <c r="B105" s="4" t="e">
        <f>VLOOKUP(A105,ADHERENTS!A:B,2,0)</f>
        <v>#N/A</v>
      </c>
      <c r="C105" s="3" t="s">
        <v>8</v>
      </c>
      <c r="D105" s="3" t="s">
        <v>318</v>
      </c>
      <c r="E105" s="3" t="s">
        <v>319</v>
      </c>
      <c r="F105" s="3" t="s">
        <v>320</v>
      </c>
      <c r="G105" s="5" t="s">
        <v>67</v>
      </c>
      <c r="H105" s="3" t="s">
        <v>30</v>
      </c>
    </row>
    <row r="106" spans="1:8" x14ac:dyDescent="0.2">
      <c r="A106" s="3" t="str">
        <f t="shared" si="2"/>
        <v>DIHO Pascal</v>
      </c>
      <c r="B106" s="4" t="e">
        <f>VLOOKUP(A106,ADHERENTS!A:B,2,0)</f>
        <v>#N/A</v>
      </c>
      <c r="C106" s="3" t="s">
        <v>14</v>
      </c>
      <c r="D106" s="3" t="s">
        <v>321</v>
      </c>
      <c r="E106" s="3" t="s">
        <v>322</v>
      </c>
      <c r="F106" s="3" t="s">
        <v>323</v>
      </c>
      <c r="G106" s="5" t="s">
        <v>71</v>
      </c>
      <c r="H106" s="3" t="s">
        <v>34</v>
      </c>
    </row>
    <row r="107" spans="1:8" x14ac:dyDescent="0.2">
      <c r="A107" s="3" t="str">
        <f t="shared" si="2"/>
        <v>DISDIER Jean Pierre</v>
      </c>
      <c r="B107" s="4" t="e">
        <f>VLOOKUP(A107,ADHERENTS!A:B,2,0)</f>
        <v>#N/A</v>
      </c>
      <c r="C107" s="3" t="s">
        <v>14</v>
      </c>
      <c r="D107" s="3" t="s">
        <v>324</v>
      </c>
      <c r="E107" s="3" t="s">
        <v>325</v>
      </c>
      <c r="F107" s="3" t="s">
        <v>326</v>
      </c>
      <c r="G107" s="5" t="s">
        <v>71</v>
      </c>
      <c r="H107" s="3" t="s">
        <v>23</v>
      </c>
    </row>
    <row r="108" spans="1:8" x14ac:dyDescent="0.2">
      <c r="A108" s="3" t="str">
        <f t="shared" si="2"/>
        <v>DODE Yves</v>
      </c>
      <c r="B108" s="4" t="e">
        <f>VLOOKUP(A108,ADHERENTS!A:B,2,0)</f>
        <v>#N/A</v>
      </c>
      <c r="C108" s="3" t="s">
        <v>14</v>
      </c>
      <c r="D108" s="3" t="s">
        <v>327</v>
      </c>
      <c r="E108" s="3" t="s">
        <v>328</v>
      </c>
      <c r="F108" s="3" t="s">
        <v>329</v>
      </c>
      <c r="G108" s="5" t="s">
        <v>71</v>
      </c>
      <c r="H108" s="3" t="s">
        <v>23</v>
      </c>
    </row>
    <row r="109" spans="1:8" x14ac:dyDescent="0.2">
      <c r="A109" s="3" t="str">
        <f t="shared" si="2"/>
        <v>DREVET Yves</v>
      </c>
      <c r="B109" s="4" t="e">
        <f>VLOOKUP(A109,ADHERENTS!A:B,2,0)</f>
        <v>#N/A</v>
      </c>
      <c r="C109" s="3" t="s">
        <v>14</v>
      </c>
      <c r="D109" s="3" t="s">
        <v>330</v>
      </c>
      <c r="E109" s="3" t="s">
        <v>328</v>
      </c>
      <c r="F109" s="3" t="s">
        <v>331</v>
      </c>
      <c r="G109" s="5" t="s">
        <v>71</v>
      </c>
      <c r="H109" s="3" t="s">
        <v>23</v>
      </c>
    </row>
    <row r="110" spans="1:8" x14ac:dyDescent="0.2">
      <c r="A110" s="3" t="s">
        <v>332</v>
      </c>
      <c r="B110" s="4" t="e">
        <f>VLOOKUP(A110,ADHERENTS!A:B,2,0)</f>
        <v>#N/A</v>
      </c>
      <c r="C110" s="3" t="s">
        <v>8</v>
      </c>
      <c r="D110" s="3" t="s">
        <v>333</v>
      </c>
      <c r="E110" s="3" t="s">
        <v>259</v>
      </c>
    </row>
    <row r="111" spans="1:8" x14ac:dyDescent="0.2">
      <c r="A111" s="3" t="str">
        <f t="shared" ref="A111:A142" si="3">CONCATENATE(D111," ",E111)</f>
        <v>DUBOURDIEU Annie</v>
      </c>
      <c r="B111" s="4" t="e">
        <f>VLOOKUP(A111,ADHERENTS!A:B,2,0)</f>
        <v>#N/A</v>
      </c>
      <c r="C111" s="3" t="s">
        <v>8</v>
      </c>
      <c r="D111" s="3" t="s">
        <v>334</v>
      </c>
      <c r="E111" s="3" t="s">
        <v>206</v>
      </c>
      <c r="F111" s="3" t="s">
        <v>335</v>
      </c>
      <c r="G111" s="5" t="s">
        <v>71</v>
      </c>
      <c r="H111" s="3" t="s">
        <v>23</v>
      </c>
    </row>
    <row r="112" spans="1:8" x14ac:dyDescent="0.2">
      <c r="A112" s="3" t="str">
        <f t="shared" si="3"/>
        <v>DUHET Danielle</v>
      </c>
      <c r="B112" s="4" t="e">
        <f>VLOOKUP(A112,ADHERENTS!A:B,2,0)</f>
        <v>#N/A</v>
      </c>
      <c r="C112" s="3" t="s">
        <v>8</v>
      </c>
      <c r="D112" s="3" t="s">
        <v>336</v>
      </c>
      <c r="E112" s="3" t="s">
        <v>337</v>
      </c>
      <c r="F112" s="3" t="s">
        <v>338</v>
      </c>
      <c r="G112" s="5" t="s">
        <v>71</v>
      </c>
      <c r="H112" s="3" t="s">
        <v>34</v>
      </c>
    </row>
    <row r="113" spans="1:8" x14ac:dyDescent="0.2">
      <c r="A113" s="3" t="str">
        <f t="shared" si="3"/>
        <v>DUMONT André</v>
      </c>
      <c r="B113" s="4" t="e">
        <f>VLOOKUP(A113,ADHERENTS!A:B,2,0)</f>
        <v>#N/A</v>
      </c>
      <c r="C113" s="3" t="s">
        <v>14</v>
      </c>
      <c r="D113" s="3" t="s">
        <v>339</v>
      </c>
      <c r="E113" s="3" t="s">
        <v>295</v>
      </c>
      <c r="F113" s="3" t="s">
        <v>340</v>
      </c>
      <c r="G113" s="5" t="s">
        <v>71</v>
      </c>
      <c r="H113" s="3" t="s">
        <v>23</v>
      </c>
    </row>
    <row r="114" spans="1:8" x14ac:dyDescent="0.2">
      <c r="A114" s="3" t="str">
        <f t="shared" si="3"/>
        <v>DUMONT Dominique</v>
      </c>
      <c r="B114" s="4" t="e">
        <f>VLOOKUP(A114,ADHERENTS!A:B,2,0)</f>
        <v>#N/A</v>
      </c>
      <c r="C114" s="3" t="s">
        <v>8</v>
      </c>
      <c r="D114" s="3" t="s">
        <v>339</v>
      </c>
      <c r="E114" s="3" t="s">
        <v>47</v>
      </c>
      <c r="F114" s="3" t="s">
        <v>341</v>
      </c>
      <c r="G114" s="5" t="s">
        <v>71</v>
      </c>
      <c r="H114" s="3" t="s">
        <v>34</v>
      </c>
    </row>
    <row r="115" spans="1:8" x14ac:dyDescent="0.2">
      <c r="A115" s="3" t="str">
        <f t="shared" si="3"/>
        <v>DUPASQUIER Paulette</v>
      </c>
      <c r="B115" s="4" t="e">
        <f>VLOOKUP(A115,ADHERENTS!A:B,2,0)</f>
        <v>#N/A</v>
      </c>
      <c r="C115" s="3" t="s">
        <v>8</v>
      </c>
      <c r="D115" s="3" t="s">
        <v>342</v>
      </c>
      <c r="E115" s="3" t="s">
        <v>259</v>
      </c>
      <c r="F115" s="3" t="s">
        <v>343</v>
      </c>
      <c r="G115" s="5" t="s">
        <v>71</v>
      </c>
      <c r="H115" s="3" t="s">
        <v>23</v>
      </c>
    </row>
    <row r="116" spans="1:8" x14ac:dyDescent="0.2">
      <c r="A116" s="3" t="str">
        <f t="shared" si="3"/>
        <v>DUPUY Noel</v>
      </c>
      <c r="B116" s="4" t="e">
        <f>VLOOKUP(A116,ADHERENTS!A:B,2,0)</f>
        <v>#N/A</v>
      </c>
      <c r="C116" s="3" t="s">
        <v>14</v>
      </c>
      <c r="D116" s="3" t="s">
        <v>344</v>
      </c>
      <c r="E116" s="3" t="s">
        <v>345</v>
      </c>
      <c r="F116" s="3" t="s">
        <v>346</v>
      </c>
      <c r="G116" s="5" t="s">
        <v>71</v>
      </c>
      <c r="H116" s="3" t="s">
        <v>23</v>
      </c>
    </row>
    <row r="117" spans="1:8" x14ac:dyDescent="0.2">
      <c r="A117" s="3" t="str">
        <f t="shared" si="3"/>
        <v>DURAND Isabelle</v>
      </c>
      <c r="B117" s="4" t="e">
        <f>VLOOKUP(A117,ADHERENTS!A:B,2,0)</f>
        <v>#N/A</v>
      </c>
      <c r="C117" s="3" t="s">
        <v>8</v>
      </c>
      <c r="D117" s="3" t="s">
        <v>347</v>
      </c>
      <c r="E117" s="3" t="s">
        <v>304</v>
      </c>
      <c r="F117" s="3" t="s">
        <v>348</v>
      </c>
      <c r="G117" s="5" t="s">
        <v>18</v>
      </c>
      <c r="H117" s="3" t="s">
        <v>27</v>
      </c>
    </row>
    <row r="118" spans="1:8" x14ac:dyDescent="0.2">
      <c r="A118" s="3" t="str">
        <f t="shared" si="3"/>
        <v>DURIAVIG Yvan</v>
      </c>
      <c r="B118" s="4" t="e">
        <f>VLOOKUP(A118,ADHERENTS!A:B,2,0)</f>
        <v>#N/A</v>
      </c>
      <c r="C118" s="3" t="s">
        <v>14</v>
      </c>
      <c r="D118" s="3" t="s">
        <v>349</v>
      </c>
      <c r="E118" s="3" t="s">
        <v>350</v>
      </c>
      <c r="F118" s="3" t="s">
        <v>351</v>
      </c>
      <c r="G118" s="5" t="s">
        <v>71</v>
      </c>
      <c r="H118" s="3" t="s">
        <v>23</v>
      </c>
    </row>
    <row r="119" spans="1:8" x14ac:dyDescent="0.2">
      <c r="A119" s="3" t="str">
        <f t="shared" si="3"/>
        <v>ECHAVEL Laurence</v>
      </c>
      <c r="B119" s="4" t="e">
        <f>VLOOKUP(A119,ADHERENTS!A:B,2,0)</f>
        <v>#N/A</v>
      </c>
      <c r="C119" s="3" t="s">
        <v>8</v>
      </c>
      <c r="D119" s="3" t="s">
        <v>352</v>
      </c>
      <c r="E119" s="3" t="s">
        <v>353</v>
      </c>
      <c r="F119" s="3" t="s">
        <v>354</v>
      </c>
      <c r="G119" s="5" t="s">
        <v>71</v>
      </c>
      <c r="H119" s="3" t="s">
        <v>34</v>
      </c>
    </row>
    <row r="120" spans="1:8" x14ac:dyDescent="0.2">
      <c r="A120" s="3" t="str">
        <f t="shared" si="3"/>
        <v>EMERY Bernard</v>
      </c>
      <c r="B120" s="4" t="e">
        <f>VLOOKUP(A120,ADHERENTS!A:B,2,0)</f>
        <v>#N/A</v>
      </c>
      <c r="C120" s="3" t="s">
        <v>14</v>
      </c>
      <c r="D120" s="3" t="s">
        <v>355</v>
      </c>
      <c r="E120" s="3" t="s">
        <v>265</v>
      </c>
      <c r="F120" s="3" t="s">
        <v>356</v>
      </c>
      <c r="G120" s="5" t="s">
        <v>71</v>
      </c>
      <c r="H120" s="3" t="s">
        <v>34</v>
      </c>
    </row>
    <row r="121" spans="1:8" x14ac:dyDescent="0.2">
      <c r="A121" s="3" t="str">
        <f t="shared" si="3"/>
        <v>ESCOFIER Pascale</v>
      </c>
      <c r="B121" s="4" t="e">
        <f>VLOOKUP(A121,ADHERENTS!A:B,2,0)</f>
        <v>#N/A</v>
      </c>
      <c r="C121" s="3" t="s">
        <v>8</v>
      </c>
      <c r="D121" s="3" t="s">
        <v>357</v>
      </c>
      <c r="E121" s="3" t="s">
        <v>358</v>
      </c>
      <c r="F121" s="3" t="s">
        <v>359</v>
      </c>
      <c r="G121" s="5" t="s">
        <v>18</v>
      </c>
      <c r="H121" s="3" t="s">
        <v>19</v>
      </c>
    </row>
    <row r="122" spans="1:8" x14ac:dyDescent="0.2">
      <c r="A122" s="3" t="str">
        <f t="shared" si="3"/>
        <v>FABIANI Arlette</v>
      </c>
      <c r="B122" s="4" t="e">
        <f>VLOOKUP(A122,ADHERENTS!A:B,2,0)</f>
        <v>#N/A</v>
      </c>
      <c r="C122" s="3" t="s">
        <v>8</v>
      </c>
      <c r="D122" s="3" t="s">
        <v>360</v>
      </c>
      <c r="E122" s="3" t="s">
        <v>200</v>
      </c>
      <c r="F122" s="3" t="s">
        <v>41</v>
      </c>
      <c r="G122" s="5" t="s">
        <v>71</v>
      </c>
      <c r="H122" s="3" t="s">
        <v>23</v>
      </c>
    </row>
    <row r="123" spans="1:8" x14ac:dyDescent="0.2">
      <c r="A123" s="3" t="str">
        <f t="shared" si="3"/>
        <v>FADET Marie Thérèse</v>
      </c>
      <c r="B123" s="4" t="e">
        <f>VLOOKUP(A123,ADHERENTS!A:B,2,0)</f>
        <v>#N/A</v>
      </c>
      <c r="C123" s="3" t="s">
        <v>8</v>
      </c>
      <c r="D123" s="3" t="s">
        <v>361</v>
      </c>
      <c r="E123" s="3" t="s">
        <v>362</v>
      </c>
      <c r="F123" s="3" t="s">
        <v>363</v>
      </c>
      <c r="G123" s="5" t="s">
        <v>71</v>
      </c>
      <c r="H123" s="3" t="s">
        <v>23</v>
      </c>
    </row>
    <row r="124" spans="1:8" x14ac:dyDescent="0.2">
      <c r="A124" s="3" t="str">
        <f t="shared" si="3"/>
        <v>FALGUIERES Jacques</v>
      </c>
      <c r="B124" s="4" t="e">
        <f>VLOOKUP(A124,ADHERENTS!A:B,2,0)</f>
        <v>#N/A</v>
      </c>
      <c r="C124" s="3" t="s">
        <v>42</v>
      </c>
      <c r="D124" s="3" t="s">
        <v>364</v>
      </c>
      <c r="E124" s="3" t="s">
        <v>213</v>
      </c>
      <c r="F124" s="3" t="s">
        <v>365</v>
      </c>
      <c r="G124" s="5" t="s">
        <v>366</v>
      </c>
      <c r="H124" s="3" t="s">
        <v>38</v>
      </c>
    </row>
    <row r="125" spans="1:8" x14ac:dyDescent="0.2">
      <c r="A125" s="3" t="str">
        <f t="shared" si="3"/>
        <v>FELL Annie</v>
      </c>
      <c r="B125" s="4" t="e">
        <f>VLOOKUP(A125,ADHERENTS!A:B,2,0)</f>
        <v>#N/A</v>
      </c>
      <c r="C125" s="3" t="s">
        <v>8</v>
      </c>
      <c r="D125" s="3" t="s">
        <v>367</v>
      </c>
      <c r="E125" s="3" t="s">
        <v>206</v>
      </c>
      <c r="F125" s="3" t="s">
        <v>368</v>
      </c>
      <c r="G125" s="5" t="s">
        <v>71</v>
      </c>
      <c r="H125" s="3" t="s">
        <v>23</v>
      </c>
    </row>
    <row r="126" spans="1:8" x14ac:dyDescent="0.2">
      <c r="A126" s="3" t="str">
        <f t="shared" si="3"/>
        <v>FERRE Marie José</v>
      </c>
      <c r="B126" s="4" t="e">
        <f>VLOOKUP(A126,ADHERENTS!A:B,2,0)</f>
        <v>#N/A</v>
      </c>
      <c r="C126" s="3" t="s">
        <v>8</v>
      </c>
      <c r="D126" s="3" t="s">
        <v>369</v>
      </c>
      <c r="E126" s="3" t="s">
        <v>370</v>
      </c>
      <c r="F126" s="3" t="s">
        <v>161</v>
      </c>
      <c r="G126" s="5" t="s">
        <v>71</v>
      </c>
      <c r="H126" s="3" t="s">
        <v>23</v>
      </c>
    </row>
    <row r="127" spans="1:8" x14ac:dyDescent="0.2">
      <c r="A127" s="3" t="str">
        <f t="shared" si="3"/>
        <v>FEU Claude</v>
      </c>
      <c r="B127" s="4" t="e">
        <f>VLOOKUP(A127,ADHERENTS!A:B,2,0)</f>
        <v>#N/A</v>
      </c>
      <c r="C127" s="3" t="s">
        <v>42</v>
      </c>
      <c r="D127" s="3" t="s">
        <v>371</v>
      </c>
      <c r="E127" s="3" t="s">
        <v>372</v>
      </c>
      <c r="F127" s="3" t="s">
        <v>373</v>
      </c>
      <c r="G127" s="5" t="s">
        <v>71</v>
      </c>
      <c r="H127" s="3" t="s">
        <v>34</v>
      </c>
    </row>
    <row r="128" spans="1:8" x14ac:dyDescent="0.2">
      <c r="A128" s="3" t="str">
        <f t="shared" si="3"/>
        <v>FEY Gerard</v>
      </c>
      <c r="B128" s="4" t="e">
        <f>VLOOKUP(A128,ADHERENTS!A:B,2,0)</f>
        <v>#N/A</v>
      </c>
      <c r="C128" s="3" t="s">
        <v>14</v>
      </c>
      <c r="D128" s="3" t="s">
        <v>374</v>
      </c>
      <c r="E128" s="3" t="s">
        <v>375</v>
      </c>
      <c r="F128" s="3" t="s">
        <v>376</v>
      </c>
      <c r="G128" s="5" t="s">
        <v>18</v>
      </c>
      <c r="H128" s="3" t="s">
        <v>19</v>
      </c>
    </row>
    <row r="129" spans="1:8" x14ac:dyDescent="0.2">
      <c r="A129" s="3" t="str">
        <f t="shared" si="3"/>
        <v>FINTZ André</v>
      </c>
      <c r="B129" s="4" t="e">
        <f>VLOOKUP(A129,ADHERENTS!A:B,2,0)</f>
        <v>#N/A</v>
      </c>
      <c r="C129" s="3" t="s">
        <v>14</v>
      </c>
      <c r="D129" s="3" t="s">
        <v>377</v>
      </c>
      <c r="E129" s="3" t="s">
        <v>295</v>
      </c>
      <c r="F129" s="3" t="s">
        <v>378</v>
      </c>
      <c r="G129" s="5" t="s">
        <v>71</v>
      </c>
      <c r="H129" s="3" t="s">
        <v>34</v>
      </c>
    </row>
    <row r="130" spans="1:8" x14ac:dyDescent="0.2">
      <c r="A130" s="3" t="str">
        <f t="shared" si="3"/>
        <v>FODERE Jean Louis</v>
      </c>
      <c r="B130" s="4" t="e">
        <f>VLOOKUP(A130,ADHERENTS!A:B,2,0)</f>
        <v>#N/A</v>
      </c>
      <c r="C130" s="3" t="s">
        <v>14</v>
      </c>
      <c r="D130" s="3" t="s">
        <v>379</v>
      </c>
      <c r="E130" s="3" t="s">
        <v>380</v>
      </c>
      <c r="F130" s="3" t="s">
        <v>381</v>
      </c>
      <c r="G130" s="5" t="s">
        <v>71</v>
      </c>
      <c r="H130" s="3" t="s">
        <v>23</v>
      </c>
    </row>
    <row r="131" spans="1:8" x14ac:dyDescent="0.2">
      <c r="A131" s="3" t="str">
        <f t="shared" si="3"/>
        <v>FONTAINE Joelle</v>
      </c>
      <c r="B131" s="4" t="e">
        <f>VLOOKUP(A131,ADHERENTS!A:B,2,0)</f>
        <v>#N/A</v>
      </c>
      <c r="C131" s="6" t="s">
        <v>8</v>
      </c>
      <c r="D131" s="3" t="s">
        <v>30</v>
      </c>
      <c r="E131" s="3" t="s">
        <v>382</v>
      </c>
      <c r="F131" s="3" t="s">
        <v>383</v>
      </c>
      <c r="G131" s="5" t="s">
        <v>71</v>
      </c>
      <c r="H131" s="3" t="s">
        <v>23</v>
      </c>
    </row>
    <row r="132" spans="1:8" x14ac:dyDescent="0.2">
      <c r="A132" s="3" t="str">
        <f t="shared" si="3"/>
        <v>FOURMANEGLIA Josette</v>
      </c>
      <c r="B132" s="4" t="e">
        <f>VLOOKUP(A132,ADHERENTS!A:B,2,0)</f>
        <v>#N/A</v>
      </c>
      <c r="C132" s="3" t="s">
        <v>8</v>
      </c>
      <c r="D132" s="3" t="s">
        <v>384</v>
      </c>
      <c r="E132" s="3" t="s">
        <v>128</v>
      </c>
      <c r="F132" s="3" t="s">
        <v>385</v>
      </c>
      <c r="G132" s="5" t="s">
        <v>71</v>
      </c>
      <c r="H132" s="3" t="s">
        <v>34</v>
      </c>
    </row>
    <row r="133" spans="1:8" x14ac:dyDescent="0.2">
      <c r="A133" s="3" t="str">
        <f t="shared" si="3"/>
        <v>FOURNET Patrice</v>
      </c>
      <c r="B133" s="4" t="e">
        <f>VLOOKUP(A133,ADHERENTS!A:B,2,0)</f>
        <v>#N/A</v>
      </c>
      <c r="C133" s="3" t="s">
        <v>42</v>
      </c>
      <c r="D133" s="3" t="s">
        <v>386</v>
      </c>
      <c r="E133" s="3" t="s">
        <v>186</v>
      </c>
      <c r="F133" s="3" t="s">
        <v>220</v>
      </c>
      <c r="G133" s="5" t="s">
        <v>71</v>
      </c>
      <c r="H133" s="3" t="s">
        <v>23</v>
      </c>
    </row>
    <row r="134" spans="1:8" x14ac:dyDescent="0.2">
      <c r="A134" s="3" t="str">
        <f t="shared" si="3"/>
        <v>GALLET Robert</v>
      </c>
      <c r="B134" s="4" t="e">
        <f>VLOOKUP(A134,ADHERENTS!A:B,2,0)</f>
        <v>#N/A</v>
      </c>
      <c r="C134" s="3" t="s">
        <v>42</v>
      </c>
      <c r="D134" s="3" t="s">
        <v>387</v>
      </c>
      <c r="E134" s="3" t="s">
        <v>388</v>
      </c>
      <c r="F134" s="3" t="s">
        <v>389</v>
      </c>
      <c r="G134" s="5" t="s">
        <v>12</v>
      </c>
      <c r="H134" s="3" t="s">
        <v>13</v>
      </c>
    </row>
    <row r="135" spans="1:8" x14ac:dyDescent="0.2">
      <c r="A135" s="3" t="str">
        <f t="shared" si="3"/>
        <v>GALLIEN Bernard</v>
      </c>
      <c r="B135" s="4" t="e">
        <f>VLOOKUP(A135,ADHERENTS!A:B,2,0)</f>
        <v>#N/A</v>
      </c>
      <c r="C135" s="3" t="s">
        <v>42</v>
      </c>
      <c r="D135" s="3" t="s">
        <v>390</v>
      </c>
      <c r="E135" s="3" t="s">
        <v>265</v>
      </c>
      <c r="F135" s="3" t="s">
        <v>391</v>
      </c>
      <c r="G135" s="5" t="s">
        <v>71</v>
      </c>
      <c r="H135" s="3" t="s">
        <v>34</v>
      </c>
    </row>
    <row r="136" spans="1:8" x14ac:dyDescent="0.2">
      <c r="A136" s="3" t="str">
        <f t="shared" si="3"/>
        <v>GARCIA Danièle</v>
      </c>
      <c r="B136" s="4" t="e">
        <f>VLOOKUP(A136,ADHERENTS!A:B,2,0)</f>
        <v>#N/A</v>
      </c>
      <c r="C136" s="3" t="s">
        <v>8</v>
      </c>
      <c r="D136" s="3" t="s">
        <v>392</v>
      </c>
      <c r="E136" s="3" t="s">
        <v>393</v>
      </c>
      <c r="F136" s="3" t="s">
        <v>394</v>
      </c>
      <c r="G136" s="5" t="s">
        <v>71</v>
      </c>
      <c r="H136" s="3" t="s">
        <v>34</v>
      </c>
    </row>
    <row r="137" spans="1:8" x14ac:dyDescent="0.2">
      <c r="A137" s="3" t="str">
        <f t="shared" si="3"/>
        <v>GARIBALDI Emmanuelle</v>
      </c>
      <c r="B137" s="4" t="e">
        <f>VLOOKUP(A137,ADHERENTS!A:B,2,0)</f>
        <v>#N/A</v>
      </c>
      <c r="C137" s="3" t="s">
        <v>8</v>
      </c>
      <c r="D137" s="3" t="s">
        <v>395</v>
      </c>
      <c r="E137" s="3" t="s">
        <v>396</v>
      </c>
      <c r="F137" s="3" t="s">
        <v>397</v>
      </c>
      <c r="G137" s="5" t="s">
        <v>71</v>
      </c>
      <c r="H137" s="3" t="s">
        <v>23</v>
      </c>
    </row>
    <row r="138" spans="1:8" x14ac:dyDescent="0.2">
      <c r="A138" s="3" t="str">
        <f t="shared" si="3"/>
        <v>GARRIER Catherine</v>
      </c>
      <c r="B138" s="4" t="e">
        <f>VLOOKUP(A138,ADHERENTS!A:B,2,0)</f>
        <v>#N/A</v>
      </c>
      <c r="C138" s="3" t="s">
        <v>8</v>
      </c>
      <c r="D138" s="3" t="s">
        <v>398</v>
      </c>
      <c r="E138" s="3" t="s">
        <v>197</v>
      </c>
      <c r="F138" s="3" t="s">
        <v>272</v>
      </c>
      <c r="G138" s="5" t="s">
        <v>71</v>
      </c>
      <c r="H138" s="3" t="s">
        <v>34</v>
      </c>
    </row>
    <row r="139" spans="1:8" x14ac:dyDescent="0.2">
      <c r="A139" s="3" t="str">
        <f t="shared" si="3"/>
        <v>GASPARINI Valentine</v>
      </c>
      <c r="B139" s="4" t="e">
        <f>VLOOKUP(A139,ADHERENTS!A:B,2,0)</f>
        <v>#N/A</v>
      </c>
      <c r="C139" s="3" t="s">
        <v>8</v>
      </c>
      <c r="D139" s="3" t="s">
        <v>399</v>
      </c>
      <c r="E139" s="3" t="s">
        <v>400</v>
      </c>
      <c r="F139" s="3" t="s">
        <v>401</v>
      </c>
      <c r="G139" s="5" t="s">
        <v>71</v>
      </c>
      <c r="H139" s="3" t="s">
        <v>34</v>
      </c>
    </row>
    <row r="140" spans="1:8" x14ac:dyDescent="0.2">
      <c r="A140" s="3" t="str">
        <f t="shared" si="3"/>
        <v>GAUTHEY Gilles</v>
      </c>
      <c r="B140" s="4" t="e">
        <f>VLOOKUP(A140,ADHERENTS!A:B,2,0)</f>
        <v>#N/A</v>
      </c>
      <c r="C140" s="3" t="s">
        <v>14</v>
      </c>
      <c r="D140" s="3" t="s">
        <v>402</v>
      </c>
      <c r="E140" s="3" t="s">
        <v>403</v>
      </c>
      <c r="F140" s="3" t="s">
        <v>404</v>
      </c>
      <c r="G140" s="5" t="s">
        <v>71</v>
      </c>
      <c r="H140" s="3" t="s">
        <v>23</v>
      </c>
    </row>
    <row r="141" spans="1:8" x14ac:dyDescent="0.2">
      <c r="A141" s="3" t="str">
        <f t="shared" si="3"/>
        <v>GAUTHIER Jacqueline</v>
      </c>
      <c r="B141" s="4" t="e">
        <f>VLOOKUP(A141,ADHERENTS!A:B,2,0)</f>
        <v>#N/A</v>
      </c>
      <c r="C141" s="3" t="s">
        <v>8</v>
      </c>
      <c r="D141" s="3" t="s">
        <v>405</v>
      </c>
      <c r="E141" s="3" t="s">
        <v>222</v>
      </c>
      <c r="F141" s="3" t="s">
        <v>406</v>
      </c>
      <c r="G141" s="5" t="s">
        <v>71</v>
      </c>
      <c r="H141" s="3" t="s">
        <v>23</v>
      </c>
    </row>
    <row r="142" spans="1:8" x14ac:dyDescent="0.2">
      <c r="A142" s="3" t="str">
        <f t="shared" si="3"/>
        <v>GAUTIER Jacqueline</v>
      </c>
      <c r="B142" s="4" t="e">
        <f>VLOOKUP(A142,ADHERENTS!A:B,2,0)</f>
        <v>#N/A</v>
      </c>
      <c r="C142" s="3" t="s">
        <v>8</v>
      </c>
      <c r="D142" s="3" t="s">
        <v>407</v>
      </c>
      <c r="E142" s="3" t="s">
        <v>222</v>
      </c>
      <c r="F142" s="3" t="s">
        <v>98</v>
      </c>
      <c r="G142" s="5" t="s">
        <v>71</v>
      </c>
      <c r="H142" s="3" t="s">
        <v>23</v>
      </c>
    </row>
    <row r="143" spans="1:8" x14ac:dyDescent="0.2">
      <c r="A143" s="3" t="str">
        <f t="shared" ref="A143:A174" si="4">CONCATENATE(D143," ",E143)</f>
        <v>GENEVEY Suzie</v>
      </c>
      <c r="B143" s="4" t="e">
        <f>VLOOKUP(A143,ADHERENTS!A:B,2,0)</f>
        <v>#N/A</v>
      </c>
      <c r="C143" s="3" t="s">
        <v>8</v>
      </c>
      <c r="D143" s="3" t="s">
        <v>408</v>
      </c>
      <c r="E143" s="3" t="s">
        <v>409</v>
      </c>
      <c r="F143" s="3" t="s">
        <v>410</v>
      </c>
      <c r="G143" s="5" t="s">
        <v>411</v>
      </c>
      <c r="H143" s="3" t="s">
        <v>412</v>
      </c>
    </row>
    <row r="144" spans="1:8" x14ac:dyDescent="0.2">
      <c r="A144" s="3" t="str">
        <f t="shared" si="4"/>
        <v>GNESOTTO Jeanine</v>
      </c>
      <c r="B144" s="4" t="e">
        <f>VLOOKUP(A144,ADHERENTS!A:B,2,0)</f>
        <v>#N/A</v>
      </c>
      <c r="C144" s="6" t="s">
        <v>8</v>
      </c>
      <c r="D144" s="3" t="s">
        <v>413</v>
      </c>
      <c r="E144" s="3" t="s">
        <v>414</v>
      </c>
      <c r="F144" s="3" t="s">
        <v>415</v>
      </c>
      <c r="G144" s="5" t="s">
        <v>71</v>
      </c>
      <c r="H144" s="3" t="s">
        <v>23</v>
      </c>
    </row>
    <row r="145" spans="1:8" x14ac:dyDescent="0.2">
      <c r="A145" s="3" t="str">
        <f t="shared" si="4"/>
        <v>GODMER Christine</v>
      </c>
      <c r="B145" s="4" t="e">
        <f>VLOOKUP(A145,ADHERENTS!A:B,2,0)</f>
        <v>#N/A</v>
      </c>
      <c r="C145" s="3" t="s">
        <v>8</v>
      </c>
      <c r="D145" s="3" t="s">
        <v>416</v>
      </c>
      <c r="E145" s="3" t="s">
        <v>228</v>
      </c>
      <c r="F145" s="3" t="s">
        <v>417</v>
      </c>
      <c r="G145" s="5" t="s">
        <v>71</v>
      </c>
      <c r="H145" s="3" t="s">
        <v>23</v>
      </c>
    </row>
    <row r="146" spans="1:8" x14ac:dyDescent="0.2">
      <c r="A146" s="3" t="str">
        <f t="shared" si="4"/>
        <v>GONZALEZ Anne Marie</v>
      </c>
      <c r="B146" s="4" t="e">
        <f>VLOOKUP(A146,ADHERENTS!A:B,2,0)</f>
        <v>#N/A</v>
      </c>
      <c r="C146" s="3" t="s">
        <v>8</v>
      </c>
      <c r="D146" s="3" t="s">
        <v>418</v>
      </c>
      <c r="E146" s="3" t="s">
        <v>271</v>
      </c>
      <c r="F146" s="3" t="s">
        <v>419</v>
      </c>
      <c r="G146" s="5" t="s">
        <v>67</v>
      </c>
      <c r="H146" s="3" t="s">
        <v>30</v>
      </c>
    </row>
    <row r="147" spans="1:8" x14ac:dyDescent="0.2">
      <c r="A147" s="3" t="str">
        <f t="shared" si="4"/>
        <v>GORIAS Claude</v>
      </c>
      <c r="B147" s="4" t="e">
        <f>VLOOKUP(A147,ADHERENTS!A:B,2,0)</f>
        <v>#N/A</v>
      </c>
      <c r="C147" s="3" t="s">
        <v>42</v>
      </c>
      <c r="D147" s="3" t="s">
        <v>420</v>
      </c>
      <c r="E147" s="3" t="s">
        <v>372</v>
      </c>
      <c r="F147" s="3" t="s">
        <v>421</v>
      </c>
      <c r="G147" s="5" t="s">
        <v>71</v>
      </c>
      <c r="H147" s="3" t="s">
        <v>34</v>
      </c>
    </row>
    <row r="148" spans="1:8" x14ac:dyDescent="0.2">
      <c r="A148" s="3" t="str">
        <f t="shared" si="4"/>
        <v>GOTTI Christian</v>
      </c>
      <c r="B148" s="4" t="e">
        <f>VLOOKUP(A148,ADHERENTS!A:B,2,0)</f>
        <v>#N/A</v>
      </c>
      <c r="C148" s="3" t="s">
        <v>14</v>
      </c>
      <c r="D148" s="3" t="s">
        <v>422</v>
      </c>
      <c r="E148" s="3" t="s">
        <v>117</v>
      </c>
      <c r="F148" s="3" t="s">
        <v>423</v>
      </c>
      <c r="G148" s="5" t="s">
        <v>424</v>
      </c>
      <c r="H148" s="3" t="s">
        <v>425</v>
      </c>
    </row>
    <row r="149" spans="1:8" x14ac:dyDescent="0.2">
      <c r="A149" s="3" t="str">
        <f t="shared" si="4"/>
        <v>GOUELO Colette</v>
      </c>
      <c r="B149" s="4" t="e">
        <f>VLOOKUP(A149,ADHERENTS!A:B,2,0)</f>
        <v>#N/A</v>
      </c>
      <c r="C149" s="3" t="s">
        <v>8</v>
      </c>
      <c r="D149" s="3" t="s">
        <v>426</v>
      </c>
      <c r="E149" s="3" t="s">
        <v>427</v>
      </c>
      <c r="F149" s="3" t="s">
        <v>428</v>
      </c>
      <c r="G149" s="5" t="s">
        <v>71</v>
      </c>
      <c r="H149" s="3" t="s">
        <v>34</v>
      </c>
    </row>
    <row r="150" spans="1:8" x14ac:dyDescent="0.2">
      <c r="A150" s="3" t="str">
        <f t="shared" si="4"/>
        <v>GOUY Gérard</v>
      </c>
      <c r="B150" s="4" t="e">
        <f>VLOOKUP(A150,ADHERENTS!A:B,2,0)</f>
        <v>#N/A</v>
      </c>
      <c r="C150" s="3" t="s">
        <v>14</v>
      </c>
      <c r="D150" s="3" t="s">
        <v>429</v>
      </c>
      <c r="E150" s="3" t="s">
        <v>308</v>
      </c>
      <c r="F150" s="3" t="s">
        <v>430</v>
      </c>
      <c r="G150" s="5" t="s">
        <v>71</v>
      </c>
      <c r="H150" s="3" t="s">
        <v>23</v>
      </c>
    </row>
    <row r="151" spans="1:8" x14ac:dyDescent="0.2">
      <c r="A151" s="3" t="str">
        <f t="shared" si="4"/>
        <v>GRANDO Sieglinde</v>
      </c>
      <c r="B151" s="4" t="e">
        <f>VLOOKUP(A151,ADHERENTS!A:B,2,0)</f>
        <v>#N/A</v>
      </c>
      <c r="C151" s="3" t="s">
        <v>42</v>
      </c>
      <c r="D151" s="3" t="s">
        <v>431</v>
      </c>
      <c r="E151" s="3" t="s">
        <v>432</v>
      </c>
      <c r="F151" s="3" t="s">
        <v>433</v>
      </c>
      <c r="G151" s="5" t="s">
        <v>18</v>
      </c>
      <c r="H151" s="3" t="s">
        <v>27</v>
      </c>
    </row>
    <row r="152" spans="1:8" x14ac:dyDescent="0.2">
      <c r="A152" s="3" t="str">
        <f t="shared" si="4"/>
        <v>GRENADOS Richard</v>
      </c>
      <c r="B152" s="4" t="e">
        <f>VLOOKUP(A152,ADHERENTS!A:B,2,0)</f>
        <v>#N/A</v>
      </c>
      <c r="C152" s="3" t="s">
        <v>42</v>
      </c>
      <c r="D152" s="3" t="s">
        <v>434</v>
      </c>
      <c r="E152" s="3" t="s">
        <v>435</v>
      </c>
      <c r="F152" s="3" t="s">
        <v>436</v>
      </c>
      <c r="G152" s="5" t="s">
        <v>71</v>
      </c>
      <c r="H152" s="3" t="s">
        <v>23</v>
      </c>
    </row>
    <row r="153" spans="1:8" x14ac:dyDescent="0.2">
      <c r="A153" s="3" t="str">
        <f t="shared" si="4"/>
        <v>GRENIER Michelle</v>
      </c>
      <c r="B153" s="4" t="e">
        <f>VLOOKUP(A153,ADHERENTS!A:B,2,0)</f>
        <v>#N/A</v>
      </c>
      <c r="C153" s="3" t="s">
        <v>8</v>
      </c>
      <c r="D153" s="3" t="s">
        <v>437</v>
      </c>
      <c r="E153" s="3" t="s">
        <v>438</v>
      </c>
      <c r="F153" s="3" t="s">
        <v>439</v>
      </c>
      <c r="G153" s="5" t="s">
        <v>67</v>
      </c>
      <c r="H153" s="3" t="s">
        <v>30</v>
      </c>
    </row>
    <row r="154" spans="1:8" x14ac:dyDescent="0.2">
      <c r="A154" s="3" t="str">
        <f t="shared" si="4"/>
        <v>GRIECO Jean Claude</v>
      </c>
      <c r="B154" s="4" t="e">
        <f>VLOOKUP(A154,ADHERENTS!A:B,2,0)</f>
        <v>#N/A</v>
      </c>
      <c r="C154" s="3" t="s">
        <v>42</v>
      </c>
      <c r="D154" s="3" t="s">
        <v>440</v>
      </c>
      <c r="E154" s="3" t="s">
        <v>441</v>
      </c>
      <c r="F154" s="3" t="s">
        <v>442</v>
      </c>
      <c r="G154" s="5" t="s">
        <v>71</v>
      </c>
      <c r="H154" s="3" t="s">
        <v>23</v>
      </c>
    </row>
    <row r="155" spans="1:8" x14ac:dyDescent="0.2">
      <c r="A155" s="3" t="str">
        <f t="shared" si="4"/>
        <v>GROS Sylviane</v>
      </c>
      <c r="B155" s="4" t="e">
        <f>VLOOKUP(A155,ADHERENTS!A:B,2,0)</f>
        <v>#N/A</v>
      </c>
      <c r="C155" s="3" t="s">
        <v>8</v>
      </c>
      <c r="D155" s="3" t="s">
        <v>443</v>
      </c>
      <c r="E155" s="3" t="s">
        <v>444</v>
      </c>
      <c r="F155" s="3" t="s">
        <v>445</v>
      </c>
      <c r="G155" s="5" t="s">
        <v>71</v>
      </c>
      <c r="H155" s="3" t="s">
        <v>23</v>
      </c>
    </row>
    <row r="156" spans="1:8" x14ac:dyDescent="0.2">
      <c r="A156" s="3" t="str">
        <f t="shared" si="4"/>
        <v>GUIBAUD Michelle</v>
      </c>
      <c r="B156" s="4" t="e">
        <f>VLOOKUP(A156,ADHERENTS!A:B,2,0)</f>
        <v>#N/A</v>
      </c>
      <c r="C156" s="3" t="s">
        <v>8</v>
      </c>
      <c r="D156" s="3" t="s">
        <v>446</v>
      </c>
      <c r="E156" s="3" t="s">
        <v>438</v>
      </c>
      <c r="F156" s="3" t="s">
        <v>447</v>
      </c>
      <c r="G156" s="5" t="s">
        <v>71</v>
      </c>
      <c r="H156" s="3" t="s">
        <v>23</v>
      </c>
    </row>
    <row r="157" spans="1:8" x14ac:dyDescent="0.2">
      <c r="A157" s="3" t="str">
        <f t="shared" si="4"/>
        <v>GUIBOUD Josette</v>
      </c>
      <c r="B157" s="4" t="e">
        <f>VLOOKUP(A157,ADHERENTS!A:B,2,0)</f>
        <v>#N/A</v>
      </c>
      <c r="C157" s="3" t="s">
        <v>8</v>
      </c>
      <c r="D157" s="3" t="s">
        <v>448</v>
      </c>
      <c r="E157" s="3" t="s">
        <v>128</v>
      </c>
      <c r="F157" s="3" t="s">
        <v>449</v>
      </c>
      <c r="G157" s="5" t="s">
        <v>71</v>
      </c>
      <c r="H157" s="3" t="s">
        <v>23</v>
      </c>
    </row>
    <row r="158" spans="1:8" x14ac:dyDescent="0.2">
      <c r="A158" s="3" t="str">
        <f t="shared" si="4"/>
        <v>GUILLAUD Colette</v>
      </c>
      <c r="B158" s="4" t="e">
        <f>VLOOKUP(A158,ADHERENTS!A:B,2,0)</f>
        <v>#N/A</v>
      </c>
      <c r="C158" s="3" t="s">
        <v>8</v>
      </c>
      <c r="D158" s="3" t="s">
        <v>450</v>
      </c>
      <c r="E158" s="3" t="s">
        <v>427</v>
      </c>
      <c r="F158" s="3" t="s">
        <v>98</v>
      </c>
      <c r="G158" s="5" t="s">
        <v>71</v>
      </c>
      <c r="H158" s="3" t="s">
        <v>23</v>
      </c>
    </row>
    <row r="159" spans="1:8" x14ac:dyDescent="0.2">
      <c r="A159" s="3" t="str">
        <f t="shared" si="4"/>
        <v>HAIRABEDIAN Jean Jacques</v>
      </c>
      <c r="B159" s="4" t="e">
        <f>VLOOKUP(A159,ADHERENTS!A:B,2,0)</f>
        <v>#N/A</v>
      </c>
      <c r="C159" s="3" t="s">
        <v>14</v>
      </c>
      <c r="D159" s="3" t="s">
        <v>451</v>
      </c>
      <c r="E159" s="3" t="s">
        <v>452</v>
      </c>
      <c r="F159" s="3" t="s">
        <v>453</v>
      </c>
      <c r="G159" s="5" t="s">
        <v>18</v>
      </c>
      <c r="H159" s="3" t="s">
        <v>19</v>
      </c>
    </row>
    <row r="160" spans="1:8" x14ac:dyDescent="0.2">
      <c r="A160" s="3" t="str">
        <f t="shared" si="4"/>
        <v>HAMON Marie-José</v>
      </c>
      <c r="B160" s="4" t="e">
        <f>VLOOKUP(A160,ADHERENTS!A:B,2,0)</f>
        <v>#N/A</v>
      </c>
      <c r="C160" s="3" t="s">
        <v>8</v>
      </c>
      <c r="D160" s="3" t="s">
        <v>454</v>
      </c>
      <c r="E160" s="3" t="s">
        <v>455</v>
      </c>
      <c r="F160" s="3" t="s">
        <v>456</v>
      </c>
      <c r="G160" s="5" t="s">
        <v>71</v>
      </c>
      <c r="H160" s="3" t="s">
        <v>34</v>
      </c>
    </row>
    <row r="161" spans="1:8" x14ac:dyDescent="0.2">
      <c r="A161" s="3" t="str">
        <f t="shared" si="4"/>
        <v>HEBERT RoselIne</v>
      </c>
      <c r="B161" s="4" t="e">
        <f>VLOOKUP(A161,ADHERENTS!A:B,2,0)</f>
        <v>#N/A</v>
      </c>
      <c r="C161" s="3" t="s">
        <v>8</v>
      </c>
      <c r="D161" s="3" t="s">
        <v>457</v>
      </c>
      <c r="E161" s="3" t="s">
        <v>458</v>
      </c>
      <c r="F161" s="3" t="s">
        <v>459</v>
      </c>
      <c r="G161" s="5" t="s">
        <v>71</v>
      </c>
      <c r="H161" s="3" t="s">
        <v>23</v>
      </c>
    </row>
    <row r="162" spans="1:8" x14ac:dyDescent="0.2">
      <c r="A162" s="3" t="str">
        <f t="shared" si="4"/>
        <v>HEBRARD Marie Christine</v>
      </c>
      <c r="B162" s="4" t="e">
        <f>VLOOKUP(A162,ADHERENTS!A:B,2,0)</f>
        <v>#N/A</v>
      </c>
      <c r="C162" s="3" t="s">
        <v>8</v>
      </c>
      <c r="D162" s="3" t="s">
        <v>460</v>
      </c>
      <c r="E162" s="3" t="s">
        <v>461</v>
      </c>
      <c r="F162" s="3" t="s">
        <v>462</v>
      </c>
      <c r="G162" s="5" t="s">
        <v>71</v>
      </c>
      <c r="H162" s="3" t="s">
        <v>23</v>
      </c>
    </row>
    <row r="163" spans="1:8" x14ac:dyDescent="0.2">
      <c r="A163" s="3" t="str">
        <f t="shared" si="4"/>
        <v>HERNANDEZ Jean François</v>
      </c>
      <c r="B163" s="4" t="e">
        <f>VLOOKUP(A163,ADHERENTS!A:B,2,0)</f>
        <v>#N/A</v>
      </c>
      <c r="C163" s="3" t="s">
        <v>14</v>
      </c>
      <c r="D163" s="3" t="s">
        <v>463</v>
      </c>
      <c r="E163" s="3" t="s">
        <v>16</v>
      </c>
      <c r="F163" s="3" t="s">
        <v>464</v>
      </c>
      <c r="G163" s="5" t="s">
        <v>18</v>
      </c>
      <c r="H163" s="3" t="s">
        <v>19</v>
      </c>
    </row>
    <row r="164" spans="1:8" x14ac:dyDescent="0.2">
      <c r="A164" s="3" t="str">
        <f t="shared" si="4"/>
        <v>HIMELFARB Celia</v>
      </c>
      <c r="B164" s="4" t="e">
        <f>VLOOKUP(A164,ADHERENTS!A:B,2,0)</f>
        <v>#N/A</v>
      </c>
      <c r="C164" s="3" t="s">
        <v>8</v>
      </c>
      <c r="D164" s="3" t="s">
        <v>465</v>
      </c>
      <c r="E164" s="3" t="s">
        <v>466</v>
      </c>
      <c r="F164" s="3" t="s">
        <v>373</v>
      </c>
      <c r="G164" s="5" t="s">
        <v>71</v>
      </c>
      <c r="H164" s="3" t="s">
        <v>34</v>
      </c>
    </row>
    <row r="165" spans="1:8" x14ac:dyDescent="0.2">
      <c r="A165" s="3" t="str">
        <f t="shared" si="4"/>
        <v>HUANT Michèle</v>
      </c>
      <c r="B165" s="4" t="e">
        <f>VLOOKUP(A165,ADHERENTS!A:B,2,0)</f>
        <v>#N/A</v>
      </c>
      <c r="C165" s="3" t="s">
        <v>8</v>
      </c>
      <c r="D165" s="3" t="s">
        <v>467</v>
      </c>
      <c r="E165" s="3" t="s">
        <v>92</v>
      </c>
      <c r="F165" s="3" t="s">
        <v>468</v>
      </c>
      <c r="G165" s="5" t="s">
        <v>71</v>
      </c>
      <c r="H165" s="3" t="s">
        <v>34</v>
      </c>
    </row>
    <row r="166" spans="1:8" x14ac:dyDescent="0.2">
      <c r="A166" s="3" t="str">
        <f t="shared" si="4"/>
        <v>ILLY André</v>
      </c>
      <c r="B166" s="4" t="e">
        <f>VLOOKUP(A166,ADHERENTS!A:B,2,0)</f>
        <v>#N/A</v>
      </c>
      <c r="C166" s="3" t="s">
        <v>42</v>
      </c>
      <c r="D166" s="3" t="s">
        <v>469</v>
      </c>
      <c r="E166" s="3" t="s">
        <v>295</v>
      </c>
      <c r="F166" s="3" t="s">
        <v>470</v>
      </c>
      <c r="G166" s="5" t="s">
        <v>471</v>
      </c>
      <c r="H166" s="3" t="s">
        <v>38</v>
      </c>
    </row>
    <row r="167" spans="1:8" x14ac:dyDescent="0.2">
      <c r="A167" s="3" t="str">
        <f t="shared" si="4"/>
        <v>ILLY Michel</v>
      </c>
      <c r="B167" s="4" t="e">
        <f>VLOOKUP(A167,ADHERENTS!A:B,2,0)</f>
        <v>#N/A</v>
      </c>
      <c r="C167" s="3" t="s">
        <v>42</v>
      </c>
      <c r="D167" s="3" t="s">
        <v>469</v>
      </c>
      <c r="E167" s="3" t="s">
        <v>225</v>
      </c>
      <c r="F167" s="3" t="s">
        <v>472</v>
      </c>
      <c r="G167" s="5" t="s">
        <v>71</v>
      </c>
      <c r="H167" s="3" t="s">
        <v>23</v>
      </c>
    </row>
    <row r="168" spans="1:8" x14ac:dyDescent="0.2">
      <c r="A168" s="3" t="str">
        <f t="shared" si="4"/>
        <v>ILLY Yvette</v>
      </c>
      <c r="B168" s="4" t="e">
        <f>VLOOKUP(A168,ADHERENTS!A:B,2,0)</f>
        <v>#N/A</v>
      </c>
      <c r="C168" s="3" t="s">
        <v>8</v>
      </c>
      <c r="D168" s="3" t="s">
        <v>469</v>
      </c>
      <c r="E168" s="3" t="s">
        <v>54</v>
      </c>
      <c r="F168" s="3" t="s">
        <v>470</v>
      </c>
      <c r="G168" s="5" t="s">
        <v>471</v>
      </c>
      <c r="H168" s="3" t="s">
        <v>38</v>
      </c>
    </row>
    <row r="169" spans="1:8" x14ac:dyDescent="0.2">
      <c r="A169" s="3" t="str">
        <f t="shared" si="4"/>
        <v>ISERABLE Elisabeth</v>
      </c>
      <c r="B169" s="4" t="e">
        <f>VLOOKUP(A169,ADHERENTS!A:B,2,0)</f>
        <v>#N/A</v>
      </c>
      <c r="C169" s="3" t="s">
        <v>8</v>
      </c>
      <c r="D169" s="3" t="s">
        <v>473</v>
      </c>
      <c r="E169" s="3" t="s">
        <v>134</v>
      </c>
      <c r="F169" s="3" t="s">
        <v>335</v>
      </c>
      <c r="G169" s="5" t="s">
        <v>71</v>
      </c>
      <c r="H169" s="3" t="s">
        <v>34</v>
      </c>
    </row>
    <row r="170" spans="1:8" x14ac:dyDescent="0.2">
      <c r="A170" s="3" t="str">
        <f t="shared" si="4"/>
        <v>JOFFRE Irene</v>
      </c>
      <c r="B170" s="4" t="e">
        <f>VLOOKUP(A170,ADHERENTS!A:B,2,0)</f>
        <v>#N/A</v>
      </c>
      <c r="C170" s="3" t="s">
        <v>8</v>
      </c>
      <c r="D170" s="3" t="s">
        <v>474</v>
      </c>
      <c r="E170" s="3" t="s">
        <v>475</v>
      </c>
      <c r="F170" s="3" t="s">
        <v>287</v>
      </c>
      <c r="G170" s="5" t="s">
        <v>71</v>
      </c>
      <c r="H170" s="3" t="s">
        <v>34</v>
      </c>
    </row>
    <row r="171" spans="1:8" x14ac:dyDescent="0.2">
      <c r="A171" s="3" t="str">
        <f t="shared" si="4"/>
        <v>JOSSERAND Raymond</v>
      </c>
      <c r="B171" s="4" t="e">
        <f>VLOOKUP(A171,ADHERENTS!A:B,2,0)</f>
        <v>#N/A</v>
      </c>
      <c r="C171" s="3" t="s">
        <v>14</v>
      </c>
      <c r="D171" s="3" t="s">
        <v>476</v>
      </c>
      <c r="E171" s="3" t="s">
        <v>141</v>
      </c>
      <c r="F171" s="3" t="s">
        <v>477</v>
      </c>
      <c r="G171" s="5" t="s">
        <v>71</v>
      </c>
      <c r="H171" s="3" t="s">
        <v>23</v>
      </c>
    </row>
    <row r="172" spans="1:8" x14ac:dyDescent="0.2">
      <c r="A172" s="3" t="str">
        <f t="shared" si="4"/>
        <v>JOSSERAND Marie Noelle</v>
      </c>
      <c r="B172" s="4" t="e">
        <f>VLOOKUP(A172,ADHERENTS!A:B,2,0)</f>
        <v>#N/A</v>
      </c>
      <c r="C172" s="3" t="s">
        <v>8</v>
      </c>
      <c r="D172" s="3" t="s">
        <v>476</v>
      </c>
      <c r="E172" s="3" t="s">
        <v>478</v>
      </c>
      <c r="F172" s="3" t="s">
        <v>479</v>
      </c>
      <c r="G172" s="5" t="s">
        <v>480</v>
      </c>
      <c r="H172" s="3" t="s">
        <v>105</v>
      </c>
    </row>
    <row r="173" spans="1:8" x14ac:dyDescent="0.2">
      <c r="A173" s="3" t="str">
        <f t="shared" si="4"/>
        <v>JOURDAN Josette</v>
      </c>
      <c r="B173" s="4" t="e">
        <f>VLOOKUP(A173,ADHERENTS!A:B,2,0)</f>
        <v>#N/A</v>
      </c>
      <c r="C173" s="3" t="s">
        <v>8</v>
      </c>
      <c r="D173" s="3" t="s">
        <v>481</v>
      </c>
      <c r="E173" s="3" t="s">
        <v>128</v>
      </c>
      <c r="F173" s="3" t="s">
        <v>482</v>
      </c>
      <c r="G173" s="5" t="s">
        <v>71</v>
      </c>
      <c r="H173" s="3" t="s">
        <v>34</v>
      </c>
    </row>
    <row r="174" spans="1:8" x14ac:dyDescent="0.2">
      <c r="A174" s="3" t="str">
        <f t="shared" si="4"/>
        <v>JULIO Gisèle</v>
      </c>
      <c r="B174" s="4" t="e">
        <f>VLOOKUP(A174,ADHERENTS!A:B,2,0)</f>
        <v>#N/A</v>
      </c>
      <c r="C174" s="3" t="s">
        <v>8</v>
      </c>
      <c r="D174" s="3" t="s">
        <v>483</v>
      </c>
      <c r="E174" s="3" t="s">
        <v>36</v>
      </c>
      <c r="F174" s="3" t="s">
        <v>484</v>
      </c>
      <c r="G174" s="5" t="s">
        <v>71</v>
      </c>
      <c r="H174" s="3" t="s">
        <v>34</v>
      </c>
    </row>
    <row r="175" spans="1:8" x14ac:dyDescent="0.2">
      <c r="A175" s="3" t="str">
        <f t="shared" ref="A175:A203" si="5">CONCATENATE(D175," ",E175)</f>
        <v>JURQUET Coralie</v>
      </c>
      <c r="B175" s="4" t="e">
        <f>VLOOKUP(A175,ADHERENTS!A:B,2,0)</f>
        <v>#N/A</v>
      </c>
      <c r="C175" s="3" t="s">
        <v>8</v>
      </c>
      <c r="D175" s="3" t="s">
        <v>485</v>
      </c>
      <c r="E175" s="3" t="s">
        <v>486</v>
      </c>
      <c r="F175" s="3" t="s">
        <v>487</v>
      </c>
      <c r="G175" s="5" t="s">
        <v>488</v>
      </c>
      <c r="H175" s="3" t="s">
        <v>489</v>
      </c>
    </row>
    <row r="176" spans="1:8" x14ac:dyDescent="0.2">
      <c r="A176" s="3" t="str">
        <f t="shared" si="5"/>
        <v>KHAROUBI Malika</v>
      </c>
      <c r="B176" s="4" t="e">
        <f>VLOOKUP(A176,ADHERENTS!A:B,2,0)</f>
        <v>#N/A</v>
      </c>
      <c r="C176" s="3" t="s">
        <v>8</v>
      </c>
      <c r="D176" s="3" t="s">
        <v>490</v>
      </c>
      <c r="E176" s="3" t="s">
        <v>491</v>
      </c>
      <c r="F176" s="3" t="s">
        <v>492</v>
      </c>
      <c r="G176" s="5" t="s">
        <v>71</v>
      </c>
      <c r="H176" s="3" t="s">
        <v>34</v>
      </c>
    </row>
    <row r="177" spans="1:8" x14ac:dyDescent="0.2">
      <c r="A177" s="3" t="str">
        <f t="shared" si="5"/>
        <v>LA RIZZA Evelyne</v>
      </c>
      <c r="B177" s="4" t="e">
        <f>VLOOKUP(A177,ADHERENTS!A:B,2,0)</f>
        <v>#N/A</v>
      </c>
      <c r="C177" s="3" t="s">
        <v>8</v>
      </c>
      <c r="D177" s="3" t="s">
        <v>493</v>
      </c>
      <c r="E177" s="3" t="s">
        <v>166</v>
      </c>
      <c r="F177" s="3" t="s">
        <v>494</v>
      </c>
      <c r="G177" s="5">
        <v>38120</v>
      </c>
      <c r="H177" s="3" t="s">
        <v>23</v>
      </c>
    </row>
    <row r="178" spans="1:8" x14ac:dyDescent="0.2">
      <c r="A178" s="3" t="str">
        <f t="shared" si="5"/>
        <v>LA RIZZA Gisèle</v>
      </c>
      <c r="B178" s="4" t="e">
        <f>VLOOKUP(A178,ADHERENTS!A:B,2,0)</f>
        <v>#N/A</v>
      </c>
      <c r="C178" s="3" t="s">
        <v>8</v>
      </c>
      <c r="D178" s="3" t="s">
        <v>493</v>
      </c>
      <c r="E178" s="3" t="s">
        <v>36</v>
      </c>
      <c r="F178" s="3" t="s">
        <v>494</v>
      </c>
      <c r="G178" s="5">
        <v>38120</v>
      </c>
      <c r="H178" s="3" t="s">
        <v>23</v>
      </c>
    </row>
    <row r="179" spans="1:8" x14ac:dyDescent="0.2">
      <c r="A179" s="3" t="str">
        <f t="shared" si="5"/>
        <v>LABALME Edmond</v>
      </c>
      <c r="B179" s="4" t="e">
        <f>VLOOKUP(A179,ADHERENTS!A:B,2,0)</f>
        <v>#N/A</v>
      </c>
      <c r="C179" s="3" t="s">
        <v>14</v>
      </c>
      <c r="D179" s="3" t="s">
        <v>495</v>
      </c>
      <c r="E179" s="3" t="s">
        <v>496</v>
      </c>
      <c r="F179" s="3" t="s">
        <v>497</v>
      </c>
      <c r="G179" s="5" t="s">
        <v>71</v>
      </c>
      <c r="H179" s="3" t="s">
        <v>23</v>
      </c>
    </row>
    <row r="180" spans="1:8" x14ac:dyDescent="0.2">
      <c r="A180" s="3" t="str">
        <f t="shared" si="5"/>
        <v>LAFRANCESCHINA Franck</v>
      </c>
      <c r="B180" s="4" t="e">
        <f>VLOOKUP(A180,ADHERENTS!A:B,2,0)</f>
        <v>#N/A</v>
      </c>
      <c r="C180" s="3" t="s">
        <v>14</v>
      </c>
      <c r="D180" s="3" t="s">
        <v>498</v>
      </c>
      <c r="E180" s="3" t="s">
        <v>499</v>
      </c>
      <c r="F180" s="3" t="s">
        <v>500</v>
      </c>
      <c r="G180" s="5" t="s">
        <v>18</v>
      </c>
      <c r="H180" s="3" t="s">
        <v>19</v>
      </c>
    </row>
    <row r="181" spans="1:8" x14ac:dyDescent="0.2">
      <c r="A181" s="3" t="str">
        <f t="shared" si="5"/>
        <v>LAFRANCESCHINA Marius</v>
      </c>
      <c r="B181" s="4" t="e">
        <f>VLOOKUP(A181,ADHERENTS!A:B,2,0)</f>
        <v>#N/A</v>
      </c>
      <c r="C181" s="3" t="s">
        <v>14</v>
      </c>
      <c r="D181" s="3" t="s">
        <v>498</v>
      </c>
      <c r="E181" s="3" t="s">
        <v>501</v>
      </c>
      <c r="F181" s="3" t="s">
        <v>502</v>
      </c>
      <c r="G181" s="5" t="s">
        <v>71</v>
      </c>
      <c r="H181" s="3" t="s">
        <v>34</v>
      </c>
    </row>
    <row r="182" spans="1:8" x14ac:dyDescent="0.2">
      <c r="A182" s="3" t="str">
        <f t="shared" si="5"/>
        <v>LAILHEUGUE Isabelle</v>
      </c>
      <c r="B182" s="4" t="e">
        <f>VLOOKUP(A182,ADHERENTS!A:B,2,0)</f>
        <v>#N/A</v>
      </c>
      <c r="C182" s="3" t="s">
        <v>8</v>
      </c>
      <c r="D182" s="3" t="s">
        <v>503</v>
      </c>
      <c r="E182" s="3" t="s">
        <v>304</v>
      </c>
      <c r="F182" s="3" t="s">
        <v>504</v>
      </c>
      <c r="G182" s="5" t="s">
        <v>505</v>
      </c>
      <c r="H182" s="3" t="s">
        <v>506</v>
      </c>
    </row>
    <row r="183" spans="1:8" x14ac:dyDescent="0.2">
      <c r="A183" s="3" t="str">
        <f t="shared" si="5"/>
        <v>LALLIER Milienne</v>
      </c>
      <c r="B183" s="4" t="e">
        <f>VLOOKUP(A183,ADHERENTS!A:B,2,0)</f>
        <v>#N/A</v>
      </c>
      <c r="C183" s="3" t="s">
        <v>8</v>
      </c>
      <c r="D183" s="3" t="s">
        <v>507</v>
      </c>
      <c r="E183" s="3" t="s">
        <v>508</v>
      </c>
      <c r="F183" s="3" t="s">
        <v>283</v>
      </c>
      <c r="G183" s="5" t="s">
        <v>71</v>
      </c>
      <c r="H183" s="3" t="s">
        <v>23</v>
      </c>
    </row>
    <row r="184" spans="1:8" x14ac:dyDescent="0.2">
      <c r="A184" s="3" t="str">
        <f t="shared" si="5"/>
        <v>LAMBERT Lucienne</v>
      </c>
      <c r="B184" s="4" t="e">
        <f>VLOOKUP(A184,ADHERENTS!A:B,2,0)</f>
        <v>#N/A</v>
      </c>
      <c r="C184" s="3" t="s">
        <v>8</v>
      </c>
      <c r="D184" s="3" t="s">
        <v>509</v>
      </c>
      <c r="E184" s="3" t="s">
        <v>510</v>
      </c>
      <c r="F184" s="3" t="s">
        <v>511</v>
      </c>
      <c r="G184" s="5" t="s">
        <v>12</v>
      </c>
      <c r="H184" s="3" t="s">
        <v>13</v>
      </c>
    </row>
    <row r="185" spans="1:8" x14ac:dyDescent="0.2">
      <c r="A185" s="3" t="str">
        <f t="shared" si="5"/>
        <v>LANTHELME Jean</v>
      </c>
      <c r="B185" s="4" t="e">
        <f>VLOOKUP(A185,ADHERENTS!A:B,2,0)</f>
        <v>#N/A</v>
      </c>
      <c r="C185" s="3" t="s">
        <v>42</v>
      </c>
      <c r="D185" s="3" t="s">
        <v>512</v>
      </c>
      <c r="E185" s="3" t="s">
        <v>291</v>
      </c>
      <c r="F185" s="3" t="s">
        <v>513</v>
      </c>
      <c r="G185" s="5" t="s">
        <v>71</v>
      </c>
      <c r="H185" s="3" t="s">
        <v>34</v>
      </c>
    </row>
    <row r="186" spans="1:8" x14ac:dyDescent="0.2">
      <c r="A186" s="3" t="str">
        <f t="shared" si="5"/>
        <v>LATOUI Dominique</v>
      </c>
      <c r="B186" s="4" t="e">
        <f>VLOOKUP(A186,ADHERENTS!A:B,2,0)</f>
        <v>#N/A</v>
      </c>
      <c r="C186" s="3" t="s">
        <v>8</v>
      </c>
      <c r="D186" s="3" t="s">
        <v>514</v>
      </c>
      <c r="E186" s="3" t="s">
        <v>47</v>
      </c>
      <c r="F186" s="3" t="s">
        <v>515</v>
      </c>
      <c r="G186" s="5" t="s">
        <v>12</v>
      </c>
      <c r="H186" s="3" t="s">
        <v>13</v>
      </c>
    </row>
    <row r="187" spans="1:8" x14ac:dyDescent="0.2">
      <c r="A187" s="3" t="str">
        <f t="shared" si="5"/>
        <v>LAURENT Françoise</v>
      </c>
      <c r="B187" s="4" t="e">
        <f>VLOOKUP(A187,ADHERENTS!A:B,2,0)</f>
        <v>#N/A</v>
      </c>
      <c r="C187" s="3" t="s">
        <v>8</v>
      </c>
      <c r="D187" s="3" t="s">
        <v>516</v>
      </c>
      <c r="E187" s="3" t="s">
        <v>28</v>
      </c>
      <c r="F187" s="3" t="s">
        <v>517</v>
      </c>
      <c r="G187" s="5" t="s">
        <v>71</v>
      </c>
      <c r="H187" s="3" t="s">
        <v>34</v>
      </c>
    </row>
    <row r="188" spans="1:8" x14ac:dyDescent="0.2">
      <c r="A188" s="3" t="str">
        <f t="shared" si="5"/>
        <v>LAVOCAT-DUBUIS Robert</v>
      </c>
      <c r="B188" s="4" t="e">
        <f>VLOOKUP(A188,ADHERENTS!A:B,2,0)</f>
        <v>#N/A</v>
      </c>
      <c r="C188" s="3" t="s">
        <v>14</v>
      </c>
      <c r="D188" s="3" t="s">
        <v>518</v>
      </c>
      <c r="E188" s="3" t="s">
        <v>388</v>
      </c>
      <c r="F188" s="3" t="s">
        <v>519</v>
      </c>
      <c r="G188" s="5" t="s">
        <v>18</v>
      </c>
      <c r="H188" s="3" t="s">
        <v>19</v>
      </c>
    </row>
    <row r="189" spans="1:8" x14ac:dyDescent="0.2">
      <c r="A189" s="3" t="str">
        <f t="shared" si="5"/>
        <v>LAZZARON Nathalie</v>
      </c>
      <c r="B189" s="4" t="e">
        <f>VLOOKUP(A189,ADHERENTS!A:B,2,0)</f>
        <v>#N/A</v>
      </c>
      <c r="C189" s="3" t="s">
        <v>8</v>
      </c>
      <c r="D189" s="3" t="s">
        <v>520</v>
      </c>
      <c r="E189" s="3" t="s">
        <v>521</v>
      </c>
      <c r="F189" s="3" t="s">
        <v>522</v>
      </c>
      <c r="G189" s="5" t="s">
        <v>67</v>
      </c>
      <c r="H189" s="3" t="s">
        <v>30</v>
      </c>
    </row>
    <row r="190" spans="1:8" x14ac:dyDescent="0.2">
      <c r="A190" s="3" t="str">
        <f t="shared" si="5"/>
        <v>LAZZAROTTO Christine</v>
      </c>
      <c r="B190" s="4" t="e">
        <f>VLOOKUP(A190,ADHERENTS!A:B,2,0)</f>
        <v>#N/A</v>
      </c>
      <c r="C190" s="3" t="s">
        <v>8</v>
      </c>
      <c r="D190" s="3" t="s">
        <v>523</v>
      </c>
      <c r="E190" s="3" t="s">
        <v>228</v>
      </c>
      <c r="F190" s="3" t="s">
        <v>524</v>
      </c>
      <c r="G190" s="5" t="s">
        <v>71</v>
      </c>
      <c r="H190" s="3" t="s">
        <v>34</v>
      </c>
    </row>
    <row r="191" spans="1:8" x14ac:dyDescent="0.2">
      <c r="A191" s="3" t="str">
        <f t="shared" si="5"/>
        <v>LECHATELIER Claire</v>
      </c>
      <c r="B191" s="4" t="e">
        <f>VLOOKUP(A191,ADHERENTS!A:B,2,0)</f>
        <v>#N/A</v>
      </c>
      <c r="C191" s="3" t="s">
        <v>8</v>
      </c>
      <c r="D191" s="3" t="s">
        <v>525</v>
      </c>
      <c r="E191" s="3" t="s">
        <v>526</v>
      </c>
      <c r="F191" s="3" t="s">
        <v>527</v>
      </c>
      <c r="G191" s="5" t="s">
        <v>71</v>
      </c>
      <c r="H191" s="3" t="s">
        <v>23</v>
      </c>
    </row>
    <row r="192" spans="1:8" x14ac:dyDescent="0.2">
      <c r="A192" s="3" t="str">
        <f t="shared" si="5"/>
        <v>LEHIR Josiane</v>
      </c>
      <c r="B192" s="4" t="e">
        <f>VLOOKUP(A192,ADHERENTS!A:B,2,0)</f>
        <v>#N/A</v>
      </c>
      <c r="C192" s="3" t="s">
        <v>8</v>
      </c>
      <c r="D192" s="3" t="s">
        <v>528</v>
      </c>
      <c r="E192" s="3" t="s">
        <v>131</v>
      </c>
      <c r="F192" s="3" t="s">
        <v>529</v>
      </c>
      <c r="G192" s="5" t="s">
        <v>71</v>
      </c>
      <c r="H192" s="3" t="s">
        <v>34</v>
      </c>
    </row>
    <row r="193" spans="1:8" x14ac:dyDescent="0.2">
      <c r="A193" s="3" t="str">
        <f t="shared" si="5"/>
        <v>LEBAS Pierre</v>
      </c>
      <c r="B193" s="4" t="e">
        <f>VLOOKUP(A193,ADHERENTS!A:B,2,0)</f>
        <v>#N/A</v>
      </c>
      <c r="C193" s="3" t="s">
        <v>42</v>
      </c>
      <c r="D193" s="3" t="s">
        <v>530</v>
      </c>
      <c r="E193" s="3" t="s">
        <v>531</v>
      </c>
      <c r="F193" s="3" t="s">
        <v>532</v>
      </c>
      <c r="G193" s="5" t="s">
        <v>71</v>
      </c>
      <c r="H193" s="3" t="s">
        <v>34</v>
      </c>
    </row>
    <row r="194" spans="1:8" x14ac:dyDescent="0.2">
      <c r="A194" s="3" t="str">
        <f t="shared" si="5"/>
        <v>LECOMTE Monique</v>
      </c>
      <c r="B194" s="4" t="e">
        <f>VLOOKUP(A194,ADHERENTS!A:B,2,0)</f>
        <v>#N/A</v>
      </c>
      <c r="C194" s="3" t="s">
        <v>8</v>
      </c>
      <c r="D194" s="3" t="s">
        <v>533</v>
      </c>
      <c r="E194" s="3" t="s">
        <v>57</v>
      </c>
      <c r="F194" s="3" t="s">
        <v>534</v>
      </c>
      <c r="G194" s="5" t="s">
        <v>71</v>
      </c>
      <c r="H194" s="3" t="s">
        <v>34</v>
      </c>
    </row>
    <row r="195" spans="1:8" x14ac:dyDescent="0.2">
      <c r="A195" s="3" t="str">
        <f t="shared" si="5"/>
        <v>LECOMTE Yves</v>
      </c>
      <c r="B195" s="4" t="e">
        <f>VLOOKUP(A195,ADHERENTS!A:B,2,0)</f>
        <v>#N/A</v>
      </c>
      <c r="C195" s="3" t="s">
        <v>14</v>
      </c>
      <c r="D195" s="3" t="s">
        <v>533</v>
      </c>
      <c r="E195" s="3" t="s">
        <v>328</v>
      </c>
      <c r="F195" s="3" t="s">
        <v>535</v>
      </c>
      <c r="G195" s="5" t="s">
        <v>366</v>
      </c>
      <c r="H195" s="3" t="s">
        <v>38</v>
      </c>
    </row>
    <row r="196" spans="1:8" x14ac:dyDescent="0.2">
      <c r="A196" s="3" t="str">
        <f t="shared" si="5"/>
        <v>LEFELLE Christian</v>
      </c>
      <c r="B196" s="4" t="e">
        <f>VLOOKUP(A196,ADHERENTS!A:B,2,0)</f>
        <v>#N/A</v>
      </c>
      <c r="C196" s="3" t="s">
        <v>42</v>
      </c>
      <c r="D196" s="3" t="s">
        <v>536</v>
      </c>
      <c r="E196" s="3" t="s">
        <v>117</v>
      </c>
      <c r="F196" s="3" t="s">
        <v>537</v>
      </c>
      <c r="G196" s="5" t="s">
        <v>71</v>
      </c>
      <c r="H196" s="3" t="s">
        <v>23</v>
      </c>
    </row>
    <row r="197" spans="1:8" x14ac:dyDescent="0.2">
      <c r="A197" s="3" t="str">
        <f t="shared" si="5"/>
        <v>LEGAL ROBINET Jacques</v>
      </c>
      <c r="B197" s="4" t="e">
        <f>VLOOKUP(A197,ADHERENTS!A:B,2,0)</f>
        <v>#N/A</v>
      </c>
      <c r="C197" s="3" t="s">
        <v>14</v>
      </c>
      <c r="D197" s="3" t="s">
        <v>538</v>
      </c>
      <c r="E197" s="3" t="s">
        <v>213</v>
      </c>
      <c r="F197" s="3" t="s">
        <v>539</v>
      </c>
      <c r="G197" s="5" t="s">
        <v>71</v>
      </c>
      <c r="H197" s="3" t="s">
        <v>34</v>
      </c>
    </row>
    <row r="198" spans="1:8" x14ac:dyDescent="0.2">
      <c r="A198" s="3" t="str">
        <f t="shared" si="5"/>
        <v>LEMONNIER Annie</v>
      </c>
      <c r="B198" s="4" t="e">
        <f>VLOOKUP(A198,ADHERENTS!A:B,2,0)</f>
        <v>#N/A</v>
      </c>
      <c r="C198" s="3" t="s">
        <v>8</v>
      </c>
      <c r="D198" s="3" t="s">
        <v>540</v>
      </c>
      <c r="E198" s="3" t="s">
        <v>206</v>
      </c>
      <c r="F198" s="3" t="s">
        <v>541</v>
      </c>
      <c r="G198" s="5" t="s">
        <v>71</v>
      </c>
      <c r="H198" s="3" t="s">
        <v>23</v>
      </c>
    </row>
    <row r="199" spans="1:8" x14ac:dyDescent="0.2">
      <c r="A199" s="3" t="str">
        <f t="shared" si="5"/>
        <v>LEONE Josiane</v>
      </c>
      <c r="B199" s="4" t="e">
        <f>VLOOKUP(A199,ADHERENTS!A:B,2,0)</f>
        <v>#N/A</v>
      </c>
      <c r="C199" s="3" t="s">
        <v>8</v>
      </c>
      <c r="D199" s="3" t="s">
        <v>542</v>
      </c>
      <c r="E199" s="3" t="s">
        <v>131</v>
      </c>
      <c r="F199" s="3" t="s">
        <v>251</v>
      </c>
      <c r="G199" s="5" t="s">
        <v>71</v>
      </c>
      <c r="H199" s="3" t="s">
        <v>23</v>
      </c>
    </row>
    <row r="200" spans="1:8" x14ac:dyDescent="0.2">
      <c r="A200" s="3" t="str">
        <f t="shared" si="5"/>
        <v>LEPINAY Pascale</v>
      </c>
      <c r="B200" s="4" t="e">
        <f>VLOOKUP(A200,ADHERENTS!A:B,2,0)</f>
        <v>#N/A</v>
      </c>
      <c r="C200" s="3" t="s">
        <v>8</v>
      </c>
      <c r="D200" s="3" t="s">
        <v>543</v>
      </c>
      <c r="E200" s="3" t="s">
        <v>358</v>
      </c>
      <c r="F200" s="3" t="s">
        <v>544</v>
      </c>
      <c r="G200" s="5" t="s">
        <v>71</v>
      </c>
      <c r="H200" s="3" t="s">
        <v>23</v>
      </c>
    </row>
    <row r="201" spans="1:8" x14ac:dyDescent="0.2">
      <c r="A201" s="3" t="str">
        <f t="shared" si="5"/>
        <v>LETERTRE Brigitte</v>
      </c>
      <c r="B201" s="4" t="e">
        <f>VLOOKUP(A201,ADHERENTS!A:B,2,0)</f>
        <v>#N/A</v>
      </c>
      <c r="C201" s="3" t="s">
        <v>8</v>
      </c>
      <c r="D201" s="3" t="s">
        <v>545</v>
      </c>
      <c r="E201" s="3" t="s">
        <v>546</v>
      </c>
      <c r="F201" s="3" t="s">
        <v>547</v>
      </c>
      <c r="G201" s="5" t="s">
        <v>71</v>
      </c>
      <c r="H201" s="3" t="s">
        <v>23</v>
      </c>
    </row>
    <row r="202" spans="1:8" x14ac:dyDescent="0.2">
      <c r="A202" s="3" t="str">
        <f t="shared" si="5"/>
        <v>LETIZIA Robert</v>
      </c>
      <c r="B202" s="4" t="e">
        <f>VLOOKUP(A202,ADHERENTS!A:B,2,0)</f>
        <v>#N/A</v>
      </c>
      <c r="C202" s="3" t="s">
        <v>14</v>
      </c>
      <c r="D202" s="3" t="s">
        <v>548</v>
      </c>
      <c r="E202" s="3" t="s">
        <v>388</v>
      </c>
      <c r="F202" s="3" t="s">
        <v>549</v>
      </c>
      <c r="G202" s="5" t="s">
        <v>18</v>
      </c>
      <c r="H202" s="3" t="s">
        <v>19</v>
      </c>
    </row>
    <row r="203" spans="1:8" x14ac:dyDescent="0.2">
      <c r="A203" s="3" t="str">
        <f t="shared" si="5"/>
        <v>LEVY Elisabeth</v>
      </c>
      <c r="B203" s="4" t="e">
        <f>VLOOKUP(A203,ADHERENTS!A:B,2,0)</f>
        <v>#N/A</v>
      </c>
      <c r="C203" s="3" t="s">
        <v>8</v>
      </c>
      <c r="D203" s="3" t="s">
        <v>550</v>
      </c>
      <c r="E203" s="3" t="s">
        <v>134</v>
      </c>
      <c r="F203" s="3" t="s">
        <v>551</v>
      </c>
      <c r="G203" s="5" t="s">
        <v>71</v>
      </c>
      <c r="H203" s="3" t="s">
        <v>23</v>
      </c>
    </row>
    <row r="204" spans="1:8" x14ac:dyDescent="0.2">
      <c r="A204" s="3" t="s">
        <v>552</v>
      </c>
      <c r="B204" s="4" t="e">
        <f>VLOOKUP(A204,ADHERENTS!A:B,2,0)</f>
        <v>#N/A</v>
      </c>
      <c r="C204" s="3" t="s">
        <v>42</v>
      </c>
      <c r="D204" s="3" t="s">
        <v>550</v>
      </c>
      <c r="E204" s="3" t="s">
        <v>553</v>
      </c>
    </row>
    <row r="205" spans="1:8" x14ac:dyDescent="0.2">
      <c r="A205" s="3" t="str">
        <f t="shared" ref="A205:A236" si="6">CONCATENATE(D205," ",E205)</f>
        <v>LOGUT André</v>
      </c>
      <c r="B205" s="4" t="e">
        <f>VLOOKUP(A205,ADHERENTS!A:B,2,0)</f>
        <v>#N/A</v>
      </c>
      <c r="C205" s="3" t="s">
        <v>42</v>
      </c>
      <c r="D205" s="3" t="s">
        <v>554</v>
      </c>
      <c r="E205" s="3" t="s">
        <v>295</v>
      </c>
      <c r="F205" s="3" t="s">
        <v>555</v>
      </c>
      <c r="G205" s="5" t="s">
        <v>71</v>
      </c>
      <c r="H205" s="3" t="s">
        <v>34</v>
      </c>
    </row>
    <row r="206" spans="1:8" x14ac:dyDescent="0.2">
      <c r="A206" s="3" t="str">
        <f t="shared" si="6"/>
        <v>LORENTE Lydia</v>
      </c>
      <c r="B206" s="4" t="e">
        <f>VLOOKUP(A206,ADHERENTS!A:B,2,0)</f>
        <v>#N/A</v>
      </c>
      <c r="C206" s="3" t="s">
        <v>8</v>
      </c>
      <c r="D206" s="3" t="s">
        <v>556</v>
      </c>
      <c r="E206" s="3" t="s">
        <v>557</v>
      </c>
      <c r="F206" s="3" t="s">
        <v>558</v>
      </c>
      <c r="G206" s="5" t="s">
        <v>71</v>
      </c>
      <c r="H206" s="3" t="s">
        <v>23</v>
      </c>
    </row>
    <row r="207" spans="1:8" x14ac:dyDescent="0.2">
      <c r="A207" s="3" t="str">
        <f t="shared" si="6"/>
        <v>LORQUET Gilberte</v>
      </c>
      <c r="B207" s="4" t="e">
        <f>VLOOKUP(A207,ADHERENTS!A:B,2,0)</f>
        <v>#N/A</v>
      </c>
      <c r="C207" s="3" t="s">
        <v>8</v>
      </c>
      <c r="D207" s="3" t="s">
        <v>559</v>
      </c>
      <c r="E207" s="3" t="s">
        <v>560</v>
      </c>
      <c r="F207" s="3" t="s">
        <v>561</v>
      </c>
      <c r="G207" s="5" t="s">
        <v>71</v>
      </c>
      <c r="H207" s="3" t="s">
        <v>34</v>
      </c>
    </row>
    <row r="208" spans="1:8" x14ac:dyDescent="0.2">
      <c r="A208" s="3" t="str">
        <f t="shared" si="6"/>
        <v>LUCAS GUSTAVE Claudette</v>
      </c>
      <c r="B208" s="4" t="e">
        <f>VLOOKUP(A208,ADHERENTS!A:B,2,0)</f>
        <v>#N/A</v>
      </c>
      <c r="C208" s="3" t="s">
        <v>8</v>
      </c>
      <c r="D208" s="3" t="s">
        <v>562</v>
      </c>
      <c r="E208" s="3" t="s">
        <v>563</v>
      </c>
      <c r="F208" s="3" t="s">
        <v>564</v>
      </c>
      <c r="G208" s="5" t="s">
        <v>71</v>
      </c>
      <c r="H208" s="3" t="s">
        <v>34</v>
      </c>
    </row>
    <row r="209" spans="1:8" x14ac:dyDescent="0.2">
      <c r="A209" s="3" t="str">
        <f t="shared" si="6"/>
        <v>LUNASCHI Eléonore</v>
      </c>
      <c r="B209" s="4" t="e">
        <f>VLOOKUP(A209,ADHERENTS!A:B,2,0)</f>
        <v>#N/A</v>
      </c>
      <c r="C209" s="3" t="s">
        <v>8</v>
      </c>
      <c r="D209" s="3" t="s">
        <v>565</v>
      </c>
      <c r="E209" s="3" t="s">
        <v>566</v>
      </c>
      <c r="F209" s="3" t="s">
        <v>445</v>
      </c>
      <c r="G209" s="5" t="s">
        <v>71</v>
      </c>
      <c r="H209" s="3" t="s">
        <v>23</v>
      </c>
    </row>
    <row r="210" spans="1:8" x14ac:dyDescent="0.2">
      <c r="A210" s="3" t="str">
        <f t="shared" si="6"/>
        <v>LUQUET Martine</v>
      </c>
      <c r="B210" s="4" t="e">
        <f>VLOOKUP(A210,ADHERENTS!A:B,2,0)</f>
        <v>#N/A</v>
      </c>
      <c r="C210" s="3" t="s">
        <v>8</v>
      </c>
      <c r="D210" s="3" t="s">
        <v>567</v>
      </c>
      <c r="E210" s="3" t="s">
        <v>178</v>
      </c>
      <c r="F210" s="3" t="s">
        <v>568</v>
      </c>
      <c r="G210" s="5" t="s">
        <v>71</v>
      </c>
      <c r="H210" s="3" t="s">
        <v>34</v>
      </c>
    </row>
    <row r="211" spans="1:8" x14ac:dyDescent="0.2">
      <c r="A211" s="3" t="str">
        <f t="shared" si="6"/>
        <v>LUSIANA Alain</v>
      </c>
      <c r="B211" s="4" t="e">
        <f>VLOOKUP(A211,ADHERENTS!A:B,2,0)</f>
        <v>#N/A</v>
      </c>
      <c r="C211" s="3" t="s">
        <v>14</v>
      </c>
      <c r="D211" s="3" t="s">
        <v>569</v>
      </c>
      <c r="E211" s="3" t="s">
        <v>150</v>
      </c>
      <c r="F211" s="3" t="s">
        <v>570</v>
      </c>
      <c r="G211" s="5" t="s">
        <v>71</v>
      </c>
      <c r="H211" s="3" t="s">
        <v>34</v>
      </c>
    </row>
    <row r="212" spans="1:8" x14ac:dyDescent="0.2">
      <c r="A212" s="3" t="str">
        <f t="shared" si="6"/>
        <v>LUSSIANA Annick</v>
      </c>
      <c r="B212" s="4" t="e">
        <f>VLOOKUP(A212,ADHERENTS!A:B,2,0)</f>
        <v>#N/A</v>
      </c>
      <c r="C212" s="3" t="s">
        <v>8</v>
      </c>
      <c r="D212" s="3" t="s">
        <v>571</v>
      </c>
      <c r="E212" s="3" t="s">
        <v>572</v>
      </c>
      <c r="F212" s="3" t="s">
        <v>573</v>
      </c>
      <c r="G212" s="5" t="s">
        <v>71</v>
      </c>
      <c r="H212" s="3" t="s">
        <v>34</v>
      </c>
    </row>
    <row r="213" spans="1:8" x14ac:dyDescent="0.2">
      <c r="A213" s="3" t="str">
        <f t="shared" si="6"/>
        <v>MACIKOWSKA Eliane</v>
      </c>
      <c r="B213" s="4" t="e">
        <f>VLOOKUP(A213,ADHERENTS!A:B,2,0)</f>
        <v>#N/A</v>
      </c>
      <c r="C213" s="3" t="s">
        <v>8</v>
      </c>
      <c r="D213" s="3" t="s">
        <v>574</v>
      </c>
      <c r="E213" s="3" t="s">
        <v>21</v>
      </c>
      <c r="F213" s="3" t="s">
        <v>575</v>
      </c>
      <c r="G213" s="5" t="s">
        <v>12</v>
      </c>
      <c r="H213" s="3" t="s">
        <v>13</v>
      </c>
    </row>
    <row r="214" spans="1:8" x14ac:dyDescent="0.2">
      <c r="A214" s="3" t="str">
        <f t="shared" si="6"/>
        <v>MAGLIOLA Colette</v>
      </c>
      <c r="B214" s="4" t="e">
        <f>VLOOKUP(A214,ADHERENTS!A:B,2,0)</f>
        <v>#N/A</v>
      </c>
      <c r="C214" s="3" t="s">
        <v>8</v>
      </c>
      <c r="D214" s="3" t="s">
        <v>576</v>
      </c>
      <c r="E214" s="3" t="s">
        <v>427</v>
      </c>
      <c r="F214" s="3" t="s">
        <v>577</v>
      </c>
      <c r="G214" s="5" t="s">
        <v>12</v>
      </c>
      <c r="H214" s="3" t="s">
        <v>13</v>
      </c>
    </row>
    <row r="215" spans="1:8" x14ac:dyDescent="0.2">
      <c r="A215" s="3" t="str">
        <f t="shared" si="6"/>
        <v>MAILLAND Joelle</v>
      </c>
      <c r="B215" s="4" t="e">
        <f>VLOOKUP(A215,ADHERENTS!A:B,2,0)</f>
        <v>#N/A</v>
      </c>
      <c r="C215" s="6" t="s">
        <v>8</v>
      </c>
      <c r="D215" s="3" t="s">
        <v>578</v>
      </c>
      <c r="E215" s="3" t="s">
        <v>382</v>
      </c>
      <c r="F215" s="3" t="s">
        <v>579</v>
      </c>
      <c r="G215" s="5" t="s">
        <v>12</v>
      </c>
      <c r="H215" s="3" t="s">
        <v>13</v>
      </c>
    </row>
    <row r="216" spans="1:8" x14ac:dyDescent="0.2">
      <c r="A216" s="3" t="str">
        <f t="shared" si="6"/>
        <v>MAILLOCHAUD Andréa</v>
      </c>
      <c r="B216" s="4" t="e">
        <f>VLOOKUP(A216,ADHERENTS!A:B,2,0)</f>
        <v>#N/A</v>
      </c>
      <c r="C216" s="3" t="s">
        <v>8</v>
      </c>
      <c r="D216" s="3" t="s">
        <v>580</v>
      </c>
      <c r="E216" s="3" t="s">
        <v>581</v>
      </c>
      <c r="F216" s="3" t="s">
        <v>582</v>
      </c>
      <c r="G216" s="5" t="s">
        <v>71</v>
      </c>
      <c r="H216" s="3" t="s">
        <v>23</v>
      </c>
    </row>
    <row r="217" spans="1:8" x14ac:dyDescent="0.2">
      <c r="A217" s="3" t="str">
        <f t="shared" si="6"/>
        <v>MAISONNASSE Odette</v>
      </c>
      <c r="B217" s="4" t="e">
        <f>VLOOKUP(A217,ADHERENTS!A:B,2,0)</f>
        <v>#N/A</v>
      </c>
      <c r="C217" s="3" t="s">
        <v>8</v>
      </c>
      <c r="D217" s="3" t="s">
        <v>583</v>
      </c>
      <c r="E217" s="3" t="s">
        <v>584</v>
      </c>
      <c r="F217" s="3" t="s">
        <v>585</v>
      </c>
      <c r="G217" s="5" t="s">
        <v>71</v>
      </c>
      <c r="H217" s="3" t="s">
        <v>23</v>
      </c>
    </row>
    <row r="218" spans="1:8" x14ac:dyDescent="0.2">
      <c r="A218" s="3" t="str">
        <f t="shared" si="6"/>
        <v>MANGEOT Jacques</v>
      </c>
      <c r="B218" s="4" t="e">
        <f>VLOOKUP(A218,ADHERENTS!A:B,2,0)</f>
        <v>#N/A</v>
      </c>
      <c r="C218" s="3" t="s">
        <v>14</v>
      </c>
      <c r="D218" s="3" t="s">
        <v>586</v>
      </c>
      <c r="E218" s="3" t="s">
        <v>213</v>
      </c>
      <c r="F218" s="3" t="s">
        <v>587</v>
      </c>
      <c r="G218" s="5" t="s">
        <v>71</v>
      </c>
      <c r="H218" s="3" t="s">
        <v>34</v>
      </c>
    </row>
    <row r="219" spans="1:8" x14ac:dyDescent="0.2">
      <c r="A219" s="3" t="str">
        <f t="shared" si="6"/>
        <v>MANGIONE Brigitte</v>
      </c>
      <c r="B219" s="4" t="e">
        <f>VLOOKUP(A219,ADHERENTS!A:B,2,0)</f>
        <v>#N/A</v>
      </c>
      <c r="C219" s="3" t="s">
        <v>8</v>
      </c>
      <c r="D219" s="3" t="s">
        <v>588</v>
      </c>
      <c r="E219" s="3" t="s">
        <v>546</v>
      </c>
      <c r="F219" s="3" t="s">
        <v>589</v>
      </c>
      <c r="G219" s="5" t="s">
        <v>71</v>
      </c>
      <c r="H219" s="3" t="s">
        <v>23</v>
      </c>
    </row>
    <row r="220" spans="1:8" x14ac:dyDescent="0.2">
      <c r="A220" s="3" t="str">
        <f t="shared" si="6"/>
        <v>MANGUE Gisèle</v>
      </c>
      <c r="B220" s="4" t="e">
        <f>VLOOKUP(A220,ADHERENTS!A:B,2,0)</f>
        <v>#N/A</v>
      </c>
      <c r="C220" s="3" t="s">
        <v>8</v>
      </c>
      <c r="D220" s="3" t="s">
        <v>590</v>
      </c>
      <c r="E220" s="3" t="s">
        <v>36</v>
      </c>
      <c r="F220" s="3" t="s">
        <v>591</v>
      </c>
      <c r="G220" s="5" t="s">
        <v>71</v>
      </c>
      <c r="H220" s="3" t="s">
        <v>23</v>
      </c>
    </row>
    <row r="221" spans="1:8" x14ac:dyDescent="0.2">
      <c r="A221" s="3" t="str">
        <f t="shared" si="6"/>
        <v>MANIFICAT René</v>
      </c>
      <c r="B221" s="4" t="e">
        <f>VLOOKUP(A221,ADHERENTS!A:B,2,0)</f>
        <v>#N/A</v>
      </c>
      <c r="C221" s="3" t="s">
        <v>42</v>
      </c>
      <c r="D221" s="3" t="s">
        <v>592</v>
      </c>
      <c r="E221" s="3" t="s">
        <v>80</v>
      </c>
      <c r="F221" s="3" t="s">
        <v>593</v>
      </c>
      <c r="G221" s="5" t="s">
        <v>471</v>
      </c>
      <c r="H221" s="3" t="s">
        <v>38</v>
      </c>
    </row>
    <row r="222" spans="1:8" x14ac:dyDescent="0.2">
      <c r="A222" s="3" t="str">
        <f t="shared" si="6"/>
        <v>MARTIN Robert</v>
      </c>
      <c r="B222" s="4" t="e">
        <f>VLOOKUP(A222,ADHERENTS!A:B,2,0)</f>
        <v>#N/A</v>
      </c>
      <c r="C222" s="3" t="s">
        <v>42</v>
      </c>
      <c r="D222" s="3" t="s">
        <v>594</v>
      </c>
      <c r="E222" s="3" t="s">
        <v>388</v>
      </c>
      <c r="F222" s="3" t="s">
        <v>595</v>
      </c>
      <c r="G222" s="5" t="s">
        <v>71</v>
      </c>
      <c r="H222" s="3" t="s">
        <v>23</v>
      </c>
    </row>
    <row r="223" spans="1:8" x14ac:dyDescent="0.2">
      <c r="A223" s="3" t="str">
        <f t="shared" si="6"/>
        <v>MARZUK Rose Marie</v>
      </c>
      <c r="B223" s="4" t="e">
        <f>VLOOKUP(A223,ADHERENTS!A:B,2,0)</f>
        <v>#N/A</v>
      </c>
      <c r="C223" s="3" t="s">
        <v>8</v>
      </c>
      <c r="D223" s="3" t="s">
        <v>596</v>
      </c>
      <c r="E223" s="3" t="s">
        <v>597</v>
      </c>
      <c r="F223" s="3" t="s">
        <v>598</v>
      </c>
      <c r="G223" s="5" t="s">
        <v>18</v>
      </c>
      <c r="H223" s="3" t="s">
        <v>19</v>
      </c>
    </row>
    <row r="224" spans="1:8" x14ac:dyDescent="0.2">
      <c r="A224" s="3" t="str">
        <f t="shared" si="6"/>
        <v>MASSON Isabelle</v>
      </c>
      <c r="B224" s="4" t="e">
        <f>VLOOKUP(A224,ADHERENTS!A:B,2,0)</f>
        <v>#N/A</v>
      </c>
      <c r="C224" s="3" t="s">
        <v>8</v>
      </c>
      <c r="D224" s="3" t="s">
        <v>599</v>
      </c>
      <c r="E224" s="3" t="s">
        <v>304</v>
      </c>
      <c r="F224" s="3" t="s">
        <v>564</v>
      </c>
      <c r="G224" s="5" t="s">
        <v>71</v>
      </c>
      <c r="H224" s="3" t="s">
        <v>34</v>
      </c>
    </row>
    <row r="225" spans="1:8" x14ac:dyDescent="0.2">
      <c r="A225" s="3" t="str">
        <f t="shared" si="6"/>
        <v>MAUCCI MEYER Brigitte</v>
      </c>
      <c r="B225" s="4" t="e">
        <f>VLOOKUP(A225,ADHERENTS!A:B,2,0)</f>
        <v>#N/A</v>
      </c>
      <c r="C225" s="3" t="s">
        <v>8</v>
      </c>
      <c r="D225" s="3" t="s">
        <v>600</v>
      </c>
      <c r="E225" s="3" t="s">
        <v>546</v>
      </c>
      <c r="F225" s="3" t="s">
        <v>167</v>
      </c>
      <c r="G225" s="5" t="s">
        <v>71</v>
      </c>
      <c r="H225" s="3" t="s">
        <v>23</v>
      </c>
    </row>
    <row r="226" spans="1:8" x14ac:dyDescent="0.2">
      <c r="A226" s="3" t="str">
        <f t="shared" si="6"/>
        <v>MAUMI Gabriel</v>
      </c>
      <c r="B226" s="4" t="e">
        <f>VLOOKUP(A226,ADHERENTS!A:B,2,0)</f>
        <v>#N/A</v>
      </c>
      <c r="C226" s="3" t="s">
        <v>14</v>
      </c>
      <c r="D226" s="3" t="s">
        <v>601</v>
      </c>
      <c r="E226" s="3" t="s">
        <v>602</v>
      </c>
      <c r="F226" s="3" t="s">
        <v>603</v>
      </c>
      <c r="G226" s="5" t="s">
        <v>71</v>
      </c>
      <c r="H226" s="3" t="s">
        <v>34</v>
      </c>
    </row>
    <row r="227" spans="1:8" x14ac:dyDescent="0.2">
      <c r="A227" s="3" t="str">
        <f t="shared" si="6"/>
        <v>MEDROUB MESSAOUDA</v>
      </c>
      <c r="B227" s="4" t="e">
        <f>VLOOKUP(A227,ADHERENTS!A:B,2,0)</f>
        <v>#N/A</v>
      </c>
      <c r="C227" s="3" t="s">
        <v>42</v>
      </c>
      <c r="D227" s="3" t="s">
        <v>604</v>
      </c>
      <c r="E227" s="3" t="s">
        <v>605</v>
      </c>
      <c r="F227" s="3" t="s">
        <v>606</v>
      </c>
      <c r="G227" s="5" t="s">
        <v>71</v>
      </c>
      <c r="H227" s="3" t="s">
        <v>34</v>
      </c>
    </row>
    <row r="228" spans="1:8" x14ac:dyDescent="0.2">
      <c r="A228" s="3" t="str">
        <f t="shared" si="6"/>
        <v>MELOT Annie</v>
      </c>
      <c r="B228" s="4" t="e">
        <f>VLOOKUP(A228,ADHERENTS!A:B,2,0)</f>
        <v>#N/A</v>
      </c>
      <c r="C228" s="3" t="s">
        <v>8</v>
      </c>
      <c r="D228" s="3" t="s">
        <v>607</v>
      </c>
      <c r="E228" s="3" t="s">
        <v>206</v>
      </c>
      <c r="F228" s="3" t="s">
        <v>608</v>
      </c>
      <c r="G228" s="5" t="s">
        <v>18</v>
      </c>
      <c r="H228" s="3" t="s">
        <v>27</v>
      </c>
    </row>
    <row r="229" spans="1:8" x14ac:dyDescent="0.2">
      <c r="A229" s="3" t="str">
        <f t="shared" si="6"/>
        <v>MERLIN Anne Marie</v>
      </c>
      <c r="B229" s="4" t="e">
        <f>VLOOKUP(A229,ADHERENTS!A:B,2,0)</f>
        <v>#N/A</v>
      </c>
      <c r="C229" s="3" t="s">
        <v>8</v>
      </c>
      <c r="D229" s="3" t="s">
        <v>609</v>
      </c>
      <c r="E229" s="3" t="s">
        <v>271</v>
      </c>
      <c r="F229" s="3" t="s">
        <v>610</v>
      </c>
      <c r="G229" s="5" t="s">
        <v>71</v>
      </c>
      <c r="H229" s="3" t="s">
        <v>23</v>
      </c>
    </row>
    <row r="230" spans="1:8" x14ac:dyDescent="0.2">
      <c r="A230" s="3" t="str">
        <f t="shared" si="6"/>
        <v>MESCHIARI Alain</v>
      </c>
      <c r="B230" s="4" t="e">
        <f>VLOOKUP(A230,ADHERENTS!A:B,2,0)</f>
        <v>#N/A</v>
      </c>
      <c r="C230" s="3" t="s">
        <v>14</v>
      </c>
      <c r="D230" s="3" t="s">
        <v>611</v>
      </c>
      <c r="E230" s="3" t="s">
        <v>150</v>
      </c>
      <c r="F230" s="3" t="s">
        <v>612</v>
      </c>
      <c r="G230" s="5" t="s">
        <v>71</v>
      </c>
      <c r="H230" s="3" t="s">
        <v>23</v>
      </c>
    </row>
    <row r="231" spans="1:8" x14ac:dyDescent="0.2">
      <c r="A231" s="3" t="str">
        <f t="shared" si="6"/>
        <v>MESTRINARO Ardouin</v>
      </c>
      <c r="B231" s="4" t="e">
        <f>VLOOKUP(A231,ADHERENTS!A:B,2,0)</f>
        <v>#N/A</v>
      </c>
      <c r="C231" s="3" t="s">
        <v>14</v>
      </c>
      <c r="D231" s="3" t="s">
        <v>613</v>
      </c>
      <c r="E231" s="3" t="s">
        <v>614</v>
      </c>
      <c r="F231" s="3" t="s">
        <v>615</v>
      </c>
      <c r="G231" s="5" t="s">
        <v>71</v>
      </c>
      <c r="H231" s="3" t="s">
        <v>23</v>
      </c>
    </row>
    <row r="232" spans="1:8" x14ac:dyDescent="0.2">
      <c r="A232" s="3" t="str">
        <f t="shared" si="6"/>
        <v>MESTRINARO Fabrice</v>
      </c>
      <c r="B232" s="4" t="e">
        <f>VLOOKUP(A232,ADHERENTS!A:B,2,0)</f>
        <v>#N/A</v>
      </c>
      <c r="C232" s="3" t="s">
        <v>42</v>
      </c>
      <c r="D232" s="3" t="s">
        <v>613</v>
      </c>
      <c r="E232" s="3" t="s">
        <v>616</v>
      </c>
      <c r="F232" s="3" t="s">
        <v>615</v>
      </c>
      <c r="G232" s="5" t="s">
        <v>71</v>
      </c>
      <c r="H232" s="3" t="s">
        <v>23</v>
      </c>
    </row>
    <row r="233" spans="1:8" x14ac:dyDescent="0.2">
      <c r="A233" s="3" t="str">
        <f t="shared" si="6"/>
        <v>MEUNIER Katherine</v>
      </c>
      <c r="B233" s="4" t="e">
        <f>VLOOKUP(A233,ADHERENTS!A:B,2,0)</f>
        <v>#N/A</v>
      </c>
      <c r="C233" s="3" t="s">
        <v>8</v>
      </c>
      <c r="D233" s="3" t="s">
        <v>617</v>
      </c>
      <c r="E233" s="3" t="s">
        <v>618</v>
      </c>
      <c r="F233" s="3" t="s">
        <v>70</v>
      </c>
      <c r="G233" s="5" t="s">
        <v>71</v>
      </c>
      <c r="H233" s="3" t="s">
        <v>34</v>
      </c>
    </row>
    <row r="234" spans="1:8" x14ac:dyDescent="0.2">
      <c r="A234" s="3" t="str">
        <f t="shared" si="6"/>
        <v>MICHALLET Georges</v>
      </c>
      <c r="B234" s="4" t="e">
        <f>VLOOKUP(A234,ADHERENTS!A:B,2,0)</f>
        <v>#N/A</v>
      </c>
      <c r="C234" s="3" t="s">
        <v>14</v>
      </c>
      <c r="D234" s="3" t="s">
        <v>619</v>
      </c>
      <c r="E234" s="3" t="s">
        <v>163</v>
      </c>
      <c r="F234" s="3" t="s">
        <v>620</v>
      </c>
      <c r="G234" s="5" t="s">
        <v>12</v>
      </c>
      <c r="H234" s="3" t="s">
        <v>13</v>
      </c>
    </row>
    <row r="235" spans="1:8" x14ac:dyDescent="0.2">
      <c r="A235" s="3" t="str">
        <f t="shared" si="6"/>
        <v>MICHALLET Jean</v>
      </c>
      <c r="B235" s="4" t="e">
        <f>VLOOKUP(A235,ADHERENTS!A:B,2,0)</f>
        <v>#N/A</v>
      </c>
      <c r="C235" s="3" t="s">
        <v>42</v>
      </c>
      <c r="D235" s="3" t="s">
        <v>619</v>
      </c>
      <c r="E235" s="3" t="s">
        <v>291</v>
      </c>
      <c r="F235" s="3" t="s">
        <v>621</v>
      </c>
      <c r="G235" s="5" t="s">
        <v>71</v>
      </c>
      <c r="H235" s="3" t="s">
        <v>202</v>
      </c>
    </row>
    <row r="236" spans="1:8" x14ac:dyDescent="0.2">
      <c r="A236" s="3" t="str">
        <f t="shared" si="6"/>
        <v>MICHALLET FERRIER Monique</v>
      </c>
      <c r="B236" s="4" t="e">
        <f>VLOOKUP(A236,ADHERENTS!A:B,2,0)</f>
        <v>#N/A</v>
      </c>
      <c r="C236" s="3" t="s">
        <v>8</v>
      </c>
      <c r="D236" s="3" t="s">
        <v>622</v>
      </c>
      <c r="E236" s="3" t="s">
        <v>57</v>
      </c>
      <c r="F236" s="3" t="s">
        <v>167</v>
      </c>
      <c r="G236" s="5" t="s">
        <v>71</v>
      </c>
      <c r="H236" s="3" t="s">
        <v>23</v>
      </c>
    </row>
    <row r="237" spans="1:8" x14ac:dyDescent="0.2">
      <c r="A237" s="3" t="str">
        <f t="shared" ref="A237:A268" si="7">CONCATENATE(D237," ",E237)</f>
        <v>MISTRULLI Roger</v>
      </c>
      <c r="B237" s="4" t="e">
        <f>VLOOKUP(A237,ADHERENTS!A:B,2,0)</f>
        <v>#N/A</v>
      </c>
      <c r="C237" s="3" t="s">
        <v>14</v>
      </c>
      <c r="D237" s="3" t="s">
        <v>623</v>
      </c>
      <c r="E237" s="3" t="s">
        <v>624</v>
      </c>
      <c r="F237" s="3" t="s">
        <v>174</v>
      </c>
      <c r="G237" s="5" t="s">
        <v>71</v>
      </c>
      <c r="H237" s="3" t="s">
        <v>23</v>
      </c>
    </row>
    <row r="238" spans="1:8" x14ac:dyDescent="0.2">
      <c r="A238" s="3" t="str">
        <f t="shared" si="7"/>
        <v>MONNERAUD Françoise</v>
      </c>
      <c r="B238" s="4" t="e">
        <f>VLOOKUP(A238,ADHERENTS!A:B,2,0)</f>
        <v>#N/A</v>
      </c>
      <c r="C238" s="3" t="s">
        <v>8</v>
      </c>
      <c r="D238" s="3" t="s">
        <v>625</v>
      </c>
      <c r="E238" s="3" t="s">
        <v>28</v>
      </c>
      <c r="F238" s="3" t="s">
        <v>626</v>
      </c>
      <c r="G238" s="5" t="s">
        <v>71</v>
      </c>
      <c r="H238" s="3" t="s">
        <v>34</v>
      </c>
    </row>
    <row r="239" spans="1:8" x14ac:dyDescent="0.2">
      <c r="A239" s="3" t="str">
        <f t="shared" si="7"/>
        <v>MONNET Patrick</v>
      </c>
      <c r="B239" s="4" t="e">
        <f>VLOOKUP(A239,ADHERENTS!A:B,2,0)</f>
        <v>#N/A</v>
      </c>
      <c r="C239" s="3" t="s">
        <v>14</v>
      </c>
      <c r="D239" s="3" t="s">
        <v>627</v>
      </c>
      <c r="E239" s="3" t="s">
        <v>628</v>
      </c>
      <c r="F239" s="3" t="s">
        <v>629</v>
      </c>
      <c r="G239" s="5" t="s">
        <v>71</v>
      </c>
      <c r="H239" s="3" t="s">
        <v>34</v>
      </c>
    </row>
    <row r="240" spans="1:8" x14ac:dyDescent="0.2">
      <c r="A240" s="3" t="str">
        <f t="shared" si="7"/>
        <v>MONNET René</v>
      </c>
      <c r="B240" s="4" t="e">
        <f>VLOOKUP(A240,ADHERENTS!A:B,2,0)</f>
        <v>#N/A</v>
      </c>
      <c r="C240" s="3" t="s">
        <v>14</v>
      </c>
      <c r="D240" s="3" t="s">
        <v>627</v>
      </c>
      <c r="E240" s="3" t="s">
        <v>80</v>
      </c>
      <c r="F240" s="3" t="s">
        <v>630</v>
      </c>
      <c r="G240" s="5" t="s">
        <v>71</v>
      </c>
      <c r="H240" s="3" t="s">
        <v>34</v>
      </c>
    </row>
    <row r="241" spans="1:8" x14ac:dyDescent="0.2">
      <c r="A241" s="3" t="str">
        <f t="shared" si="7"/>
        <v>MOREAU Corinne</v>
      </c>
      <c r="B241" s="4" t="e">
        <f>VLOOKUP(A241,ADHERENTS!A:B,2,0)</f>
        <v>#N/A</v>
      </c>
      <c r="C241" s="3" t="s">
        <v>8</v>
      </c>
      <c r="D241" s="3" t="s">
        <v>631</v>
      </c>
      <c r="E241" s="3" t="s">
        <v>632</v>
      </c>
      <c r="F241" s="3" t="s">
        <v>633</v>
      </c>
      <c r="G241" s="5">
        <v>38120</v>
      </c>
      <c r="H241" s="3" t="s">
        <v>34</v>
      </c>
    </row>
    <row r="242" spans="1:8" x14ac:dyDescent="0.2">
      <c r="A242" s="3" t="str">
        <f t="shared" si="7"/>
        <v>MOREAU Jean Pierre</v>
      </c>
      <c r="B242" s="4" t="e">
        <f>VLOOKUP(A242,ADHERENTS!A:B,2,0)</f>
        <v>#N/A</v>
      </c>
      <c r="C242" s="3" t="s">
        <v>42</v>
      </c>
      <c r="D242" s="3" t="s">
        <v>631</v>
      </c>
      <c r="E242" s="3" t="s">
        <v>325</v>
      </c>
      <c r="F242" s="3" t="s">
        <v>634</v>
      </c>
      <c r="G242" s="5" t="s">
        <v>18</v>
      </c>
      <c r="H242" s="3" t="s">
        <v>27</v>
      </c>
    </row>
    <row r="243" spans="1:8" x14ac:dyDescent="0.2">
      <c r="A243" s="3" t="str">
        <f t="shared" si="7"/>
        <v>MOREL Claudette</v>
      </c>
      <c r="B243" s="4" t="e">
        <f>VLOOKUP(A243,ADHERENTS!A:B,2,0)</f>
        <v>#N/A</v>
      </c>
      <c r="C243" s="3" t="s">
        <v>8</v>
      </c>
      <c r="D243" s="3" t="s">
        <v>635</v>
      </c>
      <c r="E243" s="3" t="s">
        <v>563</v>
      </c>
      <c r="F243" s="3" t="s">
        <v>636</v>
      </c>
      <c r="G243" s="5" t="s">
        <v>12</v>
      </c>
      <c r="H243" s="3" t="s">
        <v>13</v>
      </c>
    </row>
    <row r="244" spans="1:8" x14ac:dyDescent="0.2">
      <c r="A244" s="3" t="str">
        <f t="shared" si="7"/>
        <v>MOREL Françoise</v>
      </c>
      <c r="B244" s="4" t="e">
        <f>VLOOKUP(A244,ADHERENTS!A:B,2,0)</f>
        <v>#N/A</v>
      </c>
      <c r="C244" s="3" t="s">
        <v>8</v>
      </c>
      <c r="D244" s="3" t="s">
        <v>635</v>
      </c>
      <c r="E244" s="3" t="s">
        <v>28</v>
      </c>
      <c r="F244" s="3" t="s">
        <v>637</v>
      </c>
      <c r="G244" s="5" t="s">
        <v>71</v>
      </c>
      <c r="H244" s="3" t="s">
        <v>23</v>
      </c>
    </row>
    <row r="245" spans="1:8" x14ac:dyDescent="0.2">
      <c r="A245" s="3" t="str">
        <f t="shared" si="7"/>
        <v>MORELLEC Isabelle</v>
      </c>
      <c r="B245" s="4" t="e">
        <f>VLOOKUP(A245,ADHERENTS!A:B,2,0)</f>
        <v>#N/A</v>
      </c>
      <c r="C245" s="3" t="s">
        <v>8</v>
      </c>
      <c r="D245" s="3" t="s">
        <v>638</v>
      </c>
      <c r="E245" s="3" t="s">
        <v>304</v>
      </c>
      <c r="F245" s="3" t="s">
        <v>73</v>
      </c>
      <c r="G245" s="5" t="s">
        <v>71</v>
      </c>
      <c r="H245" s="3" t="s">
        <v>23</v>
      </c>
    </row>
    <row r="246" spans="1:8" x14ac:dyDescent="0.2">
      <c r="A246" s="3" t="str">
        <f t="shared" si="7"/>
        <v>MUNOS Simone</v>
      </c>
      <c r="B246" s="4" t="e">
        <f>VLOOKUP(A246,ADHERENTS!A:B,2,0)</f>
        <v>#N/A</v>
      </c>
      <c r="C246" s="3" t="s">
        <v>8</v>
      </c>
      <c r="D246" s="3" t="s">
        <v>639</v>
      </c>
      <c r="E246" s="3" t="s">
        <v>211</v>
      </c>
      <c r="F246" s="3" t="s">
        <v>640</v>
      </c>
      <c r="G246" s="5" t="s">
        <v>71</v>
      </c>
      <c r="H246" s="3" t="s">
        <v>34</v>
      </c>
    </row>
    <row r="247" spans="1:8" x14ac:dyDescent="0.2">
      <c r="A247" s="3" t="str">
        <f t="shared" si="7"/>
        <v>NEVADO Patrick</v>
      </c>
      <c r="B247" s="4" t="e">
        <f>VLOOKUP(A247,ADHERENTS!A:B,2,0)</f>
        <v>#N/A</v>
      </c>
      <c r="C247" s="3" t="s">
        <v>42</v>
      </c>
      <c r="D247" s="3" t="s">
        <v>641</v>
      </c>
      <c r="E247" s="3" t="s">
        <v>628</v>
      </c>
      <c r="F247" s="3" t="s">
        <v>642</v>
      </c>
      <c r="G247" s="5" t="s">
        <v>71</v>
      </c>
      <c r="H247" s="3" t="s">
        <v>23</v>
      </c>
    </row>
    <row r="248" spans="1:8" x14ac:dyDescent="0.2">
      <c r="A248" s="3" t="str">
        <f t="shared" si="7"/>
        <v>NEYRET Bernard</v>
      </c>
      <c r="B248" s="4" t="e">
        <f>VLOOKUP(A248,ADHERENTS!A:B,2,0)</f>
        <v>#N/A</v>
      </c>
      <c r="C248" s="3" t="s">
        <v>42</v>
      </c>
      <c r="D248" s="3" t="s">
        <v>643</v>
      </c>
      <c r="E248" s="3" t="s">
        <v>265</v>
      </c>
      <c r="F248" s="3" t="s">
        <v>644</v>
      </c>
      <c r="G248" s="5" t="s">
        <v>71</v>
      </c>
      <c r="H248" s="3" t="s">
        <v>34</v>
      </c>
    </row>
    <row r="249" spans="1:8" x14ac:dyDescent="0.2">
      <c r="A249" s="3" t="str">
        <f t="shared" si="7"/>
        <v>NIELSEN Jean Luc</v>
      </c>
      <c r="B249" s="4" t="e">
        <f>VLOOKUP(A249,ADHERENTS!A:B,2,0)</f>
        <v>#N/A</v>
      </c>
      <c r="C249" s="3" t="s">
        <v>14</v>
      </c>
      <c r="D249" s="3" t="s">
        <v>645</v>
      </c>
      <c r="E249" s="3" t="s">
        <v>646</v>
      </c>
      <c r="F249" s="3" t="s">
        <v>417</v>
      </c>
      <c r="G249" s="5" t="s">
        <v>71</v>
      </c>
      <c r="H249" s="3" t="s">
        <v>23</v>
      </c>
    </row>
    <row r="250" spans="1:8" x14ac:dyDescent="0.2">
      <c r="A250" s="3" t="str">
        <f t="shared" si="7"/>
        <v>NOGARA Jacqueline</v>
      </c>
      <c r="B250" s="4" t="e">
        <f>VLOOKUP(A250,ADHERENTS!A:B,2,0)</f>
        <v>#N/A</v>
      </c>
      <c r="C250" s="3" t="s">
        <v>8</v>
      </c>
      <c r="D250" s="3" t="s">
        <v>647</v>
      </c>
      <c r="E250" s="3" t="s">
        <v>222</v>
      </c>
      <c r="F250" s="3" t="s">
        <v>648</v>
      </c>
      <c r="G250" s="5" t="s">
        <v>649</v>
      </c>
      <c r="H250" s="3" t="s">
        <v>650</v>
      </c>
    </row>
    <row r="251" spans="1:8" x14ac:dyDescent="0.2">
      <c r="A251" s="3" t="str">
        <f t="shared" si="7"/>
        <v>NORAZ Camille</v>
      </c>
      <c r="B251" s="4" t="e">
        <f>VLOOKUP(A251,ADHERENTS!A:B,2,0)</f>
        <v>#N/A</v>
      </c>
      <c r="C251" s="3" t="s">
        <v>14</v>
      </c>
      <c r="D251" s="3" t="s">
        <v>651</v>
      </c>
      <c r="E251" s="3" t="s">
        <v>652</v>
      </c>
      <c r="F251" s="3" t="s">
        <v>653</v>
      </c>
      <c r="G251" s="5" t="s">
        <v>71</v>
      </c>
      <c r="H251" s="3" t="s">
        <v>23</v>
      </c>
    </row>
    <row r="252" spans="1:8" x14ac:dyDescent="0.2">
      <c r="A252" s="3" t="str">
        <f t="shared" si="7"/>
        <v>ORUE Elvine</v>
      </c>
      <c r="B252" s="4" t="e">
        <f>VLOOKUP(A252,ADHERENTS!A:B,2,0)</f>
        <v>#N/A</v>
      </c>
      <c r="C252" s="3" t="s">
        <v>8</v>
      </c>
      <c r="D252" s="3" t="s">
        <v>654</v>
      </c>
      <c r="E252" s="3" t="s">
        <v>655</v>
      </c>
      <c r="F252" s="3" t="s">
        <v>656</v>
      </c>
      <c r="G252" s="5" t="s">
        <v>366</v>
      </c>
      <c r="H252" s="3" t="s">
        <v>38</v>
      </c>
    </row>
    <row r="253" spans="1:8" x14ac:dyDescent="0.2">
      <c r="A253" s="3" t="str">
        <f t="shared" si="7"/>
        <v>PAAL Françoise</v>
      </c>
      <c r="B253" s="4" t="e">
        <f>VLOOKUP(A253,ADHERENTS!A:B,2,0)</f>
        <v>#N/A</v>
      </c>
      <c r="C253" s="3" t="s">
        <v>8</v>
      </c>
      <c r="D253" s="3" t="s">
        <v>657</v>
      </c>
      <c r="E253" s="3" t="s">
        <v>28</v>
      </c>
      <c r="F253" s="3" t="s">
        <v>658</v>
      </c>
      <c r="G253" s="5" t="s">
        <v>71</v>
      </c>
      <c r="H253" s="3" t="s">
        <v>34</v>
      </c>
    </row>
    <row r="254" spans="1:8" x14ac:dyDescent="0.2">
      <c r="A254" s="3" t="str">
        <f t="shared" si="7"/>
        <v>PAILLAS Jean Marc</v>
      </c>
      <c r="B254" s="4" t="e">
        <f>VLOOKUP(A254,ADHERENTS!A:B,2,0)</f>
        <v>#N/A</v>
      </c>
      <c r="C254" s="3" t="s">
        <v>42</v>
      </c>
      <c r="D254" s="3" t="s">
        <v>659</v>
      </c>
      <c r="E254" s="3" t="s">
        <v>660</v>
      </c>
      <c r="F254" s="3" t="s">
        <v>573</v>
      </c>
      <c r="G254" s="5" t="s">
        <v>71</v>
      </c>
      <c r="H254" s="3" t="s">
        <v>34</v>
      </c>
    </row>
    <row r="255" spans="1:8" x14ac:dyDescent="0.2">
      <c r="A255" s="3" t="str">
        <f t="shared" si="7"/>
        <v>PALUMBO Annie</v>
      </c>
      <c r="B255" s="4" t="e">
        <f>VLOOKUP(A255,ADHERENTS!A:B,2,0)</f>
        <v>#N/A</v>
      </c>
      <c r="C255" s="3" t="s">
        <v>8</v>
      </c>
      <c r="D255" s="3" t="s">
        <v>661</v>
      </c>
      <c r="E255" s="3" t="s">
        <v>206</v>
      </c>
      <c r="F255" s="3" t="s">
        <v>662</v>
      </c>
      <c r="G255" s="5" t="s">
        <v>71</v>
      </c>
      <c r="H255" s="3" t="s">
        <v>23</v>
      </c>
    </row>
    <row r="256" spans="1:8" x14ac:dyDescent="0.2">
      <c r="A256" s="3" t="str">
        <f t="shared" si="7"/>
        <v>PALUMBO Françoise</v>
      </c>
      <c r="B256" s="4" t="e">
        <f>VLOOKUP(A256,ADHERENTS!A:B,2,0)</f>
        <v>#N/A</v>
      </c>
      <c r="C256" s="3" t="s">
        <v>8</v>
      </c>
      <c r="D256" s="3" t="s">
        <v>661</v>
      </c>
      <c r="E256" s="3" t="s">
        <v>28</v>
      </c>
      <c r="F256" s="3" t="s">
        <v>663</v>
      </c>
      <c r="G256" s="5" t="s">
        <v>649</v>
      </c>
      <c r="H256" s="3" t="s">
        <v>664</v>
      </c>
    </row>
    <row r="257" spans="1:8" x14ac:dyDescent="0.2">
      <c r="A257" s="3" t="str">
        <f t="shared" si="7"/>
        <v>PARELLA Clara</v>
      </c>
      <c r="B257" s="4" t="e">
        <f>VLOOKUP(A257,ADHERENTS!A:B,2,0)</f>
        <v>#N/A</v>
      </c>
      <c r="C257" s="3" t="s">
        <v>8</v>
      </c>
      <c r="D257" s="3" t="s">
        <v>665</v>
      </c>
      <c r="E257" s="3" t="s">
        <v>666</v>
      </c>
      <c r="F257" s="3" t="s">
        <v>667</v>
      </c>
      <c r="G257" s="5" t="s">
        <v>67</v>
      </c>
      <c r="H257" s="3" t="s">
        <v>30</v>
      </c>
    </row>
    <row r="258" spans="1:8" x14ac:dyDescent="0.2">
      <c r="A258" s="3" t="str">
        <f t="shared" si="7"/>
        <v>PEDOTTI Claire</v>
      </c>
      <c r="B258" s="4" t="e">
        <f>VLOOKUP(A258,ADHERENTS!A:B,2,0)</f>
        <v>#N/A</v>
      </c>
      <c r="C258" s="3" t="s">
        <v>8</v>
      </c>
      <c r="D258" s="3" t="s">
        <v>668</v>
      </c>
      <c r="E258" s="3" t="s">
        <v>526</v>
      </c>
      <c r="F258" s="3" t="s">
        <v>669</v>
      </c>
      <c r="G258" s="5" t="s">
        <v>71</v>
      </c>
      <c r="H258" s="3" t="s">
        <v>23</v>
      </c>
    </row>
    <row r="259" spans="1:8" x14ac:dyDescent="0.2">
      <c r="A259" s="3" t="str">
        <f t="shared" si="7"/>
        <v>PEREGRIN Yvonne</v>
      </c>
      <c r="B259" s="4" t="e">
        <f>VLOOKUP(A259,ADHERENTS!A:B,2,0)</f>
        <v>#N/A</v>
      </c>
      <c r="C259" s="3" t="s">
        <v>8</v>
      </c>
      <c r="D259" s="3" t="s">
        <v>670</v>
      </c>
      <c r="E259" s="3" t="s">
        <v>671</v>
      </c>
      <c r="F259" s="3" t="s">
        <v>672</v>
      </c>
      <c r="G259" s="5" t="s">
        <v>71</v>
      </c>
      <c r="H259" s="3" t="s">
        <v>34</v>
      </c>
    </row>
    <row r="260" spans="1:8" x14ac:dyDescent="0.2">
      <c r="A260" s="3" t="str">
        <f t="shared" si="7"/>
        <v>PERROUD Gilles</v>
      </c>
      <c r="B260" s="4" t="e">
        <f>VLOOKUP(A260,ADHERENTS!A:B,2,0)</f>
        <v>#N/A</v>
      </c>
      <c r="C260" s="3" t="s">
        <v>14</v>
      </c>
      <c r="D260" s="3" t="s">
        <v>673</v>
      </c>
      <c r="E260" s="3" t="s">
        <v>403</v>
      </c>
      <c r="F260" s="3" t="s">
        <v>674</v>
      </c>
      <c r="G260" s="5" t="s">
        <v>71</v>
      </c>
      <c r="H260" s="3" t="s">
        <v>34</v>
      </c>
    </row>
    <row r="261" spans="1:8" x14ac:dyDescent="0.2">
      <c r="A261" s="3" t="str">
        <f t="shared" si="7"/>
        <v>PEZELET Jackie</v>
      </c>
      <c r="B261" s="4" t="e">
        <f>VLOOKUP(A261,ADHERENTS!A:B,2,0)</f>
        <v>#N/A</v>
      </c>
      <c r="C261" s="3" t="s">
        <v>42</v>
      </c>
      <c r="D261" s="3" t="s">
        <v>675</v>
      </c>
      <c r="E261" s="3" t="s">
        <v>676</v>
      </c>
      <c r="F261" s="3" t="s">
        <v>84</v>
      </c>
      <c r="G261" s="5" t="s">
        <v>71</v>
      </c>
      <c r="H261" s="3" t="s">
        <v>23</v>
      </c>
    </row>
    <row r="262" spans="1:8" x14ac:dyDescent="0.2">
      <c r="A262" s="3" t="str">
        <f t="shared" si="7"/>
        <v>PHILIBERT Bernard</v>
      </c>
      <c r="B262" s="4" t="e">
        <f>VLOOKUP(A262,ADHERENTS!A:B,2,0)</f>
        <v>#N/A</v>
      </c>
      <c r="C262" s="3" t="s">
        <v>42</v>
      </c>
      <c r="D262" s="3" t="s">
        <v>677</v>
      </c>
      <c r="E262" s="3" t="s">
        <v>265</v>
      </c>
      <c r="F262" s="3" t="s">
        <v>678</v>
      </c>
      <c r="G262" s="5" t="s">
        <v>71</v>
      </c>
      <c r="H262" s="3" t="s">
        <v>23</v>
      </c>
    </row>
    <row r="263" spans="1:8" x14ac:dyDescent="0.2">
      <c r="A263" s="3" t="str">
        <f t="shared" si="7"/>
        <v>PHILIPPE Marcelle</v>
      </c>
      <c r="B263" s="4" t="e">
        <f>VLOOKUP(A263,ADHERENTS!A:B,2,0)</f>
        <v>#N/A</v>
      </c>
      <c r="C263" s="3" t="s">
        <v>8</v>
      </c>
      <c r="D263" s="3" t="s">
        <v>679</v>
      </c>
      <c r="E263" s="3" t="s">
        <v>680</v>
      </c>
      <c r="F263" s="3" t="s">
        <v>681</v>
      </c>
      <c r="G263" s="5" t="s">
        <v>471</v>
      </c>
      <c r="H263" s="3" t="s">
        <v>38</v>
      </c>
    </row>
    <row r="264" spans="1:8" x14ac:dyDescent="0.2">
      <c r="A264" s="3" t="str">
        <f t="shared" si="7"/>
        <v>PICCININ Annie</v>
      </c>
      <c r="B264" s="4" t="e">
        <f>VLOOKUP(A264,ADHERENTS!A:B,2,0)</f>
        <v>#N/A</v>
      </c>
      <c r="C264" s="3" t="s">
        <v>8</v>
      </c>
      <c r="D264" s="3" t="s">
        <v>682</v>
      </c>
      <c r="E264" s="3" t="s">
        <v>206</v>
      </c>
      <c r="F264" s="3" t="s">
        <v>683</v>
      </c>
      <c r="G264" s="5" t="s">
        <v>71</v>
      </c>
      <c r="H264" s="3" t="s">
        <v>23</v>
      </c>
    </row>
    <row r="265" spans="1:8" x14ac:dyDescent="0.2">
      <c r="A265" s="3" t="str">
        <f t="shared" si="7"/>
        <v>PIERON Elisabeth</v>
      </c>
      <c r="B265" s="4" t="e">
        <f>VLOOKUP(A265,ADHERENTS!A:B,2,0)</f>
        <v>#N/A</v>
      </c>
      <c r="C265" s="3" t="s">
        <v>8</v>
      </c>
      <c r="D265" s="3" t="s">
        <v>684</v>
      </c>
      <c r="E265" s="3" t="s">
        <v>134</v>
      </c>
      <c r="F265" s="3" t="s">
        <v>685</v>
      </c>
      <c r="G265" s="5" t="s">
        <v>71</v>
      </c>
      <c r="H265" s="3" t="s">
        <v>23</v>
      </c>
    </row>
    <row r="266" spans="1:8" x14ac:dyDescent="0.2">
      <c r="A266" s="3" t="str">
        <f t="shared" si="7"/>
        <v>PIRON Françoise</v>
      </c>
      <c r="B266" s="4" t="e">
        <f>VLOOKUP(A266,ADHERENTS!A:B,2,0)</f>
        <v>#N/A</v>
      </c>
      <c r="C266" s="3" t="s">
        <v>8</v>
      </c>
      <c r="D266" s="3" t="s">
        <v>686</v>
      </c>
      <c r="E266" s="3" t="s">
        <v>28</v>
      </c>
      <c r="F266" s="3" t="s">
        <v>687</v>
      </c>
      <c r="G266" s="5" t="s">
        <v>71</v>
      </c>
      <c r="H266" s="3" t="s">
        <v>34</v>
      </c>
    </row>
    <row r="267" spans="1:8" x14ac:dyDescent="0.2">
      <c r="A267" s="3" t="str">
        <f t="shared" si="7"/>
        <v>PLANCHE Andrée</v>
      </c>
      <c r="B267" s="4" t="e">
        <f>VLOOKUP(A267,ADHERENTS!A:B,2,0)</f>
        <v>#N/A</v>
      </c>
      <c r="C267" s="3" t="s">
        <v>8</v>
      </c>
      <c r="D267" s="3" t="s">
        <v>688</v>
      </c>
      <c r="E267" s="3" t="s">
        <v>689</v>
      </c>
      <c r="F267" s="3" t="s">
        <v>690</v>
      </c>
      <c r="G267" s="5" t="s">
        <v>71</v>
      </c>
      <c r="H267" s="3" t="s">
        <v>23</v>
      </c>
    </row>
    <row r="268" spans="1:8" x14ac:dyDescent="0.2">
      <c r="A268" s="3" t="str">
        <f t="shared" si="7"/>
        <v>PLE Sylvie</v>
      </c>
      <c r="B268" s="4" t="e">
        <f>VLOOKUP(A268,ADHERENTS!A:B,2,0)</f>
        <v>#N/A</v>
      </c>
      <c r="C268" s="3" t="s">
        <v>8</v>
      </c>
      <c r="D268" s="3" t="s">
        <v>691</v>
      </c>
      <c r="E268" s="3" t="s">
        <v>144</v>
      </c>
      <c r="F268" s="3" t="s">
        <v>692</v>
      </c>
      <c r="G268" s="5" t="s">
        <v>71</v>
      </c>
      <c r="H268" s="3" t="s">
        <v>34</v>
      </c>
    </row>
    <row r="269" spans="1:8" x14ac:dyDescent="0.2">
      <c r="A269" s="3" t="str">
        <f t="shared" ref="A269:A300" si="8">CONCATENATE(D269," ",E269)</f>
        <v>PORTIGLIATTI-PRESA Nicole</v>
      </c>
      <c r="B269" s="4" t="e">
        <f>VLOOKUP(A269,ADHERENTS!A:B,2,0)</f>
        <v>#N/A</v>
      </c>
      <c r="C269" s="3" t="s">
        <v>8</v>
      </c>
      <c r="D269" s="3" t="s">
        <v>693</v>
      </c>
      <c r="E269" s="3" t="s">
        <v>107</v>
      </c>
      <c r="F269" s="3" t="s">
        <v>694</v>
      </c>
      <c r="G269" s="5" t="s">
        <v>471</v>
      </c>
      <c r="H269" s="3" t="s">
        <v>38</v>
      </c>
    </row>
    <row r="270" spans="1:8" x14ac:dyDescent="0.2">
      <c r="A270" s="3" t="str">
        <f t="shared" si="8"/>
        <v>POUILLON Lucette</v>
      </c>
      <c r="B270" s="4" t="e">
        <f>VLOOKUP(A270,ADHERENTS!A:B,2,0)</f>
        <v>#N/A</v>
      </c>
      <c r="C270" s="3" t="s">
        <v>8</v>
      </c>
      <c r="D270" s="3" t="s">
        <v>695</v>
      </c>
      <c r="E270" s="3" t="s">
        <v>696</v>
      </c>
      <c r="F270" s="3" t="s">
        <v>697</v>
      </c>
      <c r="G270" s="5" t="s">
        <v>71</v>
      </c>
      <c r="H270" s="3" t="s">
        <v>34</v>
      </c>
    </row>
    <row r="271" spans="1:8" x14ac:dyDescent="0.2">
      <c r="A271" s="3" t="str">
        <f t="shared" si="8"/>
        <v>RAMUS Marie France</v>
      </c>
      <c r="B271" s="4" t="e">
        <f>VLOOKUP(A271,ADHERENTS!A:B,2,0)</f>
        <v>#N/A</v>
      </c>
      <c r="C271" s="3" t="s">
        <v>8</v>
      </c>
      <c r="D271" s="3" t="s">
        <v>698</v>
      </c>
      <c r="E271" s="3" t="s">
        <v>699</v>
      </c>
      <c r="F271" s="3" t="s">
        <v>700</v>
      </c>
      <c r="G271" s="5" t="s">
        <v>71</v>
      </c>
      <c r="H271" s="3" t="s">
        <v>23</v>
      </c>
    </row>
    <row r="272" spans="1:8" x14ac:dyDescent="0.2">
      <c r="A272" s="3" t="str">
        <f t="shared" si="8"/>
        <v>RASCHI Josette</v>
      </c>
      <c r="B272" s="4" t="e">
        <f>VLOOKUP(A272,ADHERENTS!A:B,2,0)</f>
        <v>#N/A</v>
      </c>
      <c r="C272" s="3" t="s">
        <v>8</v>
      </c>
      <c r="D272" s="3" t="s">
        <v>701</v>
      </c>
      <c r="E272" s="3" t="s">
        <v>128</v>
      </c>
      <c r="F272" s="3" t="s">
        <v>702</v>
      </c>
      <c r="G272" s="5" t="s">
        <v>71</v>
      </c>
      <c r="H272" s="3" t="s">
        <v>23</v>
      </c>
    </row>
    <row r="273" spans="1:8" x14ac:dyDescent="0.2">
      <c r="A273" s="3" t="str">
        <f t="shared" si="8"/>
        <v>RECHARD Yvette</v>
      </c>
      <c r="B273" s="4" t="e">
        <f>VLOOKUP(A273,ADHERENTS!A:B,2,0)</f>
        <v>#N/A</v>
      </c>
      <c r="C273" s="3" t="s">
        <v>8</v>
      </c>
      <c r="D273" s="3" t="s">
        <v>703</v>
      </c>
      <c r="E273" s="3" t="s">
        <v>54</v>
      </c>
      <c r="F273" s="3" t="s">
        <v>704</v>
      </c>
      <c r="G273" s="5" t="s">
        <v>71</v>
      </c>
      <c r="H273" s="3" t="s">
        <v>23</v>
      </c>
    </row>
    <row r="274" spans="1:8" x14ac:dyDescent="0.2">
      <c r="A274" s="3" t="str">
        <f t="shared" si="8"/>
        <v>RECOUX Jacqueline</v>
      </c>
      <c r="B274" s="4" t="e">
        <f>VLOOKUP(A274,ADHERENTS!A:B,2,0)</f>
        <v>#N/A</v>
      </c>
      <c r="C274" s="3" t="s">
        <v>8</v>
      </c>
      <c r="D274" s="3" t="s">
        <v>705</v>
      </c>
      <c r="E274" s="3" t="s">
        <v>222</v>
      </c>
      <c r="F274" s="3" t="s">
        <v>706</v>
      </c>
      <c r="G274" s="5" t="s">
        <v>71</v>
      </c>
      <c r="H274" s="3" t="s">
        <v>23</v>
      </c>
    </row>
    <row r="275" spans="1:8" x14ac:dyDescent="0.2">
      <c r="A275" s="3" t="str">
        <f t="shared" si="8"/>
        <v>RETHORE Marie</v>
      </c>
      <c r="B275" s="4" t="e">
        <f>VLOOKUP(A275,ADHERENTS!A:B,2,0)</f>
        <v>#N/A</v>
      </c>
      <c r="C275" s="3" t="s">
        <v>8</v>
      </c>
      <c r="D275" s="3" t="s">
        <v>707</v>
      </c>
      <c r="E275" s="3" t="s">
        <v>256</v>
      </c>
      <c r="F275" s="3" t="s">
        <v>459</v>
      </c>
      <c r="G275" s="5" t="s">
        <v>71</v>
      </c>
      <c r="H275" s="3" t="s">
        <v>23</v>
      </c>
    </row>
    <row r="276" spans="1:8" x14ac:dyDescent="0.2">
      <c r="A276" s="3" t="str">
        <f t="shared" si="8"/>
        <v>REYNAUD Bernard</v>
      </c>
      <c r="B276" s="4" t="e">
        <f>VLOOKUP(A276,ADHERENTS!A:B,2,0)</f>
        <v>#N/A</v>
      </c>
      <c r="C276" s="3" t="s">
        <v>14</v>
      </c>
      <c r="D276" s="3" t="s">
        <v>708</v>
      </c>
      <c r="E276" s="3" t="s">
        <v>265</v>
      </c>
      <c r="F276" s="3" t="s">
        <v>709</v>
      </c>
      <c r="G276" s="5" t="s">
        <v>71</v>
      </c>
      <c r="H276" s="3" t="s">
        <v>23</v>
      </c>
    </row>
    <row r="277" spans="1:8" x14ac:dyDescent="0.2">
      <c r="A277" s="3" t="str">
        <f t="shared" si="8"/>
        <v>REYPIN Jean Paul</v>
      </c>
      <c r="B277" s="4" t="e">
        <f>VLOOKUP(A277,ADHERENTS!A:B,2,0)</f>
        <v>#N/A</v>
      </c>
      <c r="C277" s="3" t="s">
        <v>42</v>
      </c>
      <c r="D277" s="3" t="s">
        <v>710</v>
      </c>
      <c r="E277" s="3" t="s">
        <v>711</v>
      </c>
      <c r="F277" s="3" t="s">
        <v>95</v>
      </c>
      <c r="G277" s="5" t="s">
        <v>71</v>
      </c>
      <c r="H277" s="3" t="s">
        <v>34</v>
      </c>
    </row>
    <row r="278" spans="1:8" x14ac:dyDescent="0.2">
      <c r="A278" s="3" t="str">
        <f t="shared" si="8"/>
        <v>RIGOTTI Nicole</v>
      </c>
      <c r="B278" s="4" t="e">
        <f>VLOOKUP(A278,ADHERENTS!A:B,2,0)</f>
        <v>#N/A</v>
      </c>
      <c r="C278" s="3" t="s">
        <v>8</v>
      </c>
      <c r="D278" s="3" t="s">
        <v>712</v>
      </c>
      <c r="E278" s="3" t="s">
        <v>107</v>
      </c>
      <c r="F278" s="3" t="s">
        <v>713</v>
      </c>
      <c r="G278" s="5" t="s">
        <v>71</v>
      </c>
      <c r="H278" s="3" t="s">
        <v>23</v>
      </c>
    </row>
    <row r="279" spans="1:8" x14ac:dyDescent="0.2">
      <c r="A279" s="3" t="str">
        <f t="shared" si="8"/>
        <v>RIVIER-BRETON Annie</v>
      </c>
      <c r="B279" s="4" t="e">
        <f>VLOOKUP(A279,ADHERENTS!A:B,2,0)</f>
        <v>#N/A</v>
      </c>
      <c r="C279" s="3" t="s">
        <v>8</v>
      </c>
      <c r="D279" s="3" t="s">
        <v>714</v>
      </c>
      <c r="E279" s="3" t="s">
        <v>206</v>
      </c>
      <c r="F279" s="3" t="s">
        <v>715</v>
      </c>
      <c r="G279" s="5" t="s">
        <v>12</v>
      </c>
      <c r="H279" s="3" t="s">
        <v>13</v>
      </c>
    </row>
    <row r="280" spans="1:8" x14ac:dyDescent="0.2">
      <c r="A280" s="3" t="str">
        <f t="shared" si="8"/>
        <v>RIVIER Régine</v>
      </c>
      <c r="B280" s="4" t="e">
        <f>VLOOKUP(A280,ADHERENTS!A:B,2,0)</f>
        <v>#N/A</v>
      </c>
      <c r="C280" s="3" t="s">
        <v>8</v>
      </c>
      <c r="D280" s="3" t="s">
        <v>716</v>
      </c>
      <c r="E280" s="3" t="s">
        <v>717</v>
      </c>
      <c r="F280" s="3" t="s">
        <v>718</v>
      </c>
      <c r="G280" s="5" t="s">
        <v>237</v>
      </c>
      <c r="H280" s="3" t="s">
        <v>238</v>
      </c>
    </row>
    <row r="281" spans="1:8" x14ac:dyDescent="0.2">
      <c r="A281" s="3" t="str">
        <f t="shared" si="8"/>
        <v>ROCHE Annick</v>
      </c>
      <c r="B281" s="4" t="e">
        <f>VLOOKUP(A281,ADHERENTS!A:B,2,0)</f>
        <v>#N/A</v>
      </c>
      <c r="C281" s="3" t="s">
        <v>8</v>
      </c>
      <c r="D281" s="3" t="s">
        <v>719</v>
      </c>
      <c r="E281" s="3" t="s">
        <v>572</v>
      </c>
      <c r="F281" s="3" t="s">
        <v>98</v>
      </c>
      <c r="G281" s="5" t="s">
        <v>71</v>
      </c>
      <c r="H281" s="3" t="s">
        <v>23</v>
      </c>
    </row>
    <row r="282" spans="1:8" x14ac:dyDescent="0.2">
      <c r="A282" s="3" t="str">
        <f t="shared" si="8"/>
        <v>RODRIGUEZ Evelyne</v>
      </c>
      <c r="B282" s="4" t="e">
        <f>VLOOKUP(A282,ADHERENTS!A:B,2,0)</f>
        <v>#N/A</v>
      </c>
      <c r="C282" s="3" t="s">
        <v>8</v>
      </c>
      <c r="D282" s="3" t="s">
        <v>720</v>
      </c>
      <c r="E282" s="3" t="s">
        <v>166</v>
      </c>
      <c r="F282" s="3" t="s">
        <v>721</v>
      </c>
      <c r="G282" s="5" t="s">
        <v>71</v>
      </c>
      <c r="H282" s="3" t="s">
        <v>23</v>
      </c>
    </row>
    <row r="283" spans="1:8" x14ac:dyDescent="0.2">
      <c r="A283" s="3" t="str">
        <f t="shared" si="8"/>
        <v>ROLLAND Françoise</v>
      </c>
      <c r="B283" s="4" t="e">
        <f>VLOOKUP(A283,ADHERENTS!A:B,2,0)</f>
        <v>#N/A</v>
      </c>
      <c r="C283" s="3" t="s">
        <v>8</v>
      </c>
      <c r="D283" s="3" t="s">
        <v>722</v>
      </c>
      <c r="E283" s="3" t="s">
        <v>28</v>
      </c>
      <c r="F283" s="3" t="s">
        <v>723</v>
      </c>
      <c r="G283" s="5" t="s">
        <v>71</v>
      </c>
      <c r="H283" s="3" t="s">
        <v>34</v>
      </c>
    </row>
    <row r="284" spans="1:8" x14ac:dyDescent="0.2">
      <c r="A284" s="3" t="str">
        <f t="shared" si="8"/>
        <v>ROSIER Maurice</v>
      </c>
      <c r="B284" s="4" t="e">
        <f>VLOOKUP(A284,ADHERENTS!A:B,2,0)</f>
        <v>#N/A</v>
      </c>
      <c r="C284" s="3" t="s">
        <v>14</v>
      </c>
      <c r="D284" s="3" t="s">
        <v>724</v>
      </c>
      <c r="E284" s="3" t="s">
        <v>313</v>
      </c>
      <c r="F284" s="3" t="s">
        <v>725</v>
      </c>
      <c r="G284" s="5" t="s">
        <v>71</v>
      </c>
      <c r="H284" s="3" t="s">
        <v>34</v>
      </c>
    </row>
    <row r="285" spans="1:8" x14ac:dyDescent="0.2">
      <c r="A285" s="3" t="str">
        <f t="shared" si="8"/>
        <v>ROUKHOMOVSKY Virginie</v>
      </c>
      <c r="B285" s="4" t="e">
        <f>VLOOKUP(A285,ADHERENTS!A:B,2,0)</f>
        <v>#N/A</v>
      </c>
      <c r="C285" s="3" t="s">
        <v>8</v>
      </c>
      <c r="D285" s="3" t="s">
        <v>726</v>
      </c>
      <c r="E285" s="3" t="s">
        <v>727</v>
      </c>
      <c r="F285" s="3" t="s">
        <v>728</v>
      </c>
      <c r="G285" s="5" t="s">
        <v>12</v>
      </c>
      <c r="H285" s="3" t="s">
        <v>13</v>
      </c>
    </row>
    <row r="286" spans="1:8" x14ac:dyDescent="0.2">
      <c r="A286" s="3" t="str">
        <f t="shared" si="8"/>
        <v>ROUSSEL Jacqueline</v>
      </c>
      <c r="B286" s="4" t="e">
        <f>VLOOKUP(A286,ADHERENTS!A:B,2,0)</f>
        <v>#N/A</v>
      </c>
      <c r="C286" s="3" t="s">
        <v>8</v>
      </c>
      <c r="D286" s="3" t="s">
        <v>729</v>
      </c>
      <c r="E286" s="3" t="s">
        <v>222</v>
      </c>
      <c r="F286" s="3" t="s">
        <v>730</v>
      </c>
      <c r="G286" s="5" t="s">
        <v>71</v>
      </c>
      <c r="H286" s="3" t="s">
        <v>34</v>
      </c>
    </row>
    <row r="287" spans="1:8" x14ac:dyDescent="0.2">
      <c r="A287" s="3" t="str">
        <f t="shared" si="8"/>
        <v>ROUSSET Martine</v>
      </c>
      <c r="B287" s="4" t="e">
        <f>VLOOKUP(A287,ADHERENTS!A:B,2,0)</f>
        <v>#N/A</v>
      </c>
      <c r="C287" s="3" t="s">
        <v>8</v>
      </c>
      <c r="D287" s="3" t="s">
        <v>731</v>
      </c>
      <c r="E287" s="3" t="s">
        <v>178</v>
      </c>
      <c r="F287" s="3" t="s">
        <v>732</v>
      </c>
      <c r="G287" s="5" t="s">
        <v>71</v>
      </c>
      <c r="H287" s="3" t="s">
        <v>34</v>
      </c>
    </row>
    <row r="288" spans="1:8" x14ac:dyDescent="0.2">
      <c r="A288" s="3" t="str">
        <f t="shared" si="8"/>
        <v>ROUSSILLOUX Claude</v>
      </c>
      <c r="B288" s="4" t="e">
        <f>VLOOKUP(A288,ADHERENTS!A:B,2,0)</f>
        <v>#N/A</v>
      </c>
      <c r="C288" s="3" t="s">
        <v>42</v>
      </c>
      <c r="D288" s="3" t="s">
        <v>733</v>
      </c>
      <c r="E288" s="3" t="s">
        <v>372</v>
      </c>
      <c r="F288" s="3" t="s">
        <v>734</v>
      </c>
      <c r="G288" s="5" t="s">
        <v>71</v>
      </c>
      <c r="H288" s="3" t="s">
        <v>34</v>
      </c>
    </row>
    <row r="289" spans="1:8" x14ac:dyDescent="0.2">
      <c r="A289" s="3" t="str">
        <f t="shared" si="8"/>
        <v>RUBBO Robert</v>
      </c>
      <c r="B289" s="4" t="e">
        <f>VLOOKUP(A289,ADHERENTS!A:B,2,0)</f>
        <v>#N/A</v>
      </c>
      <c r="C289" s="3" t="s">
        <v>14</v>
      </c>
      <c r="D289" s="3" t="s">
        <v>735</v>
      </c>
      <c r="E289" s="3" t="s">
        <v>388</v>
      </c>
      <c r="F289" s="3" t="s">
        <v>736</v>
      </c>
      <c r="G289" s="5" t="s">
        <v>18</v>
      </c>
      <c r="H289" s="3" t="s">
        <v>27</v>
      </c>
    </row>
    <row r="290" spans="1:8" x14ac:dyDescent="0.2">
      <c r="A290" s="3" t="str">
        <f t="shared" si="8"/>
        <v>RUET Jean</v>
      </c>
      <c r="B290" s="4" t="e">
        <f>VLOOKUP(A290,ADHERENTS!A:B,2,0)</f>
        <v>#N/A</v>
      </c>
      <c r="C290" s="3" t="s">
        <v>14</v>
      </c>
      <c r="D290" s="3" t="s">
        <v>737</v>
      </c>
      <c r="E290" s="3" t="s">
        <v>291</v>
      </c>
      <c r="F290" s="3" t="s">
        <v>738</v>
      </c>
      <c r="G290" s="5" t="s">
        <v>480</v>
      </c>
      <c r="H290" s="3" t="s">
        <v>105</v>
      </c>
    </row>
    <row r="291" spans="1:8" x14ac:dyDescent="0.2">
      <c r="A291" s="3" t="str">
        <f t="shared" si="8"/>
        <v>RUET Marie France</v>
      </c>
      <c r="B291" s="4" t="e">
        <f>VLOOKUP(A291,ADHERENTS!A:B,2,0)</f>
        <v>#N/A</v>
      </c>
      <c r="C291" s="3" t="s">
        <v>8</v>
      </c>
      <c r="D291" s="3" t="s">
        <v>737</v>
      </c>
      <c r="E291" s="3" t="s">
        <v>699</v>
      </c>
      <c r="F291" s="3" t="s">
        <v>738</v>
      </c>
      <c r="G291" s="5" t="s">
        <v>480</v>
      </c>
      <c r="H291" s="3" t="s">
        <v>105</v>
      </c>
    </row>
    <row r="292" spans="1:8" x14ac:dyDescent="0.2">
      <c r="A292" s="3" t="str">
        <f t="shared" si="8"/>
        <v>RUFFIER MONET Josette</v>
      </c>
      <c r="B292" s="4" t="e">
        <f>VLOOKUP(A292,ADHERENTS!A:B,2,0)</f>
        <v>#N/A</v>
      </c>
      <c r="C292" s="3" t="s">
        <v>8</v>
      </c>
      <c r="D292" s="3" t="s">
        <v>739</v>
      </c>
      <c r="E292" s="3" t="s">
        <v>128</v>
      </c>
      <c r="F292" s="3" t="s">
        <v>740</v>
      </c>
      <c r="G292" s="5" t="s">
        <v>71</v>
      </c>
      <c r="H292" s="3" t="s">
        <v>34</v>
      </c>
    </row>
    <row r="293" spans="1:8" x14ac:dyDescent="0.2">
      <c r="A293" s="3" t="str">
        <f t="shared" si="8"/>
        <v>SAEZLOPEZ Maria</v>
      </c>
      <c r="B293" s="4" t="e">
        <f>VLOOKUP(A293,ADHERENTS!A:B,2,0)</f>
        <v>#N/A</v>
      </c>
      <c r="C293" s="3" t="s">
        <v>8</v>
      </c>
      <c r="D293" s="3" t="s">
        <v>741</v>
      </c>
      <c r="E293" s="3" t="s">
        <v>742</v>
      </c>
      <c r="F293" s="3" t="s">
        <v>743</v>
      </c>
      <c r="G293" s="5" t="s">
        <v>18</v>
      </c>
      <c r="H293" s="3" t="s">
        <v>27</v>
      </c>
    </row>
    <row r="294" spans="1:8" x14ac:dyDescent="0.2">
      <c r="A294" s="3" t="str">
        <f t="shared" si="8"/>
        <v>SAINTE MARIE Corinne</v>
      </c>
      <c r="B294" s="4" t="e">
        <f>VLOOKUP(A294,ADHERENTS!A:B,2,0)</f>
        <v>#N/A</v>
      </c>
      <c r="C294" s="3" t="s">
        <v>8</v>
      </c>
      <c r="D294" s="3" t="s">
        <v>744</v>
      </c>
      <c r="E294" s="3" t="s">
        <v>632</v>
      </c>
      <c r="F294" s="3" t="s">
        <v>745</v>
      </c>
      <c r="G294" s="5" t="s">
        <v>71</v>
      </c>
      <c r="H294" s="3" t="s">
        <v>34</v>
      </c>
    </row>
    <row r="295" spans="1:8" x14ac:dyDescent="0.2">
      <c r="A295" s="3" t="str">
        <f t="shared" si="8"/>
        <v>SAINTE MARIE Maryvonne</v>
      </c>
      <c r="B295" s="4" t="e">
        <f>VLOOKUP(A295,ADHERENTS!A:B,2,0)</f>
        <v>#N/A</v>
      </c>
      <c r="C295" s="3" t="s">
        <v>8</v>
      </c>
      <c r="D295" s="3" t="s">
        <v>744</v>
      </c>
      <c r="E295" s="3" t="s">
        <v>746</v>
      </c>
      <c r="F295" s="3" t="s">
        <v>747</v>
      </c>
      <c r="G295" s="5" t="s">
        <v>71</v>
      </c>
      <c r="H295" s="3" t="s">
        <v>34</v>
      </c>
    </row>
    <row r="296" spans="1:8" x14ac:dyDescent="0.2">
      <c r="A296" s="3" t="str">
        <f t="shared" si="8"/>
        <v>SALERNO Geneviève</v>
      </c>
      <c r="B296" s="4" t="e">
        <f>VLOOKUP(A296,ADHERENTS!A:B,2,0)</f>
        <v>#N/A</v>
      </c>
      <c r="C296" s="3" t="s">
        <v>8</v>
      </c>
      <c r="D296" s="3" t="s">
        <v>748</v>
      </c>
      <c r="E296" s="3" t="s">
        <v>137</v>
      </c>
      <c r="F296" s="3" t="s">
        <v>749</v>
      </c>
      <c r="G296" s="5" t="s">
        <v>71</v>
      </c>
      <c r="H296" s="3" t="s">
        <v>34</v>
      </c>
    </row>
    <row r="297" spans="1:8" x14ac:dyDescent="0.2">
      <c r="A297" s="3" t="str">
        <f t="shared" si="8"/>
        <v>SALIBA Michel</v>
      </c>
      <c r="B297" s="4" t="e">
        <f>VLOOKUP(A297,ADHERENTS!A:B,2,0)</f>
        <v>#N/A</v>
      </c>
      <c r="C297" s="3" t="s">
        <v>14</v>
      </c>
      <c r="D297" s="3" t="s">
        <v>750</v>
      </c>
      <c r="E297" s="3" t="s">
        <v>225</v>
      </c>
      <c r="F297" s="3" t="s">
        <v>751</v>
      </c>
      <c r="G297" s="5" t="s">
        <v>71</v>
      </c>
      <c r="H297" s="3" t="s">
        <v>34</v>
      </c>
    </row>
    <row r="298" spans="1:8" x14ac:dyDescent="0.2">
      <c r="A298" s="3" t="str">
        <f t="shared" si="8"/>
        <v>SALLE Olga</v>
      </c>
      <c r="B298" s="4" t="e">
        <f>VLOOKUP(A298,ADHERENTS!A:B,2,0)</f>
        <v>#N/A</v>
      </c>
      <c r="C298" s="3" t="s">
        <v>8</v>
      </c>
      <c r="D298" s="3" t="s">
        <v>752</v>
      </c>
      <c r="E298" s="3" t="s">
        <v>753</v>
      </c>
      <c r="F298" s="3" t="s">
        <v>391</v>
      </c>
      <c r="G298" s="5" t="s">
        <v>71</v>
      </c>
      <c r="H298" s="3" t="s">
        <v>34</v>
      </c>
    </row>
    <row r="299" spans="1:8" x14ac:dyDescent="0.2">
      <c r="A299" s="3" t="str">
        <f t="shared" si="8"/>
        <v>SATRE BUISSON Claude</v>
      </c>
      <c r="B299" s="4" t="e">
        <f>VLOOKUP(A299,ADHERENTS!A:B,2,0)</f>
        <v>#N/A</v>
      </c>
      <c r="C299" s="3" t="s">
        <v>14</v>
      </c>
      <c r="D299" s="3" t="s">
        <v>754</v>
      </c>
      <c r="E299" s="3" t="s">
        <v>372</v>
      </c>
      <c r="F299" s="3" t="s">
        <v>755</v>
      </c>
      <c r="G299" s="5" t="s">
        <v>71</v>
      </c>
      <c r="H299" s="3" t="s">
        <v>34</v>
      </c>
    </row>
    <row r="300" spans="1:8" x14ac:dyDescent="0.2">
      <c r="A300" s="3" t="str">
        <f t="shared" si="8"/>
        <v>SAUZET Jeanine</v>
      </c>
      <c r="B300" s="4" t="e">
        <f>VLOOKUP(A300,ADHERENTS!A:B,2,0)</f>
        <v>#N/A</v>
      </c>
      <c r="C300" s="3" t="s">
        <v>8</v>
      </c>
      <c r="D300" s="3" t="s">
        <v>756</v>
      </c>
      <c r="E300" s="3" t="s">
        <v>414</v>
      </c>
      <c r="F300" s="3" t="s">
        <v>391</v>
      </c>
      <c r="G300" s="5" t="s">
        <v>71</v>
      </c>
      <c r="H300" s="3" t="s">
        <v>34</v>
      </c>
    </row>
    <row r="301" spans="1:8" x14ac:dyDescent="0.2">
      <c r="A301" s="3" t="str">
        <f t="shared" ref="A301:A332" si="9">CONCATENATE(D301," ",E301)</f>
        <v>SAVIO Marie Claude</v>
      </c>
      <c r="B301" s="4" t="e">
        <f>VLOOKUP(A301,ADHERENTS!A:B,2,0)</f>
        <v>#N/A</v>
      </c>
      <c r="C301" s="3" t="s">
        <v>8</v>
      </c>
      <c r="D301" s="3" t="s">
        <v>757</v>
      </c>
      <c r="E301" s="3" t="s">
        <v>758</v>
      </c>
      <c r="F301" s="3" t="s">
        <v>759</v>
      </c>
      <c r="G301" s="5" t="s">
        <v>71</v>
      </c>
      <c r="H301" s="3" t="s">
        <v>34</v>
      </c>
    </row>
    <row r="302" spans="1:8" x14ac:dyDescent="0.2">
      <c r="A302" s="3" t="str">
        <f t="shared" si="9"/>
        <v>SCIASCIA Dorothée</v>
      </c>
      <c r="B302" s="4" t="e">
        <f>VLOOKUP(A302,ADHERENTS!A:B,2,0)</f>
        <v>#N/A</v>
      </c>
      <c r="C302" s="3" t="s">
        <v>8</v>
      </c>
      <c r="D302" s="3" t="s">
        <v>760</v>
      </c>
      <c r="E302" s="3" t="s">
        <v>761</v>
      </c>
      <c r="F302" s="3" t="s">
        <v>704</v>
      </c>
      <c r="G302" s="5" t="s">
        <v>71</v>
      </c>
      <c r="H302" s="3" t="s">
        <v>23</v>
      </c>
    </row>
    <row r="303" spans="1:8" x14ac:dyDescent="0.2">
      <c r="A303" s="3" t="str">
        <f t="shared" si="9"/>
        <v>SCIPILLITI Robert</v>
      </c>
      <c r="B303" s="4" t="e">
        <f>VLOOKUP(A303,ADHERENTS!A:B,2,0)</f>
        <v>#N/A</v>
      </c>
      <c r="C303" s="3" t="s">
        <v>14</v>
      </c>
      <c r="D303" s="3" t="s">
        <v>762</v>
      </c>
      <c r="E303" s="3" t="s">
        <v>388</v>
      </c>
      <c r="F303" s="3" t="s">
        <v>167</v>
      </c>
      <c r="G303" s="5" t="s">
        <v>71</v>
      </c>
      <c r="H303" s="3" t="s">
        <v>23</v>
      </c>
    </row>
    <row r="304" spans="1:8" x14ac:dyDescent="0.2">
      <c r="A304" s="3" t="str">
        <f t="shared" si="9"/>
        <v>SEGGIO Françoise</v>
      </c>
      <c r="B304" s="4" t="e">
        <f>VLOOKUP(A304,ADHERENTS!A:B,2,0)</f>
        <v>#N/A</v>
      </c>
      <c r="C304" s="3" t="s">
        <v>8</v>
      </c>
      <c r="D304" s="3" t="s">
        <v>763</v>
      </c>
      <c r="E304" s="3" t="s">
        <v>28</v>
      </c>
      <c r="F304" s="3" t="s">
        <v>764</v>
      </c>
      <c r="G304" s="5" t="s">
        <v>480</v>
      </c>
      <c r="H304" s="3" t="s">
        <v>412</v>
      </c>
    </row>
    <row r="305" spans="1:8" x14ac:dyDescent="0.2">
      <c r="A305" s="3" t="str">
        <f t="shared" si="9"/>
        <v>SEMPE Muriel</v>
      </c>
      <c r="B305" s="4" t="e">
        <f>VLOOKUP(A305,ADHERENTS!A:B,2,0)</f>
        <v>#N/A</v>
      </c>
      <c r="C305" s="3" t="s">
        <v>8</v>
      </c>
      <c r="D305" s="3" t="s">
        <v>765</v>
      </c>
      <c r="E305" s="3" t="s">
        <v>766</v>
      </c>
      <c r="F305" s="3" t="s">
        <v>767</v>
      </c>
      <c r="G305" s="5" t="s">
        <v>768</v>
      </c>
      <c r="H305" s="3" t="s">
        <v>112</v>
      </c>
    </row>
    <row r="306" spans="1:8" x14ac:dyDescent="0.2">
      <c r="A306" s="3" t="str">
        <f t="shared" si="9"/>
        <v>SERVAIS Michèle</v>
      </c>
      <c r="B306" s="4" t="e">
        <f>VLOOKUP(A306,ADHERENTS!A:B,2,0)</f>
        <v>#N/A</v>
      </c>
      <c r="C306" s="3" t="s">
        <v>8</v>
      </c>
      <c r="D306" s="3" t="s">
        <v>769</v>
      </c>
      <c r="E306" s="3" t="s">
        <v>92</v>
      </c>
      <c r="F306" s="3" t="s">
        <v>770</v>
      </c>
      <c r="G306" s="5" t="s">
        <v>12</v>
      </c>
      <c r="H306" s="3" t="s">
        <v>13</v>
      </c>
    </row>
    <row r="307" spans="1:8" x14ac:dyDescent="0.2">
      <c r="A307" s="3" t="str">
        <f t="shared" si="9"/>
        <v>SIRE Patrick</v>
      </c>
      <c r="B307" s="4" t="e">
        <f>VLOOKUP(A307,ADHERENTS!A:B,2,0)</f>
        <v>#N/A</v>
      </c>
      <c r="C307" s="3" t="s">
        <v>14</v>
      </c>
      <c r="D307" s="3" t="s">
        <v>771</v>
      </c>
      <c r="E307" s="3" t="s">
        <v>628</v>
      </c>
      <c r="F307" s="3" t="s">
        <v>772</v>
      </c>
      <c r="G307" s="5" t="s">
        <v>71</v>
      </c>
      <c r="H307" s="3" t="s">
        <v>23</v>
      </c>
    </row>
    <row r="308" spans="1:8" x14ac:dyDescent="0.2">
      <c r="A308" s="3" t="str">
        <f t="shared" si="9"/>
        <v>SLEMPKES Maurice</v>
      </c>
      <c r="B308" s="4" t="e">
        <f>VLOOKUP(A308,ADHERENTS!A:B,2,0)</f>
        <v>#N/A</v>
      </c>
      <c r="C308" s="3" t="s">
        <v>14</v>
      </c>
      <c r="D308" s="3" t="s">
        <v>773</v>
      </c>
      <c r="E308" s="3" t="s">
        <v>313</v>
      </c>
      <c r="F308" s="3" t="s">
        <v>774</v>
      </c>
      <c r="G308" s="5" t="s">
        <v>71</v>
      </c>
      <c r="H308" s="3" t="s">
        <v>23</v>
      </c>
    </row>
    <row r="309" spans="1:8" x14ac:dyDescent="0.2">
      <c r="A309" s="3" t="str">
        <f t="shared" si="9"/>
        <v>SOLDANO Cristina</v>
      </c>
      <c r="B309" s="4" t="e">
        <f>VLOOKUP(A309,ADHERENTS!A:B,2,0)</f>
        <v>#N/A</v>
      </c>
      <c r="C309" s="3" t="s">
        <v>8</v>
      </c>
      <c r="D309" s="3" t="s">
        <v>775</v>
      </c>
      <c r="E309" s="3" t="s">
        <v>776</v>
      </c>
      <c r="F309" s="3" t="s">
        <v>777</v>
      </c>
      <c r="G309" s="5" t="s">
        <v>778</v>
      </c>
      <c r="H309" s="3" t="s">
        <v>779</v>
      </c>
    </row>
    <row r="310" spans="1:8" x14ac:dyDescent="0.2">
      <c r="A310" s="3" t="str">
        <f t="shared" si="9"/>
        <v>SOUVIGNET André</v>
      </c>
      <c r="B310" s="4" t="e">
        <f>VLOOKUP(A310,ADHERENTS!A:B,2,0)</f>
        <v>#N/A</v>
      </c>
      <c r="C310" s="3" t="s">
        <v>42</v>
      </c>
      <c r="D310" s="3" t="s">
        <v>780</v>
      </c>
      <c r="E310" s="3" t="s">
        <v>295</v>
      </c>
      <c r="F310" s="3" t="s">
        <v>781</v>
      </c>
      <c r="G310" s="5" t="s">
        <v>71</v>
      </c>
      <c r="H310" s="3" t="s">
        <v>34</v>
      </c>
    </row>
    <row r="311" spans="1:8" x14ac:dyDescent="0.2">
      <c r="A311" s="3" t="str">
        <f t="shared" si="9"/>
        <v>SOUVIGNET Serge</v>
      </c>
      <c r="B311" s="4" t="e">
        <f>VLOOKUP(A311,ADHERENTS!A:B,2,0)</f>
        <v>#N/A</v>
      </c>
      <c r="C311" s="3" t="s">
        <v>42</v>
      </c>
      <c r="D311" s="3" t="s">
        <v>780</v>
      </c>
      <c r="E311" s="3" t="s">
        <v>782</v>
      </c>
      <c r="F311" s="3" t="s">
        <v>783</v>
      </c>
      <c r="G311" s="5" t="s">
        <v>71</v>
      </c>
      <c r="H311" s="3" t="s">
        <v>23</v>
      </c>
    </row>
    <row r="312" spans="1:8" x14ac:dyDescent="0.2">
      <c r="A312" s="3" t="str">
        <f t="shared" si="9"/>
        <v>SPAINI Yolande</v>
      </c>
      <c r="B312" s="4" t="e">
        <f>VLOOKUP(A312,ADHERENTS!A:B,2,0)</f>
        <v>#N/A</v>
      </c>
      <c r="C312" s="3" t="s">
        <v>8</v>
      </c>
      <c r="D312" s="3" t="s">
        <v>784</v>
      </c>
      <c r="E312" s="3" t="s">
        <v>785</v>
      </c>
      <c r="F312" s="3" t="s">
        <v>98</v>
      </c>
      <c r="G312" s="5" t="s">
        <v>71</v>
      </c>
      <c r="H312" s="3" t="s">
        <v>23</v>
      </c>
    </row>
    <row r="313" spans="1:8" x14ac:dyDescent="0.2">
      <c r="A313" s="3" t="str">
        <f t="shared" si="9"/>
        <v>STILLITTANO Joseph</v>
      </c>
      <c r="B313" s="4" t="e">
        <f>VLOOKUP(A313,ADHERENTS!A:B,2,0)</f>
        <v>#N/A</v>
      </c>
      <c r="C313" s="3" t="s">
        <v>14</v>
      </c>
      <c r="D313" s="3" t="s">
        <v>786</v>
      </c>
      <c r="E313" s="3" t="s">
        <v>44</v>
      </c>
      <c r="F313" s="3" t="s">
        <v>787</v>
      </c>
      <c r="G313" s="5" t="s">
        <v>366</v>
      </c>
      <c r="H313" s="3" t="s">
        <v>38</v>
      </c>
    </row>
    <row r="314" spans="1:8" x14ac:dyDescent="0.2">
      <c r="A314" s="3" t="str">
        <f t="shared" si="9"/>
        <v>TAMBE Blaise</v>
      </c>
      <c r="B314" s="4" t="e">
        <f>VLOOKUP(A314,ADHERENTS!A:B,2,0)</f>
        <v>#N/A</v>
      </c>
      <c r="C314" s="3" t="s">
        <v>14</v>
      </c>
      <c r="D314" s="3" t="s">
        <v>788</v>
      </c>
      <c r="E314" s="3" t="s">
        <v>789</v>
      </c>
      <c r="F314" s="3" t="s">
        <v>790</v>
      </c>
      <c r="G314" s="5" t="s">
        <v>71</v>
      </c>
      <c r="H314" s="3" t="s">
        <v>34</v>
      </c>
    </row>
    <row r="315" spans="1:8" x14ac:dyDescent="0.2">
      <c r="A315" s="3" t="str">
        <f t="shared" si="9"/>
        <v>TARDY Marie Rose</v>
      </c>
      <c r="B315" s="4" t="e">
        <f>VLOOKUP(A315,ADHERENTS!A:B,2,0)</f>
        <v>#N/A</v>
      </c>
      <c r="C315" s="3" t="s">
        <v>8</v>
      </c>
      <c r="D315" s="3" t="s">
        <v>791</v>
      </c>
      <c r="E315" s="3" t="s">
        <v>792</v>
      </c>
      <c r="F315" s="3" t="s">
        <v>793</v>
      </c>
      <c r="G315" s="5" t="s">
        <v>71</v>
      </c>
      <c r="H315" s="3" t="s">
        <v>23</v>
      </c>
    </row>
    <row r="316" spans="1:8" x14ac:dyDescent="0.2">
      <c r="A316" s="3" t="str">
        <f t="shared" si="9"/>
        <v>TARTARAT Bernard</v>
      </c>
      <c r="B316" s="4" t="e">
        <f>VLOOKUP(A316,ADHERENTS!A:B,2,0)</f>
        <v>#N/A</v>
      </c>
      <c r="C316" s="3" t="s">
        <v>14</v>
      </c>
      <c r="D316" s="3" t="s">
        <v>794</v>
      </c>
      <c r="E316" s="3" t="s">
        <v>265</v>
      </c>
      <c r="F316" s="3" t="s">
        <v>795</v>
      </c>
      <c r="G316" s="5" t="s">
        <v>71</v>
      </c>
      <c r="H316" s="3" t="s">
        <v>23</v>
      </c>
    </row>
    <row r="317" spans="1:8" x14ac:dyDescent="0.2">
      <c r="A317" s="3" t="str">
        <f t="shared" si="9"/>
        <v>TARTARATCHAPITRE Mireille</v>
      </c>
      <c r="B317" s="4" t="e">
        <f>VLOOKUP(A317,ADHERENTS!A:B,2,0)</f>
        <v>#N/A</v>
      </c>
      <c r="C317" s="3" t="s">
        <v>8</v>
      </c>
      <c r="D317" s="3" t="s">
        <v>796</v>
      </c>
      <c r="E317" s="3" t="s">
        <v>103</v>
      </c>
      <c r="F317" s="3" t="s">
        <v>797</v>
      </c>
      <c r="G317" s="5" t="s">
        <v>71</v>
      </c>
      <c r="H317" s="3" t="s">
        <v>34</v>
      </c>
    </row>
    <row r="318" spans="1:8" x14ac:dyDescent="0.2">
      <c r="A318" s="3" t="str">
        <f t="shared" si="9"/>
        <v>TCHIGIK Léna</v>
      </c>
      <c r="B318" s="4" t="e">
        <f>VLOOKUP(A318,ADHERENTS!A:B,2,0)</f>
        <v>#N/A</v>
      </c>
      <c r="C318" s="3" t="s">
        <v>8</v>
      </c>
      <c r="D318" s="3" t="s">
        <v>798</v>
      </c>
      <c r="E318" s="3" t="s">
        <v>799</v>
      </c>
      <c r="F318" s="3" t="s">
        <v>800</v>
      </c>
      <c r="G318" s="5" t="s">
        <v>71</v>
      </c>
      <c r="H318" s="3" t="s">
        <v>23</v>
      </c>
    </row>
    <row r="319" spans="1:8" x14ac:dyDescent="0.2">
      <c r="A319" s="3" t="str">
        <f t="shared" si="9"/>
        <v>TEPPAZ Jacqueline</v>
      </c>
      <c r="B319" s="4" t="e">
        <f>VLOOKUP(A319,ADHERENTS!A:B,2,0)</f>
        <v>#N/A</v>
      </c>
      <c r="C319" s="3" t="s">
        <v>8</v>
      </c>
      <c r="D319" s="3" t="s">
        <v>801</v>
      </c>
      <c r="E319" s="3" t="s">
        <v>222</v>
      </c>
      <c r="F319" s="3" t="s">
        <v>802</v>
      </c>
      <c r="G319" s="5" t="s">
        <v>12</v>
      </c>
      <c r="H319" s="3" t="s">
        <v>13</v>
      </c>
    </row>
    <row r="320" spans="1:8" x14ac:dyDescent="0.2">
      <c r="A320" s="3" t="str">
        <f t="shared" si="9"/>
        <v>TERMAT Françoise</v>
      </c>
      <c r="B320" s="4" t="e">
        <f>VLOOKUP(A320,ADHERENTS!A:B,2,0)</f>
        <v>#N/A</v>
      </c>
      <c r="C320" s="3" t="s">
        <v>8</v>
      </c>
      <c r="D320" s="3" t="s">
        <v>803</v>
      </c>
      <c r="E320" s="3" t="s">
        <v>28</v>
      </c>
      <c r="F320" s="3" t="s">
        <v>804</v>
      </c>
      <c r="G320" s="5" t="s">
        <v>71</v>
      </c>
      <c r="H320" s="3" t="s">
        <v>23</v>
      </c>
    </row>
    <row r="321" spans="1:8" x14ac:dyDescent="0.2">
      <c r="A321" s="3" t="str">
        <f t="shared" si="9"/>
        <v>TERPENT René</v>
      </c>
      <c r="B321" s="4" t="e">
        <f>VLOOKUP(A321,ADHERENTS!A:B,2,0)</f>
        <v>#N/A</v>
      </c>
      <c r="C321" s="3" t="s">
        <v>42</v>
      </c>
      <c r="D321" s="3" t="s">
        <v>805</v>
      </c>
      <c r="E321" s="3" t="s">
        <v>80</v>
      </c>
      <c r="F321" s="3" t="s">
        <v>806</v>
      </c>
      <c r="G321" s="5" t="s">
        <v>71</v>
      </c>
      <c r="H321" s="3" t="s">
        <v>23</v>
      </c>
    </row>
    <row r="322" spans="1:8" x14ac:dyDescent="0.2">
      <c r="A322" s="3" t="str">
        <f t="shared" si="9"/>
        <v>TEZIER Janine</v>
      </c>
      <c r="B322" s="4" t="e">
        <f>VLOOKUP(A322,ADHERENTS!A:B,2,0)</f>
        <v>#N/A</v>
      </c>
      <c r="C322" s="3" t="s">
        <v>8</v>
      </c>
      <c r="D322" s="3" t="s">
        <v>807</v>
      </c>
      <c r="E322" s="3" t="s">
        <v>808</v>
      </c>
      <c r="F322" s="3" t="s">
        <v>809</v>
      </c>
      <c r="G322" s="5" t="s">
        <v>237</v>
      </c>
      <c r="H322" s="3" t="s">
        <v>810</v>
      </c>
    </row>
    <row r="323" spans="1:8" x14ac:dyDescent="0.2">
      <c r="A323" s="3" t="str">
        <f t="shared" si="9"/>
        <v>THEVENIN Roland</v>
      </c>
      <c r="B323" s="4" t="e">
        <f>VLOOKUP(A323,ADHERENTS!A:B,2,0)</f>
        <v>#N/A</v>
      </c>
      <c r="C323" s="3" t="s">
        <v>14</v>
      </c>
      <c r="D323" s="3" t="s">
        <v>811</v>
      </c>
      <c r="E323" s="3" t="s">
        <v>812</v>
      </c>
      <c r="F323" s="3" t="s">
        <v>813</v>
      </c>
      <c r="G323" s="5" t="s">
        <v>71</v>
      </c>
      <c r="H323" s="3" t="s">
        <v>34</v>
      </c>
    </row>
    <row r="324" spans="1:8" x14ac:dyDescent="0.2">
      <c r="A324" s="3" t="str">
        <f t="shared" si="9"/>
        <v>THOMANN Sylvaine</v>
      </c>
      <c r="B324" s="4" t="e">
        <f>VLOOKUP(A324,ADHERENTS!A:B,2,0)</f>
        <v>#N/A</v>
      </c>
      <c r="C324" s="3" t="s">
        <v>8</v>
      </c>
      <c r="D324" s="3" t="s">
        <v>814</v>
      </c>
      <c r="E324" s="3" t="s">
        <v>69</v>
      </c>
      <c r="F324" s="3" t="s">
        <v>815</v>
      </c>
      <c r="G324" s="5" t="s">
        <v>471</v>
      </c>
      <c r="H324" s="3" t="s">
        <v>38</v>
      </c>
    </row>
    <row r="325" spans="1:8" x14ac:dyDescent="0.2">
      <c r="A325" s="3" t="str">
        <f t="shared" si="9"/>
        <v>THOMASSIN Marie Claude</v>
      </c>
      <c r="B325" s="4" t="e">
        <f>VLOOKUP(A325,ADHERENTS!A:B,2,0)</f>
        <v>#N/A</v>
      </c>
      <c r="C325" s="3" t="s">
        <v>8</v>
      </c>
      <c r="D325" s="3" t="s">
        <v>816</v>
      </c>
      <c r="E325" s="3" t="s">
        <v>758</v>
      </c>
      <c r="F325" s="3" t="s">
        <v>98</v>
      </c>
      <c r="G325" s="5" t="s">
        <v>471</v>
      </c>
      <c r="H325" s="3" t="s">
        <v>23</v>
      </c>
    </row>
    <row r="326" spans="1:8" x14ac:dyDescent="0.2">
      <c r="A326" s="3" t="str">
        <f t="shared" si="9"/>
        <v>THOMASSON Andrée</v>
      </c>
      <c r="B326" s="4" t="e">
        <f>VLOOKUP(A326,ADHERENTS!A:B,2,0)</f>
        <v>#N/A</v>
      </c>
      <c r="C326" s="3" t="s">
        <v>8</v>
      </c>
      <c r="D326" s="3" t="s">
        <v>817</v>
      </c>
      <c r="E326" s="3" t="s">
        <v>689</v>
      </c>
      <c r="F326" s="3" t="s">
        <v>818</v>
      </c>
      <c r="G326" s="5" t="s">
        <v>12</v>
      </c>
      <c r="H326" s="3" t="s">
        <v>13</v>
      </c>
    </row>
    <row r="327" spans="1:8" x14ac:dyDescent="0.2">
      <c r="A327" s="3" t="str">
        <f t="shared" si="9"/>
        <v>TOURNOUD Evelyne</v>
      </c>
      <c r="B327" s="4" t="e">
        <f>VLOOKUP(A327,ADHERENTS!A:B,2,0)</f>
        <v>#N/A</v>
      </c>
      <c r="C327" s="3" t="s">
        <v>8</v>
      </c>
      <c r="D327" s="3" t="s">
        <v>819</v>
      </c>
      <c r="E327" s="3" t="s">
        <v>166</v>
      </c>
      <c r="F327" s="3" t="s">
        <v>820</v>
      </c>
      <c r="G327" s="5" t="s">
        <v>71</v>
      </c>
      <c r="H327" s="3" t="s">
        <v>202</v>
      </c>
    </row>
    <row r="328" spans="1:8" x14ac:dyDescent="0.2">
      <c r="A328" s="3" t="str">
        <f t="shared" si="9"/>
        <v>TURBAN Christian</v>
      </c>
      <c r="B328" s="4" t="e">
        <f>VLOOKUP(A328,ADHERENTS!A:B,2,0)</f>
        <v>#N/A</v>
      </c>
      <c r="C328" s="3" t="s">
        <v>42</v>
      </c>
      <c r="D328" s="3" t="s">
        <v>821</v>
      </c>
      <c r="E328" s="3" t="s">
        <v>117</v>
      </c>
      <c r="F328" s="3" t="s">
        <v>544</v>
      </c>
      <c r="G328" s="5" t="s">
        <v>71</v>
      </c>
      <c r="H328" s="3" t="s">
        <v>23</v>
      </c>
    </row>
    <row r="329" spans="1:8" x14ac:dyDescent="0.2">
      <c r="A329" s="3" t="str">
        <f t="shared" si="9"/>
        <v>TUTI Laura</v>
      </c>
      <c r="B329" s="4" t="e">
        <f>VLOOKUP(A329,ADHERENTS!A:B,2,0)</f>
        <v>#N/A</v>
      </c>
      <c r="C329" s="3" t="s">
        <v>8</v>
      </c>
      <c r="D329" s="3" t="s">
        <v>822</v>
      </c>
      <c r="E329" s="3" t="s">
        <v>823</v>
      </c>
      <c r="F329" s="3" t="s">
        <v>824</v>
      </c>
      <c r="G329" s="5" t="s">
        <v>71</v>
      </c>
      <c r="H329" s="3" t="s">
        <v>23</v>
      </c>
    </row>
    <row r="330" spans="1:8" x14ac:dyDescent="0.2">
      <c r="A330" s="3" t="str">
        <f t="shared" si="9"/>
        <v>VAILLIER Thierry</v>
      </c>
      <c r="B330" s="4" t="e">
        <f>VLOOKUP(A330,ADHERENTS!A:B,2,0)</f>
        <v>#N/A</v>
      </c>
      <c r="C330" s="3" t="s">
        <v>42</v>
      </c>
      <c r="D330" s="3" t="s">
        <v>825</v>
      </c>
      <c r="E330" s="3" t="s">
        <v>826</v>
      </c>
      <c r="F330" s="3" t="s">
        <v>824</v>
      </c>
      <c r="G330" s="5" t="s">
        <v>71</v>
      </c>
      <c r="H330" s="3" t="s">
        <v>23</v>
      </c>
    </row>
    <row r="331" spans="1:8" x14ac:dyDescent="0.2">
      <c r="A331" s="3" t="str">
        <f t="shared" si="9"/>
        <v>VALENTIN Bruno</v>
      </c>
      <c r="B331" s="4" t="e">
        <f>VLOOKUP(A331,ADHERENTS!A:B,2,0)</f>
        <v>#N/A</v>
      </c>
      <c r="C331" s="3" t="s">
        <v>14</v>
      </c>
      <c r="D331" s="3" t="s">
        <v>827</v>
      </c>
      <c r="E331" s="3" t="s">
        <v>828</v>
      </c>
      <c r="F331" s="3" t="s">
        <v>829</v>
      </c>
      <c r="G331" s="5" t="s">
        <v>366</v>
      </c>
      <c r="H331" s="3" t="s">
        <v>38</v>
      </c>
    </row>
    <row r="332" spans="1:8" x14ac:dyDescent="0.2">
      <c r="A332" s="3" t="str">
        <f t="shared" si="9"/>
        <v>VALENTIN Marie France</v>
      </c>
      <c r="B332" s="4" t="e">
        <f>VLOOKUP(A332,ADHERENTS!A:B,2,0)</f>
        <v>#N/A</v>
      </c>
      <c r="C332" s="3" t="s">
        <v>8</v>
      </c>
      <c r="D332" s="3" t="s">
        <v>827</v>
      </c>
      <c r="E332" s="3" t="s">
        <v>699</v>
      </c>
      <c r="F332" s="3" t="s">
        <v>830</v>
      </c>
      <c r="G332" s="5" t="s">
        <v>71</v>
      </c>
      <c r="H332" s="3" t="s">
        <v>34</v>
      </c>
    </row>
    <row r="333" spans="1:8" x14ac:dyDescent="0.2">
      <c r="A333" s="3" t="str">
        <f t="shared" ref="A333:A345" si="10">CONCATENATE(D333," ",E333)</f>
        <v>VALVO Isabelle</v>
      </c>
      <c r="B333" s="4" t="e">
        <f>VLOOKUP(A333,ADHERENTS!A:B,2,0)</f>
        <v>#N/A</v>
      </c>
      <c r="C333" s="3" t="s">
        <v>8</v>
      </c>
      <c r="D333" s="3" t="s">
        <v>831</v>
      </c>
      <c r="E333" s="3" t="s">
        <v>304</v>
      </c>
      <c r="F333" s="3" t="s">
        <v>832</v>
      </c>
      <c r="G333" s="5" t="s">
        <v>71</v>
      </c>
      <c r="H333" s="3" t="s">
        <v>23</v>
      </c>
    </row>
    <row r="334" spans="1:8" x14ac:dyDescent="0.2">
      <c r="A334" s="3" t="str">
        <f t="shared" si="10"/>
        <v>VANDEKERCKHOVE Geneviève</v>
      </c>
      <c r="B334" s="4" t="e">
        <f>VLOOKUP(A334,ADHERENTS!A:B,2,0)</f>
        <v>#N/A</v>
      </c>
      <c r="C334" s="3" t="s">
        <v>8</v>
      </c>
      <c r="D334" s="3" t="s">
        <v>833</v>
      </c>
      <c r="E334" s="3" t="s">
        <v>137</v>
      </c>
      <c r="F334" s="3" t="s">
        <v>834</v>
      </c>
      <c r="G334" s="5" t="s">
        <v>71</v>
      </c>
      <c r="H334" s="3" t="s">
        <v>34</v>
      </c>
    </row>
    <row r="335" spans="1:8" x14ac:dyDescent="0.2">
      <c r="A335" s="3" t="str">
        <f t="shared" si="10"/>
        <v>VANDEPITTE Pierrette</v>
      </c>
      <c r="B335" s="4" t="e">
        <f>VLOOKUP(A335,ADHERENTS!A:B,2,0)</f>
        <v>#N/A</v>
      </c>
      <c r="C335" s="3" t="s">
        <v>8</v>
      </c>
      <c r="D335" s="3" t="s">
        <v>835</v>
      </c>
      <c r="E335" s="3" t="s">
        <v>120</v>
      </c>
      <c r="F335" s="3" t="s">
        <v>836</v>
      </c>
      <c r="G335" s="5" t="s">
        <v>71</v>
      </c>
      <c r="H335" s="3" t="s">
        <v>34</v>
      </c>
    </row>
    <row r="336" spans="1:8" x14ac:dyDescent="0.2">
      <c r="A336" s="3" t="str">
        <f t="shared" si="10"/>
        <v>VARESANO Maurice</v>
      </c>
      <c r="B336" s="4" t="e">
        <f>VLOOKUP(A336,ADHERENTS!A:B,2,0)</f>
        <v>#N/A</v>
      </c>
      <c r="C336" s="3" t="s">
        <v>42</v>
      </c>
      <c r="D336" s="3" t="s">
        <v>837</v>
      </c>
      <c r="E336" s="3" t="s">
        <v>313</v>
      </c>
      <c r="F336" s="3" t="s">
        <v>838</v>
      </c>
      <c r="G336" s="5" t="s">
        <v>649</v>
      </c>
      <c r="H336" s="3" t="s">
        <v>664</v>
      </c>
    </row>
    <row r="337" spans="1:8" x14ac:dyDescent="0.2">
      <c r="A337" s="3" t="str">
        <f t="shared" si="10"/>
        <v>VARON Victor</v>
      </c>
      <c r="B337" s="4" t="e">
        <f>VLOOKUP(A337,ADHERENTS!A:B,2,0)</f>
        <v>#N/A</v>
      </c>
      <c r="C337" s="3" t="s">
        <v>42</v>
      </c>
      <c r="D337" s="3" t="s">
        <v>839</v>
      </c>
      <c r="E337" s="3" t="s">
        <v>840</v>
      </c>
      <c r="F337" s="3" t="s">
        <v>841</v>
      </c>
      <c r="G337" s="5" t="s">
        <v>366</v>
      </c>
      <c r="H337" s="3" t="s">
        <v>38</v>
      </c>
    </row>
    <row r="338" spans="1:8" x14ac:dyDescent="0.2">
      <c r="A338" s="3" t="str">
        <f t="shared" si="10"/>
        <v>VELY Catherine</v>
      </c>
      <c r="B338" s="4" t="e">
        <f>VLOOKUP(A338,ADHERENTS!A:B,2,0)</f>
        <v>#N/A</v>
      </c>
      <c r="C338" s="3" t="s">
        <v>8</v>
      </c>
      <c r="D338" s="3" t="s">
        <v>842</v>
      </c>
      <c r="E338" s="3" t="s">
        <v>197</v>
      </c>
      <c r="F338" s="3" t="s">
        <v>843</v>
      </c>
      <c r="G338" s="5" t="s">
        <v>71</v>
      </c>
      <c r="H338" s="3" t="s">
        <v>23</v>
      </c>
    </row>
    <row r="339" spans="1:8" x14ac:dyDescent="0.2">
      <c r="A339" s="3" t="str">
        <f t="shared" si="10"/>
        <v>VERSOLATTO Vanda</v>
      </c>
      <c r="B339" s="4" t="e">
        <f>VLOOKUP(A339,ADHERENTS!A:B,2,0)</f>
        <v>#N/A</v>
      </c>
      <c r="C339" s="3" t="s">
        <v>8</v>
      </c>
      <c r="D339" s="3" t="s">
        <v>844</v>
      </c>
      <c r="E339" s="3" t="s">
        <v>845</v>
      </c>
      <c r="F339" s="3" t="s">
        <v>846</v>
      </c>
      <c r="G339" s="5">
        <v>38120</v>
      </c>
      <c r="H339" s="3" t="s">
        <v>34</v>
      </c>
    </row>
    <row r="340" spans="1:8" x14ac:dyDescent="0.2">
      <c r="A340" s="3" t="str">
        <f t="shared" si="10"/>
        <v>VERSOLATTO Luciana</v>
      </c>
      <c r="B340" s="4" t="e">
        <f>VLOOKUP(A340,ADHERENTS!A:B,2,0)</f>
        <v>#N/A</v>
      </c>
      <c r="C340" s="3" t="s">
        <v>8</v>
      </c>
      <c r="D340" s="3" t="s">
        <v>844</v>
      </c>
      <c r="E340" s="3" t="s">
        <v>847</v>
      </c>
      <c r="F340" s="3" t="s">
        <v>848</v>
      </c>
      <c r="G340" s="5">
        <v>38121</v>
      </c>
      <c r="H340" s="3" t="s">
        <v>34</v>
      </c>
    </row>
    <row r="341" spans="1:8" x14ac:dyDescent="0.2">
      <c r="A341" s="3" t="str">
        <f t="shared" si="10"/>
        <v>VEYRAT Danièle</v>
      </c>
      <c r="B341" s="4" t="e">
        <f>VLOOKUP(A341,ADHERENTS!A:B,2,0)</f>
        <v>#N/A</v>
      </c>
      <c r="C341" s="3" t="s">
        <v>8</v>
      </c>
      <c r="D341" s="3" t="s">
        <v>849</v>
      </c>
      <c r="E341" s="3" t="s">
        <v>393</v>
      </c>
      <c r="F341" s="3" t="s">
        <v>850</v>
      </c>
      <c r="G341" s="5" t="s">
        <v>12</v>
      </c>
      <c r="H341" s="3" t="s">
        <v>13</v>
      </c>
    </row>
    <row r="342" spans="1:8" x14ac:dyDescent="0.2">
      <c r="A342" s="3" t="str">
        <f t="shared" si="10"/>
        <v>VIAL Anne marie</v>
      </c>
      <c r="B342" s="4" t="e">
        <f>VLOOKUP(A342,ADHERENTS!A:B,2,0)</f>
        <v>#N/A</v>
      </c>
      <c r="C342" s="3" t="s">
        <v>8</v>
      </c>
      <c r="D342" s="3" t="s">
        <v>851</v>
      </c>
      <c r="E342" s="3" t="s">
        <v>852</v>
      </c>
      <c r="F342" s="3" t="s">
        <v>853</v>
      </c>
      <c r="G342" s="5" t="s">
        <v>71</v>
      </c>
      <c r="H342" s="3" t="s">
        <v>34</v>
      </c>
    </row>
    <row r="343" spans="1:8" x14ac:dyDescent="0.2">
      <c r="A343" s="3" t="str">
        <f t="shared" si="10"/>
        <v>VIAL Robert</v>
      </c>
      <c r="B343" s="4" t="e">
        <f>VLOOKUP(A343,ADHERENTS!A:B,2,0)</f>
        <v>#N/A</v>
      </c>
      <c r="C343" s="3" t="s">
        <v>42</v>
      </c>
      <c r="D343" s="3" t="s">
        <v>851</v>
      </c>
      <c r="E343" s="3" t="s">
        <v>388</v>
      </c>
      <c r="F343" s="3" t="s">
        <v>662</v>
      </c>
      <c r="G343" s="5" t="s">
        <v>71</v>
      </c>
      <c r="H343" s="3" t="s">
        <v>23</v>
      </c>
    </row>
    <row r="344" spans="1:8" x14ac:dyDescent="0.2">
      <c r="A344" s="3" t="str">
        <f t="shared" si="10"/>
        <v>VIALAN Michel</v>
      </c>
      <c r="B344" s="4" t="e">
        <f>VLOOKUP(A344,ADHERENTS!A:B,2,0)</f>
        <v>#N/A</v>
      </c>
      <c r="C344" s="3" t="s">
        <v>42</v>
      </c>
      <c r="D344" s="3" t="s">
        <v>854</v>
      </c>
      <c r="E344" s="3" t="s">
        <v>225</v>
      </c>
      <c r="F344" s="3" t="s">
        <v>78</v>
      </c>
      <c r="G344" s="5" t="s">
        <v>71</v>
      </c>
      <c r="H344" s="3" t="s">
        <v>34</v>
      </c>
    </row>
    <row r="345" spans="1:8" x14ac:dyDescent="0.2">
      <c r="A345" s="3" t="str">
        <f t="shared" si="10"/>
        <v>VIALE Jean Louis</v>
      </c>
      <c r="B345" s="4" t="e">
        <f>VLOOKUP(A345,ADHERENTS!A:B,2,0)</f>
        <v>#N/A</v>
      </c>
      <c r="C345" s="3" t="s">
        <v>14</v>
      </c>
      <c r="D345" s="3" t="s">
        <v>855</v>
      </c>
      <c r="E345" s="3" t="s">
        <v>380</v>
      </c>
      <c r="F345" s="3" t="s">
        <v>856</v>
      </c>
      <c r="G345" s="5" t="s">
        <v>18</v>
      </c>
      <c r="H345" s="3" t="s">
        <v>19</v>
      </c>
    </row>
    <row r="346" spans="1:8" x14ac:dyDescent="0.2">
      <c r="A346" s="3" t="s">
        <v>857</v>
      </c>
      <c r="B346" s="4" t="e">
        <f>VLOOKUP(A346,ADHERENTS!A:B,2,0)</f>
        <v>#N/A</v>
      </c>
      <c r="C346" s="3" t="s">
        <v>14</v>
      </c>
      <c r="D346" s="3" t="s">
        <v>858</v>
      </c>
      <c r="E346" s="3" t="s">
        <v>178</v>
      </c>
      <c r="F346" s="3" t="s">
        <v>859</v>
      </c>
      <c r="G346" s="5">
        <v>38320</v>
      </c>
      <c r="H346" s="3" t="s">
        <v>860</v>
      </c>
    </row>
    <row r="347" spans="1:8" x14ac:dyDescent="0.2">
      <c r="A347" s="3" t="str">
        <f t="shared" ref="A347:A358" si="11">CONCATENATE(D347," ",E347)</f>
        <v>VIGAT Evelyne</v>
      </c>
      <c r="B347" s="4" t="e">
        <f>VLOOKUP(A347,ADHERENTS!A:B,2,0)</f>
        <v>#N/A</v>
      </c>
      <c r="C347" s="3" t="s">
        <v>8</v>
      </c>
      <c r="D347" s="3" t="s">
        <v>861</v>
      </c>
      <c r="E347" s="3" t="s">
        <v>166</v>
      </c>
      <c r="F347" s="3" t="s">
        <v>862</v>
      </c>
      <c r="G347" s="5" t="s">
        <v>18</v>
      </c>
      <c r="H347" s="3" t="s">
        <v>19</v>
      </c>
    </row>
    <row r="348" spans="1:8" x14ac:dyDescent="0.2">
      <c r="A348" s="3" t="str">
        <f t="shared" si="11"/>
        <v>VIGNAL Suzanne</v>
      </c>
      <c r="B348" s="4" t="e">
        <f>VLOOKUP(A348,ADHERENTS!A:B,2,0)</f>
        <v>#N/A</v>
      </c>
      <c r="C348" s="3" t="s">
        <v>8</v>
      </c>
      <c r="D348" s="3" t="s">
        <v>863</v>
      </c>
      <c r="E348" s="3" t="s">
        <v>864</v>
      </c>
      <c r="F348" s="3" t="s">
        <v>865</v>
      </c>
      <c r="G348" s="5" t="s">
        <v>18</v>
      </c>
      <c r="H348" s="3" t="s">
        <v>19</v>
      </c>
    </row>
    <row r="349" spans="1:8" x14ac:dyDescent="0.2">
      <c r="A349" s="3" t="str">
        <f t="shared" si="11"/>
        <v>VIGNALI Chantal</v>
      </c>
      <c r="B349" s="4" t="e">
        <f>VLOOKUP(A349,ADHERENTS!A:B,2,0)</f>
        <v>#N/A</v>
      </c>
      <c r="C349" s="3" t="s">
        <v>8</v>
      </c>
      <c r="D349" s="3" t="s">
        <v>866</v>
      </c>
      <c r="E349" s="3" t="s">
        <v>77</v>
      </c>
      <c r="F349" s="3" t="s">
        <v>867</v>
      </c>
      <c r="G349" s="5" t="s">
        <v>471</v>
      </c>
      <c r="H349" s="3" t="s">
        <v>38</v>
      </c>
    </row>
    <row r="350" spans="1:8" x14ac:dyDescent="0.2">
      <c r="A350" s="3" t="str">
        <f t="shared" si="11"/>
        <v>VILAYPHIOU Sylvie</v>
      </c>
      <c r="B350" s="4" t="e">
        <f>VLOOKUP(A350,ADHERENTS!A:B,2,0)</f>
        <v>#N/A</v>
      </c>
      <c r="C350" s="3" t="s">
        <v>8</v>
      </c>
      <c r="D350" s="3" t="s">
        <v>868</v>
      </c>
      <c r="E350" s="3" t="s">
        <v>144</v>
      </c>
      <c r="F350" s="3" t="s">
        <v>869</v>
      </c>
      <c r="G350" s="5" t="s">
        <v>870</v>
      </c>
      <c r="H350" s="3" t="s">
        <v>860</v>
      </c>
    </row>
    <row r="351" spans="1:8" x14ac:dyDescent="0.2">
      <c r="A351" s="3" t="str">
        <f t="shared" si="11"/>
        <v>VILLARD Louis</v>
      </c>
      <c r="B351" s="4" t="e">
        <f>VLOOKUP(A351,ADHERENTS!A:B,2,0)</f>
        <v>#N/A</v>
      </c>
      <c r="C351" s="3" t="s">
        <v>42</v>
      </c>
      <c r="D351" s="3" t="s">
        <v>871</v>
      </c>
      <c r="E351" s="3" t="s">
        <v>872</v>
      </c>
      <c r="F351" s="3" t="s">
        <v>873</v>
      </c>
      <c r="G351" s="5" t="s">
        <v>71</v>
      </c>
      <c r="H351" s="3" t="s">
        <v>23</v>
      </c>
    </row>
    <row r="352" spans="1:8" x14ac:dyDescent="0.2">
      <c r="A352" s="3" t="str">
        <f t="shared" si="11"/>
        <v>VIZZINI Jean</v>
      </c>
      <c r="B352" s="4" t="e">
        <f>VLOOKUP(A352,ADHERENTS!A:B,2,0)</f>
        <v>#N/A</v>
      </c>
      <c r="C352" s="3" t="s">
        <v>42</v>
      </c>
      <c r="D352" s="3" t="s">
        <v>874</v>
      </c>
      <c r="E352" s="3" t="s">
        <v>291</v>
      </c>
      <c r="F352" s="3" t="s">
        <v>84</v>
      </c>
      <c r="G352" s="5" t="s">
        <v>71</v>
      </c>
      <c r="H352" s="3" t="s">
        <v>23</v>
      </c>
    </row>
    <row r="353" spans="1:8" x14ac:dyDescent="0.2">
      <c r="A353" s="3" t="str">
        <f t="shared" si="11"/>
        <v>VIZZUTTI Alain</v>
      </c>
      <c r="B353" s="4" t="e">
        <f>VLOOKUP(A353,ADHERENTS!A:B,2,0)</f>
        <v>#N/A</v>
      </c>
      <c r="C353" s="3" t="s">
        <v>42</v>
      </c>
      <c r="D353" s="3" t="s">
        <v>875</v>
      </c>
      <c r="E353" s="3" t="s">
        <v>150</v>
      </c>
      <c r="F353" s="3" t="s">
        <v>876</v>
      </c>
      <c r="G353" s="5" t="s">
        <v>293</v>
      </c>
      <c r="H353" s="3" t="s">
        <v>158</v>
      </c>
    </row>
    <row r="354" spans="1:8" x14ac:dyDescent="0.2">
      <c r="A354" s="3" t="str">
        <f t="shared" si="11"/>
        <v>VOLAR Erick</v>
      </c>
      <c r="B354" s="4" t="e">
        <f>VLOOKUP(A354,ADHERENTS!A:B,2,0)</f>
        <v>#N/A</v>
      </c>
      <c r="C354" s="3" t="s">
        <v>14</v>
      </c>
      <c r="D354" s="3" t="s">
        <v>877</v>
      </c>
      <c r="E354" s="3" t="s">
        <v>878</v>
      </c>
      <c r="F354" s="3" t="s">
        <v>879</v>
      </c>
      <c r="G354" s="5" t="s">
        <v>71</v>
      </c>
      <c r="H354" s="3" t="s">
        <v>23</v>
      </c>
    </row>
    <row r="355" spans="1:8" x14ac:dyDescent="0.2">
      <c r="A355" s="3" t="str">
        <f t="shared" si="11"/>
        <v>WIMEZ Catherine</v>
      </c>
      <c r="B355" s="4" t="e">
        <f>VLOOKUP(A355,ADHERENTS!A:B,2,0)</f>
        <v>#N/A</v>
      </c>
      <c r="C355" s="3" t="s">
        <v>8</v>
      </c>
      <c r="D355" s="3" t="s">
        <v>880</v>
      </c>
      <c r="E355" s="3" t="s">
        <v>197</v>
      </c>
      <c r="F355" s="3" t="s">
        <v>881</v>
      </c>
      <c r="G355" s="5" t="s">
        <v>71</v>
      </c>
      <c r="H355" s="3" t="s">
        <v>23</v>
      </c>
    </row>
    <row r="356" spans="1:8" x14ac:dyDescent="0.2">
      <c r="A356" s="3" t="str">
        <f t="shared" si="11"/>
        <v>ZAGAI Djemaia</v>
      </c>
      <c r="B356" s="4" t="e">
        <f>VLOOKUP(A356,ADHERENTS!A:B,2,0)</f>
        <v>#N/A</v>
      </c>
      <c r="C356" s="3" t="s">
        <v>8</v>
      </c>
      <c r="D356" s="3" t="s">
        <v>882</v>
      </c>
      <c r="E356" s="3" t="s">
        <v>883</v>
      </c>
      <c r="F356" s="3" t="s">
        <v>884</v>
      </c>
      <c r="G356" s="5" t="s">
        <v>71</v>
      </c>
      <c r="H356" s="3" t="s">
        <v>34</v>
      </c>
    </row>
    <row r="357" spans="1:8" x14ac:dyDescent="0.2">
      <c r="A357" s="3" t="str">
        <f t="shared" si="11"/>
        <v>ZELLER Danielle</v>
      </c>
      <c r="B357" s="4" t="e">
        <f>VLOOKUP(A357,ADHERENTS!A:B,2,0)</f>
        <v>#N/A</v>
      </c>
      <c r="C357" s="3" t="s">
        <v>8</v>
      </c>
      <c r="D357" s="3" t="s">
        <v>885</v>
      </c>
      <c r="E357" s="3" t="s">
        <v>337</v>
      </c>
      <c r="F357" s="3" t="s">
        <v>886</v>
      </c>
      <c r="G357" s="5" t="s">
        <v>71</v>
      </c>
      <c r="H357" s="3" t="s">
        <v>34</v>
      </c>
    </row>
    <row r="358" spans="1:8" x14ac:dyDescent="0.2">
      <c r="A358" s="3" t="str">
        <f t="shared" si="11"/>
        <v>ZIERCHER Hélène</v>
      </c>
      <c r="B358" s="4" t="e">
        <f>VLOOKUP(A358,ADHERENTS!A:B,2,0)</f>
        <v>#N/A</v>
      </c>
      <c r="C358" s="3" t="s">
        <v>8</v>
      </c>
      <c r="D358" s="3" t="s">
        <v>887</v>
      </c>
      <c r="E358" s="3" t="s">
        <v>888</v>
      </c>
      <c r="F358" s="3" t="s">
        <v>889</v>
      </c>
      <c r="G358" s="5" t="s">
        <v>480</v>
      </c>
      <c r="H358" s="3" t="s">
        <v>412</v>
      </c>
    </row>
    <row r="361" spans="1:8" x14ac:dyDescent="0.2">
      <c r="A361" s="7" t="s">
        <v>890</v>
      </c>
      <c r="B361" s="8"/>
      <c r="C361" s="3">
        <f>COUNTIF(C2:C358,"Mme")</f>
        <v>230</v>
      </c>
      <c r="G361" s="9"/>
    </row>
    <row r="362" spans="1:8" x14ac:dyDescent="0.2">
      <c r="A362" s="10" t="s">
        <v>891</v>
      </c>
      <c r="B362" s="8"/>
      <c r="C362" s="3">
        <f>COUNTIF(C2:C358,"M.")</f>
        <v>54</v>
      </c>
      <c r="G362" s="9"/>
    </row>
    <row r="363" spans="1:8" x14ac:dyDescent="0.2">
      <c r="A363" s="10" t="s">
        <v>892</v>
      </c>
      <c r="B363" s="8"/>
      <c r="C363" s="3">
        <f>COUNTIF(C2:C358,"M. et Mme")</f>
        <v>73</v>
      </c>
    </row>
  </sheetData>
  <printOptions horizontalCentered="1" gridLines="1"/>
  <pageMargins left="0" right="0" top="1.0295275590551181" bottom="1.0295275590551181" header="0.31535433070866142" footer="0.31535433070866142"/>
  <pageSetup paperSize="9" scale="74" fitToWidth="0" fitToHeight="0" orientation="landscape" horizontalDpi="4294967293" verticalDpi="0" r:id="rId1"/>
  <headerFooter>
    <oddHeader>&amp;C&amp;"Calibri,Regular"&amp;K000000&amp;F - &amp;A</oddHeader>
    <oddFooter>&amp;R&amp;"Calibri,Regular"&amp;K000000&amp;D - &amp;P/&amp;N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KP23"/>
  <sheetViews>
    <sheetView tabSelected="1" view="pageBreakPreview" zoomScale="115" zoomScaleNormal="100" zoomScaleSheetLayoutView="115" workbookViewId="0">
      <pane ySplit="1" topLeftCell="A2" activePane="bottomLeft" state="frozen"/>
      <selection pane="bottomLeft" activeCell="E12" sqref="E12"/>
    </sheetView>
  </sheetViews>
  <sheetFormatPr baseColWidth="10" defaultRowHeight="15" x14ac:dyDescent="0.2"/>
  <cols>
    <col min="1" max="1" width="28.5" style="15" customWidth="1"/>
    <col min="2" max="2" width="11" style="23" customWidth="1"/>
    <col min="3" max="3" width="7.5" style="15" customWidth="1"/>
    <col min="4" max="4" width="15" style="15" customWidth="1"/>
    <col min="5" max="5" width="16.5" style="15" customWidth="1"/>
    <col min="6" max="6" width="12.625" style="82" customWidth="1"/>
    <col min="7" max="7" width="5.5" style="17" customWidth="1"/>
    <col min="8" max="8" width="4.125" style="21" customWidth="1"/>
    <col min="9" max="10" width="6.375" style="115" customWidth="1"/>
    <col min="11" max="11" width="1.625" style="121" customWidth="1"/>
    <col min="12" max="12" width="6.375" style="23" customWidth="1"/>
    <col min="13" max="13" width="6.375" style="115" customWidth="1"/>
    <col min="14" max="14" width="6.375" style="23" customWidth="1"/>
    <col min="15" max="15" width="6.375" style="115" customWidth="1"/>
    <col min="16" max="16" width="6.375" style="23" customWidth="1"/>
    <col min="17" max="978" width="10.625" style="15" customWidth="1"/>
  </cols>
  <sheetData>
    <row r="1" spans="1:19" s="11" customFormat="1" ht="81.75" customHeight="1" x14ac:dyDescent="0.2">
      <c r="A1" s="11" t="s">
        <v>0</v>
      </c>
      <c r="B1" s="11" t="s">
        <v>893</v>
      </c>
      <c r="C1" s="11" t="s">
        <v>2</v>
      </c>
      <c r="D1" s="11" t="s">
        <v>3</v>
      </c>
      <c r="E1" s="11" t="s">
        <v>4</v>
      </c>
      <c r="F1" s="81" t="s">
        <v>894</v>
      </c>
      <c r="G1" s="12" t="s">
        <v>895</v>
      </c>
      <c r="H1" s="13" t="s">
        <v>897</v>
      </c>
      <c r="I1" s="112" t="s">
        <v>1013</v>
      </c>
      <c r="J1" s="112" t="s">
        <v>904</v>
      </c>
      <c r="K1" s="123" t="s">
        <v>907</v>
      </c>
      <c r="L1" s="14" t="s">
        <v>908</v>
      </c>
      <c r="M1" s="112" t="s">
        <v>909</v>
      </c>
      <c r="N1" s="14" t="s">
        <v>910</v>
      </c>
      <c r="O1" s="112" t="s">
        <v>911</v>
      </c>
      <c r="P1" s="14" t="s">
        <v>912</v>
      </c>
    </row>
    <row r="2" spans="1:19" s="20" customFormat="1" ht="21.95" customHeight="1" x14ac:dyDescent="0.2">
      <c r="A2" s="15" t="str">
        <f t="shared" ref="A2:A13" si="0">CONCATENATE(D2," ",E2)</f>
        <v>PUWMEVME Cqsloz</v>
      </c>
      <c r="B2" s="16">
        <v>28</v>
      </c>
      <c r="C2" s="15" t="s">
        <v>8</v>
      </c>
      <c r="D2" s="15" t="s">
        <v>1016</v>
      </c>
      <c r="E2" s="15" t="s">
        <v>1017</v>
      </c>
      <c r="F2" s="82">
        <v>19188</v>
      </c>
      <c r="G2" s="17">
        <f ca="1">DATEDIF(F2,TODAY(),"y")</f>
        <v>71</v>
      </c>
      <c r="H2" s="18"/>
      <c r="I2" s="117">
        <v>40</v>
      </c>
      <c r="J2" s="117"/>
      <c r="K2" s="118"/>
      <c r="L2" s="19"/>
      <c r="M2" s="117"/>
      <c r="N2" s="19"/>
      <c r="O2" s="117"/>
      <c r="P2" s="19">
        <v>20</v>
      </c>
    </row>
    <row r="3" spans="1:19" s="20" customFormat="1" ht="21.95" customHeight="1" x14ac:dyDescent="0.2">
      <c r="A3" s="15" t="str">
        <f t="shared" si="0"/>
        <v>BPRQAMPBHPY Henc Ulnowcsm</v>
      </c>
      <c r="B3" s="16">
        <v>28</v>
      </c>
      <c r="C3" s="15" t="s">
        <v>936</v>
      </c>
      <c r="D3" s="15" t="s">
        <v>1018</v>
      </c>
      <c r="E3" s="15" t="s">
        <v>1019</v>
      </c>
      <c r="F3" s="82">
        <v>18455</v>
      </c>
      <c r="G3" s="17">
        <f ca="1">DATEDIF(F3,TODAY(),"y")</f>
        <v>73</v>
      </c>
      <c r="H3" s="18"/>
      <c r="I3" s="117"/>
      <c r="J3" s="117"/>
      <c r="K3" s="118"/>
      <c r="L3" s="19"/>
      <c r="M3" s="117"/>
      <c r="N3" s="19"/>
      <c r="O3" s="117"/>
      <c r="P3" s="19"/>
    </row>
    <row r="4" spans="1:19" s="20" customFormat="1" ht="21.95" customHeight="1" x14ac:dyDescent="0.2">
      <c r="A4" s="15" t="str">
        <f t="shared" si="0"/>
        <v>YAAYMAWDPVM Xjvmc Ymlg</v>
      </c>
      <c r="B4" s="16">
        <v>28</v>
      </c>
      <c r="C4" s="15" t="s">
        <v>8</v>
      </c>
      <c r="D4" s="15" t="s">
        <v>1020</v>
      </c>
      <c r="E4" s="15" t="s">
        <v>1021</v>
      </c>
      <c r="F4" s="82">
        <v>19070</v>
      </c>
      <c r="G4" s="17">
        <f ca="1">DATEDIF(F4,TODAY(),"y")</f>
        <v>71</v>
      </c>
      <c r="H4" s="18"/>
      <c r="I4" s="117"/>
      <c r="J4" s="117"/>
      <c r="K4" s="118"/>
      <c r="L4" s="19"/>
      <c r="M4" s="117"/>
      <c r="N4" s="19">
        <v>20</v>
      </c>
      <c r="O4" s="117"/>
      <c r="P4" s="19"/>
    </row>
    <row r="5" spans="1:19" s="20" customFormat="1" ht="21.95" customHeight="1" x14ac:dyDescent="0.2">
      <c r="A5" s="15" t="str">
        <f t="shared" si="0"/>
        <v>DXLBJ Ycnzaxpta</v>
      </c>
      <c r="B5" s="16">
        <v>28</v>
      </c>
      <c r="C5" s="15" t="s">
        <v>8</v>
      </c>
      <c r="D5" s="15" t="s">
        <v>1022</v>
      </c>
      <c r="E5" s="15" t="s">
        <v>1023</v>
      </c>
      <c r="F5" s="82">
        <v>20186</v>
      </c>
      <c r="G5" s="17">
        <f t="shared" ref="G5:G13" ca="1" si="1">DATEDIF(F5,TODAY(),"y")</f>
        <v>68</v>
      </c>
      <c r="H5" s="18"/>
      <c r="I5" s="117">
        <v>40</v>
      </c>
      <c r="J5" s="117"/>
      <c r="K5" s="118"/>
      <c r="L5" s="19"/>
      <c r="M5" s="117"/>
      <c r="N5" s="19"/>
      <c r="O5" s="117"/>
      <c r="P5" s="19"/>
    </row>
    <row r="6" spans="1:19" s="20" customFormat="1" ht="21.95" customHeight="1" x14ac:dyDescent="0.2">
      <c r="A6" s="15" t="str">
        <f t="shared" si="0"/>
        <v>NMNJS Dxwklkzuf</v>
      </c>
      <c r="B6" s="16">
        <v>28</v>
      </c>
      <c r="C6" s="15" t="s">
        <v>8</v>
      </c>
      <c r="D6" s="15" t="s">
        <v>1024</v>
      </c>
      <c r="E6" s="15" t="s">
        <v>1025</v>
      </c>
      <c r="F6" s="82">
        <v>19117</v>
      </c>
      <c r="G6" s="17">
        <f t="shared" ca="1" si="1"/>
        <v>71</v>
      </c>
      <c r="H6" s="18"/>
      <c r="I6" s="117"/>
      <c r="J6" s="117"/>
      <c r="K6" s="118"/>
      <c r="L6" s="19"/>
      <c r="M6" s="117">
        <v>20</v>
      </c>
      <c r="N6" s="19"/>
      <c r="O6" s="117">
        <v>20</v>
      </c>
      <c r="P6" s="19"/>
    </row>
    <row r="7" spans="1:19" s="20" customFormat="1" ht="21.95" customHeight="1" x14ac:dyDescent="0.2">
      <c r="A7" s="15" t="str">
        <f t="shared" si="0"/>
        <v>JPTUS Cxgud</v>
      </c>
      <c r="B7" s="16">
        <v>28</v>
      </c>
      <c r="C7" s="15" t="s">
        <v>8</v>
      </c>
      <c r="D7" s="15" t="s">
        <v>1026</v>
      </c>
      <c r="E7" s="15" t="s">
        <v>1027</v>
      </c>
      <c r="F7" s="82">
        <v>19388</v>
      </c>
      <c r="G7" s="17">
        <f t="shared" ca="1" si="1"/>
        <v>70</v>
      </c>
      <c r="H7" s="18"/>
      <c r="I7" s="117"/>
      <c r="J7" s="117"/>
      <c r="K7" s="118"/>
      <c r="L7" s="19"/>
      <c r="M7" s="117">
        <v>20</v>
      </c>
      <c r="N7" s="19"/>
      <c r="O7" s="117">
        <v>20</v>
      </c>
      <c r="P7" s="19"/>
    </row>
    <row r="8" spans="1:19" s="20" customFormat="1" ht="21.95" customHeight="1" x14ac:dyDescent="0.2">
      <c r="A8" s="15" t="str">
        <f t="shared" si="0"/>
        <v>MKZKXSB Rookiyx</v>
      </c>
      <c r="B8" s="16">
        <v>20</v>
      </c>
      <c r="C8" s="15" t="s">
        <v>8</v>
      </c>
      <c r="D8" s="15" t="s">
        <v>1028</v>
      </c>
      <c r="E8" s="15" t="s">
        <v>1029</v>
      </c>
      <c r="F8" s="82">
        <v>18802</v>
      </c>
      <c r="G8" s="17">
        <f t="shared" ca="1" si="1"/>
        <v>72</v>
      </c>
      <c r="H8" s="18"/>
      <c r="I8" s="117"/>
      <c r="J8" s="117"/>
      <c r="K8" s="118"/>
      <c r="L8" s="19"/>
      <c r="M8" s="117"/>
      <c r="N8" s="19"/>
      <c r="O8" s="117"/>
      <c r="P8" s="19"/>
      <c r="Q8" s="111"/>
      <c r="R8" s="111"/>
      <c r="S8" s="111"/>
    </row>
    <row r="9" spans="1:19" s="20" customFormat="1" ht="21.95" customHeight="1" x14ac:dyDescent="0.2">
      <c r="A9" s="15" t="str">
        <f t="shared" si="0"/>
        <v>ZJIELIL Jkimqp</v>
      </c>
      <c r="B9" s="16"/>
      <c r="C9" s="15" t="s">
        <v>8</v>
      </c>
      <c r="D9" s="15" t="s">
        <v>1030</v>
      </c>
      <c r="E9" s="15" t="s">
        <v>1031</v>
      </c>
      <c r="F9" s="82">
        <v>25395</v>
      </c>
      <c r="G9" s="17">
        <f t="shared" ca="1" si="1"/>
        <v>54</v>
      </c>
      <c r="H9" s="18"/>
      <c r="I9" s="117"/>
      <c r="J9" s="117"/>
      <c r="K9" s="118"/>
      <c r="L9" s="19"/>
      <c r="M9" s="117"/>
      <c r="N9" s="19"/>
      <c r="O9" s="117"/>
      <c r="P9" s="19"/>
    </row>
    <row r="10" spans="1:19" s="20" customFormat="1" ht="21.95" customHeight="1" x14ac:dyDescent="0.2">
      <c r="A10" s="15" t="str">
        <f t="shared" si="0"/>
        <v>XGSBID Cxozqz</v>
      </c>
      <c r="B10" s="16">
        <v>28</v>
      </c>
      <c r="C10" s="15" t="s">
        <v>8</v>
      </c>
      <c r="D10" s="15" t="s">
        <v>1032</v>
      </c>
      <c r="E10" s="15" t="s">
        <v>1033</v>
      </c>
      <c r="F10" s="82">
        <v>17511</v>
      </c>
      <c r="G10" s="17">
        <f t="shared" ca="1" si="1"/>
        <v>75</v>
      </c>
      <c r="H10" s="18"/>
      <c r="I10" s="117"/>
      <c r="J10" s="117">
        <v>40</v>
      </c>
      <c r="K10" s="118"/>
      <c r="L10" s="19"/>
      <c r="M10" s="117"/>
      <c r="N10" s="19"/>
      <c r="O10" s="117"/>
      <c r="P10" s="19"/>
    </row>
    <row r="11" spans="1:19" s="20" customFormat="1" ht="21.95" customHeight="1" x14ac:dyDescent="0.2">
      <c r="A11" s="15" t="str">
        <f t="shared" si="0"/>
        <v>SOAYGP Aeudtf</v>
      </c>
      <c r="B11" s="16">
        <v>28</v>
      </c>
      <c r="C11" s="15" t="s">
        <v>936</v>
      </c>
      <c r="D11" s="15" t="s">
        <v>1034</v>
      </c>
      <c r="E11" s="15" t="s">
        <v>1035</v>
      </c>
      <c r="F11" s="82">
        <v>16715</v>
      </c>
      <c r="G11" s="17">
        <f t="shared" ca="1" si="1"/>
        <v>77</v>
      </c>
      <c r="H11" s="18"/>
      <c r="I11" s="117"/>
      <c r="J11" s="117"/>
      <c r="K11" s="118"/>
      <c r="L11" s="19"/>
      <c r="M11" s="117"/>
      <c r="N11" s="19"/>
      <c r="O11" s="117"/>
      <c r="P11" s="19"/>
    </row>
    <row r="12" spans="1:19" s="20" customFormat="1" ht="21.95" customHeight="1" x14ac:dyDescent="0.2">
      <c r="A12" s="15" t="str">
        <f t="shared" si="0"/>
        <v>ZLBKM Wrerewbg</v>
      </c>
      <c r="B12" s="16">
        <v>20</v>
      </c>
      <c r="C12" s="15" t="s">
        <v>8</v>
      </c>
      <c r="D12" s="15" t="s">
        <v>1036</v>
      </c>
      <c r="E12" s="15" t="s">
        <v>1037</v>
      </c>
      <c r="F12" s="82">
        <v>22260</v>
      </c>
      <c r="G12" s="17">
        <f t="shared" ca="1" si="1"/>
        <v>62</v>
      </c>
      <c r="H12" s="18"/>
      <c r="I12" s="117">
        <v>40</v>
      </c>
      <c r="J12" s="117"/>
      <c r="K12" s="118"/>
      <c r="L12" s="19"/>
      <c r="M12" s="117"/>
      <c r="N12" s="19"/>
      <c r="O12" s="117">
        <v>20</v>
      </c>
      <c r="P12" s="19"/>
    </row>
    <row r="13" spans="1:19" s="20" customFormat="1" ht="21.95" customHeight="1" x14ac:dyDescent="0.2">
      <c r="A13" s="15" t="str">
        <f t="shared" si="0"/>
        <v>CFNPO Klvi-Wfzy</v>
      </c>
      <c r="B13" s="16">
        <v>20</v>
      </c>
      <c r="C13" s="15" t="s">
        <v>936</v>
      </c>
      <c r="D13" s="15" t="s">
        <v>1038</v>
      </c>
      <c r="E13" s="15" t="s">
        <v>1039</v>
      </c>
      <c r="F13" s="82">
        <v>20270</v>
      </c>
      <c r="G13" s="17">
        <f t="shared" ca="1" si="1"/>
        <v>68</v>
      </c>
      <c r="H13" s="18"/>
      <c r="I13" s="117"/>
      <c r="J13" s="117"/>
      <c r="K13" s="118"/>
      <c r="L13" s="19"/>
      <c r="M13" s="117"/>
      <c r="N13" s="19"/>
      <c r="O13" s="117"/>
      <c r="P13" s="19"/>
    </row>
    <row r="14" spans="1:19" ht="21.95" customHeight="1" x14ac:dyDescent="0.2">
      <c r="B14" s="16"/>
      <c r="I14" s="113"/>
      <c r="J14" s="113"/>
      <c r="K14" s="119"/>
      <c r="L14" s="16"/>
      <c r="M14" s="113"/>
      <c r="N14" s="16"/>
      <c r="O14" s="113"/>
      <c r="P14" s="16"/>
    </row>
    <row r="15" spans="1:19" ht="21.95" customHeight="1" x14ac:dyDescent="0.2">
      <c r="B15" s="16"/>
      <c r="I15" s="113"/>
      <c r="J15" s="113"/>
      <c r="K15" s="119"/>
      <c r="L15" s="16"/>
      <c r="M15" s="113"/>
      <c r="N15" s="16"/>
      <c r="O15" s="113"/>
      <c r="P15" s="16"/>
    </row>
    <row r="16" spans="1:19" ht="21.95" customHeight="1" x14ac:dyDescent="0.2">
      <c r="I16" s="113"/>
      <c r="J16" s="113"/>
      <c r="K16" s="120"/>
      <c r="L16" s="24"/>
      <c r="M16" s="114"/>
      <c r="N16" s="24"/>
      <c r="O16" s="114"/>
      <c r="P16" s="24"/>
    </row>
    <row r="17" spans="1:16" x14ac:dyDescent="0.2">
      <c r="I17" s="114"/>
      <c r="J17" s="114"/>
      <c r="K17" s="120"/>
      <c r="L17" s="24"/>
      <c r="M17" s="114"/>
      <c r="N17" s="24"/>
      <c r="O17" s="114"/>
      <c r="P17" s="24"/>
    </row>
    <row r="18" spans="1:16" ht="34.5" customHeight="1" x14ac:dyDescent="0.2">
      <c r="A18" s="25" t="s">
        <v>1014</v>
      </c>
      <c r="B18" s="26">
        <f>COUNTA($B$2:$B$17)</f>
        <v>11</v>
      </c>
      <c r="C18" s="27"/>
      <c r="H18" s="21">
        <f>COUNTIF(H$2:H16,"T")</f>
        <v>0</v>
      </c>
      <c r="I18" s="115">
        <f>+COUNTIF(I$2:I16,"&lt;41")</f>
        <v>3</v>
      </c>
      <c r="J18" s="115">
        <f>+COUNTIF(J$2:J16,"&lt;41")</f>
        <v>1</v>
      </c>
      <c r="K18" s="121">
        <f>+SUM(K$2:K16)</f>
        <v>0</v>
      </c>
      <c r="L18" s="23">
        <f>+COUNTIF(L$2:L16,"&lt;21")</f>
        <v>0</v>
      </c>
      <c r="M18" s="115">
        <f>+COUNTIF(M$2:M16,"&lt;21")</f>
        <v>2</v>
      </c>
      <c r="N18" s="23">
        <f>+COUNTIF(N$2:N16,"&lt;21")</f>
        <v>1</v>
      </c>
      <c r="O18" s="115">
        <f>+COUNTIF(O$2:O16,"&lt;21")</f>
        <v>3</v>
      </c>
      <c r="P18" s="23">
        <f>+COUNTIF(P$2:P16,"&lt;21")</f>
        <v>1</v>
      </c>
    </row>
    <row r="19" spans="1:16" s="22" customFormat="1" ht="29.25" customHeight="1" x14ac:dyDescent="0.2">
      <c r="A19" s="22" t="s">
        <v>944</v>
      </c>
      <c r="B19" s="16">
        <f>SUM($B2:$B$17)</f>
        <v>284</v>
      </c>
      <c r="F19" s="82"/>
      <c r="H19" s="28"/>
      <c r="I19" s="113">
        <f t="shared" ref="I19:P19" si="2">SUM(I2:I16)</f>
        <v>120</v>
      </c>
      <c r="J19" s="113">
        <f t="shared" si="2"/>
        <v>40</v>
      </c>
      <c r="K19" s="119">
        <f t="shared" si="2"/>
        <v>0</v>
      </c>
      <c r="L19" s="16">
        <f t="shared" si="2"/>
        <v>0</v>
      </c>
      <c r="M19" s="113">
        <f t="shared" si="2"/>
        <v>40</v>
      </c>
      <c r="N19" s="16">
        <f t="shared" si="2"/>
        <v>20</v>
      </c>
      <c r="O19" s="113">
        <f t="shared" si="2"/>
        <v>60</v>
      </c>
      <c r="P19" s="16">
        <f t="shared" si="2"/>
        <v>20</v>
      </c>
    </row>
    <row r="20" spans="1:16" s="20" customFormat="1" ht="22.5" customHeight="1" x14ac:dyDescent="0.2">
      <c r="A20" s="20" t="s">
        <v>945</v>
      </c>
      <c r="B20" s="29"/>
      <c r="F20" s="83"/>
      <c r="G20" s="30"/>
      <c r="H20" s="18"/>
      <c r="I20" s="116"/>
      <c r="J20" s="116"/>
      <c r="K20" s="122"/>
      <c r="L20" s="29"/>
      <c r="M20" s="116">
        <f>COUNTIF(M2:M16,"P")</f>
        <v>0</v>
      </c>
      <c r="N20" s="29">
        <f>COUNTIF(N2:N16,"P")</f>
        <v>0</v>
      </c>
      <c r="O20" s="116">
        <f>COUNTIF(O2:O16,"P")</f>
        <v>0</v>
      </c>
      <c r="P20" s="29">
        <f>COUNTIF(P2:P16,"P")</f>
        <v>0</v>
      </c>
    </row>
    <row r="21" spans="1:16" s="20" customFormat="1" ht="22.5" customHeight="1" x14ac:dyDescent="0.2">
      <c r="B21" s="29"/>
      <c r="F21" s="83"/>
      <c r="G21" s="30"/>
      <c r="H21" s="18"/>
      <c r="I21" s="116"/>
      <c r="J21" s="116"/>
      <c r="K21" s="122"/>
      <c r="L21" s="29"/>
      <c r="M21" s="116"/>
      <c r="N21" s="29"/>
      <c r="O21" s="116"/>
      <c r="P21" s="29"/>
    </row>
    <row r="22" spans="1:16" s="20" customFormat="1" ht="22.5" customHeight="1" x14ac:dyDescent="0.2">
      <c r="B22" s="29"/>
      <c r="F22" s="83"/>
      <c r="G22" s="30"/>
      <c r="H22" s="18"/>
      <c r="I22" s="116"/>
      <c r="J22" s="116"/>
      <c r="K22" s="122"/>
      <c r="L22" s="29"/>
      <c r="M22" s="116"/>
      <c r="N22" s="29"/>
      <c r="O22" s="116"/>
      <c r="P22" s="29"/>
    </row>
    <row r="23" spans="1:16" s="20" customFormat="1" ht="22.5" customHeight="1" x14ac:dyDescent="0.2">
      <c r="B23" s="29"/>
      <c r="F23" s="83"/>
      <c r="G23" s="30"/>
      <c r="H23" s="18"/>
      <c r="I23" s="116"/>
      <c r="J23" s="116"/>
      <c r="K23" s="122"/>
      <c r="L23" s="29"/>
      <c r="M23" s="116"/>
      <c r="N23" s="29"/>
      <c r="O23" s="116"/>
      <c r="P23" s="29"/>
    </row>
  </sheetData>
  <autoFilter ref="A1:P13" xr:uid="{00000000-0009-0000-0000-000001000000}"/>
  <sortState xmlns:xlrd2="http://schemas.microsoft.com/office/spreadsheetml/2017/richdata2" ref="A2:S17">
    <sortCondition ref="D2:D17"/>
  </sortState>
  <printOptions horizontalCentered="1" gridLines="1"/>
  <pageMargins left="0.23622047244094491" right="0.23622047244094491" top="0.62992125984251968" bottom="0.62992125984251968" header="0.31496062992125984" footer="0.31496062992125984"/>
  <pageSetup paperSize="9" scale="81" fitToWidth="0" fitToHeight="0" pageOrder="overThenDown" orientation="landscape" horizontalDpi="300" verticalDpi="300" r:id="rId1"/>
  <headerFooter alignWithMargins="0">
    <oddHeader>&amp;C&amp;"Calibri,Regular"&amp;K000000&amp;F - &amp;A</oddHeader>
    <oddFooter>&amp;R&amp;"Calibri,Regular"&amp;K000000&amp;D - &amp;P/&amp;N</oddFooter>
  </headerFooter>
  <colBreaks count="1" manualBreakCount="1">
    <brk id="8" max="42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AMJ38"/>
  <sheetViews>
    <sheetView view="pageBreakPreview" zoomScale="60" zoomScaleNormal="100" workbookViewId="0">
      <selection activeCell="Q30" sqref="Q30"/>
    </sheetView>
  </sheetViews>
  <sheetFormatPr baseColWidth="10" defaultRowHeight="15" x14ac:dyDescent="0.2"/>
  <cols>
    <col min="1" max="1" width="3.25" style="3" customWidth="1"/>
    <col min="2" max="2" width="19.5" style="3" customWidth="1"/>
    <col min="3" max="3" width="10.25" style="3" customWidth="1"/>
    <col min="4" max="4" width="3.875" style="3" customWidth="1"/>
    <col min="5" max="5" width="19.5" style="3" customWidth="1"/>
    <col min="6" max="6" width="11.375" style="3" customWidth="1"/>
    <col min="7" max="7" width="9.5" style="3" customWidth="1"/>
    <col min="8" max="8" width="1.875" style="3" customWidth="1"/>
    <col min="9" max="9" width="45.625" style="3" customWidth="1"/>
    <col min="10" max="10" width="13.375" style="3" customWidth="1"/>
    <col min="11" max="11" width="15.375" style="63" customWidth="1"/>
    <col min="12" max="12" width="6" style="4" customWidth="1"/>
    <col min="13" max="13" width="13.25" style="3" hidden="1" customWidth="1"/>
    <col min="14" max="14" width="5.75" style="3" customWidth="1"/>
    <col min="15" max="17" width="13.25" style="3" customWidth="1"/>
    <col min="18" max="18" width="9" style="3" customWidth="1"/>
    <col min="19" max="19" width="7.125" style="3" customWidth="1"/>
    <col min="20" max="1024" width="10.625" style="3" customWidth="1"/>
  </cols>
  <sheetData>
    <row r="1" spans="2:15" ht="30" x14ac:dyDescent="0.2">
      <c r="I1" s="4" t="s">
        <v>946</v>
      </c>
      <c r="J1" s="4" t="s">
        <v>947</v>
      </c>
      <c r="K1" s="31" t="s">
        <v>948</v>
      </c>
      <c r="L1" s="4" t="s">
        <v>949</v>
      </c>
      <c r="M1" s="3" t="s">
        <v>950</v>
      </c>
      <c r="O1" s="32" t="s">
        <v>951</v>
      </c>
    </row>
    <row r="2" spans="2:15" ht="21" x14ac:dyDescent="0.2">
      <c r="B2" s="124" t="s">
        <v>952</v>
      </c>
      <c r="C2" s="124"/>
      <c r="D2" s="124"/>
      <c r="E2" s="124"/>
      <c r="F2" s="124"/>
      <c r="G2" s="33"/>
      <c r="I2" s="34" t="s">
        <v>898</v>
      </c>
      <c r="J2" s="35" t="e">
        <f>+ADHERENTS!#REF!</f>
        <v>#REF!</v>
      </c>
      <c r="K2" s="36" t="e">
        <f>ADHERENTS!#REF!</f>
        <v>#REF!</v>
      </c>
      <c r="L2" s="4" t="s">
        <v>953</v>
      </c>
      <c r="M2" s="37" t="s">
        <v>898</v>
      </c>
      <c r="O2" s="38" t="s">
        <v>238</v>
      </c>
    </row>
    <row r="3" spans="2:15" x14ac:dyDescent="0.2">
      <c r="B3" s="125" t="s">
        <v>954</v>
      </c>
      <c r="C3" s="125"/>
      <c r="E3" s="125" t="s">
        <v>955</v>
      </c>
      <c r="F3" s="125"/>
      <c r="I3" s="11" t="s">
        <v>899</v>
      </c>
      <c r="J3" s="4" t="e">
        <f>+ADHERENTS!#REF!</f>
        <v>#REF!</v>
      </c>
      <c r="K3" s="39" t="e">
        <f>ADHERENTS!#REF!</f>
        <v>#REF!</v>
      </c>
      <c r="L3" s="4" t="s">
        <v>956</v>
      </c>
      <c r="M3" s="40" t="s">
        <v>899</v>
      </c>
      <c r="O3" s="38" t="s">
        <v>158</v>
      </c>
    </row>
    <row r="4" spans="2:15" ht="30" x14ac:dyDescent="0.2">
      <c r="B4" s="41" t="s">
        <v>951</v>
      </c>
      <c r="C4" s="41" t="s">
        <v>957</v>
      </c>
      <c r="E4" s="3" t="s">
        <v>951</v>
      </c>
      <c r="F4" s="41" t="s">
        <v>958</v>
      </c>
      <c r="G4" s="41"/>
      <c r="H4" s="41"/>
      <c r="I4" s="34" t="s">
        <v>900</v>
      </c>
      <c r="J4" s="42" t="e">
        <f>+ADHERENTS!#REF!</f>
        <v>#REF!</v>
      </c>
      <c r="K4" s="43" t="e">
        <f>ADHERENTS!#REF!</f>
        <v>#REF!</v>
      </c>
      <c r="L4" s="4" t="s">
        <v>935</v>
      </c>
      <c r="M4" s="37" t="s">
        <v>900</v>
      </c>
      <c r="O4" s="38" t="s">
        <v>62</v>
      </c>
    </row>
    <row r="5" spans="2:15" x14ac:dyDescent="0.2">
      <c r="B5" s="44" t="s">
        <v>8</v>
      </c>
      <c r="C5" s="41">
        <v>345</v>
      </c>
      <c r="E5" s="45" t="s">
        <v>8</v>
      </c>
      <c r="F5" s="46">
        <v>72.544642857142904</v>
      </c>
      <c r="G5" s="46"/>
      <c r="H5" s="46"/>
      <c r="I5" s="11" t="s">
        <v>901</v>
      </c>
      <c r="J5" s="4" t="e">
        <f>+ADHERENTS!#REF!</f>
        <v>#REF!</v>
      </c>
      <c r="K5" s="39" t="e">
        <f>ADHERENTS!#REF!</f>
        <v>#REF!</v>
      </c>
      <c r="L5" s="4" t="s">
        <v>959</v>
      </c>
      <c r="M5" s="40" t="s">
        <v>901</v>
      </c>
      <c r="O5" s="38" t="s">
        <v>860</v>
      </c>
    </row>
    <row r="6" spans="2:15" x14ac:dyDescent="0.2">
      <c r="B6" s="44" t="s">
        <v>936</v>
      </c>
      <c r="C6" s="41">
        <v>108</v>
      </c>
      <c r="E6" s="45" t="s">
        <v>936</v>
      </c>
      <c r="F6" s="46">
        <v>75.377358490565996</v>
      </c>
      <c r="G6" s="46"/>
      <c r="H6" s="46"/>
      <c r="I6" s="34" t="s">
        <v>902</v>
      </c>
      <c r="J6" s="42" t="e">
        <f>+ADHERENTS!#REF!</f>
        <v>#REF!</v>
      </c>
      <c r="K6" s="43" t="e">
        <f>ADHERENTS!#REF!</f>
        <v>#REF!</v>
      </c>
      <c r="L6" s="4" t="s">
        <v>960</v>
      </c>
      <c r="M6" s="37" t="s">
        <v>902</v>
      </c>
      <c r="O6" s="38" t="s">
        <v>30</v>
      </c>
    </row>
    <row r="7" spans="2:15" ht="30" x14ac:dyDescent="0.2">
      <c r="B7" s="44" t="s">
        <v>961</v>
      </c>
      <c r="C7" s="41">
        <v>453</v>
      </c>
      <c r="E7" s="45" t="s">
        <v>961</v>
      </c>
      <c r="F7" s="46">
        <v>73.2239819004525</v>
      </c>
      <c r="G7" s="46"/>
      <c r="H7" s="46"/>
      <c r="I7" s="11" t="s">
        <v>903</v>
      </c>
      <c r="J7" s="4" t="e">
        <f>+ADHERENTS!#REF!</f>
        <v>#REF!</v>
      </c>
      <c r="K7" s="39" t="e">
        <f>ADHERENTS!#REF!</f>
        <v>#REF!</v>
      </c>
      <c r="L7" s="4" t="s">
        <v>962</v>
      </c>
      <c r="M7" s="40" t="s">
        <v>903</v>
      </c>
      <c r="O7" s="38" t="s">
        <v>23</v>
      </c>
    </row>
    <row r="8" spans="2:15" ht="19.5" customHeight="1" x14ac:dyDescent="0.2">
      <c r="I8" s="34" t="s">
        <v>963</v>
      </c>
      <c r="J8" s="42">
        <f>+ADHERENTS!I$18</f>
        <v>3</v>
      </c>
      <c r="K8" s="43">
        <f>ADHERENTS!I$19</f>
        <v>120</v>
      </c>
      <c r="L8" s="4" t="s">
        <v>937</v>
      </c>
      <c r="M8" s="37" t="s">
        <v>964</v>
      </c>
      <c r="O8" s="38" t="s">
        <v>943</v>
      </c>
    </row>
    <row r="9" spans="2:15" ht="19.5" customHeight="1" x14ac:dyDescent="0.2">
      <c r="I9" s="34" t="s">
        <v>904</v>
      </c>
      <c r="J9" s="42">
        <f>+ADHERENTS!J18</f>
        <v>1</v>
      </c>
      <c r="K9" s="43">
        <f>+ADHERENTS!J19</f>
        <v>40</v>
      </c>
      <c r="L9" s="4" t="s">
        <v>965</v>
      </c>
      <c r="M9" s="37" t="s">
        <v>904</v>
      </c>
      <c r="O9" s="38" t="s">
        <v>38</v>
      </c>
    </row>
    <row r="10" spans="2:15" ht="19.5" customHeight="1" x14ac:dyDescent="0.2">
      <c r="I10" s="11" t="s">
        <v>905</v>
      </c>
      <c r="J10" s="4" t="e">
        <f>+ADHERENTS!#REF!</f>
        <v>#REF!</v>
      </c>
      <c r="K10" s="39" t="e">
        <f>ADHERENTS!#REF!</f>
        <v>#REF!</v>
      </c>
      <c r="L10" s="4" t="s">
        <v>966</v>
      </c>
      <c r="M10" s="40" t="s">
        <v>905</v>
      </c>
      <c r="O10" s="38" t="s">
        <v>940</v>
      </c>
    </row>
    <row r="11" spans="2:15" ht="19.5" customHeight="1" thickBot="1" x14ac:dyDescent="0.25">
      <c r="I11" s="47" t="s">
        <v>906</v>
      </c>
      <c r="J11" s="48" t="e">
        <f>+ADHERENTS!#REF!</f>
        <v>#REF!</v>
      </c>
      <c r="K11" s="49" t="e">
        <f>ADHERENTS!#REF!</f>
        <v>#REF!</v>
      </c>
      <c r="L11" s="4" t="s">
        <v>967</v>
      </c>
      <c r="M11" s="37" t="s">
        <v>906</v>
      </c>
      <c r="O11" s="38" t="s">
        <v>112</v>
      </c>
    </row>
    <row r="12" spans="2:15" ht="19.5" customHeight="1" thickTop="1" x14ac:dyDescent="0.2">
      <c r="I12" s="11" t="s">
        <v>908</v>
      </c>
      <c r="J12" s="4">
        <f>+ADHERENTS!L$18</f>
        <v>0</v>
      </c>
      <c r="K12" s="39">
        <f>ADHERENTS!L$19</f>
        <v>0</v>
      </c>
      <c r="L12" s="4" t="s">
        <v>968</v>
      </c>
      <c r="M12" s="40" t="s">
        <v>908</v>
      </c>
      <c r="O12" s="38" t="s">
        <v>938</v>
      </c>
    </row>
    <row r="13" spans="2:15" ht="19.5" customHeight="1" x14ac:dyDescent="0.2">
      <c r="I13" s="34" t="s">
        <v>969</v>
      </c>
      <c r="J13" s="42">
        <f>+ADHERENTS!M$18</f>
        <v>2</v>
      </c>
      <c r="K13" s="43">
        <f>ADHERENTS!M$19</f>
        <v>40</v>
      </c>
      <c r="L13" s="4" t="s">
        <v>970</v>
      </c>
      <c r="M13" s="37" t="s">
        <v>909</v>
      </c>
      <c r="O13" s="38" t="s">
        <v>19</v>
      </c>
    </row>
    <row r="14" spans="2:15" ht="19.5" customHeight="1" x14ac:dyDescent="0.2">
      <c r="I14" s="34" t="s">
        <v>971</v>
      </c>
      <c r="J14" s="42">
        <f>+ADHERENTS!N$18</f>
        <v>1</v>
      </c>
      <c r="K14" s="43">
        <f>ADHERENTS!N$19</f>
        <v>20</v>
      </c>
      <c r="L14" s="4" t="s">
        <v>972</v>
      </c>
      <c r="M14" s="40" t="s">
        <v>910</v>
      </c>
      <c r="O14" s="38" t="s">
        <v>202</v>
      </c>
    </row>
    <row r="15" spans="2:15" ht="19.5" customHeight="1" x14ac:dyDescent="0.2">
      <c r="I15" s="11" t="s">
        <v>973</v>
      </c>
      <c r="J15" s="4">
        <f>+ADHERENTS!O$18</f>
        <v>3</v>
      </c>
      <c r="K15" s="39">
        <f>ADHERENTS!O$19</f>
        <v>60</v>
      </c>
      <c r="L15" s="4" t="s">
        <v>974</v>
      </c>
      <c r="M15" s="37" t="s">
        <v>911</v>
      </c>
      <c r="O15" s="38" t="s">
        <v>412</v>
      </c>
    </row>
    <row r="16" spans="2:15" ht="19.5" customHeight="1" x14ac:dyDescent="0.2">
      <c r="I16" s="11" t="s">
        <v>975</v>
      </c>
      <c r="J16" s="4">
        <f>+ADHERENTS!P$18</f>
        <v>1</v>
      </c>
      <c r="K16" s="39">
        <f>ADHERENTS!P$19</f>
        <v>20</v>
      </c>
      <c r="L16" s="4" t="s">
        <v>976</v>
      </c>
      <c r="M16" s="40" t="s">
        <v>912</v>
      </c>
      <c r="O16" s="38" t="s">
        <v>506</v>
      </c>
    </row>
    <row r="17" spans="2:15" ht="19.5" customHeight="1" thickBot="1" x14ac:dyDescent="0.25">
      <c r="I17" s="47" t="s">
        <v>913</v>
      </c>
      <c r="J17" s="48" t="e">
        <f>+ADHERENTS!#REF!</f>
        <v>#REF!</v>
      </c>
      <c r="K17" s="49" t="e">
        <f>ADHERENTS!#REF!</f>
        <v>#REF!</v>
      </c>
      <c r="L17" s="4" t="s">
        <v>977</v>
      </c>
      <c r="M17" s="37" t="s">
        <v>913</v>
      </c>
      <c r="O17" s="38" t="s">
        <v>249</v>
      </c>
    </row>
    <row r="18" spans="2:15" ht="19.5" customHeight="1" thickTop="1" x14ac:dyDescent="0.2">
      <c r="B18" s="50" t="e">
        <f>C18/GETPIVOTDATA("Adhésions 2022-2023",$B$4)</f>
        <v>#REF!</v>
      </c>
      <c r="C18" s="51">
        <f>COUNTIF(ADHERENTS!B2:B16,20)</f>
        <v>3</v>
      </c>
      <c r="D18" s="52" t="s">
        <v>978</v>
      </c>
      <c r="E18" s="52"/>
      <c r="I18" s="11" t="s">
        <v>979</v>
      </c>
      <c r="J18" s="4" t="e">
        <f>+ADHERENTS!#REF!</f>
        <v>#REF!</v>
      </c>
      <c r="K18" s="39" t="e">
        <f>ADHERENTS!#REF!</f>
        <v>#REF!</v>
      </c>
      <c r="L18" s="4" t="s">
        <v>980</v>
      </c>
      <c r="M18" s="53" t="s">
        <v>914</v>
      </c>
      <c r="O18" s="38" t="s">
        <v>942</v>
      </c>
    </row>
    <row r="19" spans="2:15" ht="19.5" customHeight="1" x14ac:dyDescent="0.3">
      <c r="B19" s="50" t="e">
        <f>C19/GETPIVOTDATA("Adhésions 2022-2023",$B$4)</f>
        <v>#REF!</v>
      </c>
      <c r="C19" s="54">
        <f>COUNTIF(ADHERENTS!B2:B16,28)</f>
        <v>8</v>
      </c>
      <c r="D19" s="55" t="s">
        <v>981</v>
      </c>
      <c r="E19" s="55"/>
      <c r="I19" s="34" t="s">
        <v>982</v>
      </c>
      <c r="J19" s="42" t="e">
        <f>+ADHERENTS!#REF!</f>
        <v>#REF!</v>
      </c>
      <c r="K19" s="43" t="e">
        <f>ADHERENTS!#REF!</f>
        <v>#REF!</v>
      </c>
      <c r="L19" s="4" t="s">
        <v>983</v>
      </c>
      <c r="M19" s="37" t="s">
        <v>915</v>
      </c>
      <c r="O19" s="38" t="s">
        <v>27</v>
      </c>
    </row>
    <row r="20" spans="2:15" ht="19.5" customHeight="1" x14ac:dyDescent="0.2">
      <c r="I20" s="11" t="s">
        <v>1015</v>
      </c>
      <c r="J20" s="4" t="e">
        <f>+ADHERENTS!#REF!</f>
        <v>#REF!</v>
      </c>
      <c r="K20" s="39" t="e">
        <f>ADHERENTS!#REF!</f>
        <v>#REF!</v>
      </c>
      <c r="L20" s="4" t="s">
        <v>984</v>
      </c>
      <c r="M20" s="40" t="s">
        <v>916</v>
      </c>
      <c r="O20" s="38" t="s">
        <v>941</v>
      </c>
    </row>
    <row r="21" spans="2:15" ht="19.5" customHeight="1" x14ac:dyDescent="0.2">
      <c r="I21" s="34" t="s">
        <v>917</v>
      </c>
      <c r="J21" s="42" t="e">
        <f>+ADHERENTS!#REF!</f>
        <v>#REF!</v>
      </c>
      <c r="K21" s="43" t="e">
        <f>ADHERENTS!#REF!</f>
        <v>#REF!</v>
      </c>
      <c r="L21" s="4" t="s">
        <v>985</v>
      </c>
      <c r="M21" s="37" t="s">
        <v>917</v>
      </c>
      <c r="O21" s="38" t="s">
        <v>234</v>
      </c>
    </row>
    <row r="22" spans="2:15" ht="19.5" customHeight="1" x14ac:dyDescent="0.2">
      <c r="I22" s="11" t="s">
        <v>918</v>
      </c>
      <c r="J22" s="4" t="e">
        <f>+ADHERENTS!#REF!</f>
        <v>#REF!</v>
      </c>
      <c r="K22" s="39" t="e">
        <f>ADHERENTS!#REF!</f>
        <v>#REF!</v>
      </c>
      <c r="L22" s="4" t="s">
        <v>986</v>
      </c>
      <c r="M22" s="40" t="s">
        <v>918</v>
      </c>
      <c r="O22" s="38" t="s">
        <v>34</v>
      </c>
    </row>
    <row r="23" spans="2:15" ht="19.5" customHeight="1" x14ac:dyDescent="0.2">
      <c r="I23" s="34" t="s">
        <v>987</v>
      </c>
      <c r="J23" s="42" t="e">
        <f>+ADHERENTS!#REF!</f>
        <v>#REF!</v>
      </c>
      <c r="K23" s="43" t="e">
        <f>ADHERENTS!#REF!</f>
        <v>#REF!</v>
      </c>
      <c r="L23" s="4" t="s">
        <v>988</v>
      </c>
      <c r="M23" s="37" t="s">
        <v>919</v>
      </c>
      <c r="O23" s="38" t="s">
        <v>139</v>
      </c>
    </row>
    <row r="24" spans="2:15" ht="19.5" customHeight="1" thickBot="1" x14ac:dyDescent="0.25">
      <c r="B24" s="126"/>
      <c r="C24" s="126"/>
      <c r="D24" s="126"/>
      <c r="E24" s="33"/>
      <c r="I24" s="56" t="s">
        <v>989</v>
      </c>
      <c r="J24" s="57" t="e">
        <f>+ADHERENTS!#REF!</f>
        <v>#REF!</v>
      </c>
      <c r="K24" s="58" t="e">
        <f>ADHERENTS!#REF!</f>
        <v>#REF!</v>
      </c>
      <c r="L24" s="4" t="s">
        <v>990</v>
      </c>
      <c r="M24" s="40" t="s">
        <v>920</v>
      </c>
      <c r="O24" s="38" t="s">
        <v>650</v>
      </c>
    </row>
    <row r="25" spans="2:15" ht="19.5" customHeight="1" thickTop="1" x14ac:dyDescent="0.2">
      <c r="I25" s="11" t="s">
        <v>921</v>
      </c>
      <c r="J25" s="4" t="e">
        <f>+ADHERENTS!#REF!</f>
        <v>#REF!</v>
      </c>
      <c r="K25" s="39" t="e">
        <f>ADHERENTS!#REF!</f>
        <v>#REF!</v>
      </c>
      <c r="L25" s="4" t="s">
        <v>934</v>
      </c>
      <c r="M25" s="40" t="s">
        <v>921</v>
      </c>
      <c r="O25" s="38" t="s">
        <v>105</v>
      </c>
    </row>
    <row r="26" spans="2:15" ht="19.5" customHeight="1" x14ac:dyDescent="0.2">
      <c r="I26" s="34" t="s">
        <v>922</v>
      </c>
      <c r="J26" s="42" t="e">
        <f>+ADHERENTS!#REF!</f>
        <v>#REF!</v>
      </c>
      <c r="K26" s="43" t="e">
        <f>ADHERENTS!#REF!</f>
        <v>#REF!</v>
      </c>
      <c r="L26" s="4" t="s">
        <v>991</v>
      </c>
      <c r="M26" s="37" t="s">
        <v>922</v>
      </c>
      <c r="O26" s="38" t="s">
        <v>779</v>
      </c>
    </row>
    <row r="27" spans="2:15" ht="19.5" customHeight="1" x14ac:dyDescent="0.2">
      <c r="I27" s="59" t="s">
        <v>992</v>
      </c>
      <c r="J27" s="4" t="e">
        <f>+ADHERENTS!#REF!</f>
        <v>#REF!</v>
      </c>
      <c r="K27" s="39" t="e">
        <f>ADHERENTS!#REF!</f>
        <v>#REF!</v>
      </c>
      <c r="L27" s="4" t="s">
        <v>993</v>
      </c>
      <c r="M27" s="53" t="s">
        <v>923</v>
      </c>
      <c r="O27" s="38" t="s">
        <v>425</v>
      </c>
    </row>
    <row r="28" spans="2:15" ht="19.5" customHeight="1" x14ac:dyDescent="0.2">
      <c r="I28" s="60" t="s">
        <v>924</v>
      </c>
      <c r="J28" s="42" t="e">
        <f>+ADHERENTS!#REF!</f>
        <v>#REF!</v>
      </c>
      <c r="K28" s="43" t="e">
        <f>ADHERENTS!#REF!</f>
        <v>#REF!</v>
      </c>
      <c r="L28" s="4" t="s">
        <v>994</v>
      </c>
      <c r="M28" s="61" t="s">
        <v>924</v>
      </c>
      <c r="O28" s="38" t="s">
        <v>489</v>
      </c>
    </row>
    <row r="29" spans="2:15" ht="19.5" customHeight="1" x14ac:dyDescent="0.2">
      <c r="I29" s="11" t="s">
        <v>925</v>
      </c>
      <c r="J29" s="4" t="e">
        <f>+ADHERENTS!#REF!</f>
        <v>#REF!</v>
      </c>
      <c r="K29" s="39" t="e">
        <f>ADHERENTS!#REF!</f>
        <v>#REF!</v>
      </c>
      <c r="L29" s="4" t="s">
        <v>995</v>
      </c>
      <c r="M29" s="40" t="s">
        <v>925</v>
      </c>
      <c r="O29" s="38" t="s">
        <v>13</v>
      </c>
    </row>
    <row r="30" spans="2:15" ht="19.5" customHeight="1" thickBot="1" x14ac:dyDescent="0.25">
      <c r="I30" s="47" t="s">
        <v>926</v>
      </c>
      <c r="J30" s="48" t="e">
        <f>+ADHERENTS!#REF!</f>
        <v>#REF!</v>
      </c>
      <c r="K30" s="49" t="e">
        <f>ADHERENTS!#REF!</f>
        <v>#REF!</v>
      </c>
      <c r="L30" s="4" t="s">
        <v>996</v>
      </c>
      <c r="M30" s="37" t="s">
        <v>926</v>
      </c>
      <c r="O30" s="38" t="s">
        <v>939</v>
      </c>
    </row>
    <row r="31" spans="2:15" ht="19.5" customHeight="1" thickTop="1" x14ac:dyDescent="0.2">
      <c r="I31" s="11" t="s">
        <v>927</v>
      </c>
      <c r="J31" s="4" t="e">
        <f>+ADHERENTS!#REF!</f>
        <v>#REF!</v>
      </c>
      <c r="K31" s="39" t="e">
        <f>ADHERENTS!#REF!</f>
        <v>#REF!</v>
      </c>
      <c r="L31" s="4" t="s">
        <v>997</v>
      </c>
      <c r="M31" s="40" t="s">
        <v>927</v>
      </c>
      <c r="O31" s="38" t="s">
        <v>961</v>
      </c>
    </row>
    <row r="32" spans="2:15" ht="19.5" customHeight="1" x14ac:dyDescent="0.2">
      <c r="I32" s="34" t="s">
        <v>998</v>
      </c>
      <c r="J32" s="42" t="e">
        <f>+ADHERENTS!#REF!</f>
        <v>#REF!</v>
      </c>
      <c r="K32" s="43" t="e">
        <f>ADHERENTS!#REF!</f>
        <v>#REF!</v>
      </c>
      <c r="L32" s="4" t="s">
        <v>999</v>
      </c>
      <c r="M32" s="37" t="s">
        <v>928</v>
      </c>
    </row>
    <row r="33" spans="2:13" ht="19.5" customHeight="1" x14ac:dyDescent="0.2">
      <c r="I33" s="11" t="s">
        <v>929</v>
      </c>
      <c r="J33" s="4" t="e">
        <f>+ADHERENTS!#REF!</f>
        <v>#REF!</v>
      </c>
      <c r="K33" s="39" t="e">
        <f>ADHERENTS!#REF!</f>
        <v>#REF!</v>
      </c>
      <c r="L33" s="4" t="s">
        <v>1000</v>
      </c>
      <c r="M33" s="40" t="s">
        <v>929</v>
      </c>
    </row>
    <row r="34" spans="2:13" ht="19.5" customHeight="1" x14ac:dyDescent="0.2">
      <c r="I34" s="34" t="s">
        <v>930</v>
      </c>
      <c r="J34" s="42" t="e">
        <f>+ADHERENTS!#REF!</f>
        <v>#REF!</v>
      </c>
      <c r="K34" s="43" t="e">
        <f>ADHERENTS!#REF!</f>
        <v>#REF!</v>
      </c>
      <c r="L34" s="4" t="s">
        <v>1001</v>
      </c>
      <c r="M34" s="37" t="s">
        <v>930</v>
      </c>
    </row>
    <row r="35" spans="2:13" ht="19.5" customHeight="1" x14ac:dyDescent="0.2">
      <c r="I35" s="11" t="s">
        <v>931</v>
      </c>
      <c r="J35" s="4" t="e">
        <f>+ADHERENTS!#REF!</f>
        <v>#REF!</v>
      </c>
      <c r="K35" s="39" t="e">
        <f>ADHERENTS!#REF!</f>
        <v>#REF!</v>
      </c>
      <c r="L35" s="4" t="s">
        <v>1002</v>
      </c>
      <c r="M35" s="40" t="s">
        <v>931</v>
      </c>
    </row>
    <row r="36" spans="2:13" ht="19.5" customHeight="1" x14ac:dyDescent="0.2">
      <c r="B36" s="62"/>
      <c r="I36" s="34" t="s">
        <v>1003</v>
      </c>
      <c r="J36" s="42" t="e">
        <f>+ADHERENTS!#REF!</f>
        <v>#REF!</v>
      </c>
      <c r="K36" s="43" t="e">
        <f>ADHERENTS!#REF!</f>
        <v>#REF!</v>
      </c>
      <c r="L36" s="4" t="s">
        <v>1004</v>
      </c>
      <c r="M36" s="37" t="s">
        <v>932</v>
      </c>
    </row>
    <row r="37" spans="2:13" ht="25.5" customHeight="1" x14ac:dyDescent="0.2">
      <c r="B37" s="62"/>
      <c r="I37" s="11" t="s">
        <v>1005</v>
      </c>
      <c r="J37" s="4" t="e">
        <f>+ADHERENTS!#REF!</f>
        <v>#REF!</v>
      </c>
      <c r="K37" s="39" t="e">
        <f>ADHERENTS!#REF!</f>
        <v>#REF!</v>
      </c>
      <c r="L37" s="4" t="s">
        <v>1006</v>
      </c>
      <c r="M37" s="40" t="s">
        <v>933</v>
      </c>
    </row>
    <row r="38" spans="2:13" ht="15.75" x14ac:dyDescent="0.2">
      <c r="B38" s="62"/>
    </row>
  </sheetData>
  <mergeCells count="4">
    <mergeCell ref="B2:F2"/>
    <mergeCell ref="B3:C3"/>
    <mergeCell ref="E3:F3"/>
    <mergeCell ref="B24:D24"/>
  </mergeCells>
  <printOptions horizontalCentered="1"/>
  <pageMargins left="0" right="0" top="1.0236220472440944" bottom="1.0236220472440944" header="0.31496062992125984" footer="0.31496062992125984"/>
  <pageSetup paperSize="9" scale="52" orientation="portrait" horizontalDpi="300" verticalDpi="300" r:id="rId1"/>
  <headerFooter>
    <oddHeader>&amp;C&amp;"Calibri,Regular"&amp;K000000&amp;F - &amp;A</oddHeader>
    <oddFooter>&amp;R&amp;"Calibri,Regular"&amp;K000000&amp;D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MK657"/>
  <sheetViews>
    <sheetView view="pageBreakPreview" zoomScale="130" zoomScaleNormal="100" zoomScaleSheetLayoutView="130" workbookViewId="0">
      <pane ySplit="1" topLeftCell="A336" activePane="bottomLeft" state="frozen"/>
      <selection pane="bottomLeft" activeCell="A31" sqref="A31:XFD651"/>
    </sheetView>
  </sheetViews>
  <sheetFormatPr baseColWidth="10" defaultRowHeight="15" x14ac:dyDescent="0.25"/>
  <cols>
    <col min="1" max="1" width="21" style="66" customWidth="1"/>
    <col min="2" max="2" width="10.625" style="73" customWidth="1"/>
    <col min="3" max="3" width="11.25" style="73" customWidth="1"/>
    <col min="4" max="4" width="7.75" style="66" customWidth="1"/>
    <col min="5" max="5" width="15.5" style="66" customWidth="1"/>
    <col min="6" max="6" width="14.875" style="66" customWidth="1"/>
    <col min="7" max="7" width="12.5" style="93" customWidth="1"/>
    <col min="8" max="8" width="17.875" style="84" customWidth="1"/>
    <col min="9" max="9" width="29.75" style="91" customWidth="1"/>
    <col min="10" max="13" width="5.375" style="66" customWidth="1"/>
    <col min="14" max="26" width="5.375" style="66" hidden="1" customWidth="1"/>
    <col min="27" max="27" width="5.375" style="66" customWidth="1"/>
    <col min="28" max="1025" width="9.875" style="66" customWidth="1"/>
  </cols>
  <sheetData>
    <row r="1" spans="1:27" ht="30" x14ac:dyDescent="0.25">
      <c r="A1" s="41" t="s">
        <v>0</v>
      </c>
      <c r="B1" s="64" t="s">
        <v>1007</v>
      </c>
      <c r="C1" s="65" t="s">
        <v>1008</v>
      </c>
      <c r="D1" s="32" t="s">
        <v>2</v>
      </c>
      <c r="E1" s="32" t="s">
        <v>3</v>
      </c>
      <c r="F1" s="94" t="s">
        <v>4</v>
      </c>
      <c r="G1" s="96" t="s">
        <v>894</v>
      </c>
      <c r="H1" s="97" t="s">
        <v>896</v>
      </c>
      <c r="I1" s="98" t="s">
        <v>1009</v>
      </c>
      <c r="J1" s="127" t="s">
        <v>1010</v>
      </c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</row>
    <row r="2" spans="1:27" ht="20.100000000000001" customHeight="1" x14ac:dyDescent="0.25">
      <c r="A2" s="67" t="s">
        <v>1011</v>
      </c>
      <c r="B2" s="68">
        <f>ADHERENTS!I18</f>
        <v>3</v>
      </c>
      <c r="C2" s="69" t="e">
        <f>+SUM($C$3:$C$450)</f>
        <v>#REF!</v>
      </c>
      <c r="D2" s="70">
        <f>B2</f>
        <v>3</v>
      </c>
      <c r="E2" s="70"/>
      <c r="F2" s="85"/>
      <c r="G2" s="87"/>
      <c r="H2" s="110"/>
      <c r="I2" s="92"/>
      <c r="J2" s="109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1" t="s">
        <v>1012</v>
      </c>
    </row>
    <row r="3" spans="1:27" x14ac:dyDescent="0.25">
      <c r="A3" s="66" t="str">
        <f t="shared" ref="A3" si="0">CONCATENATE(E3," ",F3)</f>
        <v>PUWMEVME Cqsloz</v>
      </c>
      <c r="B3">
        <f>IF(ISERROR(VLOOKUP($A3,ADHERENTS!$A:$B,2,0)),"",VLOOKUP($A3,ADHERENTS!$A:$B,2,0))</f>
        <v>28</v>
      </c>
      <c r="C3">
        <f>IF(ISBLANK(ADHERENTS!I2), "",ADHERENTS!I2)</f>
        <v>40</v>
      </c>
      <c r="D3" s="73" t="str">
        <f>IF($C3=""," ",ADHERENTS!C2)</f>
        <v>Mme</v>
      </c>
      <c r="E3" s="73" t="str">
        <f>IF($C3=""," ",ADHERENTS!D2)</f>
        <v>PUWMEVME</v>
      </c>
      <c r="F3" s="73" t="str">
        <f>IF($C3=""," ",ADHERENTS!E2)</f>
        <v>Cqsloz</v>
      </c>
      <c r="G3" s="93">
        <f>IF($C3=""," ",ADHERENTS!F2)</f>
        <v>19188</v>
      </c>
      <c r="H3" s="84" t="e">
        <f>IF($C3=""," ",ADHERENTS!#REF!)</f>
        <v>#REF!</v>
      </c>
      <c r="I3" s="91" t="e">
        <f>IF($C3=""," ",ADHERENTS!#REF!)</f>
        <v>#REF!</v>
      </c>
      <c r="AA3" s="66" t="str">
        <f t="shared" ref="AA3" si="1">IF(COUNTA(J3:Z3)=0," ",COUNTA(J3:Z3))</f>
        <v xml:space="preserve"> </v>
      </c>
    </row>
    <row r="4" spans="1:27" x14ac:dyDescent="0.25">
      <c r="A4" s="66" t="str">
        <f t="shared" ref="A4:A30" si="2">CONCATENATE(E4," ",F4)</f>
        <v xml:space="preserve">   </v>
      </c>
      <c r="B4" t="str">
        <f>IF(ISERROR(VLOOKUP($A4,ADHERENTS!$A:$B,2,0)),"",VLOOKUP($A4,ADHERENTS!$A:$B,2,0))</f>
        <v/>
      </c>
      <c r="C4" t="str">
        <f>IF(ISBLANK(ADHERENTS!I3), "",ADHERENTS!I3)</f>
        <v/>
      </c>
      <c r="D4" s="73" t="str">
        <f>IF($C4=""," ",ADHERENTS!C3)</f>
        <v xml:space="preserve"> </v>
      </c>
      <c r="E4" s="73" t="str">
        <f>IF($C4=""," ",ADHERENTS!D3)</f>
        <v xml:space="preserve"> </v>
      </c>
      <c r="F4" s="73" t="str">
        <f>IF($C4=""," ",ADHERENTS!E3)</f>
        <v xml:space="preserve"> </v>
      </c>
      <c r="G4" s="93" t="str">
        <f>IF($C4=""," ",ADHERENTS!F3)</f>
        <v xml:space="preserve"> </v>
      </c>
      <c r="H4" s="84" t="str">
        <f>IF($C4=""," ",ADHERENTS!#REF!)</f>
        <v xml:space="preserve"> </v>
      </c>
      <c r="I4" s="91" t="str">
        <f>IF($C4=""," ",ADHERENTS!#REF!)</f>
        <v xml:space="preserve"> </v>
      </c>
      <c r="AA4" s="66" t="str">
        <f t="shared" ref="AA4:AA30" si="3">IF(COUNTA(J4:Z4)=0," ",COUNTA(J4:Z4))</f>
        <v xml:space="preserve"> </v>
      </c>
    </row>
    <row r="5" spans="1:27" x14ac:dyDescent="0.25">
      <c r="A5" s="66" t="str">
        <f t="shared" si="2"/>
        <v xml:space="preserve">   </v>
      </c>
      <c r="B5" t="str">
        <f>IF(ISERROR(VLOOKUP($A5,ADHERENTS!$A:$B,2,0)),"",VLOOKUP($A5,ADHERENTS!$A:$B,2,0))</f>
        <v/>
      </c>
      <c r="C5" t="str">
        <f>IF(ISBLANK(ADHERENTS!I4), "",ADHERENTS!I4)</f>
        <v/>
      </c>
      <c r="D5" s="73" t="str">
        <f>IF($C5=""," ",ADHERENTS!C4)</f>
        <v xml:space="preserve"> </v>
      </c>
      <c r="E5" s="73" t="str">
        <f>IF($C5=""," ",ADHERENTS!D4)</f>
        <v xml:space="preserve"> </v>
      </c>
      <c r="F5" s="73" t="str">
        <f>IF($C5=""," ",ADHERENTS!E4)</f>
        <v xml:space="preserve"> </v>
      </c>
      <c r="G5" s="93" t="str">
        <f>IF($C5=""," ",ADHERENTS!F4)</f>
        <v xml:space="preserve"> </v>
      </c>
      <c r="H5" s="84" t="str">
        <f>IF($C5=""," ",ADHERENTS!#REF!)</f>
        <v xml:space="preserve"> </v>
      </c>
      <c r="I5" s="91" t="str">
        <f>IF($C5=""," ",ADHERENTS!#REF!)</f>
        <v xml:space="preserve"> </v>
      </c>
      <c r="AA5" s="66" t="str">
        <f t="shared" si="3"/>
        <v xml:space="preserve"> </v>
      </c>
    </row>
    <row r="6" spans="1:27" x14ac:dyDescent="0.25">
      <c r="A6" s="66" t="e">
        <f t="shared" si="2"/>
        <v>#REF!</v>
      </c>
      <c r="B6" t="str">
        <f>IF(ISERROR(VLOOKUP($A6,ADHERENTS!$A:$B,2,0)),"",VLOOKUP($A6,ADHERENTS!$A:$B,2,0))</f>
        <v/>
      </c>
      <c r="C6" t="e">
        <f>IF(ISBLANK(ADHERENTS!#REF!), "",ADHERENTS!#REF!)</f>
        <v>#REF!</v>
      </c>
      <c r="D6" s="73" t="e">
        <f>IF($C6=""," ",ADHERENTS!#REF!)</f>
        <v>#REF!</v>
      </c>
      <c r="E6" s="73" t="e">
        <f>IF($C6=""," ",ADHERENTS!#REF!)</f>
        <v>#REF!</v>
      </c>
      <c r="F6" s="73" t="e">
        <f>IF($C6=""," ",ADHERENTS!#REF!)</f>
        <v>#REF!</v>
      </c>
      <c r="G6" s="93" t="e">
        <f>IF($C6=""," ",ADHERENTS!#REF!)</f>
        <v>#REF!</v>
      </c>
      <c r="H6" s="84" t="e">
        <f>IF($C6=""," ",ADHERENTS!#REF!)</f>
        <v>#REF!</v>
      </c>
      <c r="I6" s="91" t="e">
        <f>IF($C6=""," ",ADHERENTS!#REF!)</f>
        <v>#REF!</v>
      </c>
      <c r="AA6" s="66" t="str">
        <f t="shared" si="3"/>
        <v xml:space="preserve"> </v>
      </c>
    </row>
    <row r="7" spans="1:27" x14ac:dyDescent="0.25">
      <c r="A7" s="66" t="e">
        <f t="shared" si="2"/>
        <v>#REF!</v>
      </c>
      <c r="B7" t="str">
        <f>IF(ISERROR(VLOOKUP($A7,ADHERENTS!$A:$B,2,0)),"",VLOOKUP($A7,ADHERENTS!$A:$B,2,0))</f>
        <v/>
      </c>
      <c r="C7" t="e">
        <f>IF(ISBLANK(ADHERENTS!#REF!), "",ADHERENTS!#REF!)</f>
        <v>#REF!</v>
      </c>
      <c r="D7" s="73" t="e">
        <f>IF($C7=""," ",ADHERENTS!#REF!)</f>
        <v>#REF!</v>
      </c>
      <c r="E7" s="73" t="e">
        <f>IF($C7=""," ",ADHERENTS!#REF!)</f>
        <v>#REF!</v>
      </c>
      <c r="F7" s="73" t="e">
        <f>IF($C7=""," ",ADHERENTS!#REF!)</f>
        <v>#REF!</v>
      </c>
      <c r="G7" s="93" t="e">
        <f>IF($C7=""," ",ADHERENTS!#REF!)</f>
        <v>#REF!</v>
      </c>
      <c r="H7" s="84" t="e">
        <f>IF($C7=""," ",ADHERENTS!#REF!)</f>
        <v>#REF!</v>
      </c>
      <c r="I7" s="91" t="e">
        <f>IF($C7=""," ",ADHERENTS!#REF!)</f>
        <v>#REF!</v>
      </c>
      <c r="AA7" s="66" t="str">
        <f t="shared" si="3"/>
        <v xml:space="preserve"> </v>
      </c>
    </row>
    <row r="8" spans="1:27" x14ac:dyDescent="0.25">
      <c r="A8" s="66" t="e">
        <f t="shared" si="2"/>
        <v>#REF!</v>
      </c>
      <c r="B8" t="str">
        <f>IF(ISERROR(VLOOKUP($A8,ADHERENTS!$A:$B,2,0)),"",VLOOKUP($A8,ADHERENTS!$A:$B,2,0))</f>
        <v/>
      </c>
      <c r="C8" t="e">
        <f>IF(ISBLANK(ADHERENTS!#REF!), "",ADHERENTS!#REF!)</f>
        <v>#REF!</v>
      </c>
      <c r="D8" s="73" t="e">
        <f>IF($C8=""," ",ADHERENTS!#REF!)</f>
        <v>#REF!</v>
      </c>
      <c r="E8" s="73" t="e">
        <f>IF($C8=""," ",ADHERENTS!#REF!)</f>
        <v>#REF!</v>
      </c>
      <c r="F8" s="73" t="e">
        <f>IF($C8=""," ",ADHERENTS!#REF!)</f>
        <v>#REF!</v>
      </c>
      <c r="G8" s="93" t="e">
        <f>IF($C8=""," ",ADHERENTS!#REF!)</f>
        <v>#REF!</v>
      </c>
      <c r="H8" s="84" t="e">
        <f>IF($C8=""," ",ADHERENTS!#REF!)</f>
        <v>#REF!</v>
      </c>
      <c r="I8" s="91" t="e">
        <f>IF($C8=""," ",ADHERENTS!#REF!)</f>
        <v>#REF!</v>
      </c>
      <c r="AA8" s="66" t="str">
        <f t="shared" si="3"/>
        <v xml:space="preserve"> </v>
      </c>
    </row>
    <row r="9" spans="1:27" x14ac:dyDescent="0.25">
      <c r="A9" s="66" t="str">
        <f t="shared" si="2"/>
        <v>DXLBJ Ycnzaxpta</v>
      </c>
      <c r="B9">
        <f>IF(ISERROR(VLOOKUP($A9,ADHERENTS!$A:$B,2,0)),"",VLOOKUP($A9,ADHERENTS!$A:$B,2,0))</f>
        <v>28</v>
      </c>
      <c r="C9">
        <f>IF(ISBLANK(ADHERENTS!I5), "",ADHERENTS!I5)</f>
        <v>40</v>
      </c>
      <c r="D9" s="73" t="str">
        <f>IF($C9=""," ",ADHERENTS!C5)</f>
        <v>Mme</v>
      </c>
      <c r="E9" s="73" t="str">
        <f>IF($C9=""," ",ADHERENTS!D5)</f>
        <v>DXLBJ</v>
      </c>
      <c r="F9" s="73" t="str">
        <f>IF($C9=""," ",ADHERENTS!E5)</f>
        <v>Ycnzaxpta</v>
      </c>
      <c r="G9" s="93">
        <f>IF($C9=""," ",ADHERENTS!F5)</f>
        <v>20186</v>
      </c>
      <c r="H9" s="84" t="e">
        <f>IF($C9=""," ",ADHERENTS!#REF!)</f>
        <v>#REF!</v>
      </c>
      <c r="I9" s="91" t="e">
        <f>IF($C9=""," ",ADHERENTS!#REF!)</f>
        <v>#REF!</v>
      </c>
      <c r="AA9" s="66" t="str">
        <f t="shared" si="3"/>
        <v xml:space="preserve"> </v>
      </c>
    </row>
    <row r="10" spans="1:27" x14ac:dyDescent="0.25">
      <c r="A10" s="66" t="str">
        <f t="shared" si="2"/>
        <v xml:space="preserve">   </v>
      </c>
      <c r="B10" t="str">
        <f>IF(ISERROR(VLOOKUP($A10,ADHERENTS!$A:$B,2,0)),"",VLOOKUP($A10,ADHERENTS!$A:$B,2,0))</f>
        <v/>
      </c>
      <c r="C10" t="str">
        <f>IF(ISBLANK(ADHERENTS!I6), "",ADHERENTS!I6)</f>
        <v/>
      </c>
      <c r="D10" s="73" t="str">
        <f>IF($C10=""," ",ADHERENTS!C6)</f>
        <v xml:space="preserve"> </v>
      </c>
      <c r="E10" s="73" t="str">
        <f>IF($C10=""," ",ADHERENTS!D6)</f>
        <v xml:space="preserve"> </v>
      </c>
      <c r="F10" s="73" t="str">
        <f>IF($C10=""," ",ADHERENTS!E6)</f>
        <v xml:space="preserve"> </v>
      </c>
      <c r="G10" s="93" t="str">
        <f>IF($C10=""," ",ADHERENTS!F6)</f>
        <v xml:space="preserve"> </v>
      </c>
      <c r="H10" s="84" t="str">
        <f>IF($C10=""," ",ADHERENTS!#REF!)</f>
        <v xml:space="preserve"> </v>
      </c>
      <c r="I10" s="91" t="str">
        <f>IF($C10=""," ",ADHERENTS!#REF!)</f>
        <v xml:space="preserve"> </v>
      </c>
      <c r="AA10" s="66" t="str">
        <f t="shared" si="3"/>
        <v xml:space="preserve"> </v>
      </c>
    </row>
    <row r="11" spans="1:27" x14ac:dyDescent="0.25">
      <c r="A11" s="66" t="str">
        <f t="shared" si="2"/>
        <v xml:space="preserve">   </v>
      </c>
      <c r="B11" t="str">
        <f>IF(ISERROR(VLOOKUP($A11,ADHERENTS!$A:$B,2,0)),"",VLOOKUP($A11,ADHERENTS!$A:$B,2,0))</f>
        <v/>
      </c>
      <c r="C11" t="str">
        <f>IF(ISBLANK(ADHERENTS!I7), "",ADHERENTS!I7)</f>
        <v/>
      </c>
      <c r="D11" s="73" t="str">
        <f>IF($C11=""," ",ADHERENTS!C7)</f>
        <v xml:space="preserve"> </v>
      </c>
      <c r="E11" s="73" t="str">
        <f>IF($C11=""," ",ADHERENTS!D7)</f>
        <v xml:space="preserve"> </v>
      </c>
      <c r="F11" s="73" t="str">
        <f>IF($C11=""," ",ADHERENTS!E7)</f>
        <v xml:space="preserve"> </v>
      </c>
      <c r="G11" s="93" t="str">
        <f>IF($C11=""," ",ADHERENTS!F7)</f>
        <v xml:space="preserve"> </v>
      </c>
      <c r="H11" s="84" t="str">
        <f>IF($C11=""," ",ADHERENTS!#REF!)</f>
        <v xml:space="preserve"> </v>
      </c>
      <c r="I11" s="91" t="str">
        <f>IF($C11=""," ",ADHERENTS!#REF!)</f>
        <v xml:space="preserve"> </v>
      </c>
      <c r="AA11" s="66" t="str">
        <f t="shared" si="3"/>
        <v xml:space="preserve"> </v>
      </c>
    </row>
    <row r="12" spans="1:27" x14ac:dyDescent="0.25">
      <c r="A12" s="66" t="str">
        <f t="shared" si="2"/>
        <v xml:space="preserve">   </v>
      </c>
      <c r="B12" t="str">
        <f>IF(ISERROR(VLOOKUP($A12,ADHERENTS!$A:$B,2,0)),"",VLOOKUP($A12,ADHERENTS!$A:$B,2,0))</f>
        <v/>
      </c>
      <c r="C12" t="str">
        <f>IF(ISBLANK(ADHERENTS!I8), "",ADHERENTS!I8)</f>
        <v/>
      </c>
      <c r="D12" s="73" t="str">
        <f>IF($C12=""," ",ADHERENTS!C8)</f>
        <v xml:space="preserve"> </v>
      </c>
      <c r="E12" s="73" t="str">
        <f>IF($C12=""," ",ADHERENTS!D8)</f>
        <v xml:space="preserve"> </v>
      </c>
      <c r="F12" s="73" t="str">
        <f>IF($C12=""," ",ADHERENTS!E8)</f>
        <v xml:space="preserve"> </v>
      </c>
      <c r="G12" s="93" t="str">
        <f>IF($C12=""," ",ADHERENTS!F8)</f>
        <v xml:space="preserve"> </v>
      </c>
      <c r="H12" s="84" t="str">
        <f>IF($C12=""," ",ADHERENTS!#REF!)</f>
        <v xml:space="preserve"> </v>
      </c>
      <c r="I12" s="91" t="str">
        <f>IF($C12=""," ",ADHERENTS!#REF!)</f>
        <v xml:space="preserve"> </v>
      </c>
      <c r="AA12" s="66" t="str">
        <f t="shared" si="3"/>
        <v xml:space="preserve"> </v>
      </c>
    </row>
    <row r="13" spans="1:27" x14ac:dyDescent="0.25">
      <c r="A13" s="66" t="str">
        <f t="shared" si="2"/>
        <v xml:space="preserve">   </v>
      </c>
      <c r="B13" t="str">
        <f>IF(ISERROR(VLOOKUP($A13,ADHERENTS!$A:$B,2,0)),"",VLOOKUP($A13,ADHERENTS!$A:$B,2,0))</f>
        <v/>
      </c>
      <c r="C13" t="str">
        <f>IF(ISBLANK(ADHERENTS!I9), "",ADHERENTS!I9)</f>
        <v/>
      </c>
      <c r="D13" s="73" t="str">
        <f>IF($C13=""," ",ADHERENTS!C9)</f>
        <v xml:space="preserve"> </v>
      </c>
      <c r="E13" s="73" t="str">
        <f>IF($C13=""," ",ADHERENTS!D9)</f>
        <v xml:space="preserve"> </v>
      </c>
      <c r="F13" s="73" t="str">
        <f>IF($C13=""," ",ADHERENTS!E9)</f>
        <v xml:space="preserve"> </v>
      </c>
      <c r="G13" s="93" t="str">
        <f>IF($C13=""," ",ADHERENTS!F9)</f>
        <v xml:space="preserve"> </v>
      </c>
      <c r="H13" s="84" t="str">
        <f>IF($C13=""," ",ADHERENTS!#REF!)</f>
        <v xml:space="preserve"> </v>
      </c>
      <c r="I13" s="91" t="str">
        <f>IF($C13=""," ",ADHERENTS!#REF!)</f>
        <v xml:space="preserve"> </v>
      </c>
      <c r="AA13" s="66" t="str">
        <f t="shared" si="3"/>
        <v xml:space="preserve"> </v>
      </c>
    </row>
    <row r="14" spans="1:27" x14ac:dyDescent="0.25">
      <c r="A14" s="66" t="e">
        <f t="shared" si="2"/>
        <v>#REF!</v>
      </c>
      <c r="B14" t="str">
        <f>IF(ISERROR(VLOOKUP($A14,ADHERENTS!$A:$B,2,0)),"",VLOOKUP($A14,ADHERENTS!$A:$B,2,0))</f>
        <v/>
      </c>
      <c r="C14" t="e">
        <f>IF(ISBLANK(ADHERENTS!#REF!), "",ADHERENTS!#REF!)</f>
        <v>#REF!</v>
      </c>
      <c r="D14" s="73" t="e">
        <f>IF($C14=""," ",ADHERENTS!#REF!)</f>
        <v>#REF!</v>
      </c>
      <c r="E14" s="73" t="e">
        <f>IF($C14=""," ",ADHERENTS!#REF!)</f>
        <v>#REF!</v>
      </c>
      <c r="F14" s="73" t="e">
        <f>IF($C14=""," ",ADHERENTS!#REF!)</f>
        <v>#REF!</v>
      </c>
      <c r="G14" s="93" t="e">
        <f>IF($C14=""," ",ADHERENTS!#REF!)</f>
        <v>#REF!</v>
      </c>
      <c r="H14" s="84" t="e">
        <f>IF($C14=""," ",ADHERENTS!#REF!)</f>
        <v>#REF!</v>
      </c>
      <c r="I14" s="91" t="e">
        <f>IF($C14=""," ",ADHERENTS!#REF!)</f>
        <v>#REF!</v>
      </c>
      <c r="AA14" s="66" t="str">
        <f t="shared" si="3"/>
        <v xml:space="preserve"> </v>
      </c>
    </row>
    <row r="15" spans="1:27" x14ac:dyDescent="0.25">
      <c r="A15" s="66" t="str">
        <f t="shared" si="2"/>
        <v xml:space="preserve">   </v>
      </c>
      <c r="B15" t="str">
        <f>IF(ISERROR(VLOOKUP($A15,ADHERENTS!$A:$B,2,0)),"",VLOOKUP($A15,ADHERENTS!$A:$B,2,0))</f>
        <v/>
      </c>
      <c r="C15" t="str">
        <f>IF(ISBLANK(ADHERENTS!I10), "",ADHERENTS!I10)</f>
        <v/>
      </c>
      <c r="D15" s="73" t="str">
        <f>IF($C15=""," ",ADHERENTS!C10)</f>
        <v xml:space="preserve"> </v>
      </c>
      <c r="E15" s="73" t="str">
        <f>IF($C15=""," ",ADHERENTS!D10)</f>
        <v xml:space="preserve"> </v>
      </c>
      <c r="F15" s="73" t="str">
        <f>IF($C15=""," ",ADHERENTS!E10)</f>
        <v xml:space="preserve"> </v>
      </c>
      <c r="G15" s="93" t="str">
        <f>IF($C15=""," ",ADHERENTS!F10)</f>
        <v xml:space="preserve"> </v>
      </c>
      <c r="H15" s="84" t="str">
        <f>IF($C15=""," ",ADHERENTS!#REF!)</f>
        <v xml:space="preserve"> </v>
      </c>
      <c r="I15" s="91" t="str">
        <f>IF($C15=""," ",ADHERENTS!#REF!)</f>
        <v xml:space="preserve"> </v>
      </c>
      <c r="AA15" s="66" t="str">
        <f t="shared" si="3"/>
        <v xml:space="preserve"> </v>
      </c>
    </row>
    <row r="16" spans="1:27" x14ac:dyDescent="0.25">
      <c r="A16" s="66" t="str">
        <f t="shared" si="2"/>
        <v xml:space="preserve">   </v>
      </c>
      <c r="B16" t="str">
        <f>IF(ISERROR(VLOOKUP($A16,ADHERENTS!$A:$B,2,0)),"",VLOOKUP($A16,ADHERENTS!$A:$B,2,0))</f>
        <v/>
      </c>
      <c r="C16" t="str">
        <f>IF(ISBLANK(ADHERENTS!I11), "",ADHERENTS!I11)</f>
        <v/>
      </c>
      <c r="D16" s="73" t="str">
        <f>IF($C16=""," ",ADHERENTS!C11)</f>
        <v xml:space="preserve"> </v>
      </c>
      <c r="E16" s="73" t="str">
        <f>IF($C16=""," ",ADHERENTS!D11)</f>
        <v xml:space="preserve"> </v>
      </c>
      <c r="F16" s="73" t="str">
        <f>IF($C16=""," ",ADHERENTS!E11)</f>
        <v xml:space="preserve"> </v>
      </c>
      <c r="G16" s="93" t="str">
        <f>IF($C16=""," ",ADHERENTS!F11)</f>
        <v xml:space="preserve"> </v>
      </c>
      <c r="H16" s="84" t="str">
        <f>IF($C16=""," ",ADHERENTS!#REF!)</f>
        <v xml:space="preserve"> </v>
      </c>
      <c r="I16" s="91" t="str">
        <f>IF($C16=""," ",ADHERENTS!#REF!)</f>
        <v xml:space="preserve"> </v>
      </c>
      <c r="AA16" s="66" t="str">
        <f t="shared" si="3"/>
        <v xml:space="preserve"> </v>
      </c>
    </row>
    <row r="17" spans="1:27" x14ac:dyDescent="0.25">
      <c r="A17" s="66" t="str">
        <f t="shared" si="2"/>
        <v>ZLBKM Wrerewbg</v>
      </c>
      <c r="B17">
        <f>IF(ISERROR(VLOOKUP($A17,ADHERENTS!$A:$B,2,0)),"",VLOOKUP($A17,ADHERENTS!$A:$B,2,0))</f>
        <v>20</v>
      </c>
      <c r="C17">
        <f>IF(ISBLANK(ADHERENTS!I12), "",ADHERENTS!I12)</f>
        <v>40</v>
      </c>
      <c r="D17" s="73" t="str">
        <f>IF($C17=""," ",ADHERENTS!C12)</f>
        <v>Mme</v>
      </c>
      <c r="E17" s="73" t="str">
        <f>IF($C17=""," ",ADHERENTS!D12)</f>
        <v>ZLBKM</v>
      </c>
      <c r="F17" s="73" t="str">
        <f>IF($C17=""," ",ADHERENTS!E12)</f>
        <v>Wrerewbg</v>
      </c>
      <c r="G17" s="93">
        <f>IF($C17=""," ",ADHERENTS!F12)</f>
        <v>22260</v>
      </c>
      <c r="H17" s="84" t="e">
        <f>IF($C17=""," ",ADHERENTS!#REF!)</f>
        <v>#REF!</v>
      </c>
      <c r="I17" s="91" t="e">
        <f>IF($C17=""," ",ADHERENTS!#REF!)</f>
        <v>#REF!</v>
      </c>
      <c r="AA17" s="66" t="str">
        <f t="shared" si="3"/>
        <v xml:space="preserve"> </v>
      </c>
    </row>
    <row r="18" spans="1:27" x14ac:dyDescent="0.25">
      <c r="A18" s="66" t="str">
        <f t="shared" si="2"/>
        <v xml:space="preserve">   </v>
      </c>
      <c r="B18" t="str">
        <f>IF(ISERROR(VLOOKUP($A18,ADHERENTS!$A:$B,2,0)),"",VLOOKUP($A18,ADHERENTS!$A:$B,2,0))</f>
        <v/>
      </c>
      <c r="C18" t="str">
        <f>IF(ISBLANK(ADHERENTS!I13), "",ADHERENTS!I13)</f>
        <v/>
      </c>
      <c r="D18" s="73" t="str">
        <f>IF($C18=""," ",ADHERENTS!C13)</f>
        <v xml:space="preserve"> </v>
      </c>
      <c r="E18" s="73" t="str">
        <f>IF($C18=""," ",ADHERENTS!D13)</f>
        <v xml:space="preserve"> </v>
      </c>
      <c r="F18" s="73" t="str">
        <f>IF($C18=""," ",ADHERENTS!E13)</f>
        <v xml:space="preserve"> </v>
      </c>
      <c r="G18" s="93" t="str">
        <f>IF($C18=""," ",ADHERENTS!F13)</f>
        <v xml:space="preserve"> </v>
      </c>
      <c r="H18" s="84" t="str">
        <f>IF($C18=""," ",ADHERENTS!#REF!)</f>
        <v xml:space="preserve"> </v>
      </c>
      <c r="I18" s="91" t="str">
        <f>IF($C18=""," ",ADHERENTS!#REF!)</f>
        <v xml:space="preserve"> </v>
      </c>
      <c r="AA18" s="66" t="str">
        <f t="shared" si="3"/>
        <v xml:space="preserve"> </v>
      </c>
    </row>
    <row r="19" spans="1:27" x14ac:dyDescent="0.25">
      <c r="A19" s="66" t="e">
        <f t="shared" si="2"/>
        <v>#REF!</v>
      </c>
      <c r="B19" t="str">
        <f>IF(ISERROR(VLOOKUP($A19,ADHERENTS!$A:$B,2,0)),"",VLOOKUP($A19,ADHERENTS!$A:$B,2,0))</f>
        <v/>
      </c>
      <c r="C19" t="e">
        <f>IF(ISBLANK(ADHERENTS!#REF!), "",ADHERENTS!#REF!)</f>
        <v>#REF!</v>
      </c>
      <c r="D19" s="73" t="e">
        <f>IF($C19=""," ",ADHERENTS!#REF!)</f>
        <v>#REF!</v>
      </c>
      <c r="E19" s="73" t="e">
        <f>IF($C19=""," ",ADHERENTS!#REF!)</f>
        <v>#REF!</v>
      </c>
      <c r="F19" s="73" t="e">
        <f>IF($C19=""," ",ADHERENTS!#REF!)</f>
        <v>#REF!</v>
      </c>
      <c r="G19" s="93" t="e">
        <f>IF($C19=""," ",ADHERENTS!#REF!)</f>
        <v>#REF!</v>
      </c>
      <c r="H19" s="84" t="e">
        <f>IF($C19=""," ",ADHERENTS!#REF!)</f>
        <v>#REF!</v>
      </c>
      <c r="I19" s="91" t="e">
        <f>IF($C19=""," ",ADHERENTS!#REF!)</f>
        <v>#REF!</v>
      </c>
      <c r="AA19" s="66" t="str">
        <f t="shared" si="3"/>
        <v xml:space="preserve"> </v>
      </c>
    </row>
    <row r="20" spans="1:27" x14ac:dyDescent="0.25">
      <c r="A20" s="66" t="e">
        <f t="shared" si="2"/>
        <v>#REF!</v>
      </c>
      <c r="B20" t="str">
        <f>IF(ISERROR(VLOOKUP($A20,ADHERENTS!$A:$B,2,0)),"",VLOOKUP($A20,ADHERENTS!$A:$B,2,0))</f>
        <v/>
      </c>
      <c r="C20" t="e">
        <f>IF(ISBLANK(ADHERENTS!#REF!), "",ADHERENTS!#REF!)</f>
        <v>#REF!</v>
      </c>
      <c r="D20" s="73" t="e">
        <f>IF($C20=""," ",ADHERENTS!#REF!)</f>
        <v>#REF!</v>
      </c>
      <c r="E20" s="73" t="e">
        <f>IF($C20=""," ",ADHERENTS!#REF!)</f>
        <v>#REF!</v>
      </c>
      <c r="F20" s="73" t="e">
        <f>IF($C20=""," ",ADHERENTS!#REF!)</f>
        <v>#REF!</v>
      </c>
      <c r="G20" s="93" t="e">
        <f>IF($C20=""," ",ADHERENTS!#REF!)</f>
        <v>#REF!</v>
      </c>
      <c r="H20" s="84" t="e">
        <f>IF($C20=""," ",ADHERENTS!#REF!)</f>
        <v>#REF!</v>
      </c>
      <c r="I20" s="91" t="e">
        <f>IF($C20=""," ",ADHERENTS!#REF!)</f>
        <v>#REF!</v>
      </c>
      <c r="AA20" s="66" t="str">
        <f t="shared" si="3"/>
        <v xml:space="preserve"> </v>
      </c>
    </row>
    <row r="21" spans="1:27" x14ac:dyDescent="0.25">
      <c r="A21" s="66" t="e">
        <f t="shared" si="2"/>
        <v>#REF!</v>
      </c>
      <c r="B21" t="str">
        <f>IF(ISERROR(VLOOKUP($A21,ADHERENTS!$A:$B,2,0)),"",VLOOKUP($A21,ADHERENTS!$A:$B,2,0))</f>
        <v/>
      </c>
      <c r="C21" t="e">
        <f>IF(ISBLANK(ADHERENTS!#REF!), "",ADHERENTS!#REF!)</f>
        <v>#REF!</v>
      </c>
      <c r="D21" s="73" t="e">
        <f>IF($C21=""," ",ADHERENTS!#REF!)</f>
        <v>#REF!</v>
      </c>
      <c r="E21" s="73" t="e">
        <f>IF($C21=""," ",ADHERENTS!#REF!)</f>
        <v>#REF!</v>
      </c>
      <c r="F21" s="73" t="e">
        <f>IF($C21=""," ",ADHERENTS!#REF!)</f>
        <v>#REF!</v>
      </c>
      <c r="G21" s="93" t="e">
        <f>IF($C21=""," ",ADHERENTS!#REF!)</f>
        <v>#REF!</v>
      </c>
      <c r="H21" s="84" t="e">
        <f>IF($C21=""," ",ADHERENTS!#REF!)</f>
        <v>#REF!</v>
      </c>
      <c r="I21" s="91" t="e">
        <f>IF($C21=""," ",ADHERENTS!#REF!)</f>
        <v>#REF!</v>
      </c>
      <c r="AA21" s="66" t="str">
        <f t="shared" si="3"/>
        <v xml:space="preserve"> </v>
      </c>
    </row>
    <row r="22" spans="1:27" x14ac:dyDescent="0.25">
      <c r="A22" s="66" t="e">
        <f t="shared" si="2"/>
        <v>#REF!</v>
      </c>
      <c r="B22" t="str">
        <f>IF(ISERROR(VLOOKUP($A22,ADHERENTS!$A:$B,2,0)),"",VLOOKUP($A22,ADHERENTS!$A:$B,2,0))</f>
        <v/>
      </c>
      <c r="C22" t="e">
        <f>IF(ISBLANK(ADHERENTS!#REF!), "",ADHERENTS!#REF!)</f>
        <v>#REF!</v>
      </c>
      <c r="D22" s="73" t="e">
        <f>IF($C22=""," ",ADHERENTS!#REF!)</f>
        <v>#REF!</v>
      </c>
      <c r="E22" s="73" t="e">
        <f>IF($C22=""," ",ADHERENTS!#REF!)</f>
        <v>#REF!</v>
      </c>
      <c r="F22" s="73" t="e">
        <f>IF($C22=""," ",ADHERENTS!#REF!)</f>
        <v>#REF!</v>
      </c>
      <c r="G22" s="93" t="e">
        <f>IF($C22=""," ",ADHERENTS!#REF!)</f>
        <v>#REF!</v>
      </c>
      <c r="H22" s="84" t="e">
        <f>IF($C22=""," ",ADHERENTS!#REF!)</f>
        <v>#REF!</v>
      </c>
      <c r="I22" s="91" t="e">
        <f>IF($C22=""," ",ADHERENTS!#REF!)</f>
        <v>#REF!</v>
      </c>
      <c r="AA22" s="66" t="str">
        <f t="shared" si="3"/>
        <v xml:space="preserve"> </v>
      </c>
    </row>
    <row r="23" spans="1:27" x14ac:dyDescent="0.25">
      <c r="A23" s="66" t="e">
        <f t="shared" si="2"/>
        <v>#REF!</v>
      </c>
      <c r="B23" t="str">
        <f>IF(ISERROR(VLOOKUP($A23,ADHERENTS!$A:$B,2,0)),"",VLOOKUP($A23,ADHERENTS!$A:$B,2,0))</f>
        <v/>
      </c>
      <c r="C23" t="e">
        <f>IF(ISBLANK(ADHERENTS!#REF!), "",ADHERENTS!#REF!)</f>
        <v>#REF!</v>
      </c>
      <c r="D23" s="73" t="e">
        <f>IF($C23=""," ",ADHERENTS!#REF!)</f>
        <v>#REF!</v>
      </c>
      <c r="E23" s="73" t="e">
        <f>IF($C23=""," ",ADHERENTS!#REF!)</f>
        <v>#REF!</v>
      </c>
      <c r="F23" s="73" t="e">
        <f>IF($C23=""," ",ADHERENTS!#REF!)</f>
        <v>#REF!</v>
      </c>
      <c r="G23" s="93" t="e">
        <f>IF($C23=""," ",ADHERENTS!#REF!)</f>
        <v>#REF!</v>
      </c>
      <c r="H23" s="84" t="e">
        <f>IF($C23=""," ",ADHERENTS!#REF!)</f>
        <v>#REF!</v>
      </c>
      <c r="I23" s="91" t="e">
        <f>IF($C23=""," ",ADHERENTS!#REF!)</f>
        <v>#REF!</v>
      </c>
      <c r="AA23" s="66" t="str">
        <f t="shared" si="3"/>
        <v xml:space="preserve"> </v>
      </c>
    </row>
    <row r="24" spans="1:27" x14ac:dyDescent="0.25">
      <c r="A24" s="66" t="e">
        <f t="shared" si="2"/>
        <v>#REF!</v>
      </c>
      <c r="B24" t="str">
        <f>IF(ISERROR(VLOOKUP($A24,ADHERENTS!$A:$B,2,0)),"",VLOOKUP($A24,ADHERENTS!$A:$B,2,0))</f>
        <v/>
      </c>
      <c r="C24" t="e">
        <f>IF(ISBLANK(ADHERENTS!#REF!), "",ADHERENTS!#REF!)</f>
        <v>#REF!</v>
      </c>
      <c r="D24" s="73" t="e">
        <f>IF($C24=""," ",ADHERENTS!#REF!)</f>
        <v>#REF!</v>
      </c>
      <c r="E24" s="73" t="e">
        <f>IF($C24=""," ",ADHERENTS!#REF!)</f>
        <v>#REF!</v>
      </c>
      <c r="F24" s="73" t="e">
        <f>IF($C24=""," ",ADHERENTS!#REF!)</f>
        <v>#REF!</v>
      </c>
      <c r="G24" s="93" t="e">
        <f>IF($C24=""," ",ADHERENTS!#REF!)</f>
        <v>#REF!</v>
      </c>
      <c r="H24" s="84" t="e">
        <f>IF($C24=""," ",ADHERENTS!#REF!)</f>
        <v>#REF!</v>
      </c>
      <c r="I24" s="91" t="e">
        <f>IF($C24=""," ",ADHERENTS!#REF!)</f>
        <v>#REF!</v>
      </c>
      <c r="AA24" s="66" t="str">
        <f t="shared" si="3"/>
        <v xml:space="preserve"> </v>
      </c>
    </row>
    <row r="25" spans="1:27" ht="20.100000000000001" customHeight="1" x14ac:dyDescent="0.25">
      <c r="A25" s="66" t="e">
        <f t="shared" si="2"/>
        <v>#REF!</v>
      </c>
      <c r="B25" t="str">
        <f>IF(ISERROR(VLOOKUP($A25,ADHERENTS!$A:$B,2,0)),"",VLOOKUP($A25,ADHERENTS!$A:$B,2,0))</f>
        <v/>
      </c>
      <c r="C25" t="e">
        <f>IF(ISBLANK(ADHERENTS!#REF!), "",ADHERENTS!#REF!)</f>
        <v>#REF!</v>
      </c>
      <c r="D25" s="73" t="e">
        <f>IF($C25=""," ",ADHERENTS!#REF!)</f>
        <v>#REF!</v>
      </c>
      <c r="E25" s="73" t="e">
        <f>IF($C25=""," ",ADHERENTS!#REF!)</f>
        <v>#REF!</v>
      </c>
      <c r="F25" s="73" t="e">
        <f>IF($C25=""," ",ADHERENTS!#REF!)</f>
        <v>#REF!</v>
      </c>
      <c r="G25" s="93" t="e">
        <f>IF($C25=""," ",ADHERENTS!#REF!)</f>
        <v>#REF!</v>
      </c>
      <c r="H25" s="84" t="e">
        <f>IF($C25=""," ",ADHERENTS!#REF!)</f>
        <v>#REF!</v>
      </c>
      <c r="I25" s="91" t="e">
        <f>IF($C25=""," ",ADHERENTS!#REF!)</f>
        <v>#REF!</v>
      </c>
      <c r="AA25" s="66" t="str">
        <f t="shared" si="3"/>
        <v xml:space="preserve"> </v>
      </c>
    </row>
    <row r="26" spans="1:27" x14ac:dyDescent="0.25">
      <c r="A26" s="66" t="e">
        <f t="shared" si="2"/>
        <v>#REF!</v>
      </c>
      <c r="B26" t="str">
        <f>IF(ISERROR(VLOOKUP($A26,ADHERENTS!$A:$B,2,0)),"",VLOOKUP($A26,ADHERENTS!$A:$B,2,0))</f>
        <v/>
      </c>
      <c r="C26" t="e">
        <f>IF(ISBLANK(ADHERENTS!#REF!), "",ADHERENTS!#REF!)</f>
        <v>#REF!</v>
      </c>
      <c r="D26" s="73" t="e">
        <f>IF($C26=""," ",ADHERENTS!#REF!)</f>
        <v>#REF!</v>
      </c>
      <c r="E26" s="73" t="e">
        <f>IF($C26=""," ",ADHERENTS!#REF!)</f>
        <v>#REF!</v>
      </c>
      <c r="F26" s="73" t="e">
        <f>IF($C26=""," ",ADHERENTS!#REF!)</f>
        <v>#REF!</v>
      </c>
      <c r="G26" s="93" t="e">
        <f>IF($C26=""," ",ADHERENTS!#REF!)</f>
        <v>#REF!</v>
      </c>
      <c r="H26" s="84" t="e">
        <f>IF($C26=""," ",ADHERENTS!#REF!)</f>
        <v>#REF!</v>
      </c>
      <c r="I26" s="91" t="e">
        <f>IF($C26=""," ",ADHERENTS!#REF!)</f>
        <v>#REF!</v>
      </c>
      <c r="AA26" s="66" t="str">
        <f t="shared" si="3"/>
        <v xml:space="preserve"> </v>
      </c>
    </row>
    <row r="27" spans="1:27" x14ac:dyDescent="0.25">
      <c r="A27" s="66" t="e">
        <f t="shared" si="2"/>
        <v>#REF!</v>
      </c>
      <c r="B27" t="str">
        <f>IF(ISERROR(VLOOKUP($A27,ADHERENTS!$A:$B,2,0)),"",VLOOKUP($A27,ADHERENTS!$A:$B,2,0))</f>
        <v/>
      </c>
      <c r="C27" t="e">
        <f>IF(ISBLANK(ADHERENTS!#REF!), "",ADHERENTS!#REF!)</f>
        <v>#REF!</v>
      </c>
      <c r="D27" s="73" t="e">
        <f>IF($C27=""," ",ADHERENTS!#REF!)</f>
        <v>#REF!</v>
      </c>
      <c r="E27" s="73" t="e">
        <f>IF($C27=""," ",ADHERENTS!#REF!)</f>
        <v>#REF!</v>
      </c>
      <c r="F27" s="73" t="e">
        <f>IF($C27=""," ",ADHERENTS!#REF!)</f>
        <v>#REF!</v>
      </c>
      <c r="G27" s="93" t="e">
        <f>IF($C27=""," ",ADHERENTS!#REF!)</f>
        <v>#REF!</v>
      </c>
      <c r="H27" s="84" t="e">
        <f>IF($C27=""," ",ADHERENTS!#REF!)</f>
        <v>#REF!</v>
      </c>
      <c r="I27" s="91" t="e">
        <f>IF($C27=""," ",ADHERENTS!#REF!)</f>
        <v>#REF!</v>
      </c>
      <c r="AA27" s="66" t="str">
        <f t="shared" si="3"/>
        <v xml:space="preserve"> </v>
      </c>
    </row>
    <row r="28" spans="1:27" x14ac:dyDescent="0.25">
      <c r="A28" s="66" t="e">
        <f t="shared" si="2"/>
        <v>#REF!</v>
      </c>
      <c r="B28" t="str">
        <f>IF(ISERROR(VLOOKUP($A28,ADHERENTS!$A:$B,2,0)),"",VLOOKUP($A28,ADHERENTS!$A:$B,2,0))</f>
        <v/>
      </c>
      <c r="C28" t="e">
        <f>IF(ISBLANK(ADHERENTS!#REF!), "",ADHERENTS!#REF!)</f>
        <v>#REF!</v>
      </c>
      <c r="D28" s="73" t="e">
        <f>IF($C28=""," ",ADHERENTS!#REF!)</f>
        <v>#REF!</v>
      </c>
      <c r="E28" s="73" t="e">
        <f>IF($C28=""," ",ADHERENTS!#REF!)</f>
        <v>#REF!</v>
      </c>
      <c r="F28" s="73" t="e">
        <f>IF($C28=""," ",ADHERENTS!#REF!)</f>
        <v>#REF!</v>
      </c>
      <c r="G28" s="93" t="e">
        <f>IF($C28=""," ",ADHERENTS!#REF!)</f>
        <v>#REF!</v>
      </c>
      <c r="H28" s="84" t="e">
        <f>IF($C28=""," ",ADHERENTS!#REF!)</f>
        <v>#REF!</v>
      </c>
      <c r="I28" s="91" t="e">
        <f>IF($C28=""," ",ADHERENTS!#REF!)</f>
        <v>#REF!</v>
      </c>
      <c r="AA28" s="66" t="str">
        <f t="shared" si="3"/>
        <v xml:space="preserve"> </v>
      </c>
    </row>
    <row r="29" spans="1:27" x14ac:dyDescent="0.25">
      <c r="A29" s="66" t="e">
        <f t="shared" si="2"/>
        <v>#REF!</v>
      </c>
      <c r="B29" t="str">
        <f>IF(ISERROR(VLOOKUP($A29,ADHERENTS!$A:$B,2,0)),"",VLOOKUP($A29,ADHERENTS!$A:$B,2,0))</f>
        <v/>
      </c>
      <c r="C29" t="e">
        <f>IF(ISBLANK(ADHERENTS!#REF!), "",ADHERENTS!#REF!)</f>
        <v>#REF!</v>
      </c>
      <c r="D29" s="73" t="e">
        <f>IF($C29=""," ",ADHERENTS!#REF!)</f>
        <v>#REF!</v>
      </c>
      <c r="E29" s="73" t="e">
        <f>IF($C29=""," ",ADHERENTS!#REF!)</f>
        <v>#REF!</v>
      </c>
      <c r="F29" s="73" t="e">
        <f>IF($C29=""," ",ADHERENTS!#REF!)</f>
        <v>#REF!</v>
      </c>
      <c r="G29" s="93" t="e">
        <f>IF($C29=""," ",ADHERENTS!#REF!)</f>
        <v>#REF!</v>
      </c>
      <c r="H29" s="84" t="e">
        <f>IF($C29=""," ",ADHERENTS!#REF!)</f>
        <v>#REF!</v>
      </c>
      <c r="I29" s="91" t="e">
        <f>IF($C29=""," ",ADHERENTS!#REF!)</f>
        <v>#REF!</v>
      </c>
      <c r="AA29" s="66" t="str">
        <f t="shared" si="3"/>
        <v xml:space="preserve"> </v>
      </c>
    </row>
    <row r="30" spans="1:27" x14ac:dyDescent="0.25">
      <c r="A30" s="66" t="e">
        <f t="shared" si="2"/>
        <v>#REF!</v>
      </c>
      <c r="B30" t="str">
        <f>IF(ISERROR(VLOOKUP($A30,ADHERENTS!$A:$B,2,0)),"",VLOOKUP($A30,ADHERENTS!$A:$B,2,0))</f>
        <v/>
      </c>
      <c r="C30" t="e">
        <f>IF(ISBLANK(ADHERENTS!#REF!), "",ADHERENTS!#REF!)</f>
        <v>#REF!</v>
      </c>
      <c r="D30" s="73" t="e">
        <f>IF($C30=""," ",ADHERENTS!#REF!)</f>
        <v>#REF!</v>
      </c>
      <c r="E30" s="73" t="e">
        <f>IF($C30=""," ",ADHERENTS!#REF!)</f>
        <v>#REF!</v>
      </c>
      <c r="F30" s="73" t="e">
        <f>IF($C30=""," ",ADHERENTS!#REF!)</f>
        <v>#REF!</v>
      </c>
      <c r="G30" s="93" t="e">
        <f>IF($C30=""," ",ADHERENTS!#REF!)</f>
        <v>#REF!</v>
      </c>
      <c r="H30" s="84" t="e">
        <f>IF($C30=""," ",ADHERENTS!#REF!)</f>
        <v>#REF!</v>
      </c>
      <c r="I30" s="91" t="e">
        <f>IF($C30=""," ",ADHERENTS!#REF!)</f>
        <v>#REF!</v>
      </c>
      <c r="AA30" s="66" t="str">
        <f t="shared" si="3"/>
        <v xml:space="preserve"> </v>
      </c>
    </row>
    <row r="31" spans="1:27" x14ac:dyDescent="0.25">
      <c r="B31"/>
      <c r="C31"/>
      <c r="D31" s="73"/>
      <c r="E31" s="73"/>
      <c r="F31" s="73"/>
    </row>
    <row r="32" spans="1:27" x14ac:dyDescent="0.25">
      <c r="B32"/>
      <c r="C32"/>
      <c r="D32" s="73"/>
      <c r="E32" s="73"/>
      <c r="F32" s="73"/>
    </row>
    <row r="33" spans="2:6" x14ac:dyDescent="0.25">
      <c r="B33"/>
      <c r="C33"/>
      <c r="D33" s="73"/>
      <c r="E33" s="73"/>
      <c r="F33" s="73"/>
    </row>
    <row r="34" spans="2:6" x14ac:dyDescent="0.25">
      <c r="B34"/>
      <c r="C34"/>
      <c r="D34" s="73"/>
      <c r="E34" s="73"/>
      <c r="F34" s="73"/>
    </row>
    <row r="35" spans="2:6" x14ac:dyDescent="0.25">
      <c r="B35"/>
      <c r="C35"/>
      <c r="D35" s="73"/>
      <c r="E35" s="73"/>
      <c r="F35" s="73"/>
    </row>
    <row r="36" spans="2:6" x14ac:dyDescent="0.25">
      <c r="B36"/>
      <c r="C36"/>
      <c r="D36" s="73"/>
      <c r="E36" s="73"/>
      <c r="F36" s="73"/>
    </row>
    <row r="37" spans="2:6" x14ac:dyDescent="0.25">
      <c r="B37"/>
      <c r="C37"/>
      <c r="D37" s="73"/>
      <c r="E37" s="73"/>
      <c r="F37" s="73"/>
    </row>
    <row r="38" spans="2:6" x14ac:dyDescent="0.25">
      <c r="B38"/>
      <c r="C38"/>
      <c r="D38" s="73"/>
      <c r="E38" s="73"/>
      <c r="F38" s="73"/>
    </row>
    <row r="39" spans="2:6" x14ac:dyDescent="0.25">
      <c r="B39"/>
      <c r="C39"/>
      <c r="D39" s="73"/>
      <c r="E39" s="73"/>
      <c r="F39" s="73"/>
    </row>
    <row r="40" spans="2:6" x14ac:dyDescent="0.25">
      <c r="B40"/>
      <c r="C40"/>
      <c r="D40" s="73"/>
      <c r="E40" s="73"/>
      <c r="F40" s="73"/>
    </row>
    <row r="41" spans="2:6" x14ac:dyDescent="0.25">
      <c r="B41"/>
      <c r="C41"/>
      <c r="D41" s="73"/>
      <c r="E41" s="73"/>
      <c r="F41" s="73"/>
    </row>
    <row r="42" spans="2:6" x14ac:dyDescent="0.25">
      <c r="B42"/>
      <c r="C42"/>
      <c r="D42" s="73"/>
      <c r="E42" s="73"/>
      <c r="F42" s="73"/>
    </row>
    <row r="43" spans="2:6" x14ac:dyDescent="0.25">
      <c r="B43"/>
      <c r="C43"/>
      <c r="D43" s="73"/>
      <c r="E43" s="73"/>
      <c r="F43" s="73"/>
    </row>
    <row r="44" spans="2:6" x14ac:dyDescent="0.25">
      <c r="B44"/>
      <c r="C44"/>
      <c r="D44" s="73"/>
      <c r="E44" s="73"/>
      <c r="F44" s="73"/>
    </row>
    <row r="45" spans="2:6" x14ac:dyDescent="0.25">
      <c r="B45"/>
      <c r="C45"/>
      <c r="D45" s="73"/>
      <c r="E45" s="73"/>
      <c r="F45" s="73"/>
    </row>
    <row r="46" spans="2:6" x14ac:dyDescent="0.25">
      <c r="B46"/>
      <c r="C46"/>
      <c r="D46" s="73"/>
      <c r="E46" s="73"/>
      <c r="F46" s="73"/>
    </row>
    <row r="47" spans="2:6" x14ac:dyDescent="0.25">
      <c r="B47"/>
      <c r="C47"/>
      <c r="D47" s="73"/>
      <c r="E47" s="73"/>
      <c r="F47" s="73"/>
    </row>
    <row r="48" spans="2:6" x14ac:dyDescent="0.25">
      <c r="B48"/>
      <c r="C48"/>
      <c r="D48" s="73"/>
      <c r="E48" s="73"/>
      <c r="F48" s="73"/>
    </row>
    <row r="49" spans="2:6" x14ac:dyDescent="0.25">
      <c r="B49"/>
      <c r="C49"/>
      <c r="D49" s="73"/>
      <c r="E49" s="73"/>
      <c r="F49" s="73"/>
    </row>
    <row r="50" spans="2:6" x14ac:dyDescent="0.25">
      <c r="B50"/>
      <c r="C50"/>
      <c r="D50" s="73"/>
      <c r="E50" s="73"/>
      <c r="F50" s="73"/>
    </row>
    <row r="51" spans="2:6" x14ac:dyDescent="0.25">
      <c r="B51"/>
      <c r="C51"/>
      <c r="D51" s="73"/>
      <c r="E51" s="73"/>
      <c r="F51" s="73"/>
    </row>
    <row r="52" spans="2:6" x14ac:dyDescent="0.25">
      <c r="B52"/>
      <c r="C52"/>
      <c r="D52" s="73"/>
      <c r="E52" s="73"/>
      <c r="F52" s="73"/>
    </row>
    <row r="53" spans="2:6" x14ac:dyDescent="0.25">
      <c r="B53"/>
      <c r="C53"/>
      <c r="D53" s="73"/>
      <c r="E53" s="73"/>
      <c r="F53" s="73"/>
    </row>
    <row r="54" spans="2:6" x14ac:dyDescent="0.25">
      <c r="B54"/>
      <c r="C54"/>
      <c r="D54" s="73"/>
      <c r="E54" s="73"/>
      <c r="F54" s="73"/>
    </row>
    <row r="55" spans="2:6" x14ac:dyDescent="0.25">
      <c r="B55"/>
      <c r="C55"/>
      <c r="D55" s="73"/>
      <c r="E55" s="73"/>
      <c r="F55" s="73"/>
    </row>
    <row r="56" spans="2:6" x14ac:dyDescent="0.25">
      <c r="B56"/>
      <c r="C56"/>
      <c r="D56" s="73"/>
      <c r="E56" s="73"/>
      <c r="F56" s="73"/>
    </row>
    <row r="57" spans="2:6" x14ac:dyDescent="0.25">
      <c r="B57"/>
      <c r="C57"/>
      <c r="D57" s="73"/>
      <c r="E57" s="73"/>
      <c r="F57" s="73"/>
    </row>
    <row r="58" spans="2:6" x14ac:dyDescent="0.25">
      <c r="B58"/>
      <c r="C58"/>
      <c r="D58" s="73"/>
      <c r="E58" s="73"/>
      <c r="F58" s="73"/>
    </row>
    <row r="59" spans="2:6" x14ac:dyDescent="0.25">
      <c r="B59"/>
      <c r="C59"/>
      <c r="D59" s="73"/>
      <c r="E59" s="73"/>
      <c r="F59" s="73"/>
    </row>
    <row r="60" spans="2:6" x14ac:dyDescent="0.25">
      <c r="B60"/>
      <c r="C60"/>
      <c r="D60" s="73"/>
      <c r="E60" s="73"/>
      <c r="F60" s="73"/>
    </row>
    <row r="61" spans="2:6" x14ac:dyDescent="0.25">
      <c r="B61"/>
      <c r="C61"/>
      <c r="D61" s="73"/>
      <c r="E61" s="73"/>
      <c r="F61" s="73"/>
    </row>
    <row r="62" spans="2:6" x14ac:dyDescent="0.25">
      <c r="B62"/>
      <c r="C62"/>
      <c r="D62" s="73"/>
      <c r="E62" s="73"/>
      <c r="F62" s="73"/>
    </row>
    <row r="63" spans="2:6" x14ac:dyDescent="0.25">
      <c r="B63"/>
      <c r="C63"/>
      <c r="D63" s="73"/>
      <c r="E63" s="73"/>
      <c r="F63" s="73"/>
    </row>
    <row r="64" spans="2:6" x14ac:dyDescent="0.25">
      <c r="B64"/>
      <c r="C64"/>
      <c r="D64" s="73"/>
      <c r="E64" s="73"/>
      <c r="F64" s="73"/>
    </row>
    <row r="65" spans="2:6" x14ac:dyDescent="0.25">
      <c r="B65"/>
      <c r="C65"/>
      <c r="D65" s="73"/>
      <c r="E65" s="73"/>
      <c r="F65" s="73"/>
    </row>
    <row r="66" spans="2:6" x14ac:dyDescent="0.25">
      <c r="B66"/>
      <c r="C66"/>
      <c r="D66" s="73"/>
      <c r="E66" s="73"/>
      <c r="F66" s="73"/>
    </row>
    <row r="67" spans="2:6" x14ac:dyDescent="0.25">
      <c r="B67"/>
      <c r="C67"/>
      <c r="D67" s="73"/>
      <c r="E67" s="73"/>
      <c r="F67" s="73"/>
    </row>
    <row r="68" spans="2:6" x14ac:dyDescent="0.25">
      <c r="B68"/>
      <c r="C68"/>
      <c r="D68" s="73"/>
      <c r="E68" s="73"/>
      <c r="F68" s="73"/>
    </row>
    <row r="69" spans="2:6" x14ac:dyDescent="0.25">
      <c r="B69"/>
      <c r="C69"/>
      <c r="D69" s="73"/>
      <c r="E69" s="73"/>
      <c r="F69" s="73"/>
    </row>
    <row r="70" spans="2:6" x14ac:dyDescent="0.25">
      <c r="B70"/>
      <c r="C70"/>
      <c r="D70" s="73"/>
      <c r="E70" s="73"/>
      <c r="F70" s="73"/>
    </row>
    <row r="71" spans="2:6" ht="20.100000000000001" customHeight="1" x14ac:dyDescent="0.25">
      <c r="B71"/>
      <c r="C71"/>
      <c r="D71" s="73"/>
      <c r="E71" s="73"/>
      <c r="F71" s="73"/>
    </row>
    <row r="72" spans="2:6" x14ac:dyDescent="0.25">
      <c r="B72"/>
      <c r="C72"/>
      <c r="D72" s="73"/>
      <c r="E72" s="73"/>
      <c r="F72" s="73"/>
    </row>
    <row r="73" spans="2:6" x14ac:dyDescent="0.25">
      <c r="B73"/>
      <c r="C73"/>
      <c r="D73" s="73"/>
      <c r="E73" s="73"/>
      <c r="F73" s="73"/>
    </row>
    <row r="74" spans="2:6" x14ac:dyDescent="0.25">
      <c r="B74"/>
      <c r="C74"/>
      <c r="D74" s="73"/>
      <c r="E74" s="73"/>
      <c r="F74" s="73"/>
    </row>
    <row r="75" spans="2:6" x14ac:dyDescent="0.25">
      <c r="B75"/>
      <c r="C75"/>
      <c r="D75" s="73"/>
      <c r="E75" s="73"/>
      <c r="F75" s="73"/>
    </row>
    <row r="76" spans="2:6" x14ac:dyDescent="0.25">
      <c r="B76"/>
      <c r="C76"/>
      <c r="D76" s="73"/>
      <c r="E76" s="73"/>
      <c r="F76" s="73"/>
    </row>
    <row r="77" spans="2:6" x14ac:dyDescent="0.25">
      <c r="B77"/>
      <c r="C77"/>
      <c r="D77" s="73"/>
      <c r="E77" s="73"/>
      <c r="F77" s="73"/>
    </row>
    <row r="78" spans="2:6" x14ac:dyDescent="0.25">
      <c r="B78"/>
      <c r="C78"/>
      <c r="D78" s="73"/>
      <c r="E78" s="73"/>
      <c r="F78" s="73"/>
    </row>
    <row r="79" spans="2:6" x14ac:dyDescent="0.25">
      <c r="B79"/>
      <c r="C79"/>
      <c r="D79" s="73"/>
      <c r="E79" s="73"/>
      <c r="F79" s="73"/>
    </row>
    <row r="80" spans="2:6" x14ac:dyDescent="0.25">
      <c r="B80"/>
      <c r="C80"/>
      <c r="D80" s="73"/>
      <c r="E80" s="73"/>
      <c r="F80" s="73"/>
    </row>
    <row r="81" spans="2:6" x14ac:dyDescent="0.25">
      <c r="B81"/>
      <c r="C81"/>
      <c r="D81" s="73"/>
      <c r="E81" s="73"/>
      <c r="F81" s="73"/>
    </row>
    <row r="82" spans="2:6" x14ac:dyDescent="0.25">
      <c r="B82"/>
      <c r="C82"/>
      <c r="D82" s="73"/>
      <c r="E82" s="73"/>
      <c r="F82" s="73"/>
    </row>
    <row r="83" spans="2:6" x14ac:dyDescent="0.25">
      <c r="B83"/>
      <c r="C83"/>
      <c r="D83" s="73"/>
      <c r="E83" s="73"/>
      <c r="F83" s="73"/>
    </row>
    <row r="84" spans="2:6" x14ac:dyDescent="0.25">
      <c r="B84"/>
      <c r="C84"/>
      <c r="D84" s="73"/>
      <c r="E84" s="73"/>
      <c r="F84" s="73"/>
    </row>
    <row r="85" spans="2:6" x14ac:dyDescent="0.25">
      <c r="B85"/>
      <c r="C85"/>
      <c r="D85" s="73"/>
      <c r="E85" s="73"/>
      <c r="F85" s="73"/>
    </row>
    <row r="86" spans="2:6" x14ac:dyDescent="0.25">
      <c r="B86"/>
      <c r="C86"/>
      <c r="D86" s="73"/>
      <c r="E86" s="73"/>
      <c r="F86" s="73"/>
    </row>
    <row r="87" spans="2:6" ht="20.100000000000001" customHeight="1" x14ac:dyDescent="0.25">
      <c r="B87"/>
      <c r="C87"/>
      <c r="D87" s="73"/>
      <c r="E87" s="73"/>
      <c r="F87" s="73"/>
    </row>
    <row r="88" spans="2:6" x14ac:dyDescent="0.25">
      <c r="B88"/>
      <c r="C88"/>
      <c r="D88" s="73"/>
      <c r="E88" s="73"/>
      <c r="F88" s="73"/>
    </row>
    <row r="89" spans="2:6" x14ac:dyDescent="0.25">
      <c r="B89"/>
      <c r="C89"/>
      <c r="D89" s="73"/>
      <c r="E89" s="73"/>
      <c r="F89" s="73"/>
    </row>
    <row r="90" spans="2:6" x14ac:dyDescent="0.25">
      <c r="B90"/>
      <c r="C90"/>
      <c r="D90" s="73"/>
      <c r="E90" s="73"/>
      <c r="F90" s="73"/>
    </row>
    <row r="91" spans="2:6" x14ac:dyDescent="0.25">
      <c r="B91"/>
      <c r="C91"/>
      <c r="D91" s="73"/>
      <c r="E91" s="73"/>
      <c r="F91" s="73"/>
    </row>
    <row r="92" spans="2:6" x14ac:dyDescent="0.25">
      <c r="B92"/>
      <c r="C92"/>
      <c r="D92" s="73"/>
      <c r="E92" s="73"/>
      <c r="F92" s="73"/>
    </row>
    <row r="93" spans="2:6" x14ac:dyDescent="0.25">
      <c r="B93"/>
      <c r="C93"/>
      <c r="D93" s="73"/>
      <c r="E93" s="73"/>
      <c r="F93" s="73"/>
    </row>
    <row r="94" spans="2:6" x14ac:dyDescent="0.25">
      <c r="B94"/>
      <c r="C94"/>
      <c r="D94" s="73"/>
      <c r="E94" s="73"/>
      <c r="F94" s="73"/>
    </row>
    <row r="95" spans="2:6" x14ac:dyDescent="0.25">
      <c r="B95"/>
      <c r="C95"/>
      <c r="D95" s="73"/>
      <c r="E95" s="73"/>
      <c r="F95" s="73"/>
    </row>
    <row r="96" spans="2:6" x14ac:dyDescent="0.25">
      <c r="B96"/>
      <c r="C96"/>
      <c r="D96" s="73"/>
      <c r="E96" s="73"/>
      <c r="F96" s="73"/>
    </row>
    <row r="97" spans="2:6" x14ac:dyDescent="0.25">
      <c r="B97"/>
      <c r="C97"/>
      <c r="D97" s="73"/>
      <c r="E97" s="73"/>
      <c r="F97" s="73"/>
    </row>
    <row r="98" spans="2:6" x14ac:dyDescent="0.25">
      <c r="B98"/>
      <c r="C98"/>
      <c r="D98" s="73"/>
      <c r="E98" s="73"/>
      <c r="F98" s="73"/>
    </row>
    <row r="99" spans="2:6" x14ac:dyDescent="0.25">
      <c r="B99"/>
      <c r="C99"/>
      <c r="D99" s="73"/>
      <c r="E99" s="73"/>
      <c r="F99" s="73"/>
    </row>
    <row r="100" spans="2:6" x14ac:dyDescent="0.25">
      <c r="B100"/>
      <c r="C100"/>
      <c r="D100" s="73"/>
      <c r="E100" s="73"/>
      <c r="F100" s="73"/>
    </row>
    <row r="101" spans="2:6" x14ac:dyDescent="0.25">
      <c r="B101"/>
      <c r="C101"/>
      <c r="D101" s="73"/>
      <c r="E101" s="73"/>
      <c r="F101" s="73"/>
    </row>
    <row r="102" spans="2:6" x14ac:dyDescent="0.25">
      <c r="B102"/>
      <c r="C102"/>
      <c r="D102" s="73"/>
      <c r="E102" s="73"/>
      <c r="F102" s="73"/>
    </row>
    <row r="103" spans="2:6" x14ac:dyDescent="0.25">
      <c r="B103"/>
      <c r="C103"/>
      <c r="D103" s="73"/>
      <c r="E103" s="73"/>
      <c r="F103" s="73"/>
    </row>
    <row r="104" spans="2:6" x14ac:dyDescent="0.25">
      <c r="B104"/>
      <c r="C104"/>
      <c r="D104" s="73"/>
      <c r="E104" s="73"/>
      <c r="F104" s="73"/>
    </row>
    <row r="105" spans="2:6" ht="20.100000000000001" customHeight="1" x14ac:dyDescent="0.25">
      <c r="B105"/>
      <c r="C105"/>
      <c r="D105" s="73"/>
      <c r="E105" s="73"/>
      <c r="F105" s="73"/>
    </row>
    <row r="106" spans="2:6" x14ac:dyDescent="0.25">
      <c r="B106"/>
      <c r="C106"/>
      <c r="D106" s="73"/>
      <c r="E106" s="73"/>
      <c r="F106" s="73"/>
    </row>
    <row r="107" spans="2:6" x14ac:dyDescent="0.25">
      <c r="B107"/>
      <c r="C107"/>
      <c r="D107" s="73"/>
      <c r="E107" s="73"/>
      <c r="F107" s="73"/>
    </row>
    <row r="108" spans="2:6" x14ac:dyDescent="0.25">
      <c r="B108"/>
      <c r="C108"/>
      <c r="D108" s="73"/>
      <c r="E108" s="73"/>
      <c r="F108" s="73"/>
    </row>
    <row r="109" spans="2:6" x14ac:dyDescent="0.25">
      <c r="B109"/>
      <c r="C109"/>
      <c r="D109" s="73"/>
      <c r="E109" s="73"/>
      <c r="F109" s="73"/>
    </row>
    <row r="110" spans="2:6" x14ac:dyDescent="0.25">
      <c r="B110"/>
      <c r="C110"/>
      <c r="D110" s="73"/>
      <c r="E110" s="73"/>
      <c r="F110" s="73"/>
    </row>
    <row r="111" spans="2:6" x14ac:dyDescent="0.25">
      <c r="B111"/>
      <c r="C111"/>
      <c r="D111" s="73"/>
      <c r="E111" s="73"/>
      <c r="F111" s="73"/>
    </row>
    <row r="112" spans="2:6" x14ac:dyDescent="0.25">
      <c r="B112"/>
      <c r="C112"/>
      <c r="D112" s="73"/>
      <c r="E112" s="73"/>
      <c r="F112" s="73"/>
    </row>
    <row r="113" spans="2:6" x14ac:dyDescent="0.25">
      <c r="B113"/>
      <c r="C113"/>
      <c r="D113" s="73"/>
      <c r="E113" s="73"/>
      <c r="F113" s="73"/>
    </row>
    <row r="114" spans="2:6" x14ac:dyDescent="0.25">
      <c r="B114"/>
      <c r="C114"/>
      <c r="D114" s="73"/>
      <c r="E114" s="73"/>
      <c r="F114" s="73"/>
    </row>
    <row r="115" spans="2:6" x14ac:dyDescent="0.25">
      <c r="B115"/>
      <c r="C115"/>
      <c r="D115" s="73"/>
      <c r="E115" s="73"/>
      <c r="F115" s="73"/>
    </row>
    <row r="116" spans="2:6" x14ac:dyDescent="0.25">
      <c r="B116"/>
      <c r="C116"/>
      <c r="D116" s="73"/>
      <c r="E116" s="73"/>
      <c r="F116" s="73"/>
    </row>
    <row r="117" spans="2:6" x14ac:dyDescent="0.25">
      <c r="B117"/>
      <c r="C117"/>
      <c r="D117" s="73"/>
      <c r="E117" s="73"/>
      <c r="F117" s="73"/>
    </row>
    <row r="118" spans="2:6" x14ac:dyDescent="0.25">
      <c r="B118"/>
      <c r="C118"/>
      <c r="D118" s="73"/>
      <c r="E118" s="73"/>
      <c r="F118" s="73"/>
    </row>
    <row r="119" spans="2:6" x14ac:dyDescent="0.25">
      <c r="B119"/>
      <c r="C119"/>
      <c r="D119" s="73"/>
      <c r="E119" s="73"/>
      <c r="F119" s="73"/>
    </row>
    <row r="120" spans="2:6" x14ac:dyDescent="0.25">
      <c r="B120"/>
      <c r="C120"/>
      <c r="D120" s="73"/>
      <c r="E120" s="73"/>
      <c r="F120" s="73"/>
    </row>
    <row r="121" spans="2:6" x14ac:dyDescent="0.25">
      <c r="B121"/>
      <c r="C121"/>
      <c r="D121" s="73"/>
      <c r="E121" s="73"/>
      <c r="F121" s="73"/>
    </row>
    <row r="122" spans="2:6" x14ac:dyDescent="0.25">
      <c r="B122"/>
      <c r="C122"/>
      <c r="D122" s="73"/>
      <c r="E122" s="73"/>
      <c r="F122" s="73"/>
    </row>
    <row r="123" spans="2:6" x14ac:dyDescent="0.25">
      <c r="B123"/>
      <c r="C123"/>
      <c r="D123" s="73"/>
      <c r="E123" s="73"/>
      <c r="F123" s="73"/>
    </row>
    <row r="124" spans="2:6" x14ac:dyDescent="0.25">
      <c r="B124"/>
      <c r="C124"/>
      <c r="D124" s="73"/>
      <c r="E124" s="73"/>
      <c r="F124" s="73"/>
    </row>
    <row r="125" spans="2:6" x14ac:dyDescent="0.25">
      <c r="B125"/>
      <c r="C125"/>
      <c r="D125" s="73"/>
      <c r="E125" s="73"/>
      <c r="F125" s="73"/>
    </row>
    <row r="126" spans="2:6" x14ac:dyDescent="0.25">
      <c r="B126"/>
      <c r="C126"/>
      <c r="D126" s="73"/>
      <c r="E126" s="73"/>
      <c r="F126" s="73"/>
    </row>
    <row r="127" spans="2:6" x14ac:dyDescent="0.25">
      <c r="B127"/>
      <c r="C127"/>
      <c r="D127" s="73"/>
      <c r="E127" s="73"/>
      <c r="F127" s="73"/>
    </row>
    <row r="128" spans="2:6" x14ac:dyDescent="0.25">
      <c r="B128"/>
      <c r="C128"/>
      <c r="D128" s="73"/>
      <c r="E128" s="73"/>
      <c r="F128" s="73"/>
    </row>
    <row r="129" spans="2:6" x14ac:dyDescent="0.25">
      <c r="B129"/>
      <c r="C129"/>
      <c r="D129" s="73"/>
      <c r="E129" s="73"/>
      <c r="F129" s="73"/>
    </row>
    <row r="130" spans="2:6" x14ac:dyDescent="0.25">
      <c r="B130"/>
      <c r="C130"/>
      <c r="D130" s="73"/>
      <c r="E130" s="73"/>
      <c r="F130" s="73"/>
    </row>
    <row r="131" spans="2:6" x14ac:dyDescent="0.25">
      <c r="B131"/>
      <c r="C131"/>
      <c r="D131" s="73"/>
      <c r="E131" s="73"/>
      <c r="F131" s="73"/>
    </row>
    <row r="132" spans="2:6" x14ac:dyDescent="0.25">
      <c r="B132"/>
      <c r="C132"/>
      <c r="D132" s="73"/>
      <c r="E132" s="73"/>
      <c r="F132" s="73"/>
    </row>
    <row r="133" spans="2:6" x14ac:dyDescent="0.25">
      <c r="B133"/>
      <c r="C133"/>
      <c r="D133" s="73"/>
      <c r="E133" s="73"/>
      <c r="F133" s="73"/>
    </row>
    <row r="134" spans="2:6" x14ac:dyDescent="0.25">
      <c r="B134"/>
      <c r="C134"/>
      <c r="D134" s="73"/>
      <c r="E134" s="73"/>
      <c r="F134" s="73"/>
    </row>
    <row r="135" spans="2:6" x14ac:dyDescent="0.25">
      <c r="B135"/>
      <c r="C135"/>
      <c r="D135" s="73"/>
      <c r="E135" s="73"/>
      <c r="F135" s="73"/>
    </row>
    <row r="136" spans="2:6" x14ac:dyDescent="0.25">
      <c r="B136"/>
      <c r="C136"/>
      <c r="D136" s="73"/>
      <c r="E136" s="73"/>
      <c r="F136" s="73"/>
    </row>
    <row r="137" spans="2:6" x14ac:dyDescent="0.25">
      <c r="B137"/>
      <c r="C137"/>
      <c r="D137" s="73"/>
      <c r="E137" s="73"/>
      <c r="F137" s="73"/>
    </row>
    <row r="138" spans="2:6" x14ac:dyDescent="0.25">
      <c r="B138"/>
      <c r="C138"/>
      <c r="D138" s="73"/>
      <c r="E138" s="73"/>
      <c r="F138" s="73"/>
    </row>
    <row r="139" spans="2:6" x14ac:dyDescent="0.25">
      <c r="B139"/>
      <c r="C139"/>
      <c r="D139" s="73"/>
      <c r="E139" s="73"/>
      <c r="F139" s="73"/>
    </row>
    <row r="140" spans="2:6" x14ac:dyDescent="0.25">
      <c r="B140"/>
      <c r="C140"/>
      <c r="D140" s="73"/>
      <c r="E140" s="73"/>
      <c r="F140" s="73"/>
    </row>
    <row r="141" spans="2:6" x14ac:dyDescent="0.25">
      <c r="B141"/>
      <c r="C141"/>
      <c r="D141" s="73"/>
      <c r="E141" s="73"/>
      <c r="F141" s="73"/>
    </row>
    <row r="142" spans="2:6" x14ac:dyDescent="0.25">
      <c r="B142"/>
      <c r="C142"/>
      <c r="D142" s="73"/>
      <c r="E142" s="73"/>
      <c r="F142" s="73"/>
    </row>
    <row r="143" spans="2:6" x14ac:dyDescent="0.25">
      <c r="B143"/>
      <c r="C143"/>
      <c r="D143" s="73"/>
      <c r="E143" s="73"/>
      <c r="F143" s="73"/>
    </row>
    <row r="144" spans="2:6" x14ac:dyDescent="0.25">
      <c r="B144"/>
      <c r="C144"/>
      <c r="D144" s="73"/>
      <c r="E144" s="73"/>
      <c r="F144" s="73"/>
    </row>
    <row r="145" spans="2:6" x14ac:dyDescent="0.25">
      <c r="B145"/>
      <c r="C145"/>
      <c r="D145" s="73"/>
      <c r="E145" s="73"/>
      <c r="F145" s="73"/>
    </row>
    <row r="146" spans="2:6" x14ac:dyDescent="0.25">
      <c r="B146"/>
      <c r="C146"/>
      <c r="D146" s="73"/>
      <c r="E146" s="73"/>
      <c r="F146" s="73"/>
    </row>
    <row r="147" spans="2:6" x14ac:dyDescent="0.25">
      <c r="B147"/>
      <c r="C147"/>
      <c r="D147" s="73"/>
      <c r="E147" s="73"/>
      <c r="F147" s="73"/>
    </row>
    <row r="148" spans="2:6" x14ac:dyDescent="0.25">
      <c r="B148"/>
      <c r="C148"/>
      <c r="D148" s="73"/>
      <c r="E148" s="73"/>
      <c r="F148" s="73"/>
    </row>
    <row r="149" spans="2:6" x14ac:dyDescent="0.25">
      <c r="B149"/>
      <c r="C149"/>
      <c r="D149" s="73"/>
      <c r="E149" s="73"/>
      <c r="F149" s="73"/>
    </row>
    <row r="150" spans="2:6" x14ac:dyDescent="0.25">
      <c r="B150"/>
      <c r="C150"/>
      <c r="D150" s="73"/>
      <c r="E150" s="73"/>
      <c r="F150" s="73"/>
    </row>
    <row r="151" spans="2:6" x14ac:dyDescent="0.25">
      <c r="B151"/>
      <c r="C151"/>
      <c r="D151" s="73"/>
      <c r="E151" s="73"/>
      <c r="F151" s="73"/>
    </row>
    <row r="152" spans="2:6" x14ac:dyDescent="0.25">
      <c r="B152"/>
      <c r="C152"/>
      <c r="D152" s="73"/>
      <c r="E152" s="73"/>
      <c r="F152" s="73"/>
    </row>
    <row r="153" spans="2:6" x14ac:dyDescent="0.25">
      <c r="B153"/>
      <c r="C153"/>
      <c r="D153" s="73"/>
      <c r="E153" s="73"/>
      <c r="F153" s="73"/>
    </row>
    <row r="154" spans="2:6" x14ac:dyDescent="0.25">
      <c r="B154"/>
      <c r="C154"/>
      <c r="D154" s="73"/>
      <c r="E154" s="73"/>
      <c r="F154" s="73"/>
    </row>
    <row r="155" spans="2:6" x14ac:dyDescent="0.25">
      <c r="B155"/>
      <c r="C155"/>
      <c r="D155" s="73"/>
      <c r="E155" s="73"/>
      <c r="F155" s="73"/>
    </row>
    <row r="156" spans="2:6" x14ac:dyDescent="0.25">
      <c r="B156"/>
      <c r="C156"/>
      <c r="D156" s="73"/>
      <c r="E156" s="73"/>
      <c r="F156" s="73"/>
    </row>
    <row r="157" spans="2:6" x14ac:dyDescent="0.25">
      <c r="B157"/>
      <c r="C157"/>
      <c r="D157" s="73"/>
      <c r="E157" s="73"/>
      <c r="F157" s="73"/>
    </row>
    <row r="158" spans="2:6" x14ac:dyDescent="0.25">
      <c r="B158"/>
      <c r="C158"/>
      <c r="D158" s="73"/>
      <c r="E158" s="73"/>
      <c r="F158" s="73"/>
    </row>
    <row r="159" spans="2:6" x14ac:dyDescent="0.25">
      <c r="B159"/>
      <c r="C159"/>
      <c r="D159" s="73"/>
      <c r="E159" s="73"/>
      <c r="F159" s="73"/>
    </row>
    <row r="160" spans="2:6" x14ac:dyDescent="0.25">
      <c r="B160"/>
      <c r="C160"/>
      <c r="D160" s="73"/>
      <c r="E160" s="73"/>
      <c r="F160" s="73"/>
    </row>
    <row r="161" spans="2:6" x14ac:dyDescent="0.25">
      <c r="B161"/>
      <c r="C161"/>
      <c r="D161" s="73"/>
      <c r="E161" s="73"/>
      <c r="F161" s="73"/>
    </row>
    <row r="162" spans="2:6" x14ac:dyDescent="0.25">
      <c r="B162"/>
      <c r="C162"/>
      <c r="D162" s="73"/>
      <c r="E162" s="73"/>
      <c r="F162" s="73"/>
    </row>
    <row r="163" spans="2:6" x14ac:dyDescent="0.25">
      <c r="B163"/>
      <c r="C163"/>
      <c r="D163" s="73"/>
      <c r="E163" s="73"/>
      <c r="F163" s="73"/>
    </row>
    <row r="164" spans="2:6" x14ac:dyDescent="0.25">
      <c r="B164"/>
      <c r="C164"/>
      <c r="D164" s="73"/>
      <c r="E164" s="73"/>
      <c r="F164" s="73"/>
    </row>
    <row r="165" spans="2:6" x14ac:dyDescent="0.25">
      <c r="B165"/>
      <c r="C165"/>
      <c r="D165" s="73"/>
      <c r="E165" s="73"/>
      <c r="F165" s="73"/>
    </row>
    <row r="166" spans="2:6" x14ac:dyDescent="0.25">
      <c r="B166"/>
      <c r="C166"/>
      <c r="D166" s="73"/>
      <c r="E166" s="73"/>
      <c r="F166" s="73"/>
    </row>
    <row r="167" spans="2:6" x14ac:dyDescent="0.25">
      <c r="B167"/>
      <c r="C167"/>
      <c r="D167" s="73"/>
      <c r="E167" s="73"/>
      <c r="F167" s="73"/>
    </row>
    <row r="168" spans="2:6" x14ac:dyDescent="0.25">
      <c r="B168"/>
      <c r="C168"/>
      <c r="D168" s="73"/>
      <c r="E168" s="73"/>
      <c r="F168" s="73"/>
    </row>
    <row r="169" spans="2:6" x14ac:dyDescent="0.25">
      <c r="B169"/>
      <c r="C169"/>
      <c r="D169" s="73"/>
      <c r="E169" s="73"/>
      <c r="F169" s="73"/>
    </row>
    <row r="170" spans="2:6" x14ac:dyDescent="0.25">
      <c r="B170"/>
      <c r="C170"/>
      <c r="D170" s="73"/>
      <c r="E170" s="73"/>
      <c r="F170" s="73"/>
    </row>
    <row r="171" spans="2:6" x14ac:dyDescent="0.25">
      <c r="B171"/>
      <c r="C171"/>
      <c r="D171" s="73"/>
      <c r="E171" s="73"/>
      <c r="F171" s="73"/>
    </row>
    <row r="172" spans="2:6" x14ac:dyDescent="0.25">
      <c r="B172"/>
      <c r="C172"/>
      <c r="D172" s="73"/>
      <c r="E172" s="73"/>
      <c r="F172" s="73"/>
    </row>
    <row r="173" spans="2:6" x14ac:dyDescent="0.25">
      <c r="B173"/>
      <c r="C173"/>
      <c r="D173" s="73"/>
      <c r="E173" s="73"/>
      <c r="F173" s="73"/>
    </row>
    <row r="174" spans="2:6" x14ac:dyDescent="0.25">
      <c r="B174"/>
      <c r="C174"/>
      <c r="D174" s="73"/>
      <c r="E174" s="73"/>
      <c r="F174" s="73"/>
    </row>
    <row r="175" spans="2:6" x14ac:dyDescent="0.25">
      <c r="B175"/>
      <c r="C175"/>
      <c r="D175" s="73"/>
      <c r="E175" s="73"/>
      <c r="F175" s="73"/>
    </row>
    <row r="176" spans="2:6" x14ac:dyDescent="0.25">
      <c r="B176"/>
      <c r="C176"/>
      <c r="D176" s="73"/>
      <c r="E176" s="73"/>
      <c r="F176" s="73"/>
    </row>
    <row r="177" spans="2:6" x14ac:dyDescent="0.25">
      <c r="B177"/>
      <c r="C177"/>
      <c r="D177" s="73"/>
      <c r="E177" s="73"/>
      <c r="F177" s="73"/>
    </row>
    <row r="178" spans="2:6" x14ac:dyDescent="0.25">
      <c r="B178"/>
      <c r="C178"/>
      <c r="D178" s="73"/>
      <c r="E178" s="73"/>
      <c r="F178" s="73"/>
    </row>
    <row r="179" spans="2:6" x14ac:dyDescent="0.25">
      <c r="B179"/>
      <c r="C179"/>
      <c r="D179" s="73"/>
      <c r="E179" s="73"/>
      <c r="F179" s="73"/>
    </row>
    <row r="180" spans="2:6" x14ac:dyDescent="0.25">
      <c r="B180"/>
      <c r="C180"/>
      <c r="D180" s="73"/>
      <c r="E180" s="73"/>
      <c r="F180" s="73"/>
    </row>
    <row r="181" spans="2:6" x14ac:dyDescent="0.25">
      <c r="B181"/>
      <c r="C181"/>
      <c r="D181" s="73"/>
      <c r="E181" s="73"/>
      <c r="F181" s="73"/>
    </row>
    <row r="182" spans="2:6" x14ac:dyDescent="0.25">
      <c r="B182"/>
      <c r="C182"/>
      <c r="D182" s="73"/>
      <c r="E182" s="73"/>
      <c r="F182" s="73"/>
    </row>
    <row r="183" spans="2:6" x14ac:dyDescent="0.25">
      <c r="B183"/>
      <c r="C183"/>
      <c r="D183" s="73"/>
      <c r="E183" s="73"/>
      <c r="F183" s="73"/>
    </row>
    <row r="184" spans="2:6" x14ac:dyDescent="0.25">
      <c r="B184"/>
      <c r="C184"/>
      <c r="D184" s="73"/>
      <c r="E184" s="73"/>
      <c r="F184" s="73"/>
    </row>
    <row r="185" spans="2:6" x14ac:dyDescent="0.25">
      <c r="B185"/>
      <c r="C185"/>
      <c r="D185" s="73"/>
      <c r="E185" s="73"/>
      <c r="F185" s="73"/>
    </row>
    <row r="186" spans="2:6" x14ac:dyDescent="0.25">
      <c r="B186"/>
      <c r="C186"/>
      <c r="D186" s="73"/>
      <c r="E186" s="73"/>
      <c r="F186" s="73"/>
    </row>
    <row r="187" spans="2:6" x14ac:dyDescent="0.25">
      <c r="B187"/>
      <c r="C187"/>
      <c r="D187" s="73"/>
      <c r="E187" s="73"/>
      <c r="F187" s="73"/>
    </row>
    <row r="188" spans="2:6" x14ac:dyDescent="0.25">
      <c r="B188"/>
      <c r="C188"/>
      <c r="D188" s="73"/>
      <c r="E188" s="73"/>
      <c r="F188" s="73"/>
    </row>
    <row r="189" spans="2:6" x14ac:dyDescent="0.25">
      <c r="B189"/>
      <c r="C189"/>
      <c r="D189" s="73"/>
      <c r="E189" s="73"/>
      <c r="F189" s="73"/>
    </row>
    <row r="190" spans="2:6" x14ac:dyDescent="0.25">
      <c r="B190"/>
      <c r="C190"/>
      <c r="D190" s="73"/>
      <c r="E190" s="73"/>
      <c r="F190" s="73"/>
    </row>
    <row r="191" spans="2:6" x14ac:dyDescent="0.25">
      <c r="B191"/>
      <c r="C191"/>
      <c r="D191" s="73"/>
      <c r="E191" s="73"/>
      <c r="F191" s="73"/>
    </row>
    <row r="192" spans="2:6" x14ac:dyDescent="0.25">
      <c r="B192"/>
      <c r="C192"/>
      <c r="D192" s="73"/>
      <c r="E192" s="73"/>
      <c r="F192" s="73"/>
    </row>
    <row r="193" spans="2:6" x14ac:dyDescent="0.25">
      <c r="B193"/>
      <c r="C193"/>
      <c r="D193" s="73"/>
      <c r="E193" s="73"/>
      <c r="F193" s="73"/>
    </row>
    <row r="194" spans="2:6" x14ac:dyDescent="0.25">
      <c r="B194"/>
      <c r="C194"/>
      <c r="D194" s="73"/>
      <c r="E194" s="73"/>
      <c r="F194" s="73"/>
    </row>
    <row r="195" spans="2:6" x14ac:dyDescent="0.25">
      <c r="B195"/>
      <c r="C195"/>
      <c r="D195" s="73"/>
      <c r="E195" s="73"/>
      <c r="F195" s="73"/>
    </row>
    <row r="196" spans="2:6" x14ac:dyDescent="0.25">
      <c r="B196"/>
      <c r="C196"/>
      <c r="D196" s="73"/>
      <c r="E196" s="73"/>
      <c r="F196" s="73"/>
    </row>
    <row r="197" spans="2:6" x14ac:dyDescent="0.25">
      <c r="B197"/>
      <c r="C197"/>
      <c r="D197" s="73"/>
      <c r="E197" s="73"/>
      <c r="F197" s="73"/>
    </row>
    <row r="198" spans="2:6" ht="20.100000000000001" customHeight="1" x14ac:dyDescent="0.25">
      <c r="B198"/>
      <c r="C198"/>
      <c r="D198" s="73"/>
      <c r="E198" s="73"/>
      <c r="F198" s="73"/>
    </row>
    <row r="199" spans="2:6" x14ac:dyDescent="0.25">
      <c r="B199"/>
      <c r="C199"/>
      <c r="D199" s="73"/>
      <c r="E199" s="73"/>
      <c r="F199" s="73"/>
    </row>
    <row r="200" spans="2:6" x14ac:dyDescent="0.25">
      <c r="B200"/>
      <c r="C200"/>
      <c r="D200" s="73"/>
      <c r="E200" s="73"/>
      <c r="F200" s="73"/>
    </row>
    <row r="201" spans="2:6" x14ac:dyDescent="0.25">
      <c r="B201"/>
      <c r="C201"/>
      <c r="D201" s="73"/>
      <c r="E201" s="73"/>
      <c r="F201" s="73"/>
    </row>
    <row r="202" spans="2:6" x14ac:dyDescent="0.25">
      <c r="B202"/>
      <c r="C202"/>
      <c r="D202" s="73"/>
      <c r="E202" s="73"/>
      <c r="F202" s="73"/>
    </row>
    <row r="203" spans="2:6" x14ac:dyDescent="0.25">
      <c r="B203"/>
      <c r="C203"/>
      <c r="D203" s="73"/>
      <c r="E203" s="73"/>
      <c r="F203" s="73"/>
    </row>
    <row r="204" spans="2:6" x14ac:dyDescent="0.25">
      <c r="B204"/>
      <c r="C204"/>
      <c r="D204" s="73"/>
      <c r="E204" s="73"/>
      <c r="F204" s="73"/>
    </row>
    <row r="205" spans="2:6" x14ac:dyDescent="0.25">
      <c r="B205"/>
      <c r="C205"/>
      <c r="D205" s="73"/>
      <c r="E205" s="73"/>
      <c r="F205" s="73"/>
    </row>
    <row r="206" spans="2:6" x14ac:dyDescent="0.25">
      <c r="B206"/>
      <c r="C206"/>
      <c r="D206" s="73"/>
      <c r="E206" s="73"/>
      <c r="F206" s="73"/>
    </row>
    <row r="207" spans="2:6" x14ac:dyDescent="0.25">
      <c r="B207"/>
      <c r="C207"/>
      <c r="D207" s="73"/>
      <c r="E207" s="73"/>
      <c r="F207" s="73"/>
    </row>
    <row r="208" spans="2:6" x14ac:dyDescent="0.25">
      <c r="B208"/>
      <c r="C208"/>
      <c r="D208" s="73"/>
      <c r="E208" s="73"/>
      <c r="F208" s="73"/>
    </row>
    <row r="209" spans="2:6" x14ac:dyDescent="0.25">
      <c r="B209"/>
      <c r="C209"/>
      <c r="D209" s="73"/>
      <c r="E209" s="73"/>
      <c r="F209" s="73"/>
    </row>
    <row r="210" spans="2:6" x14ac:dyDescent="0.25">
      <c r="B210"/>
      <c r="C210"/>
      <c r="D210" s="73"/>
      <c r="E210" s="73"/>
      <c r="F210" s="73"/>
    </row>
    <row r="211" spans="2:6" x14ac:dyDescent="0.25">
      <c r="B211"/>
      <c r="C211"/>
      <c r="D211" s="73"/>
      <c r="E211" s="73"/>
      <c r="F211" s="73"/>
    </row>
    <row r="212" spans="2:6" x14ac:dyDescent="0.25">
      <c r="B212"/>
      <c r="C212"/>
      <c r="D212" s="73"/>
      <c r="E212" s="73"/>
      <c r="F212" s="73"/>
    </row>
    <row r="213" spans="2:6" x14ac:dyDescent="0.25">
      <c r="B213"/>
      <c r="C213"/>
      <c r="D213" s="73"/>
      <c r="E213" s="73"/>
      <c r="F213" s="73"/>
    </row>
    <row r="214" spans="2:6" x14ac:dyDescent="0.25">
      <c r="B214"/>
      <c r="C214"/>
      <c r="D214" s="73"/>
      <c r="E214" s="73"/>
      <c r="F214" s="73"/>
    </row>
    <row r="215" spans="2:6" x14ac:dyDescent="0.25">
      <c r="B215"/>
      <c r="C215"/>
      <c r="D215" s="73"/>
      <c r="E215" s="73"/>
      <c r="F215" s="73"/>
    </row>
    <row r="216" spans="2:6" x14ac:dyDescent="0.25">
      <c r="B216"/>
      <c r="C216"/>
      <c r="D216" s="73"/>
      <c r="E216" s="73"/>
      <c r="F216" s="73"/>
    </row>
    <row r="217" spans="2:6" x14ac:dyDescent="0.25">
      <c r="B217"/>
      <c r="C217"/>
      <c r="D217" s="73"/>
      <c r="E217" s="73"/>
      <c r="F217" s="73"/>
    </row>
    <row r="218" spans="2:6" x14ac:dyDescent="0.25">
      <c r="B218"/>
      <c r="C218"/>
      <c r="D218" s="73"/>
      <c r="E218" s="73"/>
      <c r="F218" s="73"/>
    </row>
    <row r="219" spans="2:6" x14ac:dyDescent="0.25">
      <c r="B219"/>
      <c r="C219"/>
      <c r="D219" s="73"/>
      <c r="E219" s="73"/>
      <c r="F219" s="73"/>
    </row>
    <row r="220" spans="2:6" x14ac:dyDescent="0.25">
      <c r="B220"/>
      <c r="C220"/>
      <c r="D220" s="73"/>
      <c r="E220" s="73"/>
      <c r="F220" s="73"/>
    </row>
    <row r="221" spans="2:6" x14ac:dyDescent="0.25">
      <c r="B221"/>
      <c r="C221"/>
      <c r="D221" s="73"/>
      <c r="E221" s="73"/>
      <c r="F221" s="73"/>
    </row>
    <row r="222" spans="2:6" x14ac:dyDescent="0.25">
      <c r="B222"/>
      <c r="C222"/>
      <c r="D222" s="73"/>
      <c r="E222" s="73"/>
      <c r="F222" s="73"/>
    </row>
    <row r="223" spans="2:6" x14ac:dyDescent="0.25">
      <c r="B223"/>
      <c r="C223"/>
      <c r="D223" s="73"/>
      <c r="E223" s="73"/>
      <c r="F223" s="73"/>
    </row>
    <row r="224" spans="2:6" x14ac:dyDescent="0.25">
      <c r="B224"/>
      <c r="C224"/>
      <c r="D224" s="73"/>
      <c r="E224" s="73"/>
      <c r="F224" s="73"/>
    </row>
    <row r="225" spans="2:6" x14ac:dyDescent="0.25">
      <c r="B225"/>
      <c r="C225"/>
      <c r="D225" s="73"/>
      <c r="E225" s="73"/>
      <c r="F225" s="73"/>
    </row>
    <row r="226" spans="2:6" x14ac:dyDescent="0.25">
      <c r="B226"/>
      <c r="C226"/>
      <c r="D226" s="73"/>
      <c r="E226" s="73"/>
      <c r="F226" s="73"/>
    </row>
    <row r="227" spans="2:6" x14ac:dyDescent="0.25">
      <c r="B227"/>
      <c r="C227"/>
      <c r="D227" s="73"/>
      <c r="E227" s="73"/>
      <c r="F227" s="73"/>
    </row>
    <row r="228" spans="2:6" x14ac:dyDescent="0.25">
      <c r="B228"/>
      <c r="C228"/>
      <c r="D228" s="73"/>
      <c r="E228" s="73"/>
      <c r="F228" s="73"/>
    </row>
    <row r="229" spans="2:6" x14ac:dyDescent="0.25">
      <c r="B229"/>
      <c r="C229"/>
      <c r="D229" s="73"/>
      <c r="E229" s="73"/>
      <c r="F229" s="73"/>
    </row>
    <row r="230" spans="2:6" x14ac:dyDescent="0.25">
      <c r="B230"/>
      <c r="C230"/>
      <c r="D230" s="73"/>
      <c r="E230" s="73"/>
      <c r="F230" s="73"/>
    </row>
    <row r="231" spans="2:6" x14ac:dyDescent="0.25">
      <c r="B231"/>
      <c r="C231"/>
      <c r="D231" s="73"/>
      <c r="E231" s="73"/>
      <c r="F231" s="73"/>
    </row>
    <row r="232" spans="2:6" x14ac:dyDescent="0.25">
      <c r="B232"/>
      <c r="C232"/>
      <c r="D232" s="73"/>
      <c r="E232" s="73"/>
      <c r="F232" s="73"/>
    </row>
    <row r="233" spans="2:6" x14ac:dyDescent="0.25">
      <c r="B233"/>
      <c r="C233"/>
      <c r="D233" s="73"/>
      <c r="E233" s="73"/>
      <c r="F233" s="73"/>
    </row>
    <row r="234" spans="2:6" x14ac:dyDescent="0.25">
      <c r="B234"/>
      <c r="C234"/>
      <c r="D234" s="73"/>
      <c r="E234" s="73"/>
      <c r="F234" s="73"/>
    </row>
    <row r="235" spans="2:6" x14ac:dyDescent="0.25">
      <c r="B235"/>
      <c r="C235"/>
      <c r="D235" s="73"/>
      <c r="E235" s="73"/>
      <c r="F235" s="73"/>
    </row>
    <row r="236" spans="2:6" x14ac:dyDescent="0.25">
      <c r="B236"/>
      <c r="C236"/>
      <c r="D236" s="73"/>
      <c r="E236" s="73"/>
      <c r="F236" s="73"/>
    </row>
    <row r="237" spans="2:6" x14ac:dyDescent="0.25">
      <c r="B237"/>
      <c r="C237"/>
      <c r="D237" s="73"/>
      <c r="E237" s="73"/>
      <c r="F237" s="73"/>
    </row>
    <row r="238" spans="2:6" x14ac:dyDescent="0.25">
      <c r="B238"/>
      <c r="C238"/>
      <c r="D238" s="73"/>
      <c r="E238" s="73"/>
      <c r="F238" s="73"/>
    </row>
    <row r="239" spans="2:6" x14ac:dyDescent="0.25">
      <c r="B239"/>
      <c r="C239"/>
      <c r="D239" s="73"/>
      <c r="E239" s="73"/>
      <c r="F239" s="73"/>
    </row>
    <row r="240" spans="2:6" x14ac:dyDescent="0.25">
      <c r="B240"/>
      <c r="C240"/>
      <c r="D240" s="73"/>
      <c r="E240" s="73"/>
      <c r="F240" s="73"/>
    </row>
    <row r="241" spans="2:6" x14ac:dyDescent="0.25">
      <c r="B241"/>
      <c r="C241"/>
      <c r="D241" s="73"/>
      <c r="E241" s="73"/>
      <c r="F241" s="73"/>
    </row>
    <row r="242" spans="2:6" x14ac:dyDescent="0.25">
      <c r="B242"/>
      <c r="C242"/>
      <c r="D242" s="73"/>
      <c r="E242" s="73"/>
      <c r="F242" s="73"/>
    </row>
    <row r="243" spans="2:6" x14ac:dyDescent="0.25">
      <c r="B243"/>
      <c r="C243"/>
      <c r="D243" s="73"/>
      <c r="E243" s="73"/>
      <c r="F243" s="73"/>
    </row>
    <row r="244" spans="2:6" x14ac:dyDescent="0.25">
      <c r="B244"/>
      <c r="C244"/>
      <c r="D244" s="73"/>
      <c r="E244" s="73"/>
      <c r="F244" s="73"/>
    </row>
    <row r="245" spans="2:6" x14ac:dyDescent="0.25">
      <c r="B245"/>
      <c r="C245"/>
      <c r="D245" s="73"/>
      <c r="E245" s="73"/>
      <c r="F245" s="73"/>
    </row>
    <row r="246" spans="2:6" x14ac:dyDescent="0.25">
      <c r="B246"/>
      <c r="C246"/>
      <c r="D246" s="73"/>
      <c r="E246" s="73"/>
      <c r="F246" s="73"/>
    </row>
    <row r="247" spans="2:6" x14ac:dyDescent="0.25">
      <c r="B247"/>
      <c r="C247"/>
      <c r="D247" s="73"/>
      <c r="E247" s="73"/>
      <c r="F247" s="73"/>
    </row>
    <row r="248" spans="2:6" x14ac:dyDescent="0.25">
      <c r="B248"/>
      <c r="C248"/>
      <c r="D248" s="73"/>
      <c r="E248" s="73"/>
      <c r="F248" s="73"/>
    </row>
    <row r="249" spans="2:6" x14ac:dyDescent="0.25">
      <c r="B249"/>
      <c r="C249"/>
      <c r="D249" s="73"/>
      <c r="E249" s="73"/>
      <c r="F249" s="73"/>
    </row>
    <row r="250" spans="2:6" x14ac:dyDescent="0.25">
      <c r="B250"/>
      <c r="C250"/>
      <c r="D250" s="73"/>
      <c r="E250" s="73"/>
      <c r="F250" s="73"/>
    </row>
    <row r="251" spans="2:6" x14ac:dyDescent="0.25">
      <c r="B251"/>
      <c r="C251"/>
      <c r="D251" s="73"/>
      <c r="E251" s="73"/>
      <c r="F251" s="73"/>
    </row>
    <row r="252" spans="2:6" ht="20.100000000000001" customHeight="1" x14ac:dyDescent="0.25">
      <c r="B252"/>
      <c r="C252"/>
      <c r="D252" s="73"/>
      <c r="E252" s="73"/>
      <c r="F252" s="73"/>
    </row>
    <row r="253" spans="2:6" x14ac:dyDescent="0.25">
      <c r="B253"/>
      <c r="C253"/>
      <c r="D253" s="73"/>
      <c r="E253" s="73"/>
      <c r="F253" s="73"/>
    </row>
    <row r="254" spans="2:6" x14ac:dyDescent="0.25">
      <c r="B254"/>
      <c r="C254"/>
      <c r="D254" s="73"/>
      <c r="E254" s="73"/>
      <c r="F254" s="73"/>
    </row>
    <row r="255" spans="2:6" x14ac:dyDescent="0.25">
      <c r="B255"/>
      <c r="C255"/>
      <c r="D255" s="73"/>
      <c r="E255" s="73"/>
      <c r="F255" s="73"/>
    </row>
    <row r="256" spans="2:6" x14ac:dyDescent="0.25">
      <c r="B256"/>
      <c r="C256"/>
      <c r="D256" s="73"/>
      <c r="E256" s="73"/>
      <c r="F256" s="73"/>
    </row>
    <row r="257" spans="2:6" x14ac:dyDescent="0.25">
      <c r="B257"/>
      <c r="C257"/>
      <c r="D257" s="73"/>
      <c r="E257" s="73"/>
      <c r="F257" s="73"/>
    </row>
    <row r="258" spans="2:6" x14ac:dyDescent="0.25">
      <c r="B258"/>
      <c r="C258"/>
      <c r="D258" s="73"/>
      <c r="E258" s="73"/>
      <c r="F258" s="73"/>
    </row>
    <row r="259" spans="2:6" x14ac:dyDescent="0.25">
      <c r="B259"/>
      <c r="C259"/>
      <c r="D259" s="73"/>
      <c r="E259" s="73"/>
      <c r="F259" s="73"/>
    </row>
    <row r="260" spans="2:6" x14ac:dyDescent="0.25">
      <c r="B260"/>
      <c r="C260"/>
      <c r="D260" s="73"/>
      <c r="E260" s="73"/>
      <c r="F260" s="73"/>
    </row>
    <row r="261" spans="2:6" x14ac:dyDescent="0.25">
      <c r="B261"/>
      <c r="C261"/>
      <c r="D261" s="73"/>
      <c r="E261" s="73"/>
      <c r="F261" s="73"/>
    </row>
    <row r="262" spans="2:6" x14ac:dyDescent="0.25">
      <c r="B262"/>
      <c r="C262"/>
      <c r="D262" s="73"/>
      <c r="E262" s="73"/>
      <c r="F262" s="73"/>
    </row>
    <row r="263" spans="2:6" x14ac:dyDescent="0.25">
      <c r="B263"/>
      <c r="C263"/>
      <c r="D263" s="73"/>
      <c r="E263" s="73"/>
      <c r="F263" s="73"/>
    </row>
    <row r="264" spans="2:6" x14ac:dyDescent="0.25">
      <c r="B264"/>
      <c r="C264"/>
      <c r="D264" s="73"/>
      <c r="E264" s="73"/>
      <c r="F264" s="73"/>
    </row>
    <row r="265" spans="2:6" ht="20.100000000000001" customHeight="1" x14ac:dyDescent="0.25">
      <c r="B265"/>
      <c r="C265"/>
      <c r="D265" s="73"/>
      <c r="E265" s="73"/>
      <c r="F265" s="73"/>
    </row>
    <row r="266" spans="2:6" x14ac:dyDescent="0.25">
      <c r="B266"/>
      <c r="C266"/>
      <c r="D266" s="73"/>
      <c r="E266" s="73"/>
      <c r="F266" s="73"/>
    </row>
    <row r="267" spans="2:6" x14ac:dyDescent="0.25">
      <c r="B267"/>
      <c r="C267"/>
      <c r="D267" s="73"/>
      <c r="E267" s="73"/>
      <c r="F267" s="73"/>
    </row>
    <row r="268" spans="2:6" ht="20.100000000000001" customHeight="1" x14ac:dyDescent="0.25">
      <c r="B268"/>
      <c r="C268"/>
      <c r="D268" s="73"/>
      <c r="E268" s="73"/>
      <c r="F268" s="73"/>
    </row>
    <row r="269" spans="2:6" x14ac:dyDescent="0.25">
      <c r="B269"/>
      <c r="C269"/>
      <c r="D269" s="73"/>
      <c r="E269" s="73"/>
      <c r="F269" s="73"/>
    </row>
    <row r="270" spans="2:6" x14ac:dyDescent="0.25">
      <c r="B270"/>
      <c r="C270"/>
      <c r="D270" s="73"/>
      <c r="E270" s="73"/>
      <c r="F270" s="73"/>
    </row>
    <row r="271" spans="2:6" ht="20.100000000000001" customHeight="1" x14ac:dyDescent="0.25">
      <c r="B271"/>
      <c r="C271"/>
      <c r="D271" s="73"/>
      <c r="E271" s="73"/>
      <c r="F271" s="73"/>
    </row>
    <row r="272" spans="2:6" x14ac:dyDescent="0.25">
      <c r="B272"/>
      <c r="C272"/>
      <c r="D272" s="73"/>
      <c r="E272" s="73"/>
      <c r="F272" s="73"/>
    </row>
    <row r="273" spans="2:6" x14ac:dyDescent="0.25">
      <c r="B273"/>
      <c r="C273"/>
      <c r="D273" s="73"/>
      <c r="E273" s="73"/>
      <c r="F273" s="73"/>
    </row>
    <row r="274" spans="2:6" x14ac:dyDescent="0.25">
      <c r="B274"/>
      <c r="C274"/>
      <c r="D274" s="73"/>
      <c r="E274" s="73"/>
      <c r="F274" s="73"/>
    </row>
    <row r="275" spans="2:6" x14ac:dyDescent="0.25">
      <c r="B275"/>
      <c r="C275"/>
      <c r="D275" s="73"/>
      <c r="E275" s="73"/>
      <c r="F275" s="73"/>
    </row>
    <row r="276" spans="2:6" x14ac:dyDescent="0.25">
      <c r="B276"/>
      <c r="C276"/>
      <c r="D276" s="73"/>
      <c r="E276" s="73"/>
      <c r="F276" s="73"/>
    </row>
    <row r="277" spans="2:6" x14ac:dyDescent="0.25">
      <c r="B277"/>
      <c r="C277"/>
      <c r="D277" s="73"/>
      <c r="E277" s="73"/>
      <c r="F277" s="73"/>
    </row>
    <row r="278" spans="2:6" x14ac:dyDescent="0.25">
      <c r="B278"/>
      <c r="C278"/>
      <c r="D278" s="73"/>
      <c r="E278" s="73"/>
      <c r="F278" s="73"/>
    </row>
    <row r="279" spans="2:6" x14ac:dyDescent="0.25">
      <c r="B279"/>
      <c r="C279"/>
      <c r="D279" s="73"/>
      <c r="E279" s="73"/>
      <c r="F279" s="73"/>
    </row>
    <row r="280" spans="2:6" x14ac:dyDescent="0.25">
      <c r="B280"/>
      <c r="C280"/>
      <c r="D280" s="73"/>
      <c r="E280" s="73"/>
      <c r="F280" s="73"/>
    </row>
    <row r="281" spans="2:6" x14ac:dyDescent="0.25">
      <c r="B281"/>
      <c r="C281"/>
      <c r="D281" s="73"/>
      <c r="E281" s="73"/>
      <c r="F281" s="73"/>
    </row>
    <row r="282" spans="2:6" x14ac:dyDescent="0.25">
      <c r="B282"/>
      <c r="C282"/>
      <c r="D282" s="73"/>
      <c r="E282" s="73"/>
      <c r="F282" s="73"/>
    </row>
    <row r="283" spans="2:6" x14ac:dyDescent="0.25">
      <c r="B283"/>
      <c r="C283"/>
      <c r="D283" s="73"/>
      <c r="E283" s="73"/>
      <c r="F283" s="73"/>
    </row>
    <row r="284" spans="2:6" x14ac:dyDescent="0.25">
      <c r="B284"/>
      <c r="C284"/>
      <c r="D284" s="73"/>
      <c r="E284" s="73"/>
      <c r="F284" s="73"/>
    </row>
    <row r="285" spans="2:6" x14ac:dyDescent="0.25">
      <c r="B285"/>
      <c r="C285"/>
      <c r="D285" s="73"/>
      <c r="E285" s="73"/>
      <c r="F285" s="73"/>
    </row>
    <row r="286" spans="2:6" x14ac:dyDescent="0.25">
      <c r="B286"/>
      <c r="C286"/>
      <c r="D286" s="73"/>
      <c r="E286" s="73"/>
      <c r="F286" s="73"/>
    </row>
    <row r="287" spans="2:6" x14ac:dyDescent="0.25">
      <c r="B287"/>
      <c r="C287"/>
      <c r="D287" s="73"/>
      <c r="E287" s="73"/>
      <c r="F287" s="73"/>
    </row>
    <row r="288" spans="2:6" x14ac:dyDescent="0.25">
      <c r="B288"/>
      <c r="C288"/>
      <c r="D288" s="73"/>
      <c r="E288" s="73"/>
      <c r="F288" s="73"/>
    </row>
    <row r="289" spans="2:6" x14ac:dyDescent="0.25">
      <c r="B289"/>
      <c r="C289"/>
      <c r="D289" s="73"/>
      <c r="E289" s="73"/>
      <c r="F289" s="73"/>
    </row>
    <row r="290" spans="2:6" x14ac:dyDescent="0.25">
      <c r="B290"/>
      <c r="C290"/>
      <c r="D290" s="73"/>
      <c r="E290" s="73"/>
      <c r="F290" s="73"/>
    </row>
    <row r="291" spans="2:6" x14ac:dyDescent="0.25">
      <c r="B291"/>
      <c r="C291"/>
      <c r="D291" s="73"/>
      <c r="E291" s="73"/>
      <c r="F291" s="73"/>
    </row>
    <row r="292" spans="2:6" x14ac:dyDescent="0.25">
      <c r="B292"/>
      <c r="C292"/>
      <c r="D292" s="73"/>
      <c r="E292" s="73"/>
      <c r="F292" s="73"/>
    </row>
    <row r="293" spans="2:6" x14ac:dyDescent="0.25">
      <c r="B293"/>
      <c r="C293"/>
      <c r="D293" s="73"/>
      <c r="E293" s="73"/>
      <c r="F293" s="73"/>
    </row>
    <row r="294" spans="2:6" x14ac:dyDescent="0.25">
      <c r="B294"/>
      <c r="C294"/>
      <c r="D294" s="73"/>
      <c r="E294" s="73"/>
      <c r="F294" s="73"/>
    </row>
    <row r="295" spans="2:6" x14ac:dyDescent="0.25">
      <c r="B295"/>
      <c r="C295"/>
      <c r="D295" s="73"/>
      <c r="E295" s="73"/>
      <c r="F295" s="73"/>
    </row>
    <row r="296" spans="2:6" x14ac:dyDescent="0.25">
      <c r="B296"/>
      <c r="C296"/>
      <c r="D296" s="73"/>
      <c r="E296" s="73"/>
      <c r="F296" s="73"/>
    </row>
    <row r="297" spans="2:6" x14ac:dyDescent="0.25">
      <c r="B297"/>
      <c r="C297"/>
      <c r="D297" s="73"/>
      <c r="E297" s="73"/>
      <c r="F297" s="73"/>
    </row>
    <row r="298" spans="2:6" x14ac:dyDescent="0.25">
      <c r="B298"/>
      <c r="C298"/>
      <c r="D298" s="73"/>
      <c r="E298" s="73"/>
      <c r="F298" s="73"/>
    </row>
    <row r="299" spans="2:6" x14ac:dyDescent="0.25">
      <c r="B299"/>
      <c r="C299"/>
      <c r="D299" s="73"/>
      <c r="E299" s="73"/>
      <c r="F299" s="73"/>
    </row>
    <row r="300" spans="2:6" x14ac:dyDescent="0.25">
      <c r="B300"/>
      <c r="C300"/>
      <c r="D300" s="73"/>
      <c r="E300" s="73"/>
      <c r="F300" s="73"/>
    </row>
    <row r="301" spans="2:6" x14ac:dyDescent="0.25">
      <c r="B301"/>
      <c r="C301"/>
      <c r="D301" s="73"/>
      <c r="E301" s="73"/>
      <c r="F301" s="73"/>
    </row>
    <row r="302" spans="2:6" x14ac:dyDescent="0.25">
      <c r="B302"/>
      <c r="C302"/>
      <c r="D302" s="73"/>
      <c r="E302" s="73"/>
      <c r="F302" s="73"/>
    </row>
    <row r="303" spans="2:6" x14ac:dyDescent="0.25">
      <c r="B303"/>
      <c r="C303"/>
      <c r="D303" s="73"/>
      <c r="E303" s="73"/>
      <c r="F303" s="73"/>
    </row>
    <row r="304" spans="2:6" ht="20.100000000000001" customHeight="1" x14ac:dyDescent="0.25">
      <c r="B304"/>
      <c r="C304"/>
      <c r="D304" s="73"/>
      <c r="E304" s="73"/>
      <c r="F304" s="73"/>
    </row>
    <row r="305" spans="2:6" x14ac:dyDescent="0.25">
      <c r="B305"/>
      <c r="C305"/>
      <c r="D305" s="73"/>
      <c r="E305" s="73"/>
      <c r="F305" s="73"/>
    </row>
    <row r="306" spans="2:6" x14ac:dyDescent="0.25">
      <c r="B306"/>
      <c r="C306"/>
      <c r="D306" s="73"/>
      <c r="E306" s="73"/>
      <c r="F306" s="73"/>
    </row>
    <row r="307" spans="2:6" x14ac:dyDescent="0.25">
      <c r="B307"/>
      <c r="C307"/>
      <c r="D307" s="73"/>
      <c r="E307" s="73"/>
      <c r="F307" s="73"/>
    </row>
    <row r="308" spans="2:6" x14ac:dyDescent="0.25">
      <c r="B308"/>
      <c r="C308"/>
      <c r="D308" s="73"/>
      <c r="E308" s="73"/>
      <c r="F308" s="73"/>
    </row>
    <row r="309" spans="2:6" x14ac:dyDescent="0.25">
      <c r="B309"/>
      <c r="C309"/>
      <c r="D309" s="73"/>
      <c r="E309" s="73"/>
      <c r="F309" s="73"/>
    </row>
    <row r="310" spans="2:6" x14ac:dyDescent="0.25">
      <c r="B310"/>
      <c r="C310"/>
      <c r="D310" s="73"/>
      <c r="E310" s="73"/>
      <c r="F310" s="73"/>
    </row>
    <row r="311" spans="2:6" x14ac:dyDescent="0.25">
      <c r="B311"/>
      <c r="C311"/>
      <c r="D311" s="73"/>
      <c r="E311" s="73"/>
      <c r="F311" s="73"/>
    </row>
    <row r="312" spans="2:6" x14ac:dyDescent="0.25">
      <c r="B312"/>
      <c r="C312"/>
      <c r="D312" s="73"/>
      <c r="E312" s="73"/>
      <c r="F312" s="73"/>
    </row>
    <row r="313" spans="2:6" x14ac:dyDescent="0.25">
      <c r="B313"/>
      <c r="C313"/>
      <c r="D313" s="73"/>
      <c r="E313" s="73"/>
      <c r="F313" s="73"/>
    </row>
    <row r="314" spans="2:6" x14ac:dyDescent="0.25">
      <c r="B314"/>
      <c r="C314"/>
      <c r="D314" s="73"/>
      <c r="E314" s="73"/>
      <c r="F314" s="73"/>
    </row>
    <row r="315" spans="2:6" x14ac:dyDescent="0.25">
      <c r="B315"/>
      <c r="C315"/>
      <c r="D315" s="73"/>
      <c r="E315" s="73"/>
      <c r="F315" s="73"/>
    </row>
    <row r="316" spans="2:6" x14ac:dyDescent="0.25">
      <c r="B316"/>
      <c r="C316"/>
      <c r="D316" s="73"/>
      <c r="E316" s="73"/>
      <c r="F316" s="73"/>
    </row>
    <row r="317" spans="2:6" x14ac:dyDescent="0.25">
      <c r="B317"/>
      <c r="C317"/>
      <c r="D317" s="73"/>
      <c r="E317" s="73"/>
      <c r="F317" s="73"/>
    </row>
    <row r="318" spans="2:6" x14ac:dyDescent="0.25">
      <c r="B318"/>
      <c r="C318"/>
      <c r="D318" s="73"/>
      <c r="E318" s="73"/>
      <c r="F318" s="73"/>
    </row>
    <row r="319" spans="2:6" x14ac:dyDescent="0.25">
      <c r="B319"/>
      <c r="C319"/>
      <c r="D319" s="73"/>
      <c r="E319" s="73"/>
      <c r="F319" s="73"/>
    </row>
    <row r="320" spans="2:6" x14ac:dyDescent="0.25">
      <c r="B320"/>
      <c r="C320"/>
      <c r="D320" s="73"/>
      <c r="E320" s="73"/>
      <c r="F320" s="73"/>
    </row>
    <row r="321" spans="2:6" x14ac:dyDescent="0.25">
      <c r="B321"/>
      <c r="C321"/>
      <c r="D321" s="73"/>
      <c r="E321" s="73"/>
      <c r="F321" s="73"/>
    </row>
    <row r="322" spans="2:6" x14ac:dyDescent="0.25">
      <c r="B322"/>
      <c r="C322"/>
      <c r="D322" s="73"/>
      <c r="E322" s="73"/>
      <c r="F322" s="73"/>
    </row>
    <row r="323" spans="2:6" x14ac:dyDescent="0.25">
      <c r="B323"/>
      <c r="C323"/>
      <c r="D323" s="73"/>
      <c r="E323" s="73"/>
      <c r="F323" s="73"/>
    </row>
    <row r="324" spans="2:6" x14ac:dyDescent="0.25">
      <c r="B324"/>
      <c r="C324"/>
      <c r="D324" s="73"/>
      <c r="E324" s="73"/>
      <c r="F324" s="73"/>
    </row>
    <row r="325" spans="2:6" x14ac:dyDescent="0.25">
      <c r="B325"/>
      <c r="C325"/>
      <c r="D325" s="73"/>
      <c r="E325" s="73"/>
      <c r="F325" s="73"/>
    </row>
    <row r="326" spans="2:6" x14ac:dyDescent="0.25">
      <c r="B326"/>
      <c r="C326"/>
      <c r="D326" s="73"/>
      <c r="E326" s="73"/>
      <c r="F326" s="73"/>
    </row>
    <row r="327" spans="2:6" x14ac:dyDescent="0.25">
      <c r="B327"/>
      <c r="C327"/>
      <c r="D327" s="73"/>
      <c r="E327" s="73"/>
      <c r="F327" s="73"/>
    </row>
    <row r="328" spans="2:6" x14ac:dyDescent="0.25">
      <c r="B328"/>
      <c r="C328"/>
      <c r="D328" s="73"/>
      <c r="E328" s="73"/>
      <c r="F328" s="73"/>
    </row>
    <row r="329" spans="2:6" x14ac:dyDescent="0.25">
      <c r="B329"/>
      <c r="C329"/>
      <c r="D329" s="73"/>
      <c r="E329" s="73"/>
      <c r="F329" s="73"/>
    </row>
    <row r="330" spans="2:6" x14ac:dyDescent="0.25">
      <c r="B330"/>
      <c r="C330"/>
      <c r="D330" s="73"/>
      <c r="E330" s="73"/>
      <c r="F330" s="73"/>
    </row>
    <row r="331" spans="2:6" x14ac:dyDescent="0.25">
      <c r="B331"/>
      <c r="C331"/>
      <c r="D331" s="73"/>
      <c r="E331" s="73"/>
      <c r="F331" s="73"/>
    </row>
    <row r="332" spans="2:6" x14ac:dyDescent="0.25">
      <c r="B332"/>
      <c r="C332"/>
      <c r="D332" s="73"/>
      <c r="E332" s="73"/>
      <c r="F332" s="73"/>
    </row>
    <row r="333" spans="2:6" x14ac:dyDescent="0.25">
      <c r="B333"/>
      <c r="C333"/>
      <c r="D333" s="73"/>
      <c r="E333" s="73"/>
      <c r="F333" s="73"/>
    </row>
    <row r="334" spans="2:6" x14ac:dyDescent="0.25">
      <c r="B334"/>
      <c r="C334"/>
      <c r="D334" s="73"/>
      <c r="E334" s="73"/>
      <c r="F334" s="73"/>
    </row>
    <row r="335" spans="2:6" x14ac:dyDescent="0.25">
      <c r="B335"/>
      <c r="C335"/>
      <c r="D335" s="73"/>
      <c r="E335" s="73"/>
      <c r="F335" s="73"/>
    </row>
    <row r="336" spans="2:6" x14ac:dyDescent="0.25">
      <c r="B336"/>
      <c r="C336"/>
      <c r="D336" s="73"/>
      <c r="E336" s="73"/>
      <c r="F336" s="73"/>
    </row>
    <row r="337" spans="2:6" x14ac:dyDescent="0.25">
      <c r="B337"/>
      <c r="C337"/>
      <c r="D337" s="73"/>
      <c r="E337" s="73"/>
      <c r="F337" s="73"/>
    </row>
    <row r="338" spans="2:6" x14ac:dyDescent="0.25">
      <c r="B338"/>
      <c r="C338"/>
      <c r="D338" s="73"/>
      <c r="E338" s="73"/>
      <c r="F338" s="73"/>
    </row>
    <row r="339" spans="2:6" x14ac:dyDescent="0.25">
      <c r="B339"/>
      <c r="C339"/>
      <c r="D339" s="73"/>
      <c r="E339" s="73"/>
      <c r="F339" s="73"/>
    </row>
    <row r="340" spans="2:6" x14ac:dyDescent="0.25">
      <c r="B340"/>
      <c r="C340"/>
      <c r="D340" s="73"/>
      <c r="E340" s="73"/>
      <c r="F340" s="73"/>
    </row>
    <row r="341" spans="2:6" x14ac:dyDescent="0.25">
      <c r="B341"/>
      <c r="C341"/>
      <c r="D341" s="73"/>
      <c r="E341" s="73"/>
      <c r="F341" s="73"/>
    </row>
    <row r="342" spans="2:6" x14ac:dyDescent="0.25">
      <c r="B342"/>
      <c r="C342"/>
      <c r="D342" s="73"/>
      <c r="E342" s="73"/>
      <c r="F342" s="73"/>
    </row>
    <row r="343" spans="2:6" x14ac:dyDescent="0.25">
      <c r="B343"/>
      <c r="C343"/>
      <c r="D343" s="73"/>
      <c r="E343" s="73"/>
      <c r="F343" s="73"/>
    </row>
    <row r="344" spans="2:6" x14ac:dyDescent="0.25">
      <c r="B344"/>
      <c r="C344"/>
      <c r="D344" s="73"/>
      <c r="E344" s="73"/>
      <c r="F344" s="73"/>
    </row>
    <row r="345" spans="2:6" x14ac:dyDescent="0.25">
      <c r="B345"/>
      <c r="C345"/>
      <c r="D345" s="73"/>
      <c r="E345" s="73"/>
      <c r="F345" s="73"/>
    </row>
    <row r="346" spans="2:6" x14ac:dyDescent="0.25">
      <c r="B346"/>
      <c r="C346"/>
      <c r="D346" s="73"/>
      <c r="E346" s="73"/>
      <c r="F346" s="73"/>
    </row>
    <row r="347" spans="2:6" x14ac:dyDescent="0.25">
      <c r="B347"/>
      <c r="C347"/>
      <c r="D347" s="73"/>
      <c r="E347" s="73"/>
      <c r="F347" s="73"/>
    </row>
    <row r="348" spans="2:6" x14ac:dyDescent="0.25">
      <c r="B348"/>
      <c r="C348"/>
      <c r="D348" s="73"/>
      <c r="E348" s="73"/>
      <c r="F348" s="73"/>
    </row>
    <row r="349" spans="2:6" x14ac:dyDescent="0.25">
      <c r="B349"/>
      <c r="C349"/>
      <c r="D349" s="73"/>
      <c r="E349" s="73"/>
      <c r="F349" s="73"/>
    </row>
    <row r="350" spans="2:6" x14ac:dyDescent="0.25">
      <c r="B350"/>
      <c r="C350"/>
      <c r="D350" s="73"/>
      <c r="E350" s="73"/>
      <c r="F350" s="73"/>
    </row>
    <row r="351" spans="2:6" x14ac:dyDescent="0.25">
      <c r="B351"/>
      <c r="C351"/>
      <c r="D351" s="73"/>
      <c r="E351" s="73"/>
      <c r="F351" s="73"/>
    </row>
    <row r="352" spans="2:6" x14ac:dyDescent="0.25">
      <c r="B352"/>
      <c r="C352"/>
      <c r="D352" s="73"/>
      <c r="E352" s="73"/>
      <c r="F352" s="73"/>
    </row>
    <row r="353" spans="2:6" x14ac:dyDescent="0.25">
      <c r="B353"/>
      <c r="C353"/>
      <c r="D353" s="73"/>
      <c r="E353" s="73"/>
      <c r="F353" s="73"/>
    </row>
    <row r="354" spans="2:6" x14ac:dyDescent="0.25">
      <c r="B354"/>
      <c r="C354"/>
      <c r="D354" s="73"/>
      <c r="E354" s="73"/>
      <c r="F354" s="73"/>
    </row>
    <row r="355" spans="2:6" x14ac:dyDescent="0.25">
      <c r="B355"/>
      <c r="C355"/>
      <c r="D355" s="73"/>
      <c r="E355" s="73"/>
      <c r="F355" s="73"/>
    </row>
    <row r="356" spans="2:6" x14ac:dyDescent="0.25">
      <c r="B356"/>
      <c r="C356"/>
      <c r="D356" s="73"/>
      <c r="E356" s="73"/>
      <c r="F356" s="73"/>
    </row>
    <row r="357" spans="2:6" x14ac:dyDescent="0.25">
      <c r="B357"/>
      <c r="C357"/>
      <c r="D357" s="73"/>
      <c r="E357" s="73"/>
      <c r="F357" s="73"/>
    </row>
    <row r="358" spans="2:6" x14ac:dyDescent="0.25">
      <c r="B358"/>
      <c r="C358"/>
      <c r="D358" s="73"/>
      <c r="E358" s="73"/>
      <c r="F358" s="73"/>
    </row>
    <row r="359" spans="2:6" x14ac:dyDescent="0.25">
      <c r="B359"/>
      <c r="C359"/>
      <c r="D359" s="73"/>
      <c r="E359" s="73"/>
      <c r="F359" s="73"/>
    </row>
    <row r="360" spans="2:6" x14ac:dyDescent="0.25">
      <c r="B360"/>
      <c r="C360"/>
      <c r="D360" s="73"/>
      <c r="E360" s="73"/>
      <c r="F360" s="73"/>
    </row>
    <row r="361" spans="2:6" x14ac:dyDescent="0.25">
      <c r="B361"/>
      <c r="C361"/>
      <c r="D361" s="73"/>
      <c r="E361" s="73"/>
      <c r="F361" s="73"/>
    </row>
    <row r="362" spans="2:6" x14ac:dyDescent="0.25">
      <c r="B362"/>
      <c r="C362"/>
      <c r="D362" s="73"/>
      <c r="E362" s="73"/>
      <c r="F362" s="73"/>
    </row>
    <row r="363" spans="2:6" x14ac:dyDescent="0.25">
      <c r="B363"/>
      <c r="C363"/>
      <c r="D363" s="73"/>
      <c r="E363" s="73"/>
      <c r="F363" s="73"/>
    </row>
    <row r="364" spans="2:6" x14ac:dyDescent="0.25">
      <c r="B364"/>
      <c r="C364"/>
      <c r="D364" s="73"/>
      <c r="E364" s="73"/>
      <c r="F364" s="73"/>
    </row>
    <row r="365" spans="2:6" x14ac:dyDescent="0.25">
      <c r="B365"/>
      <c r="C365"/>
      <c r="D365" s="73"/>
      <c r="E365" s="73"/>
      <c r="F365" s="73"/>
    </row>
    <row r="366" spans="2:6" x14ac:dyDescent="0.25">
      <c r="B366"/>
      <c r="C366"/>
      <c r="D366" s="73"/>
      <c r="E366" s="73"/>
      <c r="F366" s="73"/>
    </row>
    <row r="367" spans="2:6" x14ac:dyDescent="0.25">
      <c r="B367"/>
      <c r="C367"/>
      <c r="D367" s="73"/>
      <c r="E367" s="73"/>
      <c r="F367" s="73"/>
    </row>
    <row r="368" spans="2:6" x14ac:dyDescent="0.25">
      <c r="B368"/>
      <c r="C368"/>
      <c r="D368" s="73"/>
      <c r="E368" s="73"/>
      <c r="F368" s="73"/>
    </row>
    <row r="369" spans="2:6" x14ac:dyDescent="0.25">
      <c r="B369"/>
      <c r="C369"/>
      <c r="D369" s="73"/>
      <c r="E369" s="73"/>
      <c r="F369" s="73"/>
    </row>
    <row r="370" spans="2:6" x14ac:dyDescent="0.25">
      <c r="B370"/>
      <c r="C370"/>
      <c r="D370" s="73"/>
      <c r="E370" s="73"/>
      <c r="F370" s="73"/>
    </row>
    <row r="371" spans="2:6" x14ac:dyDescent="0.25">
      <c r="B371"/>
      <c r="C371"/>
      <c r="D371" s="73"/>
      <c r="E371" s="73"/>
      <c r="F371" s="73"/>
    </row>
    <row r="372" spans="2:6" x14ac:dyDescent="0.25">
      <c r="B372"/>
      <c r="C372"/>
      <c r="D372" s="73"/>
      <c r="E372" s="73"/>
      <c r="F372" s="73"/>
    </row>
    <row r="373" spans="2:6" x14ac:dyDescent="0.25">
      <c r="B373"/>
      <c r="C373"/>
      <c r="D373" s="73"/>
      <c r="E373" s="73"/>
      <c r="F373" s="73"/>
    </row>
    <row r="374" spans="2:6" x14ac:dyDescent="0.25">
      <c r="B374"/>
      <c r="C374"/>
      <c r="D374" s="73"/>
      <c r="E374" s="73"/>
      <c r="F374" s="73"/>
    </row>
    <row r="375" spans="2:6" x14ac:dyDescent="0.25">
      <c r="B375"/>
      <c r="C375"/>
      <c r="D375" s="73"/>
      <c r="E375" s="73"/>
      <c r="F375" s="73"/>
    </row>
    <row r="376" spans="2:6" x14ac:dyDescent="0.25">
      <c r="B376"/>
      <c r="C376"/>
      <c r="D376" s="73"/>
      <c r="E376" s="73"/>
      <c r="F376" s="73"/>
    </row>
    <row r="377" spans="2:6" x14ac:dyDescent="0.25">
      <c r="B377"/>
      <c r="C377"/>
      <c r="D377" s="73"/>
      <c r="E377" s="73"/>
      <c r="F377" s="73"/>
    </row>
    <row r="378" spans="2:6" x14ac:dyDescent="0.25">
      <c r="B378"/>
      <c r="C378"/>
      <c r="D378" s="73"/>
      <c r="E378" s="73"/>
      <c r="F378" s="73"/>
    </row>
    <row r="379" spans="2:6" x14ac:dyDescent="0.25">
      <c r="B379"/>
      <c r="C379"/>
      <c r="D379" s="73"/>
      <c r="E379" s="73"/>
      <c r="F379" s="73"/>
    </row>
    <row r="380" spans="2:6" x14ac:dyDescent="0.25">
      <c r="B380"/>
      <c r="C380"/>
      <c r="D380" s="73"/>
      <c r="E380" s="73"/>
      <c r="F380" s="73"/>
    </row>
    <row r="381" spans="2:6" x14ac:dyDescent="0.25">
      <c r="B381"/>
      <c r="C381"/>
      <c r="D381" s="73"/>
      <c r="E381" s="73"/>
      <c r="F381" s="73"/>
    </row>
    <row r="382" spans="2:6" x14ac:dyDescent="0.25">
      <c r="B382"/>
      <c r="C382"/>
      <c r="D382" s="73"/>
      <c r="E382" s="73"/>
      <c r="F382" s="73"/>
    </row>
    <row r="383" spans="2:6" x14ac:dyDescent="0.25">
      <c r="B383"/>
      <c r="C383"/>
      <c r="D383" s="73"/>
      <c r="E383" s="73"/>
      <c r="F383" s="73"/>
    </row>
    <row r="384" spans="2:6" x14ac:dyDescent="0.25">
      <c r="B384"/>
      <c r="C384"/>
      <c r="D384" s="73"/>
      <c r="E384" s="73"/>
      <c r="F384" s="73"/>
    </row>
    <row r="385" spans="2:6" x14ac:dyDescent="0.25">
      <c r="B385"/>
      <c r="C385"/>
      <c r="D385" s="73"/>
      <c r="E385" s="73"/>
      <c r="F385" s="73"/>
    </row>
    <row r="386" spans="2:6" x14ac:dyDescent="0.25">
      <c r="B386"/>
      <c r="C386"/>
      <c r="D386" s="73"/>
      <c r="E386" s="73"/>
      <c r="F386" s="73"/>
    </row>
    <row r="387" spans="2:6" x14ac:dyDescent="0.25">
      <c r="B387"/>
      <c r="C387"/>
      <c r="D387" s="73"/>
      <c r="E387" s="73"/>
      <c r="F387" s="73"/>
    </row>
    <row r="388" spans="2:6" x14ac:dyDescent="0.25">
      <c r="B388"/>
      <c r="C388"/>
      <c r="D388" s="73"/>
      <c r="E388" s="73"/>
      <c r="F388" s="73"/>
    </row>
    <row r="389" spans="2:6" x14ac:dyDescent="0.25">
      <c r="B389"/>
      <c r="C389"/>
      <c r="D389" s="73"/>
      <c r="E389" s="73"/>
      <c r="F389" s="73"/>
    </row>
    <row r="390" spans="2:6" x14ac:dyDescent="0.25">
      <c r="B390"/>
      <c r="C390"/>
      <c r="D390" s="73"/>
      <c r="E390" s="73"/>
      <c r="F390" s="73"/>
    </row>
    <row r="391" spans="2:6" x14ac:dyDescent="0.25">
      <c r="B391"/>
      <c r="C391"/>
      <c r="D391" s="73"/>
      <c r="E391" s="73"/>
      <c r="F391" s="73"/>
    </row>
    <row r="392" spans="2:6" x14ac:dyDescent="0.25">
      <c r="B392"/>
      <c r="C392"/>
      <c r="D392" s="73"/>
      <c r="E392" s="73"/>
      <c r="F392" s="73"/>
    </row>
    <row r="393" spans="2:6" x14ac:dyDescent="0.25">
      <c r="B393"/>
      <c r="C393"/>
      <c r="D393" s="73"/>
      <c r="E393" s="73"/>
      <c r="F393" s="73"/>
    </row>
    <row r="394" spans="2:6" x14ac:dyDescent="0.25">
      <c r="B394"/>
      <c r="C394"/>
      <c r="D394" s="73"/>
      <c r="E394" s="73"/>
      <c r="F394" s="73"/>
    </row>
    <row r="395" spans="2:6" x14ac:dyDescent="0.25">
      <c r="B395"/>
      <c r="C395"/>
      <c r="D395" s="73"/>
      <c r="E395" s="73"/>
      <c r="F395" s="73"/>
    </row>
    <row r="396" spans="2:6" x14ac:dyDescent="0.25">
      <c r="B396"/>
      <c r="C396"/>
      <c r="D396" s="73"/>
      <c r="E396" s="73"/>
      <c r="F396" s="73"/>
    </row>
    <row r="397" spans="2:6" x14ac:dyDescent="0.25">
      <c r="B397"/>
      <c r="C397"/>
      <c r="D397" s="73"/>
      <c r="E397" s="73"/>
      <c r="F397" s="73"/>
    </row>
    <row r="398" spans="2:6" x14ac:dyDescent="0.25">
      <c r="B398"/>
      <c r="C398"/>
      <c r="D398" s="73"/>
      <c r="E398" s="73"/>
      <c r="F398" s="73"/>
    </row>
    <row r="399" spans="2:6" x14ac:dyDescent="0.25">
      <c r="B399"/>
      <c r="C399"/>
      <c r="D399" s="73"/>
      <c r="E399" s="73"/>
      <c r="F399" s="73"/>
    </row>
    <row r="400" spans="2:6" x14ac:dyDescent="0.25">
      <c r="B400"/>
      <c r="C400"/>
      <c r="D400" s="73"/>
      <c r="E400" s="73"/>
      <c r="F400" s="73"/>
    </row>
    <row r="401" spans="2:6" x14ac:dyDescent="0.25">
      <c r="B401"/>
      <c r="C401"/>
      <c r="D401" s="73"/>
      <c r="E401" s="73"/>
      <c r="F401" s="73"/>
    </row>
    <row r="402" spans="2:6" x14ac:dyDescent="0.25">
      <c r="B402"/>
      <c r="C402"/>
      <c r="D402" s="73"/>
      <c r="E402" s="73"/>
      <c r="F402" s="73"/>
    </row>
    <row r="403" spans="2:6" x14ac:dyDescent="0.25">
      <c r="B403"/>
      <c r="C403"/>
      <c r="D403" s="73"/>
      <c r="E403" s="73"/>
      <c r="F403" s="73"/>
    </row>
    <row r="404" spans="2:6" x14ac:dyDescent="0.25">
      <c r="B404"/>
      <c r="C404"/>
      <c r="D404" s="73"/>
      <c r="E404" s="73"/>
      <c r="F404" s="73"/>
    </row>
    <row r="405" spans="2:6" x14ac:dyDescent="0.25">
      <c r="B405"/>
      <c r="C405"/>
      <c r="D405" s="73"/>
      <c r="E405" s="73"/>
      <c r="F405" s="73"/>
    </row>
    <row r="406" spans="2:6" x14ac:dyDescent="0.25">
      <c r="B406"/>
      <c r="C406"/>
      <c r="D406" s="73"/>
      <c r="E406" s="73"/>
      <c r="F406" s="73"/>
    </row>
    <row r="407" spans="2:6" x14ac:dyDescent="0.25">
      <c r="B407"/>
      <c r="C407"/>
      <c r="D407" s="73"/>
      <c r="E407" s="73"/>
      <c r="F407" s="73"/>
    </row>
    <row r="408" spans="2:6" x14ac:dyDescent="0.25">
      <c r="B408"/>
      <c r="C408"/>
      <c r="D408" s="73"/>
      <c r="E408" s="73"/>
      <c r="F408" s="73"/>
    </row>
    <row r="409" spans="2:6" x14ac:dyDescent="0.25">
      <c r="B409"/>
      <c r="C409"/>
      <c r="D409" s="73"/>
      <c r="E409" s="73"/>
      <c r="F409" s="73"/>
    </row>
    <row r="410" spans="2:6" x14ac:dyDescent="0.25">
      <c r="B410"/>
      <c r="C410"/>
      <c r="D410" s="73"/>
      <c r="E410" s="73"/>
      <c r="F410" s="73"/>
    </row>
    <row r="411" spans="2:6" x14ac:dyDescent="0.25">
      <c r="B411"/>
      <c r="C411"/>
      <c r="D411" s="73"/>
      <c r="E411" s="73"/>
      <c r="F411" s="73"/>
    </row>
    <row r="412" spans="2:6" x14ac:dyDescent="0.25">
      <c r="B412"/>
      <c r="C412"/>
      <c r="D412" s="73"/>
      <c r="E412" s="73"/>
      <c r="F412" s="73"/>
    </row>
    <row r="413" spans="2:6" x14ac:dyDescent="0.25">
      <c r="B413"/>
      <c r="C413"/>
      <c r="D413" s="73"/>
      <c r="E413" s="73"/>
      <c r="F413" s="73"/>
    </row>
    <row r="414" spans="2:6" x14ac:dyDescent="0.25">
      <c r="B414"/>
      <c r="C414"/>
      <c r="D414" s="73"/>
      <c r="E414" s="73"/>
      <c r="F414" s="73"/>
    </row>
    <row r="415" spans="2:6" x14ac:dyDescent="0.25">
      <c r="B415"/>
      <c r="C415"/>
      <c r="D415" s="73"/>
      <c r="E415" s="73"/>
      <c r="F415" s="73"/>
    </row>
    <row r="416" spans="2:6" x14ac:dyDescent="0.25">
      <c r="B416"/>
      <c r="C416"/>
      <c r="D416" s="73"/>
      <c r="E416" s="73"/>
      <c r="F416" s="73"/>
    </row>
    <row r="417" spans="2:6" x14ac:dyDescent="0.25">
      <c r="B417"/>
      <c r="C417"/>
      <c r="D417" s="73"/>
      <c r="E417" s="73"/>
      <c r="F417" s="73"/>
    </row>
    <row r="418" spans="2:6" x14ac:dyDescent="0.25">
      <c r="B418"/>
      <c r="C418"/>
      <c r="D418" s="73"/>
      <c r="E418" s="73"/>
      <c r="F418" s="73"/>
    </row>
    <row r="419" spans="2:6" x14ac:dyDescent="0.25">
      <c r="B419"/>
      <c r="C419"/>
      <c r="D419" s="73"/>
      <c r="E419" s="73"/>
      <c r="F419" s="73"/>
    </row>
    <row r="420" spans="2:6" x14ac:dyDescent="0.25">
      <c r="B420"/>
      <c r="C420"/>
      <c r="D420" s="73"/>
      <c r="E420" s="73"/>
      <c r="F420" s="73"/>
    </row>
    <row r="421" spans="2:6" x14ac:dyDescent="0.25">
      <c r="B421"/>
      <c r="C421"/>
      <c r="D421" s="73"/>
      <c r="E421" s="73"/>
      <c r="F421" s="73"/>
    </row>
    <row r="422" spans="2:6" x14ac:dyDescent="0.25">
      <c r="B422"/>
      <c r="C422"/>
      <c r="D422" s="73"/>
      <c r="E422" s="73"/>
      <c r="F422" s="73"/>
    </row>
    <row r="423" spans="2:6" x14ac:dyDescent="0.25">
      <c r="B423"/>
      <c r="C423"/>
      <c r="D423" s="73"/>
      <c r="E423" s="73"/>
      <c r="F423" s="73"/>
    </row>
    <row r="424" spans="2:6" x14ac:dyDescent="0.25">
      <c r="B424"/>
      <c r="C424"/>
      <c r="D424" s="73"/>
      <c r="E424" s="73"/>
      <c r="F424" s="73"/>
    </row>
    <row r="425" spans="2:6" x14ac:dyDescent="0.25">
      <c r="B425"/>
      <c r="C425"/>
      <c r="D425" s="73"/>
      <c r="E425" s="73"/>
      <c r="F425" s="73"/>
    </row>
    <row r="426" spans="2:6" x14ac:dyDescent="0.25">
      <c r="B426"/>
      <c r="C426"/>
      <c r="D426" s="73"/>
      <c r="E426" s="73"/>
      <c r="F426" s="73"/>
    </row>
    <row r="427" spans="2:6" x14ac:dyDescent="0.25">
      <c r="B427"/>
      <c r="C427"/>
      <c r="D427" s="73"/>
      <c r="E427" s="73"/>
      <c r="F427" s="73"/>
    </row>
    <row r="428" spans="2:6" x14ac:dyDescent="0.25">
      <c r="B428"/>
      <c r="C428"/>
      <c r="D428" s="73"/>
      <c r="E428" s="73"/>
      <c r="F428" s="73"/>
    </row>
    <row r="429" spans="2:6" x14ac:dyDescent="0.25">
      <c r="B429"/>
      <c r="C429"/>
      <c r="D429" s="73"/>
      <c r="E429" s="73"/>
      <c r="F429" s="73"/>
    </row>
    <row r="430" spans="2:6" x14ac:dyDescent="0.25">
      <c r="B430"/>
      <c r="C430"/>
      <c r="D430" s="73"/>
      <c r="E430" s="73"/>
      <c r="F430" s="73"/>
    </row>
    <row r="431" spans="2:6" x14ac:dyDescent="0.25">
      <c r="B431"/>
      <c r="C431"/>
      <c r="D431" s="73"/>
      <c r="E431" s="73"/>
      <c r="F431" s="73"/>
    </row>
    <row r="432" spans="2:6" x14ac:dyDescent="0.25">
      <c r="B432"/>
      <c r="C432"/>
      <c r="D432" s="73"/>
      <c r="E432" s="73"/>
      <c r="F432" s="73"/>
    </row>
    <row r="433" spans="2:6" x14ac:dyDescent="0.25">
      <c r="B433"/>
      <c r="C433"/>
      <c r="D433" s="73"/>
      <c r="E433" s="73"/>
      <c r="F433" s="73"/>
    </row>
    <row r="434" spans="2:6" x14ac:dyDescent="0.25">
      <c r="B434"/>
      <c r="C434"/>
      <c r="D434" s="73"/>
      <c r="E434" s="73"/>
      <c r="F434" s="73"/>
    </row>
    <row r="435" spans="2:6" x14ac:dyDescent="0.25">
      <c r="B435"/>
      <c r="C435"/>
      <c r="D435" s="73"/>
      <c r="E435" s="73"/>
      <c r="F435" s="73"/>
    </row>
    <row r="436" spans="2:6" x14ac:dyDescent="0.25">
      <c r="B436"/>
      <c r="C436"/>
      <c r="D436" s="73"/>
      <c r="E436" s="73"/>
      <c r="F436" s="73"/>
    </row>
    <row r="437" spans="2:6" x14ac:dyDescent="0.25">
      <c r="B437"/>
      <c r="C437"/>
      <c r="D437" s="73"/>
      <c r="E437" s="73"/>
      <c r="F437" s="73"/>
    </row>
    <row r="438" spans="2:6" x14ac:dyDescent="0.25">
      <c r="B438"/>
      <c r="C438"/>
      <c r="D438" s="73"/>
      <c r="E438" s="73"/>
      <c r="F438" s="73"/>
    </row>
    <row r="439" spans="2:6" x14ac:dyDescent="0.25">
      <c r="B439"/>
      <c r="C439"/>
      <c r="D439" s="73"/>
      <c r="E439" s="73"/>
      <c r="F439" s="73"/>
    </row>
    <row r="440" spans="2:6" x14ac:dyDescent="0.25">
      <c r="B440"/>
      <c r="C440"/>
      <c r="D440" s="73"/>
      <c r="E440" s="73"/>
      <c r="F440" s="73"/>
    </row>
    <row r="441" spans="2:6" x14ac:dyDescent="0.25">
      <c r="B441"/>
      <c r="C441"/>
      <c r="D441" s="73"/>
      <c r="E441" s="73"/>
      <c r="F441" s="73"/>
    </row>
    <row r="442" spans="2:6" x14ac:dyDescent="0.25">
      <c r="B442"/>
      <c r="C442"/>
      <c r="D442" s="73"/>
      <c r="E442" s="73"/>
      <c r="F442" s="73"/>
    </row>
    <row r="443" spans="2:6" x14ac:dyDescent="0.25">
      <c r="B443"/>
      <c r="C443"/>
      <c r="D443" s="73"/>
      <c r="E443" s="73"/>
      <c r="F443" s="73"/>
    </row>
    <row r="444" spans="2:6" x14ac:dyDescent="0.25">
      <c r="B444"/>
      <c r="C444"/>
      <c r="D444" s="73"/>
      <c r="E444" s="73"/>
      <c r="F444" s="73"/>
    </row>
    <row r="445" spans="2:6" x14ac:dyDescent="0.25">
      <c r="B445"/>
      <c r="C445"/>
      <c r="D445" s="73"/>
      <c r="E445" s="73"/>
      <c r="F445" s="73"/>
    </row>
    <row r="446" spans="2:6" x14ac:dyDescent="0.25">
      <c r="B446"/>
      <c r="C446"/>
      <c r="D446" s="73"/>
      <c r="E446" s="73"/>
      <c r="F446" s="73"/>
    </row>
    <row r="447" spans="2:6" x14ac:dyDescent="0.25">
      <c r="B447"/>
      <c r="C447"/>
      <c r="D447" s="73"/>
      <c r="E447" s="73"/>
      <c r="F447" s="73"/>
    </row>
    <row r="448" spans="2:6" x14ac:dyDescent="0.25">
      <c r="B448"/>
      <c r="C448"/>
      <c r="D448" s="73"/>
      <c r="E448" s="73"/>
      <c r="F448" s="73"/>
    </row>
    <row r="449" spans="2:6" x14ac:dyDescent="0.25">
      <c r="B449"/>
      <c r="C449"/>
      <c r="D449" s="73"/>
      <c r="E449" s="73"/>
      <c r="F449" s="73"/>
    </row>
    <row r="450" spans="2:6" x14ac:dyDescent="0.25">
      <c r="B450"/>
      <c r="C450"/>
      <c r="D450" s="73"/>
      <c r="E450" s="73"/>
      <c r="F450" s="73"/>
    </row>
    <row r="451" spans="2:6" x14ac:dyDescent="0.25">
      <c r="B451"/>
      <c r="C451"/>
      <c r="D451" s="73"/>
      <c r="E451" s="73"/>
      <c r="F451" s="73"/>
    </row>
    <row r="452" spans="2:6" x14ac:dyDescent="0.25">
      <c r="B452"/>
      <c r="C452"/>
      <c r="D452" s="73"/>
      <c r="E452" s="73"/>
      <c r="F452" s="73"/>
    </row>
    <row r="453" spans="2:6" x14ac:dyDescent="0.25">
      <c r="B453"/>
      <c r="C453"/>
      <c r="D453" s="73"/>
      <c r="E453" s="73"/>
      <c r="F453" s="73"/>
    </row>
    <row r="454" spans="2:6" x14ac:dyDescent="0.25">
      <c r="B454"/>
      <c r="C454"/>
      <c r="D454" s="73"/>
      <c r="E454" s="73"/>
      <c r="F454" s="73"/>
    </row>
    <row r="455" spans="2:6" x14ac:dyDescent="0.25">
      <c r="B455"/>
      <c r="C455"/>
      <c r="D455" s="73"/>
      <c r="E455" s="73"/>
      <c r="F455" s="73"/>
    </row>
    <row r="456" spans="2:6" x14ac:dyDescent="0.25">
      <c r="B456"/>
      <c r="C456"/>
      <c r="D456" s="73"/>
      <c r="E456" s="73"/>
      <c r="F456" s="73"/>
    </row>
    <row r="457" spans="2:6" x14ac:dyDescent="0.25">
      <c r="B457"/>
      <c r="C457"/>
      <c r="D457" s="73"/>
      <c r="E457" s="73"/>
      <c r="F457" s="73"/>
    </row>
    <row r="458" spans="2:6" x14ac:dyDescent="0.25">
      <c r="B458"/>
      <c r="C458"/>
      <c r="D458" s="73"/>
      <c r="E458" s="73"/>
      <c r="F458" s="73"/>
    </row>
    <row r="459" spans="2:6" x14ac:dyDescent="0.25">
      <c r="B459"/>
      <c r="C459"/>
      <c r="D459" s="73"/>
      <c r="E459" s="73"/>
      <c r="F459" s="73"/>
    </row>
    <row r="460" spans="2:6" x14ac:dyDescent="0.25">
      <c r="B460"/>
      <c r="C460"/>
      <c r="D460" s="73"/>
      <c r="E460" s="73"/>
      <c r="F460" s="73"/>
    </row>
    <row r="461" spans="2:6" x14ac:dyDescent="0.25">
      <c r="B461"/>
      <c r="C461"/>
      <c r="D461" s="73"/>
      <c r="E461" s="73"/>
      <c r="F461" s="73"/>
    </row>
    <row r="462" spans="2:6" x14ac:dyDescent="0.25">
      <c r="B462"/>
      <c r="C462"/>
      <c r="D462" s="73"/>
      <c r="E462" s="73"/>
      <c r="F462" s="73"/>
    </row>
    <row r="463" spans="2:6" x14ac:dyDescent="0.25">
      <c r="B463"/>
      <c r="C463"/>
      <c r="D463" s="73"/>
      <c r="E463" s="73"/>
      <c r="F463" s="73"/>
    </row>
    <row r="464" spans="2:6" x14ac:dyDescent="0.25">
      <c r="B464"/>
      <c r="C464"/>
      <c r="D464" s="73"/>
      <c r="E464" s="73"/>
      <c r="F464" s="73"/>
    </row>
    <row r="465" spans="2:6" x14ac:dyDescent="0.25">
      <c r="B465"/>
      <c r="C465"/>
      <c r="D465" s="73"/>
      <c r="E465" s="73"/>
      <c r="F465" s="73"/>
    </row>
    <row r="466" spans="2:6" x14ac:dyDescent="0.25">
      <c r="B466"/>
      <c r="C466"/>
      <c r="D466" s="73"/>
      <c r="E466" s="73"/>
      <c r="F466" s="73"/>
    </row>
    <row r="467" spans="2:6" x14ac:dyDescent="0.25">
      <c r="B467"/>
      <c r="C467"/>
      <c r="D467" s="73"/>
      <c r="E467" s="73"/>
      <c r="F467" s="73"/>
    </row>
    <row r="468" spans="2:6" x14ac:dyDescent="0.25">
      <c r="B468"/>
      <c r="C468"/>
      <c r="D468" s="73"/>
      <c r="E468" s="73"/>
      <c r="F468" s="73"/>
    </row>
    <row r="469" spans="2:6" x14ac:dyDescent="0.25">
      <c r="B469"/>
      <c r="C469"/>
      <c r="D469" s="73"/>
      <c r="E469" s="73"/>
      <c r="F469" s="73"/>
    </row>
    <row r="470" spans="2:6" x14ac:dyDescent="0.25">
      <c r="B470"/>
      <c r="C470"/>
      <c r="D470" s="73"/>
      <c r="E470" s="73"/>
      <c r="F470" s="73"/>
    </row>
    <row r="471" spans="2:6" x14ac:dyDescent="0.25">
      <c r="B471"/>
      <c r="C471"/>
      <c r="D471" s="73"/>
      <c r="E471" s="73"/>
      <c r="F471" s="73"/>
    </row>
    <row r="472" spans="2:6" x14ac:dyDescent="0.25">
      <c r="B472"/>
      <c r="C472"/>
      <c r="D472" s="73"/>
      <c r="E472" s="73"/>
      <c r="F472" s="73"/>
    </row>
    <row r="473" spans="2:6" x14ac:dyDescent="0.25">
      <c r="B473"/>
      <c r="C473"/>
      <c r="D473" s="73"/>
      <c r="E473" s="73"/>
      <c r="F473" s="73"/>
    </row>
    <row r="474" spans="2:6" x14ac:dyDescent="0.25">
      <c r="B474"/>
      <c r="C474"/>
      <c r="D474" s="73"/>
      <c r="E474" s="73"/>
      <c r="F474" s="73"/>
    </row>
    <row r="475" spans="2:6" x14ac:dyDescent="0.25">
      <c r="B475"/>
      <c r="C475"/>
      <c r="D475" s="73"/>
      <c r="E475" s="73"/>
      <c r="F475" s="73"/>
    </row>
    <row r="476" spans="2:6" x14ac:dyDescent="0.25">
      <c r="B476"/>
      <c r="C476"/>
      <c r="D476" s="73"/>
      <c r="E476" s="73"/>
      <c r="F476" s="73"/>
    </row>
    <row r="477" spans="2:6" x14ac:dyDescent="0.25">
      <c r="B477"/>
      <c r="C477"/>
      <c r="D477" s="73"/>
      <c r="E477" s="73"/>
      <c r="F477" s="73"/>
    </row>
    <row r="478" spans="2:6" x14ac:dyDescent="0.25">
      <c r="B478"/>
      <c r="C478"/>
      <c r="D478" s="73"/>
      <c r="E478" s="73"/>
      <c r="F478" s="73"/>
    </row>
    <row r="479" spans="2:6" x14ac:dyDescent="0.25">
      <c r="B479"/>
      <c r="C479"/>
      <c r="D479" s="73"/>
      <c r="E479" s="73"/>
      <c r="F479" s="73"/>
    </row>
    <row r="480" spans="2:6" x14ac:dyDescent="0.25">
      <c r="B480"/>
      <c r="C480"/>
      <c r="D480" s="73"/>
      <c r="E480" s="73"/>
      <c r="F480" s="73"/>
    </row>
    <row r="481" spans="2:6" x14ac:dyDescent="0.25">
      <c r="B481"/>
      <c r="C481"/>
      <c r="D481" s="73"/>
      <c r="E481" s="73"/>
      <c r="F481" s="73"/>
    </row>
    <row r="482" spans="2:6" x14ac:dyDescent="0.25">
      <c r="B482"/>
      <c r="C482"/>
      <c r="D482" s="73"/>
      <c r="E482" s="73"/>
      <c r="F482" s="73"/>
    </row>
    <row r="483" spans="2:6" x14ac:dyDescent="0.25">
      <c r="B483"/>
      <c r="C483"/>
      <c r="D483" s="73"/>
      <c r="E483" s="73"/>
      <c r="F483" s="73"/>
    </row>
    <row r="484" spans="2:6" x14ac:dyDescent="0.25">
      <c r="B484"/>
      <c r="C484"/>
      <c r="D484" s="73"/>
      <c r="E484" s="73"/>
      <c r="F484" s="73"/>
    </row>
    <row r="485" spans="2:6" x14ac:dyDescent="0.25">
      <c r="B485"/>
      <c r="C485"/>
      <c r="D485" s="73"/>
      <c r="E485" s="73"/>
      <c r="F485" s="73"/>
    </row>
    <row r="486" spans="2:6" x14ac:dyDescent="0.25">
      <c r="B486"/>
      <c r="C486"/>
      <c r="D486" s="73"/>
      <c r="E486" s="73"/>
      <c r="F486" s="73"/>
    </row>
    <row r="487" spans="2:6" x14ac:dyDescent="0.25">
      <c r="B487"/>
      <c r="C487"/>
      <c r="D487" s="73"/>
      <c r="E487" s="73"/>
      <c r="F487" s="73"/>
    </row>
    <row r="488" spans="2:6" x14ac:dyDescent="0.25">
      <c r="B488"/>
      <c r="C488"/>
      <c r="D488" s="73"/>
      <c r="E488" s="73"/>
      <c r="F488" s="73"/>
    </row>
    <row r="489" spans="2:6" x14ac:dyDescent="0.25">
      <c r="B489"/>
      <c r="C489"/>
      <c r="D489" s="73"/>
      <c r="E489" s="73"/>
      <c r="F489" s="73"/>
    </row>
    <row r="490" spans="2:6" x14ac:dyDescent="0.25">
      <c r="B490"/>
      <c r="C490"/>
      <c r="D490" s="73"/>
      <c r="E490" s="73"/>
      <c r="F490" s="73"/>
    </row>
    <row r="491" spans="2:6" x14ac:dyDescent="0.25">
      <c r="B491"/>
      <c r="C491"/>
      <c r="D491" s="73"/>
      <c r="E491" s="73"/>
      <c r="F491" s="73"/>
    </row>
    <row r="492" spans="2:6" x14ac:dyDescent="0.25">
      <c r="B492"/>
      <c r="C492"/>
      <c r="D492" s="73"/>
      <c r="E492" s="73"/>
      <c r="F492" s="73"/>
    </row>
    <row r="493" spans="2:6" x14ac:dyDescent="0.25">
      <c r="B493"/>
      <c r="C493"/>
      <c r="D493" s="73"/>
      <c r="E493" s="73"/>
      <c r="F493" s="73"/>
    </row>
    <row r="494" spans="2:6" x14ac:dyDescent="0.25">
      <c r="B494"/>
      <c r="C494"/>
      <c r="D494" s="73"/>
      <c r="E494" s="73"/>
      <c r="F494" s="73"/>
    </row>
    <row r="495" spans="2:6" x14ac:dyDescent="0.25">
      <c r="B495"/>
      <c r="C495"/>
      <c r="D495" s="73"/>
      <c r="E495" s="73"/>
      <c r="F495" s="73"/>
    </row>
    <row r="496" spans="2:6" x14ac:dyDescent="0.25">
      <c r="B496"/>
      <c r="C496"/>
      <c r="D496" s="73"/>
      <c r="E496" s="73"/>
      <c r="F496" s="73"/>
    </row>
    <row r="497" spans="2:6" x14ac:dyDescent="0.25">
      <c r="B497"/>
      <c r="C497"/>
      <c r="D497" s="73"/>
      <c r="E497" s="73"/>
      <c r="F497" s="73"/>
    </row>
    <row r="498" spans="2:6" x14ac:dyDescent="0.25">
      <c r="B498"/>
      <c r="C498"/>
      <c r="D498" s="73"/>
      <c r="E498" s="73"/>
      <c r="F498" s="73"/>
    </row>
    <row r="499" spans="2:6" x14ac:dyDescent="0.25">
      <c r="B499"/>
      <c r="C499"/>
      <c r="D499" s="73"/>
      <c r="E499" s="73"/>
      <c r="F499" s="73"/>
    </row>
    <row r="500" spans="2:6" x14ac:dyDescent="0.25">
      <c r="B500"/>
      <c r="C500"/>
      <c r="D500" s="73"/>
      <c r="E500" s="73"/>
      <c r="F500" s="73"/>
    </row>
    <row r="501" spans="2:6" x14ac:dyDescent="0.25">
      <c r="B501"/>
      <c r="C501"/>
      <c r="D501" s="73"/>
      <c r="E501" s="73"/>
      <c r="F501" s="73"/>
    </row>
    <row r="502" spans="2:6" x14ac:dyDescent="0.25">
      <c r="B502"/>
      <c r="C502"/>
      <c r="D502" s="73"/>
      <c r="E502" s="73"/>
      <c r="F502" s="73"/>
    </row>
    <row r="503" spans="2:6" x14ac:dyDescent="0.25">
      <c r="B503"/>
      <c r="C503"/>
      <c r="D503" s="73"/>
      <c r="E503" s="73"/>
      <c r="F503" s="73"/>
    </row>
    <row r="504" spans="2:6" x14ac:dyDescent="0.25">
      <c r="B504"/>
      <c r="C504"/>
      <c r="D504" s="73"/>
      <c r="E504" s="73"/>
      <c r="F504" s="73"/>
    </row>
    <row r="505" spans="2:6" x14ac:dyDescent="0.25">
      <c r="B505"/>
      <c r="C505"/>
      <c r="D505" s="73"/>
      <c r="E505" s="73"/>
      <c r="F505" s="73"/>
    </row>
    <row r="506" spans="2:6" x14ac:dyDescent="0.25">
      <c r="B506"/>
      <c r="C506"/>
      <c r="D506" s="73"/>
      <c r="E506" s="73"/>
      <c r="F506" s="73"/>
    </row>
    <row r="507" spans="2:6" x14ac:dyDescent="0.25">
      <c r="B507"/>
      <c r="C507"/>
      <c r="D507" s="73"/>
      <c r="E507" s="73"/>
      <c r="F507" s="73"/>
    </row>
    <row r="508" spans="2:6" x14ac:dyDescent="0.25">
      <c r="B508"/>
      <c r="C508"/>
      <c r="D508" s="73"/>
      <c r="E508" s="73"/>
      <c r="F508" s="73"/>
    </row>
    <row r="509" spans="2:6" x14ac:dyDescent="0.25">
      <c r="B509"/>
      <c r="C509"/>
      <c r="D509" s="73"/>
      <c r="E509" s="73"/>
      <c r="F509" s="73"/>
    </row>
    <row r="510" spans="2:6" x14ac:dyDescent="0.25">
      <c r="B510"/>
      <c r="C510"/>
      <c r="D510" s="73"/>
      <c r="E510" s="73"/>
      <c r="F510" s="73"/>
    </row>
    <row r="511" spans="2:6" x14ac:dyDescent="0.25">
      <c r="B511"/>
      <c r="C511"/>
      <c r="D511" s="73"/>
      <c r="E511" s="73"/>
      <c r="F511" s="73"/>
    </row>
    <row r="512" spans="2:6" x14ac:dyDescent="0.25">
      <c r="B512"/>
      <c r="C512"/>
      <c r="D512" s="73"/>
      <c r="E512" s="73"/>
      <c r="F512" s="73"/>
    </row>
    <row r="513" spans="2:6" x14ac:dyDescent="0.25">
      <c r="B513"/>
      <c r="C513"/>
      <c r="D513" s="73"/>
      <c r="E513" s="73"/>
      <c r="F513" s="73"/>
    </row>
    <row r="514" spans="2:6" x14ac:dyDescent="0.25">
      <c r="B514"/>
      <c r="C514"/>
      <c r="D514" s="73"/>
      <c r="E514" s="73"/>
      <c r="F514" s="73"/>
    </row>
    <row r="515" spans="2:6" x14ac:dyDescent="0.25">
      <c r="B515"/>
      <c r="C515"/>
      <c r="D515" s="73"/>
      <c r="E515" s="73"/>
      <c r="F515" s="73"/>
    </row>
    <row r="516" spans="2:6" x14ac:dyDescent="0.25">
      <c r="B516"/>
      <c r="C516"/>
      <c r="D516" s="73"/>
      <c r="E516" s="73"/>
      <c r="F516" s="73"/>
    </row>
    <row r="517" spans="2:6" x14ac:dyDescent="0.25">
      <c r="B517"/>
      <c r="C517"/>
      <c r="D517" s="73"/>
      <c r="E517" s="73"/>
      <c r="F517" s="73"/>
    </row>
    <row r="518" spans="2:6" x14ac:dyDescent="0.25">
      <c r="B518"/>
      <c r="C518"/>
      <c r="D518" s="73"/>
      <c r="E518" s="73"/>
      <c r="F518" s="73"/>
    </row>
    <row r="519" spans="2:6" x14ac:dyDescent="0.25">
      <c r="B519"/>
      <c r="C519"/>
      <c r="D519" s="73"/>
      <c r="E519" s="73"/>
      <c r="F519" s="73"/>
    </row>
    <row r="520" spans="2:6" x14ac:dyDescent="0.25">
      <c r="B520"/>
      <c r="C520"/>
      <c r="D520" s="73"/>
      <c r="E520" s="73"/>
      <c r="F520" s="73"/>
    </row>
    <row r="521" spans="2:6" x14ac:dyDescent="0.25">
      <c r="B521"/>
      <c r="C521"/>
      <c r="D521" s="73"/>
      <c r="E521" s="73"/>
      <c r="F521" s="73"/>
    </row>
    <row r="522" spans="2:6" x14ac:dyDescent="0.25">
      <c r="B522"/>
      <c r="C522"/>
      <c r="D522" s="73"/>
      <c r="E522" s="73"/>
      <c r="F522" s="73"/>
    </row>
    <row r="523" spans="2:6" x14ac:dyDescent="0.25">
      <c r="B523"/>
      <c r="C523"/>
      <c r="D523" s="73"/>
      <c r="E523" s="73"/>
      <c r="F523" s="73"/>
    </row>
    <row r="524" spans="2:6" x14ac:dyDescent="0.25">
      <c r="B524"/>
      <c r="C524"/>
      <c r="D524" s="73"/>
      <c r="E524" s="73"/>
      <c r="F524" s="73"/>
    </row>
    <row r="525" spans="2:6" x14ac:dyDescent="0.25">
      <c r="B525"/>
      <c r="C525"/>
      <c r="D525" s="73"/>
      <c r="E525" s="73"/>
      <c r="F525" s="73"/>
    </row>
    <row r="526" spans="2:6" x14ac:dyDescent="0.25">
      <c r="B526"/>
      <c r="C526"/>
      <c r="D526" s="73"/>
      <c r="E526" s="73"/>
      <c r="F526" s="73"/>
    </row>
    <row r="527" spans="2:6" x14ac:dyDescent="0.25">
      <c r="B527"/>
      <c r="C527"/>
      <c r="D527" s="73"/>
      <c r="E527" s="73"/>
      <c r="F527" s="73"/>
    </row>
    <row r="528" spans="2:6" x14ac:dyDescent="0.25">
      <c r="B528"/>
      <c r="C528"/>
      <c r="D528" s="73"/>
      <c r="E528" s="73"/>
      <c r="F528" s="73"/>
    </row>
    <row r="529" spans="2:6" x14ac:dyDescent="0.25">
      <c r="B529"/>
      <c r="C529"/>
      <c r="D529" s="73"/>
      <c r="E529" s="73"/>
      <c r="F529" s="73"/>
    </row>
    <row r="530" spans="2:6" x14ac:dyDescent="0.25">
      <c r="B530"/>
      <c r="C530"/>
      <c r="D530" s="73"/>
      <c r="E530" s="73"/>
      <c r="F530" s="73"/>
    </row>
    <row r="531" spans="2:6" x14ac:dyDescent="0.25">
      <c r="B531"/>
      <c r="C531"/>
      <c r="D531" s="73"/>
      <c r="E531" s="73"/>
      <c r="F531" s="73"/>
    </row>
    <row r="532" spans="2:6" x14ac:dyDescent="0.25">
      <c r="B532"/>
      <c r="C532"/>
      <c r="D532" s="73"/>
      <c r="E532" s="73"/>
      <c r="F532" s="73"/>
    </row>
    <row r="533" spans="2:6" x14ac:dyDescent="0.25">
      <c r="B533"/>
      <c r="C533"/>
      <c r="D533" s="73"/>
      <c r="E533" s="73"/>
      <c r="F533" s="73"/>
    </row>
    <row r="534" spans="2:6" x14ac:dyDescent="0.25">
      <c r="B534"/>
      <c r="C534"/>
      <c r="D534" s="73"/>
      <c r="E534" s="73"/>
      <c r="F534" s="73"/>
    </row>
    <row r="535" spans="2:6" x14ac:dyDescent="0.25">
      <c r="B535"/>
      <c r="C535"/>
      <c r="D535" s="73"/>
      <c r="E535" s="73"/>
      <c r="F535" s="73"/>
    </row>
    <row r="536" spans="2:6" x14ac:dyDescent="0.25">
      <c r="B536"/>
      <c r="C536"/>
      <c r="D536" s="73"/>
      <c r="E536" s="73"/>
      <c r="F536" s="73"/>
    </row>
    <row r="537" spans="2:6" x14ac:dyDescent="0.25">
      <c r="B537"/>
      <c r="C537"/>
      <c r="D537" s="73"/>
      <c r="E537" s="73"/>
      <c r="F537" s="73"/>
    </row>
    <row r="538" spans="2:6" x14ac:dyDescent="0.25">
      <c r="B538"/>
      <c r="C538"/>
      <c r="D538" s="73"/>
      <c r="E538" s="73"/>
      <c r="F538" s="73"/>
    </row>
    <row r="539" spans="2:6" x14ac:dyDescent="0.25">
      <c r="B539"/>
      <c r="C539"/>
      <c r="D539" s="73"/>
      <c r="E539" s="73"/>
      <c r="F539" s="73"/>
    </row>
    <row r="540" spans="2:6" x14ac:dyDescent="0.25">
      <c r="B540"/>
      <c r="C540"/>
      <c r="D540" s="73"/>
      <c r="E540" s="73"/>
      <c r="F540" s="73"/>
    </row>
    <row r="541" spans="2:6" x14ac:dyDescent="0.25">
      <c r="B541"/>
      <c r="C541"/>
      <c r="D541" s="73"/>
      <c r="E541" s="73"/>
      <c r="F541" s="73"/>
    </row>
    <row r="542" spans="2:6" x14ac:dyDescent="0.25">
      <c r="B542"/>
      <c r="C542"/>
      <c r="D542" s="73"/>
      <c r="E542" s="73"/>
      <c r="F542" s="73"/>
    </row>
    <row r="543" spans="2:6" x14ac:dyDescent="0.25">
      <c r="B543"/>
      <c r="C543"/>
      <c r="D543" s="73"/>
      <c r="E543" s="73"/>
      <c r="F543" s="73"/>
    </row>
    <row r="544" spans="2:6" x14ac:dyDescent="0.25">
      <c r="B544"/>
      <c r="C544"/>
      <c r="D544" s="73"/>
      <c r="E544" s="73"/>
      <c r="F544" s="73"/>
    </row>
    <row r="545" spans="2:6" x14ac:dyDescent="0.25">
      <c r="B545"/>
      <c r="C545"/>
      <c r="D545" s="73"/>
      <c r="E545" s="73"/>
      <c r="F545" s="73"/>
    </row>
    <row r="546" spans="2:6" x14ac:dyDescent="0.25">
      <c r="B546"/>
      <c r="C546"/>
      <c r="D546" s="73"/>
      <c r="E546" s="73"/>
      <c r="F546" s="73"/>
    </row>
    <row r="547" spans="2:6" x14ac:dyDescent="0.25">
      <c r="B547"/>
      <c r="C547"/>
      <c r="D547" s="73"/>
      <c r="E547" s="73"/>
      <c r="F547" s="73"/>
    </row>
    <row r="548" spans="2:6" x14ac:dyDescent="0.25">
      <c r="B548"/>
      <c r="C548"/>
      <c r="D548" s="73"/>
      <c r="E548" s="73"/>
      <c r="F548" s="73"/>
    </row>
    <row r="549" spans="2:6" x14ac:dyDescent="0.25">
      <c r="B549"/>
      <c r="C549"/>
      <c r="D549" s="73"/>
      <c r="E549" s="73"/>
      <c r="F549" s="73"/>
    </row>
    <row r="550" spans="2:6" x14ac:dyDescent="0.25">
      <c r="B550"/>
      <c r="C550"/>
      <c r="D550" s="73"/>
      <c r="E550" s="73"/>
      <c r="F550" s="73"/>
    </row>
    <row r="551" spans="2:6" x14ac:dyDescent="0.25">
      <c r="B551"/>
      <c r="C551"/>
      <c r="D551" s="73"/>
      <c r="E551" s="73"/>
      <c r="F551" s="73"/>
    </row>
    <row r="552" spans="2:6" x14ac:dyDescent="0.25">
      <c r="B552"/>
      <c r="C552"/>
      <c r="D552" s="73"/>
      <c r="E552" s="73"/>
      <c r="F552" s="73"/>
    </row>
    <row r="553" spans="2:6" x14ac:dyDescent="0.25">
      <c r="B553"/>
      <c r="C553"/>
      <c r="D553" s="73"/>
      <c r="E553" s="73"/>
      <c r="F553" s="73"/>
    </row>
    <row r="554" spans="2:6" x14ac:dyDescent="0.25">
      <c r="B554"/>
      <c r="C554"/>
      <c r="D554" s="73"/>
      <c r="E554" s="73"/>
      <c r="F554" s="73"/>
    </row>
    <row r="555" spans="2:6" x14ac:dyDescent="0.25">
      <c r="B555"/>
      <c r="C555"/>
      <c r="D555" s="73"/>
      <c r="E555" s="73"/>
      <c r="F555" s="73"/>
    </row>
    <row r="556" spans="2:6" x14ac:dyDescent="0.25">
      <c r="B556"/>
      <c r="C556"/>
      <c r="D556" s="73"/>
      <c r="E556" s="73"/>
      <c r="F556" s="73"/>
    </row>
    <row r="557" spans="2:6" x14ac:dyDescent="0.25">
      <c r="B557"/>
      <c r="C557"/>
      <c r="D557" s="73"/>
      <c r="E557" s="73"/>
      <c r="F557" s="73"/>
    </row>
    <row r="558" spans="2:6" x14ac:dyDescent="0.25">
      <c r="B558"/>
      <c r="C558"/>
      <c r="D558" s="73"/>
      <c r="E558" s="73"/>
      <c r="F558" s="73"/>
    </row>
    <row r="559" spans="2:6" x14ac:dyDescent="0.25">
      <c r="B559"/>
      <c r="C559"/>
      <c r="D559" s="73"/>
      <c r="E559" s="73"/>
      <c r="F559" s="73"/>
    </row>
    <row r="560" spans="2:6" x14ac:dyDescent="0.25">
      <c r="B560"/>
      <c r="C560"/>
      <c r="D560" s="73"/>
      <c r="E560" s="73"/>
      <c r="F560" s="73"/>
    </row>
    <row r="561" spans="2:6" x14ac:dyDescent="0.25">
      <c r="B561"/>
      <c r="C561"/>
      <c r="D561" s="73"/>
      <c r="E561" s="73"/>
      <c r="F561" s="73"/>
    </row>
    <row r="562" spans="2:6" x14ac:dyDescent="0.25">
      <c r="B562"/>
      <c r="C562"/>
      <c r="D562" s="73"/>
      <c r="E562" s="73"/>
      <c r="F562" s="73"/>
    </row>
    <row r="563" spans="2:6" x14ac:dyDescent="0.25">
      <c r="B563"/>
      <c r="C563"/>
      <c r="D563" s="73"/>
      <c r="E563" s="73"/>
      <c r="F563" s="73"/>
    </row>
    <row r="564" spans="2:6" x14ac:dyDescent="0.25">
      <c r="B564"/>
      <c r="C564"/>
      <c r="D564" s="73"/>
      <c r="E564" s="73"/>
      <c r="F564" s="73"/>
    </row>
    <row r="565" spans="2:6" x14ac:dyDescent="0.25">
      <c r="B565"/>
      <c r="C565"/>
      <c r="D565" s="73"/>
      <c r="E565" s="73"/>
      <c r="F565" s="73"/>
    </row>
    <row r="566" spans="2:6" x14ac:dyDescent="0.25">
      <c r="B566"/>
      <c r="C566"/>
      <c r="D566" s="73"/>
      <c r="E566" s="73"/>
      <c r="F566" s="73"/>
    </row>
    <row r="567" spans="2:6" x14ac:dyDescent="0.25">
      <c r="B567"/>
      <c r="C567"/>
      <c r="D567" s="73"/>
      <c r="E567" s="73"/>
      <c r="F567" s="73"/>
    </row>
    <row r="568" spans="2:6" x14ac:dyDescent="0.25">
      <c r="B568"/>
      <c r="C568"/>
      <c r="D568" s="73"/>
      <c r="E568" s="73"/>
      <c r="F568" s="73"/>
    </row>
    <row r="569" spans="2:6" x14ac:dyDescent="0.25">
      <c r="B569"/>
      <c r="C569"/>
      <c r="D569" s="73"/>
      <c r="E569" s="73"/>
      <c r="F569" s="73"/>
    </row>
    <row r="570" spans="2:6" x14ac:dyDescent="0.25">
      <c r="B570"/>
      <c r="C570"/>
      <c r="D570" s="73"/>
      <c r="E570" s="73"/>
      <c r="F570" s="73"/>
    </row>
    <row r="571" spans="2:6" x14ac:dyDescent="0.25">
      <c r="B571"/>
      <c r="C571"/>
      <c r="D571" s="73"/>
      <c r="E571" s="73"/>
      <c r="F571" s="73"/>
    </row>
    <row r="572" spans="2:6" x14ac:dyDescent="0.25">
      <c r="B572"/>
      <c r="C572"/>
      <c r="D572" s="73"/>
      <c r="E572" s="73"/>
      <c r="F572" s="73"/>
    </row>
    <row r="573" spans="2:6" x14ac:dyDescent="0.25">
      <c r="B573"/>
      <c r="C573"/>
      <c r="D573" s="73"/>
      <c r="E573" s="73"/>
      <c r="F573" s="73"/>
    </row>
    <row r="574" spans="2:6" x14ac:dyDescent="0.25">
      <c r="B574"/>
      <c r="C574"/>
      <c r="D574" s="73"/>
      <c r="E574" s="73"/>
      <c r="F574" s="73"/>
    </row>
    <row r="575" spans="2:6" x14ac:dyDescent="0.25">
      <c r="B575"/>
      <c r="C575"/>
      <c r="D575" s="73"/>
      <c r="E575" s="73"/>
      <c r="F575" s="73"/>
    </row>
    <row r="576" spans="2:6" x14ac:dyDescent="0.25">
      <c r="B576"/>
      <c r="C576"/>
      <c r="D576" s="73"/>
      <c r="E576" s="73"/>
      <c r="F576" s="73"/>
    </row>
    <row r="577" spans="2:6" x14ac:dyDescent="0.25">
      <c r="B577"/>
      <c r="C577"/>
      <c r="D577" s="73"/>
      <c r="E577" s="73"/>
      <c r="F577" s="73"/>
    </row>
    <row r="578" spans="2:6" x14ac:dyDescent="0.25">
      <c r="B578"/>
      <c r="C578"/>
      <c r="D578" s="73"/>
      <c r="E578" s="73"/>
      <c r="F578" s="73"/>
    </row>
    <row r="579" spans="2:6" x14ac:dyDescent="0.25">
      <c r="B579"/>
      <c r="C579"/>
      <c r="D579" s="73"/>
      <c r="E579" s="73"/>
      <c r="F579" s="73"/>
    </row>
    <row r="580" spans="2:6" x14ac:dyDescent="0.25">
      <c r="B580"/>
      <c r="C580"/>
      <c r="D580" s="73"/>
      <c r="E580" s="73"/>
      <c r="F580" s="73"/>
    </row>
    <row r="581" spans="2:6" x14ac:dyDescent="0.25">
      <c r="B581"/>
      <c r="C581"/>
      <c r="D581" s="73"/>
      <c r="E581" s="73"/>
      <c r="F581" s="73"/>
    </row>
    <row r="582" spans="2:6" x14ac:dyDescent="0.25">
      <c r="B582"/>
      <c r="C582"/>
      <c r="D582" s="73"/>
      <c r="E582" s="73"/>
      <c r="F582" s="73"/>
    </row>
    <row r="583" spans="2:6" x14ac:dyDescent="0.25">
      <c r="B583"/>
      <c r="C583"/>
      <c r="D583" s="73"/>
      <c r="E583" s="73"/>
      <c r="F583" s="73"/>
    </row>
    <row r="584" spans="2:6" x14ac:dyDescent="0.25">
      <c r="B584"/>
      <c r="C584"/>
      <c r="D584" s="73"/>
      <c r="E584" s="73"/>
      <c r="F584" s="73"/>
    </row>
    <row r="585" spans="2:6" x14ac:dyDescent="0.25">
      <c r="B585"/>
      <c r="C585"/>
      <c r="D585" s="73"/>
      <c r="E585" s="73"/>
      <c r="F585" s="73"/>
    </row>
    <row r="586" spans="2:6" x14ac:dyDescent="0.25">
      <c r="B586"/>
      <c r="C586"/>
      <c r="D586" s="73"/>
      <c r="E586" s="73"/>
      <c r="F586" s="73"/>
    </row>
    <row r="587" spans="2:6" x14ac:dyDescent="0.25">
      <c r="B587"/>
      <c r="C587"/>
      <c r="D587" s="73"/>
      <c r="E587" s="73"/>
      <c r="F587" s="73"/>
    </row>
    <row r="588" spans="2:6" x14ac:dyDescent="0.25">
      <c r="B588"/>
      <c r="C588"/>
      <c r="D588" s="73"/>
      <c r="E588" s="73"/>
      <c r="F588" s="73"/>
    </row>
    <row r="589" spans="2:6" x14ac:dyDescent="0.25">
      <c r="B589"/>
      <c r="C589"/>
      <c r="D589" s="73"/>
      <c r="E589" s="73"/>
      <c r="F589" s="73"/>
    </row>
    <row r="590" spans="2:6" x14ac:dyDescent="0.25">
      <c r="B590"/>
      <c r="C590"/>
      <c r="D590" s="73"/>
      <c r="E590" s="73"/>
      <c r="F590" s="73"/>
    </row>
    <row r="591" spans="2:6" x14ac:dyDescent="0.25">
      <c r="B591"/>
      <c r="C591"/>
      <c r="D591" s="73"/>
      <c r="E591" s="73"/>
      <c r="F591" s="73"/>
    </row>
    <row r="592" spans="2:6" x14ac:dyDescent="0.25">
      <c r="B592"/>
      <c r="C592"/>
      <c r="D592" s="73"/>
      <c r="E592" s="73"/>
      <c r="F592" s="73"/>
    </row>
    <row r="593" spans="2:6" x14ac:dyDescent="0.25">
      <c r="B593"/>
      <c r="C593"/>
      <c r="D593" s="73"/>
      <c r="E593" s="73"/>
      <c r="F593" s="73"/>
    </row>
    <row r="594" spans="2:6" x14ac:dyDescent="0.25">
      <c r="B594"/>
      <c r="C594"/>
      <c r="D594" s="73"/>
      <c r="E594" s="73"/>
      <c r="F594" s="73"/>
    </row>
    <row r="595" spans="2:6" x14ac:dyDescent="0.25">
      <c r="B595"/>
      <c r="C595"/>
      <c r="D595" s="73"/>
      <c r="E595" s="73"/>
      <c r="F595" s="73"/>
    </row>
    <row r="596" spans="2:6" x14ac:dyDescent="0.25">
      <c r="B596"/>
      <c r="C596"/>
      <c r="D596" s="73"/>
      <c r="E596" s="73"/>
      <c r="F596" s="73"/>
    </row>
    <row r="597" spans="2:6" x14ac:dyDescent="0.25">
      <c r="B597"/>
      <c r="C597"/>
      <c r="D597" s="73"/>
      <c r="E597" s="73"/>
      <c r="F597" s="73"/>
    </row>
    <row r="598" spans="2:6" x14ac:dyDescent="0.25">
      <c r="B598"/>
      <c r="C598"/>
      <c r="D598" s="73"/>
      <c r="E598" s="73"/>
      <c r="F598" s="73"/>
    </row>
    <row r="599" spans="2:6" x14ac:dyDescent="0.25">
      <c r="B599"/>
      <c r="C599"/>
      <c r="D599" s="73"/>
      <c r="E599" s="73"/>
      <c r="F599" s="73"/>
    </row>
    <row r="600" spans="2:6" x14ac:dyDescent="0.25">
      <c r="B600"/>
      <c r="C600"/>
      <c r="D600" s="73"/>
      <c r="E600" s="73"/>
      <c r="F600" s="73"/>
    </row>
    <row r="601" spans="2:6" x14ac:dyDescent="0.25">
      <c r="B601"/>
      <c r="C601"/>
      <c r="D601" s="73"/>
      <c r="E601" s="73"/>
      <c r="F601" s="73"/>
    </row>
    <row r="602" spans="2:6" x14ac:dyDescent="0.25">
      <c r="B602"/>
      <c r="C602"/>
      <c r="D602" s="73"/>
      <c r="E602" s="73"/>
      <c r="F602" s="73"/>
    </row>
    <row r="603" spans="2:6" x14ac:dyDescent="0.25">
      <c r="B603"/>
      <c r="C603"/>
      <c r="D603" s="73"/>
      <c r="E603" s="73"/>
      <c r="F603" s="73"/>
    </row>
    <row r="604" spans="2:6" x14ac:dyDescent="0.25">
      <c r="B604"/>
      <c r="C604"/>
      <c r="D604" s="73"/>
      <c r="E604" s="73"/>
      <c r="F604" s="73"/>
    </row>
    <row r="605" spans="2:6" x14ac:dyDescent="0.25">
      <c r="B605"/>
      <c r="C605"/>
      <c r="D605" s="73"/>
      <c r="E605" s="73"/>
      <c r="F605" s="73"/>
    </row>
    <row r="606" spans="2:6" x14ac:dyDescent="0.25">
      <c r="B606"/>
      <c r="C606"/>
      <c r="D606" s="73"/>
      <c r="E606" s="73"/>
      <c r="F606" s="73"/>
    </row>
    <row r="607" spans="2:6" x14ac:dyDescent="0.25">
      <c r="B607"/>
      <c r="C607"/>
      <c r="D607" s="73"/>
      <c r="E607" s="73"/>
      <c r="F607" s="73"/>
    </row>
    <row r="608" spans="2:6" x14ac:dyDescent="0.25">
      <c r="B608"/>
      <c r="C608"/>
      <c r="D608" s="73"/>
      <c r="E608" s="73"/>
      <c r="F608" s="73"/>
    </row>
    <row r="609" spans="2:6" x14ac:dyDescent="0.25">
      <c r="B609"/>
      <c r="C609"/>
      <c r="D609" s="73"/>
      <c r="E609" s="73"/>
      <c r="F609" s="73"/>
    </row>
    <row r="610" spans="2:6" x14ac:dyDescent="0.25">
      <c r="B610"/>
      <c r="C610"/>
      <c r="D610" s="73"/>
      <c r="E610" s="73"/>
      <c r="F610" s="73"/>
    </row>
    <row r="611" spans="2:6" x14ac:dyDescent="0.25">
      <c r="B611"/>
      <c r="C611"/>
      <c r="D611" s="73"/>
      <c r="E611" s="73"/>
      <c r="F611" s="73"/>
    </row>
    <row r="612" spans="2:6" x14ac:dyDescent="0.25">
      <c r="B612"/>
      <c r="C612"/>
      <c r="D612" s="73"/>
      <c r="E612" s="73"/>
      <c r="F612" s="73"/>
    </row>
    <row r="613" spans="2:6" x14ac:dyDescent="0.25">
      <c r="B613"/>
      <c r="C613"/>
      <c r="D613" s="73"/>
      <c r="E613" s="73"/>
      <c r="F613" s="73"/>
    </row>
    <row r="614" spans="2:6" x14ac:dyDescent="0.25">
      <c r="B614"/>
      <c r="C614"/>
      <c r="D614" s="73"/>
      <c r="E614" s="73"/>
      <c r="F614" s="73"/>
    </row>
    <row r="615" spans="2:6" x14ac:dyDescent="0.25">
      <c r="B615"/>
      <c r="C615"/>
      <c r="D615" s="73"/>
      <c r="E615" s="73"/>
      <c r="F615" s="73"/>
    </row>
    <row r="616" spans="2:6" x14ac:dyDescent="0.25">
      <c r="B616"/>
      <c r="C616"/>
      <c r="D616" s="73"/>
      <c r="E616" s="73"/>
      <c r="F616" s="73"/>
    </row>
    <row r="617" spans="2:6" x14ac:dyDescent="0.25">
      <c r="B617"/>
      <c r="C617"/>
      <c r="D617" s="73"/>
      <c r="E617" s="73"/>
      <c r="F617" s="73"/>
    </row>
    <row r="618" spans="2:6" x14ac:dyDescent="0.25">
      <c r="B618"/>
      <c r="C618"/>
      <c r="D618" s="73"/>
      <c r="E618" s="73"/>
      <c r="F618" s="73"/>
    </row>
    <row r="619" spans="2:6" x14ac:dyDescent="0.25">
      <c r="B619"/>
      <c r="C619"/>
      <c r="D619" s="73"/>
      <c r="E619" s="73"/>
      <c r="F619" s="73"/>
    </row>
    <row r="620" spans="2:6" x14ac:dyDescent="0.25">
      <c r="B620"/>
      <c r="C620"/>
      <c r="D620" s="73"/>
      <c r="E620" s="73"/>
      <c r="F620" s="73"/>
    </row>
    <row r="621" spans="2:6" x14ac:dyDescent="0.25">
      <c r="B621"/>
      <c r="C621"/>
      <c r="D621" s="73"/>
      <c r="E621" s="73"/>
      <c r="F621" s="73"/>
    </row>
    <row r="622" spans="2:6" x14ac:dyDescent="0.25">
      <c r="B622"/>
      <c r="C622"/>
      <c r="D622" s="73"/>
      <c r="E622" s="73"/>
      <c r="F622" s="73"/>
    </row>
    <row r="623" spans="2:6" x14ac:dyDescent="0.25">
      <c r="B623"/>
      <c r="C623"/>
      <c r="D623" s="73"/>
      <c r="E623" s="73"/>
      <c r="F623" s="73"/>
    </row>
    <row r="624" spans="2:6" x14ac:dyDescent="0.25">
      <c r="B624"/>
      <c r="C624"/>
      <c r="D624" s="73"/>
      <c r="E624" s="73"/>
      <c r="F624" s="73"/>
    </row>
    <row r="625" spans="2:6" x14ac:dyDescent="0.25">
      <c r="B625"/>
      <c r="C625"/>
      <c r="D625" s="73"/>
      <c r="E625" s="73"/>
      <c r="F625" s="73"/>
    </row>
    <row r="626" spans="2:6" x14ac:dyDescent="0.25">
      <c r="B626"/>
      <c r="C626"/>
      <c r="D626" s="73"/>
      <c r="E626" s="73"/>
      <c r="F626" s="73"/>
    </row>
    <row r="627" spans="2:6" x14ac:dyDescent="0.25">
      <c r="B627"/>
      <c r="C627"/>
      <c r="D627" s="73"/>
      <c r="E627" s="73"/>
      <c r="F627" s="73"/>
    </row>
    <row r="628" spans="2:6" x14ac:dyDescent="0.25">
      <c r="B628"/>
      <c r="C628"/>
      <c r="D628" s="73"/>
      <c r="E628" s="73"/>
      <c r="F628" s="73"/>
    </row>
    <row r="629" spans="2:6" x14ac:dyDescent="0.25">
      <c r="B629"/>
      <c r="C629"/>
      <c r="D629" s="73"/>
      <c r="E629" s="73"/>
      <c r="F629" s="73"/>
    </row>
    <row r="630" spans="2:6" x14ac:dyDescent="0.25">
      <c r="B630"/>
      <c r="C630"/>
      <c r="D630" s="73"/>
      <c r="E630" s="73"/>
      <c r="F630" s="73"/>
    </row>
    <row r="631" spans="2:6" x14ac:dyDescent="0.25">
      <c r="B631"/>
      <c r="C631"/>
      <c r="D631" s="73"/>
      <c r="E631" s="73"/>
      <c r="F631" s="73"/>
    </row>
    <row r="632" spans="2:6" x14ac:dyDescent="0.25">
      <c r="B632"/>
      <c r="C632"/>
      <c r="D632" s="73"/>
      <c r="E632" s="73"/>
      <c r="F632" s="73"/>
    </row>
    <row r="633" spans="2:6" x14ac:dyDescent="0.25">
      <c r="B633"/>
      <c r="C633"/>
      <c r="D633" s="73"/>
      <c r="E633" s="73"/>
      <c r="F633" s="73"/>
    </row>
    <row r="634" spans="2:6" x14ac:dyDescent="0.25">
      <c r="B634"/>
      <c r="C634"/>
      <c r="D634" s="73"/>
      <c r="E634" s="73"/>
      <c r="F634" s="73"/>
    </row>
    <row r="635" spans="2:6" x14ac:dyDescent="0.25">
      <c r="B635"/>
      <c r="C635"/>
      <c r="D635" s="73"/>
      <c r="E635" s="73"/>
      <c r="F635" s="73"/>
    </row>
    <row r="636" spans="2:6" x14ac:dyDescent="0.25">
      <c r="B636"/>
      <c r="C636"/>
      <c r="D636" s="73"/>
      <c r="E636" s="73"/>
      <c r="F636" s="73"/>
    </row>
    <row r="637" spans="2:6" x14ac:dyDescent="0.25">
      <c r="B637"/>
      <c r="C637"/>
      <c r="D637" s="73"/>
      <c r="E637" s="73"/>
      <c r="F637" s="73"/>
    </row>
    <row r="638" spans="2:6" x14ac:dyDescent="0.25">
      <c r="B638"/>
      <c r="C638"/>
      <c r="D638" s="73"/>
      <c r="E638" s="73"/>
      <c r="F638" s="73"/>
    </row>
    <row r="639" spans="2:6" x14ac:dyDescent="0.25">
      <c r="B639"/>
      <c r="C639"/>
      <c r="D639" s="73"/>
      <c r="E639" s="73"/>
      <c r="F639" s="73"/>
    </row>
    <row r="640" spans="2:6" x14ac:dyDescent="0.25">
      <c r="B640"/>
      <c r="C640"/>
      <c r="D640" s="73"/>
      <c r="E640" s="73"/>
      <c r="F640" s="73"/>
    </row>
    <row r="641" spans="1:27" x14ac:dyDescent="0.25">
      <c r="B641"/>
      <c r="C641"/>
      <c r="D641" s="73"/>
      <c r="E641" s="73"/>
      <c r="F641" s="73"/>
    </row>
    <row r="642" spans="1:27" x14ac:dyDescent="0.25">
      <c r="B642"/>
      <c r="C642"/>
      <c r="D642" s="73"/>
      <c r="E642" s="73"/>
      <c r="F642" s="73"/>
    </row>
    <row r="643" spans="1:27" x14ac:dyDescent="0.25">
      <c r="B643"/>
      <c r="C643"/>
      <c r="D643" s="73"/>
      <c r="E643" s="73"/>
      <c r="F643" s="73"/>
    </row>
    <row r="644" spans="1:27" x14ac:dyDescent="0.25">
      <c r="B644"/>
      <c r="C644"/>
      <c r="D644" s="73"/>
      <c r="E644" s="73"/>
      <c r="F644" s="73"/>
    </row>
    <row r="645" spans="1:27" x14ac:dyDescent="0.25">
      <c r="B645"/>
      <c r="C645"/>
      <c r="D645" s="73"/>
      <c r="E645" s="73"/>
      <c r="F645" s="73"/>
    </row>
    <row r="646" spans="1:27" x14ac:dyDescent="0.25">
      <c r="B646"/>
      <c r="C646"/>
      <c r="D646" s="73"/>
      <c r="E646" s="73"/>
      <c r="F646" s="73"/>
    </row>
    <row r="647" spans="1:27" x14ac:dyDescent="0.25">
      <c r="B647"/>
      <c r="C647"/>
      <c r="D647" s="73"/>
      <c r="E647" s="73"/>
      <c r="F647" s="73"/>
    </row>
    <row r="648" spans="1:27" x14ac:dyDescent="0.25">
      <c r="B648"/>
      <c r="C648"/>
      <c r="D648" s="73"/>
      <c r="E648" s="73"/>
      <c r="F648" s="73"/>
    </row>
    <row r="649" spans="1:27" x14ac:dyDescent="0.25">
      <c r="B649"/>
      <c r="C649"/>
      <c r="D649" s="73"/>
      <c r="E649" s="73"/>
      <c r="F649" s="73"/>
    </row>
    <row r="650" spans="1:27" x14ac:dyDescent="0.25">
      <c r="B650"/>
      <c r="C650"/>
      <c r="D650" s="73"/>
      <c r="E650" s="73"/>
      <c r="F650" s="73"/>
    </row>
    <row r="651" spans="1:27" x14ac:dyDescent="0.25">
      <c r="B651"/>
      <c r="C651"/>
      <c r="D651" s="73"/>
      <c r="E651" s="73"/>
      <c r="F651" s="73"/>
    </row>
    <row r="652" spans="1:27" x14ac:dyDescent="0.25">
      <c r="A652" s="66" t="str">
        <f t="shared" ref="A652:A655" si="4">CONCATENATE(E652," ",F652)</f>
        <v xml:space="preserve">   </v>
      </c>
      <c r="B652" t="str">
        <f>IF(ISERROR(VLOOKUP($A652,ADHERENTS!$A:$B,2,0)),"",VLOOKUP($A652,ADHERENTS!$A:$B,2,0))</f>
        <v/>
      </c>
      <c r="C652" t="str">
        <f>IF(ISBLANK(ADHERENTS!I45), "",ADHERENTS!I45)</f>
        <v/>
      </c>
      <c r="D652" s="73" t="str">
        <f>IF($C652=""," ",ADHERENTS!C45)</f>
        <v xml:space="preserve"> </v>
      </c>
      <c r="E652" s="73" t="str">
        <f>IF($C652=""," ",ADHERENTS!D45)</f>
        <v xml:space="preserve"> </v>
      </c>
      <c r="F652" s="73" t="str">
        <f>IF($C652=""," ",ADHERENTS!E45)</f>
        <v xml:space="preserve"> </v>
      </c>
      <c r="G652" s="93" t="str">
        <f>IF($C652=""," ",ADHERENTS!F45)</f>
        <v xml:space="preserve"> </v>
      </c>
      <c r="H652" s="84" t="str">
        <f>IF($C652=""," ",ADHERENTS!#REF!)</f>
        <v xml:space="preserve"> </v>
      </c>
      <c r="I652" s="91" t="str">
        <f>IF($C652=""," ",ADHERENTS!#REF!)</f>
        <v xml:space="preserve"> </v>
      </c>
      <c r="AA652" s="66" t="str">
        <f t="shared" ref="AA652:AA655" si="5">IF(COUNTA(J652:Z652)=0," ",COUNTA(J652:Z652))</f>
        <v xml:space="preserve"> </v>
      </c>
    </row>
    <row r="653" spans="1:27" x14ac:dyDescent="0.25">
      <c r="A653" s="66" t="str">
        <f t="shared" si="4"/>
        <v xml:space="preserve">   </v>
      </c>
      <c r="B653" t="str">
        <f>IF(ISERROR(VLOOKUP($A653,ADHERENTS!$A:$B,2,0)),"",VLOOKUP($A653,ADHERENTS!$A:$B,2,0))</f>
        <v/>
      </c>
      <c r="C653" t="str">
        <f>IF(ISBLANK(ADHERENTS!I46), "",ADHERENTS!I46)</f>
        <v/>
      </c>
      <c r="D653" s="73" t="str">
        <f>IF($C653=""," ",ADHERENTS!C46)</f>
        <v xml:space="preserve"> </v>
      </c>
      <c r="E653" s="73" t="str">
        <f>IF($C653=""," ",ADHERENTS!D46)</f>
        <v xml:space="preserve"> </v>
      </c>
      <c r="F653" s="73" t="str">
        <f>IF($C653=""," ",ADHERENTS!E46)</f>
        <v xml:space="preserve"> </v>
      </c>
      <c r="G653" s="93" t="str">
        <f>IF($C653=""," ",ADHERENTS!F46)</f>
        <v xml:space="preserve"> </v>
      </c>
      <c r="H653" s="84" t="str">
        <f>IF($C653=""," ",ADHERENTS!#REF!)</f>
        <v xml:space="preserve"> </v>
      </c>
      <c r="I653" s="91" t="str">
        <f>IF($C653=""," ",ADHERENTS!#REF!)</f>
        <v xml:space="preserve"> </v>
      </c>
      <c r="AA653" s="66" t="str">
        <f t="shared" si="5"/>
        <v xml:space="preserve"> </v>
      </c>
    </row>
    <row r="654" spans="1:27" x14ac:dyDescent="0.25">
      <c r="A654" s="66" t="str">
        <f t="shared" si="4"/>
        <v xml:space="preserve">   </v>
      </c>
      <c r="B654" t="str">
        <f>IF(ISERROR(VLOOKUP($A654,ADHERENTS!$A:$B,2,0)),"",VLOOKUP($A654,ADHERENTS!$A:$B,2,0))</f>
        <v/>
      </c>
      <c r="C654" t="str">
        <f>IF(ISBLANK(ADHERENTS!I47), "",ADHERENTS!I47)</f>
        <v/>
      </c>
      <c r="D654" s="73" t="str">
        <f>IF($C654=""," ",ADHERENTS!C47)</f>
        <v xml:space="preserve"> </v>
      </c>
      <c r="E654" s="73" t="str">
        <f>IF($C654=""," ",ADHERENTS!D47)</f>
        <v xml:space="preserve"> </v>
      </c>
      <c r="F654" s="73" t="str">
        <f>IF($C654=""," ",ADHERENTS!E47)</f>
        <v xml:space="preserve"> </v>
      </c>
      <c r="G654" s="93" t="str">
        <f>IF($C654=""," ",ADHERENTS!F47)</f>
        <v xml:space="preserve"> </v>
      </c>
      <c r="H654" s="84" t="str">
        <f>IF($C654=""," ",ADHERENTS!#REF!)</f>
        <v xml:space="preserve"> </v>
      </c>
      <c r="I654" s="91" t="str">
        <f>IF($C654=""," ",ADHERENTS!#REF!)</f>
        <v xml:space="preserve"> </v>
      </c>
      <c r="AA654" s="66" t="str">
        <f t="shared" si="5"/>
        <v xml:space="preserve"> </v>
      </c>
    </row>
    <row r="655" spans="1:27" x14ac:dyDescent="0.25">
      <c r="A655" s="66" t="str">
        <f t="shared" si="4"/>
        <v xml:space="preserve">   </v>
      </c>
      <c r="B655" t="str">
        <f>IF(ISERROR(VLOOKUP($A655,ADHERENTS!$A:$B,2,0)),"",VLOOKUP($A655,ADHERENTS!$A:$B,2,0))</f>
        <v/>
      </c>
      <c r="C655" t="str">
        <f>IF(ISBLANK(ADHERENTS!I48), "",ADHERENTS!I48)</f>
        <v/>
      </c>
      <c r="D655" s="73" t="str">
        <f>IF($C655=""," ",ADHERENTS!C48)</f>
        <v xml:space="preserve"> </v>
      </c>
      <c r="E655" s="73" t="str">
        <f>IF($C655=""," ",ADHERENTS!D48)</f>
        <v xml:space="preserve"> </v>
      </c>
      <c r="F655" s="73" t="str">
        <f>IF($C655=""," ",ADHERENTS!E48)</f>
        <v xml:space="preserve"> </v>
      </c>
      <c r="G655" s="93" t="str">
        <f>IF($C655=""," ",ADHERENTS!F48)</f>
        <v xml:space="preserve"> </v>
      </c>
      <c r="H655" s="84" t="str">
        <f>IF($C655=""," ",ADHERENTS!#REF!)</f>
        <v xml:space="preserve"> </v>
      </c>
      <c r="I655" s="91" t="str">
        <f>IF($C655=""," ",ADHERENTS!#REF!)</f>
        <v xml:space="preserve"> </v>
      </c>
      <c r="AA655" s="66" t="str">
        <f t="shared" si="5"/>
        <v xml:space="preserve"> </v>
      </c>
    </row>
    <row r="656" spans="1:27" x14ac:dyDescent="0.25">
      <c r="B656" t="str">
        <f>IF(ISERROR(VLOOKUP($A656,ADHERENTS!$A:$B,2,0)),"",VLOOKUP($A656,ADHERENTS!$A:$B,2,0))</f>
        <v/>
      </c>
      <c r="C656" t="str">
        <f>IF(ISBLANK(ADHERENTS!I16), "",ADHERENTS!I16)</f>
        <v/>
      </c>
      <c r="D656" s="73" t="str">
        <f>IF($C656=""," ",ADHERENTS!C16)</f>
        <v xml:space="preserve"> </v>
      </c>
      <c r="E656" s="73" t="str">
        <f>IF($C656=""," ",ADHERENTS!D16)</f>
        <v xml:space="preserve"> </v>
      </c>
      <c r="F656" s="73" t="str">
        <f>IF($C656=""," ",ADHERENTS!E16)</f>
        <v xml:space="preserve"> </v>
      </c>
    </row>
    <row r="657" spans="2:6" x14ac:dyDescent="0.25">
      <c r="B657" t="str">
        <f>IF(ISERROR(VLOOKUP($A657,ADHERENTS!$A:$B,2,0)),"",VLOOKUP($A657,ADHERENTS!$A:$B,2,0))</f>
        <v/>
      </c>
      <c r="C657" t="str">
        <f>IF(ISBLANK(ADHERENTS!I17), "",ADHERENTS!I17)</f>
        <v/>
      </c>
      <c r="D657" s="73" t="str">
        <f>IF($C657=""," ",ADHERENTS!C17)</f>
        <v xml:space="preserve"> </v>
      </c>
      <c r="E657" s="73" t="str">
        <f>IF($C657=""," ",ADHERENTS!D17)</f>
        <v xml:space="preserve"> </v>
      </c>
      <c r="F657" s="73" t="str">
        <f>IF($C657=""," ",ADHERENTS!E17)</f>
        <v xml:space="preserve"> </v>
      </c>
    </row>
  </sheetData>
  <mergeCells count="1">
    <mergeCell ref="J1:AA1"/>
  </mergeCells>
  <printOptions horizontalCentered="1" gridLines="1"/>
  <pageMargins left="0" right="0" top="1.0295275590551181" bottom="1.0295275590551181" header="0.31535433070866142" footer="0.31535433070866142"/>
  <pageSetup paperSize="9" fitToWidth="0" fitToHeight="0" orientation="landscape" horizontalDpi="300" verticalDpi="300" r:id="rId1"/>
  <headerFooter>
    <oddHeader>&amp;C&amp;"Calibri,Regular"&amp;K000000&amp;F - &amp;A</oddHeader>
    <oddFooter>&amp;R&amp;"Calibri,Regular"&amp;K000000&amp;D - &amp;P/&amp;N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MK611"/>
  <sheetViews>
    <sheetView view="pageBreakPreview" zoomScale="115" zoomScaleNormal="100" zoomScaleSheetLayoutView="115" workbookViewId="0">
      <pane ySplit="1" topLeftCell="A583" activePane="bottomLeft" state="frozen"/>
      <selection pane="bottomLeft" activeCell="A31" sqref="A31:XFD611"/>
    </sheetView>
  </sheetViews>
  <sheetFormatPr baseColWidth="10" defaultRowHeight="15" x14ac:dyDescent="0.25"/>
  <cols>
    <col min="1" max="1" width="21" style="66" customWidth="1"/>
    <col min="2" max="2" width="10.625" style="73" customWidth="1"/>
    <col min="3" max="3" width="11.25" style="73" customWidth="1"/>
    <col min="4" max="4" width="9.875" style="66" customWidth="1"/>
    <col min="5" max="5" width="15.5" style="66" customWidth="1"/>
    <col min="6" max="6" width="14.875" style="66" customWidth="1"/>
    <col min="7" max="7" width="12.5" style="93" customWidth="1"/>
    <col min="8" max="8" width="17.875" style="84" customWidth="1"/>
    <col min="9" max="9" width="29.75" style="91" customWidth="1"/>
    <col min="10" max="13" width="5.375" style="66" customWidth="1"/>
    <col min="14" max="26" width="5.375" style="66" hidden="1" customWidth="1"/>
    <col min="27" max="27" width="5.375" style="66" customWidth="1"/>
    <col min="28" max="1025" width="9.875" style="66" customWidth="1"/>
  </cols>
  <sheetData>
    <row r="1" spans="1:27" ht="30" x14ac:dyDescent="0.25">
      <c r="A1" s="41" t="s">
        <v>0</v>
      </c>
      <c r="B1" s="64" t="s">
        <v>1007</v>
      </c>
      <c r="C1" s="65" t="s">
        <v>1008</v>
      </c>
      <c r="D1" s="32" t="s">
        <v>2</v>
      </c>
      <c r="E1" s="32" t="s">
        <v>3</v>
      </c>
      <c r="F1" s="94" t="s">
        <v>4</v>
      </c>
      <c r="G1" s="96" t="s">
        <v>894</v>
      </c>
      <c r="H1" s="97" t="s">
        <v>896</v>
      </c>
      <c r="I1" s="98" t="s">
        <v>1009</v>
      </c>
      <c r="J1" s="127" t="s">
        <v>1010</v>
      </c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</row>
    <row r="2" spans="1:27" ht="20.100000000000001" customHeight="1" x14ac:dyDescent="0.25">
      <c r="A2" s="67" t="s">
        <v>1011</v>
      </c>
      <c r="B2" s="68">
        <f>ADHERENTS!J18</f>
        <v>1</v>
      </c>
      <c r="C2" s="69" t="e">
        <f>+SUM($C$3:$C$450)</f>
        <v>#REF!</v>
      </c>
      <c r="D2" s="70">
        <f>B2</f>
        <v>1</v>
      </c>
      <c r="E2" s="70"/>
      <c r="F2" s="85"/>
      <c r="G2" s="87"/>
      <c r="H2" s="110"/>
      <c r="I2" s="92"/>
      <c r="J2" s="109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1" t="s">
        <v>1012</v>
      </c>
    </row>
    <row r="3" spans="1:27" x14ac:dyDescent="0.25">
      <c r="A3" s="66" t="str">
        <f t="shared" ref="A3" si="0">CONCATENATE(E3," ",F3)</f>
        <v xml:space="preserve">   </v>
      </c>
      <c r="B3" t="str">
        <f>IF(ISERROR(VLOOKUP($A3,ADHERENTS!$A:$B,2,0)),"",VLOOKUP($A3,ADHERENTS!$A:$B,2,0))</f>
        <v/>
      </c>
      <c r="C3" t="str">
        <f>IF(ISBLANK(ADHERENTS!J2), "",ADHERENTS!J2)</f>
        <v/>
      </c>
      <c r="D3" s="73" t="str">
        <f>IF($C3=""," ",ADHERENTS!C2)</f>
        <v xml:space="preserve"> </v>
      </c>
      <c r="E3" s="73" t="str">
        <f>IF($C3=""," ",ADHERENTS!D2)</f>
        <v xml:space="preserve"> </v>
      </c>
      <c r="F3" s="73" t="str">
        <f>IF($C3=""," ",ADHERENTS!E2)</f>
        <v xml:space="preserve"> </v>
      </c>
      <c r="G3" s="93" t="str">
        <f>IF($C3=""," ",ADHERENTS!F2)</f>
        <v xml:space="preserve"> </v>
      </c>
      <c r="H3" s="84" t="str">
        <f>IF($C3=""," ",ADHERENTS!#REF!)</f>
        <v xml:space="preserve"> </v>
      </c>
      <c r="I3" s="91" t="str">
        <f>IF($C3=""," ",ADHERENTS!#REF!)</f>
        <v xml:space="preserve"> </v>
      </c>
      <c r="AA3" s="66" t="str">
        <f t="shared" ref="AA3" si="1">IF(COUNTA(J3:Z3)=0," ",COUNTA(J3:Z3))</f>
        <v xml:space="preserve"> </v>
      </c>
    </row>
    <row r="4" spans="1:27" x14ac:dyDescent="0.25">
      <c r="A4" s="66" t="str">
        <f t="shared" ref="A4:A30" si="2">CONCATENATE(E4," ",F4)</f>
        <v xml:space="preserve">   </v>
      </c>
      <c r="B4" t="str">
        <f>IF(ISERROR(VLOOKUP($A4,ADHERENTS!$A:$B,2,0)),"",VLOOKUP($A4,ADHERENTS!$A:$B,2,0))</f>
        <v/>
      </c>
      <c r="C4" t="str">
        <f>IF(ISBLANK(ADHERENTS!J3), "",ADHERENTS!J3)</f>
        <v/>
      </c>
      <c r="D4" s="73" t="str">
        <f>IF($C4=""," ",ADHERENTS!C3)</f>
        <v xml:space="preserve"> </v>
      </c>
      <c r="E4" s="73" t="str">
        <f>IF($C4=""," ",ADHERENTS!D3)</f>
        <v xml:space="preserve"> </v>
      </c>
      <c r="F4" s="73" t="str">
        <f>IF($C4=""," ",ADHERENTS!E3)</f>
        <v xml:space="preserve"> </v>
      </c>
      <c r="G4" s="93" t="str">
        <f>IF($C4=""," ",ADHERENTS!F3)</f>
        <v xml:space="preserve"> </v>
      </c>
      <c r="H4" s="84" t="str">
        <f>IF($C4=""," ",ADHERENTS!#REF!)</f>
        <v xml:space="preserve"> </v>
      </c>
      <c r="I4" s="91" t="str">
        <f>IF($C4=""," ",ADHERENTS!#REF!)</f>
        <v xml:space="preserve"> </v>
      </c>
      <c r="AA4" s="66" t="str">
        <f t="shared" ref="AA4:AA30" si="3">IF(COUNTA(J4:Z4)=0," ",COUNTA(J4:Z4))</f>
        <v xml:space="preserve"> </v>
      </c>
    </row>
    <row r="5" spans="1:27" x14ac:dyDescent="0.25">
      <c r="A5" s="66" t="str">
        <f t="shared" si="2"/>
        <v xml:space="preserve">   </v>
      </c>
      <c r="B5" t="str">
        <f>IF(ISERROR(VLOOKUP($A5,ADHERENTS!$A:$B,2,0)),"",VLOOKUP($A5,ADHERENTS!$A:$B,2,0))</f>
        <v/>
      </c>
      <c r="C5" t="str">
        <f>IF(ISBLANK(ADHERENTS!J4), "",ADHERENTS!J4)</f>
        <v/>
      </c>
      <c r="D5" s="73" t="str">
        <f>IF($C5=""," ",ADHERENTS!C4)</f>
        <v xml:space="preserve"> </v>
      </c>
      <c r="E5" s="73" t="str">
        <f>IF($C5=""," ",ADHERENTS!D4)</f>
        <v xml:space="preserve"> </v>
      </c>
      <c r="F5" s="73" t="str">
        <f>IF($C5=""," ",ADHERENTS!E4)</f>
        <v xml:space="preserve"> </v>
      </c>
      <c r="G5" s="93" t="str">
        <f>IF($C5=""," ",ADHERENTS!F4)</f>
        <v xml:space="preserve"> </v>
      </c>
      <c r="H5" s="84" t="str">
        <f>IF($C5=""," ",ADHERENTS!#REF!)</f>
        <v xml:space="preserve"> </v>
      </c>
      <c r="I5" s="91" t="str">
        <f>IF($C5=""," ",ADHERENTS!#REF!)</f>
        <v xml:space="preserve"> </v>
      </c>
      <c r="AA5" s="66" t="str">
        <f t="shared" si="3"/>
        <v xml:space="preserve"> </v>
      </c>
    </row>
    <row r="6" spans="1:27" x14ac:dyDescent="0.25">
      <c r="A6" s="66" t="e">
        <f t="shared" si="2"/>
        <v>#REF!</v>
      </c>
      <c r="B6" t="str">
        <f>IF(ISERROR(VLOOKUP($A6,ADHERENTS!$A:$B,2,0)),"",VLOOKUP($A6,ADHERENTS!$A:$B,2,0))</f>
        <v/>
      </c>
      <c r="C6" t="e">
        <f>IF(ISBLANK(ADHERENTS!#REF!), "",ADHERENTS!#REF!)</f>
        <v>#REF!</v>
      </c>
      <c r="D6" s="73" t="e">
        <f>IF($C6=""," ",ADHERENTS!#REF!)</f>
        <v>#REF!</v>
      </c>
      <c r="E6" s="73" t="e">
        <f>IF($C6=""," ",ADHERENTS!#REF!)</f>
        <v>#REF!</v>
      </c>
      <c r="F6" s="73" t="e">
        <f>IF($C6=""," ",ADHERENTS!#REF!)</f>
        <v>#REF!</v>
      </c>
      <c r="G6" s="93" t="e">
        <f>IF($C6=""," ",ADHERENTS!#REF!)</f>
        <v>#REF!</v>
      </c>
      <c r="H6" s="84" t="e">
        <f>IF($C6=""," ",ADHERENTS!#REF!)</f>
        <v>#REF!</v>
      </c>
      <c r="I6" s="91" t="e">
        <f>IF($C6=""," ",ADHERENTS!#REF!)</f>
        <v>#REF!</v>
      </c>
      <c r="AA6" s="66" t="str">
        <f t="shared" si="3"/>
        <v xml:space="preserve"> </v>
      </c>
    </row>
    <row r="7" spans="1:27" x14ac:dyDescent="0.25">
      <c r="A7" s="66" t="e">
        <f t="shared" si="2"/>
        <v>#REF!</v>
      </c>
      <c r="B7" t="str">
        <f>IF(ISERROR(VLOOKUP($A7,ADHERENTS!$A:$B,2,0)),"",VLOOKUP($A7,ADHERENTS!$A:$B,2,0))</f>
        <v/>
      </c>
      <c r="C7" t="e">
        <f>IF(ISBLANK(ADHERENTS!#REF!), "",ADHERENTS!#REF!)</f>
        <v>#REF!</v>
      </c>
      <c r="D7" s="73" t="e">
        <f>IF($C7=""," ",ADHERENTS!#REF!)</f>
        <v>#REF!</v>
      </c>
      <c r="E7" s="73" t="e">
        <f>IF($C7=""," ",ADHERENTS!#REF!)</f>
        <v>#REF!</v>
      </c>
      <c r="F7" s="73" t="e">
        <f>IF($C7=""," ",ADHERENTS!#REF!)</f>
        <v>#REF!</v>
      </c>
      <c r="G7" s="93" t="e">
        <f>IF($C7=""," ",ADHERENTS!#REF!)</f>
        <v>#REF!</v>
      </c>
      <c r="H7" s="84" t="e">
        <f>IF($C7=""," ",ADHERENTS!#REF!)</f>
        <v>#REF!</v>
      </c>
      <c r="I7" s="91" t="e">
        <f>IF($C7=""," ",ADHERENTS!#REF!)</f>
        <v>#REF!</v>
      </c>
      <c r="AA7" s="66" t="str">
        <f t="shared" si="3"/>
        <v xml:space="preserve"> </v>
      </c>
    </row>
    <row r="8" spans="1:27" x14ac:dyDescent="0.25">
      <c r="A8" s="66" t="e">
        <f t="shared" si="2"/>
        <v>#REF!</v>
      </c>
      <c r="B8" t="str">
        <f>IF(ISERROR(VLOOKUP($A8,ADHERENTS!$A:$B,2,0)),"",VLOOKUP($A8,ADHERENTS!$A:$B,2,0))</f>
        <v/>
      </c>
      <c r="C8" t="e">
        <f>IF(ISBLANK(ADHERENTS!#REF!), "",ADHERENTS!#REF!)</f>
        <v>#REF!</v>
      </c>
      <c r="D8" s="73" t="e">
        <f>IF($C8=""," ",ADHERENTS!#REF!)</f>
        <v>#REF!</v>
      </c>
      <c r="E8" s="73" t="e">
        <f>IF($C8=""," ",ADHERENTS!#REF!)</f>
        <v>#REF!</v>
      </c>
      <c r="F8" s="73" t="e">
        <f>IF($C8=""," ",ADHERENTS!#REF!)</f>
        <v>#REF!</v>
      </c>
      <c r="G8" s="93" t="e">
        <f>IF($C8=""," ",ADHERENTS!#REF!)</f>
        <v>#REF!</v>
      </c>
      <c r="H8" s="84" t="e">
        <f>IF($C8=""," ",ADHERENTS!#REF!)</f>
        <v>#REF!</v>
      </c>
      <c r="I8" s="91" t="e">
        <f>IF($C8=""," ",ADHERENTS!#REF!)</f>
        <v>#REF!</v>
      </c>
      <c r="AA8" s="66" t="str">
        <f t="shared" si="3"/>
        <v xml:space="preserve"> </v>
      </c>
    </row>
    <row r="9" spans="1:27" x14ac:dyDescent="0.25">
      <c r="A9" s="66" t="str">
        <f t="shared" si="2"/>
        <v xml:space="preserve">   </v>
      </c>
      <c r="B9" t="str">
        <f>IF(ISERROR(VLOOKUP($A9,ADHERENTS!$A:$B,2,0)),"",VLOOKUP($A9,ADHERENTS!$A:$B,2,0))</f>
        <v/>
      </c>
      <c r="C9" t="str">
        <f>IF(ISBLANK(ADHERENTS!J5), "",ADHERENTS!J5)</f>
        <v/>
      </c>
      <c r="D9" s="73" t="str">
        <f>IF($C9=""," ",ADHERENTS!C5)</f>
        <v xml:space="preserve"> </v>
      </c>
      <c r="E9" s="73" t="str">
        <f>IF($C9=""," ",ADHERENTS!D5)</f>
        <v xml:space="preserve"> </v>
      </c>
      <c r="F9" s="73" t="str">
        <f>IF($C9=""," ",ADHERENTS!E5)</f>
        <v xml:space="preserve"> </v>
      </c>
      <c r="G9" s="93" t="str">
        <f>IF($C9=""," ",ADHERENTS!F5)</f>
        <v xml:space="preserve"> </v>
      </c>
      <c r="H9" s="84" t="str">
        <f>IF($C9=""," ",ADHERENTS!#REF!)</f>
        <v xml:space="preserve"> </v>
      </c>
      <c r="I9" s="91" t="str">
        <f>IF($C9=""," ",ADHERENTS!#REF!)</f>
        <v xml:space="preserve"> </v>
      </c>
      <c r="AA9" s="66" t="str">
        <f t="shared" si="3"/>
        <v xml:space="preserve"> </v>
      </c>
    </row>
    <row r="10" spans="1:27" x14ac:dyDescent="0.25">
      <c r="A10" s="66" t="str">
        <f t="shared" si="2"/>
        <v xml:space="preserve">   </v>
      </c>
      <c r="B10" t="str">
        <f>IF(ISERROR(VLOOKUP($A10,ADHERENTS!$A:$B,2,0)),"",VLOOKUP($A10,ADHERENTS!$A:$B,2,0))</f>
        <v/>
      </c>
      <c r="C10" t="str">
        <f>IF(ISBLANK(ADHERENTS!J6), "",ADHERENTS!J6)</f>
        <v/>
      </c>
      <c r="D10" s="73" t="str">
        <f>IF($C10=""," ",ADHERENTS!C6)</f>
        <v xml:space="preserve"> </v>
      </c>
      <c r="E10" s="73" t="str">
        <f>IF($C10=""," ",ADHERENTS!D6)</f>
        <v xml:space="preserve"> </v>
      </c>
      <c r="F10" s="73" t="str">
        <f>IF($C10=""," ",ADHERENTS!E6)</f>
        <v xml:space="preserve"> </v>
      </c>
      <c r="G10" s="93" t="str">
        <f>IF($C10=""," ",ADHERENTS!F6)</f>
        <v xml:space="preserve"> </v>
      </c>
      <c r="H10" s="84" t="str">
        <f>IF($C10=""," ",ADHERENTS!#REF!)</f>
        <v xml:space="preserve"> </v>
      </c>
      <c r="I10" s="91" t="str">
        <f>IF($C10=""," ",ADHERENTS!#REF!)</f>
        <v xml:space="preserve"> </v>
      </c>
      <c r="AA10" s="66" t="str">
        <f t="shared" si="3"/>
        <v xml:space="preserve"> </v>
      </c>
    </row>
    <row r="11" spans="1:27" x14ac:dyDescent="0.25">
      <c r="A11" s="66" t="str">
        <f t="shared" si="2"/>
        <v xml:space="preserve">   </v>
      </c>
      <c r="B11" t="str">
        <f>IF(ISERROR(VLOOKUP($A11,ADHERENTS!$A:$B,2,0)),"",VLOOKUP($A11,ADHERENTS!$A:$B,2,0))</f>
        <v/>
      </c>
      <c r="C11" t="str">
        <f>IF(ISBLANK(ADHERENTS!J7), "",ADHERENTS!J7)</f>
        <v/>
      </c>
      <c r="D11" s="73" t="str">
        <f>IF($C11=""," ",ADHERENTS!C7)</f>
        <v xml:space="preserve"> </v>
      </c>
      <c r="E11" s="73" t="str">
        <f>IF($C11=""," ",ADHERENTS!D7)</f>
        <v xml:space="preserve"> </v>
      </c>
      <c r="F11" s="73" t="str">
        <f>IF($C11=""," ",ADHERENTS!E7)</f>
        <v xml:space="preserve"> </v>
      </c>
      <c r="G11" s="93" t="str">
        <f>IF($C11=""," ",ADHERENTS!F7)</f>
        <v xml:space="preserve"> </v>
      </c>
      <c r="H11" s="84" t="str">
        <f>IF($C11=""," ",ADHERENTS!#REF!)</f>
        <v xml:space="preserve"> </v>
      </c>
      <c r="I11" s="91" t="str">
        <f>IF($C11=""," ",ADHERENTS!#REF!)</f>
        <v xml:space="preserve"> </v>
      </c>
      <c r="AA11" s="66" t="str">
        <f t="shared" si="3"/>
        <v xml:space="preserve"> </v>
      </c>
    </row>
    <row r="12" spans="1:27" x14ac:dyDescent="0.25">
      <c r="A12" s="66" t="str">
        <f t="shared" si="2"/>
        <v xml:space="preserve">   </v>
      </c>
      <c r="B12" t="str">
        <f>IF(ISERROR(VLOOKUP($A12,ADHERENTS!$A:$B,2,0)),"",VLOOKUP($A12,ADHERENTS!$A:$B,2,0))</f>
        <v/>
      </c>
      <c r="C12" t="str">
        <f>IF(ISBLANK(ADHERENTS!J8), "",ADHERENTS!J8)</f>
        <v/>
      </c>
      <c r="D12" s="73" t="str">
        <f>IF($C12=""," ",ADHERENTS!C8)</f>
        <v xml:space="preserve"> </v>
      </c>
      <c r="E12" s="73" t="str">
        <f>IF($C12=""," ",ADHERENTS!D8)</f>
        <v xml:space="preserve"> </v>
      </c>
      <c r="F12" s="73" t="str">
        <f>IF($C12=""," ",ADHERENTS!E8)</f>
        <v xml:space="preserve"> </v>
      </c>
      <c r="G12" s="93" t="str">
        <f>IF($C12=""," ",ADHERENTS!F8)</f>
        <v xml:space="preserve"> </v>
      </c>
      <c r="H12" s="84" t="str">
        <f>IF($C12=""," ",ADHERENTS!#REF!)</f>
        <v xml:space="preserve"> </v>
      </c>
      <c r="I12" s="91" t="str">
        <f>IF($C12=""," ",ADHERENTS!#REF!)</f>
        <v xml:space="preserve"> </v>
      </c>
      <c r="AA12" s="66" t="str">
        <f t="shared" si="3"/>
        <v xml:space="preserve"> </v>
      </c>
    </row>
    <row r="13" spans="1:27" x14ac:dyDescent="0.25">
      <c r="A13" s="66" t="str">
        <f t="shared" si="2"/>
        <v xml:space="preserve">   </v>
      </c>
      <c r="B13" t="str">
        <f>IF(ISERROR(VLOOKUP($A13,ADHERENTS!$A:$B,2,0)),"",VLOOKUP($A13,ADHERENTS!$A:$B,2,0))</f>
        <v/>
      </c>
      <c r="C13" t="str">
        <f>IF(ISBLANK(ADHERENTS!J9), "",ADHERENTS!J9)</f>
        <v/>
      </c>
      <c r="D13" s="73" t="str">
        <f>IF($C13=""," ",ADHERENTS!C9)</f>
        <v xml:space="preserve"> </v>
      </c>
      <c r="E13" s="73" t="str">
        <f>IF($C13=""," ",ADHERENTS!D9)</f>
        <v xml:space="preserve"> </v>
      </c>
      <c r="F13" s="73" t="str">
        <f>IF($C13=""," ",ADHERENTS!E9)</f>
        <v xml:space="preserve"> </v>
      </c>
      <c r="G13" s="93" t="str">
        <f>IF($C13=""," ",ADHERENTS!F9)</f>
        <v xml:space="preserve"> </v>
      </c>
      <c r="H13" s="84" t="str">
        <f>IF($C13=""," ",ADHERENTS!#REF!)</f>
        <v xml:space="preserve"> </v>
      </c>
      <c r="I13" s="91" t="str">
        <f>IF($C13=""," ",ADHERENTS!#REF!)</f>
        <v xml:space="preserve"> </v>
      </c>
      <c r="AA13" s="66" t="str">
        <f t="shared" si="3"/>
        <v xml:space="preserve"> </v>
      </c>
    </row>
    <row r="14" spans="1:27" x14ac:dyDescent="0.25">
      <c r="A14" s="66" t="e">
        <f t="shared" si="2"/>
        <v>#REF!</v>
      </c>
      <c r="B14" t="str">
        <f>IF(ISERROR(VLOOKUP($A14,ADHERENTS!$A:$B,2,0)),"",VLOOKUP($A14,ADHERENTS!$A:$B,2,0))</f>
        <v/>
      </c>
      <c r="C14" t="e">
        <f>IF(ISBLANK(ADHERENTS!#REF!), "",ADHERENTS!#REF!)</f>
        <v>#REF!</v>
      </c>
      <c r="D14" s="73" t="e">
        <f>IF($C14=""," ",ADHERENTS!#REF!)</f>
        <v>#REF!</v>
      </c>
      <c r="E14" s="73" t="e">
        <f>IF($C14=""," ",ADHERENTS!#REF!)</f>
        <v>#REF!</v>
      </c>
      <c r="F14" s="73" t="e">
        <f>IF($C14=""," ",ADHERENTS!#REF!)</f>
        <v>#REF!</v>
      </c>
      <c r="G14" s="93" t="e">
        <f>IF($C14=""," ",ADHERENTS!#REF!)</f>
        <v>#REF!</v>
      </c>
      <c r="H14" s="84" t="e">
        <f>IF($C14=""," ",ADHERENTS!#REF!)</f>
        <v>#REF!</v>
      </c>
      <c r="I14" s="91" t="e">
        <f>IF($C14=""," ",ADHERENTS!#REF!)</f>
        <v>#REF!</v>
      </c>
      <c r="AA14" s="66" t="str">
        <f t="shared" si="3"/>
        <v xml:space="preserve"> </v>
      </c>
    </row>
    <row r="15" spans="1:27" x14ac:dyDescent="0.25">
      <c r="A15" s="66" t="str">
        <f t="shared" si="2"/>
        <v>XGSBID Cxozqz</v>
      </c>
      <c r="B15">
        <f>IF(ISERROR(VLOOKUP($A15,ADHERENTS!$A:$B,2,0)),"",VLOOKUP($A15,ADHERENTS!$A:$B,2,0))</f>
        <v>28</v>
      </c>
      <c r="C15">
        <f>IF(ISBLANK(ADHERENTS!J10), "",ADHERENTS!J10)</f>
        <v>40</v>
      </c>
      <c r="D15" s="73" t="str">
        <f>IF($C15=""," ",ADHERENTS!C10)</f>
        <v>Mme</v>
      </c>
      <c r="E15" s="73" t="str">
        <f>IF($C15=""," ",ADHERENTS!D10)</f>
        <v>XGSBID</v>
      </c>
      <c r="F15" s="73" t="str">
        <f>IF($C15=""," ",ADHERENTS!E10)</f>
        <v>Cxozqz</v>
      </c>
      <c r="G15" s="93">
        <f>IF($C15=""," ",ADHERENTS!F10)</f>
        <v>17511</v>
      </c>
      <c r="H15" s="84" t="e">
        <f>IF($C15=""," ",ADHERENTS!#REF!)</f>
        <v>#REF!</v>
      </c>
      <c r="I15" s="91" t="e">
        <f>IF($C15=""," ",ADHERENTS!#REF!)</f>
        <v>#REF!</v>
      </c>
      <c r="AA15" s="66" t="str">
        <f t="shared" si="3"/>
        <v xml:space="preserve"> </v>
      </c>
    </row>
    <row r="16" spans="1:27" x14ac:dyDescent="0.25">
      <c r="A16" s="66" t="str">
        <f t="shared" si="2"/>
        <v xml:space="preserve">   </v>
      </c>
      <c r="B16" t="str">
        <f>IF(ISERROR(VLOOKUP($A16,ADHERENTS!$A:$B,2,0)),"",VLOOKUP($A16,ADHERENTS!$A:$B,2,0))</f>
        <v/>
      </c>
      <c r="C16" t="str">
        <f>IF(ISBLANK(ADHERENTS!J11), "",ADHERENTS!J11)</f>
        <v/>
      </c>
      <c r="D16" s="73" t="str">
        <f>IF($C16=""," ",ADHERENTS!C11)</f>
        <v xml:space="preserve"> </v>
      </c>
      <c r="E16" s="73" t="str">
        <f>IF($C16=""," ",ADHERENTS!D11)</f>
        <v xml:space="preserve"> </v>
      </c>
      <c r="F16" s="73" t="str">
        <f>IF($C16=""," ",ADHERENTS!E11)</f>
        <v xml:space="preserve"> </v>
      </c>
      <c r="G16" s="93" t="str">
        <f>IF($C16=""," ",ADHERENTS!F11)</f>
        <v xml:space="preserve"> </v>
      </c>
      <c r="H16" s="84" t="str">
        <f>IF($C16=""," ",ADHERENTS!#REF!)</f>
        <v xml:space="preserve"> </v>
      </c>
      <c r="I16" s="91" t="str">
        <f>IF($C16=""," ",ADHERENTS!#REF!)</f>
        <v xml:space="preserve"> </v>
      </c>
      <c r="AA16" s="66" t="str">
        <f t="shared" si="3"/>
        <v xml:space="preserve"> </v>
      </c>
    </row>
    <row r="17" spans="1:27" x14ac:dyDescent="0.25">
      <c r="A17" s="66" t="str">
        <f t="shared" si="2"/>
        <v xml:space="preserve">   </v>
      </c>
      <c r="B17" t="str">
        <f>IF(ISERROR(VLOOKUP($A17,ADHERENTS!$A:$B,2,0)),"",VLOOKUP($A17,ADHERENTS!$A:$B,2,0))</f>
        <v/>
      </c>
      <c r="C17" t="str">
        <f>IF(ISBLANK(ADHERENTS!J12), "",ADHERENTS!J12)</f>
        <v/>
      </c>
      <c r="D17" s="73" t="str">
        <f>IF($C17=""," ",ADHERENTS!C12)</f>
        <v xml:space="preserve"> </v>
      </c>
      <c r="E17" s="73" t="str">
        <f>IF($C17=""," ",ADHERENTS!D12)</f>
        <v xml:space="preserve"> </v>
      </c>
      <c r="F17" s="73" t="str">
        <f>IF($C17=""," ",ADHERENTS!E12)</f>
        <v xml:space="preserve"> </v>
      </c>
      <c r="G17" s="93" t="str">
        <f>IF($C17=""," ",ADHERENTS!F12)</f>
        <v xml:space="preserve"> </v>
      </c>
      <c r="H17" s="84" t="str">
        <f>IF($C17=""," ",ADHERENTS!#REF!)</f>
        <v xml:space="preserve"> </v>
      </c>
      <c r="I17" s="91" t="str">
        <f>IF($C17=""," ",ADHERENTS!#REF!)</f>
        <v xml:space="preserve"> </v>
      </c>
      <c r="AA17" s="66" t="str">
        <f t="shared" si="3"/>
        <v xml:space="preserve"> </v>
      </c>
    </row>
    <row r="18" spans="1:27" x14ac:dyDescent="0.25">
      <c r="A18" s="66" t="str">
        <f t="shared" si="2"/>
        <v xml:space="preserve">   </v>
      </c>
      <c r="B18" t="str">
        <f>IF(ISERROR(VLOOKUP($A18,ADHERENTS!$A:$B,2,0)),"",VLOOKUP($A18,ADHERENTS!$A:$B,2,0))</f>
        <v/>
      </c>
      <c r="C18" t="str">
        <f>IF(ISBLANK(ADHERENTS!J13), "",ADHERENTS!J13)</f>
        <v/>
      </c>
      <c r="D18" s="73" t="str">
        <f>IF($C18=""," ",ADHERENTS!C13)</f>
        <v xml:space="preserve"> </v>
      </c>
      <c r="E18" s="73" t="str">
        <f>IF($C18=""," ",ADHERENTS!D13)</f>
        <v xml:space="preserve"> </v>
      </c>
      <c r="F18" s="73" t="str">
        <f>IF($C18=""," ",ADHERENTS!E13)</f>
        <v xml:space="preserve"> </v>
      </c>
      <c r="G18" s="93" t="str">
        <f>IF($C18=""," ",ADHERENTS!F13)</f>
        <v xml:space="preserve"> </v>
      </c>
      <c r="H18" s="84" t="str">
        <f>IF($C18=""," ",ADHERENTS!#REF!)</f>
        <v xml:space="preserve"> </v>
      </c>
      <c r="I18" s="91" t="str">
        <f>IF($C18=""," ",ADHERENTS!#REF!)</f>
        <v xml:space="preserve"> </v>
      </c>
      <c r="AA18" s="66" t="str">
        <f t="shared" si="3"/>
        <v xml:space="preserve"> </v>
      </c>
    </row>
    <row r="19" spans="1:27" x14ac:dyDescent="0.25">
      <c r="A19" s="66" t="e">
        <f t="shared" si="2"/>
        <v>#REF!</v>
      </c>
      <c r="B19" t="str">
        <f>IF(ISERROR(VLOOKUP($A19,ADHERENTS!$A:$B,2,0)),"",VLOOKUP($A19,ADHERENTS!$A:$B,2,0))</f>
        <v/>
      </c>
      <c r="C19" t="e">
        <f>IF(ISBLANK(ADHERENTS!#REF!), "",ADHERENTS!#REF!)</f>
        <v>#REF!</v>
      </c>
      <c r="D19" s="73" t="e">
        <f>IF($C19=""," ",ADHERENTS!#REF!)</f>
        <v>#REF!</v>
      </c>
      <c r="E19" s="73" t="e">
        <f>IF($C19=""," ",ADHERENTS!#REF!)</f>
        <v>#REF!</v>
      </c>
      <c r="F19" s="73" t="e">
        <f>IF($C19=""," ",ADHERENTS!#REF!)</f>
        <v>#REF!</v>
      </c>
      <c r="G19" s="93" t="e">
        <f>IF($C19=""," ",ADHERENTS!#REF!)</f>
        <v>#REF!</v>
      </c>
      <c r="H19" s="84" t="e">
        <f>IF($C19=""," ",ADHERENTS!#REF!)</f>
        <v>#REF!</v>
      </c>
      <c r="I19" s="91" t="e">
        <f>IF($C19=""," ",ADHERENTS!#REF!)</f>
        <v>#REF!</v>
      </c>
      <c r="AA19" s="66" t="str">
        <f t="shared" si="3"/>
        <v xml:space="preserve"> </v>
      </c>
    </row>
    <row r="20" spans="1:27" x14ac:dyDescent="0.25">
      <c r="A20" s="66" t="e">
        <f t="shared" si="2"/>
        <v>#REF!</v>
      </c>
      <c r="B20" t="str">
        <f>IF(ISERROR(VLOOKUP($A20,ADHERENTS!$A:$B,2,0)),"",VLOOKUP($A20,ADHERENTS!$A:$B,2,0))</f>
        <v/>
      </c>
      <c r="C20" t="e">
        <f>IF(ISBLANK(ADHERENTS!#REF!), "",ADHERENTS!#REF!)</f>
        <v>#REF!</v>
      </c>
      <c r="D20" s="73" t="e">
        <f>IF($C20=""," ",ADHERENTS!#REF!)</f>
        <v>#REF!</v>
      </c>
      <c r="E20" s="73" t="e">
        <f>IF($C20=""," ",ADHERENTS!#REF!)</f>
        <v>#REF!</v>
      </c>
      <c r="F20" s="73" t="e">
        <f>IF($C20=""," ",ADHERENTS!#REF!)</f>
        <v>#REF!</v>
      </c>
      <c r="G20" s="93" t="e">
        <f>IF($C20=""," ",ADHERENTS!#REF!)</f>
        <v>#REF!</v>
      </c>
      <c r="H20" s="84" t="e">
        <f>IF($C20=""," ",ADHERENTS!#REF!)</f>
        <v>#REF!</v>
      </c>
      <c r="I20" s="91" t="e">
        <f>IF($C20=""," ",ADHERENTS!#REF!)</f>
        <v>#REF!</v>
      </c>
      <c r="AA20" s="66" t="str">
        <f t="shared" si="3"/>
        <v xml:space="preserve"> </v>
      </c>
    </row>
    <row r="21" spans="1:27" x14ac:dyDescent="0.25">
      <c r="A21" s="66" t="e">
        <f t="shared" si="2"/>
        <v>#REF!</v>
      </c>
      <c r="B21" t="str">
        <f>IF(ISERROR(VLOOKUP($A21,ADHERENTS!$A:$B,2,0)),"",VLOOKUP($A21,ADHERENTS!$A:$B,2,0))</f>
        <v/>
      </c>
      <c r="C21" t="e">
        <f>IF(ISBLANK(ADHERENTS!#REF!), "",ADHERENTS!#REF!)</f>
        <v>#REF!</v>
      </c>
      <c r="D21" s="73" t="e">
        <f>IF($C21=""," ",ADHERENTS!#REF!)</f>
        <v>#REF!</v>
      </c>
      <c r="E21" s="73" t="e">
        <f>IF($C21=""," ",ADHERENTS!#REF!)</f>
        <v>#REF!</v>
      </c>
      <c r="F21" s="73" t="e">
        <f>IF($C21=""," ",ADHERENTS!#REF!)</f>
        <v>#REF!</v>
      </c>
      <c r="G21" s="93" t="e">
        <f>IF($C21=""," ",ADHERENTS!#REF!)</f>
        <v>#REF!</v>
      </c>
      <c r="H21" s="84" t="e">
        <f>IF($C21=""," ",ADHERENTS!#REF!)</f>
        <v>#REF!</v>
      </c>
      <c r="I21" s="91" t="e">
        <f>IF($C21=""," ",ADHERENTS!#REF!)</f>
        <v>#REF!</v>
      </c>
      <c r="AA21" s="66" t="str">
        <f t="shared" si="3"/>
        <v xml:space="preserve"> </v>
      </c>
    </row>
    <row r="22" spans="1:27" x14ac:dyDescent="0.25">
      <c r="A22" s="66" t="e">
        <f t="shared" si="2"/>
        <v>#REF!</v>
      </c>
      <c r="B22" t="str">
        <f>IF(ISERROR(VLOOKUP($A22,ADHERENTS!$A:$B,2,0)),"",VLOOKUP($A22,ADHERENTS!$A:$B,2,0))</f>
        <v/>
      </c>
      <c r="C22" t="e">
        <f>IF(ISBLANK(ADHERENTS!#REF!), "",ADHERENTS!#REF!)</f>
        <v>#REF!</v>
      </c>
      <c r="D22" s="73" t="e">
        <f>IF($C22=""," ",ADHERENTS!#REF!)</f>
        <v>#REF!</v>
      </c>
      <c r="E22" s="73" t="e">
        <f>IF($C22=""," ",ADHERENTS!#REF!)</f>
        <v>#REF!</v>
      </c>
      <c r="F22" s="73" t="e">
        <f>IF($C22=""," ",ADHERENTS!#REF!)</f>
        <v>#REF!</v>
      </c>
      <c r="G22" s="93" t="e">
        <f>IF($C22=""," ",ADHERENTS!#REF!)</f>
        <v>#REF!</v>
      </c>
      <c r="H22" s="84" t="e">
        <f>IF($C22=""," ",ADHERENTS!#REF!)</f>
        <v>#REF!</v>
      </c>
      <c r="I22" s="91" t="e">
        <f>IF($C22=""," ",ADHERENTS!#REF!)</f>
        <v>#REF!</v>
      </c>
      <c r="AA22" s="66" t="str">
        <f t="shared" si="3"/>
        <v xml:space="preserve"> </v>
      </c>
    </row>
    <row r="23" spans="1:27" x14ac:dyDescent="0.25">
      <c r="A23" s="66" t="e">
        <f t="shared" si="2"/>
        <v>#REF!</v>
      </c>
      <c r="B23" t="str">
        <f>IF(ISERROR(VLOOKUP($A23,ADHERENTS!$A:$B,2,0)),"",VLOOKUP($A23,ADHERENTS!$A:$B,2,0))</f>
        <v/>
      </c>
      <c r="C23" t="e">
        <f>IF(ISBLANK(ADHERENTS!#REF!), "",ADHERENTS!#REF!)</f>
        <v>#REF!</v>
      </c>
      <c r="D23" s="73" t="e">
        <f>IF($C23=""," ",ADHERENTS!#REF!)</f>
        <v>#REF!</v>
      </c>
      <c r="E23" s="73" t="e">
        <f>IF($C23=""," ",ADHERENTS!#REF!)</f>
        <v>#REF!</v>
      </c>
      <c r="F23" s="73" t="e">
        <f>IF($C23=""," ",ADHERENTS!#REF!)</f>
        <v>#REF!</v>
      </c>
      <c r="G23" s="93" t="e">
        <f>IF($C23=""," ",ADHERENTS!#REF!)</f>
        <v>#REF!</v>
      </c>
      <c r="H23" s="84" t="e">
        <f>IF($C23=""," ",ADHERENTS!#REF!)</f>
        <v>#REF!</v>
      </c>
      <c r="I23" s="91" t="e">
        <f>IF($C23=""," ",ADHERENTS!#REF!)</f>
        <v>#REF!</v>
      </c>
      <c r="AA23" s="66" t="str">
        <f t="shared" si="3"/>
        <v xml:space="preserve"> </v>
      </c>
    </row>
    <row r="24" spans="1:27" x14ac:dyDescent="0.25">
      <c r="A24" s="66" t="e">
        <f t="shared" si="2"/>
        <v>#REF!</v>
      </c>
      <c r="B24" t="str">
        <f>IF(ISERROR(VLOOKUP($A24,ADHERENTS!$A:$B,2,0)),"",VLOOKUP($A24,ADHERENTS!$A:$B,2,0))</f>
        <v/>
      </c>
      <c r="C24" t="e">
        <f>IF(ISBLANK(ADHERENTS!#REF!), "",ADHERENTS!#REF!)</f>
        <v>#REF!</v>
      </c>
      <c r="D24" s="73" t="e">
        <f>IF($C24=""," ",ADHERENTS!#REF!)</f>
        <v>#REF!</v>
      </c>
      <c r="E24" s="73" t="e">
        <f>IF($C24=""," ",ADHERENTS!#REF!)</f>
        <v>#REF!</v>
      </c>
      <c r="F24" s="73" t="e">
        <f>IF($C24=""," ",ADHERENTS!#REF!)</f>
        <v>#REF!</v>
      </c>
      <c r="G24" s="93" t="e">
        <f>IF($C24=""," ",ADHERENTS!#REF!)</f>
        <v>#REF!</v>
      </c>
      <c r="H24" s="84" t="e">
        <f>IF($C24=""," ",ADHERENTS!#REF!)</f>
        <v>#REF!</v>
      </c>
      <c r="I24" s="91" t="e">
        <f>IF($C24=""," ",ADHERENTS!#REF!)</f>
        <v>#REF!</v>
      </c>
      <c r="AA24" s="66" t="str">
        <f t="shared" si="3"/>
        <v xml:space="preserve"> </v>
      </c>
    </row>
    <row r="25" spans="1:27" ht="20.100000000000001" customHeight="1" x14ac:dyDescent="0.25">
      <c r="A25" s="66" t="e">
        <f t="shared" si="2"/>
        <v>#REF!</v>
      </c>
      <c r="B25" t="str">
        <f>IF(ISERROR(VLOOKUP($A25,ADHERENTS!$A:$B,2,0)),"",VLOOKUP($A25,ADHERENTS!$A:$B,2,0))</f>
        <v/>
      </c>
      <c r="C25" t="e">
        <f>IF(ISBLANK(ADHERENTS!#REF!), "",ADHERENTS!#REF!)</f>
        <v>#REF!</v>
      </c>
      <c r="D25" s="73" t="e">
        <f>IF($C25=""," ",ADHERENTS!#REF!)</f>
        <v>#REF!</v>
      </c>
      <c r="E25" s="73" t="e">
        <f>IF($C25=""," ",ADHERENTS!#REF!)</f>
        <v>#REF!</v>
      </c>
      <c r="F25" s="73" t="e">
        <f>IF($C25=""," ",ADHERENTS!#REF!)</f>
        <v>#REF!</v>
      </c>
      <c r="G25" s="93" t="e">
        <f>IF($C25=""," ",ADHERENTS!#REF!)</f>
        <v>#REF!</v>
      </c>
      <c r="H25" s="84" t="e">
        <f>IF($C25=""," ",ADHERENTS!#REF!)</f>
        <v>#REF!</v>
      </c>
      <c r="I25" s="91" t="e">
        <f>IF($C25=""," ",ADHERENTS!#REF!)</f>
        <v>#REF!</v>
      </c>
      <c r="AA25" s="66" t="str">
        <f t="shared" si="3"/>
        <v xml:space="preserve"> </v>
      </c>
    </row>
    <row r="26" spans="1:27" x14ac:dyDescent="0.25">
      <c r="A26" s="66" t="e">
        <f t="shared" si="2"/>
        <v>#REF!</v>
      </c>
      <c r="B26" t="str">
        <f>IF(ISERROR(VLOOKUP($A26,ADHERENTS!$A:$B,2,0)),"",VLOOKUP($A26,ADHERENTS!$A:$B,2,0))</f>
        <v/>
      </c>
      <c r="C26" t="e">
        <f>IF(ISBLANK(ADHERENTS!#REF!), "",ADHERENTS!#REF!)</f>
        <v>#REF!</v>
      </c>
      <c r="D26" s="73" t="e">
        <f>IF($C26=""," ",ADHERENTS!#REF!)</f>
        <v>#REF!</v>
      </c>
      <c r="E26" s="73" t="e">
        <f>IF($C26=""," ",ADHERENTS!#REF!)</f>
        <v>#REF!</v>
      </c>
      <c r="F26" s="73" t="e">
        <f>IF($C26=""," ",ADHERENTS!#REF!)</f>
        <v>#REF!</v>
      </c>
      <c r="G26" s="93" t="e">
        <f>IF($C26=""," ",ADHERENTS!#REF!)</f>
        <v>#REF!</v>
      </c>
      <c r="H26" s="84" t="e">
        <f>IF($C26=""," ",ADHERENTS!#REF!)</f>
        <v>#REF!</v>
      </c>
      <c r="I26" s="91" t="e">
        <f>IF($C26=""," ",ADHERENTS!#REF!)</f>
        <v>#REF!</v>
      </c>
      <c r="AA26" s="66" t="str">
        <f t="shared" si="3"/>
        <v xml:space="preserve"> </v>
      </c>
    </row>
    <row r="27" spans="1:27" x14ac:dyDescent="0.25">
      <c r="A27" s="66" t="e">
        <f t="shared" si="2"/>
        <v>#REF!</v>
      </c>
      <c r="B27" t="str">
        <f>IF(ISERROR(VLOOKUP($A27,ADHERENTS!$A:$B,2,0)),"",VLOOKUP($A27,ADHERENTS!$A:$B,2,0))</f>
        <v/>
      </c>
      <c r="C27" t="e">
        <f>IF(ISBLANK(ADHERENTS!#REF!), "",ADHERENTS!#REF!)</f>
        <v>#REF!</v>
      </c>
      <c r="D27" s="73" t="e">
        <f>IF($C27=""," ",ADHERENTS!#REF!)</f>
        <v>#REF!</v>
      </c>
      <c r="E27" s="73" t="e">
        <f>IF($C27=""," ",ADHERENTS!#REF!)</f>
        <v>#REF!</v>
      </c>
      <c r="F27" s="73" t="e">
        <f>IF($C27=""," ",ADHERENTS!#REF!)</f>
        <v>#REF!</v>
      </c>
      <c r="G27" s="93" t="e">
        <f>IF($C27=""," ",ADHERENTS!#REF!)</f>
        <v>#REF!</v>
      </c>
      <c r="H27" s="84" t="e">
        <f>IF($C27=""," ",ADHERENTS!#REF!)</f>
        <v>#REF!</v>
      </c>
      <c r="I27" s="91" t="e">
        <f>IF($C27=""," ",ADHERENTS!#REF!)</f>
        <v>#REF!</v>
      </c>
      <c r="AA27" s="66" t="str">
        <f t="shared" si="3"/>
        <v xml:space="preserve"> </v>
      </c>
    </row>
    <row r="28" spans="1:27" x14ac:dyDescent="0.25">
      <c r="A28" s="66" t="e">
        <f t="shared" si="2"/>
        <v>#REF!</v>
      </c>
      <c r="B28" t="str">
        <f>IF(ISERROR(VLOOKUP($A28,ADHERENTS!$A:$B,2,0)),"",VLOOKUP($A28,ADHERENTS!$A:$B,2,0))</f>
        <v/>
      </c>
      <c r="C28" t="e">
        <f>IF(ISBLANK(ADHERENTS!#REF!), "",ADHERENTS!#REF!)</f>
        <v>#REF!</v>
      </c>
      <c r="D28" s="73" t="e">
        <f>IF($C28=""," ",ADHERENTS!#REF!)</f>
        <v>#REF!</v>
      </c>
      <c r="E28" s="73" t="e">
        <f>IF($C28=""," ",ADHERENTS!#REF!)</f>
        <v>#REF!</v>
      </c>
      <c r="F28" s="73" t="e">
        <f>IF($C28=""," ",ADHERENTS!#REF!)</f>
        <v>#REF!</v>
      </c>
      <c r="G28" s="93" t="e">
        <f>IF($C28=""," ",ADHERENTS!#REF!)</f>
        <v>#REF!</v>
      </c>
      <c r="H28" s="84" t="e">
        <f>IF($C28=""," ",ADHERENTS!#REF!)</f>
        <v>#REF!</v>
      </c>
      <c r="I28" s="91" t="e">
        <f>IF($C28=""," ",ADHERENTS!#REF!)</f>
        <v>#REF!</v>
      </c>
      <c r="AA28" s="66" t="str">
        <f t="shared" si="3"/>
        <v xml:space="preserve"> </v>
      </c>
    </row>
    <row r="29" spans="1:27" x14ac:dyDescent="0.25">
      <c r="A29" s="66" t="e">
        <f t="shared" si="2"/>
        <v>#REF!</v>
      </c>
      <c r="B29" t="str">
        <f>IF(ISERROR(VLOOKUP($A29,ADHERENTS!$A:$B,2,0)),"",VLOOKUP($A29,ADHERENTS!$A:$B,2,0))</f>
        <v/>
      </c>
      <c r="C29" t="e">
        <f>IF(ISBLANK(ADHERENTS!#REF!), "",ADHERENTS!#REF!)</f>
        <v>#REF!</v>
      </c>
      <c r="D29" s="73" t="e">
        <f>IF($C29=""," ",ADHERENTS!#REF!)</f>
        <v>#REF!</v>
      </c>
      <c r="E29" s="73" t="e">
        <f>IF($C29=""," ",ADHERENTS!#REF!)</f>
        <v>#REF!</v>
      </c>
      <c r="F29" s="73" t="e">
        <f>IF($C29=""," ",ADHERENTS!#REF!)</f>
        <v>#REF!</v>
      </c>
      <c r="G29" s="93" t="e">
        <f>IF($C29=""," ",ADHERENTS!#REF!)</f>
        <v>#REF!</v>
      </c>
      <c r="H29" s="84" t="e">
        <f>IF($C29=""," ",ADHERENTS!#REF!)</f>
        <v>#REF!</v>
      </c>
      <c r="I29" s="91" t="e">
        <f>IF($C29=""," ",ADHERENTS!#REF!)</f>
        <v>#REF!</v>
      </c>
      <c r="AA29" s="66" t="str">
        <f t="shared" si="3"/>
        <v xml:space="preserve"> </v>
      </c>
    </row>
    <row r="30" spans="1:27" x14ac:dyDescent="0.25">
      <c r="A30" s="66" t="e">
        <f t="shared" si="2"/>
        <v>#REF!</v>
      </c>
      <c r="B30" t="str">
        <f>IF(ISERROR(VLOOKUP($A30,ADHERENTS!$A:$B,2,0)),"",VLOOKUP($A30,ADHERENTS!$A:$B,2,0))</f>
        <v/>
      </c>
      <c r="C30" t="e">
        <f>IF(ISBLANK(ADHERENTS!#REF!), "",ADHERENTS!#REF!)</f>
        <v>#REF!</v>
      </c>
      <c r="D30" s="73" t="e">
        <f>IF($C30=""," ",ADHERENTS!#REF!)</f>
        <v>#REF!</v>
      </c>
      <c r="E30" s="73" t="e">
        <f>IF($C30=""," ",ADHERENTS!#REF!)</f>
        <v>#REF!</v>
      </c>
      <c r="F30" s="73" t="e">
        <f>IF($C30=""," ",ADHERENTS!#REF!)</f>
        <v>#REF!</v>
      </c>
      <c r="G30" s="93" t="e">
        <f>IF($C30=""," ",ADHERENTS!#REF!)</f>
        <v>#REF!</v>
      </c>
      <c r="H30" s="84" t="e">
        <f>IF($C30=""," ",ADHERENTS!#REF!)</f>
        <v>#REF!</v>
      </c>
      <c r="I30" s="91" t="e">
        <f>IF($C30=""," ",ADHERENTS!#REF!)</f>
        <v>#REF!</v>
      </c>
      <c r="AA30" s="66" t="str">
        <f t="shared" si="3"/>
        <v xml:space="preserve"> </v>
      </c>
    </row>
    <row r="31" spans="1:27" x14ac:dyDescent="0.25">
      <c r="B31"/>
      <c r="C31"/>
      <c r="D31" s="73"/>
      <c r="E31" s="73"/>
      <c r="F31" s="73"/>
    </row>
    <row r="32" spans="1:27" x14ac:dyDescent="0.25">
      <c r="B32"/>
      <c r="C32"/>
      <c r="D32" s="73"/>
      <c r="E32" s="73"/>
      <c r="F32" s="73"/>
    </row>
    <row r="33" spans="2:6" x14ac:dyDescent="0.25">
      <c r="B33"/>
      <c r="C33"/>
      <c r="D33" s="73"/>
      <c r="E33" s="73"/>
      <c r="F33" s="73"/>
    </row>
    <row r="34" spans="2:6" x14ac:dyDescent="0.25">
      <c r="B34"/>
      <c r="C34"/>
      <c r="D34" s="73"/>
      <c r="E34" s="73"/>
      <c r="F34" s="73"/>
    </row>
    <row r="35" spans="2:6" x14ac:dyDescent="0.25">
      <c r="B35"/>
      <c r="C35"/>
      <c r="D35" s="73"/>
      <c r="E35" s="73"/>
      <c r="F35" s="73"/>
    </row>
    <row r="36" spans="2:6" x14ac:dyDescent="0.25">
      <c r="B36"/>
      <c r="C36"/>
      <c r="D36" s="73"/>
      <c r="E36" s="73"/>
      <c r="F36" s="73"/>
    </row>
    <row r="37" spans="2:6" x14ac:dyDescent="0.25">
      <c r="B37"/>
      <c r="C37"/>
      <c r="D37" s="73"/>
      <c r="E37" s="73"/>
      <c r="F37" s="73"/>
    </row>
    <row r="38" spans="2:6" x14ac:dyDescent="0.25">
      <c r="B38"/>
      <c r="C38"/>
      <c r="D38" s="73"/>
      <c r="E38" s="73"/>
      <c r="F38" s="73"/>
    </row>
    <row r="39" spans="2:6" x14ac:dyDescent="0.25">
      <c r="B39"/>
      <c r="C39"/>
      <c r="D39" s="73"/>
      <c r="E39" s="73"/>
      <c r="F39" s="73"/>
    </row>
    <row r="40" spans="2:6" x14ac:dyDescent="0.25">
      <c r="B40"/>
      <c r="C40"/>
      <c r="D40" s="73"/>
      <c r="E40" s="73"/>
      <c r="F40" s="73"/>
    </row>
    <row r="41" spans="2:6" x14ac:dyDescent="0.25">
      <c r="B41"/>
      <c r="C41"/>
      <c r="D41" s="73"/>
      <c r="E41" s="73"/>
      <c r="F41" s="73"/>
    </row>
    <row r="42" spans="2:6" x14ac:dyDescent="0.25">
      <c r="B42"/>
      <c r="C42"/>
      <c r="D42" s="73"/>
      <c r="E42" s="73"/>
      <c r="F42" s="73"/>
    </row>
    <row r="43" spans="2:6" x14ac:dyDescent="0.25">
      <c r="B43"/>
      <c r="C43"/>
      <c r="D43" s="73"/>
      <c r="E43" s="73"/>
      <c r="F43" s="73"/>
    </row>
    <row r="44" spans="2:6" x14ac:dyDescent="0.25">
      <c r="B44"/>
      <c r="C44"/>
      <c r="D44" s="73"/>
      <c r="E44" s="73"/>
      <c r="F44" s="73"/>
    </row>
    <row r="45" spans="2:6" x14ac:dyDescent="0.25">
      <c r="B45"/>
      <c r="C45"/>
      <c r="D45" s="73"/>
      <c r="E45" s="73"/>
      <c r="F45" s="73"/>
    </row>
    <row r="46" spans="2:6" x14ac:dyDescent="0.25">
      <c r="B46"/>
      <c r="C46"/>
      <c r="D46" s="73"/>
      <c r="E46" s="73"/>
      <c r="F46" s="73"/>
    </row>
    <row r="47" spans="2:6" x14ac:dyDescent="0.25">
      <c r="B47"/>
      <c r="C47"/>
      <c r="D47" s="73"/>
      <c r="E47" s="73"/>
      <c r="F47" s="73"/>
    </row>
    <row r="48" spans="2:6" x14ac:dyDescent="0.25">
      <c r="B48"/>
      <c r="C48"/>
      <c r="D48" s="73"/>
      <c r="E48" s="73"/>
      <c r="F48" s="73"/>
    </row>
    <row r="49" spans="2:6" x14ac:dyDescent="0.25">
      <c r="B49"/>
      <c r="C49"/>
      <c r="D49" s="73"/>
      <c r="E49" s="73"/>
      <c r="F49" s="73"/>
    </row>
    <row r="50" spans="2:6" x14ac:dyDescent="0.25">
      <c r="B50"/>
      <c r="C50"/>
      <c r="D50" s="73"/>
      <c r="E50" s="73"/>
      <c r="F50" s="73"/>
    </row>
    <row r="51" spans="2:6" x14ac:dyDescent="0.25">
      <c r="B51"/>
      <c r="C51"/>
      <c r="D51" s="73"/>
      <c r="E51" s="73"/>
      <c r="F51" s="73"/>
    </row>
    <row r="52" spans="2:6" x14ac:dyDescent="0.25">
      <c r="B52"/>
      <c r="C52"/>
      <c r="D52" s="73"/>
      <c r="E52" s="73"/>
      <c r="F52" s="73"/>
    </row>
    <row r="53" spans="2:6" x14ac:dyDescent="0.25">
      <c r="B53"/>
      <c r="C53"/>
      <c r="D53" s="73"/>
      <c r="E53" s="73"/>
      <c r="F53" s="73"/>
    </row>
    <row r="54" spans="2:6" x14ac:dyDescent="0.25">
      <c r="B54"/>
      <c r="C54"/>
      <c r="D54" s="73"/>
      <c r="E54" s="73"/>
      <c r="F54" s="73"/>
    </row>
    <row r="55" spans="2:6" x14ac:dyDescent="0.25">
      <c r="B55"/>
      <c r="C55"/>
      <c r="D55" s="73"/>
      <c r="E55" s="73"/>
      <c r="F55" s="73"/>
    </row>
    <row r="56" spans="2:6" x14ac:dyDescent="0.25">
      <c r="B56"/>
      <c r="C56"/>
      <c r="D56" s="73"/>
      <c r="E56" s="73"/>
      <c r="F56" s="73"/>
    </row>
    <row r="57" spans="2:6" x14ac:dyDescent="0.25">
      <c r="B57"/>
      <c r="C57"/>
      <c r="D57" s="73"/>
      <c r="E57" s="73"/>
      <c r="F57" s="73"/>
    </row>
    <row r="58" spans="2:6" x14ac:dyDescent="0.25">
      <c r="B58"/>
      <c r="C58"/>
      <c r="D58" s="73"/>
      <c r="E58" s="73"/>
      <c r="F58" s="73"/>
    </row>
    <row r="59" spans="2:6" x14ac:dyDescent="0.25">
      <c r="B59"/>
      <c r="C59"/>
      <c r="D59" s="73"/>
      <c r="E59" s="73"/>
      <c r="F59" s="73"/>
    </row>
    <row r="60" spans="2:6" x14ac:dyDescent="0.25">
      <c r="B60"/>
      <c r="C60"/>
      <c r="D60" s="73"/>
      <c r="E60" s="73"/>
      <c r="F60" s="73"/>
    </row>
    <row r="61" spans="2:6" x14ac:dyDescent="0.25">
      <c r="B61"/>
      <c r="C61"/>
      <c r="D61" s="73"/>
      <c r="E61" s="73"/>
      <c r="F61" s="73"/>
    </row>
    <row r="62" spans="2:6" x14ac:dyDescent="0.25">
      <c r="B62"/>
      <c r="C62"/>
      <c r="D62" s="73"/>
      <c r="E62" s="73"/>
      <c r="F62" s="73"/>
    </row>
    <row r="63" spans="2:6" x14ac:dyDescent="0.25">
      <c r="B63"/>
      <c r="C63"/>
      <c r="D63" s="73"/>
      <c r="E63" s="73"/>
      <c r="F63" s="73"/>
    </row>
    <row r="64" spans="2:6" x14ac:dyDescent="0.25">
      <c r="B64"/>
      <c r="C64"/>
      <c r="D64" s="73"/>
      <c r="E64" s="73"/>
      <c r="F64" s="73"/>
    </row>
    <row r="65" spans="2:6" x14ac:dyDescent="0.25">
      <c r="B65"/>
      <c r="C65"/>
      <c r="D65" s="73"/>
      <c r="E65" s="73"/>
      <c r="F65" s="73"/>
    </row>
    <row r="66" spans="2:6" x14ac:dyDescent="0.25">
      <c r="B66"/>
      <c r="C66"/>
      <c r="D66" s="73"/>
      <c r="E66" s="73"/>
      <c r="F66" s="73"/>
    </row>
    <row r="67" spans="2:6" x14ac:dyDescent="0.25">
      <c r="B67"/>
      <c r="C67"/>
      <c r="D67" s="73"/>
      <c r="E67" s="73"/>
      <c r="F67" s="73"/>
    </row>
    <row r="68" spans="2:6" x14ac:dyDescent="0.25">
      <c r="B68"/>
      <c r="C68"/>
      <c r="D68" s="73"/>
      <c r="E68" s="73"/>
      <c r="F68" s="73"/>
    </row>
    <row r="69" spans="2:6" x14ac:dyDescent="0.25">
      <c r="B69"/>
      <c r="C69"/>
      <c r="D69" s="73"/>
      <c r="E69" s="73"/>
      <c r="F69" s="73"/>
    </row>
    <row r="70" spans="2:6" x14ac:dyDescent="0.25">
      <c r="B70"/>
      <c r="C70"/>
      <c r="D70" s="73"/>
      <c r="E70" s="73"/>
      <c r="F70" s="73"/>
    </row>
    <row r="71" spans="2:6" ht="20.100000000000001" customHeight="1" x14ac:dyDescent="0.25">
      <c r="B71"/>
      <c r="C71"/>
      <c r="D71" s="73"/>
      <c r="E71" s="73"/>
      <c r="F71" s="73"/>
    </row>
    <row r="72" spans="2:6" x14ac:dyDescent="0.25">
      <c r="B72"/>
      <c r="C72"/>
      <c r="D72" s="73"/>
      <c r="E72" s="73"/>
      <c r="F72" s="73"/>
    </row>
    <row r="73" spans="2:6" x14ac:dyDescent="0.25">
      <c r="B73"/>
      <c r="C73"/>
      <c r="D73" s="73"/>
      <c r="E73" s="73"/>
      <c r="F73" s="73"/>
    </row>
    <row r="74" spans="2:6" x14ac:dyDescent="0.25">
      <c r="B74"/>
      <c r="C74"/>
      <c r="D74" s="73"/>
      <c r="E74" s="73"/>
      <c r="F74" s="73"/>
    </row>
    <row r="75" spans="2:6" x14ac:dyDescent="0.25">
      <c r="B75"/>
      <c r="C75"/>
      <c r="D75" s="73"/>
      <c r="E75" s="73"/>
      <c r="F75" s="73"/>
    </row>
    <row r="76" spans="2:6" x14ac:dyDescent="0.25">
      <c r="B76"/>
      <c r="C76"/>
      <c r="D76" s="73"/>
      <c r="E76" s="73"/>
      <c r="F76" s="73"/>
    </row>
    <row r="77" spans="2:6" x14ac:dyDescent="0.25">
      <c r="B77"/>
      <c r="C77"/>
      <c r="D77" s="73"/>
      <c r="E77" s="73"/>
      <c r="F77" s="73"/>
    </row>
    <row r="78" spans="2:6" x14ac:dyDescent="0.25">
      <c r="B78"/>
      <c r="C78"/>
      <c r="D78" s="73"/>
      <c r="E78" s="73"/>
      <c r="F78" s="73"/>
    </row>
    <row r="79" spans="2:6" x14ac:dyDescent="0.25">
      <c r="B79"/>
      <c r="C79"/>
      <c r="D79" s="73"/>
      <c r="E79" s="73"/>
      <c r="F79" s="73"/>
    </row>
    <row r="80" spans="2:6" x14ac:dyDescent="0.25">
      <c r="B80"/>
      <c r="C80"/>
      <c r="D80" s="73"/>
      <c r="E80" s="73"/>
      <c r="F80" s="73"/>
    </row>
    <row r="81" spans="2:6" x14ac:dyDescent="0.25">
      <c r="B81"/>
      <c r="C81"/>
      <c r="D81" s="73"/>
      <c r="E81" s="73"/>
      <c r="F81" s="73"/>
    </row>
    <row r="82" spans="2:6" x14ac:dyDescent="0.25">
      <c r="B82"/>
      <c r="C82"/>
      <c r="D82" s="73"/>
      <c r="E82" s="73"/>
      <c r="F82" s="73"/>
    </row>
    <row r="83" spans="2:6" x14ac:dyDescent="0.25">
      <c r="B83"/>
      <c r="C83"/>
      <c r="D83" s="73"/>
      <c r="E83" s="73"/>
      <c r="F83" s="73"/>
    </row>
    <row r="84" spans="2:6" x14ac:dyDescent="0.25">
      <c r="B84"/>
      <c r="C84"/>
      <c r="D84" s="73"/>
      <c r="E84" s="73"/>
      <c r="F84" s="73"/>
    </row>
    <row r="85" spans="2:6" x14ac:dyDescent="0.25">
      <c r="B85"/>
      <c r="C85"/>
      <c r="D85" s="73"/>
      <c r="E85" s="73"/>
      <c r="F85" s="73"/>
    </row>
    <row r="86" spans="2:6" x14ac:dyDescent="0.25">
      <c r="B86"/>
      <c r="C86"/>
      <c r="D86" s="73"/>
      <c r="E86" s="73"/>
      <c r="F86" s="73"/>
    </row>
    <row r="87" spans="2:6" ht="20.100000000000001" customHeight="1" x14ac:dyDescent="0.25">
      <c r="B87"/>
      <c r="C87"/>
      <c r="D87" s="73"/>
      <c r="E87" s="73"/>
      <c r="F87" s="73"/>
    </row>
    <row r="88" spans="2:6" x14ac:dyDescent="0.25">
      <c r="B88"/>
      <c r="C88"/>
      <c r="D88" s="73"/>
      <c r="E88" s="73"/>
      <c r="F88" s="73"/>
    </row>
    <row r="89" spans="2:6" x14ac:dyDescent="0.25">
      <c r="B89"/>
      <c r="C89"/>
      <c r="D89" s="73"/>
      <c r="E89" s="73"/>
      <c r="F89" s="73"/>
    </row>
    <row r="90" spans="2:6" x14ac:dyDescent="0.25">
      <c r="B90"/>
      <c r="C90"/>
      <c r="D90" s="73"/>
      <c r="E90" s="73"/>
      <c r="F90" s="73"/>
    </row>
    <row r="91" spans="2:6" x14ac:dyDescent="0.25">
      <c r="B91"/>
      <c r="C91"/>
      <c r="D91" s="73"/>
      <c r="E91" s="73"/>
      <c r="F91" s="73"/>
    </row>
    <row r="92" spans="2:6" x14ac:dyDescent="0.25">
      <c r="B92"/>
      <c r="C92"/>
      <c r="D92" s="73"/>
      <c r="E92" s="73"/>
      <c r="F92" s="73"/>
    </row>
    <row r="93" spans="2:6" x14ac:dyDescent="0.25">
      <c r="B93"/>
      <c r="C93"/>
      <c r="D93" s="73"/>
      <c r="E93" s="73"/>
      <c r="F93" s="73"/>
    </row>
    <row r="94" spans="2:6" x14ac:dyDescent="0.25">
      <c r="B94"/>
      <c r="C94"/>
      <c r="D94" s="73"/>
      <c r="E94" s="73"/>
      <c r="F94" s="73"/>
    </row>
    <row r="95" spans="2:6" x14ac:dyDescent="0.25">
      <c r="B95"/>
      <c r="C95"/>
      <c r="D95" s="73"/>
      <c r="E95" s="73"/>
      <c r="F95" s="73"/>
    </row>
    <row r="96" spans="2:6" x14ac:dyDescent="0.25">
      <c r="B96"/>
      <c r="C96"/>
      <c r="D96" s="73"/>
      <c r="E96" s="73"/>
      <c r="F96" s="73"/>
    </row>
    <row r="97" spans="2:6" x14ac:dyDescent="0.25">
      <c r="B97"/>
      <c r="C97"/>
      <c r="D97" s="73"/>
      <c r="E97" s="73"/>
      <c r="F97" s="73"/>
    </row>
    <row r="98" spans="2:6" x14ac:dyDescent="0.25">
      <c r="B98"/>
      <c r="C98"/>
      <c r="D98" s="73"/>
      <c r="E98" s="73"/>
      <c r="F98" s="73"/>
    </row>
    <row r="99" spans="2:6" x14ac:dyDescent="0.25">
      <c r="B99"/>
      <c r="C99"/>
      <c r="D99" s="73"/>
      <c r="E99" s="73"/>
      <c r="F99" s="73"/>
    </row>
    <row r="100" spans="2:6" x14ac:dyDescent="0.25">
      <c r="B100"/>
      <c r="C100"/>
      <c r="D100" s="73"/>
      <c r="E100" s="73"/>
      <c r="F100" s="73"/>
    </row>
    <row r="101" spans="2:6" x14ac:dyDescent="0.25">
      <c r="B101"/>
      <c r="C101"/>
      <c r="D101" s="73"/>
      <c r="E101" s="73"/>
      <c r="F101" s="73"/>
    </row>
    <row r="102" spans="2:6" x14ac:dyDescent="0.25">
      <c r="B102"/>
      <c r="C102"/>
      <c r="D102" s="73"/>
      <c r="E102" s="73"/>
      <c r="F102" s="73"/>
    </row>
    <row r="103" spans="2:6" x14ac:dyDescent="0.25">
      <c r="B103"/>
      <c r="C103"/>
      <c r="D103" s="73"/>
      <c r="E103" s="73"/>
      <c r="F103" s="73"/>
    </row>
    <row r="104" spans="2:6" x14ac:dyDescent="0.25">
      <c r="B104"/>
      <c r="C104"/>
      <c r="D104" s="73"/>
      <c r="E104" s="73"/>
      <c r="F104" s="73"/>
    </row>
    <row r="105" spans="2:6" ht="20.100000000000001" customHeight="1" x14ac:dyDescent="0.25">
      <c r="B105"/>
      <c r="C105"/>
      <c r="D105" s="73"/>
      <c r="E105" s="73"/>
      <c r="F105" s="73"/>
    </row>
    <row r="106" spans="2:6" x14ac:dyDescent="0.25">
      <c r="B106"/>
      <c r="C106"/>
      <c r="D106" s="73"/>
      <c r="E106" s="73"/>
      <c r="F106" s="73"/>
    </row>
    <row r="107" spans="2:6" x14ac:dyDescent="0.25">
      <c r="B107"/>
      <c r="C107"/>
      <c r="D107" s="73"/>
      <c r="E107" s="73"/>
      <c r="F107" s="73"/>
    </row>
    <row r="108" spans="2:6" x14ac:dyDescent="0.25">
      <c r="B108"/>
      <c r="C108"/>
      <c r="D108" s="73"/>
      <c r="E108" s="73"/>
      <c r="F108" s="73"/>
    </row>
    <row r="109" spans="2:6" x14ac:dyDescent="0.25">
      <c r="B109"/>
      <c r="C109"/>
      <c r="D109" s="73"/>
      <c r="E109" s="73"/>
      <c r="F109" s="73"/>
    </row>
    <row r="110" spans="2:6" x14ac:dyDescent="0.25">
      <c r="B110"/>
      <c r="C110"/>
      <c r="D110" s="73"/>
      <c r="E110" s="73"/>
      <c r="F110" s="73"/>
    </row>
    <row r="111" spans="2:6" x14ac:dyDescent="0.25">
      <c r="B111"/>
      <c r="C111"/>
      <c r="D111" s="73"/>
      <c r="E111" s="73"/>
      <c r="F111" s="73"/>
    </row>
    <row r="112" spans="2:6" x14ac:dyDescent="0.25">
      <c r="B112"/>
      <c r="C112"/>
      <c r="D112" s="73"/>
      <c r="E112" s="73"/>
      <c r="F112" s="73"/>
    </row>
    <row r="113" spans="2:6" x14ac:dyDescent="0.25">
      <c r="B113"/>
      <c r="C113"/>
      <c r="D113" s="73"/>
      <c r="E113" s="73"/>
      <c r="F113" s="73"/>
    </row>
    <row r="114" spans="2:6" x14ac:dyDescent="0.25">
      <c r="B114"/>
      <c r="C114"/>
      <c r="D114" s="73"/>
      <c r="E114" s="73"/>
      <c r="F114" s="73"/>
    </row>
    <row r="115" spans="2:6" x14ac:dyDescent="0.25">
      <c r="B115"/>
      <c r="C115"/>
      <c r="D115" s="73"/>
      <c r="E115" s="73"/>
      <c r="F115" s="73"/>
    </row>
    <row r="116" spans="2:6" x14ac:dyDescent="0.25">
      <c r="B116"/>
      <c r="C116"/>
      <c r="D116" s="73"/>
      <c r="E116" s="73"/>
      <c r="F116" s="73"/>
    </row>
    <row r="117" spans="2:6" x14ac:dyDescent="0.25">
      <c r="B117"/>
      <c r="C117"/>
      <c r="D117" s="73"/>
      <c r="E117" s="73"/>
      <c r="F117" s="73"/>
    </row>
    <row r="118" spans="2:6" x14ac:dyDescent="0.25">
      <c r="B118"/>
      <c r="C118"/>
      <c r="D118" s="73"/>
      <c r="E118" s="73"/>
      <c r="F118" s="73"/>
    </row>
    <row r="119" spans="2:6" x14ac:dyDescent="0.25">
      <c r="B119"/>
      <c r="C119"/>
      <c r="D119" s="73"/>
      <c r="E119" s="73"/>
      <c r="F119" s="73"/>
    </row>
    <row r="120" spans="2:6" x14ac:dyDescent="0.25">
      <c r="B120"/>
      <c r="C120"/>
      <c r="D120" s="73"/>
      <c r="E120" s="73"/>
      <c r="F120" s="73"/>
    </row>
    <row r="121" spans="2:6" x14ac:dyDescent="0.25">
      <c r="B121"/>
      <c r="C121"/>
      <c r="D121" s="73"/>
      <c r="E121" s="73"/>
      <c r="F121" s="73"/>
    </row>
    <row r="122" spans="2:6" x14ac:dyDescent="0.25">
      <c r="B122"/>
      <c r="C122"/>
      <c r="D122" s="73"/>
      <c r="E122" s="73"/>
      <c r="F122" s="73"/>
    </row>
    <row r="123" spans="2:6" x14ac:dyDescent="0.25">
      <c r="B123"/>
      <c r="C123"/>
      <c r="D123" s="73"/>
      <c r="E123" s="73"/>
      <c r="F123" s="73"/>
    </row>
    <row r="124" spans="2:6" x14ac:dyDescent="0.25">
      <c r="B124"/>
      <c r="C124"/>
      <c r="D124" s="73"/>
      <c r="E124" s="73"/>
      <c r="F124" s="73"/>
    </row>
    <row r="125" spans="2:6" x14ac:dyDescent="0.25">
      <c r="B125"/>
      <c r="C125"/>
      <c r="D125" s="73"/>
      <c r="E125" s="73"/>
      <c r="F125" s="73"/>
    </row>
    <row r="126" spans="2:6" x14ac:dyDescent="0.25">
      <c r="B126"/>
      <c r="C126"/>
      <c r="D126" s="73"/>
      <c r="E126" s="73"/>
      <c r="F126" s="73"/>
    </row>
    <row r="127" spans="2:6" x14ac:dyDescent="0.25">
      <c r="B127"/>
      <c r="C127"/>
      <c r="D127" s="73"/>
      <c r="E127" s="73"/>
      <c r="F127" s="73"/>
    </row>
    <row r="128" spans="2:6" x14ac:dyDescent="0.25">
      <c r="B128"/>
      <c r="C128"/>
      <c r="D128" s="73"/>
      <c r="E128" s="73"/>
      <c r="F128" s="73"/>
    </row>
    <row r="129" spans="2:6" x14ac:dyDescent="0.25">
      <c r="B129"/>
      <c r="C129"/>
      <c r="D129" s="73"/>
      <c r="E129" s="73"/>
      <c r="F129" s="73"/>
    </row>
    <row r="130" spans="2:6" x14ac:dyDescent="0.25">
      <c r="B130"/>
      <c r="C130"/>
      <c r="D130" s="73"/>
      <c r="E130" s="73"/>
      <c r="F130" s="73"/>
    </row>
    <row r="131" spans="2:6" x14ac:dyDescent="0.25">
      <c r="B131"/>
      <c r="C131"/>
      <c r="D131" s="73"/>
      <c r="E131" s="73"/>
      <c r="F131" s="73"/>
    </row>
    <row r="132" spans="2:6" x14ac:dyDescent="0.25">
      <c r="B132"/>
      <c r="C132"/>
      <c r="D132" s="73"/>
      <c r="E132" s="73"/>
      <c r="F132" s="73"/>
    </row>
    <row r="133" spans="2:6" x14ac:dyDescent="0.25">
      <c r="B133"/>
      <c r="C133"/>
      <c r="D133" s="73"/>
      <c r="E133" s="73"/>
      <c r="F133" s="73"/>
    </row>
    <row r="134" spans="2:6" x14ac:dyDescent="0.25">
      <c r="B134"/>
      <c r="C134"/>
      <c r="D134" s="73"/>
      <c r="E134" s="73"/>
      <c r="F134" s="73"/>
    </row>
    <row r="135" spans="2:6" x14ac:dyDescent="0.25">
      <c r="B135"/>
      <c r="C135"/>
      <c r="D135" s="73"/>
      <c r="E135" s="73"/>
      <c r="F135" s="73"/>
    </row>
    <row r="136" spans="2:6" x14ac:dyDescent="0.25">
      <c r="B136"/>
      <c r="C136"/>
      <c r="D136" s="73"/>
      <c r="E136" s="73"/>
      <c r="F136" s="73"/>
    </row>
    <row r="137" spans="2:6" x14ac:dyDescent="0.25">
      <c r="B137"/>
      <c r="C137"/>
      <c r="D137" s="73"/>
      <c r="E137" s="73"/>
      <c r="F137" s="73"/>
    </row>
    <row r="138" spans="2:6" x14ac:dyDescent="0.25">
      <c r="B138"/>
      <c r="C138"/>
      <c r="D138" s="73"/>
      <c r="E138" s="73"/>
      <c r="F138" s="73"/>
    </row>
    <row r="139" spans="2:6" x14ac:dyDescent="0.25">
      <c r="B139"/>
      <c r="C139"/>
      <c r="D139" s="73"/>
      <c r="E139" s="73"/>
      <c r="F139" s="73"/>
    </row>
    <row r="140" spans="2:6" x14ac:dyDescent="0.25">
      <c r="B140"/>
      <c r="C140"/>
      <c r="D140" s="73"/>
      <c r="E140" s="73"/>
      <c r="F140" s="73"/>
    </row>
    <row r="141" spans="2:6" x14ac:dyDescent="0.25">
      <c r="B141"/>
      <c r="C141"/>
      <c r="D141" s="73"/>
      <c r="E141" s="73"/>
      <c r="F141" s="73"/>
    </row>
    <row r="142" spans="2:6" x14ac:dyDescent="0.25">
      <c r="B142"/>
      <c r="C142"/>
      <c r="D142" s="73"/>
      <c r="E142" s="73"/>
      <c r="F142" s="73"/>
    </row>
    <row r="143" spans="2:6" x14ac:dyDescent="0.25">
      <c r="B143"/>
      <c r="C143"/>
      <c r="D143" s="73"/>
      <c r="E143" s="73"/>
      <c r="F143" s="73"/>
    </row>
    <row r="144" spans="2:6" x14ac:dyDescent="0.25">
      <c r="B144"/>
      <c r="C144"/>
      <c r="D144" s="73"/>
      <c r="E144" s="73"/>
      <c r="F144" s="73"/>
    </row>
    <row r="145" spans="2:6" x14ac:dyDescent="0.25">
      <c r="B145"/>
      <c r="C145"/>
      <c r="D145" s="73"/>
      <c r="E145" s="73"/>
      <c r="F145" s="73"/>
    </row>
    <row r="146" spans="2:6" x14ac:dyDescent="0.25">
      <c r="B146"/>
      <c r="C146"/>
      <c r="D146" s="73"/>
      <c r="E146" s="73"/>
      <c r="F146" s="73"/>
    </row>
    <row r="147" spans="2:6" x14ac:dyDescent="0.25">
      <c r="B147"/>
      <c r="C147"/>
      <c r="D147" s="73"/>
      <c r="E147" s="73"/>
      <c r="F147" s="73"/>
    </row>
    <row r="148" spans="2:6" x14ac:dyDescent="0.25">
      <c r="B148"/>
      <c r="C148"/>
      <c r="D148" s="73"/>
      <c r="E148" s="73"/>
      <c r="F148" s="73"/>
    </row>
    <row r="149" spans="2:6" x14ac:dyDescent="0.25">
      <c r="B149"/>
      <c r="C149"/>
      <c r="D149" s="73"/>
      <c r="E149" s="73"/>
      <c r="F149" s="73"/>
    </row>
    <row r="150" spans="2:6" x14ac:dyDescent="0.25">
      <c r="B150"/>
      <c r="C150"/>
      <c r="D150" s="73"/>
      <c r="E150" s="73"/>
      <c r="F150" s="73"/>
    </row>
    <row r="151" spans="2:6" x14ac:dyDescent="0.25">
      <c r="B151"/>
      <c r="C151"/>
      <c r="D151" s="73"/>
      <c r="E151" s="73"/>
      <c r="F151" s="73"/>
    </row>
    <row r="152" spans="2:6" x14ac:dyDescent="0.25">
      <c r="B152"/>
      <c r="C152"/>
      <c r="D152" s="73"/>
      <c r="E152" s="73"/>
      <c r="F152" s="73"/>
    </row>
    <row r="153" spans="2:6" x14ac:dyDescent="0.25">
      <c r="B153"/>
      <c r="C153"/>
      <c r="D153" s="73"/>
      <c r="E153" s="73"/>
      <c r="F153" s="73"/>
    </row>
    <row r="154" spans="2:6" x14ac:dyDescent="0.25">
      <c r="B154"/>
      <c r="C154"/>
      <c r="D154" s="73"/>
      <c r="E154" s="73"/>
      <c r="F154" s="73"/>
    </row>
    <row r="155" spans="2:6" x14ac:dyDescent="0.25">
      <c r="B155"/>
      <c r="C155"/>
      <c r="D155" s="73"/>
      <c r="E155" s="73"/>
      <c r="F155" s="73"/>
    </row>
    <row r="156" spans="2:6" x14ac:dyDescent="0.25">
      <c r="B156"/>
      <c r="C156"/>
      <c r="D156" s="73"/>
      <c r="E156" s="73"/>
      <c r="F156" s="73"/>
    </row>
    <row r="157" spans="2:6" x14ac:dyDescent="0.25">
      <c r="B157"/>
      <c r="C157"/>
      <c r="D157" s="73"/>
      <c r="E157" s="73"/>
      <c r="F157" s="73"/>
    </row>
    <row r="158" spans="2:6" x14ac:dyDescent="0.25">
      <c r="B158"/>
      <c r="C158"/>
      <c r="D158" s="73"/>
      <c r="E158" s="73"/>
      <c r="F158" s="73"/>
    </row>
    <row r="159" spans="2:6" x14ac:dyDescent="0.25">
      <c r="B159"/>
      <c r="C159"/>
      <c r="D159" s="73"/>
      <c r="E159" s="73"/>
      <c r="F159" s="73"/>
    </row>
    <row r="160" spans="2:6" x14ac:dyDescent="0.25">
      <c r="B160"/>
      <c r="C160"/>
      <c r="D160" s="73"/>
      <c r="E160" s="73"/>
      <c r="F160" s="73"/>
    </row>
    <row r="161" spans="2:6" x14ac:dyDescent="0.25">
      <c r="B161"/>
      <c r="C161"/>
      <c r="D161" s="73"/>
      <c r="E161" s="73"/>
      <c r="F161" s="73"/>
    </row>
    <row r="162" spans="2:6" x14ac:dyDescent="0.25">
      <c r="B162"/>
      <c r="C162"/>
      <c r="D162" s="73"/>
      <c r="E162" s="73"/>
      <c r="F162" s="73"/>
    </row>
    <row r="163" spans="2:6" x14ac:dyDescent="0.25">
      <c r="B163"/>
      <c r="C163"/>
      <c r="D163" s="73"/>
      <c r="E163" s="73"/>
      <c r="F163" s="73"/>
    </row>
    <row r="164" spans="2:6" x14ac:dyDescent="0.25">
      <c r="B164"/>
      <c r="C164"/>
      <c r="D164" s="73"/>
      <c r="E164" s="73"/>
      <c r="F164" s="73"/>
    </row>
    <row r="165" spans="2:6" x14ac:dyDescent="0.25">
      <c r="B165"/>
      <c r="C165"/>
      <c r="D165" s="73"/>
      <c r="E165" s="73"/>
      <c r="F165" s="73"/>
    </row>
    <row r="166" spans="2:6" x14ac:dyDescent="0.25">
      <c r="B166"/>
      <c r="C166"/>
      <c r="D166" s="73"/>
      <c r="E166" s="73"/>
      <c r="F166" s="73"/>
    </row>
    <row r="167" spans="2:6" x14ac:dyDescent="0.25">
      <c r="B167"/>
      <c r="C167"/>
      <c r="D167" s="73"/>
      <c r="E167" s="73"/>
      <c r="F167" s="73"/>
    </row>
    <row r="168" spans="2:6" x14ac:dyDescent="0.25">
      <c r="B168"/>
      <c r="C168"/>
      <c r="D168" s="73"/>
      <c r="E168" s="73"/>
      <c r="F168" s="73"/>
    </row>
    <row r="169" spans="2:6" x14ac:dyDescent="0.25">
      <c r="B169"/>
      <c r="C169"/>
      <c r="D169" s="73"/>
      <c r="E169" s="73"/>
      <c r="F169" s="73"/>
    </row>
    <row r="170" spans="2:6" x14ac:dyDescent="0.25">
      <c r="B170"/>
      <c r="C170"/>
      <c r="D170" s="73"/>
      <c r="E170" s="73"/>
      <c r="F170" s="73"/>
    </row>
    <row r="171" spans="2:6" x14ac:dyDescent="0.25">
      <c r="B171"/>
      <c r="C171"/>
      <c r="D171" s="73"/>
      <c r="E171" s="73"/>
      <c r="F171" s="73"/>
    </row>
    <row r="172" spans="2:6" x14ac:dyDescent="0.25">
      <c r="B172"/>
      <c r="C172"/>
      <c r="D172" s="73"/>
      <c r="E172" s="73"/>
      <c r="F172" s="73"/>
    </row>
    <row r="173" spans="2:6" x14ac:dyDescent="0.25">
      <c r="B173"/>
      <c r="C173"/>
      <c r="D173" s="73"/>
      <c r="E173" s="73"/>
      <c r="F173" s="73"/>
    </row>
    <row r="174" spans="2:6" x14ac:dyDescent="0.25">
      <c r="B174"/>
      <c r="C174"/>
      <c r="D174" s="73"/>
      <c r="E174" s="73"/>
      <c r="F174" s="73"/>
    </row>
    <row r="175" spans="2:6" x14ac:dyDescent="0.25">
      <c r="B175"/>
      <c r="C175"/>
      <c r="D175" s="73"/>
      <c r="E175" s="73"/>
      <c r="F175" s="73"/>
    </row>
    <row r="176" spans="2:6" x14ac:dyDescent="0.25">
      <c r="B176"/>
      <c r="C176"/>
      <c r="D176" s="73"/>
      <c r="E176" s="73"/>
      <c r="F176" s="73"/>
    </row>
    <row r="177" spans="2:6" x14ac:dyDescent="0.25">
      <c r="B177"/>
      <c r="C177"/>
      <c r="D177" s="73"/>
      <c r="E177" s="73"/>
      <c r="F177" s="73"/>
    </row>
    <row r="178" spans="2:6" x14ac:dyDescent="0.25">
      <c r="B178"/>
      <c r="C178"/>
      <c r="D178" s="73"/>
      <c r="E178" s="73"/>
      <c r="F178" s="73"/>
    </row>
    <row r="179" spans="2:6" x14ac:dyDescent="0.25">
      <c r="B179"/>
      <c r="C179"/>
      <c r="D179" s="73"/>
      <c r="E179" s="73"/>
      <c r="F179" s="73"/>
    </row>
    <row r="180" spans="2:6" x14ac:dyDescent="0.25">
      <c r="B180"/>
      <c r="C180"/>
      <c r="D180" s="73"/>
      <c r="E180" s="73"/>
      <c r="F180" s="73"/>
    </row>
    <row r="181" spans="2:6" x14ac:dyDescent="0.25">
      <c r="B181"/>
      <c r="C181"/>
      <c r="D181" s="73"/>
      <c r="E181" s="73"/>
      <c r="F181" s="73"/>
    </row>
    <row r="182" spans="2:6" x14ac:dyDescent="0.25">
      <c r="B182"/>
      <c r="C182"/>
      <c r="D182" s="73"/>
      <c r="E182" s="73"/>
      <c r="F182" s="73"/>
    </row>
    <row r="183" spans="2:6" x14ac:dyDescent="0.25">
      <c r="B183"/>
      <c r="C183"/>
      <c r="D183" s="73"/>
      <c r="E183" s="73"/>
      <c r="F183" s="73"/>
    </row>
    <row r="184" spans="2:6" x14ac:dyDescent="0.25">
      <c r="B184"/>
      <c r="C184"/>
      <c r="D184" s="73"/>
      <c r="E184" s="73"/>
      <c r="F184" s="73"/>
    </row>
    <row r="185" spans="2:6" x14ac:dyDescent="0.25">
      <c r="B185"/>
      <c r="C185"/>
      <c r="D185" s="73"/>
      <c r="E185" s="73"/>
      <c r="F185" s="73"/>
    </row>
    <row r="186" spans="2:6" x14ac:dyDescent="0.25">
      <c r="B186"/>
      <c r="C186"/>
      <c r="D186" s="73"/>
      <c r="E186" s="73"/>
      <c r="F186" s="73"/>
    </row>
    <row r="187" spans="2:6" x14ac:dyDescent="0.25">
      <c r="B187"/>
      <c r="C187"/>
      <c r="D187" s="73"/>
      <c r="E187" s="73"/>
      <c r="F187" s="73"/>
    </row>
    <row r="188" spans="2:6" x14ac:dyDescent="0.25">
      <c r="B188"/>
      <c r="C188"/>
      <c r="D188" s="73"/>
      <c r="E188" s="73"/>
      <c r="F188" s="73"/>
    </row>
    <row r="189" spans="2:6" x14ac:dyDescent="0.25">
      <c r="B189"/>
      <c r="C189"/>
      <c r="D189" s="73"/>
      <c r="E189" s="73"/>
      <c r="F189" s="73"/>
    </row>
    <row r="190" spans="2:6" x14ac:dyDescent="0.25">
      <c r="B190"/>
      <c r="C190"/>
      <c r="D190" s="73"/>
      <c r="E190" s="73"/>
      <c r="F190" s="73"/>
    </row>
    <row r="191" spans="2:6" x14ac:dyDescent="0.25">
      <c r="B191"/>
      <c r="C191"/>
      <c r="D191" s="73"/>
      <c r="E191" s="73"/>
      <c r="F191" s="73"/>
    </row>
    <row r="192" spans="2:6" x14ac:dyDescent="0.25">
      <c r="B192"/>
      <c r="C192"/>
      <c r="D192" s="73"/>
      <c r="E192" s="73"/>
      <c r="F192" s="73"/>
    </row>
    <row r="193" spans="2:6" x14ac:dyDescent="0.25">
      <c r="B193"/>
      <c r="C193"/>
      <c r="D193" s="73"/>
      <c r="E193" s="73"/>
      <c r="F193" s="73"/>
    </row>
    <row r="194" spans="2:6" x14ac:dyDescent="0.25">
      <c r="B194"/>
      <c r="C194"/>
      <c r="D194" s="73"/>
      <c r="E194" s="73"/>
      <c r="F194" s="73"/>
    </row>
    <row r="195" spans="2:6" x14ac:dyDescent="0.25">
      <c r="B195"/>
      <c r="C195"/>
      <c r="D195" s="73"/>
      <c r="E195" s="73"/>
      <c r="F195" s="73"/>
    </row>
    <row r="196" spans="2:6" x14ac:dyDescent="0.25">
      <c r="B196"/>
      <c r="C196"/>
      <c r="D196" s="73"/>
      <c r="E196" s="73"/>
      <c r="F196" s="73"/>
    </row>
    <row r="197" spans="2:6" x14ac:dyDescent="0.25">
      <c r="B197"/>
      <c r="C197"/>
      <c r="D197" s="73"/>
      <c r="E197" s="73"/>
      <c r="F197" s="73"/>
    </row>
    <row r="198" spans="2:6" ht="20.100000000000001" customHeight="1" x14ac:dyDescent="0.25">
      <c r="B198"/>
      <c r="C198"/>
      <c r="D198" s="73"/>
      <c r="E198" s="73"/>
      <c r="F198" s="73"/>
    </row>
    <row r="199" spans="2:6" x14ac:dyDescent="0.25">
      <c r="B199"/>
      <c r="C199"/>
      <c r="D199" s="73"/>
      <c r="E199" s="73"/>
      <c r="F199" s="73"/>
    </row>
    <row r="200" spans="2:6" x14ac:dyDescent="0.25">
      <c r="B200"/>
      <c r="C200"/>
      <c r="D200" s="73"/>
      <c r="E200" s="73"/>
      <c r="F200" s="73"/>
    </row>
    <row r="201" spans="2:6" x14ac:dyDescent="0.25">
      <c r="B201"/>
      <c r="C201"/>
      <c r="D201" s="73"/>
      <c r="E201" s="73"/>
      <c r="F201" s="73"/>
    </row>
    <row r="202" spans="2:6" x14ac:dyDescent="0.25">
      <c r="B202"/>
      <c r="C202"/>
      <c r="D202" s="73"/>
      <c r="E202" s="73"/>
      <c r="F202" s="73"/>
    </row>
    <row r="203" spans="2:6" x14ac:dyDescent="0.25">
      <c r="B203"/>
      <c r="C203"/>
      <c r="D203" s="73"/>
      <c r="E203" s="73"/>
      <c r="F203" s="73"/>
    </row>
    <row r="204" spans="2:6" x14ac:dyDescent="0.25">
      <c r="B204"/>
      <c r="C204"/>
      <c r="D204" s="73"/>
      <c r="E204" s="73"/>
      <c r="F204" s="73"/>
    </row>
    <row r="205" spans="2:6" x14ac:dyDescent="0.25">
      <c r="B205"/>
      <c r="C205"/>
      <c r="D205" s="73"/>
      <c r="E205" s="73"/>
      <c r="F205" s="73"/>
    </row>
    <row r="206" spans="2:6" x14ac:dyDescent="0.25">
      <c r="B206"/>
      <c r="C206"/>
      <c r="D206" s="73"/>
      <c r="E206" s="73"/>
      <c r="F206" s="73"/>
    </row>
    <row r="207" spans="2:6" x14ac:dyDescent="0.25">
      <c r="B207"/>
      <c r="C207"/>
      <c r="D207" s="73"/>
      <c r="E207" s="73"/>
      <c r="F207" s="73"/>
    </row>
    <row r="208" spans="2:6" x14ac:dyDescent="0.25">
      <c r="B208"/>
      <c r="C208"/>
      <c r="D208" s="73"/>
      <c r="E208" s="73"/>
      <c r="F208" s="73"/>
    </row>
    <row r="209" spans="2:6" x14ac:dyDescent="0.25">
      <c r="B209"/>
      <c r="C209"/>
      <c r="D209" s="73"/>
      <c r="E209" s="73"/>
      <c r="F209" s="73"/>
    </row>
    <row r="210" spans="2:6" x14ac:dyDescent="0.25">
      <c r="B210"/>
      <c r="C210"/>
      <c r="D210" s="73"/>
      <c r="E210" s="73"/>
      <c r="F210" s="73"/>
    </row>
    <row r="211" spans="2:6" x14ac:dyDescent="0.25">
      <c r="B211"/>
      <c r="C211"/>
      <c r="D211" s="73"/>
      <c r="E211" s="73"/>
      <c r="F211" s="73"/>
    </row>
    <row r="212" spans="2:6" x14ac:dyDescent="0.25">
      <c r="B212"/>
      <c r="C212"/>
      <c r="D212" s="73"/>
      <c r="E212" s="73"/>
      <c r="F212" s="73"/>
    </row>
    <row r="213" spans="2:6" x14ac:dyDescent="0.25">
      <c r="B213"/>
      <c r="C213"/>
      <c r="D213" s="73"/>
      <c r="E213" s="73"/>
      <c r="F213" s="73"/>
    </row>
    <row r="214" spans="2:6" x14ac:dyDescent="0.25">
      <c r="B214"/>
      <c r="C214"/>
      <c r="D214" s="73"/>
      <c r="E214" s="73"/>
      <c r="F214" s="73"/>
    </row>
    <row r="215" spans="2:6" x14ac:dyDescent="0.25">
      <c r="B215"/>
      <c r="C215"/>
      <c r="D215" s="73"/>
      <c r="E215" s="73"/>
      <c r="F215" s="73"/>
    </row>
    <row r="216" spans="2:6" x14ac:dyDescent="0.25">
      <c r="B216"/>
      <c r="C216"/>
      <c r="D216" s="73"/>
      <c r="E216" s="73"/>
      <c r="F216" s="73"/>
    </row>
    <row r="217" spans="2:6" x14ac:dyDescent="0.25">
      <c r="B217"/>
      <c r="C217"/>
      <c r="D217" s="73"/>
      <c r="E217" s="73"/>
      <c r="F217" s="73"/>
    </row>
    <row r="218" spans="2:6" x14ac:dyDescent="0.25">
      <c r="B218"/>
      <c r="C218"/>
      <c r="D218" s="73"/>
      <c r="E218" s="73"/>
      <c r="F218" s="73"/>
    </row>
    <row r="219" spans="2:6" x14ac:dyDescent="0.25">
      <c r="B219"/>
      <c r="C219"/>
      <c r="D219" s="73"/>
      <c r="E219" s="73"/>
      <c r="F219" s="73"/>
    </row>
    <row r="220" spans="2:6" x14ac:dyDescent="0.25">
      <c r="B220"/>
      <c r="C220"/>
      <c r="D220" s="73"/>
      <c r="E220" s="73"/>
      <c r="F220" s="73"/>
    </row>
    <row r="221" spans="2:6" x14ac:dyDescent="0.25">
      <c r="B221"/>
      <c r="C221"/>
      <c r="D221" s="73"/>
      <c r="E221" s="73"/>
      <c r="F221" s="73"/>
    </row>
    <row r="222" spans="2:6" x14ac:dyDescent="0.25">
      <c r="B222"/>
      <c r="C222"/>
      <c r="D222" s="73"/>
      <c r="E222" s="73"/>
      <c r="F222" s="73"/>
    </row>
    <row r="223" spans="2:6" x14ac:dyDescent="0.25">
      <c r="B223"/>
      <c r="C223"/>
      <c r="D223" s="73"/>
      <c r="E223" s="73"/>
      <c r="F223" s="73"/>
    </row>
    <row r="224" spans="2:6" x14ac:dyDescent="0.25">
      <c r="B224"/>
      <c r="C224"/>
      <c r="D224" s="73"/>
      <c r="E224" s="73"/>
      <c r="F224" s="73"/>
    </row>
    <row r="225" spans="2:6" x14ac:dyDescent="0.25">
      <c r="B225"/>
      <c r="C225"/>
      <c r="D225" s="73"/>
      <c r="E225" s="73"/>
      <c r="F225" s="73"/>
    </row>
    <row r="226" spans="2:6" x14ac:dyDescent="0.25">
      <c r="B226"/>
      <c r="C226"/>
      <c r="D226" s="73"/>
      <c r="E226" s="73"/>
      <c r="F226" s="73"/>
    </row>
    <row r="227" spans="2:6" x14ac:dyDescent="0.25">
      <c r="B227"/>
      <c r="C227"/>
      <c r="D227" s="73"/>
      <c r="E227" s="73"/>
      <c r="F227" s="73"/>
    </row>
    <row r="228" spans="2:6" x14ac:dyDescent="0.25">
      <c r="B228"/>
      <c r="C228"/>
      <c r="D228" s="73"/>
      <c r="E228" s="73"/>
      <c r="F228" s="73"/>
    </row>
    <row r="229" spans="2:6" x14ac:dyDescent="0.25">
      <c r="B229"/>
      <c r="C229"/>
      <c r="D229" s="73"/>
      <c r="E229" s="73"/>
      <c r="F229" s="73"/>
    </row>
    <row r="230" spans="2:6" x14ac:dyDescent="0.25">
      <c r="B230"/>
      <c r="C230"/>
      <c r="D230" s="73"/>
      <c r="E230" s="73"/>
      <c r="F230" s="73"/>
    </row>
    <row r="231" spans="2:6" x14ac:dyDescent="0.25">
      <c r="B231"/>
      <c r="C231"/>
      <c r="D231" s="73"/>
      <c r="E231" s="73"/>
      <c r="F231" s="73"/>
    </row>
    <row r="232" spans="2:6" x14ac:dyDescent="0.25">
      <c r="B232"/>
      <c r="C232"/>
      <c r="D232" s="73"/>
      <c r="E232" s="73"/>
      <c r="F232" s="73"/>
    </row>
    <row r="233" spans="2:6" x14ac:dyDescent="0.25">
      <c r="B233"/>
      <c r="C233"/>
      <c r="D233" s="73"/>
      <c r="E233" s="73"/>
      <c r="F233" s="73"/>
    </row>
    <row r="234" spans="2:6" x14ac:dyDescent="0.25">
      <c r="B234"/>
      <c r="C234"/>
      <c r="D234" s="73"/>
      <c r="E234" s="73"/>
      <c r="F234" s="73"/>
    </row>
    <row r="235" spans="2:6" x14ac:dyDescent="0.25">
      <c r="B235"/>
      <c r="C235"/>
      <c r="D235" s="73"/>
      <c r="E235" s="73"/>
      <c r="F235" s="73"/>
    </row>
    <row r="236" spans="2:6" x14ac:dyDescent="0.25">
      <c r="B236"/>
      <c r="C236"/>
      <c r="D236" s="73"/>
      <c r="E236" s="73"/>
      <c r="F236" s="73"/>
    </row>
    <row r="237" spans="2:6" x14ac:dyDescent="0.25">
      <c r="B237"/>
      <c r="C237"/>
      <c r="D237" s="73"/>
      <c r="E237" s="73"/>
      <c r="F237" s="73"/>
    </row>
    <row r="238" spans="2:6" x14ac:dyDescent="0.25">
      <c r="B238"/>
      <c r="C238"/>
      <c r="D238" s="73"/>
      <c r="E238" s="73"/>
      <c r="F238" s="73"/>
    </row>
    <row r="239" spans="2:6" x14ac:dyDescent="0.25">
      <c r="B239"/>
      <c r="C239"/>
      <c r="D239" s="73"/>
      <c r="E239" s="73"/>
      <c r="F239" s="73"/>
    </row>
    <row r="240" spans="2:6" x14ac:dyDescent="0.25">
      <c r="B240"/>
      <c r="C240"/>
      <c r="D240" s="73"/>
      <c r="E240" s="73"/>
      <c r="F240" s="73"/>
    </row>
    <row r="241" spans="2:6" x14ac:dyDescent="0.25">
      <c r="B241"/>
      <c r="C241"/>
      <c r="D241" s="73"/>
      <c r="E241" s="73"/>
      <c r="F241" s="73"/>
    </row>
    <row r="242" spans="2:6" x14ac:dyDescent="0.25">
      <c r="B242"/>
      <c r="C242"/>
      <c r="D242" s="73"/>
      <c r="E242" s="73"/>
      <c r="F242" s="73"/>
    </row>
    <row r="243" spans="2:6" x14ac:dyDescent="0.25">
      <c r="B243"/>
      <c r="C243"/>
      <c r="D243" s="73"/>
      <c r="E243" s="73"/>
      <c r="F243" s="73"/>
    </row>
    <row r="244" spans="2:6" x14ac:dyDescent="0.25">
      <c r="B244"/>
      <c r="C244"/>
      <c r="D244" s="73"/>
      <c r="E244" s="73"/>
      <c r="F244" s="73"/>
    </row>
    <row r="245" spans="2:6" x14ac:dyDescent="0.25">
      <c r="B245"/>
      <c r="C245"/>
      <c r="D245" s="73"/>
      <c r="E245" s="73"/>
      <c r="F245" s="73"/>
    </row>
    <row r="246" spans="2:6" x14ac:dyDescent="0.25">
      <c r="B246"/>
      <c r="C246"/>
      <c r="D246" s="73"/>
      <c r="E246" s="73"/>
      <c r="F246" s="73"/>
    </row>
    <row r="247" spans="2:6" x14ac:dyDescent="0.25">
      <c r="B247"/>
      <c r="C247"/>
      <c r="D247" s="73"/>
      <c r="E247" s="73"/>
      <c r="F247" s="73"/>
    </row>
    <row r="248" spans="2:6" x14ac:dyDescent="0.25">
      <c r="B248"/>
      <c r="C248"/>
      <c r="D248" s="73"/>
      <c r="E248" s="73"/>
      <c r="F248" s="73"/>
    </row>
    <row r="249" spans="2:6" x14ac:dyDescent="0.25">
      <c r="B249"/>
      <c r="C249"/>
      <c r="D249" s="73"/>
      <c r="E249" s="73"/>
      <c r="F249" s="73"/>
    </row>
    <row r="250" spans="2:6" x14ac:dyDescent="0.25">
      <c r="B250"/>
      <c r="C250"/>
      <c r="D250" s="73"/>
      <c r="E250" s="73"/>
      <c r="F250" s="73"/>
    </row>
    <row r="251" spans="2:6" x14ac:dyDescent="0.25">
      <c r="B251"/>
      <c r="C251"/>
      <c r="D251" s="73"/>
      <c r="E251" s="73"/>
      <c r="F251" s="73"/>
    </row>
    <row r="252" spans="2:6" ht="20.100000000000001" customHeight="1" x14ac:dyDescent="0.25">
      <c r="B252"/>
      <c r="C252"/>
      <c r="D252" s="73"/>
      <c r="E252" s="73"/>
      <c r="F252" s="73"/>
    </row>
    <row r="253" spans="2:6" x14ac:dyDescent="0.25">
      <c r="B253"/>
      <c r="C253"/>
      <c r="D253" s="73"/>
      <c r="E253" s="73"/>
      <c r="F253" s="73"/>
    </row>
    <row r="254" spans="2:6" x14ac:dyDescent="0.25">
      <c r="B254"/>
      <c r="C254"/>
      <c r="D254" s="73"/>
      <c r="E254" s="73"/>
      <c r="F254" s="73"/>
    </row>
    <row r="255" spans="2:6" x14ac:dyDescent="0.25">
      <c r="B255"/>
      <c r="C255"/>
      <c r="D255" s="73"/>
      <c r="E255" s="73"/>
      <c r="F255" s="73"/>
    </row>
    <row r="256" spans="2:6" x14ac:dyDescent="0.25">
      <c r="B256"/>
      <c r="C256"/>
      <c r="D256" s="73"/>
      <c r="E256" s="73"/>
      <c r="F256" s="73"/>
    </row>
    <row r="257" spans="2:6" x14ac:dyDescent="0.25">
      <c r="B257"/>
      <c r="C257"/>
      <c r="D257" s="73"/>
      <c r="E257" s="73"/>
      <c r="F257" s="73"/>
    </row>
    <row r="258" spans="2:6" x14ac:dyDescent="0.25">
      <c r="B258"/>
      <c r="C258"/>
      <c r="D258" s="73"/>
      <c r="E258" s="73"/>
      <c r="F258" s="73"/>
    </row>
    <row r="259" spans="2:6" x14ac:dyDescent="0.25">
      <c r="B259"/>
      <c r="C259"/>
      <c r="D259" s="73"/>
      <c r="E259" s="73"/>
      <c r="F259" s="73"/>
    </row>
    <row r="260" spans="2:6" x14ac:dyDescent="0.25">
      <c r="B260"/>
      <c r="C260"/>
      <c r="D260" s="73"/>
      <c r="E260" s="73"/>
      <c r="F260" s="73"/>
    </row>
    <row r="261" spans="2:6" x14ac:dyDescent="0.25">
      <c r="B261"/>
      <c r="C261"/>
      <c r="D261" s="73"/>
      <c r="E261" s="73"/>
      <c r="F261" s="73"/>
    </row>
    <row r="262" spans="2:6" x14ac:dyDescent="0.25">
      <c r="B262"/>
      <c r="C262"/>
      <c r="D262" s="73"/>
      <c r="E262" s="73"/>
      <c r="F262" s="73"/>
    </row>
    <row r="263" spans="2:6" x14ac:dyDescent="0.25">
      <c r="B263"/>
      <c r="C263"/>
      <c r="D263" s="73"/>
      <c r="E263" s="73"/>
      <c r="F263" s="73"/>
    </row>
    <row r="264" spans="2:6" x14ac:dyDescent="0.25">
      <c r="B264"/>
      <c r="C264"/>
      <c r="D264" s="73"/>
      <c r="E264" s="73"/>
      <c r="F264" s="73"/>
    </row>
    <row r="265" spans="2:6" ht="20.100000000000001" customHeight="1" x14ac:dyDescent="0.25">
      <c r="B265"/>
      <c r="C265"/>
      <c r="D265" s="73"/>
      <c r="E265" s="73"/>
      <c r="F265" s="73"/>
    </row>
    <row r="266" spans="2:6" x14ac:dyDescent="0.25">
      <c r="B266"/>
      <c r="C266"/>
      <c r="D266" s="73"/>
      <c r="E266" s="73"/>
      <c r="F266" s="73"/>
    </row>
    <row r="267" spans="2:6" x14ac:dyDescent="0.25">
      <c r="B267"/>
      <c r="C267"/>
      <c r="D267" s="73"/>
      <c r="E267" s="73"/>
      <c r="F267" s="73"/>
    </row>
    <row r="268" spans="2:6" ht="20.100000000000001" customHeight="1" x14ac:dyDescent="0.25">
      <c r="B268"/>
      <c r="C268"/>
      <c r="D268" s="73"/>
      <c r="E268" s="73"/>
      <c r="F268" s="73"/>
    </row>
    <row r="269" spans="2:6" x14ac:dyDescent="0.25">
      <c r="B269"/>
      <c r="C269"/>
      <c r="D269" s="73"/>
      <c r="E269" s="73"/>
      <c r="F269" s="73"/>
    </row>
    <row r="270" spans="2:6" x14ac:dyDescent="0.25">
      <c r="B270"/>
      <c r="C270"/>
      <c r="D270" s="73"/>
      <c r="E270" s="73"/>
      <c r="F270" s="73"/>
    </row>
    <row r="271" spans="2:6" ht="20.100000000000001" customHeight="1" x14ac:dyDescent="0.25">
      <c r="B271"/>
      <c r="C271"/>
      <c r="D271" s="73"/>
      <c r="E271" s="73"/>
      <c r="F271" s="73"/>
    </row>
    <row r="272" spans="2:6" x14ac:dyDescent="0.25">
      <c r="B272"/>
      <c r="C272"/>
      <c r="D272" s="73"/>
      <c r="E272" s="73"/>
      <c r="F272" s="73"/>
    </row>
    <row r="273" spans="2:6" x14ac:dyDescent="0.25">
      <c r="B273"/>
      <c r="C273"/>
      <c r="D273" s="73"/>
      <c r="E273" s="73"/>
      <c r="F273" s="73"/>
    </row>
    <row r="274" spans="2:6" x14ac:dyDescent="0.25">
      <c r="B274"/>
      <c r="C274"/>
      <c r="D274" s="73"/>
      <c r="E274" s="73"/>
      <c r="F274" s="73"/>
    </row>
    <row r="275" spans="2:6" x14ac:dyDescent="0.25">
      <c r="B275"/>
      <c r="C275"/>
      <c r="D275" s="73"/>
      <c r="E275" s="73"/>
      <c r="F275" s="73"/>
    </row>
    <row r="276" spans="2:6" x14ac:dyDescent="0.25">
      <c r="B276"/>
      <c r="C276"/>
      <c r="D276" s="73"/>
      <c r="E276" s="73"/>
      <c r="F276" s="73"/>
    </row>
    <row r="277" spans="2:6" x14ac:dyDescent="0.25">
      <c r="B277"/>
      <c r="C277"/>
      <c r="D277" s="73"/>
      <c r="E277" s="73"/>
      <c r="F277" s="73"/>
    </row>
    <row r="278" spans="2:6" x14ac:dyDescent="0.25">
      <c r="B278"/>
      <c r="C278"/>
      <c r="D278" s="73"/>
      <c r="E278" s="73"/>
      <c r="F278" s="73"/>
    </row>
    <row r="279" spans="2:6" x14ac:dyDescent="0.25">
      <c r="B279"/>
      <c r="C279"/>
      <c r="D279" s="73"/>
      <c r="E279" s="73"/>
      <c r="F279" s="73"/>
    </row>
    <row r="280" spans="2:6" x14ac:dyDescent="0.25">
      <c r="B280"/>
      <c r="C280"/>
      <c r="D280" s="73"/>
      <c r="E280" s="73"/>
      <c r="F280" s="73"/>
    </row>
    <row r="281" spans="2:6" x14ac:dyDescent="0.25">
      <c r="B281"/>
      <c r="C281"/>
      <c r="D281" s="73"/>
      <c r="E281" s="73"/>
      <c r="F281" s="73"/>
    </row>
    <row r="282" spans="2:6" x14ac:dyDescent="0.25">
      <c r="B282"/>
      <c r="C282"/>
      <c r="D282" s="73"/>
      <c r="E282" s="73"/>
      <c r="F282" s="73"/>
    </row>
    <row r="283" spans="2:6" x14ac:dyDescent="0.25">
      <c r="B283"/>
      <c r="C283"/>
      <c r="D283" s="73"/>
      <c r="E283" s="73"/>
      <c r="F283" s="73"/>
    </row>
    <row r="284" spans="2:6" x14ac:dyDescent="0.25">
      <c r="B284"/>
      <c r="C284"/>
      <c r="D284" s="73"/>
      <c r="E284" s="73"/>
      <c r="F284" s="73"/>
    </row>
    <row r="285" spans="2:6" x14ac:dyDescent="0.25">
      <c r="B285"/>
      <c r="C285"/>
      <c r="D285" s="73"/>
      <c r="E285" s="73"/>
      <c r="F285" s="73"/>
    </row>
    <row r="286" spans="2:6" x14ac:dyDescent="0.25">
      <c r="B286"/>
      <c r="C286"/>
      <c r="D286" s="73"/>
      <c r="E286" s="73"/>
      <c r="F286" s="73"/>
    </row>
    <row r="287" spans="2:6" x14ac:dyDescent="0.25">
      <c r="B287"/>
      <c r="C287"/>
      <c r="D287" s="73"/>
      <c r="E287" s="73"/>
      <c r="F287" s="73"/>
    </row>
    <row r="288" spans="2:6" x14ac:dyDescent="0.25">
      <c r="B288"/>
      <c r="C288"/>
      <c r="D288" s="73"/>
      <c r="E288" s="73"/>
      <c r="F288" s="73"/>
    </row>
    <row r="289" spans="2:6" x14ac:dyDescent="0.25">
      <c r="B289"/>
      <c r="C289"/>
      <c r="D289" s="73"/>
      <c r="E289" s="73"/>
      <c r="F289" s="73"/>
    </row>
    <row r="290" spans="2:6" x14ac:dyDescent="0.25">
      <c r="B290"/>
      <c r="C290"/>
      <c r="D290" s="73"/>
      <c r="E290" s="73"/>
      <c r="F290" s="73"/>
    </row>
    <row r="291" spans="2:6" x14ac:dyDescent="0.25">
      <c r="B291"/>
      <c r="C291"/>
      <c r="D291" s="73"/>
      <c r="E291" s="73"/>
      <c r="F291" s="73"/>
    </row>
    <row r="292" spans="2:6" x14ac:dyDescent="0.25">
      <c r="B292"/>
      <c r="C292"/>
      <c r="D292" s="73"/>
      <c r="E292" s="73"/>
      <c r="F292" s="73"/>
    </row>
    <row r="293" spans="2:6" x14ac:dyDescent="0.25">
      <c r="B293"/>
      <c r="C293"/>
      <c r="D293" s="73"/>
      <c r="E293" s="73"/>
      <c r="F293" s="73"/>
    </row>
    <row r="294" spans="2:6" x14ac:dyDescent="0.25">
      <c r="B294"/>
      <c r="C294"/>
      <c r="D294" s="73"/>
      <c r="E294" s="73"/>
      <c r="F294" s="73"/>
    </row>
    <row r="295" spans="2:6" x14ac:dyDescent="0.25">
      <c r="B295"/>
      <c r="C295"/>
      <c r="D295" s="73"/>
      <c r="E295" s="73"/>
      <c r="F295" s="73"/>
    </row>
    <row r="296" spans="2:6" x14ac:dyDescent="0.25">
      <c r="B296"/>
      <c r="C296"/>
      <c r="D296" s="73"/>
      <c r="E296" s="73"/>
      <c r="F296" s="73"/>
    </row>
    <row r="297" spans="2:6" x14ac:dyDescent="0.25">
      <c r="B297"/>
      <c r="C297"/>
      <c r="D297" s="73"/>
      <c r="E297" s="73"/>
      <c r="F297" s="73"/>
    </row>
    <row r="298" spans="2:6" x14ac:dyDescent="0.25">
      <c r="B298"/>
      <c r="C298"/>
      <c r="D298" s="73"/>
      <c r="E298" s="73"/>
      <c r="F298" s="73"/>
    </row>
    <row r="299" spans="2:6" x14ac:dyDescent="0.25">
      <c r="B299"/>
      <c r="C299"/>
      <c r="D299" s="73"/>
      <c r="E299" s="73"/>
      <c r="F299" s="73"/>
    </row>
    <row r="300" spans="2:6" x14ac:dyDescent="0.25">
      <c r="B300"/>
      <c r="C300"/>
      <c r="D300" s="73"/>
      <c r="E300" s="73"/>
      <c r="F300" s="73"/>
    </row>
    <row r="301" spans="2:6" x14ac:dyDescent="0.25">
      <c r="B301"/>
      <c r="C301"/>
      <c r="D301" s="73"/>
      <c r="E301" s="73"/>
      <c r="F301" s="73"/>
    </row>
    <row r="302" spans="2:6" x14ac:dyDescent="0.25">
      <c r="B302"/>
      <c r="C302"/>
      <c r="D302" s="73"/>
      <c r="E302" s="73"/>
      <c r="F302" s="73"/>
    </row>
    <row r="303" spans="2:6" x14ac:dyDescent="0.25">
      <c r="B303"/>
      <c r="C303"/>
      <c r="D303" s="73"/>
      <c r="E303" s="73"/>
      <c r="F303" s="73"/>
    </row>
    <row r="304" spans="2:6" ht="20.100000000000001" customHeight="1" x14ac:dyDescent="0.25">
      <c r="B304"/>
      <c r="C304"/>
      <c r="D304" s="73"/>
      <c r="E304" s="73"/>
      <c r="F304" s="73"/>
    </row>
    <row r="305" spans="2:6" x14ac:dyDescent="0.25">
      <c r="B305"/>
      <c r="C305"/>
      <c r="D305" s="73"/>
      <c r="E305" s="73"/>
      <c r="F305" s="73"/>
    </row>
    <row r="306" spans="2:6" x14ac:dyDescent="0.25">
      <c r="B306"/>
      <c r="C306"/>
      <c r="D306" s="73"/>
      <c r="E306" s="73"/>
      <c r="F306" s="73"/>
    </row>
    <row r="307" spans="2:6" x14ac:dyDescent="0.25">
      <c r="B307"/>
      <c r="C307"/>
      <c r="D307" s="73"/>
      <c r="E307" s="73"/>
      <c r="F307" s="73"/>
    </row>
    <row r="308" spans="2:6" x14ac:dyDescent="0.25">
      <c r="B308"/>
      <c r="C308"/>
      <c r="D308" s="73"/>
      <c r="E308" s="73"/>
      <c r="F308" s="73"/>
    </row>
    <row r="309" spans="2:6" x14ac:dyDescent="0.25">
      <c r="B309"/>
      <c r="C309"/>
      <c r="D309" s="73"/>
      <c r="E309" s="73"/>
      <c r="F309" s="73"/>
    </row>
    <row r="310" spans="2:6" x14ac:dyDescent="0.25">
      <c r="B310"/>
      <c r="C310"/>
      <c r="D310" s="73"/>
      <c r="E310" s="73"/>
      <c r="F310" s="73"/>
    </row>
    <row r="311" spans="2:6" x14ac:dyDescent="0.25">
      <c r="B311"/>
      <c r="C311"/>
      <c r="D311" s="73"/>
      <c r="E311" s="73"/>
      <c r="F311" s="73"/>
    </row>
    <row r="312" spans="2:6" x14ac:dyDescent="0.25">
      <c r="B312"/>
      <c r="C312"/>
      <c r="D312" s="73"/>
      <c r="E312" s="73"/>
      <c r="F312" s="73"/>
    </row>
    <row r="313" spans="2:6" x14ac:dyDescent="0.25">
      <c r="B313"/>
      <c r="C313"/>
      <c r="D313" s="73"/>
      <c r="E313" s="73"/>
      <c r="F313" s="73"/>
    </row>
    <row r="314" spans="2:6" x14ac:dyDescent="0.25">
      <c r="B314"/>
      <c r="C314"/>
      <c r="D314" s="73"/>
      <c r="E314" s="73"/>
      <c r="F314" s="73"/>
    </row>
    <row r="315" spans="2:6" x14ac:dyDescent="0.25">
      <c r="B315"/>
      <c r="C315"/>
      <c r="D315" s="73"/>
      <c r="E315" s="73"/>
      <c r="F315" s="73"/>
    </row>
    <row r="316" spans="2:6" x14ac:dyDescent="0.25">
      <c r="B316"/>
      <c r="C316"/>
      <c r="D316" s="73"/>
      <c r="E316" s="73"/>
      <c r="F316" s="73"/>
    </row>
    <row r="317" spans="2:6" x14ac:dyDescent="0.25">
      <c r="B317"/>
      <c r="C317"/>
      <c r="D317" s="73"/>
      <c r="E317" s="73"/>
      <c r="F317" s="73"/>
    </row>
    <row r="318" spans="2:6" x14ac:dyDescent="0.25">
      <c r="B318"/>
      <c r="C318"/>
      <c r="D318" s="73"/>
      <c r="E318" s="73"/>
      <c r="F318" s="73"/>
    </row>
    <row r="319" spans="2:6" x14ac:dyDescent="0.25">
      <c r="B319"/>
      <c r="C319"/>
      <c r="D319" s="73"/>
      <c r="E319" s="73"/>
      <c r="F319" s="73"/>
    </row>
    <row r="320" spans="2:6" x14ac:dyDescent="0.25">
      <c r="B320"/>
      <c r="C320"/>
      <c r="D320" s="73"/>
      <c r="E320" s="73"/>
      <c r="F320" s="73"/>
    </row>
    <row r="321" spans="2:6" x14ac:dyDescent="0.25">
      <c r="B321"/>
      <c r="C321"/>
      <c r="D321" s="73"/>
      <c r="E321" s="73"/>
      <c r="F321" s="73"/>
    </row>
    <row r="322" spans="2:6" x14ac:dyDescent="0.25">
      <c r="B322"/>
      <c r="C322"/>
      <c r="D322" s="73"/>
      <c r="E322" s="73"/>
      <c r="F322" s="73"/>
    </row>
    <row r="323" spans="2:6" x14ac:dyDescent="0.25">
      <c r="B323"/>
      <c r="C323"/>
      <c r="D323" s="73"/>
      <c r="E323" s="73"/>
      <c r="F323" s="73"/>
    </row>
    <row r="324" spans="2:6" x14ac:dyDescent="0.25">
      <c r="B324"/>
      <c r="C324"/>
      <c r="D324" s="73"/>
      <c r="E324" s="73"/>
      <c r="F324" s="73"/>
    </row>
    <row r="325" spans="2:6" x14ac:dyDescent="0.25">
      <c r="B325"/>
      <c r="C325"/>
      <c r="D325" s="73"/>
      <c r="E325" s="73"/>
      <c r="F325" s="73"/>
    </row>
    <row r="326" spans="2:6" x14ac:dyDescent="0.25">
      <c r="B326"/>
      <c r="C326"/>
      <c r="D326" s="73"/>
      <c r="E326" s="73"/>
      <c r="F326" s="73"/>
    </row>
    <row r="327" spans="2:6" x14ac:dyDescent="0.25">
      <c r="B327"/>
      <c r="C327"/>
      <c r="D327" s="73"/>
      <c r="E327" s="73"/>
      <c r="F327" s="73"/>
    </row>
    <row r="328" spans="2:6" x14ac:dyDescent="0.25">
      <c r="B328"/>
      <c r="C328"/>
      <c r="D328" s="73"/>
      <c r="E328" s="73"/>
      <c r="F328" s="73"/>
    </row>
    <row r="329" spans="2:6" x14ac:dyDescent="0.25">
      <c r="B329"/>
      <c r="C329"/>
      <c r="D329" s="73"/>
      <c r="E329" s="73"/>
      <c r="F329" s="73"/>
    </row>
    <row r="330" spans="2:6" x14ac:dyDescent="0.25">
      <c r="B330"/>
      <c r="C330"/>
      <c r="D330" s="73"/>
      <c r="E330" s="73"/>
      <c r="F330" s="73"/>
    </row>
    <row r="331" spans="2:6" x14ac:dyDescent="0.25">
      <c r="B331"/>
      <c r="C331"/>
      <c r="D331" s="73"/>
      <c r="E331" s="73"/>
      <c r="F331" s="73"/>
    </row>
    <row r="332" spans="2:6" x14ac:dyDescent="0.25">
      <c r="B332"/>
      <c r="C332"/>
      <c r="D332" s="73"/>
      <c r="E332" s="73"/>
      <c r="F332" s="73"/>
    </row>
    <row r="333" spans="2:6" x14ac:dyDescent="0.25">
      <c r="B333"/>
      <c r="C333"/>
      <c r="D333" s="73"/>
      <c r="E333" s="73"/>
      <c r="F333" s="73"/>
    </row>
    <row r="334" spans="2:6" x14ac:dyDescent="0.25">
      <c r="B334"/>
      <c r="C334"/>
      <c r="D334" s="73"/>
      <c r="E334" s="73"/>
      <c r="F334" s="73"/>
    </row>
    <row r="335" spans="2:6" x14ac:dyDescent="0.25">
      <c r="B335"/>
      <c r="C335"/>
      <c r="D335" s="73"/>
      <c r="E335" s="73"/>
      <c r="F335" s="73"/>
    </row>
    <row r="336" spans="2:6" x14ac:dyDescent="0.25">
      <c r="B336"/>
      <c r="C336"/>
      <c r="D336" s="73"/>
      <c r="E336" s="73"/>
      <c r="F336" s="73"/>
    </row>
    <row r="337" spans="2:6" x14ac:dyDescent="0.25">
      <c r="B337"/>
      <c r="C337"/>
      <c r="D337" s="73"/>
      <c r="E337" s="73"/>
      <c r="F337" s="73"/>
    </row>
    <row r="338" spans="2:6" x14ac:dyDescent="0.25">
      <c r="B338"/>
      <c r="C338"/>
      <c r="D338" s="73"/>
      <c r="E338" s="73"/>
      <c r="F338" s="73"/>
    </row>
    <row r="339" spans="2:6" x14ac:dyDescent="0.25">
      <c r="B339"/>
      <c r="C339"/>
      <c r="D339" s="73"/>
      <c r="E339" s="73"/>
      <c r="F339" s="73"/>
    </row>
    <row r="340" spans="2:6" x14ac:dyDescent="0.25">
      <c r="B340"/>
      <c r="C340"/>
      <c r="D340" s="73"/>
      <c r="E340" s="73"/>
      <c r="F340" s="73"/>
    </row>
    <row r="341" spans="2:6" x14ac:dyDescent="0.25">
      <c r="B341"/>
      <c r="C341"/>
      <c r="D341" s="73"/>
      <c r="E341" s="73"/>
      <c r="F341" s="73"/>
    </row>
    <row r="342" spans="2:6" x14ac:dyDescent="0.25">
      <c r="B342"/>
      <c r="C342"/>
      <c r="D342" s="73"/>
      <c r="E342" s="73"/>
      <c r="F342" s="73"/>
    </row>
    <row r="343" spans="2:6" x14ac:dyDescent="0.25">
      <c r="B343"/>
      <c r="C343"/>
      <c r="D343" s="73"/>
      <c r="E343" s="73"/>
      <c r="F343" s="73"/>
    </row>
    <row r="344" spans="2:6" x14ac:dyDescent="0.25">
      <c r="B344"/>
      <c r="C344"/>
      <c r="D344" s="73"/>
      <c r="E344" s="73"/>
      <c r="F344" s="73"/>
    </row>
    <row r="345" spans="2:6" x14ac:dyDescent="0.25">
      <c r="B345"/>
      <c r="C345"/>
      <c r="D345" s="73"/>
      <c r="E345" s="73"/>
      <c r="F345" s="73"/>
    </row>
    <row r="346" spans="2:6" x14ac:dyDescent="0.25">
      <c r="B346"/>
      <c r="C346"/>
      <c r="D346" s="73"/>
      <c r="E346" s="73"/>
      <c r="F346" s="73"/>
    </row>
    <row r="347" spans="2:6" x14ac:dyDescent="0.25">
      <c r="B347"/>
      <c r="C347"/>
      <c r="D347" s="73"/>
      <c r="E347" s="73"/>
      <c r="F347" s="73"/>
    </row>
    <row r="348" spans="2:6" x14ac:dyDescent="0.25">
      <c r="B348"/>
      <c r="C348"/>
      <c r="D348" s="73"/>
      <c r="E348" s="73"/>
      <c r="F348" s="73"/>
    </row>
    <row r="349" spans="2:6" x14ac:dyDescent="0.25">
      <c r="B349"/>
      <c r="C349"/>
      <c r="D349" s="73"/>
      <c r="E349" s="73"/>
      <c r="F349" s="73"/>
    </row>
    <row r="350" spans="2:6" x14ac:dyDescent="0.25">
      <c r="B350"/>
      <c r="C350"/>
      <c r="D350" s="73"/>
      <c r="E350" s="73"/>
      <c r="F350" s="73"/>
    </row>
    <row r="351" spans="2:6" x14ac:dyDescent="0.25">
      <c r="B351"/>
      <c r="C351"/>
      <c r="D351" s="73"/>
      <c r="E351" s="73"/>
      <c r="F351" s="73"/>
    </row>
    <row r="352" spans="2:6" x14ac:dyDescent="0.25">
      <c r="B352"/>
      <c r="C352"/>
      <c r="D352" s="73"/>
      <c r="E352" s="73"/>
      <c r="F352" s="73"/>
    </row>
    <row r="353" spans="2:6" x14ac:dyDescent="0.25">
      <c r="B353"/>
      <c r="C353"/>
      <c r="D353" s="73"/>
      <c r="E353" s="73"/>
      <c r="F353" s="73"/>
    </row>
    <row r="354" spans="2:6" x14ac:dyDescent="0.25">
      <c r="B354"/>
      <c r="C354"/>
      <c r="D354" s="73"/>
      <c r="E354" s="73"/>
      <c r="F354" s="73"/>
    </row>
    <row r="355" spans="2:6" x14ac:dyDescent="0.25">
      <c r="B355"/>
      <c r="C355"/>
      <c r="D355" s="73"/>
      <c r="E355" s="73"/>
      <c r="F355" s="73"/>
    </row>
    <row r="356" spans="2:6" x14ac:dyDescent="0.25">
      <c r="B356"/>
      <c r="C356"/>
      <c r="D356" s="73"/>
      <c r="E356" s="73"/>
      <c r="F356" s="73"/>
    </row>
    <row r="357" spans="2:6" x14ac:dyDescent="0.25">
      <c r="B357"/>
      <c r="C357"/>
      <c r="D357" s="73"/>
      <c r="E357" s="73"/>
      <c r="F357" s="73"/>
    </row>
    <row r="358" spans="2:6" x14ac:dyDescent="0.25">
      <c r="B358"/>
      <c r="C358"/>
      <c r="D358" s="73"/>
      <c r="E358" s="73"/>
      <c r="F358" s="73"/>
    </row>
    <row r="359" spans="2:6" x14ac:dyDescent="0.25">
      <c r="B359"/>
      <c r="C359"/>
      <c r="D359" s="73"/>
      <c r="E359" s="73"/>
      <c r="F359" s="73"/>
    </row>
    <row r="360" spans="2:6" x14ac:dyDescent="0.25">
      <c r="B360"/>
      <c r="C360"/>
      <c r="D360" s="73"/>
      <c r="E360" s="73"/>
      <c r="F360" s="73"/>
    </row>
    <row r="361" spans="2:6" x14ac:dyDescent="0.25">
      <c r="B361"/>
      <c r="C361"/>
      <c r="D361" s="73"/>
      <c r="E361" s="73"/>
      <c r="F361" s="73"/>
    </row>
    <row r="362" spans="2:6" x14ac:dyDescent="0.25">
      <c r="B362"/>
      <c r="C362"/>
      <c r="D362" s="73"/>
      <c r="E362" s="73"/>
      <c r="F362" s="73"/>
    </row>
    <row r="363" spans="2:6" x14ac:dyDescent="0.25">
      <c r="B363"/>
      <c r="C363"/>
      <c r="D363" s="73"/>
      <c r="E363" s="73"/>
      <c r="F363" s="73"/>
    </row>
    <row r="364" spans="2:6" x14ac:dyDescent="0.25">
      <c r="B364"/>
      <c r="C364"/>
      <c r="D364" s="73"/>
      <c r="E364" s="73"/>
      <c r="F364" s="73"/>
    </row>
    <row r="365" spans="2:6" x14ac:dyDescent="0.25">
      <c r="B365"/>
      <c r="C365"/>
      <c r="D365" s="73"/>
      <c r="E365" s="73"/>
      <c r="F365" s="73"/>
    </row>
    <row r="366" spans="2:6" x14ac:dyDescent="0.25">
      <c r="B366"/>
      <c r="C366"/>
      <c r="D366" s="73"/>
      <c r="E366" s="73"/>
      <c r="F366" s="73"/>
    </row>
    <row r="367" spans="2:6" x14ac:dyDescent="0.25">
      <c r="B367"/>
      <c r="C367"/>
      <c r="D367" s="73"/>
      <c r="E367" s="73"/>
      <c r="F367" s="73"/>
    </row>
    <row r="368" spans="2:6" x14ac:dyDescent="0.25">
      <c r="B368"/>
      <c r="C368"/>
      <c r="D368" s="73"/>
      <c r="E368" s="73"/>
      <c r="F368" s="73"/>
    </row>
    <row r="369" spans="2:6" x14ac:dyDescent="0.25">
      <c r="B369"/>
      <c r="C369"/>
      <c r="D369" s="73"/>
      <c r="E369" s="73"/>
      <c r="F369" s="73"/>
    </row>
    <row r="370" spans="2:6" x14ac:dyDescent="0.25">
      <c r="B370"/>
      <c r="C370"/>
      <c r="D370" s="73"/>
      <c r="E370" s="73"/>
      <c r="F370" s="73"/>
    </row>
    <row r="371" spans="2:6" x14ac:dyDescent="0.25">
      <c r="B371"/>
      <c r="C371"/>
      <c r="D371" s="73"/>
      <c r="E371" s="73"/>
      <c r="F371" s="73"/>
    </row>
    <row r="372" spans="2:6" x14ac:dyDescent="0.25">
      <c r="B372"/>
      <c r="C372"/>
      <c r="D372" s="73"/>
      <c r="E372" s="73"/>
      <c r="F372" s="73"/>
    </row>
    <row r="373" spans="2:6" x14ac:dyDescent="0.25">
      <c r="B373"/>
      <c r="C373"/>
      <c r="D373" s="73"/>
      <c r="E373" s="73"/>
      <c r="F373" s="73"/>
    </row>
    <row r="374" spans="2:6" x14ac:dyDescent="0.25">
      <c r="B374"/>
      <c r="C374"/>
      <c r="D374" s="73"/>
      <c r="E374" s="73"/>
      <c r="F374" s="73"/>
    </row>
    <row r="375" spans="2:6" x14ac:dyDescent="0.25">
      <c r="B375"/>
      <c r="C375"/>
      <c r="D375" s="73"/>
      <c r="E375" s="73"/>
      <c r="F375" s="73"/>
    </row>
    <row r="376" spans="2:6" x14ac:dyDescent="0.25">
      <c r="B376"/>
      <c r="C376"/>
      <c r="D376" s="73"/>
      <c r="E376" s="73"/>
      <c r="F376" s="73"/>
    </row>
    <row r="377" spans="2:6" x14ac:dyDescent="0.25">
      <c r="B377"/>
      <c r="C377"/>
      <c r="D377" s="73"/>
      <c r="E377" s="73"/>
      <c r="F377" s="73"/>
    </row>
    <row r="378" spans="2:6" x14ac:dyDescent="0.25">
      <c r="B378"/>
      <c r="C378"/>
      <c r="D378" s="73"/>
      <c r="E378" s="73"/>
      <c r="F378" s="73"/>
    </row>
    <row r="379" spans="2:6" x14ac:dyDescent="0.25">
      <c r="B379"/>
      <c r="C379"/>
      <c r="D379" s="73"/>
      <c r="E379" s="73"/>
      <c r="F379" s="73"/>
    </row>
    <row r="380" spans="2:6" x14ac:dyDescent="0.25">
      <c r="B380"/>
      <c r="C380"/>
      <c r="D380" s="73"/>
      <c r="E380" s="73"/>
      <c r="F380" s="73"/>
    </row>
    <row r="381" spans="2:6" x14ac:dyDescent="0.25">
      <c r="B381"/>
      <c r="C381"/>
      <c r="D381" s="73"/>
      <c r="E381" s="73"/>
      <c r="F381" s="73"/>
    </row>
    <row r="382" spans="2:6" x14ac:dyDescent="0.25">
      <c r="B382"/>
      <c r="C382"/>
      <c r="D382" s="73"/>
      <c r="E382" s="73"/>
      <c r="F382" s="73"/>
    </row>
    <row r="383" spans="2:6" x14ac:dyDescent="0.25">
      <c r="B383"/>
      <c r="C383"/>
      <c r="D383" s="73"/>
      <c r="E383" s="73"/>
      <c r="F383" s="73"/>
    </row>
    <row r="384" spans="2:6" x14ac:dyDescent="0.25">
      <c r="B384"/>
      <c r="C384"/>
      <c r="D384" s="73"/>
      <c r="E384" s="73"/>
      <c r="F384" s="73"/>
    </row>
    <row r="385" spans="2:6" x14ac:dyDescent="0.25">
      <c r="B385"/>
      <c r="C385"/>
      <c r="D385" s="73"/>
      <c r="E385" s="73"/>
      <c r="F385" s="73"/>
    </row>
    <row r="386" spans="2:6" x14ac:dyDescent="0.25">
      <c r="B386"/>
      <c r="C386"/>
      <c r="D386" s="73"/>
      <c r="E386" s="73"/>
      <c r="F386" s="73"/>
    </row>
    <row r="387" spans="2:6" x14ac:dyDescent="0.25">
      <c r="B387"/>
      <c r="C387"/>
      <c r="D387" s="73"/>
      <c r="E387" s="73"/>
      <c r="F387" s="73"/>
    </row>
    <row r="388" spans="2:6" x14ac:dyDescent="0.25">
      <c r="B388"/>
      <c r="C388"/>
      <c r="D388" s="73"/>
      <c r="E388" s="73"/>
      <c r="F388" s="73"/>
    </row>
    <row r="389" spans="2:6" x14ac:dyDescent="0.25">
      <c r="B389"/>
      <c r="C389"/>
      <c r="D389" s="73"/>
      <c r="E389" s="73"/>
      <c r="F389" s="73"/>
    </row>
    <row r="390" spans="2:6" x14ac:dyDescent="0.25">
      <c r="B390"/>
      <c r="C390"/>
      <c r="D390" s="73"/>
      <c r="E390" s="73"/>
      <c r="F390" s="73"/>
    </row>
    <row r="391" spans="2:6" x14ac:dyDescent="0.25">
      <c r="B391"/>
      <c r="C391"/>
      <c r="D391" s="73"/>
      <c r="E391" s="73"/>
      <c r="F391" s="73"/>
    </row>
    <row r="392" spans="2:6" x14ac:dyDescent="0.25">
      <c r="B392"/>
      <c r="C392"/>
      <c r="D392" s="73"/>
      <c r="E392" s="73"/>
      <c r="F392" s="73"/>
    </row>
    <row r="393" spans="2:6" x14ac:dyDescent="0.25">
      <c r="B393"/>
      <c r="C393"/>
      <c r="D393" s="73"/>
      <c r="E393" s="73"/>
      <c r="F393" s="73"/>
    </row>
    <row r="394" spans="2:6" x14ac:dyDescent="0.25">
      <c r="B394"/>
      <c r="C394"/>
      <c r="D394" s="73"/>
      <c r="E394" s="73"/>
      <c r="F394" s="73"/>
    </row>
    <row r="395" spans="2:6" x14ac:dyDescent="0.25">
      <c r="B395"/>
      <c r="C395"/>
      <c r="D395" s="73"/>
      <c r="E395" s="73"/>
      <c r="F395" s="73"/>
    </row>
    <row r="396" spans="2:6" x14ac:dyDescent="0.25">
      <c r="B396"/>
      <c r="C396"/>
      <c r="D396" s="73"/>
      <c r="E396" s="73"/>
      <c r="F396" s="73"/>
    </row>
    <row r="397" spans="2:6" x14ac:dyDescent="0.25">
      <c r="B397"/>
      <c r="C397"/>
      <c r="D397" s="73"/>
      <c r="E397" s="73"/>
      <c r="F397" s="73"/>
    </row>
    <row r="398" spans="2:6" x14ac:dyDescent="0.25">
      <c r="B398"/>
      <c r="C398"/>
      <c r="D398" s="73"/>
      <c r="E398" s="73"/>
      <c r="F398" s="73"/>
    </row>
    <row r="399" spans="2:6" x14ac:dyDescent="0.25">
      <c r="B399"/>
      <c r="C399"/>
      <c r="D399" s="73"/>
      <c r="E399" s="73"/>
      <c r="F399" s="73"/>
    </row>
    <row r="400" spans="2:6" x14ac:dyDescent="0.25">
      <c r="B400"/>
      <c r="C400"/>
      <c r="D400" s="73"/>
      <c r="E400" s="73"/>
      <c r="F400" s="73"/>
    </row>
    <row r="401" spans="2:6" x14ac:dyDescent="0.25">
      <c r="B401"/>
      <c r="C401"/>
      <c r="D401" s="73"/>
      <c r="E401" s="73"/>
      <c r="F401" s="73"/>
    </row>
    <row r="402" spans="2:6" x14ac:dyDescent="0.25">
      <c r="B402"/>
      <c r="C402"/>
      <c r="D402" s="73"/>
      <c r="E402" s="73"/>
      <c r="F402" s="73"/>
    </row>
    <row r="403" spans="2:6" x14ac:dyDescent="0.25">
      <c r="B403"/>
      <c r="C403"/>
      <c r="D403" s="73"/>
      <c r="E403" s="73"/>
      <c r="F403" s="73"/>
    </row>
    <row r="404" spans="2:6" x14ac:dyDescent="0.25">
      <c r="B404"/>
      <c r="C404"/>
      <c r="D404" s="73"/>
      <c r="E404" s="73"/>
      <c r="F404" s="73"/>
    </row>
    <row r="405" spans="2:6" x14ac:dyDescent="0.25">
      <c r="B405"/>
      <c r="C405"/>
      <c r="D405" s="73"/>
      <c r="E405" s="73"/>
      <c r="F405" s="73"/>
    </row>
    <row r="406" spans="2:6" x14ac:dyDescent="0.25">
      <c r="B406"/>
      <c r="C406"/>
      <c r="D406" s="73"/>
      <c r="E406" s="73"/>
      <c r="F406" s="73"/>
    </row>
    <row r="407" spans="2:6" x14ac:dyDescent="0.25">
      <c r="B407"/>
      <c r="C407"/>
      <c r="D407" s="73"/>
      <c r="E407" s="73"/>
      <c r="F407" s="73"/>
    </row>
    <row r="408" spans="2:6" x14ac:dyDescent="0.25">
      <c r="B408"/>
      <c r="C408"/>
      <c r="D408" s="73"/>
      <c r="E408" s="73"/>
      <c r="F408" s="73"/>
    </row>
    <row r="409" spans="2:6" x14ac:dyDescent="0.25">
      <c r="B409"/>
      <c r="C409"/>
      <c r="D409" s="73"/>
      <c r="E409" s="73"/>
      <c r="F409" s="73"/>
    </row>
    <row r="410" spans="2:6" x14ac:dyDescent="0.25">
      <c r="B410"/>
      <c r="C410"/>
      <c r="D410" s="73"/>
      <c r="E410" s="73"/>
      <c r="F410" s="73"/>
    </row>
    <row r="411" spans="2:6" x14ac:dyDescent="0.25">
      <c r="B411"/>
      <c r="C411"/>
      <c r="D411" s="73"/>
      <c r="E411" s="73"/>
      <c r="F411" s="73"/>
    </row>
    <row r="412" spans="2:6" x14ac:dyDescent="0.25">
      <c r="B412"/>
      <c r="C412"/>
      <c r="D412" s="73"/>
      <c r="E412" s="73"/>
      <c r="F412" s="73"/>
    </row>
    <row r="413" spans="2:6" x14ac:dyDescent="0.25">
      <c r="B413"/>
      <c r="C413"/>
      <c r="D413" s="73"/>
      <c r="E413" s="73"/>
      <c r="F413" s="73"/>
    </row>
    <row r="414" spans="2:6" x14ac:dyDescent="0.25">
      <c r="B414"/>
      <c r="C414"/>
      <c r="D414" s="73"/>
      <c r="E414" s="73"/>
      <c r="F414" s="73"/>
    </row>
    <row r="415" spans="2:6" x14ac:dyDescent="0.25">
      <c r="B415"/>
      <c r="C415"/>
      <c r="D415" s="73"/>
      <c r="E415" s="73"/>
      <c r="F415" s="73"/>
    </row>
    <row r="416" spans="2:6" x14ac:dyDescent="0.25">
      <c r="B416"/>
      <c r="C416"/>
      <c r="D416" s="73"/>
      <c r="E416" s="73"/>
      <c r="F416" s="73"/>
    </row>
    <row r="417" spans="2:6" x14ac:dyDescent="0.25">
      <c r="B417"/>
      <c r="C417"/>
      <c r="D417" s="73"/>
      <c r="E417" s="73"/>
      <c r="F417" s="73"/>
    </row>
    <row r="418" spans="2:6" x14ac:dyDescent="0.25">
      <c r="B418"/>
      <c r="C418"/>
      <c r="D418" s="73"/>
      <c r="E418" s="73"/>
      <c r="F418" s="73"/>
    </row>
    <row r="419" spans="2:6" x14ac:dyDescent="0.25">
      <c r="B419"/>
      <c r="C419"/>
      <c r="D419" s="73"/>
      <c r="E419" s="73"/>
      <c r="F419" s="73"/>
    </row>
    <row r="420" spans="2:6" x14ac:dyDescent="0.25">
      <c r="B420"/>
      <c r="C420"/>
      <c r="D420" s="73"/>
      <c r="E420" s="73"/>
      <c r="F420" s="73"/>
    </row>
    <row r="421" spans="2:6" x14ac:dyDescent="0.25">
      <c r="B421"/>
      <c r="C421"/>
      <c r="D421" s="73"/>
      <c r="E421" s="73"/>
      <c r="F421" s="73"/>
    </row>
    <row r="422" spans="2:6" x14ac:dyDescent="0.25">
      <c r="B422"/>
      <c r="C422"/>
      <c r="D422" s="73"/>
      <c r="E422" s="73"/>
      <c r="F422" s="73"/>
    </row>
    <row r="423" spans="2:6" x14ac:dyDescent="0.25">
      <c r="B423"/>
      <c r="C423"/>
      <c r="D423" s="73"/>
      <c r="E423" s="73"/>
      <c r="F423" s="73"/>
    </row>
    <row r="424" spans="2:6" x14ac:dyDescent="0.25">
      <c r="B424"/>
      <c r="C424"/>
      <c r="D424" s="73"/>
      <c r="E424" s="73"/>
      <c r="F424" s="73"/>
    </row>
    <row r="425" spans="2:6" x14ac:dyDescent="0.25">
      <c r="B425"/>
      <c r="C425"/>
      <c r="D425" s="73"/>
      <c r="E425" s="73"/>
      <c r="F425" s="73"/>
    </row>
    <row r="426" spans="2:6" x14ac:dyDescent="0.25">
      <c r="B426"/>
      <c r="C426"/>
      <c r="D426" s="73"/>
      <c r="E426" s="73"/>
      <c r="F426" s="73"/>
    </row>
    <row r="427" spans="2:6" x14ac:dyDescent="0.25">
      <c r="B427"/>
      <c r="C427"/>
      <c r="D427" s="73"/>
      <c r="E427" s="73"/>
      <c r="F427" s="73"/>
    </row>
    <row r="428" spans="2:6" x14ac:dyDescent="0.25">
      <c r="B428"/>
      <c r="C428"/>
      <c r="D428" s="73"/>
      <c r="E428" s="73"/>
      <c r="F428" s="73"/>
    </row>
    <row r="429" spans="2:6" x14ac:dyDescent="0.25">
      <c r="B429"/>
      <c r="C429"/>
      <c r="D429" s="73"/>
      <c r="E429" s="73"/>
      <c r="F429" s="73"/>
    </row>
    <row r="430" spans="2:6" x14ac:dyDescent="0.25">
      <c r="B430"/>
      <c r="C430"/>
      <c r="D430" s="73"/>
      <c r="E430" s="73"/>
      <c r="F430" s="73"/>
    </row>
    <row r="431" spans="2:6" x14ac:dyDescent="0.25">
      <c r="B431"/>
      <c r="C431"/>
      <c r="D431" s="73"/>
      <c r="E431" s="73"/>
      <c r="F431" s="73"/>
    </row>
    <row r="432" spans="2:6" x14ac:dyDescent="0.25">
      <c r="B432"/>
      <c r="C432"/>
      <c r="D432" s="73"/>
      <c r="E432" s="73"/>
      <c r="F432" s="73"/>
    </row>
    <row r="433" spans="2:6" x14ac:dyDescent="0.25">
      <c r="B433"/>
      <c r="C433"/>
      <c r="D433" s="73"/>
      <c r="E433" s="73"/>
      <c r="F433" s="73"/>
    </row>
    <row r="434" spans="2:6" x14ac:dyDescent="0.25">
      <c r="B434"/>
      <c r="C434"/>
      <c r="D434" s="73"/>
      <c r="E434" s="73"/>
      <c r="F434" s="73"/>
    </row>
    <row r="435" spans="2:6" x14ac:dyDescent="0.25">
      <c r="B435"/>
      <c r="C435"/>
      <c r="D435" s="73"/>
      <c r="E435" s="73"/>
      <c r="F435" s="73"/>
    </row>
    <row r="436" spans="2:6" x14ac:dyDescent="0.25">
      <c r="B436"/>
      <c r="C436"/>
      <c r="D436" s="73"/>
      <c r="E436" s="73"/>
      <c r="F436" s="73"/>
    </row>
    <row r="437" spans="2:6" x14ac:dyDescent="0.25">
      <c r="B437"/>
      <c r="C437"/>
      <c r="D437" s="73"/>
      <c r="E437" s="73"/>
      <c r="F437" s="73"/>
    </row>
    <row r="438" spans="2:6" x14ac:dyDescent="0.25">
      <c r="B438"/>
      <c r="C438"/>
      <c r="D438" s="73"/>
      <c r="E438" s="73"/>
      <c r="F438" s="73"/>
    </row>
    <row r="439" spans="2:6" x14ac:dyDescent="0.25">
      <c r="B439"/>
      <c r="C439"/>
      <c r="D439" s="73"/>
      <c r="E439" s="73"/>
      <c r="F439" s="73"/>
    </row>
    <row r="440" spans="2:6" x14ac:dyDescent="0.25">
      <c r="B440"/>
      <c r="C440"/>
      <c r="D440" s="73"/>
      <c r="E440" s="73"/>
      <c r="F440" s="73"/>
    </row>
    <row r="441" spans="2:6" x14ac:dyDescent="0.25">
      <c r="B441"/>
      <c r="C441"/>
      <c r="D441" s="73"/>
      <c r="E441" s="73"/>
      <c r="F441" s="73"/>
    </row>
    <row r="442" spans="2:6" x14ac:dyDescent="0.25">
      <c r="B442"/>
      <c r="C442"/>
      <c r="D442" s="73"/>
      <c r="E442" s="73"/>
      <c r="F442" s="73"/>
    </row>
    <row r="443" spans="2:6" x14ac:dyDescent="0.25">
      <c r="B443"/>
      <c r="C443"/>
      <c r="D443" s="73"/>
      <c r="E443" s="73"/>
      <c r="F443" s="73"/>
    </row>
    <row r="444" spans="2:6" x14ac:dyDescent="0.25">
      <c r="B444"/>
      <c r="C444"/>
      <c r="D444" s="73"/>
      <c r="E444" s="73"/>
      <c r="F444" s="73"/>
    </row>
    <row r="445" spans="2:6" x14ac:dyDescent="0.25">
      <c r="B445"/>
      <c r="C445"/>
      <c r="D445" s="73"/>
      <c r="E445" s="73"/>
      <c r="F445" s="73"/>
    </row>
    <row r="446" spans="2:6" x14ac:dyDescent="0.25">
      <c r="B446"/>
      <c r="C446"/>
      <c r="D446" s="73"/>
      <c r="E446" s="73"/>
      <c r="F446" s="73"/>
    </row>
    <row r="447" spans="2:6" x14ac:dyDescent="0.25">
      <c r="B447"/>
      <c r="C447"/>
      <c r="D447" s="73"/>
      <c r="E447" s="73"/>
      <c r="F447" s="73"/>
    </row>
    <row r="448" spans="2:6" x14ac:dyDescent="0.25">
      <c r="B448"/>
      <c r="C448"/>
      <c r="D448" s="73"/>
      <c r="E448" s="73"/>
      <c r="F448" s="73"/>
    </row>
    <row r="449" spans="2:6" x14ac:dyDescent="0.25">
      <c r="B449"/>
      <c r="C449"/>
      <c r="D449" s="73"/>
      <c r="E449" s="73"/>
      <c r="F449" s="73"/>
    </row>
    <row r="450" spans="2:6" x14ac:dyDescent="0.25">
      <c r="B450"/>
      <c r="C450"/>
      <c r="D450" s="73"/>
      <c r="E450" s="73"/>
      <c r="F450" s="73"/>
    </row>
    <row r="451" spans="2:6" x14ac:dyDescent="0.25">
      <c r="B451"/>
      <c r="C451"/>
      <c r="D451" s="73"/>
      <c r="E451" s="73"/>
      <c r="F451" s="73"/>
    </row>
    <row r="452" spans="2:6" x14ac:dyDescent="0.25">
      <c r="B452"/>
      <c r="C452"/>
      <c r="D452" s="73"/>
      <c r="E452" s="73"/>
      <c r="F452" s="73"/>
    </row>
    <row r="453" spans="2:6" x14ac:dyDescent="0.25">
      <c r="B453"/>
      <c r="C453"/>
      <c r="D453" s="73"/>
      <c r="E453" s="73"/>
      <c r="F453" s="73"/>
    </row>
    <row r="454" spans="2:6" x14ac:dyDescent="0.25">
      <c r="B454"/>
      <c r="C454"/>
      <c r="D454" s="73"/>
      <c r="E454" s="73"/>
      <c r="F454" s="73"/>
    </row>
    <row r="455" spans="2:6" x14ac:dyDescent="0.25">
      <c r="B455"/>
      <c r="C455"/>
      <c r="D455" s="73"/>
      <c r="E455" s="73"/>
      <c r="F455" s="73"/>
    </row>
    <row r="456" spans="2:6" x14ac:dyDescent="0.25">
      <c r="B456"/>
      <c r="C456"/>
      <c r="D456" s="73"/>
      <c r="E456" s="73"/>
      <c r="F456" s="73"/>
    </row>
    <row r="457" spans="2:6" x14ac:dyDescent="0.25">
      <c r="B457"/>
      <c r="C457"/>
      <c r="D457" s="73"/>
      <c r="E457" s="73"/>
      <c r="F457" s="73"/>
    </row>
    <row r="458" spans="2:6" x14ac:dyDescent="0.25">
      <c r="B458"/>
      <c r="C458"/>
      <c r="D458" s="73"/>
      <c r="E458" s="73"/>
      <c r="F458" s="73"/>
    </row>
    <row r="459" spans="2:6" x14ac:dyDescent="0.25">
      <c r="B459"/>
      <c r="C459"/>
      <c r="D459" s="73"/>
      <c r="E459" s="73"/>
      <c r="F459" s="73"/>
    </row>
    <row r="460" spans="2:6" x14ac:dyDescent="0.25">
      <c r="B460"/>
      <c r="C460"/>
      <c r="D460" s="73"/>
      <c r="E460" s="73"/>
      <c r="F460" s="73"/>
    </row>
    <row r="461" spans="2:6" x14ac:dyDescent="0.25">
      <c r="B461"/>
      <c r="C461"/>
      <c r="D461" s="73"/>
      <c r="E461" s="73"/>
      <c r="F461" s="73"/>
    </row>
    <row r="462" spans="2:6" x14ac:dyDescent="0.25">
      <c r="B462"/>
      <c r="C462"/>
      <c r="D462" s="73"/>
      <c r="E462" s="73"/>
      <c r="F462" s="73"/>
    </row>
    <row r="463" spans="2:6" x14ac:dyDescent="0.25">
      <c r="B463"/>
      <c r="C463"/>
      <c r="D463" s="73"/>
      <c r="E463" s="73"/>
      <c r="F463" s="73"/>
    </row>
    <row r="464" spans="2:6" x14ac:dyDescent="0.25">
      <c r="B464"/>
      <c r="C464"/>
      <c r="D464" s="73"/>
      <c r="E464" s="73"/>
      <c r="F464" s="73"/>
    </row>
    <row r="465" spans="2:6" x14ac:dyDescent="0.25">
      <c r="B465"/>
      <c r="C465"/>
      <c r="D465" s="73"/>
      <c r="E465" s="73"/>
      <c r="F465" s="73"/>
    </row>
    <row r="466" spans="2:6" x14ac:dyDescent="0.25">
      <c r="B466"/>
      <c r="C466"/>
      <c r="D466" s="73"/>
      <c r="E466" s="73"/>
      <c r="F466" s="73"/>
    </row>
    <row r="467" spans="2:6" x14ac:dyDescent="0.25">
      <c r="B467"/>
      <c r="C467"/>
      <c r="D467" s="73"/>
      <c r="E467" s="73"/>
      <c r="F467" s="73"/>
    </row>
    <row r="468" spans="2:6" x14ac:dyDescent="0.25">
      <c r="B468"/>
      <c r="C468"/>
      <c r="D468" s="73"/>
      <c r="E468" s="73"/>
      <c r="F468" s="73"/>
    </row>
    <row r="469" spans="2:6" x14ac:dyDescent="0.25">
      <c r="B469"/>
      <c r="C469"/>
      <c r="D469" s="73"/>
      <c r="E469" s="73"/>
      <c r="F469" s="73"/>
    </row>
    <row r="470" spans="2:6" x14ac:dyDescent="0.25">
      <c r="B470"/>
      <c r="C470"/>
      <c r="D470" s="73"/>
      <c r="E470" s="73"/>
      <c r="F470" s="73"/>
    </row>
    <row r="471" spans="2:6" x14ac:dyDescent="0.25">
      <c r="B471"/>
      <c r="C471"/>
      <c r="D471" s="73"/>
      <c r="E471" s="73"/>
      <c r="F471" s="73"/>
    </row>
    <row r="472" spans="2:6" x14ac:dyDescent="0.25">
      <c r="B472"/>
      <c r="C472"/>
      <c r="D472" s="73"/>
      <c r="E472" s="73"/>
      <c r="F472" s="73"/>
    </row>
    <row r="473" spans="2:6" x14ac:dyDescent="0.25">
      <c r="B473"/>
      <c r="C473"/>
      <c r="D473" s="73"/>
      <c r="E473" s="73"/>
      <c r="F473" s="73"/>
    </row>
    <row r="474" spans="2:6" x14ac:dyDescent="0.25">
      <c r="B474"/>
      <c r="C474"/>
      <c r="D474" s="73"/>
      <c r="E474" s="73"/>
      <c r="F474" s="73"/>
    </row>
    <row r="475" spans="2:6" x14ac:dyDescent="0.25">
      <c r="B475"/>
      <c r="C475"/>
      <c r="D475" s="73"/>
      <c r="E475" s="73"/>
      <c r="F475" s="73"/>
    </row>
    <row r="476" spans="2:6" x14ac:dyDescent="0.25">
      <c r="B476"/>
      <c r="C476"/>
      <c r="D476" s="73"/>
      <c r="E476" s="73"/>
      <c r="F476" s="73"/>
    </row>
    <row r="477" spans="2:6" x14ac:dyDescent="0.25">
      <c r="B477"/>
      <c r="C477"/>
      <c r="D477" s="73"/>
      <c r="E477" s="73"/>
      <c r="F477" s="73"/>
    </row>
    <row r="478" spans="2:6" x14ac:dyDescent="0.25">
      <c r="B478"/>
      <c r="C478"/>
      <c r="D478" s="73"/>
      <c r="E478" s="73"/>
      <c r="F478" s="73"/>
    </row>
    <row r="479" spans="2:6" x14ac:dyDescent="0.25">
      <c r="B479"/>
      <c r="C479"/>
      <c r="D479" s="73"/>
      <c r="E479" s="73"/>
      <c r="F479" s="73"/>
    </row>
    <row r="480" spans="2:6" x14ac:dyDescent="0.25">
      <c r="B480"/>
      <c r="C480"/>
      <c r="D480" s="73"/>
      <c r="E480" s="73"/>
      <c r="F480" s="73"/>
    </row>
    <row r="481" spans="2:6" x14ac:dyDescent="0.25">
      <c r="B481"/>
      <c r="C481"/>
      <c r="D481" s="73"/>
      <c r="E481" s="73"/>
      <c r="F481" s="73"/>
    </row>
    <row r="482" spans="2:6" x14ac:dyDescent="0.25">
      <c r="B482"/>
      <c r="C482"/>
      <c r="D482" s="73"/>
      <c r="E482" s="73"/>
      <c r="F482" s="73"/>
    </row>
    <row r="483" spans="2:6" x14ac:dyDescent="0.25">
      <c r="B483"/>
      <c r="C483"/>
      <c r="D483" s="73"/>
      <c r="E483" s="73"/>
      <c r="F483" s="73"/>
    </row>
    <row r="484" spans="2:6" x14ac:dyDescent="0.25">
      <c r="B484"/>
      <c r="C484"/>
      <c r="D484" s="73"/>
      <c r="E484" s="73"/>
      <c r="F484" s="73"/>
    </row>
    <row r="485" spans="2:6" x14ac:dyDescent="0.25">
      <c r="B485"/>
      <c r="C485"/>
      <c r="D485" s="73"/>
      <c r="E485" s="73"/>
      <c r="F485" s="73"/>
    </row>
    <row r="486" spans="2:6" x14ac:dyDescent="0.25">
      <c r="B486"/>
      <c r="C486"/>
      <c r="D486" s="73"/>
      <c r="E486" s="73"/>
      <c r="F486" s="73"/>
    </row>
    <row r="487" spans="2:6" x14ac:dyDescent="0.25">
      <c r="B487"/>
      <c r="C487"/>
      <c r="D487" s="73"/>
      <c r="E487" s="73"/>
      <c r="F487" s="73"/>
    </row>
    <row r="488" spans="2:6" x14ac:dyDescent="0.25">
      <c r="B488"/>
      <c r="C488"/>
      <c r="D488" s="73"/>
      <c r="E488" s="73"/>
      <c r="F488" s="73"/>
    </row>
    <row r="489" spans="2:6" x14ac:dyDescent="0.25">
      <c r="B489"/>
      <c r="C489"/>
      <c r="D489" s="73"/>
      <c r="E489" s="73"/>
      <c r="F489" s="73"/>
    </row>
    <row r="490" spans="2:6" x14ac:dyDescent="0.25">
      <c r="B490"/>
      <c r="C490"/>
      <c r="D490" s="73"/>
      <c r="E490" s="73"/>
      <c r="F490" s="73"/>
    </row>
    <row r="491" spans="2:6" x14ac:dyDescent="0.25">
      <c r="B491"/>
      <c r="C491"/>
      <c r="D491" s="73"/>
      <c r="E491" s="73"/>
      <c r="F491" s="73"/>
    </row>
    <row r="492" spans="2:6" x14ac:dyDescent="0.25">
      <c r="B492"/>
      <c r="C492"/>
      <c r="D492" s="73"/>
      <c r="E492" s="73"/>
      <c r="F492" s="73"/>
    </row>
    <row r="493" spans="2:6" x14ac:dyDescent="0.25">
      <c r="B493"/>
      <c r="C493"/>
      <c r="D493" s="73"/>
      <c r="E493" s="73"/>
      <c r="F493" s="73"/>
    </row>
    <row r="494" spans="2:6" x14ac:dyDescent="0.25">
      <c r="B494"/>
      <c r="C494"/>
      <c r="D494" s="73"/>
      <c r="E494" s="73"/>
      <c r="F494" s="73"/>
    </row>
    <row r="495" spans="2:6" x14ac:dyDescent="0.25">
      <c r="B495"/>
      <c r="C495"/>
      <c r="D495" s="73"/>
      <c r="E495" s="73"/>
      <c r="F495" s="73"/>
    </row>
    <row r="496" spans="2:6" x14ac:dyDescent="0.25">
      <c r="B496"/>
      <c r="C496"/>
      <c r="D496" s="73"/>
      <c r="E496" s="73"/>
      <c r="F496" s="73"/>
    </row>
    <row r="497" spans="2:6" x14ac:dyDescent="0.25">
      <c r="B497"/>
      <c r="C497"/>
      <c r="D497" s="73"/>
      <c r="E497" s="73"/>
      <c r="F497" s="73"/>
    </row>
    <row r="498" spans="2:6" x14ac:dyDescent="0.25">
      <c r="B498"/>
      <c r="C498"/>
      <c r="D498" s="73"/>
      <c r="E498" s="73"/>
      <c r="F498" s="73"/>
    </row>
    <row r="499" spans="2:6" x14ac:dyDescent="0.25">
      <c r="B499"/>
      <c r="C499"/>
      <c r="D499" s="73"/>
      <c r="E499" s="73"/>
      <c r="F499" s="73"/>
    </row>
    <row r="500" spans="2:6" x14ac:dyDescent="0.25">
      <c r="B500"/>
      <c r="C500"/>
      <c r="D500" s="73"/>
      <c r="E500" s="73"/>
      <c r="F500" s="73"/>
    </row>
    <row r="501" spans="2:6" x14ac:dyDescent="0.25">
      <c r="B501"/>
      <c r="C501"/>
      <c r="D501" s="73"/>
      <c r="E501" s="73"/>
      <c r="F501" s="73"/>
    </row>
    <row r="502" spans="2:6" x14ac:dyDescent="0.25">
      <c r="B502"/>
      <c r="C502"/>
      <c r="D502" s="73"/>
      <c r="E502" s="73"/>
      <c r="F502" s="73"/>
    </row>
    <row r="503" spans="2:6" x14ac:dyDescent="0.25">
      <c r="B503"/>
      <c r="C503"/>
      <c r="D503" s="73"/>
      <c r="E503" s="73"/>
      <c r="F503" s="73"/>
    </row>
    <row r="504" spans="2:6" x14ac:dyDescent="0.25">
      <c r="B504"/>
      <c r="C504"/>
      <c r="D504" s="73"/>
      <c r="E504" s="73"/>
      <c r="F504" s="73"/>
    </row>
    <row r="505" spans="2:6" x14ac:dyDescent="0.25">
      <c r="B505"/>
      <c r="C505"/>
      <c r="D505" s="73"/>
      <c r="E505" s="73"/>
      <c r="F505" s="73"/>
    </row>
    <row r="506" spans="2:6" x14ac:dyDescent="0.25">
      <c r="B506"/>
      <c r="C506"/>
      <c r="D506" s="73"/>
      <c r="E506" s="73"/>
      <c r="F506" s="73"/>
    </row>
    <row r="507" spans="2:6" x14ac:dyDescent="0.25">
      <c r="B507"/>
      <c r="C507"/>
      <c r="D507" s="73"/>
      <c r="E507" s="73"/>
      <c r="F507" s="73"/>
    </row>
    <row r="508" spans="2:6" x14ac:dyDescent="0.25">
      <c r="B508"/>
      <c r="C508"/>
      <c r="D508" s="73"/>
      <c r="E508" s="73"/>
      <c r="F508" s="73"/>
    </row>
    <row r="509" spans="2:6" x14ac:dyDescent="0.25">
      <c r="B509"/>
      <c r="C509"/>
      <c r="D509" s="73"/>
      <c r="E509" s="73"/>
      <c r="F509" s="73"/>
    </row>
    <row r="510" spans="2:6" x14ac:dyDescent="0.25">
      <c r="B510"/>
      <c r="C510"/>
      <c r="D510" s="73"/>
      <c r="E510" s="73"/>
      <c r="F510" s="73"/>
    </row>
    <row r="511" spans="2:6" x14ac:dyDescent="0.25">
      <c r="B511"/>
      <c r="C511"/>
      <c r="D511" s="73"/>
      <c r="E511" s="73"/>
      <c r="F511" s="73"/>
    </row>
    <row r="512" spans="2:6" x14ac:dyDescent="0.25">
      <c r="B512"/>
      <c r="C512"/>
      <c r="D512" s="73"/>
      <c r="E512" s="73"/>
      <c r="F512" s="73"/>
    </row>
    <row r="513" spans="2:6" x14ac:dyDescent="0.25">
      <c r="B513"/>
      <c r="C513"/>
      <c r="D513" s="73"/>
      <c r="E513" s="73"/>
      <c r="F513" s="73"/>
    </row>
    <row r="514" spans="2:6" x14ac:dyDescent="0.25">
      <c r="B514"/>
      <c r="C514"/>
      <c r="D514" s="73"/>
      <c r="E514" s="73"/>
      <c r="F514" s="73"/>
    </row>
    <row r="515" spans="2:6" x14ac:dyDescent="0.25">
      <c r="B515"/>
      <c r="C515"/>
      <c r="D515" s="73"/>
      <c r="E515" s="73"/>
      <c r="F515" s="73"/>
    </row>
    <row r="516" spans="2:6" x14ac:dyDescent="0.25">
      <c r="B516"/>
      <c r="C516"/>
      <c r="D516" s="73"/>
      <c r="E516" s="73"/>
      <c r="F516" s="73"/>
    </row>
    <row r="517" spans="2:6" x14ac:dyDescent="0.25">
      <c r="B517"/>
      <c r="C517"/>
      <c r="D517" s="73"/>
      <c r="E517" s="73"/>
      <c r="F517" s="73"/>
    </row>
    <row r="518" spans="2:6" x14ac:dyDescent="0.25">
      <c r="B518"/>
      <c r="C518"/>
      <c r="D518" s="73"/>
      <c r="E518" s="73"/>
      <c r="F518" s="73"/>
    </row>
    <row r="519" spans="2:6" x14ac:dyDescent="0.25">
      <c r="B519"/>
      <c r="C519"/>
      <c r="D519" s="73"/>
      <c r="E519" s="73"/>
      <c r="F519" s="73"/>
    </row>
    <row r="520" spans="2:6" x14ac:dyDescent="0.25">
      <c r="B520"/>
      <c r="C520"/>
      <c r="D520" s="73"/>
      <c r="E520" s="73"/>
      <c r="F520" s="73"/>
    </row>
    <row r="521" spans="2:6" x14ac:dyDescent="0.25">
      <c r="B521"/>
      <c r="C521"/>
      <c r="D521" s="73"/>
      <c r="E521" s="73"/>
      <c r="F521" s="73"/>
    </row>
    <row r="522" spans="2:6" x14ac:dyDescent="0.25">
      <c r="B522"/>
      <c r="C522"/>
      <c r="D522" s="73"/>
      <c r="E522" s="73"/>
      <c r="F522" s="73"/>
    </row>
    <row r="523" spans="2:6" x14ac:dyDescent="0.25">
      <c r="B523"/>
      <c r="C523"/>
      <c r="D523" s="73"/>
      <c r="E523" s="73"/>
      <c r="F523" s="73"/>
    </row>
    <row r="524" spans="2:6" x14ac:dyDescent="0.25">
      <c r="B524"/>
      <c r="C524"/>
      <c r="D524" s="73"/>
      <c r="E524" s="73"/>
      <c r="F524" s="73"/>
    </row>
    <row r="525" spans="2:6" x14ac:dyDescent="0.25">
      <c r="B525"/>
      <c r="C525"/>
      <c r="D525" s="73"/>
      <c r="E525" s="73"/>
      <c r="F525" s="73"/>
    </row>
    <row r="526" spans="2:6" x14ac:dyDescent="0.25">
      <c r="B526"/>
      <c r="C526"/>
      <c r="D526" s="73"/>
      <c r="E526" s="73"/>
      <c r="F526" s="73"/>
    </row>
    <row r="527" spans="2:6" x14ac:dyDescent="0.25">
      <c r="B527"/>
      <c r="C527"/>
      <c r="D527" s="73"/>
      <c r="E527" s="73"/>
      <c r="F527" s="73"/>
    </row>
    <row r="528" spans="2:6" x14ac:dyDescent="0.25">
      <c r="B528"/>
      <c r="C528"/>
      <c r="D528" s="73"/>
      <c r="E528" s="73"/>
      <c r="F528" s="73"/>
    </row>
    <row r="529" spans="2:6" x14ac:dyDescent="0.25">
      <c r="B529"/>
      <c r="C529"/>
      <c r="D529" s="73"/>
      <c r="E529" s="73"/>
      <c r="F529" s="73"/>
    </row>
    <row r="530" spans="2:6" x14ac:dyDescent="0.25">
      <c r="B530"/>
      <c r="C530"/>
      <c r="D530" s="73"/>
      <c r="E530" s="73"/>
      <c r="F530" s="73"/>
    </row>
    <row r="531" spans="2:6" x14ac:dyDescent="0.25">
      <c r="B531"/>
      <c r="C531"/>
      <c r="D531" s="73"/>
      <c r="E531" s="73"/>
      <c r="F531" s="73"/>
    </row>
    <row r="532" spans="2:6" x14ac:dyDescent="0.25">
      <c r="B532"/>
      <c r="C532"/>
      <c r="D532" s="73"/>
      <c r="E532" s="73"/>
      <c r="F532" s="73"/>
    </row>
    <row r="533" spans="2:6" x14ac:dyDescent="0.25">
      <c r="B533"/>
      <c r="C533"/>
      <c r="D533" s="73"/>
      <c r="E533" s="73"/>
      <c r="F533" s="73"/>
    </row>
    <row r="534" spans="2:6" x14ac:dyDescent="0.25">
      <c r="B534"/>
      <c r="C534"/>
      <c r="D534" s="73"/>
      <c r="E534" s="73"/>
      <c r="F534" s="73"/>
    </row>
    <row r="535" spans="2:6" x14ac:dyDescent="0.25">
      <c r="B535"/>
      <c r="C535"/>
      <c r="D535" s="73"/>
      <c r="E535" s="73"/>
      <c r="F535" s="73"/>
    </row>
    <row r="536" spans="2:6" x14ac:dyDescent="0.25">
      <c r="B536"/>
      <c r="C536"/>
      <c r="D536" s="73"/>
      <c r="E536" s="73"/>
      <c r="F536" s="73"/>
    </row>
    <row r="537" spans="2:6" x14ac:dyDescent="0.25">
      <c r="B537"/>
      <c r="C537"/>
      <c r="D537" s="73"/>
      <c r="E537" s="73"/>
      <c r="F537" s="73"/>
    </row>
    <row r="538" spans="2:6" x14ac:dyDescent="0.25">
      <c r="B538"/>
      <c r="C538"/>
      <c r="D538" s="73"/>
      <c r="E538" s="73"/>
      <c r="F538" s="73"/>
    </row>
    <row r="539" spans="2:6" x14ac:dyDescent="0.25">
      <c r="B539"/>
      <c r="C539"/>
      <c r="D539" s="73"/>
      <c r="E539" s="73"/>
      <c r="F539" s="73"/>
    </row>
    <row r="540" spans="2:6" x14ac:dyDescent="0.25">
      <c r="B540"/>
      <c r="C540"/>
      <c r="D540" s="73"/>
      <c r="E540" s="73"/>
      <c r="F540" s="73"/>
    </row>
    <row r="541" spans="2:6" x14ac:dyDescent="0.25">
      <c r="B541"/>
      <c r="C541"/>
      <c r="D541" s="73"/>
      <c r="E541" s="73"/>
      <c r="F541" s="73"/>
    </row>
    <row r="542" spans="2:6" x14ac:dyDescent="0.25">
      <c r="B542"/>
      <c r="C542"/>
      <c r="D542" s="73"/>
      <c r="E542" s="73"/>
      <c r="F542" s="73"/>
    </row>
    <row r="543" spans="2:6" x14ac:dyDescent="0.25">
      <c r="B543"/>
      <c r="C543"/>
      <c r="D543" s="73"/>
      <c r="E543" s="73"/>
      <c r="F543" s="73"/>
    </row>
    <row r="544" spans="2:6" x14ac:dyDescent="0.25">
      <c r="B544"/>
      <c r="C544"/>
      <c r="D544" s="73"/>
      <c r="E544" s="73"/>
      <c r="F544" s="73"/>
    </row>
    <row r="545" spans="2:6" x14ac:dyDescent="0.25">
      <c r="B545"/>
      <c r="C545"/>
      <c r="D545" s="73"/>
      <c r="E545" s="73"/>
      <c r="F545" s="73"/>
    </row>
    <row r="546" spans="2:6" x14ac:dyDescent="0.25">
      <c r="B546"/>
      <c r="C546"/>
      <c r="D546" s="73"/>
      <c r="E546" s="73"/>
      <c r="F546" s="73"/>
    </row>
    <row r="547" spans="2:6" x14ac:dyDescent="0.25">
      <c r="B547"/>
      <c r="C547"/>
      <c r="D547" s="73"/>
      <c r="E547" s="73"/>
      <c r="F547" s="73"/>
    </row>
    <row r="548" spans="2:6" x14ac:dyDescent="0.25">
      <c r="B548"/>
      <c r="C548"/>
      <c r="D548" s="73"/>
      <c r="E548" s="73"/>
      <c r="F548" s="73"/>
    </row>
    <row r="549" spans="2:6" x14ac:dyDescent="0.25">
      <c r="B549"/>
      <c r="C549"/>
      <c r="D549" s="73"/>
      <c r="E549" s="73"/>
      <c r="F549" s="73"/>
    </row>
    <row r="550" spans="2:6" x14ac:dyDescent="0.25">
      <c r="B550"/>
      <c r="C550"/>
      <c r="D550" s="73"/>
      <c r="E550" s="73"/>
      <c r="F550" s="73"/>
    </row>
    <row r="551" spans="2:6" x14ac:dyDescent="0.25">
      <c r="B551"/>
      <c r="C551"/>
      <c r="D551" s="73"/>
      <c r="E551" s="73"/>
      <c r="F551" s="73"/>
    </row>
    <row r="552" spans="2:6" x14ac:dyDescent="0.25">
      <c r="B552"/>
      <c r="C552"/>
      <c r="D552" s="73"/>
      <c r="E552" s="73"/>
      <c r="F552" s="73"/>
    </row>
    <row r="553" spans="2:6" x14ac:dyDescent="0.25">
      <c r="B553"/>
      <c r="C553"/>
      <c r="D553" s="73"/>
      <c r="E553" s="73"/>
      <c r="F553" s="73"/>
    </row>
    <row r="554" spans="2:6" x14ac:dyDescent="0.25">
      <c r="B554"/>
      <c r="C554"/>
      <c r="D554" s="73"/>
      <c r="E554" s="73"/>
      <c r="F554" s="73"/>
    </row>
    <row r="555" spans="2:6" x14ac:dyDescent="0.25">
      <c r="B555"/>
      <c r="C555"/>
      <c r="D555" s="73"/>
      <c r="E555" s="73"/>
      <c r="F555" s="73"/>
    </row>
    <row r="556" spans="2:6" x14ac:dyDescent="0.25">
      <c r="B556"/>
      <c r="C556"/>
      <c r="D556" s="73"/>
      <c r="E556" s="73"/>
      <c r="F556" s="73"/>
    </row>
    <row r="557" spans="2:6" x14ac:dyDescent="0.25">
      <c r="B557"/>
      <c r="C557"/>
      <c r="D557" s="73"/>
      <c r="E557" s="73"/>
      <c r="F557" s="73"/>
    </row>
    <row r="558" spans="2:6" x14ac:dyDescent="0.25">
      <c r="B558"/>
      <c r="C558"/>
      <c r="D558" s="73"/>
      <c r="E558" s="73"/>
      <c r="F558" s="73"/>
    </row>
    <row r="559" spans="2:6" x14ac:dyDescent="0.25">
      <c r="B559"/>
      <c r="C559"/>
      <c r="D559" s="73"/>
      <c r="E559" s="73"/>
      <c r="F559" s="73"/>
    </row>
    <row r="560" spans="2:6" x14ac:dyDescent="0.25">
      <c r="B560"/>
      <c r="C560"/>
      <c r="D560" s="73"/>
      <c r="E560" s="73"/>
      <c r="F560" s="73"/>
    </row>
    <row r="561" spans="2:6" x14ac:dyDescent="0.25">
      <c r="B561"/>
      <c r="C561"/>
      <c r="D561" s="73"/>
      <c r="E561" s="73"/>
      <c r="F561" s="73"/>
    </row>
    <row r="562" spans="2:6" x14ac:dyDescent="0.25">
      <c r="B562"/>
      <c r="C562"/>
      <c r="D562" s="73"/>
      <c r="E562" s="73"/>
      <c r="F562" s="73"/>
    </row>
    <row r="563" spans="2:6" x14ac:dyDescent="0.25">
      <c r="B563"/>
      <c r="C563"/>
      <c r="D563" s="73"/>
      <c r="E563" s="73"/>
      <c r="F563" s="73"/>
    </row>
    <row r="564" spans="2:6" x14ac:dyDescent="0.25">
      <c r="B564"/>
      <c r="C564"/>
      <c r="D564" s="73"/>
      <c r="E564" s="73"/>
      <c r="F564" s="73"/>
    </row>
    <row r="565" spans="2:6" x14ac:dyDescent="0.25">
      <c r="B565"/>
      <c r="C565"/>
      <c r="D565" s="73"/>
      <c r="E565" s="73"/>
      <c r="F565" s="73"/>
    </row>
    <row r="566" spans="2:6" x14ac:dyDescent="0.25">
      <c r="B566"/>
      <c r="C566"/>
      <c r="D566" s="73"/>
      <c r="E566" s="73"/>
      <c r="F566" s="73"/>
    </row>
    <row r="567" spans="2:6" x14ac:dyDescent="0.25">
      <c r="B567"/>
      <c r="C567"/>
      <c r="D567" s="73"/>
      <c r="E567" s="73"/>
      <c r="F567" s="73"/>
    </row>
    <row r="568" spans="2:6" x14ac:dyDescent="0.25">
      <c r="B568"/>
      <c r="C568"/>
      <c r="D568" s="73"/>
      <c r="E568" s="73"/>
      <c r="F568" s="73"/>
    </row>
    <row r="569" spans="2:6" x14ac:dyDescent="0.25">
      <c r="B569"/>
      <c r="C569"/>
      <c r="D569" s="73"/>
      <c r="E569" s="73"/>
      <c r="F569" s="73"/>
    </row>
    <row r="570" spans="2:6" x14ac:dyDescent="0.25">
      <c r="B570"/>
      <c r="C570"/>
      <c r="D570" s="73"/>
      <c r="E570" s="73"/>
      <c r="F570" s="73"/>
    </row>
    <row r="571" spans="2:6" x14ac:dyDescent="0.25">
      <c r="B571"/>
      <c r="C571"/>
      <c r="D571" s="73"/>
      <c r="E571" s="73"/>
      <c r="F571" s="73"/>
    </row>
    <row r="572" spans="2:6" x14ac:dyDescent="0.25">
      <c r="B572"/>
      <c r="C572"/>
      <c r="D572" s="73"/>
      <c r="E572" s="73"/>
      <c r="F572" s="73"/>
    </row>
    <row r="573" spans="2:6" x14ac:dyDescent="0.25">
      <c r="B573"/>
      <c r="C573"/>
      <c r="D573" s="73"/>
      <c r="E573" s="73"/>
      <c r="F573" s="73"/>
    </row>
    <row r="574" spans="2:6" x14ac:dyDescent="0.25">
      <c r="B574"/>
      <c r="C574"/>
      <c r="D574" s="73"/>
      <c r="E574" s="73"/>
      <c r="F574" s="73"/>
    </row>
    <row r="575" spans="2:6" x14ac:dyDescent="0.25">
      <c r="B575"/>
      <c r="C575"/>
      <c r="D575" s="73"/>
      <c r="E575" s="73"/>
      <c r="F575" s="73"/>
    </row>
    <row r="576" spans="2:6" x14ac:dyDescent="0.25">
      <c r="B576"/>
      <c r="C576"/>
      <c r="D576" s="73"/>
      <c r="E576" s="73"/>
      <c r="F576" s="73"/>
    </row>
    <row r="577" spans="2:6" x14ac:dyDescent="0.25">
      <c r="B577"/>
      <c r="C577"/>
      <c r="D577" s="73"/>
      <c r="E577" s="73"/>
      <c r="F577" s="73"/>
    </row>
    <row r="578" spans="2:6" x14ac:dyDescent="0.25">
      <c r="B578"/>
      <c r="C578"/>
      <c r="D578" s="73"/>
      <c r="E578" s="73"/>
      <c r="F578" s="73"/>
    </row>
    <row r="579" spans="2:6" x14ac:dyDescent="0.25">
      <c r="B579"/>
      <c r="C579"/>
      <c r="D579" s="73"/>
      <c r="E579" s="73"/>
      <c r="F579" s="73"/>
    </row>
    <row r="580" spans="2:6" x14ac:dyDescent="0.25">
      <c r="B580"/>
      <c r="C580"/>
      <c r="D580" s="73"/>
      <c r="E580" s="73"/>
      <c r="F580" s="73"/>
    </row>
    <row r="581" spans="2:6" x14ac:dyDescent="0.25">
      <c r="B581"/>
      <c r="C581"/>
      <c r="D581" s="73"/>
      <c r="E581" s="73"/>
      <c r="F581" s="73"/>
    </row>
    <row r="582" spans="2:6" x14ac:dyDescent="0.25">
      <c r="B582"/>
      <c r="C582"/>
      <c r="D582" s="73"/>
      <c r="E582" s="73"/>
      <c r="F582" s="73"/>
    </row>
    <row r="583" spans="2:6" x14ac:dyDescent="0.25">
      <c r="B583"/>
      <c r="C583"/>
      <c r="D583" s="73"/>
      <c r="E583" s="73"/>
      <c r="F583" s="73"/>
    </row>
    <row r="584" spans="2:6" x14ac:dyDescent="0.25">
      <c r="B584"/>
      <c r="C584"/>
      <c r="D584" s="73"/>
      <c r="E584" s="73"/>
      <c r="F584" s="73"/>
    </row>
    <row r="585" spans="2:6" x14ac:dyDescent="0.25">
      <c r="B585"/>
      <c r="C585"/>
      <c r="D585" s="73"/>
      <c r="E585" s="73"/>
      <c r="F585" s="73"/>
    </row>
    <row r="586" spans="2:6" x14ac:dyDescent="0.25">
      <c r="B586"/>
      <c r="C586"/>
      <c r="D586" s="73"/>
      <c r="E586" s="73"/>
      <c r="F586" s="73"/>
    </row>
    <row r="587" spans="2:6" x14ac:dyDescent="0.25">
      <c r="B587"/>
      <c r="C587"/>
      <c r="D587" s="73"/>
      <c r="E587" s="73"/>
      <c r="F587" s="73"/>
    </row>
    <row r="588" spans="2:6" x14ac:dyDescent="0.25">
      <c r="B588"/>
      <c r="C588"/>
      <c r="D588" s="73"/>
      <c r="E588" s="73"/>
      <c r="F588" s="73"/>
    </row>
    <row r="589" spans="2:6" x14ac:dyDescent="0.25">
      <c r="B589"/>
      <c r="C589"/>
      <c r="D589" s="73"/>
      <c r="E589" s="73"/>
      <c r="F589" s="73"/>
    </row>
    <row r="590" spans="2:6" x14ac:dyDescent="0.25">
      <c r="B590"/>
      <c r="C590"/>
      <c r="D590" s="73"/>
      <c r="E590" s="73"/>
      <c r="F590" s="73"/>
    </row>
    <row r="591" spans="2:6" x14ac:dyDescent="0.25">
      <c r="B591"/>
      <c r="C591"/>
      <c r="D591" s="73"/>
      <c r="E591" s="73"/>
      <c r="F591" s="73"/>
    </row>
    <row r="592" spans="2:6" x14ac:dyDescent="0.25">
      <c r="B592"/>
      <c r="C592"/>
      <c r="D592" s="73"/>
      <c r="E592" s="73"/>
      <c r="F592" s="73"/>
    </row>
    <row r="593" spans="2:6" x14ac:dyDescent="0.25">
      <c r="B593"/>
      <c r="C593"/>
      <c r="D593" s="73"/>
      <c r="E593" s="73"/>
      <c r="F593" s="73"/>
    </row>
    <row r="594" spans="2:6" x14ac:dyDescent="0.25">
      <c r="B594"/>
      <c r="C594"/>
      <c r="D594" s="73"/>
      <c r="E594" s="73"/>
      <c r="F594" s="73"/>
    </row>
    <row r="595" spans="2:6" x14ac:dyDescent="0.25">
      <c r="B595"/>
      <c r="C595"/>
      <c r="D595" s="73"/>
      <c r="E595" s="73"/>
      <c r="F595" s="73"/>
    </row>
    <row r="596" spans="2:6" x14ac:dyDescent="0.25">
      <c r="B596"/>
      <c r="C596"/>
      <c r="D596" s="73"/>
      <c r="E596" s="73"/>
      <c r="F596" s="73"/>
    </row>
    <row r="597" spans="2:6" x14ac:dyDescent="0.25">
      <c r="B597"/>
      <c r="C597"/>
      <c r="D597" s="73"/>
      <c r="E597" s="73"/>
      <c r="F597" s="73"/>
    </row>
    <row r="598" spans="2:6" x14ac:dyDescent="0.25">
      <c r="B598"/>
      <c r="C598"/>
      <c r="D598" s="73"/>
      <c r="E598" s="73"/>
      <c r="F598" s="73"/>
    </row>
    <row r="599" spans="2:6" x14ac:dyDescent="0.25">
      <c r="B599"/>
      <c r="C599"/>
      <c r="D599" s="73"/>
      <c r="E599" s="73"/>
      <c r="F599" s="73"/>
    </row>
    <row r="600" spans="2:6" x14ac:dyDescent="0.25">
      <c r="B600"/>
      <c r="C600"/>
      <c r="D600" s="73"/>
      <c r="E600" s="73"/>
      <c r="F600" s="73"/>
    </row>
    <row r="601" spans="2:6" x14ac:dyDescent="0.25">
      <c r="B601"/>
      <c r="C601"/>
      <c r="D601" s="73"/>
      <c r="E601" s="73"/>
      <c r="F601" s="73"/>
    </row>
    <row r="602" spans="2:6" x14ac:dyDescent="0.25">
      <c r="B602"/>
      <c r="C602"/>
      <c r="D602" s="73"/>
      <c r="E602" s="73"/>
      <c r="F602" s="73"/>
    </row>
    <row r="603" spans="2:6" x14ac:dyDescent="0.25">
      <c r="B603"/>
      <c r="C603"/>
      <c r="D603" s="73"/>
      <c r="E603" s="73"/>
      <c r="F603" s="73"/>
    </row>
    <row r="604" spans="2:6" x14ac:dyDescent="0.25">
      <c r="B604"/>
      <c r="C604"/>
      <c r="D604" s="73"/>
      <c r="E604" s="73"/>
      <c r="F604" s="73"/>
    </row>
    <row r="605" spans="2:6" x14ac:dyDescent="0.25">
      <c r="B605"/>
      <c r="C605"/>
      <c r="D605" s="73"/>
      <c r="E605" s="73"/>
      <c r="F605" s="73"/>
    </row>
    <row r="606" spans="2:6" x14ac:dyDescent="0.25">
      <c r="B606"/>
      <c r="C606"/>
      <c r="D606" s="73"/>
      <c r="E606" s="73"/>
      <c r="F606" s="73"/>
    </row>
    <row r="607" spans="2:6" x14ac:dyDescent="0.25">
      <c r="B607"/>
      <c r="C607"/>
      <c r="D607" s="73"/>
      <c r="E607" s="73"/>
      <c r="F607" s="73"/>
    </row>
    <row r="608" spans="2:6" x14ac:dyDescent="0.25">
      <c r="B608"/>
      <c r="C608"/>
      <c r="D608" s="73"/>
      <c r="E608" s="73"/>
      <c r="F608" s="73"/>
    </row>
    <row r="609" spans="2:6" x14ac:dyDescent="0.25">
      <c r="B609"/>
      <c r="C609"/>
      <c r="D609" s="73"/>
      <c r="E609" s="73"/>
      <c r="F609" s="73"/>
    </row>
    <row r="610" spans="2:6" x14ac:dyDescent="0.25">
      <c r="B610"/>
      <c r="C610"/>
      <c r="D610" s="73"/>
      <c r="E610" s="73"/>
      <c r="F610" s="73"/>
    </row>
    <row r="611" spans="2:6" x14ac:dyDescent="0.25">
      <c r="B611"/>
      <c r="C611"/>
      <c r="D611" s="73"/>
      <c r="E611" s="73"/>
      <c r="F611" s="73"/>
    </row>
  </sheetData>
  <mergeCells count="1">
    <mergeCell ref="J1:AA1"/>
  </mergeCells>
  <printOptions horizontalCentered="1" gridLines="1"/>
  <pageMargins left="0" right="0" top="1.0295275590551181" bottom="1.0295275590551181" header="0.31535433070866142" footer="0.31535433070866142"/>
  <pageSetup paperSize="9" fitToWidth="0" fitToHeight="0" orientation="landscape" horizontalDpi="300" verticalDpi="300" r:id="rId1"/>
  <headerFooter>
    <oddHeader>&amp;C&amp;"Calibri,Regular"&amp;K000000&amp;F - &amp;A</oddHeader>
    <oddFooter>&amp;R&amp;"Calibri,Regular"&amp;K000000&amp;D - &amp;P/&amp;N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MK510"/>
  <sheetViews>
    <sheetView view="pageBreakPreview" zoomScale="115" zoomScaleNormal="100" zoomScaleSheetLayoutView="115" workbookViewId="0">
      <pane ySplit="1" topLeftCell="A537" activePane="bottomLeft" state="frozen"/>
      <selection pane="bottomLeft" activeCell="A32" sqref="A32:XFD565"/>
    </sheetView>
  </sheetViews>
  <sheetFormatPr baseColWidth="10" defaultRowHeight="15" x14ac:dyDescent="0.25"/>
  <cols>
    <col min="1" max="1" width="21" style="3" customWidth="1"/>
    <col min="2" max="2" width="10.625" style="73" customWidth="1"/>
    <col min="3" max="3" width="11.25" style="73" customWidth="1"/>
    <col min="4" max="4" width="10.625" style="3" customWidth="1"/>
    <col min="5" max="5" width="12.625" style="3" customWidth="1"/>
    <col min="6" max="6" width="10.125" style="3" customWidth="1"/>
    <col min="7" max="7" width="10.125" style="90" customWidth="1"/>
    <col min="8" max="8" width="19.125" style="84" customWidth="1"/>
    <col min="9" max="9" width="32.875" style="91" customWidth="1"/>
    <col min="10" max="13" width="5.375" style="3" customWidth="1"/>
    <col min="14" max="26" width="5.375" style="3" hidden="1" customWidth="1"/>
    <col min="27" max="27" width="5.375" style="3" customWidth="1"/>
    <col min="28" max="1025" width="10.625" style="3" customWidth="1"/>
  </cols>
  <sheetData>
    <row r="1" spans="1:27" ht="30" x14ac:dyDescent="0.2">
      <c r="A1" s="41" t="s">
        <v>0</v>
      </c>
      <c r="B1" s="64" t="s">
        <v>1007</v>
      </c>
      <c r="C1" s="65" t="s">
        <v>1008</v>
      </c>
      <c r="D1" s="32" t="s">
        <v>2</v>
      </c>
      <c r="E1" s="32" t="s">
        <v>3</v>
      </c>
      <c r="F1" s="32" t="s">
        <v>4</v>
      </c>
      <c r="G1" s="89" t="s">
        <v>894</v>
      </c>
      <c r="H1" s="97" t="s">
        <v>896</v>
      </c>
      <c r="I1" s="98" t="s">
        <v>1009</v>
      </c>
      <c r="J1" s="127" t="s">
        <v>1010</v>
      </c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</row>
    <row r="2" spans="1:27" ht="20.100000000000001" customHeight="1" x14ac:dyDescent="0.25">
      <c r="A2" s="67" t="s">
        <v>1011</v>
      </c>
      <c r="B2" s="68">
        <f>ADHERENTS!L18</f>
        <v>0</v>
      </c>
      <c r="C2" s="69" t="e">
        <f>+SUM($C$3:$C$450)</f>
        <v>#REF!</v>
      </c>
      <c r="D2" s="70">
        <f>B2</f>
        <v>0</v>
      </c>
      <c r="E2" s="70"/>
      <c r="F2" s="70"/>
      <c r="G2" s="107"/>
      <c r="H2" s="88"/>
      <c r="I2" s="92"/>
      <c r="J2" s="108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7" t="s">
        <v>1012</v>
      </c>
    </row>
    <row r="3" spans="1:27" x14ac:dyDescent="0.25">
      <c r="A3" s="3" t="str">
        <f t="shared" ref="A3" si="0">CONCATENATE(E3," ",F3)</f>
        <v xml:space="preserve">   </v>
      </c>
      <c r="B3" t="str">
        <f>IF(ISERROR(VLOOKUP($A3,ADHERENTS!$A:$B,2,0)),"",VLOOKUP($A3,ADHERENTS!$A:$B,2,0))</f>
        <v/>
      </c>
      <c r="C3" t="str">
        <f>IF(ISBLANK(ADHERENTS!L2), "",ADHERENTS!L2)</f>
        <v/>
      </c>
      <c r="D3" s="73" t="str">
        <f>IF($C3=""," ",ADHERENTS!C2)</f>
        <v xml:space="preserve"> </v>
      </c>
      <c r="E3" s="73" t="str">
        <f>IF($C3=""," ",ADHERENTS!D2)</f>
        <v xml:space="preserve"> </v>
      </c>
      <c r="F3" s="73" t="str">
        <f>IF($C3=""," ",ADHERENTS!E2)</f>
        <v xml:space="preserve"> </v>
      </c>
      <c r="G3" s="93" t="str">
        <f>IF($C3=""," ",ADHERENTS!F2)</f>
        <v xml:space="preserve"> </v>
      </c>
      <c r="H3" s="84" t="str">
        <f>IF($C3=""," ",ADHERENTS!#REF!)</f>
        <v xml:space="preserve"> </v>
      </c>
      <c r="I3" s="91" t="str">
        <f>IF($C3=""," ",ADHERENTS!#REF!)</f>
        <v xml:space="preserve"> </v>
      </c>
      <c r="AA3" s="3" t="str">
        <f t="shared" ref="AA3" si="1">IF(COUNTA(J3:Z3)=0," ",COUNTA(J3:Z3))</f>
        <v xml:space="preserve"> </v>
      </c>
    </row>
    <row r="4" spans="1:27" x14ac:dyDescent="0.25">
      <c r="A4" s="3" t="str">
        <f t="shared" ref="A4:A31" si="2">CONCATENATE(E4," ",F4)</f>
        <v xml:space="preserve">   </v>
      </c>
      <c r="B4" t="str">
        <f>IF(ISERROR(VLOOKUP($A4,ADHERENTS!$A:$B,2,0)),"",VLOOKUP($A4,ADHERENTS!$A:$B,2,0))</f>
        <v/>
      </c>
      <c r="C4" t="str">
        <f>IF(ISBLANK(ADHERENTS!L3), "",ADHERENTS!L3)</f>
        <v/>
      </c>
      <c r="D4" s="73" t="str">
        <f>IF($C4=""," ",ADHERENTS!C3)</f>
        <v xml:space="preserve"> </v>
      </c>
      <c r="E4" s="73" t="str">
        <f>IF($C4=""," ",ADHERENTS!D3)</f>
        <v xml:space="preserve"> </v>
      </c>
      <c r="F4" s="73" t="str">
        <f>IF($C4=""," ",ADHERENTS!E3)</f>
        <v xml:space="preserve"> </v>
      </c>
      <c r="G4" s="93" t="str">
        <f>IF($C4=""," ",ADHERENTS!F3)</f>
        <v xml:space="preserve"> </v>
      </c>
      <c r="H4" s="84" t="str">
        <f>IF($C4=""," ",ADHERENTS!#REF!)</f>
        <v xml:space="preserve"> </v>
      </c>
      <c r="I4" s="91" t="str">
        <f>IF($C4=""," ",ADHERENTS!#REF!)</f>
        <v xml:space="preserve"> </v>
      </c>
      <c r="AA4" s="3" t="str">
        <f t="shared" ref="AA4:AA31" si="3">IF(COUNTA(J4:Z4)=0," ",COUNTA(J4:Z4))</f>
        <v xml:space="preserve"> </v>
      </c>
    </row>
    <row r="5" spans="1:27" x14ac:dyDescent="0.25">
      <c r="A5" s="3" t="str">
        <f t="shared" si="2"/>
        <v xml:space="preserve">   </v>
      </c>
      <c r="B5" t="str">
        <f>IF(ISERROR(VLOOKUP($A5,ADHERENTS!$A:$B,2,0)),"",VLOOKUP($A5,ADHERENTS!$A:$B,2,0))</f>
        <v/>
      </c>
      <c r="C5" t="str">
        <f>IF(ISBLANK(ADHERENTS!L4), "",ADHERENTS!L4)</f>
        <v/>
      </c>
      <c r="D5" s="73" t="str">
        <f>IF($C5=""," ",ADHERENTS!C4)</f>
        <v xml:space="preserve"> </v>
      </c>
      <c r="E5" s="73" t="str">
        <f>IF($C5=""," ",ADHERENTS!D4)</f>
        <v xml:space="preserve"> </v>
      </c>
      <c r="F5" s="73" t="str">
        <f>IF($C5=""," ",ADHERENTS!E4)</f>
        <v xml:space="preserve"> </v>
      </c>
      <c r="G5" s="93" t="str">
        <f>IF($C5=""," ",ADHERENTS!F4)</f>
        <v xml:space="preserve"> </v>
      </c>
      <c r="H5" s="84" t="str">
        <f>IF($C5=""," ",ADHERENTS!#REF!)</f>
        <v xml:space="preserve"> </v>
      </c>
      <c r="I5" s="91" t="str">
        <f>IF($C5=""," ",ADHERENTS!#REF!)</f>
        <v xml:space="preserve"> </v>
      </c>
      <c r="AA5" s="3" t="str">
        <f t="shared" si="3"/>
        <v xml:space="preserve"> </v>
      </c>
    </row>
    <row r="6" spans="1:27" x14ac:dyDescent="0.25">
      <c r="A6" s="3" t="e">
        <f t="shared" si="2"/>
        <v>#REF!</v>
      </c>
      <c r="B6" t="str">
        <f>IF(ISERROR(VLOOKUP($A6,ADHERENTS!$A:$B,2,0)),"",VLOOKUP($A6,ADHERENTS!$A:$B,2,0))</f>
        <v/>
      </c>
      <c r="C6" t="e">
        <f>IF(ISBLANK(ADHERENTS!#REF!), "",ADHERENTS!#REF!)</f>
        <v>#REF!</v>
      </c>
      <c r="D6" s="73" t="e">
        <f>IF($C6=""," ",ADHERENTS!#REF!)</f>
        <v>#REF!</v>
      </c>
      <c r="E6" s="73" t="e">
        <f>IF($C6=""," ",ADHERENTS!#REF!)</f>
        <v>#REF!</v>
      </c>
      <c r="F6" s="73" t="e">
        <f>IF($C6=""," ",ADHERENTS!#REF!)</f>
        <v>#REF!</v>
      </c>
      <c r="G6" s="93" t="e">
        <f>IF($C6=""," ",ADHERENTS!#REF!)</f>
        <v>#REF!</v>
      </c>
      <c r="H6" s="84" t="e">
        <f>IF($C6=""," ",ADHERENTS!#REF!)</f>
        <v>#REF!</v>
      </c>
      <c r="I6" s="91" t="e">
        <f>IF($C6=""," ",ADHERENTS!#REF!)</f>
        <v>#REF!</v>
      </c>
      <c r="AA6" s="3" t="str">
        <f t="shared" si="3"/>
        <v xml:space="preserve"> </v>
      </c>
    </row>
    <row r="7" spans="1:27" x14ac:dyDescent="0.25">
      <c r="A7" s="3" t="e">
        <f t="shared" si="2"/>
        <v>#REF!</v>
      </c>
      <c r="B7" t="str">
        <f>IF(ISERROR(VLOOKUP($A7,ADHERENTS!$A:$B,2,0)),"",VLOOKUP($A7,ADHERENTS!$A:$B,2,0))</f>
        <v/>
      </c>
      <c r="C7" t="e">
        <f>IF(ISBLANK(ADHERENTS!#REF!), "",ADHERENTS!#REF!)</f>
        <v>#REF!</v>
      </c>
      <c r="D7" s="73" t="e">
        <f>IF($C7=""," ",ADHERENTS!#REF!)</f>
        <v>#REF!</v>
      </c>
      <c r="E7" s="73" t="e">
        <f>IF($C7=""," ",ADHERENTS!#REF!)</f>
        <v>#REF!</v>
      </c>
      <c r="F7" s="73" t="e">
        <f>IF($C7=""," ",ADHERENTS!#REF!)</f>
        <v>#REF!</v>
      </c>
      <c r="G7" s="93" t="e">
        <f>IF($C7=""," ",ADHERENTS!#REF!)</f>
        <v>#REF!</v>
      </c>
      <c r="H7" s="84" t="e">
        <f>IF($C7=""," ",ADHERENTS!#REF!)</f>
        <v>#REF!</v>
      </c>
      <c r="I7" s="91" t="e">
        <f>IF($C7=""," ",ADHERENTS!#REF!)</f>
        <v>#REF!</v>
      </c>
      <c r="AA7" s="3" t="str">
        <f t="shared" si="3"/>
        <v xml:space="preserve"> </v>
      </c>
    </row>
    <row r="8" spans="1:27" x14ac:dyDescent="0.25">
      <c r="A8" s="3" t="e">
        <f t="shared" si="2"/>
        <v>#REF!</v>
      </c>
      <c r="B8" t="str">
        <f>IF(ISERROR(VLOOKUP($A8,ADHERENTS!$A:$B,2,0)),"",VLOOKUP($A8,ADHERENTS!$A:$B,2,0))</f>
        <v/>
      </c>
      <c r="C8" t="e">
        <f>IF(ISBLANK(ADHERENTS!#REF!), "",ADHERENTS!#REF!)</f>
        <v>#REF!</v>
      </c>
      <c r="D8" s="73" t="e">
        <f>IF($C8=""," ",ADHERENTS!#REF!)</f>
        <v>#REF!</v>
      </c>
      <c r="E8" s="73" t="e">
        <f>IF($C8=""," ",ADHERENTS!#REF!)</f>
        <v>#REF!</v>
      </c>
      <c r="F8" s="73" t="e">
        <f>IF($C8=""," ",ADHERENTS!#REF!)</f>
        <v>#REF!</v>
      </c>
      <c r="G8" s="93" t="e">
        <f>IF($C8=""," ",ADHERENTS!#REF!)</f>
        <v>#REF!</v>
      </c>
      <c r="H8" s="84" t="e">
        <f>IF($C8=""," ",ADHERENTS!#REF!)</f>
        <v>#REF!</v>
      </c>
      <c r="I8" s="91" t="e">
        <f>IF($C8=""," ",ADHERENTS!#REF!)</f>
        <v>#REF!</v>
      </c>
      <c r="AA8" s="3" t="str">
        <f t="shared" si="3"/>
        <v xml:space="preserve"> </v>
      </c>
    </row>
    <row r="9" spans="1:27" x14ac:dyDescent="0.25">
      <c r="A9" s="3" t="str">
        <f t="shared" si="2"/>
        <v xml:space="preserve">   </v>
      </c>
      <c r="B9" t="str">
        <f>IF(ISERROR(VLOOKUP($A9,ADHERENTS!$A:$B,2,0)),"",VLOOKUP($A9,ADHERENTS!$A:$B,2,0))</f>
        <v/>
      </c>
      <c r="C9" t="str">
        <f>IF(ISBLANK(ADHERENTS!L5), "",ADHERENTS!L5)</f>
        <v/>
      </c>
      <c r="D9" s="73" t="str">
        <f>IF($C9=""," ",ADHERENTS!C5)</f>
        <v xml:space="preserve"> </v>
      </c>
      <c r="E9" s="73" t="str">
        <f>IF($C9=""," ",ADHERENTS!D5)</f>
        <v xml:space="preserve"> </v>
      </c>
      <c r="F9" s="73" t="str">
        <f>IF($C9=""," ",ADHERENTS!E5)</f>
        <v xml:space="preserve"> </v>
      </c>
      <c r="G9" s="93" t="str">
        <f>IF($C9=""," ",ADHERENTS!F5)</f>
        <v xml:space="preserve"> </v>
      </c>
      <c r="H9" s="84" t="str">
        <f>IF($C9=""," ",ADHERENTS!#REF!)</f>
        <v xml:space="preserve"> </v>
      </c>
      <c r="I9" s="91" t="str">
        <f>IF($C9=""," ",ADHERENTS!#REF!)</f>
        <v xml:space="preserve"> </v>
      </c>
      <c r="AA9" s="3" t="str">
        <f t="shared" si="3"/>
        <v xml:space="preserve"> </v>
      </c>
    </row>
    <row r="10" spans="1:27" x14ac:dyDescent="0.25">
      <c r="A10" s="3" t="str">
        <f t="shared" si="2"/>
        <v xml:space="preserve">   </v>
      </c>
      <c r="B10" t="str">
        <f>IF(ISERROR(VLOOKUP($A10,ADHERENTS!$A:$B,2,0)),"",VLOOKUP($A10,ADHERENTS!$A:$B,2,0))</f>
        <v/>
      </c>
      <c r="C10" t="str">
        <f>IF(ISBLANK(ADHERENTS!L6), "",ADHERENTS!L6)</f>
        <v/>
      </c>
      <c r="D10" s="73" t="str">
        <f>IF($C10=""," ",ADHERENTS!C6)</f>
        <v xml:space="preserve"> </v>
      </c>
      <c r="E10" s="73" t="str">
        <f>IF($C10=""," ",ADHERENTS!D6)</f>
        <v xml:space="preserve"> </v>
      </c>
      <c r="F10" s="73" t="str">
        <f>IF($C10=""," ",ADHERENTS!E6)</f>
        <v xml:space="preserve"> </v>
      </c>
      <c r="G10" s="93" t="str">
        <f>IF($C10=""," ",ADHERENTS!F6)</f>
        <v xml:space="preserve"> </v>
      </c>
      <c r="H10" s="84" t="str">
        <f>IF($C10=""," ",ADHERENTS!#REF!)</f>
        <v xml:space="preserve"> </v>
      </c>
      <c r="I10" s="91" t="str">
        <f>IF($C10=""," ",ADHERENTS!#REF!)</f>
        <v xml:space="preserve"> </v>
      </c>
      <c r="AA10" s="3" t="str">
        <f t="shared" si="3"/>
        <v xml:space="preserve"> </v>
      </c>
    </row>
    <row r="11" spans="1:27" x14ac:dyDescent="0.25">
      <c r="A11" s="3" t="str">
        <f t="shared" si="2"/>
        <v xml:space="preserve">   </v>
      </c>
      <c r="B11" t="str">
        <f>IF(ISERROR(VLOOKUP($A11,ADHERENTS!$A:$B,2,0)),"",VLOOKUP($A11,ADHERENTS!$A:$B,2,0))</f>
        <v/>
      </c>
      <c r="C11" t="str">
        <f>IF(ISBLANK(ADHERENTS!L7), "",ADHERENTS!L7)</f>
        <v/>
      </c>
      <c r="D11" s="73" t="str">
        <f>IF($C11=""," ",ADHERENTS!C7)</f>
        <v xml:space="preserve"> </v>
      </c>
      <c r="E11" s="73" t="str">
        <f>IF($C11=""," ",ADHERENTS!D7)</f>
        <v xml:space="preserve"> </v>
      </c>
      <c r="F11" s="73" t="str">
        <f>IF($C11=""," ",ADHERENTS!E7)</f>
        <v xml:space="preserve"> </v>
      </c>
      <c r="G11" s="93" t="str">
        <f>IF($C11=""," ",ADHERENTS!F7)</f>
        <v xml:space="preserve"> </v>
      </c>
      <c r="H11" s="84" t="str">
        <f>IF($C11=""," ",ADHERENTS!#REF!)</f>
        <v xml:space="preserve"> </v>
      </c>
      <c r="I11" s="91" t="str">
        <f>IF($C11=""," ",ADHERENTS!#REF!)</f>
        <v xml:space="preserve"> </v>
      </c>
      <c r="AA11" s="3" t="str">
        <f t="shared" si="3"/>
        <v xml:space="preserve"> </v>
      </c>
    </row>
    <row r="12" spans="1:27" x14ac:dyDescent="0.25">
      <c r="A12" s="3" t="str">
        <f t="shared" si="2"/>
        <v xml:space="preserve">   </v>
      </c>
      <c r="B12" t="str">
        <f>IF(ISERROR(VLOOKUP($A12,ADHERENTS!$A:$B,2,0)),"",VLOOKUP($A12,ADHERENTS!$A:$B,2,0))</f>
        <v/>
      </c>
      <c r="C12" t="str">
        <f>IF(ISBLANK(ADHERENTS!L8), "",ADHERENTS!L8)</f>
        <v/>
      </c>
      <c r="D12" s="73" t="str">
        <f>IF($C12=""," ",ADHERENTS!C8)</f>
        <v xml:space="preserve"> </v>
      </c>
      <c r="E12" s="73" t="str">
        <f>IF($C12=""," ",ADHERENTS!D8)</f>
        <v xml:space="preserve"> </v>
      </c>
      <c r="F12" s="73" t="str">
        <f>IF($C12=""," ",ADHERENTS!E8)</f>
        <v xml:space="preserve"> </v>
      </c>
      <c r="G12" s="93" t="str">
        <f>IF($C12=""," ",ADHERENTS!F8)</f>
        <v xml:space="preserve"> </v>
      </c>
      <c r="H12" s="84" t="str">
        <f>IF($C12=""," ",ADHERENTS!#REF!)</f>
        <v xml:space="preserve"> </v>
      </c>
      <c r="I12" s="91" t="str">
        <f>IF($C12=""," ",ADHERENTS!#REF!)</f>
        <v xml:space="preserve"> </v>
      </c>
      <c r="AA12" s="3" t="str">
        <f t="shared" si="3"/>
        <v xml:space="preserve"> </v>
      </c>
    </row>
    <row r="13" spans="1:27" x14ac:dyDescent="0.25">
      <c r="A13" s="3" t="str">
        <f t="shared" si="2"/>
        <v xml:space="preserve">   </v>
      </c>
      <c r="B13" t="str">
        <f>IF(ISERROR(VLOOKUP($A13,ADHERENTS!$A:$B,2,0)),"",VLOOKUP($A13,ADHERENTS!$A:$B,2,0))</f>
        <v/>
      </c>
      <c r="C13" t="str">
        <f>IF(ISBLANK(ADHERENTS!L9), "",ADHERENTS!L9)</f>
        <v/>
      </c>
      <c r="D13" s="73" t="str">
        <f>IF($C13=""," ",ADHERENTS!C9)</f>
        <v xml:space="preserve"> </v>
      </c>
      <c r="E13" s="73" t="str">
        <f>IF($C13=""," ",ADHERENTS!D9)</f>
        <v xml:space="preserve"> </v>
      </c>
      <c r="F13" s="73" t="str">
        <f>IF($C13=""," ",ADHERENTS!E9)</f>
        <v xml:space="preserve"> </v>
      </c>
      <c r="G13" s="93" t="str">
        <f>IF($C13=""," ",ADHERENTS!F9)</f>
        <v xml:space="preserve"> </v>
      </c>
      <c r="H13" s="84" t="str">
        <f>IF($C13=""," ",ADHERENTS!#REF!)</f>
        <v xml:space="preserve"> </v>
      </c>
      <c r="I13" s="91" t="str">
        <f>IF($C13=""," ",ADHERENTS!#REF!)</f>
        <v xml:space="preserve"> </v>
      </c>
      <c r="AA13" s="3" t="str">
        <f t="shared" si="3"/>
        <v xml:space="preserve"> </v>
      </c>
    </row>
    <row r="14" spans="1:27" x14ac:dyDescent="0.25">
      <c r="A14" s="3" t="e">
        <f t="shared" si="2"/>
        <v>#REF!</v>
      </c>
      <c r="B14" t="str">
        <f>IF(ISERROR(VLOOKUP($A14,ADHERENTS!$A:$B,2,0)),"",VLOOKUP($A14,ADHERENTS!$A:$B,2,0))</f>
        <v/>
      </c>
      <c r="C14" t="e">
        <f>IF(ISBLANK(ADHERENTS!#REF!), "",ADHERENTS!#REF!)</f>
        <v>#REF!</v>
      </c>
      <c r="D14" s="73" t="e">
        <f>IF($C14=""," ",ADHERENTS!#REF!)</f>
        <v>#REF!</v>
      </c>
      <c r="E14" s="73" t="e">
        <f>IF($C14=""," ",ADHERENTS!#REF!)</f>
        <v>#REF!</v>
      </c>
      <c r="F14" s="73" t="e">
        <f>IF($C14=""," ",ADHERENTS!#REF!)</f>
        <v>#REF!</v>
      </c>
      <c r="G14" s="93" t="e">
        <f>IF($C14=""," ",ADHERENTS!#REF!)</f>
        <v>#REF!</v>
      </c>
      <c r="H14" s="84" t="e">
        <f>IF($C14=""," ",ADHERENTS!#REF!)</f>
        <v>#REF!</v>
      </c>
      <c r="I14" s="91" t="e">
        <f>IF($C14=""," ",ADHERENTS!#REF!)</f>
        <v>#REF!</v>
      </c>
      <c r="AA14" s="3" t="str">
        <f t="shared" si="3"/>
        <v xml:space="preserve"> </v>
      </c>
    </row>
    <row r="15" spans="1:27" x14ac:dyDescent="0.25">
      <c r="A15" s="3" t="str">
        <f t="shared" si="2"/>
        <v xml:space="preserve">   </v>
      </c>
      <c r="B15" t="str">
        <f>IF(ISERROR(VLOOKUP($A15,ADHERENTS!$A:$B,2,0)),"",VLOOKUP($A15,ADHERENTS!$A:$B,2,0))</f>
        <v/>
      </c>
      <c r="C15" t="str">
        <f>IF(ISBLANK(ADHERENTS!L10), "",ADHERENTS!L10)</f>
        <v/>
      </c>
      <c r="D15" s="73" t="str">
        <f>IF($C15=""," ",ADHERENTS!C10)</f>
        <v xml:space="preserve"> </v>
      </c>
      <c r="E15" s="73" t="str">
        <f>IF($C15=""," ",ADHERENTS!D10)</f>
        <v xml:space="preserve"> </v>
      </c>
      <c r="F15" s="73" t="str">
        <f>IF($C15=""," ",ADHERENTS!E10)</f>
        <v xml:space="preserve"> </v>
      </c>
      <c r="G15" s="93" t="str">
        <f>IF($C15=""," ",ADHERENTS!F10)</f>
        <v xml:space="preserve"> </v>
      </c>
      <c r="H15" s="84" t="str">
        <f>IF($C15=""," ",ADHERENTS!#REF!)</f>
        <v xml:space="preserve"> </v>
      </c>
      <c r="I15" s="91" t="str">
        <f>IF($C15=""," ",ADHERENTS!#REF!)</f>
        <v xml:space="preserve"> </v>
      </c>
      <c r="AA15" s="3" t="str">
        <f t="shared" si="3"/>
        <v xml:space="preserve"> </v>
      </c>
    </row>
    <row r="16" spans="1:27" x14ac:dyDescent="0.25">
      <c r="A16" s="3" t="str">
        <f t="shared" si="2"/>
        <v xml:space="preserve">   </v>
      </c>
      <c r="B16" t="str">
        <f>IF(ISERROR(VLOOKUP($A16,ADHERENTS!$A:$B,2,0)),"",VLOOKUP($A16,ADHERENTS!$A:$B,2,0))</f>
        <v/>
      </c>
      <c r="C16" t="str">
        <f>IF(ISBLANK(ADHERENTS!L11), "",ADHERENTS!L11)</f>
        <v/>
      </c>
      <c r="D16" s="73" t="str">
        <f>IF($C16=""," ",ADHERENTS!C11)</f>
        <v xml:space="preserve"> </v>
      </c>
      <c r="E16" s="73" t="str">
        <f>IF($C16=""," ",ADHERENTS!D11)</f>
        <v xml:space="preserve"> </v>
      </c>
      <c r="F16" s="73" t="str">
        <f>IF($C16=""," ",ADHERENTS!E11)</f>
        <v xml:space="preserve"> </v>
      </c>
      <c r="G16" s="93" t="str">
        <f>IF($C16=""," ",ADHERENTS!F11)</f>
        <v xml:space="preserve"> </v>
      </c>
      <c r="H16" s="84" t="str">
        <f>IF($C16=""," ",ADHERENTS!#REF!)</f>
        <v xml:space="preserve"> </v>
      </c>
      <c r="I16" s="91" t="str">
        <f>IF($C16=""," ",ADHERENTS!#REF!)</f>
        <v xml:space="preserve"> </v>
      </c>
      <c r="AA16" s="3" t="str">
        <f t="shared" si="3"/>
        <v xml:space="preserve"> </v>
      </c>
    </row>
    <row r="17" spans="1:27" x14ac:dyDescent="0.25">
      <c r="A17" s="3" t="str">
        <f t="shared" si="2"/>
        <v xml:space="preserve">   </v>
      </c>
      <c r="B17" t="str">
        <f>IF(ISERROR(VLOOKUP($A17,ADHERENTS!$A:$B,2,0)),"",VLOOKUP($A17,ADHERENTS!$A:$B,2,0))</f>
        <v/>
      </c>
      <c r="C17" t="str">
        <f>IF(ISBLANK(ADHERENTS!L12), "",ADHERENTS!L12)</f>
        <v/>
      </c>
      <c r="D17" s="73" t="str">
        <f>IF($C17=""," ",ADHERENTS!C12)</f>
        <v xml:space="preserve"> </v>
      </c>
      <c r="E17" s="73" t="str">
        <f>IF($C17=""," ",ADHERENTS!D12)</f>
        <v xml:space="preserve"> </v>
      </c>
      <c r="F17" s="73" t="str">
        <f>IF($C17=""," ",ADHERENTS!E12)</f>
        <v xml:space="preserve"> </v>
      </c>
      <c r="G17" s="93" t="str">
        <f>IF($C17=""," ",ADHERENTS!F12)</f>
        <v xml:space="preserve"> </v>
      </c>
      <c r="H17" s="84" t="str">
        <f>IF($C17=""," ",ADHERENTS!#REF!)</f>
        <v xml:space="preserve"> </v>
      </c>
      <c r="I17" s="91" t="str">
        <f>IF($C17=""," ",ADHERENTS!#REF!)</f>
        <v xml:space="preserve"> </v>
      </c>
      <c r="AA17" s="3" t="str">
        <f t="shared" si="3"/>
        <v xml:space="preserve"> </v>
      </c>
    </row>
    <row r="18" spans="1:27" x14ac:dyDescent="0.25">
      <c r="A18" s="3" t="str">
        <f t="shared" si="2"/>
        <v xml:space="preserve">   </v>
      </c>
      <c r="B18" t="str">
        <f>IF(ISERROR(VLOOKUP($A18,ADHERENTS!$A:$B,2,0)),"",VLOOKUP($A18,ADHERENTS!$A:$B,2,0))</f>
        <v/>
      </c>
      <c r="C18" t="str">
        <f>IF(ISBLANK(ADHERENTS!L13), "",ADHERENTS!L13)</f>
        <v/>
      </c>
      <c r="D18" s="73" t="str">
        <f>IF($C18=""," ",ADHERENTS!C13)</f>
        <v xml:space="preserve"> </v>
      </c>
      <c r="E18" s="73" t="str">
        <f>IF($C18=""," ",ADHERENTS!D13)</f>
        <v xml:space="preserve"> </v>
      </c>
      <c r="F18" s="73" t="str">
        <f>IF($C18=""," ",ADHERENTS!E13)</f>
        <v xml:space="preserve"> </v>
      </c>
      <c r="G18" s="93" t="str">
        <f>IF($C18=""," ",ADHERENTS!F13)</f>
        <v xml:space="preserve"> </v>
      </c>
      <c r="H18" s="84" t="str">
        <f>IF($C18=""," ",ADHERENTS!#REF!)</f>
        <v xml:space="preserve"> </v>
      </c>
      <c r="I18" s="91" t="str">
        <f>IF($C18=""," ",ADHERENTS!#REF!)</f>
        <v xml:space="preserve"> </v>
      </c>
      <c r="AA18" s="3" t="str">
        <f t="shared" si="3"/>
        <v xml:space="preserve"> </v>
      </c>
    </row>
    <row r="19" spans="1:27" x14ac:dyDescent="0.25">
      <c r="A19" s="3" t="e">
        <f t="shared" si="2"/>
        <v>#REF!</v>
      </c>
      <c r="B19" t="str">
        <f>IF(ISERROR(VLOOKUP($A19,ADHERENTS!$A:$B,2,0)),"",VLOOKUP($A19,ADHERENTS!$A:$B,2,0))</f>
        <v/>
      </c>
      <c r="C19" t="e">
        <f>IF(ISBLANK(ADHERENTS!#REF!), "",ADHERENTS!#REF!)</f>
        <v>#REF!</v>
      </c>
      <c r="D19" s="73" t="e">
        <f>IF($C19=""," ",ADHERENTS!#REF!)</f>
        <v>#REF!</v>
      </c>
      <c r="E19" s="73" t="e">
        <f>IF($C19=""," ",ADHERENTS!#REF!)</f>
        <v>#REF!</v>
      </c>
      <c r="F19" s="73" t="e">
        <f>IF($C19=""," ",ADHERENTS!#REF!)</f>
        <v>#REF!</v>
      </c>
      <c r="G19" s="93" t="e">
        <f>IF($C19=""," ",ADHERENTS!#REF!)</f>
        <v>#REF!</v>
      </c>
      <c r="H19" s="84" t="e">
        <f>IF($C19=""," ",ADHERENTS!#REF!)</f>
        <v>#REF!</v>
      </c>
      <c r="I19" s="91" t="e">
        <f>IF($C19=""," ",ADHERENTS!#REF!)</f>
        <v>#REF!</v>
      </c>
      <c r="AA19" s="3" t="str">
        <f t="shared" si="3"/>
        <v xml:space="preserve"> </v>
      </c>
    </row>
    <row r="20" spans="1:27" x14ac:dyDescent="0.25">
      <c r="A20" s="3" t="e">
        <f t="shared" si="2"/>
        <v>#REF!</v>
      </c>
      <c r="B20" t="str">
        <f>IF(ISERROR(VLOOKUP($A20,ADHERENTS!$A:$B,2,0)),"",VLOOKUP($A20,ADHERENTS!$A:$B,2,0))</f>
        <v/>
      </c>
      <c r="C20" t="e">
        <f>IF(ISBLANK(ADHERENTS!#REF!), "",ADHERENTS!#REF!)</f>
        <v>#REF!</v>
      </c>
      <c r="D20" s="73" t="e">
        <f>IF($C20=""," ",ADHERENTS!#REF!)</f>
        <v>#REF!</v>
      </c>
      <c r="E20" s="73" t="e">
        <f>IF($C20=""," ",ADHERENTS!#REF!)</f>
        <v>#REF!</v>
      </c>
      <c r="F20" s="73" t="e">
        <f>IF($C20=""," ",ADHERENTS!#REF!)</f>
        <v>#REF!</v>
      </c>
      <c r="G20" s="93" t="e">
        <f>IF($C20=""," ",ADHERENTS!#REF!)</f>
        <v>#REF!</v>
      </c>
      <c r="H20" s="84" t="e">
        <f>IF($C20=""," ",ADHERENTS!#REF!)</f>
        <v>#REF!</v>
      </c>
      <c r="I20" s="91" t="e">
        <f>IF($C20=""," ",ADHERENTS!#REF!)</f>
        <v>#REF!</v>
      </c>
      <c r="AA20" s="3" t="str">
        <f t="shared" si="3"/>
        <v xml:space="preserve"> </v>
      </c>
    </row>
    <row r="21" spans="1:27" x14ac:dyDescent="0.25">
      <c r="A21" s="3" t="e">
        <f t="shared" si="2"/>
        <v>#REF!</v>
      </c>
      <c r="B21" t="str">
        <f>IF(ISERROR(VLOOKUP($A21,ADHERENTS!$A:$B,2,0)),"",VLOOKUP($A21,ADHERENTS!$A:$B,2,0))</f>
        <v/>
      </c>
      <c r="C21" t="e">
        <f>IF(ISBLANK(ADHERENTS!#REF!), "",ADHERENTS!#REF!)</f>
        <v>#REF!</v>
      </c>
      <c r="D21" s="73" t="e">
        <f>IF($C21=""," ",ADHERENTS!#REF!)</f>
        <v>#REF!</v>
      </c>
      <c r="E21" s="73" t="e">
        <f>IF($C21=""," ",ADHERENTS!#REF!)</f>
        <v>#REF!</v>
      </c>
      <c r="F21" s="73" t="e">
        <f>IF($C21=""," ",ADHERENTS!#REF!)</f>
        <v>#REF!</v>
      </c>
      <c r="G21" s="93" t="e">
        <f>IF($C21=""," ",ADHERENTS!#REF!)</f>
        <v>#REF!</v>
      </c>
      <c r="H21" s="84" t="e">
        <f>IF($C21=""," ",ADHERENTS!#REF!)</f>
        <v>#REF!</v>
      </c>
      <c r="I21" s="91" t="e">
        <f>IF($C21=""," ",ADHERENTS!#REF!)</f>
        <v>#REF!</v>
      </c>
      <c r="AA21" s="3" t="str">
        <f t="shared" si="3"/>
        <v xml:space="preserve"> </v>
      </c>
    </row>
    <row r="22" spans="1:27" x14ac:dyDescent="0.25">
      <c r="A22" s="3" t="e">
        <f t="shared" si="2"/>
        <v>#REF!</v>
      </c>
      <c r="B22" t="str">
        <f>IF(ISERROR(VLOOKUP($A22,ADHERENTS!$A:$B,2,0)),"",VLOOKUP($A22,ADHERENTS!$A:$B,2,0))</f>
        <v/>
      </c>
      <c r="C22" t="e">
        <f>IF(ISBLANK(ADHERENTS!#REF!), "",ADHERENTS!#REF!)</f>
        <v>#REF!</v>
      </c>
      <c r="D22" s="73" t="e">
        <f>IF($C22=""," ",ADHERENTS!#REF!)</f>
        <v>#REF!</v>
      </c>
      <c r="E22" s="73" t="e">
        <f>IF($C22=""," ",ADHERENTS!#REF!)</f>
        <v>#REF!</v>
      </c>
      <c r="F22" s="73" t="e">
        <f>IF($C22=""," ",ADHERENTS!#REF!)</f>
        <v>#REF!</v>
      </c>
      <c r="G22" s="93" t="e">
        <f>IF($C22=""," ",ADHERENTS!#REF!)</f>
        <v>#REF!</v>
      </c>
      <c r="H22" s="84" t="e">
        <f>IF($C22=""," ",ADHERENTS!#REF!)</f>
        <v>#REF!</v>
      </c>
      <c r="I22" s="91" t="e">
        <f>IF($C22=""," ",ADHERENTS!#REF!)</f>
        <v>#REF!</v>
      </c>
      <c r="AA22" s="3" t="str">
        <f t="shared" si="3"/>
        <v xml:space="preserve"> </v>
      </c>
    </row>
    <row r="23" spans="1:27" x14ac:dyDescent="0.25">
      <c r="A23" s="3" t="e">
        <f t="shared" si="2"/>
        <v>#REF!</v>
      </c>
      <c r="B23" t="str">
        <f>IF(ISERROR(VLOOKUP($A23,ADHERENTS!$A:$B,2,0)),"",VLOOKUP($A23,ADHERENTS!$A:$B,2,0))</f>
        <v/>
      </c>
      <c r="C23" t="e">
        <f>IF(ISBLANK(ADHERENTS!#REF!), "",ADHERENTS!#REF!)</f>
        <v>#REF!</v>
      </c>
      <c r="D23" s="73" t="e">
        <f>IF($C23=""," ",ADHERENTS!#REF!)</f>
        <v>#REF!</v>
      </c>
      <c r="E23" s="73" t="e">
        <f>IF($C23=""," ",ADHERENTS!#REF!)</f>
        <v>#REF!</v>
      </c>
      <c r="F23" s="73" t="e">
        <f>IF($C23=""," ",ADHERENTS!#REF!)</f>
        <v>#REF!</v>
      </c>
      <c r="G23" s="93" t="e">
        <f>IF($C23=""," ",ADHERENTS!#REF!)</f>
        <v>#REF!</v>
      </c>
      <c r="H23" s="84" t="e">
        <f>IF($C23=""," ",ADHERENTS!#REF!)</f>
        <v>#REF!</v>
      </c>
      <c r="I23" s="91" t="e">
        <f>IF($C23=""," ",ADHERENTS!#REF!)</f>
        <v>#REF!</v>
      </c>
      <c r="AA23" s="3" t="str">
        <f t="shared" si="3"/>
        <v xml:space="preserve"> </v>
      </c>
    </row>
    <row r="24" spans="1:27" x14ac:dyDescent="0.25">
      <c r="A24" s="3" t="e">
        <f t="shared" si="2"/>
        <v>#REF!</v>
      </c>
      <c r="B24" t="str">
        <f>IF(ISERROR(VLOOKUP($A24,ADHERENTS!$A:$B,2,0)),"",VLOOKUP($A24,ADHERENTS!$A:$B,2,0))</f>
        <v/>
      </c>
      <c r="C24" t="e">
        <f>IF(ISBLANK(ADHERENTS!#REF!), "",ADHERENTS!#REF!)</f>
        <v>#REF!</v>
      </c>
      <c r="D24" s="73" t="e">
        <f>IF($C24=""," ",ADHERENTS!#REF!)</f>
        <v>#REF!</v>
      </c>
      <c r="E24" s="73" t="e">
        <f>IF($C24=""," ",ADHERENTS!#REF!)</f>
        <v>#REF!</v>
      </c>
      <c r="F24" s="73" t="e">
        <f>IF($C24=""," ",ADHERENTS!#REF!)</f>
        <v>#REF!</v>
      </c>
      <c r="G24" s="93" t="e">
        <f>IF($C24=""," ",ADHERENTS!#REF!)</f>
        <v>#REF!</v>
      </c>
      <c r="H24" s="84" t="e">
        <f>IF($C24=""," ",ADHERENTS!#REF!)</f>
        <v>#REF!</v>
      </c>
      <c r="I24" s="91" t="e">
        <f>IF($C24=""," ",ADHERENTS!#REF!)</f>
        <v>#REF!</v>
      </c>
      <c r="AA24" s="3" t="str">
        <f t="shared" si="3"/>
        <v xml:space="preserve"> </v>
      </c>
    </row>
    <row r="25" spans="1:27" x14ac:dyDescent="0.25">
      <c r="A25" s="3" t="e">
        <f t="shared" si="2"/>
        <v>#REF!</v>
      </c>
      <c r="B25" t="str">
        <f>IF(ISERROR(VLOOKUP($A25,ADHERENTS!$A:$B,2,0)),"",VLOOKUP($A25,ADHERENTS!$A:$B,2,0))</f>
        <v/>
      </c>
      <c r="C25" t="e">
        <f>IF(ISBLANK(ADHERENTS!#REF!), "",ADHERENTS!#REF!)</f>
        <v>#REF!</v>
      </c>
      <c r="D25" s="73" t="e">
        <f>IF($C25=""," ",ADHERENTS!#REF!)</f>
        <v>#REF!</v>
      </c>
      <c r="E25" s="73" t="e">
        <f>IF($C25=""," ",ADHERENTS!#REF!)</f>
        <v>#REF!</v>
      </c>
      <c r="F25" s="73" t="e">
        <f>IF($C25=""," ",ADHERENTS!#REF!)</f>
        <v>#REF!</v>
      </c>
      <c r="G25" s="93" t="e">
        <f>IF($C25=""," ",ADHERENTS!#REF!)</f>
        <v>#REF!</v>
      </c>
      <c r="H25" s="84" t="e">
        <f>IF($C25=""," ",ADHERENTS!#REF!)</f>
        <v>#REF!</v>
      </c>
      <c r="I25" s="91" t="e">
        <f>IF($C25=""," ",ADHERENTS!#REF!)</f>
        <v>#REF!</v>
      </c>
      <c r="AA25" s="3" t="str">
        <f t="shared" si="3"/>
        <v xml:space="preserve"> </v>
      </c>
    </row>
    <row r="26" spans="1:27" x14ac:dyDescent="0.25">
      <c r="A26" s="3" t="e">
        <f t="shared" si="2"/>
        <v>#REF!</v>
      </c>
      <c r="B26" t="str">
        <f>IF(ISERROR(VLOOKUP($A26,ADHERENTS!$A:$B,2,0)),"",VLOOKUP($A26,ADHERENTS!$A:$B,2,0))</f>
        <v/>
      </c>
      <c r="C26" t="e">
        <f>IF(ISBLANK(ADHERENTS!#REF!), "",ADHERENTS!#REF!)</f>
        <v>#REF!</v>
      </c>
      <c r="D26" s="73" t="e">
        <f>IF($C26=""," ",ADHERENTS!#REF!)</f>
        <v>#REF!</v>
      </c>
      <c r="E26" s="73" t="e">
        <f>IF($C26=""," ",ADHERENTS!#REF!)</f>
        <v>#REF!</v>
      </c>
      <c r="F26" s="73" t="e">
        <f>IF($C26=""," ",ADHERENTS!#REF!)</f>
        <v>#REF!</v>
      </c>
      <c r="G26" s="93" t="e">
        <f>IF($C26=""," ",ADHERENTS!#REF!)</f>
        <v>#REF!</v>
      </c>
      <c r="H26" s="84" t="e">
        <f>IF($C26=""," ",ADHERENTS!#REF!)</f>
        <v>#REF!</v>
      </c>
      <c r="I26" s="91" t="e">
        <f>IF($C26=""," ",ADHERENTS!#REF!)</f>
        <v>#REF!</v>
      </c>
      <c r="AA26" s="3" t="str">
        <f t="shared" si="3"/>
        <v xml:space="preserve"> </v>
      </c>
    </row>
    <row r="27" spans="1:27" x14ac:dyDescent="0.25">
      <c r="A27" s="3" t="e">
        <f t="shared" si="2"/>
        <v>#REF!</v>
      </c>
      <c r="B27" t="str">
        <f>IF(ISERROR(VLOOKUP($A27,ADHERENTS!$A:$B,2,0)),"",VLOOKUP($A27,ADHERENTS!$A:$B,2,0))</f>
        <v/>
      </c>
      <c r="C27" t="e">
        <f>IF(ISBLANK(ADHERENTS!#REF!), "",ADHERENTS!#REF!)</f>
        <v>#REF!</v>
      </c>
      <c r="D27" s="73" t="e">
        <f>IF($C27=""," ",ADHERENTS!#REF!)</f>
        <v>#REF!</v>
      </c>
      <c r="E27" s="73" t="e">
        <f>IF($C27=""," ",ADHERENTS!#REF!)</f>
        <v>#REF!</v>
      </c>
      <c r="F27" s="73" t="e">
        <f>IF($C27=""," ",ADHERENTS!#REF!)</f>
        <v>#REF!</v>
      </c>
      <c r="G27" s="93" t="e">
        <f>IF($C27=""," ",ADHERENTS!#REF!)</f>
        <v>#REF!</v>
      </c>
      <c r="H27" s="84" t="e">
        <f>IF($C27=""," ",ADHERENTS!#REF!)</f>
        <v>#REF!</v>
      </c>
      <c r="I27" s="91" t="e">
        <f>IF($C27=""," ",ADHERENTS!#REF!)</f>
        <v>#REF!</v>
      </c>
      <c r="AA27" s="3" t="str">
        <f t="shared" si="3"/>
        <v xml:space="preserve"> </v>
      </c>
    </row>
    <row r="28" spans="1:27" x14ac:dyDescent="0.25">
      <c r="A28" s="3" t="e">
        <f t="shared" si="2"/>
        <v>#REF!</v>
      </c>
      <c r="B28" t="str">
        <f>IF(ISERROR(VLOOKUP($A28,ADHERENTS!$A:$B,2,0)),"",VLOOKUP($A28,ADHERENTS!$A:$B,2,0))</f>
        <v/>
      </c>
      <c r="C28" t="e">
        <f>IF(ISBLANK(ADHERENTS!#REF!), "",ADHERENTS!#REF!)</f>
        <v>#REF!</v>
      </c>
      <c r="D28" s="73" t="e">
        <f>IF($C28=""," ",ADHERENTS!#REF!)</f>
        <v>#REF!</v>
      </c>
      <c r="E28" s="73" t="e">
        <f>IF($C28=""," ",ADHERENTS!#REF!)</f>
        <v>#REF!</v>
      </c>
      <c r="F28" s="73" t="e">
        <f>IF($C28=""," ",ADHERENTS!#REF!)</f>
        <v>#REF!</v>
      </c>
      <c r="G28" s="93" t="e">
        <f>IF($C28=""," ",ADHERENTS!#REF!)</f>
        <v>#REF!</v>
      </c>
      <c r="H28" s="84" t="e">
        <f>IF($C28=""," ",ADHERENTS!#REF!)</f>
        <v>#REF!</v>
      </c>
      <c r="I28" s="91" t="e">
        <f>IF($C28=""," ",ADHERENTS!#REF!)</f>
        <v>#REF!</v>
      </c>
      <c r="AA28" s="3" t="str">
        <f t="shared" si="3"/>
        <v xml:space="preserve"> </v>
      </c>
    </row>
    <row r="29" spans="1:27" x14ac:dyDescent="0.25">
      <c r="A29" s="3" t="e">
        <f t="shared" si="2"/>
        <v>#REF!</v>
      </c>
      <c r="B29" t="str">
        <f>IF(ISERROR(VLOOKUP($A29,ADHERENTS!$A:$B,2,0)),"",VLOOKUP($A29,ADHERENTS!$A:$B,2,0))</f>
        <v/>
      </c>
      <c r="C29" t="e">
        <f>IF(ISBLANK(ADHERENTS!#REF!), "",ADHERENTS!#REF!)</f>
        <v>#REF!</v>
      </c>
      <c r="D29" s="73" t="e">
        <f>IF($C29=""," ",ADHERENTS!#REF!)</f>
        <v>#REF!</v>
      </c>
      <c r="E29" s="73" t="e">
        <f>IF($C29=""," ",ADHERENTS!#REF!)</f>
        <v>#REF!</v>
      </c>
      <c r="F29" s="73" t="e">
        <f>IF($C29=""," ",ADHERENTS!#REF!)</f>
        <v>#REF!</v>
      </c>
      <c r="G29" s="93" t="e">
        <f>IF($C29=""," ",ADHERENTS!#REF!)</f>
        <v>#REF!</v>
      </c>
      <c r="H29" s="84" t="e">
        <f>IF($C29=""," ",ADHERENTS!#REF!)</f>
        <v>#REF!</v>
      </c>
      <c r="I29" s="91" t="e">
        <f>IF($C29=""," ",ADHERENTS!#REF!)</f>
        <v>#REF!</v>
      </c>
      <c r="AA29" s="3" t="str">
        <f t="shared" si="3"/>
        <v xml:space="preserve"> </v>
      </c>
    </row>
    <row r="30" spans="1:27" x14ac:dyDescent="0.25">
      <c r="A30" s="3" t="e">
        <f t="shared" si="2"/>
        <v>#REF!</v>
      </c>
      <c r="B30" t="str">
        <f>IF(ISERROR(VLOOKUP($A30,ADHERENTS!$A:$B,2,0)),"",VLOOKUP($A30,ADHERENTS!$A:$B,2,0))</f>
        <v/>
      </c>
      <c r="C30" t="e">
        <f>IF(ISBLANK(ADHERENTS!#REF!), "",ADHERENTS!#REF!)</f>
        <v>#REF!</v>
      </c>
      <c r="D30" s="73" t="e">
        <f>IF($C30=""," ",ADHERENTS!#REF!)</f>
        <v>#REF!</v>
      </c>
      <c r="E30" s="73" t="e">
        <f>IF($C30=""," ",ADHERENTS!#REF!)</f>
        <v>#REF!</v>
      </c>
      <c r="F30" s="73" t="e">
        <f>IF($C30=""," ",ADHERENTS!#REF!)</f>
        <v>#REF!</v>
      </c>
      <c r="G30" s="93" t="e">
        <f>IF($C30=""," ",ADHERENTS!#REF!)</f>
        <v>#REF!</v>
      </c>
      <c r="H30" s="84" t="e">
        <f>IF($C30=""," ",ADHERENTS!#REF!)</f>
        <v>#REF!</v>
      </c>
      <c r="I30" s="91" t="e">
        <f>IF($C30=""," ",ADHERENTS!#REF!)</f>
        <v>#REF!</v>
      </c>
      <c r="AA30" s="3" t="str">
        <f t="shared" si="3"/>
        <v xml:space="preserve"> </v>
      </c>
    </row>
    <row r="31" spans="1:27" x14ac:dyDescent="0.25">
      <c r="A31" s="3" t="e">
        <f t="shared" si="2"/>
        <v>#REF!</v>
      </c>
      <c r="B31" t="str">
        <f>IF(ISERROR(VLOOKUP($A31,ADHERENTS!$A:$B,2,0)),"",VLOOKUP($A31,ADHERENTS!$A:$B,2,0))</f>
        <v/>
      </c>
      <c r="C31" t="e">
        <f>IF(ISBLANK(ADHERENTS!#REF!), "",ADHERENTS!#REF!)</f>
        <v>#REF!</v>
      </c>
      <c r="D31" s="73" t="e">
        <f>IF($C31=""," ",ADHERENTS!#REF!)</f>
        <v>#REF!</v>
      </c>
      <c r="E31" s="73" t="e">
        <f>IF($C31=""," ",ADHERENTS!#REF!)</f>
        <v>#REF!</v>
      </c>
      <c r="F31" s="73" t="e">
        <f>IF($C31=""," ",ADHERENTS!#REF!)</f>
        <v>#REF!</v>
      </c>
      <c r="G31" s="93" t="e">
        <f>IF($C31=""," ",ADHERENTS!#REF!)</f>
        <v>#REF!</v>
      </c>
      <c r="H31" s="84" t="e">
        <f>IF($C31=""," ",ADHERENTS!#REF!)</f>
        <v>#REF!</v>
      </c>
      <c r="I31" s="91" t="e">
        <f>IF($C31=""," ",ADHERENTS!#REF!)</f>
        <v>#REF!</v>
      </c>
      <c r="AA31" s="3" t="str">
        <f t="shared" si="3"/>
        <v xml:space="preserve"> </v>
      </c>
    </row>
    <row r="32" spans="1:27" x14ac:dyDescent="0.25">
      <c r="B32"/>
      <c r="C32"/>
      <c r="D32" s="73"/>
      <c r="E32" s="73"/>
      <c r="F32" s="73"/>
      <c r="G32" s="93"/>
    </row>
    <row r="33" spans="2:7" x14ac:dyDescent="0.25">
      <c r="B33"/>
      <c r="C33"/>
      <c r="D33" s="73"/>
      <c r="E33" s="73"/>
      <c r="F33" s="73"/>
      <c r="G33" s="93"/>
    </row>
    <row r="34" spans="2:7" x14ac:dyDescent="0.25">
      <c r="B34"/>
      <c r="C34"/>
      <c r="D34" s="73"/>
      <c r="E34" s="73"/>
      <c r="F34" s="73"/>
      <c r="G34" s="93"/>
    </row>
    <row r="35" spans="2:7" x14ac:dyDescent="0.25">
      <c r="B35"/>
      <c r="C35"/>
      <c r="D35" s="73"/>
      <c r="E35" s="73"/>
      <c r="F35" s="73"/>
      <c r="G35" s="93"/>
    </row>
    <row r="36" spans="2:7" x14ac:dyDescent="0.25">
      <c r="B36"/>
      <c r="C36"/>
      <c r="D36" s="73"/>
      <c r="E36" s="73"/>
      <c r="F36" s="73"/>
      <c r="G36" s="93"/>
    </row>
    <row r="37" spans="2:7" x14ac:dyDescent="0.25">
      <c r="B37"/>
      <c r="C37"/>
      <c r="D37" s="73"/>
      <c r="E37" s="73"/>
      <c r="F37" s="73"/>
      <c r="G37" s="93"/>
    </row>
    <row r="38" spans="2:7" x14ac:dyDescent="0.25">
      <c r="B38"/>
      <c r="C38"/>
      <c r="D38" s="73"/>
      <c r="E38" s="73"/>
      <c r="F38" s="73"/>
      <c r="G38" s="93"/>
    </row>
    <row r="39" spans="2:7" x14ac:dyDescent="0.25">
      <c r="B39"/>
      <c r="C39"/>
      <c r="D39" s="73"/>
      <c r="E39" s="73"/>
      <c r="F39" s="73"/>
      <c r="G39" s="93"/>
    </row>
    <row r="40" spans="2:7" x14ac:dyDescent="0.25">
      <c r="B40"/>
      <c r="C40"/>
      <c r="D40" s="73"/>
      <c r="E40" s="73"/>
      <c r="F40" s="73"/>
      <c r="G40" s="93"/>
    </row>
    <row r="41" spans="2:7" x14ac:dyDescent="0.25">
      <c r="B41"/>
      <c r="C41"/>
      <c r="D41" s="73"/>
      <c r="E41" s="73"/>
      <c r="F41" s="73"/>
      <c r="G41" s="93"/>
    </row>
    <row r="42" spans="2:7" x14ac:dyDescent="0.25">
      <c r="B42"/>
      <c r="C42"/>
      <c r="D42" s="73"/>
      <c r="E42" s="73"/>
      <c r="F42" s="73"/>
      <c r="G42" s="93"/>
    </row>
    <row r="43" spans="2:7" x14ac:dyDescent="0.25">
      <c r="B43"/>
      <c r="C43"/>
      <c r="D43" s="73"/>
      <c r="E43" s="73"/>
      <c r="F43" s="73"/>
      <c r="G43" s="93"/>
    </row>
    <row r="44" spans="2:7" x14ac:dyDescent="0.25">
      <c r="B44"/>
      <c r="C44"/>
      <c r="D44" s="73"/>
      <c r="E44" s="73"/>
      <c r="F44" s="73"/>
      <c r="G44" s="93"/>
    </row>
    <row r="45" spans="2:7" x14ac:dyDescent="0.25">
      <c r="B45"/>
      <c r="C45"/>
      <c r="D45" s="73"/>
      <c r="E45" s="73"/>
      <c r="F45" s="73"/>
      <c r="G45" s="93"/>
    </row>
    <row r="46" spans="2:7" x14ac:dyDescent="0.25">
      <c r="B46"/>
      <c r="C46"/>
      <c r="D46" s="73"/>
      <c r="E46" s="73"/>
      <c r="F46" s="73"/>
      <c r="G46" s="93"/>
    </row>
    <row r="47" spans="2:7" ht="20.100000000000001" customHeight="1" x14ac:dyDescent="0.25">
      <c r="B47"/>
      <c r="C47"/>
      <c r="D47" s="73"/>
      <c r="E47" s="73"/>
      <c r="F47" s="73"/>
      <c r="G47" s="93"/>
    </row>
    <row r="48" spans="2:7" x14ac:dyDescent="0.25">
      <c r="B48"/>
      <c r="C48"/>
      <c r="D48" s="73"/>
      <c r="E48" s="73"/>
      <c r="F48" s="73"/>
      <c r="G48" s="93"/>
    </row>
    <row r="49" spans="2:7" x14ac:dyDescent="0.25">
      <c r="B49"/>
      <c r="C49"/>
      <c r="D49" s="73"/>
      <c r="E49" s="73"/>
      <c r="F49" s="73"/>
      <c r="G49" s="93"/>
    </row>
    <row r="50" spans="2:7" x14ac:dyDescent="0.25">
      <c r="B50"/>
      <c r="C50"/>
      <c r="D50" s="73"/>
      <c r="E50" s="73"/>
      <c r="F50" s="73"/>
      <c r="G50" s="93"/>
    </row>
    <row r="51" spans="2:7" x14ac:dyDescent="0.25">
      <c r="B51"/>
      <c r="C51"/>
      <c r="D51" s="73"/>
      <c r="E51" s="73"/>
      <c r="F51" s="73"/>
      <c r="G51" s="93"/>
    </row>
    <row r="52" spans="2:7" x14ac:dyDescent="0.25">
      <c r="B52"/>
      <c r="C52"/>
      <c r="D52" s="73"/>
      <c r="E52" s="73"/>
      <c r="F52" s="73"/>
      <c r="G52" s="93"/>
    </row>
    <row r="53" spans="2:7" x14ac:dyDescent="0.25">
      <c r="B53"/>
      <c r="C53"/>
      <c r="D53" s="73"/>
      <c r="E53" s="73"/>
      <c r="F53" s="73"/>
      <c r="G53" s="93"/>
    </row>
    <row r="54" spans="2:7" x14ac:dyDescent="0.25">
      <c r="B54"/>
      <c r="C54"/>
      <c r="D54" s="73"/>
      <c r="E54" s="73"/>
      <c r="F54" s="73"/>
      <c r="G54" s="93"/>
    </row>
    <row r="55" spans="2:7" x14ac:dyDescent="0.25">
      <c r="B55"/>
      <c r="C55"/>
      <c r="D55" s="73"/>
      <c r="E55" s="73"/>
      <c r="F55" s="73"/>
      <c r="G55" s="93"/>
    </row>
    <row r="56" spans="2:7" ht="20.100000000000001" customHeight="1" x14ac:dyDescent="0.25">
      <c r="B56"/>
      <c r="C56"/>
      <c r="D56" s="73"/>
      <c r="E56" s="73"/>
      <c r="F56" s="73"/>
      <c r="G56" s="93"/>
    </row>
    <row r="57" spans="2:7" x14ac:dyDescent="0.25">
      <c r="B57"/>
      <c r="C57"/>
      <c r="D57" s="73"/>
      <c r="E57" s="73"/>
      <c r="F57" s="73"/>
      <c r="G57" s="93"/>
    </row>
    <row r="58" spans="2:7" ht="20.100000000000001" customHeight="1" x14ac:dyDescent="0.25">
      <c r="B58"/>
      <c r="C58"/>
      <c r="D58" s="73"/>
      <c r="E58" s="73"/>
      <c r="F58" s="73"/>
      <c r="G58" s="93"/>
    </row>
    <row r="59" spans="2:7" x14ac:dyDescent="0.25">
      <c r="B59"/>
      <c r="C59"/>
      <c r="D59" s="73"/>
      <c r="E59" s="73"/>
      <c r="F59" s="73"/>
      <c r="G59" s="93"/>
    </row>
    <row r="60" spans="2:7" x14ac:dyDescent="0.25">
      <c r="B60"/>
      <c r="C60"/>
      <c r="D60" s="73"/>
      <c r="E60" s="73"/>
      <c r="F60" s="73"/>
      <c r="G60" s="93"/>
    </row>
    <row r="61" spans="2:7" x14ac:dyDescent="0.25">
      <c r="B61"/>
      <c r="C61"/>
      <c r="D61" s="73"/>
      <c r="E61" s="73"/>
      <c r="F61" s="73"/>
      <c r="G61" s="93"/>
    </row>
    <row r="62" spans="2:7" x14ac:dyDescent="0.25">
      <c r="B62"/>
      <c r="C62"/>
      <c r="D62" s="73"/>
      <c r="E62" s="73"/>
      <c r="F62" s="73"/>
      <c r="G62" s="93"/>
    </row>
    <row r="63" spans="2:7" x14ac:dyDescent="0.25">
      <c r="B63"/>
      <c r="C63"/>
      <c r="D63" s="73"/>
      <c r="E63" s="73"/>
      <c r="F63" s="73"/>
      <c r="G63" s="93"/>
    </row>
    <row r="64" spans="2:7" x14ac:dyDescent="0.25">
      <c r="B64"/>
      <c r="C64"/>
      <c r="D64" s="73"/>
      <c r="E64" s="73"/>
      <c r="F64" s="73"/>
      <c r="G64" s="93"/>
    </row>
    <row r="65" spans="2:7" ht="20.100000000000001" customHeight="1" x14ac:dyDescent="0.25">
      <c r="B65"/>
      <c r="C65"/>
      <c r="D65" s="73"/>
      <c r="E65" s="73"/>
      <c r="F65" s="73"/>
      <c r="G65" s="93"/>
    </row>
    <row r="66" spans="2:7" x14ac:dyDescent="0.25">
      <c r="B66"/>
      <c r="C66"/>
      <c r="D66" s="73"/>
      <c r="E66" s="73"/>
      <c r="F66" s="73"/>
      <c r="G66" s="93"/>
    </row>
    <row r="67" spans="2:7" x14ac:dyDescent="0.25">
      <c r="B67"/>
      <c r="C67"/>
      <c r="D67" s="73"/>
      <c r="E67" s="73"/>
      <c r="F67" s="73"/>
      <c r="G67" s="93"/>
    </row>
    <row r="68" spans="2:7" x14ac:dyDescent="0.25">
      <c r="B68"/>
      <c r="C68"/>
      <c r="D68" s="73"/>
      <c r="E68" s="73"/>
      <c r="F68" s="73"/>
      <c r="G68" s="93"/>
    </row>
    <row r="69" spans="2:7" x14ac:dyDescent="0.25">
      <c r="B69"/>
      <c r="C69"/>
      <c r="D69" s="73"/>
      <c r="E69" s="73"/>
      <c r="F69" s="73"/>
      <c r="G69" s="93"/>
    </row>
    <row r="70" spans="2:7" x14ac:dyDescent="0.25">
      <c r="B70"/>
      <c r="C70"/>
      <c r="D70" s="73"/>
      <c r="E70" s="73"/>
      <c r="F70" s="73"/>
      <c r="G70" s="93"/>
    </row>
    <row r="71" spans="2:7" x14ac:dyDescent="0.25">
      <c r="B71"/>
      <c r="C71"/>
      <c r="D71" s="73"/>
      <c r="E71" s="73"/>
      <c r="F71" s="73"/>
      <c r="G71" s="93"/>
    </row>
    <row r="72" spans="2:7" x14ac:dyDescent="0.25">
      <c r="B72"/>
      <c r="C72"/>
      <c r="D72" s="73"/>
      <c r="E72" s="73"/>
      <c r="F72" s="73"/>
      <c r="G72" s="93"/>
    </row>
    <row r="73" spans="2:7" x14ac:dyDescent="0.25">
      <c r="B73"/>
      <c r="C73"/>
      <c r="D73" s="73"/>
      <c r="E73" s="73"/>
      <c r="F73" s="73"/>
      <c r="G73" s="93"/>
    </row>
    <row r="74" spans="2:7" x14ac:dyDescent="0.25">
      <c r="B74"/>
      <c r="C74"/>
      <c r="D74" s="73"/>
      <c r="E74" s="73"/>
      <c r="F74" s="73"/>
      <c r="G74" s="93"/>
    </row>
    <row r="75" spans="2:7" x14ac:dyDescent="0.25">
      <c r="B75"/>
      <c r="C75"/>
      <c r="D75" s="73"/>
      <c r="E75" s="73"/>
      <c r="F75" s="73"/>
      <c r="G75" s="93"/>
    </row>
    <row r="76" spans="2:7" x14ac:dyDescent="0.25">
      <c r="B76"/>
      <c r="C76"/>
      <c r="D76" s="73"/>
      <c r="E76" s="73"/>
      <c r="F76" s="73"/>
      <c r="G76" s="93"/>
    </row>
    <row r="77" spans="2:7" x14ac:dyDescent="0.25">
      <c r="B77"/>
      <c r="C77"/>
      <c r="D77" s="73"/>
      <c r="E77" s="73"/>
      <c r="F77" s="73"/>
      <c r="G77" s="93"/>
    </row>
    <row r="78" spans="2:7" x14ac:dyDescent="0.25">
      <c r="B78"/>
      <c r="C78"/>
      <c r="D78" s="73"/>
      <c r="E78" s="73"/>
      <c r="F78" s="73"/>
      <c r="G78" s="93"/>
    </row>
    <row r="79" spans="2:7" x14ac:dyDescent="0.25">
      <c r="B79"/>
      <c r="C79"/>
      <c r="D79" s="73"/>
      <c r="E79" s="73"/>
      <c r="F79" s="73"/>
      <c r="G79" s="93"/>
    </row>
    <row r="80" spans="2:7" x14ac:dyDescent="0.25">
      <c r="B80"/>
      <c r="C80"/>
      <c r="D80" s="73"/>
      <c r="E80" s="73"/>
      <c r="F80" s="73"/>
      <c r="G80" s="93"/>
    </row>
    <row r="81" spans="2:7" x14ac:dyDescent="0.25">
      <c r="B81"/>
      <c r="C81"/>
      <c r="D81" s="73"/>
      <c r="E81" s="73"/>
      <c r="F81" s="73"/>
      <c r="G81" s="93"/>
    </row>
    <row r="82" spans="2:7" x14ac:dyDescent="0.25">
      <c r="B82"/>
      <c r="C82"/>
      <c r="D82" s="73"/>
      <c r="E82" s="73"/>
      <c r="F82" s="73"/>
      <c r="G82" s="93"/>
    </row>
    <row r="83" spans="2:7" x14ac:dyDescent="0.25">
      <c r="B83"/>
      <c r="C83"/>
      <c r="D83" s="73"/>
      <c r="E83" s="73"/>
      <c r="F83" s="73"/>
      <c r="G83" s="93"/>
    </row>
    <row r="84" spans="2:7" x14ac:dyDescent="0.25">
      <c r="B84"/>
      <c r="C84"/>
      <c r="D84" s="73"/>
      <c r="E84" s="73"/>
      <c r="F84" s="73"/>
      <c r="G84" s="93"/>
    </row>
    <row r="85" spans="2:7" x14ac:dyDescent="0.25">
      <c r="B85"/>
      <c r="C85"/>
      <c r="D85" s="73"/>
      <c r="E85" s="73"/>
      <c r="F85" s="73"/>
      <c r="G85" s="93"/>
    </row>
    <row r="86" spans="2:7" x14ac:dyDescent="0.25">
      <c r="B86"/>
      <c r="C86"/>
      <c r="D86" s="73"/>
      <c r="E86" s="73"/>
      <c r="F86" s="73"/>
      <c r="G86" s="93"/>
    </row>
    <row r="87" spans="2:7" x14ac:dyDescent="0.25">
      <c r="B87"/>
      <c r="C87"/>
      <c r="D87" s="73"/>
      <c r="E87" s="73"/>
      <c r="F87" s="73"/>
      <c r="G87" s="93"/>
    </row>
    <row r="88" spans="2:7" x14ac:dyDescent="0.25">
      <c r="B88"/>
      <c r="C88"/>
      <c r="D88" s="73"/>
      <c r="E88" s="73"/>
      <c r="F88" s="73"/>
      <c r="G88" s="93"/>
    </row>
    <row r="89" spans="2:7" x14ac:dyDescent="0.25">
      <c r="B89"/>
      <c r="C89"/>
      <c r="D89" s="73"/>
      <c r="E89" s="73"/>
      <c r="F89" s="73"/>
      <c r="G89" s="93"/>
    </row>
    <row r="90" spans="2:7" x14ac:dyDescent="0.25">
      <c r="B90"/>
      <c r="C90"/>
      <c r="D90" s="73"/>
      <c r="E90" s="73"/>
      <c r="F90" s="73"/>
      <c r="G90" s="93"/>
    </row>
    <row r="91" spans="2:7" x14ac:dyDescent="0.25">
      <c r="B91"/>
      <c r="C91"/>
      <c r="D91" s="73"/>
      <c r="E91" s="73"/>
      <c r="F91" s="73"/>
      <c r="G91" s="93"/>
    </row>
    <row r="92" spans="2:7" x14ac:dyDescent="0.25">
      <c r="B92"/>
      <c r="C92"/>
      <c r="D92" s="73"/>
      <c r="E92" s="73"/>
      <c r="F92" s="73"/>
      <c r="G92" s="93"/>
    </row>
    <row r="93" spans="2:7" x14ac:dyDescent="0.25">
      <c r="B93"/>
      <c r="C93"/>
      <c r="D93" s="73"/>
      <c r="E93" s="73"/>
      <c r="F93" s="73"/>
      <c r="G93" s="93"/>
    </row>
    <row r="94" spans="2:7" x14ac:dyDescent="0.25">
      <c r="B94"/>
      <c r="C94"/>
      <c r="D94" s="73"/>
      <c r="E94" s="73"/>
      <c r="F94" s="73"/>
      <c r="G94" s="93"/>
    </row>
    <row r="95" spans="2:7" x14ac:dyDescent="0.25">
      <c r="B95"/>
      <c r="C95"/>
      <c r="D95" s="73"/>
      <c r="E95" s="73"/>
      <c r="F95" s="73"/>
      <c r="G95" s="93"/>
    </row>
    <row r="96" spans="2:7" x14ac:dyDescent="0.25">
      <c r="B96"/>
      <c r="C96"/>
      <c r="D96" s="73"/>
      <c r="E96" s="73"/>
      <c r="F96" s="73"/>
      <c r="G96" s="93"/>
    </row>
    <row r="97" spans="2:7" x14ac:dyDescent="0.25">
      <c r="B97"/>
      <c r="C97"/>
      <c r="D97" s="73"/>
      <c r="E97" s="73"/>
      <c r="F97" s="73"/>
      <c r="G97" s="93"/>
    </row>
    <row r="98" spans="2:7" x14ac:dyDescent="0.25">
      <c r="B98"/>
      <c r="C98"/>
      <c r="D98" s="73"/>
      <c r="E98" s="73"/>
      <c r="F98" s="73"/>
      <c r="G98" s="93"/>
    </row>
    <row r="99" spans="2:7" x14ac:dyDescent="0.25">
      <c r="B99"/>
      <c r="C99"/>
      <c r="D99" s="73"/>
      <c r="E99" s="73"/>
      <c r="F99" s="73"/>
      <c r="G99" s="93"/>
    </row>
    <row r="100" spans="2:7" x14ac:dyDescent="0.25">
      <c r="B100"/>
      <c r="C100"/>
      <c r="D100" s="73"/>
      <c r="E100" s="73"/>
      <c r="F100" s="73"/>
      <c r="G100" s="93"/>
    </row>
    <row r="101" spans="2:7" x14ac:dyDescent="0.25">
      <c r="B101"/>
      <c r="C101"/>
      <c r="D101" s="73"/>
      <c r="E101" s="73"/>
      <c r="F101" s="73"/>
      <c r="G101" s="93"/>
    </row>
    <row r="102" spans="2:7" x14ac:dyDescent="0.25">
      <c r="B102"/>
      <c r="C102"/>
      <c r="D102" s="73"/>
      <c r="E102" s="73"/>
      <c r="F102" s="73"/>
      <c r="G102" s="93"/>
    </row>
    <row r="103" spans="2:7" x14ac:dyDescent="0.25">
      <c r="B103"/>
      <c r="C103"/>
      <c r="D103" s="73"/>
      <c r="E103" s="73"/>
      <c r="F103" s="73"/>
      <c r="G103" s="93"/>
    </row>
    <row r="104" spans="2:7" x14ac:dyDescent="0.25">
      <c r="B104"/>
      <c r="C104"/>
      <c r="D104" s="73"/>
      <c r="E104" s="73"/>
      <c r="F104" s="73"/>
      <c r="G104" s="93"/>
    </row>
    <row r="105" spans="2:7" x14ac:dyDescent="0.25">
      <c r="B105"/>
      <c r="C105"/>
      <c r="D105" s="73"/>
      <c r="E105" s="73"/>
      <c r="F105" s="73"/>
      <c r="G105" s="93"/>
    </row>
    <row r="106" spans="2:7" x14ac:dyDescent="0.25">
      <c r="B106"/>
      <c r="C106"/>
      <c r="D106" s="73"/>
      <c r="E106" s="73"/>
      <c r="F106" s="73"/>
      <c r="G106" s="93"/>
    </row>
    <row r="107" spans="2:7" x14ac:dyDescent="0.25">
      <c r="B107"/>
      <c r="C107"/>
      <c r="D107" s="73"/>
      <c r="E107" s="73"/>
      <c r="F107" s="73"/>
      <c r="G107" s="93"/>
    </row>
    <row r="108" spans="2:7" x14ac:dyDescent="0.25">
      <c r="B108"/>
      <c r="C108"/>
      <c r="D108" s="73"/>
      <c r="E108" s="73"/>
      <c r="F108" s="73"/>
      <c r="G108" s="93"/>
    </row>
    <row r="109" spans="2:7" x14ac:dyDescent="0.25">
      <c r="B109"/>
      <c r="C109"/>
      <c r="D109" s="73"/>
      <c r="E109" s="73"/>
      <c r="F109" s="73"/>
      <c r="G109" s="93"/>
    </row>
    <row r="110" spans="2:7" x14ac:dyDescent="0.25">
      <c r="B110"/>
      <c r="C110"/>
      <c r="D110" s="73"/>
      <c r="E110" s="73"/>
      <c r="F110" s="73"/>
      <c r="G110" s="93"/>
    </row>
    <row r="111" spans="2:7" x14ac:dyDescent="0.25">
      <c r="B111"/>
      <c r="C111"/>
      <c r="D111" s="73"/>
      <c r="E111" s="73"/>
      <c r="F111" s="73"/>
      <c r="G111" s="93"/>
    </row>
    <row r="112" spans="2:7" x14ac:dyDescent="0.25">
      <c r="B112"/>
      <c r="C112"/>
      <c r="D112" s="73"/>
      <c r="E112" s="73"/>
      <c r="F112" s="73"/>
      <c r="G112" s="93"/>
    </row>
    <row r="113" spans="2:7" x14ac:dyDescent="0.25">
      <c r="B113"/>
      <c r="C113"/>
      <c r="D113" s="73"/>
      <c r="E113" s="73"/>
      <c r="F113" s="73"/>
      <c r="G113" s="93"/>
    </row>
    <row r="114" spans="2:7" x14ac:dyDescent="0.25">
      <c r="B114"/>
      <c r="C114"/>
      <c r="D114" s="73"/>
      <c r="E114" s="73"/>
      <c r="F114" s="73"/>
      <c r="G114" s="93"/>
    </row>
    <row r="115" spans="2:7" x14ac:dyDescent="0.25">
      <c r="B115"/>
      <c r="C115"/>
      <c r="D115" s="73"/>
      <c r="E115" s="73"/>
      <c r="F115" s="73"/>
      <c r="G115" s="93"/>
    </row>
    <row r="116" spans="2:7" x14ac:dyDescent="0.25">
      <c r="B116"/>
      <c r="C116"/>
      <c r="D116" s="73"/>
      <c r="E116" s="73"/>
      <c r="F116" s="73"/>
      <c r="G116" s="93"/>
    </row>
    <row r="117" spans="2:7" x14ac:dyDescent="0.25">
      <c r="B117"/>
      <c r="C117"/>
      <c r="D117" s="73"/>
      <c r="E117" s="73"/>
      <c r="F117" s="73"/>
      <c r="G117" s="93"/>
    </row>
    <row r="118" spans="2:7" x14ac:dyDescent="0.25">
      <c r="B118"/>
      <c r="C118"/>
      <c r="D118" s="73"/>
      <c r="E118" s="73"/>
      <c r="F118" s="73"/>
      <c r="G118" s="93"/>
    </row>
    <row r="119" spans="2:7" x14ac:dyDescent="0.25">
      <c r="B119"/>
      <c r="C119"/>
      <c r="D119" s="73"/>
      <c r="E119" s="73"/>
      <c r="F119" s="73"/>
      <c r="G119" s="93"/>
    </row>
    <row r="120" spans="2:7" x14ac:dyDescent="0.25">
      <c r="B120"/>
      <c r="C120"/>
      <c r="D120" s="73"/>
      <c r="E120" s="73"/>
      <c r="F120" s="73"/>
      <c r="G120" s="93"/>
    </row>
    <row r="121" spans="2:7" ht="20.100000000000001" customHeight="1" x14ac:dyDescent="0.25">
      <c r="B121"/>
      <c r="C121"/>
      <c r="D121" s="73"/>
      <c r="E121" s="73"/>
      <c r="F121" s="73"/>
      <c r="G121" s="93"/>
    </row>
    <row r="122" spans="2:7" x14ac:dyDescent="0.25">
      <c r="B122"/>
      <c r="C122"/>
      <c r="D122" s="73"/>
      <c r="E122" s="73"/>
      <c r="F122" s="73"/>
      <c r="G122" s="93"/>
    </row>
    <row r="123" spans="2:7" x14ac:dyDescent="0.25">
      <c r="B123"/>
      <c r="C123"/>
      <c r="D123" s="73"/>
      <c r="E123" s="73"/>
      <c r="F123" s="73"/>
      <c r="G123" s="93"/>
    </row>
    <row r="124" spans="2:7" x14ac:dyDescent="0.25">
      <c r="B124"/>
      <c r="C124"/>
      <c r="D124" s="73"/>
      <c r="E124" s="73"/>
      <c r="F124" s="73"/>
      <c r="G124" s="93"/>
    </row>
    <row r="125" spans="2:7" x14ac:dyDescent="0.25">
      <c r="B125"/>
      <c r="C125"/>
      <c r="D125" s="73"/>
      <c r="E125" s="73"/>
      <c r="F125" s="73"/>
      <c r="G125" s="93"/>
    </row>
    <row r="126" spans="2:7" x14ac:dyDescent="0.25">
      <c r="B126"/>
      <c r="C126"/>
      <c r="D126" s="73"/>
      <c r="E126" s="73"/>
      <c r="F126" s="73"/>
      <c r="G126" s="93"/>
    </row>
    <row r="127" spans="2:7" x14ac:dyDescent="0.25">
      <c r="B127"/>
      <c r="C127"/>
      <c r="D127" s="73"/>
      <c r="E127" s="73"/>
      <c r="F127" s="73"/>
      <c r="G127" s="93"/>
    </row>
    <row r="128" spans="2:7" x14ac:dyDescent="0.25">
      <c r="B128"/>
      <c r="C128"/>
      <c r="D128" s="73"/>
      <c r="E128" s="73"/>
      <c r="F128" s="73"/>
      <c r="G128" s="93"/>
    </row>
    <row r="129" spans="2:7" x14ac:dyDescent="0.25">
      <c r="B129"/>
      <c r="C129"/>
      <c r="D129" s="73"/>
      <c r="E129" s="73"/>
      <c r="F129" s="73"/>
      <c r="G129" s="93"/>
    </row>
    <row r="130" spans="2:7" x14ac:dyDescent="0.25">
      <c r="B130"/>
      <c r="C130"/>
      <c r="D130" s="73"/>
      <c r="E130" s="73"/>
      <c r="F130" s="73"/>
      <c r="G130" s="93"/>
    </row>
    <row r="131" spans="2:7" x14ac:dyDescent="0.25">
      <c r="B131"/>
      <c r="C131"/>
      <c r="D131" s="73"/>
      <c r="E131" s="73"/>
      <c r="F131" s="73"/>
      <c r="G131" s="93"/>
    </row>
    <row r="132" spans="2:7" x14ac:dyDescent="0.25">
      <c r="B132"/>
      <c r="C132"/>
      <c r="D132" s="73"/>
      <c r="E132" s="73"/>
      <c r="F132" s="73"/>
      <c r="G132" s="93"/>
    </row>
    <row r="133" spans="2:7" x14ac:dyDescent="0.25">
      <c r="B133"/>
      <c r="C133"/>
      <c r="D133" s="73"/>
      <c r="E133" s="73"/>
      <c r="F133" s="73"/>
      <c r="G133" s="93"/>
    </row>
    <row r="134" spans="2:7" x14ac:dyDescent="0.25">
      <c r="B134"/>
      <c r="C134"/>
      <c r="D134" s="73"/>
      <c r="E134" s="73"/>
      <c r="F134" s="73"/>
      <c r="G134" s="93"/>
    </row>
    <row r="135" spans="2:7" x14ac:dyDescent="0.25">
      <c r="B135"/>
      <c r="C135"/>
      <c r="D135" s="73"/>
      <c r="E135" s="73"/>
      <c r="F135" s="73"/>
      <c r="G135" s="93"/>
    </row>
    <row r="136" spans="2:7" x14ac:dyDescent="0.25">
      <c r="B136"/>
      <c r="C136"/>
      <c r="D136" s="73"/>
      <c r="E136" s="73"/>
      <c r="F136" s="73"/>
      <c r="G136" s="93"/>
    </row>
    <row r="137" spans="2:7" x14ac:dyDescent="0.25">
      <c r="B137"/>
      <c r="C137"/>
      <c r="D137" s="73"/>
      <c r="E137" s="73"/>
      <c r="F137" s="73"/>
      <c r="G137" s="93"/>
    </row>
    <row r="138" spans="2:7" x14ac:dyDescent="0.25">
      <c r="B138"/>
      <c r="C138"/>
      <c r="D138" s="73"/>
      <c r="E138" s="73"/>
      <c r="F138" s="73"/>
      <c r="G138" s="93"/>
    </row>
    <row r="139" spans="2:7" x14ac:dyDescent="0.25">
      <c r="B139"/>
      <c r="C139"/>
      <c r="D139" s="73"/>
      <c r="E139" s="73"/>
      <c r="F139" s="73"/>
      <c r="G139" s="93"/>
    </row>
    <row r="140" spans="2:7" x14ac:dyDescent="0.25">
      <c r="B140"/>
      <c r="C140"/>
      <c r="D140" s="73"/>
      <c r="E140" s="73"/>
      <c r="F140" s="73"/>
      <c r="G140" s="93"/>
    </row>
    <row r="141" spans="2:7" x14ac:dyDescent="0.25">
      <c r="B141"/>
      <c r="C141"/>
      <c r="D141" s="73"/>
      <c r="E141" s="73"/>
      <c r="F141" s="73"/>
      <c r="G141" s="93"/>
    </row>
    <row r="142" spans="2:7" x14ac:dyDescent="0.25">
      <c r="B142"/>
      <c r="C142"/>
      <c r="D142" s="73"/>
      <c r="E142" s="73"/>
      <c r="F142" s="73"/>
      <c r="G142" s="93"/>
    </row>
    <row r="143" spans="2:7" x14ac:dyDescent="0.25">
      <c r="B143"/>
      <c r="C143"/>
      <c r="D143" s="73"/>
      <c r="E143" s="73"/>
      <c r="F143" s="73"/>
      <c r="G143" s="93"/>
    </row>
    <row r="144" spans="2:7" x14ac:dyDescent="0.25">
      <c r="B144"/>
      <c r="C144"/>
      <c r="D144" s="73"/>
      <c r="E144" s="73"/>
      <c r="F144" s="73"/>
      <c r="G144" s="93"/>
    </row>
    <row r="145" spans="2:7" x14ac:dyDescent="0.25">
      <c r="B145"/>
      <c r="C145"/>
      <c r="D145" s="73"/>
      <c r="E145" s="73"/>
      <c r="F145" s="73"/>
      <c r="G145" s="93"/>
    </row>
    <row r="146" spans="2:7" x14ac:dyDescent="0.25">
      <c r="B146"/>
      <c r="C146"/>
      <c r="D146" s="73"/>
      <c r="E146" s="73"/>
      <c r="F146" s="73"/>
      <c r="G146" s="93"/>
    </row>
    <row r="147" spans="2:7" x14ac:dyDescent="0.25">
      <c r="B147"/>
      <c r="C147"/>
      <c r="D147" s="73"/>
      <c r="E147" s="73"/>
      <c r="F147" s="73"/>
      <c r="G147" s="93"/>
    </row>
    <row r="148" spans="2:7" x14ac:dyDescent="0.25">
      <c r="B148"/>
      <c r="C148"/>
      <c r="D148" s="73"/>
      <c r="E148" s="73"/>
      <c r="F148" s="73"/>
      <c r="G148" s="93"/>
    </row>
    <row r="149" spans="2:7" x14ac:dyDescent="0.25">
      <c r="B149"/>
      <c r="C149"/>
      <c r="D149" s="73"/>
      <c r="E149" s="73"/>
      <c r="F149" s="73"/>
      <c r="G149" s="93"/>
    </row>
    <row r="150" spans="2:7" x14ac:dyDescent="0.25">
      <c r="B150"/>
      <c r="C150"/>
      <c r="D150" s="73"/>
      <c r="E150" s="73"/>
      <c r="F150" s="73"/>
      <c r="G150" s="93"/>
    </row>
    <row r="151" spans="2:7" x14ac:dyDescent="0.25">
      <c r="B151"/>
      <c r="C151"/>
      <c r="D151" s="73"/>
      <c r="E151" s="73"/>
      <c r="F151" s="73"/>
      <c r="G151" s="93"/>
    </row>
    <row r="152" spans="2:7" x14ac:dyDescent="0.25">
      <c r="B152"/>
      <c r="C152"/>
      <c r="D152" s="73"/>
      <c r="E152" s="73"/>
      <c r="F152" s="73"/>
      <c r="G152" s="93"/>
    </row>
    <row r="153" spans="2:7" x14ac:dyDescent="0.25">
      <c r="B153"/>
      <c r="C153"/>
      <c r="D153" s="73"/>
      <c r="E153" s="73"/>
      <c r="F153" s="73"/>
      <c r="G153" s="93"/>
    </row>
    <row r="154" spans="2:7" x14ac:dyDescent="0.25">
      <c r="B154"/>
      <c r="C154"/>
      <c r="D154" s="73"/>
      <c r="E154" s="73"/>
      <c r="F154" s="73"/>
      <c r="G154" s="93"/>
    </row>
    <row r="155" spans="2:7" x14ac:dyDescent="0.25">
      <c r="B155"/>
      <c r="C155"/>
      <c r="D155" s="73"/>
      <c r="E155" s="73"/>
      <c r="F155" s="73"/>
      <c r="G155" s="93"/>
    </row>
    <row r="156" spans="2:7" x14ac:dyDescent="0.25">
      <c r="B156"/>
      <c r="C156"/>
      <c r="D156" s="73"/>
      <c r="E156" s="73"/>
      <c r="F156" s="73"/>
      <c r="G156" s="93"/>
    </row>
    <row r="157" spans="2:7" x14ac:dyDescent="0.25">
      <c r="B157"/>
      <c r="C157"/>
      <c r="D157" s="73"/>
      <c r="E157" s="73"/>
      <c r="F157" s="73"/>
      <c r="G157" s="93"/>
    </row>
    <row r="158" spans="2:7" x14ac:dyDescent="0.25">
      <c r="B158"/>
      <c r="C158"/>
      <c r="D158" s="73"/>
      <c r="E158" s="73"/>
      <c r="F158" s="73"/>
      <c r="G158" s="93"/>
    </row>
    <row r="159" spans="2:7" x14ac:dyDescent="0.25">
      <c r="B159"/>
      <c r="C159"/>
      <c r="D159" s="73"/>
      <c r="E159" s="73"/>
      <c r="F159" s="73"/>
      <c r="G159" s="93"/>
    </row>
    <row r="160" spans="2:7" x14ac:dyDescent="0.25">
      <c r="B160"/>
      <c r="C160"/>
      <c r="D160" s="73"/>
      <c r="E160" s="73"/>
      <c r="F160" s="73"/>
      <c r="G160" s="93"/>
    </row>
    <row r="161" spans="2:7" x14ac:dyDescent="0.25">
      <c r="B161"/>
      <c r="C161"/>
      <c r="D161" s="73"/>
      <c r="E161" s="73"/>
      <c r="F161" s="73"/>
      <c r="G161" s="93"/>
    </row>
    <row r="162" spans="2:7" x14ac:dyDescent="0.25">
      <c r="B162"/>
      <c r="C162"/>
      <c r="D162" s="73"/>
      <c r="E162" s="73"/>
      <c r="F162" s="73"/>
      <c r="G162" s="93"/>
    </row>
    <row r="163" spans="2:7" x14ac:dyDescent="0.25">
      <c r="B163"/>
      <c r="C163"/>
      <c r="D163" s="73"/>
      <c r="E163" s="73"/>
      <c r="F163" s="73"/>
      <c r="G163" s="93"/>
    </row>
    <row r="164" spans="2:7" x14ac:dyDescent="0.25">
      <c r="B164"/>
      <c r="C164"/>
      <c r="D164" s="73"/>
      <c r="E164" s="73"/>
      <c r="F164" s="73"/>
      <c r="G164" s="93"/>
    </row>
    <row r="165" spans="2:7" x14ac:dyDescent="0.25">
      <c r="B165"/>
      <c r="C165"/>
      <c r="D165" s="73"/>
      <c r="E165" s="73"/>
      <c r="F165" s="73"/>
      <c r="G165" s="93"/>
    </row>
    <row r="166" spans="2:7" x14ac:dyDescent="0.25">
      <c r="B166"/>
      <c r="C166"/>
      <c r="D166" s="73"/>
      <c r="E166" s="73"/>
      <c r="F166" s="73"/>
      <c r="G166" s="93"/>
    </row>
    <row r="167" spans="2:7" x14ac:dyDescent="0.25">
      <c r="B167"/>
      <c r="C167"/>
      <c r="D167" s="73"/>
      <c r="E167" s="73"/>
      <c r="F167" s="73"/>
      <c r="G167" s="93"/>
    </row>
    <row r="168" spans="2:7" x14ac:dyDescent="0.25">
      <c r="B168"/>
      <c r="C168"/>
      <c r="D168" s="73"/>
      <c r="E168" s="73"/>
      <c r="F168" s="73"/>
      <c r="G168" s="93"/>
    </row>
    <row r="169" spans="2:7" x14ac:dyDescent="0.25">
      <c r="B169"/>
      <c r="C169"/>
      <c r="D169" s="73"/>
      <c r="E169" s="73"/>
      <c r="F169" s="73"/>
      <c r="G169" s="93"/>
    </row>
    <row r="170" spans="2:7" x14ac:dyDescent="0.25">
      <c r="B170"/>
      <c r="C170"/>
      <c r="D170" s="73"/>
      <c r="E170" s="73"/>
      <c r="F170" s="73"/>
      <c r="G170" s="93"/>
    </row>
    <row r="171" spans="2:7" x14ac:dyDescent="0.25">
      <c r="B171"/>
      <c r="C171"/>
      <c r="D171" s="73"/>
      <c r="E171" s="73"/>
      <c r="F171" s="73"/>
      <c r="G171" s="93"/>
    </row>
    <row r="172" spans="2:7" ht="20.100000000000001" customHeight="1" x14ac:dyDescent="0.25">
      <c r="B172"/>
      <c r="C172"/>
      <c r="D172" s="73"/>
      <c r="E172" s="73"/>
      <c r="F172" s="73"/>
      <c r="G172" s="93"/>
    </row>
    <row r="173" spans="2:7" x14ac:dyDescent="0.25">
      <c r="B173"/>
      <c r="C173"/>
      <c r="D173" s="73"/>
      <c r="E173" s="73"/>
      <c r="F173" s="73"/>
      <c r="G173" s="93"/>
    </row>
    <row r="174" spans="2:7" x14ac:dyDescent="0.25">
      <c r="B174"/>
      <c r="C174"/>
      <c r="D174" s="73"/>
      <c r="E174" s="73"/>
      <c r="F174" s="73"/>
      <c r="G174" s="93"/>
    </row>
    <row r="175" spans="2:7" x14ac:dyDescent="0.25">
      <c r="B175"/>
      <c r="C175"/>
      <c r="D175" s="73"/>
      <c r="E175" s="73"/>
      <c r="F175" s="73"/>
      <c r="G175" s="93"/>
    </row>
    <row r="176" spans="2:7" x14ac:dyDescent="0.25">
      <c r="B176"/>
      <c r="C176"/>
      <c r="D176" s="73"/>
      <c r="E176" s="73"/>
      <c r="F176" s="73"/>
      <c r="G176" s="93"/>
    </row>
    <row r="177" spans="2:7" x14ac:dyDescent="0.25">
      <c r="B177"/>
      <c r="C177"/>
      <c r="D177" s="73"/>
      <c r="E177" s="73"/>
      <c r="F177" s="73"/>
      <c r="G177" s="93"/>
    </row>
    <row r="178" spans="2:7" x14ac:dyDescent="0.25">
      <c r="B178"/>
      <c r="C178"/>
      <c r="D178" s="73"/>
      <c r="E178" s="73"/>
      <c r="F178" s="73"/>
      <c r="G178" s="93"/>
    </row>
    <row r="179" spans="2:7" x14ac:dyDescent="0.25">
      <c r="B179"/>
      <c r="C179"/>
      <c r="D179" s="73"/>
      <c r="E179" s="73"/>
      <c r="F179" s="73"/>
      <c r="G179" s="93"/>
    </row>
    <row r="180" spans="2:7" x14ac:dyDescent="0.25">
      <c r="B180"/>
      <c r="C180"/>
      <c r="D180" s="73"/>
      <c r="E180" s="73"/>
      <c r="F180" s="73"/>
      <c r="G180" s="93"/>
    </row>
    <row r="181" spans="2:7" x14ac:dyDescent="0.25">
      <c r="B181"/>
      <c r="C181"/>
      <c r="D181" s="73"/>
      <c r="E181" s="73"/>
      <c r="F181" s="73"/>
      <c r="G181" s="93"/>
    </row>
    <row r="182" spans="2:7" x14ac:dyDescent="0.25">
      <c r="B182"/>
      <c r="C182"/>
      <c r="D182" s="73"/>
      <c r="E182" s="73"/>
      <c r="F182" s="73"/>
      <c r="G182" s="93"/>
    </row>
    <row r="183" spans="2:7" x14ac:dyDescent="0.25">
      <c r="B183"/>
      <c r="C183"/>
      <c r="D183" s="73"/>
      <c r="E183" s="73"/>
      <c r="F183" s="73"/>
      <c r="G183" s="93"/>
    </row>
    <row r="184" spans="2:7" x14ac:dyDescent="0.25">
      <c r="B184"/>
      <c r="C184"/>
      <c r="D184" s="73"/>
      <c r="E184" s="73"/>
      <c r="F184" s="73"/>
      <c r="G184" s="93"/>
    </row>
    <row r="185" spans="2:7" x14ac:dyDescent="0.25">
      <c r="B185"/>
      <c r="C185"/>
      <c r="D185" s="73"/>
      <c r="E185" s="73"/>
      <c r="F185" s="73"/>
      <c r="G185" s="93"/>
    </row>
    <row r="186" spans="2:7" ht="20.100000000000001" customHeight="1" x14ac:dyDescent="0.25">
      <c r="B186"/>
      <c r="C186"/>
      <c r="D186" s="73"/>
      <c r="E186" s="73"/>
      <c r="F186" s="73"/>
      <c r="G186" s="93"/>
    </row>
    <row r="187" spans="2:7" ht="20.100000000000001" customHeight="1" x14ac:dyDescent="0.25">
      <c r="B187"/>
      <c r="C187"/>
      <c r="D187" s="73"/>
      <c r="E187" s="73"/>
      <c r="F187" s="73"/>
      <c r="G187" s="93"/>
    </row>
    <row r="188" spans="2:7" x14ac:dyDescent="0.25">
      <c r="B188"/>
      <c r="C188"/>
      <c r="D188" s="73"/>
      <c r="E188" s="73"/>
      <c r="F188" s="73"/>
      <c r="G188" s="93"/>
    </row>
    <row r="189" spans="2:7" x14ac:dyDescent="0.25">
      <c r="B189"/>
      <c r="C189"/>
      <c r="D189" s="73"/>
      <c r="E189" s="73"/>
      <c r="F189" s="73"/>
      <c r="G189" s="93"/>
    </row>
    <row r="190" spans="2:7" x14ac:dyDescent="0.25">
      <c r="B190"/>
      <c r="C190"/>
      <c r="D190" s="73"/>
      <c r="E190" s="73"/>
      <c r="F190" s="73"/>
      <c r="G190" s="93"/>
    </row>
    <row r="191" spans="2:7" x14ac:dyDescent="0.25">
      <c r="B191"/>
      <c r="C191"/>
      <c r="D191" s="73"/>
      <c r="E191" s="73"/>
      <c r="F191" s="73"/>
      <c r="G191" s="93"/>
    </row>
    <row r="192" spans="2:7" x14ac:dyDescent="0.25">
      <c r="B192"/>
      <c r="C192"/>
      <c r="D192" s="73"/>
      <c r="E192" s="73"/>
      <c r="F192" s="73"/>
      <c r="G192" s="93"/>
    </row>
    <row r="193" spans="2:7" x14ac:dyDescent="0.25">
      <c r="B193"/>
      <c r="C193"/>
      <c r="D193" s="73"/>
      <c r="E193" s="73"/>
      <c r="F193" s="73"/>
      <c r="G193" s="93"/>
    </row>
    <row r="194" spans="2:7" x14ac:dyDescent="0.25">
      <c r="B194"/>
      <c r="C194"/>
      <c r="D194" s="73"/>
      <c r="E194" s="73"/>
      <c r="F194" s="73"/>
      <c r="G194" s="93"/>
    </row>
    <row r="195" spans="2:7" x14ac:dyDescent="0.25">
      <c r="B195"/>
      <c r="C195"/>
      <c r="D195" s="73"/>
      <c r="E195" s="73"/>
      <c r="F195" s="73"/>
      <c r="G195" s="93"/>
    </row>
    <row r="196" spans="2:7" ht="20.100000000000001" customHeight="1" x14ac:dyDescent="0.25">
      <c r="B196"/>
      <c r="C196"/>
      <c r="D196" s="73"/>
      <c r="E196" s="73"/>
      <c r="F196" s="73"/>
      <c r="G196" s="93"/>
    </row>
    <row r="197" spans="2:7" x14ac:dyDescent="0.25">
      <c r="B197"/>
      <c r="C197"/>
      <c r="D197" s="73"/>
      <c r="E197" s="73"/>
      <c r="F197" s="73"/>
      <c r="G197" s="93"/>
    </row>
    <row r="198" spans="2:7" x14ac:dyDescent="0.25">
      <c r="B198"/>
      <c r="C198"/>
      <c r="D198" s="73"/>
      <c r="E198" s="73"/>
      <c r="F198" s="73"/>
      <c r="G198" s="93"/>
    </row>
    <row r="199" spans="2:7" ht="20.100000000000001" customHeight="1" x14ac:dyDescent="0.25">
      <c r="B199"/>
      <c r="C199"/>
      <c r="D199" s="73"/>
      <c r="E199" s="73"/>
      <c r="F199" s="73"/>
      <c r="G199" s="93"/>
    </row>
    <row r="200" spans="2:7" x14ac:dyDescent="0.25">
      <c r="B200"/>
      <c r="C200"/>
      <c r="D200" s="73"/>
      <c r="E200" s="73"/>
      <c r="F200" s="73"/>
      <c r="G200" s="93"/>
    </row>
    <row r="201" spans="2:7" x14ac:dyDescent="0.25">
      <c r="B201"/>
      <c r="C201"/>
      <c r="D201" s="73"/>
      <c r="E201" s="73"/>
      <c r="F201" s="73"/>
      <c r="G201" s="93"/>
    </row>
    <row r="202" spans="2:7" x14ac:dyDescent="0.25">
      <c r="B202"/>
      <c r="C202"/>
      <c r="D202" s="73"/>
      <c r="E202" s="73"/>
      <c r="F202" s="73"/>
      <c r="G202" s="93"/>
    </row>
    <row r="203" spans="2:7" x14ac:dyDescent="0.25">
      <c r="B203"/>
      <c r="C203"/>
      <c r="D203" s="73"/>
      <c r="E203" s="73"/>
      <c r="F203" s="73"/>
      <c r="G203" s="93"/>
    </row>
    <row r="204" spans="2:7" x14ac:dyDescent="0.25">
      <c r="B204"/>
      <c r="C204"/>
      <c r="D204" s="73"/>
      <c r="E204" s="73"/>
      <c r="F204" s="73"/>
      <c r="G204" s="93"/>
    </row>
    <row r="205" spans="2:7" x14ac:dyDescent="0.25">
      <c r="B205"/>
      <c r="C205"/>
      <c r="D205" s="73"/>
      <c r="E205" s="73"/>
      <c r="F205" s="73"/>
      <c r="G205" s="93"/>
    </row>
    <row r="206" spans="2:7" x14ac:dyDescent="0.25">
      <c r="B206"/>
      <c r="C206"/>
      <c r="D206" s="73"/>
      <c r="E206" s="73"/>
      <c r="F206" s="73"/>
      <c r="G206" s="93"/>
    </row>
    <row r="207" spans="2:7" x14ac:dyDescent="0.25">
      <c r="B207"/>
      <c r="C207"/>
      <c r="D207" s="73"/>
      <c r="E207" s="73"/>
      <c r="F207" s="73"/>
      <c r="G207" s="93"/>
    </row>
    <row r="208" spans="2:7" x14ac:dyDescent="0.25">
      <c r="B208"/>
      <c r="C208"/>
      <c r="D208" s="73"/>
      <c r="E208" s="73"/>
      <c r="F208" s="73"/>
      <c r="G208" s="93"/>
    </row>
    <row r="209" spans="2:7" x14ac:dyDescent="0.25">
      <c r="B209"/>
      <c r="C209"/>
      <c r="D209" s="73"/>
      <c r="E209" s="73"/>
      <c r="F209" s="73"/>
      <c r="G209" s="93"/>
    </row>
    <row r="210" spans="2:7" x14ac:dyDescent="0.25">
      <c r="B210"/>
      <c r="C210"/>
      <c r="D210" s="73"/>
      <c r="E210" s="73"/>
      <c r="F210" s="73"/>
      <c r="G210" s="93"/>
    </row>
    <row r="211" spans="2:7" x14ac:dyDescent="0.25">
      <c r="B211"/>
      <c r="C211"/>
      <c r="D211" s="73"/>
      <c r="E211" s="73"/>
      <c r="F211" s="73"/>
      <c r="G211" s="93"/>
    </row>
    <row r="212" spans="2:7" x14ac:dyDescent="0.25">
      <c r="B212"/>
      <c r="C212"/>
      <c r="D212" s="73"/>
      <c r="E212" s="73"/>
      <c r="F212" s="73"/>
      <c r="G212" s="93"/>
    </row>
    <row r="213" spans="2:7" x14ac:dyDescent="0.25">
      <c r="B213"/>
      <c r="C213"/>
      <c r="D213" s="73"/>
      <c r="E213" s="73"/>
      <c r="F213" s="73"/>
      <c r="G213" s="93"/>
    </row>
    <row r="214" spans="2:7" x14ac:dyDescent="0.25">
      <c r="B214"/>
      <c r="C214"/>
      <c r="D214" s="73"/>
      <c r="E214" s="73"/>
      <c r="F214" s="73"/>
      <c r="G214" s="93"/>
    </row>
    <row r="215" spans="2:7" x14ac:dyDescent="0.25">
      <c r="B215"/>
      <c r="C215"/>
      <c r="D215" s="73"/>
      <c r="E215" s="73"/>
      <c r="F215" s="73"/>
      <c r="G215" s="93"/>
    </row>
    <row r="216" spans="2:7" x14ac:dyDescent="0.25">
      <c r="B216"/>
      <c r="C216"/>
      <c r="D216" s="73"/>
      <c r="E216" s="73"/>
      <c r="F216" s="73"/>
      <c r="G216" s="93"/>
    </row>
    <row r="217" spans="2:7" x14ac:dyDescent="0.25">
      <c r="B217"/>
      <c r="C217"/>
      <c r="D217" s="73"/>
      <c r="E217" s="73"/>
      <c r="F217" s="73"/>
      <c r="G217" s="93"/>
    </row>
    <row r="218" spans="2:7" x14ac:dyDescent="0.25">
      <c r="B218"/>
      <c r="C218"/>
      <c r="D218" s="73"/>
      <c r="E218" s="73"/>
      <c r="F218" s="73"/>
      <c r="G218" s="93"/>
    </row>
    <row r="219" spans="2:7" x14ac:dyDescent="0.25">
      <c r="B219"/>
      <c r="C219"/>
      <c r="D219" s="73"/>
      <c r="E219" s="73"/>
      <c r="F219" s="73"/>
      <c r="G219" s="93"/>
    </row>
    <row r="220" spans="2:7" x14ac:dyDescent="0.25">
      <c r="B220"/>
      <c r="C220"/>
      <c r="D220" s="73"/>
      <c r="E220" s="73"/>
      <c r="F220" s="73"/>
      <c r="G220" s="93"/>
    </row>
    <row r="221" spans="2:7" x14ac:dyDescent="0.25">
      <c r="B221"/>
      <c r="C221"/>
      <c r="D221" s="73"/>
      <c r="E221" s="73"/>
      <c r="F221" s="73"/>
      <c r="G221" s="93"/>
    </row>
    <row r="222" spans="2:7" x14ac:dyDescent="0.25">
      <c r="B222"/>
      <c r="C222"/>
      <c r="D222" s="73"/>
      <c r="E222" s="73"/>
      <c r="F222" s="73"/>
      <c r="G222" s="93"/>
    </row>
    <row r="223" spans="2:7" x14ac:dyDescent="0.25">
      <c r="B223"/>
      <c r="C223"/>
      <c r="D223" s="73"/>
      <c r="E223" s="73"/>
      <c r="F223" s="73"/>
      <c r="G223" s="93"/>
    </row>
    <row r="224" spans="2:7" x14ac:dyDescent="0.25">
      <c r="B224"/>
      <c r="C224"/>
      <c r="D224" s="73"/>
      <c r="E224" s="73"/>
      <c r="F224" s="73"/>
      <c r="G224" s="93"/>
    </row>
    <row r="225" spans="2:7" x14ac:dyDescent="0.25">
      <c r="B225"/>
      <c r="C225"/>
      <c r="D225" s="73"/>
      <c r="E225" s="73"/>
      <c r="F225" s="73"/>
      <c r="G225" s="93"/>
    </row>
    <row r="226" spans="2:7" ht="20.100000000000001" customHeight="1" x14ac:dyDescent="0.25">
      <c r="B226"/>
      <c r="C226"/>
      <c r="D226" s="73"/>
      <c r="E226" s="73"/>
      <c r="F226" s="73"/>
      <c r="G226" s="93"/>
    </row>
    <row r="227" spans="2:7" x14ac:dyDescent="0.25">
      <c r="B227"/>
      <c r="C227"/>
      <c r="D227" s="73"/>
      <c r="E227" s="73"/>
      <c r="F227" s="73"/>
      <c r="G227" s="93"/>
    </row>
    <row r="228" spans="2:7" x14ac:dyDescent="0.25">
      <c r="B228"/>
      <c r="C228"/>
      <c r="D228" s="73"/>
      <c r="E228" s="73"/>
      <c r="F228" s="73"/>
      <c r="G228" s="93"/>
    </row>
    <row r="229" spans="2:7" x14ac:dyDescent="0.25">
      <c r="B229"/>
      <c r="C229"/>
      <c r="D229" s="73"/>
      <c r="E229" s="73"/>
      <c r="F229" s="73"/>
      <c r="G229" s="93"/>
    </row>
    <row r="230" spans="2:7" x14ac:dyDescent="0.25">
      <c r="B230"/>
      <c r="C230"/>
      <c r="D230" s="73"/>
      <c r="E230" s="73"/>
      <c r="F230" s="73"/>
      <c r="G230" s="93"/>
    </row>
    <row r="231" spans="2:7" x14ac:dyDescent="0.25">
      <c r="B231"/>
      <c r="C231"/>
      <c r="D231" s="73"/>
      <c r="E231" s="73"/>
      <c r="F231" s="73"/>
      <c r="G231" s="93"/>
    </row>
    <row r="232" spans="2:7" x14ac:dyDescent="0.25">
      <c r="B232"/>
      <c r="C232"/>
      <c r="D232" s="73"/>
      <c r="E232" s="73"/>
      <c r="F232" s="73"/>
      <c r="G232" s="93"/>
    </row>
    <row r="233" spans="2:7" x14ac:dyDescent="0.25">
      <c r="B233"/>
      <c r="C233"/>
      <c r="D233" s="73"/>
      <c r="E233" s="73"/>
      <c r="F233" s="73"/>
      <c r="G233" s="93"/>
    </row>
    <row r="234" spans="2:7" x14ac:dyDescent="0.25">
      <c r="B234"/>
      <c r="C234"/>
      <c r="D234" s="73"/>
      <c r="E234" s="73"/>
      <c r="F234" s="73"/>
      <c r="G234" s="93"/>
    </row>
    <row r="235" spans="2:7" x14ac:dyDescent="0.25">
      <c r="B235"/>
      <c r="C235"/>
      <c r="D235" s="73"/>
      <c r="E235" s="73"/>
      <c r="F235" s="73"/>
      <c r="G235" s="93"/>
    </row>
    <row r="236" spans="2:7" x14ac:dyDescent="0.25">
      <c r="B236"/>
      <c r="C236"/>
      <c r="D236" s="73"/>
      <c r="E236" s="73"/>
      <c r="F236" s="73"/>
      <c r="G236" s="93"/>
    </row>
    <row r="237" spans="2:7" x14ac:dyDescent="0.25">
      <c r="B237"/>
      <c r="C237"/>
      <c r="D237" s="73"/>
      <c r="E237" s="73"/>
      <c r="F237" s="73"/>
      <c r="G237" s="93"/>
    </row>
    <row r="238" spans="2:7" x14ac:dyDescent="0.25">
      <c r="B238"/>
      <c r="C238"/>
      <c r="D238" s="73"/>
      <c r="E238" s="73"/>
      <c r="F238" s="73"/>
      <c r="G238" s="93"/>
    </row>
    <row r="239" spans="2:7" x14ac:dyDescent="0.25">
      <c r="B239"/>
      <c r="C239"/>
      <c r="D239" s="73"/>
      <c r="E239" s="73"/>
      <c r="F239" s="73"/>
      <c r="G239" s="93"/>
    </row>
    <row r="240" spans="2:7" x14ac:dyDescent="0.25">
      <c r="B240"/>
      <c r="C240"/>
      <c r="D240" s="73"/>
      <c r="E240" s="73"/>
      <c r="F240" s="73"/>
      <c r="G240" s="93"/>
    </row>
    <row r="241" spans="2:7" x14ac:dyDescent="0.25">
      <c r="B241"/>
      <c r="C241"/>
      <c r="D241" s="73"/>
      <c r="E241" s="73"/>
      <c r="F241" s="73"/>
      <c r="G241" s="93"/>
    </row>
    <row r="242" spans="2:7" x14ac:dyDescent="0.25">
      <c r="B242"/>
      <c r="C242"/>
      <c r="D242" s="73"/>
      <c r="E242" s="73"/>
      <c r="F242" s="73"/>
      <c r="G242" s="93"/>
    </row>
    <row r="243" spans="2:7" x14ac:dyDescent="0.25">
      <c r="B243"/>
      <c r="C243"/>
      <c r="D243" s="73"/>
      <c r="E243" s="73"/>
      <c r="F243" s="73"/>
      <c r="G243" s="93"/>
    </row>
    <row r="244" spans="2:7" x14ac:dyDescent="0.25">
      <c r="B244"/>
      <c r="C244"/>
      <c r="D244" s="73"/>
      <c r="E244" s="73"/>
      <c r="F244" s="73"/>
      <c r="G244" s="93"/>
    </row>
    <row r="245" spans="2:7" x14ac:dyDescent="0.25">
      <c r="B245"/>
      <c r="C245"/>
      <c r="D245" s="73"/>
      <c r="E245" s="73"/>
      <c r="F245" s="73"/>
      <c r="G245" s="93"/>
    </row>
    <row r="246" spans="2:7" x14ac:dyDescent="0.25">
      <c r="B246"/>
      <c r="C246"/>
      <c r="D246" s="73"/>
      <c r="E246" s="73"/>
      <c r="F246" s="73"/>
      <c r="G246" s="93"/>
    </row>
    <row r="247" spans="2:7" ht="20.100000000000001" customHeight="1" x14ac:dyDescent="0.25">
      <c r="B247"/>
      <c r="C247"/>
      <c r="D247" s="73"/>
      <c r="E247" s="73"/>
      <c r="F247" s="73"/>
      <c r="G247" s="93"/>
    </row>
    <row r="248" spans="2:7" x14ac:dyDescent="0.25">
      <c r="B248"/>
      <c r="C248"/>
      <c r="D248" s="73"/>
      <c r="E248" s="73"/>
      <c r="F248" s="73"/>
      <c r="G248" s="93"/>
    </row>
    <row r="249" spans="2:7" x14ac:dyDescent="0.25">
      <c r="B249"/>
      <c r="C249"/>
      <c r="D249" s="73"/>
      <c r="E249" s="73"/>
      <c r="F249" s="73"/>
      <c r="G249" s="93"/>
    </row>
    <row r="250" spans="2:7" x14ac:dyDescent="0.25">
      <c r="B250"/>
      <c r="C250"/>
      <c r="D250" s="73"/>
      <c r="E250" s="73"/>
      <c r="F250" s="73"/>
      <c r="G250" s="93"/>
    </row>
    <row r="251" spans="2:7" x14ac:dyDescent="0.25">
      <c r="B251"/>
      <c r="C251"/>
      <c r="D251" s="73"/>
      <c r="E251" s="73"/>
      <c r="F251" s="73"/>
      <c r="G251" s="93"/>
    </row>
    <row r="252" spans="2:7" x14ac:dyDescent="0.25">
      <c r="B252"/>
      <c r="C252"/>
      <c r="D252" s="73"/>
      <c r="E252" s="73"/>
      <c r="F252" s="73"/>
      <c r="G252" s="93"/>
    </row>
    <row r="253" spans="2:7" x14ac:dyDescent="0.25">
      <c r="B253"/>
      <c r="C253"/>
      <c r="D253" s="73"/>
      <c r="E253" s="73"/>
      <c r="F253" s="73"/>
      <c r="G253" s="93"/>
    </row>
    <row r="254" spans="2:7" x14ac:dyDescent="0.25">
      <c r="B254"/>
      <c r="C254"/>
      <c r="D254" s="73"/>
      <c r="E254" s="73"/>
      <c r="F254" s="73"/>
      <c r="G254" s="93"/>
    </row>
    <row r="255" spans="2:7" x14ac:dyDescent="0.25">
      <c r="B255"/>
      <c r="C255"/>
      <c r="D255" s="73"/>
      <c r="E255" s="73"/>
      <c r="F255" s="73"/>
      <c r="G255" s="93"/>
    </row>
    <row r="256" spans="2:7" x14ac:dyDescent="0.25">
      <c r="B256"/>
      <c r="C256"/>
      <c r="D256" s="73"/>
      <c r="E256" s="73"/>
      <c r="F256" s="73"/>
      <c r="G256" s="93"/>
    </row>
    <row r="257" spans="2:7" x14ac:dyDescent="0.25">
      <c r="B257"/>
      <c r="C257"/>
      <c r="D257" s="73"/>
      <c r="E257" s="73"/>
      <c r="F257" s="73"/>
      <c r="G257" s="93"/>
    </row>
    <row r="258" spans="2:7" x14ac:dyDescent="0.25">
      <c r="B258"/>
      <c r="C258"/>
      <c r="D258" s="73"/>
      <c r="E258" s="73"/>
      <c r="F258" s="73"/>
      <c r="G258" s="93"/>
    </row>
    <row r="259" spans="2:7" x14ac:dyDescent="0.25">
      <c r="B259"/>
      <c r="C259"/>
      <c r="D259" s="73"/>
      <c r="E259" s="73"/>
      <c r="F259" s="73"/>
      <c r="G259" s="93"/>
    </row>
    <row r="260" spans="2:7" x14ac:dyDescent="0.25">
      <c r="B260"/>
      <c r="C260"/>
      <c r="D260" s="73"/>
      <c r="E260" s="73"/>
      <c r="F260" s="73"/>
      <c r="G260" s="93"/>
    </row>
    <row r="261" spans="2:7" x14ac:dyDescent="0.25">
      <c r="B261"/>
      <c r="C261"/>
      <c r="D261" s="73"/>
      <c r="E261" s="73"/>
      <c r="F261" s="73"/>
      <c r="G261" s="93"/>
    </row>
    <row r="262" spans="2:7" x14ac:dyDescent="0.25">
      <c r="B262"/>
      <c r="C262"/>
      <c r="D262" s="73"/>
      <c r="E262" s="73"/>
      <c r="F262" s="73"/>
      <c r="G262" s="93"/>
    </row>
    <row r="263" spans="2:7" x14ac:dyDescent="0.25">
      <c r="B263"/>
      <c r="C263"/>
      <c r="D263" s="73"/>
      <c r="E263" s="73"/>
      <c r="F263" s="73"/>
      <c r="G263" s="93"/>
    </row>
    <row r="264" spans="2:7" x14ac:dyDescent="0.25">
      <c r="B264"/>
      <c r="C264"/>
      <c r="D264" s="73"/>
      <c r="E264" s="73"/>
      <c r="F264" s="73"/>
      <c r="G264" s="93"/>
    </row>
    <row r="265" spans="2:7" x14ac:dyDescent="0.25">
      <c r="B265"/>
      <c r="C265"/>
      <c r="D265" s="73"/>
      <c r="E265" s="73"/>
      <c r="F265" s="73"/>
      <c r="G265" s="93"/>
    </row>
    <row r="266" spans="2:7" x14ac:dyDescent="0.25">
      <c r="B266"/>
      <c r="C266"/>
      <c r="D266" s="73"/>
      <c r="E266" s="73"/>
      <c r="F266" s="73"/>
      <c r="G266" s="93"/>
    </row>
    <row r="267" spans="2:7" x14ac:dyDescent="0.25">
      <c r="B267"/>
      <c r="C267"/>
      <c r="D267" s="73"/>
      <c r="E267" s="73"/>
      <c r="F267" s="73"/>
      <c r="G267" s="93"/>
    </row>
    <row r="268" spans="2:7" x14ac:dyDescent="0.25">
      <c r="B268"/>
      <c r="C268"/>
      <c r="D268" s="73"/>
      <c r="E268" s="73"/>
      <c r="F268" s="73"/>
      <c r="G268" s="93"/>
    </row>
    <row r="269" spans="2:7" x14ac:dyDescent="0.25">
      <c r="B269"/>
      <c r="C269"/>
      <c r="D269" s="73"/>
      <c r="E269" s="73"/>
      <c r="F269" s="73"/>
      <c r="G269" s="93"/>
    </row>
    <row r="270" spans="2:7" x14ac:dyDescent="0.25">
      <c r="B270"/>
      <c r="C270"/>
      <c r="D270" s="73"/>
      <c r="E270" s="73"/>
      <c r="F270" s="73"/>
      <c r="G270" s="93"/>
    </row>
    <row r="271" spans="2:7" x14ac:dyDescent="0.25">
      <c r="B271"/>
      <c r="C271"/>
      <c r="D271" s="73"/>
      <c r="E271" s="73"/>
      <c r="F271" s="73"/>
      <c r="G271" s="93"/>
    </row>
    <row r="272" spans="2:7" x14ac:dyDescent="0.25">
      <c r="B272"/>
      <c r="C272"/>
      <c r="D272" s="73"/>
      <c r="E272" s="73"/>
      <c r="F272" s="73"/>
      <c r="G272" s="93"/>
    </row>
    <row r="273" spans="2:7" x14ac:dyDescent="0.25">
      <c r="B273"/>
      <c r="C273"/>
      <c r="D273" s="73"/>
      <c r="E273" s="73"/>
      <c r="F273" s="73"/>
      <c r="G273" s="93"/>
    </row>
    <row r="274" spans="2:7" x14ac:dyDescent="0.25">
      <c r="B274"/>
      <c r="C274"/>
      <c r="D274" s="73"/>
      <c r="E274" s="73"/>
      <c r="F274" s="73"/>
      <c r="G274" s="93"/>
    </row>
    <row r="275" spans="2:7" x14ac:dyDescent="0.25">
      <c r="B275"/>
      <c r="C275"/>
      <c r="D275" s="73"/>
      <c r="E275" s="73"/>
      <c r="F275" s="73"/>
      <c r="G275" s="93"/>
    </row>
    <row r="276" spans="2:7" x14ac:dyDescent="0.25">
      <c r="B276"/>
      <c r="C276"/>
      <c r="D276" s="73"/>
      <c r="E276" s="73"/>
      <c r="F276" s="73"/>
      <c r="G276" s="93"/>
    </row>
    <row r="277" spans="2:7" x14ac:dyDescent="0.25">
      <c r="B277"/>
      <c r="C277"/>
      <c r="D277" s="73"/>
      <c r="E277" s="73"/>
      <c r="F277" s="73"/>
      <c r="G277" s="93"/>
    </row>
    <row r="278" spans="2:7" x14ac:dyDescent="0.25">
      <c r="B278"/>
      <c r="C278"/>
      <c r="D278" s="73"/>
      <c r="E278" s="73"/>
      <c r="F278" s="73"/>
      <c r="G278" s="93"/>
    </row>
    <row r="279" spans="2:7" x14ac:dyDescent="0.25">
      <c r="B279"/>
      <c r="C279"/>
      <c r="D279" s="73"/>
      <c r="E279" s="73"/>
      <c r="F279" s="73"/>
      <c r="G279" s="93"/>
    </row>
    <row r="280" spans="2:7" x14ac:dyDescent="0.25">
      <c r="B280"/>
      <c r="C280"/>
      <c r="D280" s="73"/>
      <c r="E280" s="73"/>
      <c r="F280" s="73"/>
      <c r="G280" s="93"/>
    </row>
    <row r="281" spans="2:7" x14ac:dyDescent="0.25">
      <c r="B281"/>
      <c r="C281"/>
      <c r="D281" s="73"/>
      <c r="E281" s="73"/>
      <c r="F281" s="73"/>
      <c r="G281" s="93"/>
    </row>
    <row r="282" spans="2:7" x14ac:dyDescent="0.25">
      <c r="B282"/>
      <c r="C282"/>
      <c r="D282" s="73"/>
      <c r="E282" s="73"/>
      <c r="F282" s="73"/>
      <c r="G282" s="93"/>
    </row>
    <row r="283" spans="2:7" x14ac:dyDescent="0.25">
      <c r="B283"/>
      <c r="C283"/>
      <c r="D283" s="73"/>
      <c r="E283" s="73"/>
      <c r="F283" s="73"/>
      <c r="G283" s="93"/>
    </row>
    <row r="284" spans="2:7" x14ac:dyDescent="0.25">
      <c r="B284"/>
      <c r="C284"/>
      <c r="D284" s="73"/>
      <c r="E284" s="73"/>
      <c r="F284" s="73"/>
      <c r="G284" s="93"/>
    </row>
    <row r="285" spans="2:7" x14ac:dyDescent="0.25">
      <c r="B285"/>
      <c r="C285"/>
      <c r="D285" s="73"/>
      <c r="E285" s="73"/>
      <c r="F285" s="73"/>
      <c r="G285" s="93"/>
    </row>
    <row r="286" spans="2:7" x14ac:dyDescent="0.25">
      <c r="B286"/>
      <c r="C286"/>
      <c r="D286" s="73"/>
      <c r="E286" s="73"/>
      <c r="F286" s="73"/>
      <c r="G286" s="93"/>
    </row>
    <row r="287" spans="2:7" x14ac:dyDescent="0.25">
      <c r="B287"/>
      <c r="C287"/>
      <c r="D287" s="73"/>
      <c r="E287" s="73"/>
      <c r="F287" s="73"/>
      <c r="G287" s="93"/>
    </row>
    <row r="288" spans="2:7" x14ac:dyDescent="0.25">
      <c r="B288"/>
      <c r="C288"/>
      <c r="D288" s="73"/>
      <c r="E288" s="73"/>
      <c r="F288" s="73"/>
      <c r="G288" s="93"/>
    </row>
    <row r="289" spans="2:7" x14ac:dyDescent="0.25">
      <c r="B289"/>
      <c r="C289"/>
      <c r="D289" s="73"/>
      <c r="E289" s="73"/>
      <c r="F289" s="73"/>
      <c r="G289" s="93"/>
    </row>
    <row r="290" spans="2:7" x14ac:dyDescent="0.25">
      <c r="B290"/>
      <c r="C290"/>
      <c r="D290" s="73"/>
      <c r="E290" s="73"/>
      <c r="F290" s="73"/>
      <c r="G290" s="93"/>
    </row>
    <row r="291" spans="2:7" ht="20.100000000000001" customHeight="1" x14ac:dyDescent="0.25">
      <c r="B291"/>
      <c r="C291"/>
      <c r="D291" s="73"/>
      <c r="E291" s="73"/>
      <c r="F291" s="73"/>
      <c r="G291" s="93"/>
    </row>
    <row r="292" spans="2:7" x14ac:dyDescent="0.25">
      <c r="B292"/>
      <c r="C292"/>
      <c r="D292" s="73"/>
      <c r="E292" s="73"/>
      <c r="F292" s="73"/>
      <c r="G292" s="93"/>
    </row>
    <row r="293" spans="2:7" x14ac:dyDescent="0.25">
      <c r="B293"/>
      <c r="C293"/>
      <c r="D293" s="73"/>
      <c r="E293" s="73"/>
      <c r="F293" s="73"/>
      <c r="G293" s="93"/>
    </row>
    <row r="294" spans="2:7" x14ac:dyDescent="0.25">
      <c r="B294"/>
      <c r="C294"/>
      <c r="D294" s="73"/>
      <c r="E294" s="73"/>
      <c r="F294" s="73"/>
      <c r="G294" s="93"/>
    </row>
    <row r="295" spans="2:7" x14ac:dyDescent="0.25">
      <c r="B295"/>
      <c r="C295"/>
      <c r="D295" s="73"/>
      <c r="E295" s="73"/>
      <c r="F295" s="73"/>
      <c r="G295" s="93"/>
    </row>
    <row r="296" spans="2:7" x14ac:dyDescent="0.25">
      <c r="B296"/>
      <c r="C296"/>
      <c r="D296" s="73"/>
      <c r="E296" s="73"/>
      <c r="F296" s="73"/>
      <c r="G296" s="93"/>
    </row>
    <row r="297" spans="2:7" ht="20.100000000000001" customHeight="1" x14ac:dyDescent="0.25">
      <c r="B297"/>
      <c r="C297"/>
      <c r="D297" s="73"/>
      <c r="E297" s="73"/>
      <c r="F297" s="73"/>
      <c r="G297" s="93"/>
    </row>
    <row r="298" spans="2:7" x14ac:dyDescent="0.25">
      <c r="B298"/>
      <c r="C298"/>
      <c r="D298" s="73"/>
      <c r="E298" s="73"/>
      <c r="F298" s="73"/>
      <c r="G298" s="93"/>
    </row>
    <row r="299" spans="2:7" x14ac:dyDescent="0.25">
      <c r="B299"/>
      <c r="C299"/>
      <c r="D299" s="73"/>
      <c r="E299" s="73"/>
      <c r="F299" s="73"/>
      <c r="G299" s="93"/>
    </row>
    <row r="300" spans="2:7" x14ac:dyDescent="0.25">
      <c r="B300"/>
      <c r="C300"/>
      <c r="D300" s="73"/>
      <c r="E300" s="73"/>
      <c r="F300" s="73"/>
      <c r="G300" s="93"/>
    </row>
    <row r="301" spans="2:7" x14ac:dyDescent="0.25">
      <c r="B301"/>
      <c r="C301"/>
      <c r="D301" s="73"/>
      <c r="E301" s="73"/>
      <c r="F301" s="73"/>
      <c r="G301" s="93"/>
    </row>
    <row r="302" spans="2:7" x14ac:dyDescent="0.25">
      <c r="B302"/>
      <c r="C302"/>
      <c r="D302" s="73"/>
      <c r="E302" s="73"/>
      <c r="F302" s="73"/>
      <c r="G302" s="93"/>
    </row>
    <row r="303" spans="2:7" x14ac:dyDescent="0.25">
      <c r="B303"/>
      <c r="C303"/>
      <c r="D303" s="73"/>
      <c r="E303" s="73"/>
      <c r="F303" s="73"/>
      <c r="G303" s="93"/>
    </row>
    <row r="304" spans="2:7" x14ac:dyDescent="0.25">
      <c r="B304"/>
      <c r="C304"/>
      <c r="D304" s="73"/>
      <c r="E304" s="73"/>
      <c r="F304" s="73"/>
      <c r="G304" s="93"/>
    </row>
    <row r="305" spans="2:7" x14ac:dyDescent="0.25">
      <c r="B305"/>
      <c r="C305"/>
      <c r="D305" s="73"/>
      <c r="E305" s="73"/>
      <c r="F305" s="73"/>
      <c r="G305" s="93"/>
    </row>
    <row r="306" spans="2:7" x14ac:dyDescent="0.25">
      <c r="B306"/>
      <c r="C306"/>
      <c r="D306" s="73"/>
      <c r="E306" s="73"/>
      <c r="F306" s="73"/>
      <c r="G306" s="93"/>
    </row>
    <row r="307" spans="2:7" ht="20.100000000000001" customHeight="1" x14ac:dyDescent="0.25">
      <c r="B307"/>
      <c r="C307"/>
      <c r="D307" s="73"/>
      <c r="E307" s="73"/>
      <c r="F307" s="73"/>
      <c r="G307" s="93"/>
    </row>
    <row r="308" spans="2:7" x14ac:dyDescent="0.25">
      <c r="B308"/>
      <c r="C308"/>
      <c r="D308" s="73"/>
      <c r="E308" s="73"/>
      <c r="F308" s="73"/>
      <c r="G308" s="93"/>
    </row>
    <row r="309" spans="2:7" x14ac:dyDescent="0.25">
      <c r="B309"/>
      <c r="C309"/>
      <c r="D309" s="73"/>
      <c r="E309" s="73"/>
      <c r="F309" s="73"/>
      <c r="G309" s="93"/>
    </row>
    <row r="310" spans="2:7" x14ac:dyDescent="0.25">
      <c r="B310"/>
      <c r="C310"/>
      <c r="D310" s="73"/>
      <c r="E310" s="73"/>
      <c r="F310" s="73"/>
      <c r="G310" s="93"/>
    </row>
    <row r="311" spans="2:7" x14ac:dyDescent="0.25">
      <c r="B311"/>
      <c r="C311"/>
      <c r="D311" s="73"/>
      <c r="E311" s="73"/>
      <c r="F311" s="73"/>
      <c r="G311" s="93"/>
    </row>
    <row r="312" spans="2:7" x14ac:dyDescent="0.25">
      <c r="B312"/>
      <c r="C312"/>
      <c r="D312" s="73"/>
      <c r="E312" s="73"/>
      <c r="F312" s="73"/>
      <c r="G312" s="93"/>
    </row>
    <row r="313" spans="2:7" x14ac:dyDescent="0.25">
      <c r="B313"/>
      <c r="C313"/>
      <c r="D313" s="73"/>
      <c r="E313" s="73"/>
      <c r="F313" s="73"/>
      <c r="G313" s="93"/>
    </row>
    <row r="314" spans="2:7" x14ac:dyDescent="0.25">
      <c r="B314"/>
      <c r="C314"/>
      <c r="D314" s="73"/>
      <c r="E314" s="73"/>
      <c r="F314" s="73"/>
      <c r="G314" s="93"/>
    </row>
    <row r="315" spans="2:7" x14ac:dyDescent="0.25">
      <c r="B315"/>
      <c r="C315"/>
      <c r="D315" s="73"/>
      <c r="E315" s="73"/>
      <c r="F315" s="73"/>
      <c r="G315" s="93"/>
    </row>
    <row r="316" spans="2:7" x14ac:dyDescent="0.25">
      <c r="B316"/>
      <c r="C316"/>
      <c r="D316" s="73"/>
      <c r="E316" s="73"/>
      <c r="F316" s="73"/>
      <c r="G316" s="93"/>
    </row>
    <row r="317" spans="2:7" x14ac:dyDescent="0.25">
      <c r="B317"/>
      <c r="C317"/>
      <c r="D317" s="73"/>
      <c r="E317" s="73"/>
      <c r="F317" s="73"/>
      <c r="G317" s="93"/>
    </row>
    <row r="318" spans="2:7" x14ac:dyDescent="0.25">
      <c r="B318"/>
      <c r="C318"/>
      <c r="D318" s="73"/>
      <c r="E318" s="73"/>
      <c r="F318" s="73"/>
      <c r="G318" s="93"/>
    </row>
    <row r="319" spans="2:7" x14ac:dyDescent="0.25">
      <c r="B319"/>
      <c r="C319"/>
      <c r="D319" s="73"/>
      <c r="E319" s="73"/>
      <c r="F319" s="73"/>
      <c r="G319" s="93"/>
    </row>
    <row r="320" spans="2:7" x14ac:dyDescent="0.25">
      <c r="B320"/>
      <c r="C320"/>
      <c r="D320" s="73"/>
      <c r="E320" s="73"/>
      <c r="F320" s="73"/>
      <c r="G320" s="93"/>
    </row>
    <row r="321" spans="2:7" x14ac:dyDescent="0.25">
      <c r="B321"/>
      <c r="C321"/>
      <c r="D321" s="73"/>
      <c r="E321" s="73"/>
      <c r="F321" s="73"/>
      <c r="G321" s="93"/>
    </row>
    <row r="322" spans="2:7" x14ac:dyDescent="0.25">
      <c r="B322"/>
      <c r="C322"/>
      <c r="D322" s="73"/>
      <c r="E322" s="73"/>
      <c r="F322" s="73"/>
      <c r="G322" s="93"/>
    </row>
    <row r="323" spans="2:7" x14ac:dyDescent="0.25">
      <c r="B323"/>
      <c r="C323"/>
      <c r="D323" s="73"/>
      <c r="E323" s="73"/>
      <c r="F323" s="73"/>
      <c r="G323" s="93"/>
    </row>
    <row r="324" spans="2:7" x14ac:dyDescent="0.25">
      <c r="B324"/>
      <c r="C324"/>
      <c r="D324" s="73"/>
      <c r="E324" s="73"/>
      <c r="F324" s="73"/>
      <c r="G324" s="93"/>
    </row>
    <row r="325" spans="2:7" x14ac:dyDescent="0.25">
      <c r="B325"/>
      <c r="C325"/>
      <c r="D325" s="73"/>
      <c r="E325" s="73"/>
      <c r="F325" s="73"/>
      <c r="G325" s="93"/>
    </row>
    <row r="326" spans="2:7" x14ac:dyDescent="0.25">
      <c r="B326"/>
      <c r="C326"/>
      <c r="D326" s="73"/>
      <c r="E326" s="73"/>
      <c r="F326" s="73"/>
      <c r="G326" s="93"/>
    </row>
    <row r="327" spans="2:7" x14ac:dyDescent="0.25">
      <c r="B327"/>
      <c r="C327"/>
      <c r="D327" s="73"/>
      <c r="E327" s="73"/>
      <c r="F327" s="73"/>
      <c r="G327" s="93"/>
    </row>
    <row r="328" spans="2:7" x14ac:dyDescent="0.25">
      <c r="B328"/>
      <c r="C328"/>
      <c r="D328" s="73"/>
      <c r="E328" s="73"/>
      <c r="F328" s="73"/>
      <c r="G328" s="93"/>
    </row>
    <row r="329" spans="2:7" x14ac:dyDescent="0.25">
      <c r="B329"/>
      <c r="C329"/>
      <c r="D329" s="73"/>
      <c r="E329" s="73"/>
      <c r="F329" s="73"/>
      <c r="G329" s="93"/>
    </row>
    <row r="330" spans="2:7" x14ac:dyDescent="0.25">
      <c r="B330"/>
      <c r="C330"/>
      <c r="D330" s="73"/>
      <c r="E330" s="73"/>
      <c r="F330" s="73"/>
      <c r="G330" s="93"/>
    </row>
    <row r="331" spans="2:7" x14ac:dyDescent="0.25">
      <c r="B331"/>
      <c r="C331"/>
      <c r="D331" s="73"/>
      <c r="E331" s="73"/>
      <c r="F331" s="73"/>
      <c r="G331" s="93"/>
    </row>
    <row r="332" spans="2:7" x14ac:dyDescent="0.25">
      <c r="B332"/>
      <c r="C332"/>
      <c r="D332" s="73"/>
      <c r="E332" s="73"/>
      <c r="F332" s="73"/>
      <c r="G332" s="93"/>
    </row>
    <row r="333" spans="2:7" x14ac:dyDescent="0.25">
      <c r="B333"/>
      <c r="C333"/>
      <c r="D333" s="73"/>
      <c r="E333" s="73"/>
      <c r="F333" s="73"/>
      <c r="G333" s="93"/>
    </row>
    <row r="334" spans="2:7" x14ac:dyDescent="0.25">
      <c r="B334"/>
      <c r="C334"/>
      <c r="D334" s="73"/>
      <c r="E334" s="73"/>
      <c r="F334" s="73"/>
      <c r="G334" s="93"/>
    </row>
    <row r="335" spans="2:7" x14ac:dyDescent="0.25">
      <c r="B335"/>
      <c r="C335"/>
      <c r="D335" s="73"/>
      <c r="E335" s="73"/>
      <c r="F335" s="73"/>
      <c r="G335" s="93"/>
    </row>
    <row r="336" spans="2:7" x14ac:dyDescent="0.25">
      <c r="B336"/>
      <c r="C336"/>
      <c r="D336" s="73"/>
      <c r="E336" s="73"/>
      <c r="F336" s="73"/>
      <c r="G336" s="93"/>
    </row>
    <row r="337" spans="2:7" x14ac:dyDescent="0.25">
      <c r="B337"/>
      <c r="C337"/>
      <c r="D337" s="73"/>
      <c r="E337" s="73"/>
      <c r="F337" s="73"/>
      <c r="G337" s="93"/>
    </row>
    <row r="338" spans="2:7" x14ac:dyDescent="0.25">
      <c r="B338"/>
      <c r="C338"/>
      <c r="D338" s="73"/>
      <c r="E338" s="73"/>
      <c r="F338" s="73"/>
      <c r="G338" s="93"/>
    </row>
    <row r="339" spans="2:7" x14ac:dyDescent="0.25">
      <c r="B339"/>
      <c r="C339"/>
      <c r="D339" s="73"/>
      <c r="E339" s="73"/>
      <c r="F339" s="73"/>
      <c r="G339" s="93"/>
    </row>
    <row r="340" spans="2:7" x14ac:dyDescent="0.25">
      <c r="B340"/>
      <c r="C340"/>
      <c r="D340" s="73"/>
      <c r="E340" s="73"/>
      <c r="F340" s="73"/>
      <c r="G340" s="93"/>
    </row>
    <row r="341" spans="2:7" x14ac:dyDescent="0.25">
      <c r="B341"/>
      <c r="C341"/>
      <c r="D341" s="73"/>
      <c r="E341" s="73"/>
      <c r="F341" s="73"/>
      <c r="G341" s="93"/>
    </row>
    <row r="342" spans="2:7" x14ac:dyDescent="0.25">
      <c r="B342"/>
      <c r="C342"/>
      <c r="D342" s="73"/>
      <c r="E342" s="73"/>
      <c r="F342" s="73"/>
      <c r="G342" s="93"/>
    </row>
    <row r="343" spans="2:7" x14ac:dyDescent="0.25">
      <c r="B343"/>
      <c r="C343"/>
      <c r="D343" s="73"/>
      <c r="E343" s="73"/>
      <c r="F343" s="73"/>
      <c r="G343" s="93"/>
    </row>
    <row r="344" spans="2:7" x14ac:dyDescent="0.25">
      <c r="B344"/>
      <c r="C344"/>
      <c r="D344" s="73"/>
      <c r="E344" s="73"/>
      <c r="F344" s="73"/>
      <c r="G344" s="93"/>
    </row>
    <row r="345" spans="2:7" ht="20.100000000000001" customHeight="1" x14ac:dyDescent="0.25">
      <c r="B345"/>
      <c r="C345"/>
      <c r="D345" s="73"/>
      <c r="E345" s="73"/>
      <c r="F345" s="73"/>
      <c r="G345" s="93"/>
    </row>
    <row r="346" spans="2:7" x14ac:dyDescent="0.25">
      <c r="B346"/>
      <c r="C346"/>
      <c r="D346" s="73"/>
      <c r="E346" s="73"/>
      <c r="F346" s="73"/>
      <c r="G346" s="93"/>
    </row>
    <row r="347" spans="2:7" x14ac:dyDescent="0.25">
      <c r="B347"/>
      <c r="C347"/>
      <c r="D347" s="73"/>
      <c r="E347" s="73"/>
      <c r="F347" s="73"/>
      <c r="G347" s="93"/>
    </row>
    <row r="348" spans="2:7" x14ac:dyDescent="0.25">
      <c r="B348"/>
      <c r="C348"/>
      <c r="D348" s="73"/>
      <c r="E348" s="73"/>
      <c r="F348" s="73"/>
      <c r="G348" s="93"/>
    </row>
    <row r="349" spans="2:7" x14ac:dyDescent="0.25">
      <c r="B349"/>
      <c r="C349"/>
      <c r="D349" s="73"/>
      <c r="E349" s="73"/>
      <c r="F349" s="73"/>
      <c r="G349" s="93"/>
    </row>
    <row r="350" spans="2:7" x14ac:dyDescent="0.25">
      <c r="B350"/>
      <c r="C350"/>
      <c r="D350" s="73"/>
      <c r="E350" s="73"/>
      <c r="F350" s="73"/>
      <c r="G350" s="93"/>
    </row>
    <row r="351" spans="2:7" x14ac:dyDescent="0.25">
      <c r="B351"/>
      <c r="C351"/>
      <c r="D351" s="73"/>
      <c r="E351" s="73"/>
      <c r="F351" s="73"/>
      <c r="G351" s="93"/>
    </row>
    <row r="352" spans="2:7" x14ac:dyDescent="0.25">
      <c r="B352"/>
      <c r="C352"/>
      <c r="D352" s="73"/>
      <c r="E352" s="73"/>
      <c r="F352" s="73"/>
      <c r="G352" s="93"/>
    </row>
    <row r="353" spans="2:7" x14ac:dyDescent="0.25">
      <c r="B353"/>
      <c r="C353"/>
      <c r="D353" s="73"/>
      <c r="E353" s="73"/>
      <c r="F353" s="73"/>
      <c r="G353" s="93"/>
    </row>
    <row r="354" spans="2:7" x14ac:dyDescent="0.25">
      <c r="B354"/>
      <c r="C354"/>
      <c r="D354" s="73"/>
      <c r="E354" s="73"/>
      <c r="F354" s="73"/>
      <c r="G354" s="93"/>
    </row>
    <row r="355" spans="2:7" x14ac:dyDescent="0.25">
      <c r="B355"/>
      <c r="C355"/>
      <c r="D355" s="73"/>
      <c r="E355" s="73"/>
      <c r="F355" s="73"/>
      <c r="G355" s="93"/>
    </row>
    <row r="356" spans="2:7" x14ac:dyDescent="0.25">
      <c r="B356"/>
      <c r="C356"/>
      <c r="D356" s="73"/>
      <c r="E356" s="73"/>
      <c r="F356" s="73"/>
      <c r="G356" s="93"/>
    </row>
    <row r="357" spans="2:7" x14ac:dyDescent="0.25">
      <c r="B357"/>
      <c r="C357"/>
      <c r="D357" s="73"/>
      <c r="E357" s="73"/>
      <c r="F357" s="73"/>
      <c r="G357" s="93"/>
    </row>
    <row r="358" spans="2:7" x14ac:dyDescent="0.25">
      <c r="B358"/>
      <c r="C358"/>
      <c r="D358" s="73"/>
      <c r="E358" s="73"/>
      <c r="F358" s="73"/>
      <c r="G358" s="93"/>
    </row>
    <row r="359" spans="2:7" x14ac:dyDescent="0.25">
      <c r="B359"/>
      <c r="C359"/>
      <c r="D359" s="73"/>
      <c r="E359" s="73"/>
      <c r="F359" s="73"/>
      <c r="G359" s="93"/>
    </row>
    <row r="360" spans="2:7" x14ac:dyDescent="0.25">
      <c r="B360"/>
      <c r="C360"/>
      <c r="D360" s="73"/>
      <c r="E360" s="73"/>
      <c r="F360" s="73"/>
      <c r="G360" s="93"/>
    </row>
    <row r="361" spans="2:7" x14ac:dyDescent="0.25">
      <c r="B361"/>
      <c r="C361"/>
      <c r="D361" s="73"/>
      <c r="E361" s="73"/>
      <c r="F361" s="73"/>
      <c r="G361" s="93"/>
    </row>
    <row r="362" spans="2:7" x14ac:dyDescent="0.25">
      <c r="B362"/>
      <c r="C362"/>
      <c r="D362" s="73"/>
      <c r="E362" s="73"/>
      <c r="F362" s="73"/>
      <c r="G362" s="93"/>
    </row>
    <row r="363" spans="2:7" x14ac:dyDescent="0.25">
      <c r="B363"/>
      <c r="C363"/>
      <c r="D363" s="73"/>
      <c r="E363" s="73"/>
      <c r="F363" s="73"/>
      <c r="G363" s="93"/>
    </row>
    <row r="364" spans="2:7" x14ac:dyDescent="0.25">
      <c r="B364"/>
      <c r="C364"/>
      <c r="D364" s="73"/>
      <c r="E364" s="73"/>
      <c r="F364" s="73"/>
      <c r="G364" s="93"/>
    </row>
    <row r="365" spans="2:7" x14ac:dyDescent="0.25">
      <c r="B365"/>
      <c r="C365"/>
      <c r="D365" s="73"/>
      <c r="E365" s="73"/>
      <c r="F365" s="73"/>
      <c r="G365" s="93"/>
    </row>
    <row r="366" spans="2:7" x14ac:dyDescent="0.25">
      <c r="B366"/>
      <c r="C366"/>
      <c r="D366" s="73"/>
      <c r="E366" s="73"/>
      <c r="F366" s="73"/>
      <c r="G366" s="93"/>
    </row>
    <row r="367" spans="2:7" x14ac:dyDescent="0.25">
      <c r="B367"/>
      <c r="C367"/>
      <c r="D367" s="73"/>
      <c r="E367" s="73"/>
      <c r="F367" s="73"/>
      <c r="G367" s="93"/>
    </row>
    <row r="368" spans="2:7" x14ac:dyDescent="0.25">
      <c r="B368"/>
      <c r="C368"/>
      <c r="D368" s="73"/>
      <c r="E368" s="73"/>
      <c r="F368" s="73"/>
      <c r="G368" s="93"/>
    </row>
    <row r="369" spans="2:7" x14ac:dyDescent="0.25">
      <c r="B369"/>
      <c r="C369"/>
      <c r="D369" s="73"/>
      <c r="E369" s="73"/>
      <c r="F369" s="73"/>
      <c r="G369" s="93"/>
    </row>
    <row r="370" spans="2:7" x14ac:dyDescent="0.25">
      <c r="B370"/>
      <c r="C370"/>
      <c r="D370" s="73"/>
      <c r="E370" s="73"/>
      <c r="F370" s="73"/>
      <c r="G370" s="93"/>
    </row>
    <row r="371" spans="2:7" x14ac:dyDescent="0.25">
      <c r="B371"/>
      <c r="C371"/>
      <c r="D371" s="73"/>
      <c r="E371" s="73"/>
      <c r="F371" s="73"/>
      <c r="G371" s="93"/>
    </row>
    <row r="372" spans="2:7" x14ac:dyDescent="0.25">
      <c r="B372"/>
      <c r="C372"/>
      <c r="D372" s="73"/>
      <c r="E372" s="73"/>
      <c r="F372" s="73"/>
      <c r="G372" s="93"/>
    </row>
    <row r="373" spans="2:7" x14ac:dyDescent="0.25">
      <c r="B373"/>
      <c r="C373"/>
      <c r="D373" s="73"/>
      <c r="E373" s="73"/>
      <c r="F373" s="73"/>
      <c r="G373" s="93"/>
    </row>
    <row r="374" spans="2:7" x14ac:dyDescent="0.25">
      <c r="B374"/>
      <c r="C374"/>
      <c r="D374" s="73"/>
      <c r="E374" s="73"/>
      <c r="F374" s="73"/>
      <c r="G374" s="93"/>
    </row>
    <row r="375" spans="2:7" x14ac:dyDescent="0.25">
      <c r="B375"/>
      <c r="C375"/>
      <c r="D375" s="73"/>
      <c r="E375" s="73"/>
      <c r="F375" s="73"/>
      <c r="G375" s="93"/>
    </row>
    <row r="376" spans="2:7" x14ac:dyDescent="0.25">
      <c r="B376"/>
      <c r="C376"/>
      <c r="D376" s="73"/>
      <c r="E376" s="73"/>
      <c r="F376" s="73"/>
      <c r="G376" s="93"/>
    </row>
    <row r="377" spans="2:7" x14ac:dyDescent="0.25">
      <c r="B377"/>
      <c r="C377"/>
      <c r="D377" s="73"/>
      <c r="E377" s="73"/>
      <c r="F377" s="73"/>
      <c r="G377" s="93"/>
    </row>
    <row r="378" spans="2:7" x14ac:dyDescent="0.25">
      <c r="B378"/>
      <c r="C378"/>
      <c r="D378" s="73"/>
      <c r="E378" s="73"/>
      <c r="F378" s="73"/>
      <c r="G378" s="93"/>
    </row>
    <row r="379" spans="2:7" x14ac:dyDescent="0.25">
      <c r="B379"/>
      <c r="C379"/>
      <c r="D379" s="73"/>
      <c r="E379" s="73"/>
      <c r="F379" s="73"/>
      <c r="G379" s="93"/>
    </row>
    <row r="380" spans="2:7" x14ac:dyDescent="0.25">
      <c r="B380"/>
      <c r="C380"/>
      <c r="D380" s="73"/>
      <c r="E380" s="73"/>
      <c r="F380" s="73"/>
      <c r="G380" s="93"/>
    </row>
    <row r="381" spans="2:7" x14ac:dyDescent="0.25">
      <c r="B381"/>
      <c r="C381"/>
      <c r="D381" s="73"/>
      <c r="E381" s="73"/>
      <c r="F381" s="73"/>
      <c r="G381" s="93"/>
    </row>
    <row r="382" spans="2:7" x14ac:dyDescent="0.25">
      <c r="B382"/>
      <c r="C382"/>
      <c r="D382" s="73"/>
      <c r="E382" s="73"/>
      <c r="F382" s="73"/>
      <c r="G382" s="93"/>
    </row>
    <row r="383" spans="2:7" x14ac:dyDescent="0.25">
      <c r="B383"/>
      <c r="C383"/>
      <c r="D383" s="73"/>
      <c r="E383" s="73"/>
      <c r="F383" s="73"/>
      <c r="G383" s="93"/>
    </row>
    <row r="384" spans="2:7" x14ac:dyDescent="0.25">
      <c r="B384"/>
      <c r="C384"/>
      <c r="D384" s="73"/>
      <c r="E384" s="73"/>
      <c r="F384" s="73"/>
      <c r="G384" s="93"/>
    </row>
    <row r="385" spans="2:7" x14ac:dyDescent="0.25">
      <c r="B385"/>
      <c r="C385"/>
      <c r="D385" s="73"/>
      <c r="E385" s="73"/>
      <c r="F385" s="73"/>
      <c r="G385" s="93"/>
    </row>
    <row r="386" spans="2:7" x14ac:dyDescent="0.25">
      <c r="B386"/>
      <c r="C386"/>
      <c r="D386" s="73"/>
      <c r="E386" s="73"/>
      <c r="F386" s="73"/>
      <c r="G386" s="93"/>
    </row>
    <row r="387" spans="2:7" x14ac:dyDescent="0.25">
      <c r="B387"/>
      <c r="C387"/>
      <c r="D387" s="73"/>
      <c r="E387" s="73"/>
      <c r="F387" s="73"/>
      <c r="G387" s="93"/>
    </row>
    <row r="388" spans="2:7" x14ac:dyDescent="0.25">
      <c r="B388"/>
      <c r="C388"/>
      <c r="D388" s="73"/>
      <c r="E388" s="73"/>
      <c r="F388" s="73"/>
      <c r="G388" s="93"/>
    </row>
    <row r="389" spans="2:7" x14ac:dyDescent="0.25">
      <c r="B389"/>
      <c r="C389"/>
      <c r="D389" s="73"/>
      <c r="E389" s="73"/>
      <c r="F389" s="73"/>
      <c r="G389" s="93"/>
    </row>
    <row r="390" spans="2:7" x14ac:dyDescent="0.25">
      <c r="B390"/>
      <c r="C390"/>
      <c r="D390" s="73"/>
      <c r="E390" s="73"/>
      <c r="F390" s="73"/>
      <c r="G390" s="93"/>
    </row>
    <row r="391" spans="2:7" x14ac:dyDescent="0.25">
      <c r="B391"/>
      <c r="C391"/>
      <c r="D391" s="73"/>
      <c r="E391" s="73"/>
      <c r="F391" s="73"/>
      <c r="G391" s="93"/>
    </row>
    <row r="392" spans="2:7" x14ac:dyDescent="0.25">
      <c r="B392"/>
      <c r="C392"/>
      <c r="D392" s="73"/>
      <c r="E392" s="73"/>
      <c r="F392" s="73"/>
      <c r="G392" s="93"/>
    </row>
    <row r="393" spans="2:7" x14ac:dyDescent="0.25">
      <c r="B393"/>
      <c r="C393"/>
      <c r="D393" s="73"/>
      <c r="E393" s="73"/>
      <c r="F393" s="73"/>
      <c r="G393" s="93"/>
    </row>
    <row r="394" spans="2:7" x14ac:dyDescent="0.25">
      <c r="B394"/>
      <c r="C394"/>
      <c r="D394" s="73"/>
      <c r="E394" s="73"/>
      <c r="F394" s="73"/>
      <c r="G394" s="93"/>
    </row>
    <row r="395" spans="2:7" x14ac:dyDescent="0.25">
      <c r="B395"/>
      <c r="C395"/>
      <c r="D395" s="73"/>
      <c r="E395" s="73"/>
      <c r="F395" s="73"/>
      <c r="G395" s="93"/>
    </row>
    <row r="396" spans="2:7" x14ac:dyDescent="0.25">
      <c r="B396"/>
      <c r="C396"/>
      <c r="D396" s="73"/>
      <c r="E396" s="73"/>
      <c r="F396" s="73"/>
      <c r="G396" s="93"/>
    </row>
    <row r="397" spans="2:7" x14ac:dyDescent="0.25">
      <c r="B397"/>
      <c r="C397"/>
      <c r="D397" s="73"/>
      <c r="E397" s="73"/>
      <c r="F397" s="73"/>
      <c r="G397" s="93"/>
    </row>
    <row r="398" spans="2:7" x14ac:dyDescent="0.25">
      <c r="B398"/>
      <c r="C398"/>
      <c r="D398" s="73"/>
      <c r="E398" s="73"/>
      <c r="F398" s="73"/>
      <c r="G398" s="93"/>
    </row>
    <row r="399" spans="2:7" x14ac:dyDescent="0.25">
      <c r="B399"/>
      <c r="C399"/>
      <c r="D399" s="73"/>
      <c r="E399" s="73"/>
      <c r="F399" s="73"/>
      <c r="G399" s="93"/>
    </row>
    <row r="400" spans="2:7" x14ac:dyDescent="0.25">
      <c r="B400"/>
      <c r="C400"/>
      <c r="D400" s="73"/>
      <c r="E400" s="73"/>
      <c r="F400" s="73"/>
      <c r="G400" s="93"/>
    </row>
    <row r="401" spans="2:7" x14ac:dyDescent="0.25">
      <c r="B401"/>
      <c r="C401"/>
      <c r="D401" s="73"/>
      <c r="E401" s="73"/>
      <c r="F401" s="73"/>
      <c r="G401" s="93"/>
    </row>
    <row r="402" spans="2:7" x14ac:dyDescent="0.25">
      <c r="B402"/>
      <c r="C402"/>
      <c r="D402" s="73"/>
      <c r="E402" s="73"/>
      <c r="F402" s="73"/>
      <c r="G402" s="93"/>
    </row>
    <row r="403" spans="2:7" x14ac:dyDescent="0.25">
      <c r="B403"/>
      <c r="C403"/>
      <c r="D403" s="73"/>
      <c r="E403" s="73"/>
      <c r="F403" s="73"/>
      <c r="G403" s="93"/>
    </row>
    <row r="404" spans="2:7" x14ac:dyDescent="0.25">
      <c r="B404"/>
      <c r="C404"/>
      <c r="D404" s="73"/>
      <c r="E404" s="73"/>
      <c r="F404" s="73"/>
      <c r="G404" s="93"/>
    </row>
    <row r="405" spans="2:7" x14ac:dyDescent="0.25">
      <c r="B405"/>
      <c r="C405"/>
      <c r="D405" s="73"/>
      <c r="E405" s="73"/>
      <c r="F405" s="73"/>
      <c r="G405" s="93"/>
    </row>
    <row r="406" spans="2:7" x14ac:dyDescent="0.25">
      <c r="B406"/>
      <c r="C406"/>
      <c r="D406" s="73"/>
      <c r="E406" s="73"/>
      <c r="F406" s="73"/>
      <c r="G406" s="93"/>
    </row>
    <row r="407" spans="2:7" x14ac:dyDescent="0.25">
      <c r="B407"/>
      <c r="C407"/>
      <c r="D407" s="73"/>
      <c r="E407" s="73"/>
      <c r="F407" s="73"/>
      <c r="G407" s="93"/>
    </row>
    <row r="408" spans="2:7" x14ac:dyDescent="0.25">
      <c r="B408"/>
      <c r="C408"/>
      <c r="D408" s="73"/>
      <c r="E408" s="73"/>
      <c r="F408" s="73"/>
      <c r="G408" s="93"/>
    </row>
    <row r="409" spans="2:7" x14ac:dyDescent="0.25">
      <c r="B409"/>
      <c r="C409"/>
      <c r="D409" s="73"/>
      <c r="E409" s="73"/>
      <c r="F409" s="73"/>
      <c r="G409" s="93"/>
    </row>
    <row r="410" spans="2:7" x14ac:dyDescent="0.25">
      <c r="B410"/>
      <c r="C410"/>
      <c r="D410" s="73"/>
      <c r="E410" s="73"/>
      <c r="F410" s="73"/>
      <c r="G410" s="93"/>
    </row>
    <row r="411" spans="2:7" x14ac:dyDescent="0.25">
      <c r="B411"/>
      <c r="C411"/>
      <c r="D411" s="73"/>
      <c r="E411" s="73"/>
      <c r="F411" s="73"/>
      <c r="G411" s="93"/>
    </row>
    <row r="412" spans="2:7" x14ac:dyDescent="0.25">
      <c r="B412"/>
      <c r="C412"/>
      <c r="D412" s="73"/>
      <c r="E412" s="73"/>
      <c r="F412" s="73"/>
      <c r="G412" s="93"/>
    </row>
    <row r="413" spans="2:7" x14ac:dyDescent="0.25">
      <c r="B413"/>
      <c r="C413"/>
      <c r="D413" s="73"/>
      <c r="E413" s="73"/>
      <c r="F413" s="73"/>
      <c r="G413" s="93"/>
    </row>
    <row r="414" spans="2:7" x14ac:dyDescent="0.25">
      <c r="B414"/>
      <c r="C414"/>
      <c r="D414" s="73"/>
      <c r="E414" s="73"/>
      <c r="F414" s="73"/>
      <c r="G414" s="93"/>
    </row>
    <row r="415" spans="2:7" x14ac:dyDescent="0.25">
      <c r="B415"/>
      <c r="C415"/>
      <c r="D415" s="73"/>
      <c r="E415" s="73"/>
      <c r="F415" s="73"/>
      <c r="G415" s="93"/>
    </row>
    <row r="416" spans="2:7" x14ac:dyDescent="0.25">
      <c r="B416"/>
      <c r="C416"/>
      <c r="D416" s="73"/>
      <c r="E416" s="73"/>
      <c r="F416" s="73"/>
      <c r="G416" s="93"/>
    </row>
    <row r="417" spans="2:7" x14ac:dyDescent="0.25">
      <c r="B417"/>
      <c r="C417"/>
      <c r="D417" s="73"/>
      <c r="E417" s="73"/>
      <c r="F417" s="73"/>
      <c r="G417" s="93"/>
    </row>
    <row r="418" spans="2:7" x14ac:dyDescent="0.25">
      <c r="B418"/>
      <c r="C418"/>
      <c r="D418" s="73"/>
      <c r="E418" s="73"/>
      <c r="F418" s="73"/>
      <c r="G418" s="93"/>
    </row>
    <row r="419" spans="2:7" x14ac:dyDescent="0.25">
      <c r="B419"/>
      <c r="C419"/>
      <c r="D419" s="73"/>
      <c r="E419" s="73"/>
      <c r="F419" s="73"/>
      <c r="G419" s="93"/>
    </row>
    <row r="420" spans="2:7" x14ac:dyDescent="0.25">
      <c r="B420"/>
      <c r="C420"/>
      <c r="D420" s="73"/>
      <c r="E420" s="73"/>
      <c r="F420" s="73"/>
      <c r="G420" s="93"/>
    </row>
    <row r="421" spans="2:7" x14ac:dyDescent="0.25">
      <c r="B421"/>
      <c r="C421"/>
      <c r="D421" s="73"/>
      <c r="E421" s="73"/>
      <c r="F421" s="73"/>
      <c r="G421" s="93"/>
    </row>
    <row r="422" spans="2:7" x14ac:dyDescent="0.25">
      <c r="B422"/>
      <c r="C422"/>
      <c r="D422" s="73"/>
      <c r="E422" s="73"/>
      <c r="F422" s="73"/>
      <c r="G422" s="93"/>
    </row>
    <row r="423" spans="2:7" x14ac:dyDescent="0.25">
      <c r="B423"/>
      <c r="C423"/>
      <c r="D423" s="73"/>
      <c r="E423" s="73"/>
      <c r="F423" s="73"/>
      <c r="G423" s="93"/>
    </row>
    <row r="424" spans="2:7" x14ac:dyDescent="0.25">
      <c r="B424"/>
      <c r="C424"/>
      <c r="D424" s="73"/>
      <c r="E424" s="73"/>
      <c r="F424" s="73"/>
      <c r="G424" s="93"/>
    </row>
    <row r="425" spans="2:7" x14ac:dyDescent="0.25">
      <c r="B425"/>
      <c r="C425"/>
      <c r="D425" s="73"/>
      <c r="E425" s="73"/>
      <c r="F425" s="73"/>
      <c r="G425" s="93"/>
    </row>
    <row r="426" spans="2:7" x14ac:dyDescent="0.25">
      <c r="B426"/>
      <c r="C426"/>
      <c r="D426" s="73"/>
      <c r="E426" s="73"/>
      <c r="F426" s="73"/>
      <c r="G426" s="93"/>
    </row>
    <row r="427" spans="2:7" x14ac:dyDescent="0.25">
      <c r="B427"/>
      <c r="C427"/>
      <c r="D427" s="73"/>
      <c r="E427" s="73"/>
      <c r="F427" s="73"/>
      <c r="G427" s="93"/>
    </row>
    <row r="428" spans="2:7" x14ac:dyDescent="0.25">
      <c r="B428"/>
      <c r="C428"/>
      <c r="D428" s="73"/>
      <c r="E428" s="73"/>
      <c r="F428" s="73"/>
      <c r="G428" s="93"/>
    </row>
    <row r="429" spans="2:7" x14ac:dyDescent="0.25">
      <c r="B429"/>
      <c r="C429"/>
      <c r="D429" s="73"/>
      <c r="E429" s="73"/>
      <c r="F429" s="73"/>
      <c r="G429" s="93"/>
    </row>
    <row r="430" spans="2:7" x14ac:dyDescent="0.25">
      <c r="B430"/>
      <c r="C430"/>
      <c r="D430" s="73"/>
      <c r="E430" s="73"/>
      <c r="F430" s="73"/>
      <c r="G430" s="93"/>
    </row>
    <row r="431" spans="2:7" x14ac:dyDescent="0.25">
      <c r="B431"/>
      <c r="C431"/>
      <c r="D431" s="73"/>
      <c r="E431" s="73"/>
      <c r="F431" s="73"/>
      <c r="G431" s="93"/>
    </row>
    <row r="432" spans="2:7" x14ac:dyDescent="0.25">
      <c r="B432"/>
      <c r="C432"/>
      <c r="D432" s="73"/>
      <c r="E432" s="73"/>
      <c r="F432" s="73"/>
      <c r="G432" s="93"/>
    </row>
    <row r="433" spans="2:7" x14ac:dyDescent="0.25">
      <c r="B433"/>
      <c r="C433"/>
      <c r="D433" s="73"/>
      <c r="E433" s="73"/>
      <c r="F433" s="73"/>
      <c r="G433" s="93"/>
    </row>
    <row r="434" spans="2:7" x14ac:dyDescent="0.25">
      <c r="B434"/>
      <c r="C434"/>
      <c r="D434" s="73"/>
      <c r="E434" s="73"/>
      <c r="F434" s="73"/>
      <c r="G434" s="93"/>
    </row>
    <row r="435" spans="2:7" x14ac:dyDescent="0.25">
      <c r="B435"/>
      <c r="C435"/>
      <c r="D435" s="73"/>
      <c r="E435" s="73"/>
      <c r="F435" s="73"/>
      <c r="G435" s="93"/>
    </row>
    <row r="436" spans="2:7" x14ac:dyDescent="0.25">
      <c r="B436"/>
      <c r="C436"/>
      <c r="D436" s="73"/>
      <c r="E436" s="73"/>
      <c r="F436" s="73"/>
      <c r="G436" s="93"/>
    </row>
    <row r="437" spans="2:7" x14ac:dyDescent="0.25">
      <c r="B437"/>
      <c r="C437"/>
      <c r="D437" s="73"/>
      <c r="E437" s="73"/>
      <c r="F437" s="73"/>
      <c r="G437" s="93"/>
    </row>
    <row r="438" spans="2:7" x14ac:dyDescent="0.25">
      <c r="B438"/>
      <c r="C438"/>
      <c r="D438" s="73"/>
      <c r="E438" s="73"/>
      <c r="F438" s="73"/>
      <c r="G438" s="93"/>
    </row>
    <row r="439" spans="2:7" x14ac:dyDescent="0.25">
      <c r="B439"/>
      <c r="C439"/>
      <c r="D439" s="73"/>
      <c r="E439" s="73"/>
      <c r="F439" s="73"/>
      <c r="G439" s="93"/>
    </row>
    <row r="440" spans="2:7" x14ac:dyDescent="0.25">
      <c r="B440"/>
      <c r="C440"/>
      <c r="D440" s="73"/>
      <c r="E440" s="73"/>
      <c r="F440" s="73"/>
      <c r="G440" s="93"/>
    </row>
    <row r="441" spans="2:7" x14ac:dyDescent="0.25">
      <c r="B441"/>
      <c r="C441"/>
      <c r="D441" s="73"/>
      <c r="E441" s="73"/>
      <c r="F441" s="73"/>
      <c r="G441" s="93"/>
    </row>
    <row r="442" spans="2:7" x14ac:dyDescent="0.25">
      <c r="B442"/>
      <c r="C442"/>
      <c r="D442" s="73"/>
      <c r="E442" s="73"/>
      <c r="F442" s="73"/>
      <c r="G442" s="93"/>
    </row>
    <row r="443" spans="2:7" x14ac:dyDescent="0.25">
      <c r="B443"/>
      <c r="C443"/>
      <c r="D443" s="73"/>
      <c r="E443" s="73"/>
      <c r="F443" s="73"/>
      <c r="G443" s="93"/>
    </row>
    <row r="444" spans="2:7" x14ac:dyDescent="0.25">
      <c r="B444"/>
      <c r="C444"/>
      <c r="D444" s="73"/>
      <c r="E444" s="73"/>
      <c r="F444" s="73"/>
      <c r="G444" s="93"/>
    </row>
    <row r="445" spans="2:7" x14ac:dyDescent="0.25">
      <c r="B445"/>
      <c r="C445"/>
      <c r="D445" s="73"/>
      <c r="E445" s="73"/>
      <c r="F445" s="73"/>
      <c r="G445" s="93"/>
    </row>
    <row r="446" spans="2:7" x14ac:dyDescent="0.25">
      <c r="B446"/>
      <c r="C446"/>
      <c r="D446" s="73"/>
      <c r="E446" s="73"/>
      <c r="F446" s="73"/>
      <c r="G446" s="93"/>
    </row>
    <row r="447" spans="2:7" x14ac:dyDescent="0.25">
      <c r="B447"/>
      <c r="C447"/>
      <c r="D447" s="73"/>
      <c r="E447" s="73"/>
      <c r="F447" s="73"/>
      <c r="G447" s="93"/>
    </row>
    <row r="448" spans="2:7" x14ac:dyDescent="0.25">
      <c r="B448"/>
      <c r="C448"/>
      <c r="D448" s="73"/>
      <c r="E448" s="73"/>
      <c r="F448" s="73"/>
      <c r="G448" s="93"/>
    </row>
    <row r="449" spans="2:7" x14ac:dyDescent="0.25">
      <c r="B449"/>
      <c r="C449"/>
      <c r="D449" s="73"/>
      <c r="E449" s="73"/>
      <c r="F449" s="73"/>
      <c r="G449" s="93"/>
    </row>
    <row r="450" spans="2:7" x14ac:dyDescent="0.25">
      <c r="B450"/>
      <c r="C450"/>
      <c r="D450" s="73"/>
      <c r="E450" s="73"/>
      <c r="F450" s="73"/>
      <c r="G450" s="93"/>
    </row>
    <row r="451" spans="2:7" x14ac:dyDescent="0.25">
      <c r="B451"/>
      <c r="C451"/>
      <c r="D451" s="73"/>
      <c r="E451" s="73"/>
      <c r="F451" s="73"/>
      <c r="G451" s="93"/>
    </row>
    <row r="452" spans="2:7" x14ac:dyDescent="0.25">
      <c r="B452"/>
      <c r="C452"/>
      <c r="D452" s="73"/>
      <c r="E452" s="73"/>
      <c r="F452" s="73"/>
      <c r="G452" s="93"/>
    </row>
    <row r="453" spans="2:7" x14ac:dyDescent="0.25">
      <c r="B453"/>
      <c r="C453"/>
      <c r="D453" s="73"/>
      <c r="E453" s="73"/>
      <c r="F453" s="73"/>
      <c r="G453" s="93"/>
    </row>
    <row r="454" spans="2:7" x14ac:dyDescent="0.25">
      <c r="B454"/>
      <c r="C454"/>
      <c r="D454" s="73"/>
      <c r="E454" s="73"/>
      <c r="F454" s="73"/>
      <c r="G454" s="93"/>
    </row>
    <row r="455" spans="2:7" x14ac:dyDescent="0.25">
      <c r="B455"/>
      <c r="C455"/>
      <c r="D455" s="73"/>
      <c r="E455" s="73"/>
      <c r="F455" s="73"/>
      <c r="G455" s="93"/>
    </row>
    <row r="456" spans="2:7" x14ac:dyDescent="0.25">
      <c r="B456"/>
      <c r="C456"/>
      <c r="D456" s="73"/>
      <c r="E456" s="73"/>
      <c r="F456" s="73"/>
      <c r="G456" s="93"/>
    </row>
    <row r="457" spans="2:7" x14ac:dyDescent="0.25">
      <c r="B457"/>
      <c r="C457"/>
      <c r="D457" s="73"/>
      <c r="E457" s="73"/>
      <c r="F457" s="73"/>
      <c r="G457" s="93"/>
    </row>
    <row r="458" spans="2:7" x14ac:dyDescent="0.25">
      <c r="B458"/>
      <c r="C458"/>
      <c r="D458" s="73"/>
      <c r="E458" s="73"/>
      <c r="F458" s="73"/>
      <c r="G458" s="93"/>
    </row>
    <row r="459" spans="2:7" x14ac:dyDescent="0.25">
      <c r="B459"/>
      <c r="C459"/>
      <c r="D459" s="73"/>
      <c r="E459" s="73"/>
      <c r="F459" s="73"/>
      <c r="G459" s="93"/>
    </row>
    <row r="460" spans="2:7" x14ac:dyDescent="0.25">
      <c r="B460"/>
      <c r="C460"/>
      <c r="D460" s="73"/>
      <c r="E460" s="73"/>
      <c r="F460" s="73"/>
      <c r="G460" s="93"/>
    </row>
    <row r="461" spans="2:7" x14ac:dyDescent="0.25">
      <c r="B461"/>
      <c r="C461"/>
      <c r="D461" s="73"/>
      <c r="E461" s="73"/>
      <c r="F461" s="73"/>
      <c r="G461" s="93"/>
    </row>
    <row r="462" spans="2:7" x14ac:dyDescent="0.25">
      <c r="B462"/>
      <c r="C462"/>
      <c r="D462" s="73"/>
      <c r="E462" s="73"/>
      <c r="F462" s="73"/>
      <c r="G462" s="93"/>
    </row>
    <row r="463" spans="2:7" x14ac:dyDescent="0.25">
      <c r="B463"/>
      <c r="C463"/>
      <c r="D463" s="73"/>
      <c r="E463" s="73"/>
      <c r="F463" s="73"/>
      <c r="G463" s="93"/>
    </row>
    <row r="464" spans="2:7" x14ac:dyDescent="0.25">
      <c r="B464"/>
      <c r="C464"/>
      <c r="D464" s="73"/>
      <c r="E464" s="73"/>
      <c r="F464" s="73"/>
      <c r="G464" s="93"/>
    </row>
    <row r="465" spans="2:7" x14ac:dyDescent="0.25">
      <c r="B465"/>
      <c r="C465"/>
      <c r="D465" s="73"/>
      <c r="E465" s="73"/>
      <c r="F465" s="73"/>
      <c r="G465" s="93"/>
    </row>
    <row r="466" spans="2:7" x14ac:dyDescent="0.25">
      <c r="B466"/>
      <c r="C466"/>
      <c r="D466" s="73"/>
      <c r="E466" s="73"/>
      <c r="F466" s="73"/>
      <c r="G466" s="93"/>
    </row>
    <row r="467" spans="2:7" x14ac:dyDescent="0.25">
      <c r="B467"/>
      <c r="C467"/>
      <c r="D467" s="73"/>
      <c r="E467" s="73"/>
      <c r="F467" s="73"/>
      <c r="G467" s="93"/>
    </row>
    <row r="468" spans="2:7" x14ac:dyDescent="0.25">
      <c r="B468"/>
      <c r="C468"/>
      <c r="D468" s="73"/>
      <c r="E468" s="73"/>
      <c r="F468" s="73"/>
      <c r="G468" s="93"/>
    </row>
    <row r="469" spans="2:7" x14ac:dyDescent="0.25">
      <c r="B469"/>
      <c r="C469"/>
      <c r="D469" s="73"/>
      <c r="E469" s="73"/>
      <c r="F469" s="73"/>
      <c r="G469" s="93"/>
    </row>
    <row r="470" spans="2:7" x14ac:dyDescent="0.25">
      <c r="B470"/>
      <c r="C470"/>
      <c r="D470" s="73"/>
      <c r="E470" s="73"/>
      <c r="F470" s="73"/>
      <c r="G470" s="93"/>
    </row>
    <row r="471" spans="2:7" x14ac:dyDescent="0.25">
      <c r="B471"/>
      <c r="C471"/>
      <c r="D471" s="73"/>
      <c r="E471" s="73"/>
      <c r="F471" s="73"/>
      <c r="G471" s="93"/>
    </row>
    <row r="472" spans="2:7" x14ac:dyDescent="0.25">
      <c r="B472"/>
      <c r="C472"/>
      <c r="D472" s="73"/>
      <c r="E472" s="73"/>
      <c r="F472" s="73"/>
      <c r="G472" s="93"/>
    </row>
    <row r="473" spans="2:7" x14ac:dyDescent="0.25">
      <c r="B473"/>
      <c r="C473"/>
      <c r="D473" s="73"/>
      <c r="E473" s="73"/>
      <c r="F473" s="73"/>
      <c r="G473" s="93"/>
    </row>
    <row r="474" spans="2:7" x14ac:dyDescent="0.25">
      <c r="B474"/>
      <c r="C474"/>
      <c r="D474" s="73"/>
      <c r="E474" s="73"/>
      <c r="F474" s="73"/>
      <c r="G474" s="93"/>
    </row>
    <row r="475" spans="2:7" x14ac:dyDescent="0.25">
      <c r="B475"/>
      <c r="C475"/>
      <c r="D475" s="73"/>
      <c r="E475" s="73"/>
      <c r="F475" s="73"/>
      <c r="G475" s="93"/>
    </row>
    <row r="476" spans="2:7" x14ac:dyDescent="0.25">
      <c r="B476"/>
      <c r="C476"/>
      <c r="D476" s="73"/>
      <c r="E476" s="73"/>
      <c r="F476" s="73"/>
      <c r="G476" s="93"/>
    </row>
    <row r="477" spans="2:7" x14ac:dyDescent="0.25">
      <c r="B477"/>
      <c r="C477"/>
      <c r="D477" s="73"/>
      <c r="E477" s="73"/>
      <c r="F477" s="73"/>
      <c r="G477" s="93"/>
    </row>
    <row r="478" spans="2:7" x14ac:dyDescent="0.25">
      <c r="B478"/>
      <c r="C478"/>
      <c r="D478" s="73"/>
      <c r="E478" s="73"/>
      <c r="F478" s="73"/>
      <c r="G478" s="93"/>
    </row>
    <row r="479" spans="2:7" x14ac:dyDescent="0.25">
      <c r="B479"/>
      <c r="C479"/>
      <c r="D479" s="73"/>
      <c r="E479" s="73"/>
      <c r="F479" s="73"/>
      <c r="G479" s="93"/>
    </row>
    <row r="480" spans="2:7" x14ac:dyDescent="0.25">
      <c r="B480"/>
      <c r="C480"/>
      <c r="D480" s="73"/>
      <c r="E480" s="73"/>
      <c r="F480" s="73"/>
      <c r="G480" s="93"/>
    </row>
    <row r="481" spans="2:7" x14ac:dyDescent="0.25">
      <c r="B481"/>
      <c r="C481"/>
      <c r="D481" s="73"/>
      <c r="E481" s="73"/>
      <c r="F481" s="73"/>
      <c r="G481" s="93"/>
    </row>
    <row r="482" spans="2:7" x14ac:dyDescent="0.25">
      <c r="B482"/>
      <c r="C482"/>
      <c r="D482" s="73"/>
      <c r="E482" s="73"/>
      <c r="F482" s="73"/>
      <c r="G482" s="93"/>
    </row>
    <row r="483" spans="2:7" x14ac:dyDescent="0.25">
      <c r="B483"/>
      <c r="C483"/>
      <c r="D483" s="73"/>
      <c r="E483" s="73"/>
      <c r="F483" s="73"/>
      <c r="G483" s="93"/>
    </row>
    <row r="484" spans="2:7" x14ac:dyDescent="0.25">
      <c r="B484"/>
      <c r="C484"/>
      <c r="D484" s="73"/>
      <c r="E484" s="73"/>
      <c r="F484" s="73"/>
      <c r="G484" s="93"/>
    </row>
    <row r="485" spans="2:7" x14ac:dyDescent="0.25">
      <c r="B485"/>
      <c r="C485"/>
      <c r="D485" s="73"/>
      <c r="E485" s="73"/>
      <c r="F485" s="73"/>
      <c r="G485" s="93"/>
    </row>
    <row r="486" spans="2:7" x14ac:dyDescent="0.25">
      <c r="B486"/>
      <c r="C486"/>
      <c r="D486" s="73"/>
      <c r="E486" s="73"/>
      <c r="F486" s="73"/>
      <c r="G486" s="93"/>
    </row>
    <row r="487" spans="2:7" x14ac:dyDescent="0.25">
      <c r="B487"/>
      <c r="C487"/>
      <c r="D487" s="73"/>
      <c r="E487" s="73"/>
      <c r="F487" s="73"/>
      <c r="G487" s="93"/>
    </row>
    <row r="488" spans="2:7" x14ac:dyDescent="0.25">
      <c r="B488"/>
      <c r="C488"/>
      <c r="D488" s="73"/>
      <c r="E488" s="73"/>
      <c r="F488" s="73"/>
      <c r="G488" s="93"/>
    </row>
    <row r="489" spans="2:7" x14ac:dyDescent="0.25">
      <c r="B489"/>
      <c r="C489"/>
      <c r="D489" s="73"/>
      <c r="E489" s="73"/>
      <c r="F489" s="73"/>
      <c r="G489" s="93"/>
    </row>
    <row r="490" spans="2:7" x14ac:dyDescent="0.25">
      <c r="B490"/>
      <c r="C490"/>
      <c r="D490" s="73"/>
      <c r="E490" s="73"/>
      <c r="F490" s="73"/>
      <c r="G490" s="93"/>
    </row>
    <row r="491" spans="2:7" x14ac:dyDescent="0.25">
      <c r="B491"/>
      <c r="C491"/>
      <c r="D491" s="73"/>
      <c r="E491" s="73"/>
      <c r="F491" s="73"/>
      <c r="G491" s="93"/>
    </row>
    <row r="492" spans="2:7" x14ac:dyDescent="0.25">
      <c r="B492"/>
      <c r="C492"/>
      <c r="D492" s="73"/>
      <c r="E492" s="73"/>
      <c r="F492" s="73"/>
      <c r="G492" s="93"/>
    </row>
    <row r="493" spans="2:7" x14ac:dyDescent="0.25">
      <c r="B493"/>
      <c r="C493"/>
      <c r="D493" s="73"/>
      <c r="E493" s="73"/>
      <c r="F493" s="73"/>
      <c r="G493" s="93"/>
    </row>
    <row r="494" spans="2:7" x14ac:dyDescent="0.25">
      <c r="B494"/>
      <c r="C494"/>
      <c r="D494" s="73"/>
      <c r="E494" s="73"/>
      <c r="F494" s="73"/>
      <c r="G494" s="93"/>
    </row>
    <row r="495" spans="2:7" x14ac:dyDescent="0.25">
      <c r="B495"/>
      <c r="C495"/>
      <c r="D495" s="73"/>
      <c r="E495" s="73"/>
      <c r="F495" s="73"/>
      <c r="G495" s="93"/>
    </row>
    <row r="496" spans="2:7" x14ac:dyDescent="0.25">
      <c r="B496"/>
      <c r="C496"/>
      <c r="D496" s="73"/>
      <c r="E496" s="73"/>
      <c r="F496" s="73"/>
      <c r="G496" s="93"/>
    </row>
    <row r="497" spans="2:7" x14ac:dyDescent="0.25">
      <c r="B497"/>
      <c r="C497"/>
      <c r="D497" s="73"/>
      <c r="E497" s="73"/>
      <c r="F497" s="73"/>
      <c r="G497" s="93"/>
    </row>
    <row r="498" spans="2:7" x14ac:dyDescent="0.25">
      <c r="B498"/>
      <c r="C498"/>
      <c r="D498" s="73"/>
      <c r="E498" s="73"/>
      <c r="F498" s="73"/>
      <c r="G498" s="93"/>
    </row>
    <row r="499" spans="2:7" x14ac:dyDescent="0.25">
      <c r="B499"/>
      <c r="C499"/>
      <c r="D499" s="73"/>
      <c r="E499" s="73"/>
      <c r="F499" s="73"/>
      <c r="G499" s="93"/>
    </row>
    <row r="500" spans="2:7" x14ac:dyDescent="0.25">
      <c r="B500"/>
      <c r="C500"/>
      <c r="D500" s="73"/>
      <c r="E500" s="73"/>
      <c r="F500" s="73"/>
      <c r="G500" s="93"/>
    </row>
    <row r="501" spans="2:7" x14ac:dyDescent="0.25">
      <c r="B501"/>
      <c r="C501"/>
      <c r="D501" s="73"/>
      <c r="E501" s="73"/>
      <c r="F501" s="73"/>
      <c r="G501" s="93"/>
    </row>
    <row r="502" spans="2:7" x14ac:dyDescent="0.25">
      <c r="B502"/>
      <c r="C502"/>
      <c r="D502" s="73"/>
      <c r="E502" s="73"/>
      <c r="F502" s="73"/>
      <c r="G502" s="93"/>
    </row>
    <row r="503" spans="2:7" x14ac:dyDescent="0.25">
      <c r="B503"/>
      <c r="C503"/>
      <c r="D503" s="73"/>
      <c r="E503" s="73"/>
      <c r="F503" s="73"/>
      <c r="G503" s="93"/>
    </row>
    <row r="504" spans="2:7" x14ac:dyDescent="0.25">
      <c r="B504"/>
      <c r="C504"/>
      <c r="D504" s="73"/>
      <c r="E504" s="73"/>
      <c r="F504" s="73"/>
      <c r="G504" s="93"/>
    </row>
    <row r="505" spans="2:7" x14ac:dyDescent="0.25">
      <c r="B505"/>
      <c r="C505"/>
      <c r="D505" s="73"/>
      <c r="E505" s="73"/>
      <c r="F505" s="73"/>
      <c r="G505" s="93"/>
    </row>
    <row r="506" spans="2:7" x14ac:dyDescent="0.25">
      <c r="B506"/>
      <c r="C506"/>
      <c r="D506" s="73"/>
      <c r="E506" s="73"/>
      <c r="F506" s="73"/>
      <c r="G506" s="93"/>
    </row>
    <row r="507" spans="2:7" x14ac:dyDescent="0.25">
      <c r="B507"/>
      <c r="C507"/>
      <c r="D507" s="73"/>
      <c r="E507" s="73"/>
      <c r="F507" s="73"/>
      <c r="G507" s="93"/>
    </row>
    <row r="508" spans="2:7" x14ac:dyDescent="0.25">
      <c r="B508"/>
      <c r="C508"/>
      <c r="D508" s="73"/>
      <c r="E508" s="73"/>
      <c r="F508" s="73"/>
      <c r="G508" s="93"/>
    </row>
    <row r="509" spans="2:7" x14ac:dyDescent="0.25">
      <c r="B509"/>
      <c r="C509"/>
      <c r="D509" s="73"/>
      <c r="E509" s="73"/>
      <c r="F509" s="73"/>
      <c r="G509" s="93"/>
    </row>
    <row r="510" spans="2:7" x14ac:dyDescent="0.25">
      <c r="B510"/>
      <c r="C510"/>
      <c r="D510" s="73"/>
      <c r="E510" s="73"/>
      <c r="F510" s="73"/>
      <c r="G510" s="93"/>
    </row>
  </sheetData>
  <mergeCells count="1">
    <mergeCell ref="J1:AA1"/>
  </mergeCells>
  <printOptions horizontalCentered="1" gridLines="1"/>
  <pageMargins left="0" right="0" top="1.0295275590551181" bottom="1.0295275590551181" header="0.31535433070866142" footer="0.31535433070866142"/>
  <pageSetup paperSize="9" fitToWidth="0" fitToHeight="0" orientation="landscape" horizontalDpi="300" verticalDpi="300" r:id="rId1"/>
  <headerFooter>
    <oddHeader>&amp;C&amp;"Calibri,Regular"&amp;K000000&amp;F - &amp;A</oddHeader>
    <oddFooter>&amp;R&amp;"Calibri,Regular"&amp;K000000&amp;D - &amp;P/&amp;N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pageSetUpPr fitToPage="1"/>
  </sheetPr>
  <dimension ref="A1:AMK585"/>
  <sheetViews>
    <sheetView view="pageBreakPreview" zoomScaleNormal="100" zoomScaleSheetLayoutView="100" workbookViewId="0">
      <pane ySplit="1" topLeftCell="A553" activePane="bottomLeft" state="frozen"/>
      <selection pane="bottomLeft" activeCell="A32" sqref="A32:XFD587"/>
    </sheetView>
  </sheetViews>
  <sheetFormatPr baseColWidth="10" defaultRowHeight="15" x14ac:dyDescent="0.25"/>
  <cols>
    <col min="1" max="1" width="21" style="66" customWidth="1"/>
    <col min="2" max="2" width="10.625" style="73" customWidth="1"/>
    <col min="3" max="3" width="11.25" style="73" customWidth="1"/>
    <col min="4" max="4" width="8.875" style="66" customWidth="1"/>
    <col min="5" max="5" width="24.125" style="66" customWidth="1"/>
    <col min="6" max="6" width="15" style="66" customWidth="1"/>
    <col min="7" max="7" width="10.625" style="93" customWidth="1"/>
    <col min="8" max="8" width="15.375" style="84" customWidth="1"/>
    <col min="9" max="9" width="32.5" style="91" customWidth="1"/>
    <col min="10" max="13" width="5.375" style="4" customWidth="1"/>
    <col min="14" max="26" width="5.375" style="4" hidden="1" customWidth="1"/>
    <col min="27" max="27" width="5.375" style="66" customWidth="1"/>
    <col min="28" max="1025" width="9.875" style="66" customWidth="1"/>
  </cols>
  <sheetData>
    <row r="1" spans="1:27" ht="30" x14ac:dyDescent="0.25">
      <c r="A1" s="41" t="s">
        <v>0</v>
      </c>
      <c r="B1" s="64" t="s">
        <v>1007</v>
      </c>
      <c r="C1" s="65" t="s">
        <v>1008</v>
      </c>
      <c r="D1" s="32" t="s">
        <v>2</v>
      </c>
      <c r="E1" s="32" t="s">
        <v>3</v>
      </c>
      <c r="F1" s="94" t="s">
        <v>4</v>
      </c>
      <c r="G1" s="96" t="s">
        <v>894</v>
      </c>
      <c r="H1" s="97" t="s">
        <v>896</v>
      </c>
      <c r="I1" s="98" t="s">
        <v>1009</v>
      </c>
      <c r="J1" s="129" t="s">
        <v>1010</v>
      </c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</row>
    <row r="2" spans="1:27" ht="20.100000000000001" customHeight="1" x14ac:dyDescent="0.25">
      <c r="A2" s="67" t="s">
        <v>1011</v>
      </c>
      <c r="B2" s="68">
        <f>ADHERENTS!M18</f>
        <v>2</v>
      </c>
      <c r="C2" s="69" t="e">
        <f>SUM($C$3:$C$450)</f>
        <v>#REF!</v>
      </c>
      <c r="D2" s="70">
        <f>B2</f>
        <v>2</v>
      </c>
      <c r="E2" s="70"/>
      <c r="F2" s="85"/>
      <c r="G2" s="102"/>
      <c r="H2" s="88"/>
      <c r="I2" s="92"/>
      <c r="J2" s="106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66" t="s">
        <v>1012</v>
      </c>
    </row>
    <row r="3" spans="1:27" x14ac:dyDescent="0.25">
      <c r="A3" s="66" t="str">
        <f t="shared" ref="A3" si="0">CONCATENATE(E3," ",F3)</f>
        <v xml:space="preserve">   </v>
      </c>
      <c r="B3" t="str">
        <f>IF(ISERROR(VLOOKUP($A3,ADHERENTS!$A:$B,2,0)),"",VLOOKUP($A3,ADHERENTS!$A:$B,2,0))</f>
        <v/>
      </c>
      <c r="C3" t="str">
        <f>IF(ISBLANK(ADHERENTS!M2), "",ADHERENTS!M2)</f>
        <v/>
      </c>
      <c r="D3" s="73" t="str">
        <f>IF($C3=""," ",ADHERENTS!C2)</f>
        <v xml:space="preserve"> </v>
      </c>
      <c r="E3" s="73" t="str">
        <f>IF($C3=""," ",ADHERENTS!D2)</f>
        <v xml:space="preserve"> </v>
      </c>
      <c r="F3" s="73" t="str">
        <f>IF($C3=""," ",ADHERENTS!E2)</f>
        <v xml:space="preserve"> </v>
      </c>
      <c r="G3" s="84" t="str">
        <f>IF($C3=""," ",ADHERENTS!F2)</f>
        <v xml:space="preserve"> </v>
      </c>
      <c r="H3" s="84" t="str">
        <f>IF($C3=""," ",ADHERENTS!#REF!)</f>
        <v xml:space="preserve"> </v>
      </c>
      <c r="I3" s="91" t="str">
        <f>IF($C3=""," ",ADHERENTS!#REF!)</f>
        <v xml:space="preserve"> </v>
      </c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  <c r="Z3" s="66"/>
      <c r="AA3" s="66" t="str">
        <f t="shared" ref="AA3" si="1">IF(COUNTA(J3:Z3)=0," ",COUNTA(J3:Z3))</f>
        <v xml:space="preserve"> </v>
      </c>
    </row>
    <row r="4" spans="1:27" x14ac:dyDescent="0.25">
      <c r="A4" s="66" t="str">
        <f t="shared" ref="A4:A31" si="2">CONCATENATE(E4," ",F4)</f>
        <v xml:space="preserve">   </v>
      </c>
      <c r="B4" t="str">
        <f>IF(ISERROR(VLOOKUP($A4,ADHERENTS!$A:$B,2,0)),"",VLOOKUP($A4,ADHERENTS!$A:$B,2,0))</f>
        <v/>
      </c>
      <c r="C4" t="str">
        <f>IF(ISBLANK(ADHERENTS!M3), "",ADHERENTS!M3)</f>
        <v/>
      </c>
      <c r="D4" s="73" t="str">
        <f>IF($C4=""," ",ADHERENTS!C3)</f>
        <v xml:space="preserve"> </v>
      </c>
      <c r="E4" s="73" t="str">
        <f>IF($C4=""," ",ADHERENTS!D3)</f>
        <v xml:space="preserve"> </v>
      </c>
      <c r="F4" s="73" t="str">
        <f>IF($C4=""," ",ADHERENTS!E3)</f>
        <v xml:space="preserve"> </v>
      </c>
      <c r="G4" s="84" t="str">
        <f>IF($C4=""," ",ADHERENTS!F3)</f>
        <v xml:space="preserve"> </v>
      </c>
      <c r="H4" s="84" t="str">
        <f>IF($C4=""," ",ADHERENTS!#REF!)</f>
        <v xml:space="preserve"> </v>
      </c>
      <c r="I4" s="91" t="str">
        <f>IF($C4=""," ",ADHERENTS!#REF!)</f>
        <v xml:space="preserve"> </v>
      </c>
      <c r="J4" s="66"/>
      <c r="K4" s="66"/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  <c r="Z4" s="66"/>
      <c r="AA4" s="66" t="str">
        <f t="shared" ref="AA4:AA31" si="3">IF(COUNTA(J4:Z4)=0," ",COUNTA(J4:Z4))</f>
        <v xml:space="preserve"> </v>
      </c>
    </row>
    <row r="5" spans="1:27" ht="20.100000000000001" customHeight="1" x14ac:dyDescent="0.25">
      <c r="A5" s="66" t="str">
        <f t="shared" si="2"/>
        <v xml:space="preserve">   </v>
      </c>
      <c r="B5" t="str">
        <f>IF(ISERROR(VLOOKUP($A5,ADHERENTS!$A:$B,2,0)),"",VLOOKUP($A5,ADHERENTS!$A:$B,2,0))</f>
        <v/>
      </c>
      <c r="C5" t="str">
        <f>IF(ISBLANK(ADHERENTS!M4), "",ADHERENTS!M4)</f>
        <v/>
      </c>
      <c r="D5" s="73" t="str">
        <f>IF($C5=""," ",ADHERENTS!C4)</f>
        <v xml:space="preserve"> </v>
      </c>
      <c r="E5" s="73" t="str">
        <f>IF($C5=""," ",ADHERENTS!D4)</f>
        <v xml:space="preserve"> </v>
      </c>
      <c r="F5" s="73" t="str">
        <f>IF($C5=""," ",ADHERENTS!E4)</f>
        <v xml:space="preserve"> </v>
      </c>
      <c r="G5" s="84" t="str">
        <f>IF($C5=""," ",ADHERENTS!F4)</f>
        <v xml:space="preserve"> </v>
      </c>
      <c r="H5" s="84" t="str">
        <f>IF($C5=""," ",ADHERENTS!#REF!)</f>
        <v xml:space="preserve"> </v>
      </c>
      <c r="I5" s="91" t="str">
        <f>IF($C5=""," ",ADHERENTS!#REF!)</f>
        <v xml:space="preserve"> </v>
      </c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 t="str">
        <f t="shared" si="3"/>
        <v xml:space="preserve"> </v>
      </c>
    </row>
    <row r="6" spans="1:27" x14ac:dyDescent="0.25">
      <c r="A6" s="66" t="e">
        <f t="shared" si="2"/>
        <v>#REF!</v>
      </c>
      <c r="B6" t="str">
        <f>IF(ISERROR(VLOOKUP($A6,ADHERENTS!$A:$B,2,0)),"",VLOOKUP($A6,ADHERENTS!$A:$B,2,0))</f>
        <v/>
      </c>
      <c r="C6" t="e">
        <f>IF(ISBLANK(ADHERENTS!#REF!), "",ADHERENTS!#REF!)</f>
        <v>#REF!</v>
      </c>
      <c r="D6" s="73" t="e">
        <f>IF($C6=""," ",ADHERENTS!#REF!)</f>
        <v>#REF!</v>
      </c>
      <c r="E6" s="73" t="e">
        <f>IF($C6=""," ",ADHERENTS!#REF!)</f>
        <v>#REF!</v>
      </c>
      <c r="F6" s="73" t="e">
        <f>IF($C6=""," ",ADHERENTS!#REF!)</f>
        <v>#REF!</v>
      </c>
      <c r="G6" s="84" t="e">
        <f>IF($C6=""," ",ADHERENTS!#REF!)</f>
        <v>#REF!</v>
      </c>
      <c r="H6" s="84" t="e">
        <f>IF($C6=""," ",ADHERENTS!#REF!)</f>
        <v>#REF!</v>
      </c>
      <c r="I6" s="91" t="e">
        <f>IF($C6=""," ",ADHERENTS!#REF!)</f>
        <v>#REF!</v>
      </c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 t="str">
        <f t="shared" si="3"/>
        <v xml:space="preserve"> </v>
      </c>
    </row>
    <row r="7" spans="1:27" x14ac:dyDescent="0.25">
      <c r="A7" s="66" t="e">
        <f t="shared" si="2"/>
        <v>#REF!</v>
      </c>
      <c r="B7" t="str">
        <f>IF(ISERROR(VLOOKUP($A7,ADHERENTS!$A:$B,2,0)),"",VLOOKUP($A7,ADHERENTS!$A:$B,2,0))</f>
        <v/>
      </c>
      <c r="C7" t="e">
        <f>IF(ISBLANK(ADHERENTS!#REF!), "",ADHERENTS!#REF!)</f>
        <v>#REF!</v>
      </c>
      <c r="D7" s="73" t="e">
        <f>IF($C7=""," ",ADHERENTS!#REF!)</f>
        <v>#REF!</v>
      </c>
      <c r="E7" s="73" t="e">
        <f>IF($C7=""," ",ADHERENTS!#REF!)</f>
        <v>#REF!</v>
      </c>
      <c r="F7" s="73" t="e">
        <f>IF($C7=""," ",ADHERENTS!#REF!)</f>
        <v>#REF!</v>
      </c>
      <c r="G7" s="84" t="e">
        <f>IF($C7=""," ",ADHERENTS!#REF!)</f>
        <v>#REF!</v>
      </c>
      <c r="H7" s="84" t="e">
        <f>IF($C7=""," ",ADHERENTS!#REF!)</f>
        <v>#REF!</v>
      </c>
      <c r="I7" s="91" t="e">
        <f>IF($C7=""," ",ADHERENTS!#REF!)</f>
        <v>#REF!</v>
      </c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66" t="str">
        <f t="shared" si="3"/>
        <v xml:space="preserve"> </v>
      </c>
    </row>
    <row r="8" spans="1:27" ht="20.100000000000001" customHeight="1" x14ac:dyDescent="0.25">
      <c r="A8" s="66" t="e">
        <f t="shared" si="2"/>
        <v>#REF!</v>
      </c>
      <c r="B8" t="str">
        <f>IF(ISERROR(VLOOKUP($A8,ADHERENTS!$A:$B,2,0)),"",VLOOKUP($A8,ADHERENTS!$A:$B,2,0))</f>
        <v/>
      </c>
      <c r="C8" t="e">
        <f>IF(ISBLANK(ADHERENTS!#REF!), "",ADHERENTS!#REF!)</f>
        <v>#REF!</v>
      </c>
      <c r="D8" s="73" t="e">
        <f>IF($C8=""," ",ADHERENTS!#REF!)</f>
        <v>#REF!</v>
      </c>
      <c r="E8" s="73" t="e">
        <f>IF($C8=""," ",ADHERENTS!#REF!)</f>
        <v>#REF!</v>
      </c>
      <c r="F8" s="73" t="e">
        <f>IF($C8=""," ",ADHERENTS!#REF!)</f>
        <v>#REF!</v>
      </c>
      <c r="G8" s="84" t="e">
        <f>IF($C8=""," ",ADHERENTS!#REF!)</f>
        <v>#REF!</v>
      </c>
      <c r="H8" s="84" t="e">
        <f>IF($C8=""," ",ADHERENTS!#REF!)</f>
        <v>#REF!</v>
      </c>
      <c r="I8" s="91" t="e">
        <f>IF($C8=""," ",ADHERENTS!#REF!)</f>
        <v>#REF!</v>
      </c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 t="str">
        <f t="shared" si="3"/>
        <v xml:space="preserve"> </v>
      </c>
    </row>
    <row r="9" spans="1:27" x14ac:dyDescent="0.25">
      <c r="A9" s="66" t="str">
        <f t="shared" si="2"/>
        <v xml:space="preserve">   </v>
      </c>
      <c r="B9" t="str">
        <f>IF(ISERROR(VLOOKUP($A9,ADHERENTS!$A:$B,2,0)),"",VLOOKUP($A9,ADHERENTS!$A:$B,2,0))</f>
        <v/>
      </c>
      <c r="C9" t="str">
        <f>IF(ISBLANK(ADHERENTS!M5), "",ADHERENTS!M5)</f>
        <v/>
      </c>
      <c r="D9" s="73" t="str">
        <f>IF($C9=""," ",ADHERENTS!C5)</f>
        <v xml:space="preserve"> </v>
      </c>
      <c r="E9" s="73" t="str">
        <f>IF($C9=""," ",ADHERENTS!D5)</f>
        <v xml:space="preserve"> </v>
      </c>
      <c r="F9" s="73" t="str">
        <f>IF($C9=""," ",ADHERENTS!E5)</f>
        <v xml:space="preserve"> </v>
      </c>
      <c r="G9" s="84" t="str">
        <f>IF($C9=""," ",ADHERENTS!F5)</f>
        <v xml:space="preserve"> </v>
      </c>
      <c r="H9" s="84" t="str">
        <f>IF($C9=""," ",ADHERENTS!#REF!)</f>
        <v xml:space="preserve"> </v>
      </c>
      <c r="I9" s="91" t="str">
        <f>IF($C9=""," ",ADHERENTS!#REF!)</f>
        <v xml:space="preserve"> </v>
      </c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6" t="str">
        <f t="shared" si="3"/>
        <v xml:space="preserve"> </v>
      </c>
    </row>
    <row r="10" spans="1:27" x14ac:dyDescent="0.25">
      <c r="A10" s="66" t="str">
        <f t="shared" si="2"/>
        <v>NMNJS Dxwklkzuf</v>
      </c>
      <c r="B10">
        <f>IF(ISERROR(VLOOKUP($A10,ADHERENTS!$A:$B,2,0)),"",VLOOKUP($A10,ADHERENTS!$A:$B,2,0))</f>
        <v>28</v>
      </c>
      <c r="C10">
        <f>IF(ISBLANK(ADHERENTS!M6), "",ADHERENTS!M6)</f>
        <v>20</v>
      </c>
      <c r="D10" s="73" t="str">
        <f>IF($C10=""," ",ADHERENTS!C6)</f>
        <v>Mme</v>
      </c>
      <c r="E10" s="73" t="str">
        <f>IF($C10=""," ",ADHERENTS!D6)</f>
        <v>NMNJS</v>
      </c>
      <c r="F10" s="73" t="str">
        <f>IF($C10=""," ",ADHERENTS!E6)</f>
        <v>Dxwklkzuf</v>
      </c>
      <c r="G10" s="84">
        <f>IF($C10=""," ",ADHERENTS!F6)</f>
        <v>19117</v>
      </c>
      <c r="H10" s="84" t="e">
        <f>IF($C10=""," ",ADHERENTS!#REF!)</f>
        <v>#REF!</v>
      </c>
      <c r="I10" s="91" t="e">
        <f>IF($C10=""," ",ADHERENTS!#REF!)</f>
        <v>#REF!</v>
      </c>
      <c r="J10" s="6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6" t="str">
        <f t="shared" si="3"/>
        <v xml:space="preserve"> </v>
      </c>
    </row>
    <row r="11" spans="1:27" x14ac:dyDescent="0.25">
      <c r="A11" s="66" t="str">
        <f t="shared" si="2"/>
        <v>JPTUS Cxgud</v>
      </c>
      <c r="B11">
        <f>IF(ISERROR(VLOOKUP($A11,ADHERENTS!$A:$B,2,0)),"",VLOOKUP($A11,ADHERENTS!$A:$B,2,0))</f>
        <v>28</v>
      </c>
      <c r="C11">
        <f>IF(ISBLANK(ADHERENTS!M7), "",ADHERENTS!M7)</f>
        <v>20</v>
      </c>
      <c r="D11" s="73" t="str">
        <f>IF($C11=""," ",ADHERENTS!C7)</f>
        <v>Mme</v>
      </c>
      <c r="E11" s="73" t="str">
        <f>IF($C11=""," ",ADHERENTS!D7)</f>
        <v>JPTUS</v>
      </c>
      <c r="F11" s="73" t="str">
        <f>IF($C11=""," ",ADHERENTS!E7)</f>
        <v>Cxgud</v>
      </c>
      <c r="G11" s="84">
        <f>IF($C11=""," ",ADHERENTS!F7)</f>
        <v>19388</v>
      </c>
      <c r="H11" s="84" t="e">
        <f>IF($C11=""," ",ADHERENTS!#REF!)</f>
        <v>#REF!</v>
      </c>
      <c r="I11" s="91" t="e">
        <f>IF($C11=""," ",ADHERENTS!#REF!)</f>
        <v>#REF!</v>
      </c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 t="str">
        <f t="shared" si="3"/>
        <v xml:space="preserve"> </v>
      </c>
    </row>
    <row r="12" spans="1:27" x14ac:dyDescent="0.25">
      <c r="A12" s="66" t="str">
        <f t="shared" si="2"/>
        <v xml:space="preserve">   </v>
      </c>
      <c r="B12" t="str">
        <f>IF(ISERROR(VLOOKUP($A12,ADHERENTS!$A:$B,2,0)),"",VLOOKUP($A12,ADHERENTS!$A:$B,2,0))</f>
        <v/>
      </c>
      <c r="C12" t="str">
        <f>IF(ISBLANK(ADHERENTS!M8), "",ADHERENTS!M8)</f>
        <v/>
      </c>
      <c r="D12" s="73" t="str">
        <f>IF($C12=""," ",ADHERENTS!C8)</f>
        <v xml:space="preserve"> </v>
      </c>
      <c r="E12" s="73" t="str">
        <f>IF($C12=""," ",ADHERENTS!D8)</f>
        <v xml:space="preserve"> </v>
      </c>
      <c r="F12" s="73" t="str">
        <f>IF($C12=""," ",ADHERENTS!E8)</f>
        <v xml:space="preserve"> </v>
      </c>
      <c r="G12" s="84" t="str">
        <f>IF($C12=""," ",ADHERENTS!F8)</f>
        <v xml:space="preserve"> </v>
      </c>
      <c r="H12" s="84" t="str">
        <f>IF($C12=""," ",ADHERENTS!#REF!)</f>
        <v xml:space="preserve"> </v>
      </c>
      <c r="I12" s="91" t="str">
        <f>IF($C12=""," ",ADHERENTS!#REF!)</f>
        <v xml:space="preserve"> </v>
      </c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 t="str">
        <f t="shared" si="3"/>
        <v xml:space="preserve"> </v>
      </c>
    </row>
    <row r="13" spans="1:27" x14ac:dyDescent="0.25">
      <c r="A13" s="66" t="str">
        <f t="shared" si="2"/>
        <v xml:space="preserve">   </v>
      </c>
      <c r="B13" t="str">
        <f>IF(ISERROR(VLOOKUP($A13,ADHERENTS!$A:$B,2,0)),"",VLOOKUP($A13,ADHERENTS!$A:$B,2,0))</f>
        <v/>
      </c>
      <c r="C13" t="str">
        <f>IF(ISBLANK(ADHERENTS!M9), "",ADHERENTS!M9)</f>
        <v/>
      </c>
      <c r="D13" s="73" t="str">
        <f>IF($C13=""," ",ADHERENTS!C9)</f>
        <v xml:space="preserve"> </v>
      </c>
      <c r="E13" s="73" t="str">
        <f>IF($C13=""," ",ADHERENTS!D9)</f>
        <v xml:space="preserve"> </v>
      </c>
      <c r="F13" s="73" t="str">
        <f>IF($C13=""," ",ADHERENTS!E9)</f>
        <v xml:space="preserve"> </v>
      </c>
      <c r="G13" s="84" t="str">
        <f>IF($C13=""," ",ADHERENTS!F9)</f>
        <v xml:space="preserve"> </v>
      </c>
      <c r="H13" s="84" t="str">
        <f>IF($C13=""," ",ADHERENTS!#REF!)</f>
        <v xml:space="preserve"> </v>
      </c>
      <c r="I13" s="91" t="str">
        <f>IF($C13=""," ",ADHERENTS!#REF!)</f>
        <v xml:space="preserve"> </v>
      </c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 t="str">
        <f t="shared" si="3"/>
        <v xml:space="preserve"> </v>
      </c>
    </row>
    <row r="14" spans="1:27" x14ac:dyDescent="0.25">
      <c r="A14" s="66" t="e">
        <f t="shared" si="2"/>
        <v>#REF!</v>
      </c>
      <c r="B14" t="str">
        <f>IF(ISERROR(VLOOKUP($A14,ADHERENTS!$A:$B,2,0)),"",VLOOKUP($A14,ADHERENTS!$A:$B,2,0))</f>
        <v/>
      </c>
      <c r="C14" t="e">
        <f>IF(ISBLANK(ADHERENTS!#REF!), "",ADHERENTS!#REF!)</f>
        <v>#REF!</v>
      </c>
      <c r="D14" s="73" t="e">
        <f>IF($C14=""," ",ADHERENTS!#REF!)</f>
        <v>#REF!</v>
      </c>
      <c r="E14" s="73" t="e">
        <f>IF($C14=""," ",ADHERENTS!#REF!)</f>
        <v>#REF!</v>
      </c>
      <c r="F14" s="73" t="e">
        <f>IF($C14=""," ",ADHERENTS!#REF!)</f>
        <v>#REF!</v>
      </c>
      <c r="G14" s="84" t="e">
        <f>IF($C14=""," ",ADHERENTS!#REF!)</f>
        <v>#REF!</v>
      </c>
      <c r="H14" s="84" t="e">
        <f>IF($C14=""," ",ADHERENTS!#REF!)</f>
        <v>#REF!</v>
      </c>
      <c r="I14" s="91" t="e">
        <f>IF($C14=""," ",ADHERENTS!#REF!)</f>
        <v>#REF!</v>
      </c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 t="str">
        <f t="shared" si="3"/>
        <v xml:space="preserve"> </v>
      </c>
    </row>
    <row r="15" spans="1:27" x14ac:dyDescent="0.25">
      <c r="A15" s="66" t="str">
        <f t="shared" si="2"/>
        <v xml:space="preserve">   </v>
      </c>
      <c r="B15" t="str">
        <f>IF(ISERROR(VLOOKUP($A15,ADHERENTS!$A:$B,2,0)),"",VLOOKUP($A15,ADHERENTS!$A:$B,2,0))</f>
        <v/>
      </c>
      <c r="C15" t="str">
        <f>IF(ISBLANK(ADHERENTS!M10), "",ADHERENTS!M10)</f>
        <v/>
      </c>
      <c r="D15" s="73" t="str">
        <f>IF($C15=""," ",ADHERENTS!C10)</f>
        <v xml:space="preserve"> </v>
      </c>
      <c r="E15" s="73" t="str">
        <f>IF($C15=""," ",ADHERENTS!D10)</f>
        <v xml:space="preserve"> </v>
      </c>
      <c r="F15" s="73" t="str">
        <f>IF($C15=""," ",ADHERENTS!E10)</f>
        <v xml:space="preserve"> </v>
      </c>
      <c r="G15" s="84" t="str">
        <f>IF($C15=""," ",ADHERENTS!F10)</f>
        <v xml:space="preserve"> </v>
      </c>
      <c r="H15" s="84" t="str">
        <f>IF($C15=""," ",ADHERENTS!#REF!)</f>
        <v xml:space="preserve"> </v>
      </c>
      <c r="I15" s="91" t="str">
        <f>IF($C15=""," ",ADHERENTS!#REF!)</f>
        <v xml:space="preserve"> </v>
      </c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 t="str">
        <f t="shared" si="3"/>
        <v xml:space="preserve"> </v>
      </c>
    </row>
    <row r="16" spans="1:27" x14ac:dyDescent="0.25">
      <c r="A16" s="66" t="str">
        <f t="shared" si="2"/>
        <v xml:space="preserve">   </v>
      </c>
      <c r="B16" t="str">
        <f>IF(ISERROR(VLOOKUP($A16,ADHERENTS!$A:$B,2,0)),"",VLOOKUP($A16,ADHERENTS!$A:$B,2,0))</f>
        <v/>
      </c>
      <c r="C16" t="str">
        <f>IF(ISBLANK(ADHERENTS!M11), "",ADHERENTS!M11)</f>
        <v/>
      </c>
      <c r="D16" s="73" t="str">
        <f>IF($C16=""," ",ADHERENTS!C11)</f>
        <v xml:space="preserve"> </v>
      </c>
      <c r="E16" s="73" t="str">
        <f>IF($C16=""," ",ADHERENTS!D11)</f>
        <v xml:space="preserve"> </v>
      </c>
      <c r="F16" s="73" t="str">
        <f>IF($C16=""," ",ADHERENTS!E11)</f>
        <v xml:space="preserve"> </v>
      </c>
      <c r="G16" s="84" t="str">
        <f>IF($C16=""," ",ADHERENTS!F11)</f>
        <v xml:space="preserve"> </v>
      </c>
      <c r="H16" s="84" t="str">
        <f>IF($C16=""," ",ADHERENTS!#REF!)</f>
        <v xml:space="preserve"> </v>
      </c>
      <c r="I16" s="91" t="str">
        <f>IF($C16=""," ",ADHERENTS!#REF!)</f>
        <v xml:space="preserve"> </v>
      </c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 t="str">
        <f t="shared" si="3"/>
        <v xml:space="preserve"> </v>
      </c>
    </row>
    <row r="17" spans="1:27" x14ac:dyDescent="0.25">
      <c r="A17" s="66" t="str">
        <f t="shared" si="2"/>
        <v xml:space="preserve">   </v>
      </c>
      <c r="B17" t="str">
        <f>IF(ISERROR(VLOOKUP($A17,ADHERENTS!$A:$B,2,0)),"",VLOOKUP($A17,ADHERENTS!$A:$B,2,0))</f>
        <v/>
      </c>
      <c r="C17" t="str">
        <f>IF(ISBLANK(ADHERENTS!M12), "",ADHERENTS!M12)</f>
        <v/>
      </c>
      <c r="D17" s="73" t="str">
        <f>IF($C17=""," ",ADHERENTS!C12)</f>
        <v xml:space="preserve"> </v>
      </c>
      <c r="E17" s="73" t="str">
        <f>IF($C17=""," ",ADHERENTS!D12)</f>
        <v xml:space="preserve"> </v>
      </c>
      <c r="F17" s="73" t="str">
        <f>IF($C17=""," ",ADHERENTS!E12)</f>
        <v xml:space="preserve"> </v>
      </c>
      <c r="G17" s="84" t="str">
        <f>IF($C17=""," ",ADHERENTS!F12)</f>
        <v xml:space="preserve"> </v>
      </c>
      <c r="H17" s="84" t="str">
        <f>IF($C17=""," ",ADHERENTS!#REF!)</f>
        <v xml:space="preserve"> </v>
      </c>
      <c r="I17" s="91" t="str">
        <f>IF($C17=""," ",ADHERENTS!#REF!)</f>
        <v xml:space="preserve"> </v>
      </c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 t="str">
        <f t="shared" si="3"/>
        <v xml:space="preserve"> </v>
      </c>
    </row>
    <row r="18" spans="1:27" x14ac:dyDescent="0.25">
      <c r="A18" s="66" t="str">
        <f t="shared" si="2"/>
        <v xml:space="preserve">   </v>
      </c>
      <c r="B18" t="str">
        <f>IF(ISERROR(VLOOKUP($A18,ADHERENTS!$A:$B,2,0)),"",VLOOKUP($A18,ADHERENTS!$A:$B,2,0))</f>
        <v/>
      </c>
      <c r="C18" t="str">
        <f>IF(ISBLANK(ADHERENTS!M13), "",ADHERENTS!M13)</f>
        <v/>
      </c>
      <c r="D18" s="73" t="str">
        <f>IF($C18=""," ",ADHERENTS!C13)</f>
        <v xml:space="preserve"> </v>
      </c>
      <c r="E18" s="73" t="str">
        <f>IF($C18=""," ",ADHERENTS!D13)</f>
        <v xml:space="preserve"> </v>
      </c>
      <c r="F18" s="73" t="str">
        <f>IF($C18=""," ",ADHERENTS!E13)</f>
        <v xml:space="preserve"> </v>
      </c>
      <c r="G18" s="84" t="str">
        <f>IF($C18=""," ",ADHERENTS!F13)</f>
        <v xml:space="preserve"> </v>
      </c>
      <c r="H18" s="84" t="str">
        <f>IF($C18=""," ",ADHERENTS!#REF!)</f>
        <v xml:space="preserve"> </v>
      </c>
      <c r="I18" s="91" t="str">
        <f>IF($C18=""," ",ADHERENTS!#REF!)</f>
        <v xml:space="preserve"> </v>
      </c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 t="str">
        <f t="shared" si="3"/>
        <v xml:space="preserve"> </v>
      </c>
    </row>
    <row r="19" spans="1:27" x14ac:dyDescent="0.25">
      <c r="A19" s="66" t="e">
        <f t="shared" si="2"/>
        <v>#REF!</v>
      </c>
      <c r="B19" t="str">
        <f>IF(ISERROR(VLOOKUP($A19,ADHERENTS!$A:$B,2,0)),"",VLOOKUP($A19,ADHERENTS!$A:$B,2,0))</f>
        <v/>
      </c>
      <c r="C19" t="e">
        <f>IF(ISBLANK(ADHERENTS!#REF!), "",ADHERENTS!#REF!)</f>
        <v>#REF!</v>
      </c>
      <c r="D19" s="73" t="e">
        <f>IF($C19=""," ",ADHERENTS!#REF!)</f>
        <v>#REF!</v>
      </c>
      <c r="E19" s="73" t="e">
        <f>IF($C19=""," ",ADHERENTS!#REF!)</f>
        <v>#REF!</v>
      </c>
      <c r="F19" s="73" t="e">
        <f>IF($C19=""," ",ADHERENTS!#REF!)</f>
        <v>#REF!</v>
      </c>
      <c r="G19" s="84" t="e">
        <f>IF($C19=""," ",ADHERENTS!#REF!)</f>
        <v>#REF!</v>
      </c>
      <c r="H19" s="84" t="e">
        <f>IF($C19=""," ",ADHERENTS!#REF!)</f>
        <v>#REF!</v>
      </c>
      <c r="I19" s="91" t="e">
        <f>IF($C19=""," ",ADHERENTS!#REF!)</f>
        <v>#REF!</v>
      </c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 t="str">
        <f t="shared" si="3"/>
        <v xml:space="preserve"> </v>
      </c>
    </row>
    <row r="20" spans="1:27" x14ac:dyDescent="0.25">
      <c r="A20" s="66" t="e">
        <f t="shared" si="2"/>
        <v>#REF!</v>
      </c>
      <c r="B20" t="str">
        <f>IF(ISERROR(VLOOKUP($A20,ADHERENTS!$A:$B,2,0)),"",VLOOKUP($A20,ADHERENTS!$A:$B,2,0))</f>
        <v/>
      </c>
      <c r="C20" t="e">
        <f>IF(ISBLANK(ADHERENTS!#REF!), "",ADHERENTS!#REF!)</f>
        <v>#REF!</v>
      </c>
      <c r="D20" s="73" t="e">
        <f>IF($C20=""," ",ADHERENTS!#REF!)</f>
        <v>#REF!</v>
      </c>
      <c r="E20" s="73" t="e">
        <f>IF($C20=""," ",ADHERENTS!#REF!)</f>
        <v>#REF!</v>
      </c>
      <c r="F20" s="73" t="e">
        <f>IF($C20=""," ",ADHERENTS!#REF!)</f>
        <v>#REF!</v>
      </c>
      <c r="G20" s="84" t="e">
        <f>IF($C20=""," ",ADHERENTS!#REF!)</f>
        <v>#REF!</v>
      </c>
      <c r="H20" s="84" t="e">
        <f>IF($C20=""," ",ADHERENTS!#REF!)</f>
        <v>#REF!</v>
      </c>
      <c r="I20" s="91" t="e">
        <f>IF($C20=""," ",ADHERENTS!#REF!)</f>
        <v>#REF!</v>
      </c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 t="str">
        <f t="shared" si="3"/>
        <v xml:space="preserve"> </v>
      </c>
    </row>
    <row r="21" spans="1:27" x14ac:dyDescent="0.25">
      <c r="A21" s="66" t="e">
        <f t="shared" si="2"/>
        <v>#REF!</v>
      </c>
      <c r="B21" t="str">
        <f>IF(ISERROR(VLOOKUP($A21,ADHERENTS!$A:$B,2,0)),"",VLOOKUP($A21,ADHERENTS!$A:$B,2,0))</f>
        <v/>
      </c>
      <c r="C21" t="e">
        <f>IF(ISBLANK(ADHERENTS!#REF!), "",ADHERENTS!#REF!)</f>
        <v>#REF!</v>
      </c>
      <c r="D21" s="73" t="e">
        <f>IF($C21=""," ",ADHERENTS!#REF!)</f>
        <v>#REF!</v>
      </c>
      <c r="E21" s="73" t="e">
        <f>IF($C21=""," ",ADHERENTS!#REF!)</f>
        <v>#REF!</v>
      </c>
      <c r="F21" s="73" t="e">
        <f>IF($C21=""," ",ADHERENTS!#REF!)</f>
        <v>#REF!</v>
      </c>
      <c r="G21" s="84" t="e">
        <f>IF($C21=""," ",ADHERENTS!#REF!)</f>
        <v>#REF!</v>
      </c>
      <c r="H21" s="84" t="e">
        <f>IF($C21=""," ",ADHERENTS!#REF!)</f>
        <v>#REF!</v>
      </c>
      <c r="I21" s="91" t="e">
        <f>IF($C21=""," ",ADHERENTS!#REF!)</f>
        <v>#REF!</v>
      </c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 t="str">
        <f t="shared" si="3"/>
        <v xml:space="preserve"> </v>
      </c>
    </row>
    <row r="22" spans="1:27" x14ac:dyDescent="0.25">
      <c r="A22" s="66" t="e">
        <f t="shared" si="2"/>
        <v>#REF!</v>
      </c>
      <c r="B22" t="str">
        <f>IF(ISERROR(VLOOKUP($A22,ADHERENTS!$A:$B,2,0)),"",VLOOKUP($A22,ADHERENTS!$A:$B,2,0))</f>
        <v/>
      </c>
      <c r="C22" t="e">
        <f>IF(ISBLANK(ADHERENTS!#REF!), "",ADHERENTS!#REF!)</f>
        <v>#REF!</v>
      </c>
      <c r="D22" s="73" t="e">
        <f>IF($C22=""," ",ADHERENTS!#REF!)</f>
        <v>#REF!</v>
      </c>
      <c r="E22" s="73" t="e">
        <f>IF($C22=""," ",ADHERENTS!#REF!)</f>
        <v>#REF!</v>
      </c>
      <c r="F22" s="73" t="e">
        <f>IF($C22=""," ",ADHERENTS!#REF!)</f>
        <v>#REF!</v>
      </c>
      <c r="G22" s="84" t="e">
        <f>IF($C22=""," ",ADHERENTS!#REF!)</f>
        <v>#REF!</v>
      </c>
      <c r="H22" s="84" t="e">
        <f>IF($C22=""," ",ADHERENTS!#REF!)</f>
        <v>#REF!</v>
      </c>
      <c r="I22" s="91" t="e">
        <f>IF($C22=""," ",ADHERENTS!#REF!)</f>
        <v>#REF!</v>
      </c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 t="str">
        <f t="shared" si="3"/>
        <v xml:space="preserve"> </v>
      </c>
    </row>
    <row r="23" spans="1:27" ht="20.100000000000001" customHeight="1" x14ac:dyDescent="0.25">
      <c r="A23" s="66" t="e">
        <f t="shared" si="2"/>
        <v>#REF!</v>
      </c>
      <c r="B23" t="str">
        <f>IF(ISERROR(VLOOKUP($A23,ADHERENTS!$A:$B,2,0)),"",VLOOKUP($A23,ADHERENTS!$A:$B,2,0))</f>
        <v/>
      </c>
      <c r="C23" t="e">
        <f>IF(ISBLANK(ADHERENTS!#REF!), "",ADHERENTS!#REF!)</f>
        <v>#REF!</v>
      </c>
      <c r="D23" s="73" t="e">
        <f>IF($C23=""," ",ADHERENTS!#REF!)</f>
        <v>#REF!</v>
      </c>
      <c r="E23" s="73" t="e">
        <f>IF($C23=""," ",ADHERENTS!#REF!)</f>
        <v>#REF!</v>
      </c>
      <c r="F23" s="73" t="e">
        <f>IF($C23=""," ",ADHERENTS!#REF!)</f>
        <v>#REF!</v>
      </c>
      <c r="G23" s="84" t="e">
        <f>IF($C23=""," ",ADHERENTS!#REF!)</f>
        <v>#REF!</v>
      </c>
      <c r="H23" s="84" t="e">
        <f>IF($C23=""," ",ADHERENTS!#REF!)</f>
        <v>#REF!</v>
      </c>
      <c r="I23" s="91" t="e">
        <f>IF($C23=""," ",ADHERENTS!#REF!)</f>
        <v>#REF!</v>
      </c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 t="str">
        <f t="shared" si="3"/>
        <v xml:space="preserve"> </v>
      </c>
    </row>
    <row r="24" spans="1:27" x14ac:dyDescent="0.25">
      <c r="A24" s="66" t="e">
        <f t="shared" si="2"/>
        <v>#REF!</v>
      </c>
      <c r="B24" t="str">
        <f>IF(ISERROR(VLOOKUP($A24,ADHERENTS!$A:$B,2,0)),"",VLOOKUP($A24,ADHERENTS!$A:$B,2,0))</f>
        <v/>
      </c>
      <c r="C24" t="e">
        <f>IF(ISBLANK(ADHERENTS!#REF!), "",ADHERENTS!#REF!)</f>
        <v>#REF!</v>
      </c>
      <c r="D24" s="73" t="e">
        <f>IF($C24=""," ",ADHERENTS!#REF!)</f>
        <v>#REF!</v>
      </c>
      <c r="E24" s="73" t="e">
        <f>IF($C24=""," ",ADHERENTS!#REF!)</f>
        <v>#REF!</v>
      </c>
      <c r="F24" s="73" t="e">
        <f>IF($C24=""," ",ADHERENTS!#REF!)</f>
        <v>#REF!</v>
      </c>
      <c r="G24" s="84" t="e">
        <f>IF($C24=""," ",ADHERENTS!#REF!)</f>
        <v>#REF!</v>
      </c>
      <c r="H24" s="84" t="e">
        <f>IF($C24=""," ",ADHERENTS!#REF!)</f>
        <v>#REF!</v>
      </c>
      <c r="I24" s="91" t="e">
        <f>IF($C24=""," ",ADHERENTS!#REF!)</f>
        <v>#REF!</v>
      </c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 t="str">
        <f t="shared" si="3"/>
        <v xml:space="preserve"> </v>
      </c>
    </row>
    <row r="25" spans="1:27" x14ac:dyDescent="0.25">
      <c r="A25" s="66" t="e">
        <f t="shared" si="2"/>
        <v>#REF!</v>
      </c>
      <c r="B25" t="str">
        <f>IF(ISERROR(VLOOKUP($A25,ADHERENTS!$A:$B,2,0)),"",VLOOKUP($A25,ADHERENTS!$A:$B,2,0))</f>
        <v/>
      </c>
      <c r="C25" t="e">
        <f>IF(ISBLANK(ADHERENTS!#REF!), "",ADHERENTS!#REF!)</f>
        <v>#REF!</v>
      </c>
      <c r="D25" s="73" t="e">
        <f>IF($C25=""," ",ADHERENTS!#REF!)</f>
        <v>#REF!</v>
      </c>
      <c r="E25" s="73" t="e">
        <f>IF($C25=""," ",ADHERENTS!#REF!)</f>
        <v>#REF!</v>
      </c>
      <c r="F25" s="73" t="e">
        <f>IF($C25=""," ",ADHERENTS!#REF!)</f>
        <v>#REF!</v>
      </c>
      <c r="G25" s="84" t="e">
        <f>IF($C25=""," ",ADHERENTS!#REF!)</f>
        <v>#REF!</v>
      </c>
      <c r="H25" s="84" t="e">
        <f>IF($C25=""," ",ADHERENTS!#REF!)</f>
        <v>#REF!</v>
      </c>
      <c r="I25" s="91" t="e">
        <f>IF($C25=""," ",ADHERENTS!#REF!)</f>
        <v>#REF!</v>
      </c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 t="str">
        <f t="shared" si="3"/>
        <v xml:space="preserve"> </v>
      </c>
    </row>
    <row r="26" spans="1:27" x14ac:dyDescent="0.25">
      <c r="A26" s="66" t="e">
        <f t="shared" si="2"/>
        <v>#REF!</v>
      </c>
      <c r="B26" t="str">
        <f>IF(ISERROR(VLOOKUP($A26,ADHERENTS!$A:$B,2,0)),"",VLOOKUP($A26,ADHERENTS!$A:$B,2,0))</f>
        <v/>
      </c>
      <c r="C26" t="e">
        <f>IF(ISBLANK(ADHERENTS!#REF!), "",ADHERENTS!#REF!)</f>
        <v>#REF!</v>
      </c>
      <c r="D26" s="73" t="e">
        <f>IF($C26=""," ",ADHERENTS!#REF!)</f>
        <v>#REF!</v>
      </c>
      <c r="E26" s="73" t="e">
        <f>IF($C26=""," ",ADHERENTS!#REF!)</f>
        <v>#REF!</v>
      </c>
      <c r="F26" s="73" t="e">
        <f>IF($C26=""," ",ADHERENTS!#REF!)</f>
        <v>#REF!</v>
      </c>
      <c r="G26" s="84" t="e">
        <f>IF($C26=""," ",ADHERENTS!#REF!)</f>
        <v>#REF!</v>
      </c>
      <c r="H26" s="84" t="e">
        <f>IF($C26=""," ",ADHERENTS!#REF!)</f>
        <v>#REF!</v>
      </c>
      <c r="I26" s="91" t="e">
        <f>IF($C26=""," ",ADHERENTS!#REF!)</f>
        <v>#REF!</v>
      </c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6"/>
      <c r="Y26" s="66"/>
      <c r="Z26" s="66"/>
      <c r="AA26" s="66" t="str">
        <f t="shared" si="3"/>
        <v xml:space="preserve"> </v>
      </c>
    </row>
    <row r="27" spans="1:27" x14ac:dyDescent="0.25">
      <c r="A27" s="66" t="e">
        <f t="shared" si="2"/>
        <v>#REF!</v>
      </c>
      <c r="B27" t="str">
        <f>IF(ISERROR(VLOOKUP($A27,ADHERENTS!$A:$B,2,0)),"",VLOOKUP($A27,ADHERENTS!$A:$B,2,0))</f>
        <v/>
      </c>
      <c r="C27" t="e">
        <f>IF(ISBLANK(ADHERENTS!#REF!), "",ADHERENTS!#REF!)</f>
        <v>#REF!</v>
      </c>
      <c r="D27" s="73" t="e">
        <f>IF($C27=""," ",ADHERENTS!#REF!)</f>
        <v>#REF!</v>
      </c>
      <c r="E27" s="73" t="e">
        <f>IF($C27=""," ",ADHERENTS!#REF!)</f>
        <v>#REF!</v>
      </c>
      <c r="F27" s="73" t="e">
        <f>IF($C27=""," ",ADHERENTS!#REF!)</f>
        <v>#REF!</v>
      </c>
      <c r="G27" s="84" t="e">
        <f>IF($C27=""," ",ADHERENTS!#REF!)</f>
        <v>#REF!</v>
      </c>
      <c r="H27" s="84" t="e">
        <f>IF($C27=""," ",ADHERENTS!#REF!)</f>
        <v>#REF!</v>
      </c>
      <c r="I27" s="91" t="e">
        <f>IF($C27=""," ",ADHERENTS!#REF!)</f>
        <v>#REF!</v>
      </c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 t="str">
        <f t="shared" si="3"/>
        <v xml:space="preserve"> </v>
      </c>
    </row>
    <row r="28" spans="1:27" x14ac:dyDescent="0.25">
      <c r="A28" s="66" t="e">
        <f t="shared" si="2"/>
        <v>#REF!</v>
      </c>
      <c r="B28" t="str">
        <f>IF(ISERROR(VLOOKUP($A28,ADHERENTS!$A:$B,2,0)),"",VLOOKUP($A28,ADHERENTS!$A:$B,2,0))</f>
        <v/>
      </c>
      <c r="C28" t="e">
        <f>IF(ISBLANK(ADHERENTS!#REF!), "",ADHERENTS!#REF!)</f>
        <v>#REF!</v>
      </c>
      <c r="D28" s="73" t="e">
        <f>IF($C28=""," ",ADHERENTS!#REF!)</f>
        <v>#REF!</v>
      </c>
      <c r="E28" s="73" t="e">
        <f>IF($C28=""," ",ADHERENTS!#REF!)</f>
        <v>#REF!</v>
      </c>
      <c r="F28" s="73" t="e">
        <f>IF($C28=""," ",ADHERENTS!#REF!)</f>
        <v>#REF!</v>
      </c>
      <c r="G28" s="84" t="e">
        <f>IF($C28=""," ",ADHERENTS!#REF!)</f>
        <v>#REF!</v>
      </c>
      <c r="H28" s="84" t="e">
        <f>IF($C28=""," ",ADHERENTS!#REF!)</f>
        <v>#REF!</v>
      </c>
      <c r="I28" s="91" t="e">
        <f>IF($C28=""," ",ADHERENTS!#REF!)</f>
        <v>#REF!</v>
      </c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6"/>
      <c r="Y28" s="66"/>
      <c r="Z28" s="66"/>
      <c r="AA28" s="66" t="str">
        <f t="shared" si="3"/>
        <v xml:space="preserve"> </v>
      </c>
    </row>
    <row r="29" spans="1:27" x14ac:dyDescent="0.25">
      <c r="A29" s="66" t="e">
        <f t="shared" si="2"/>
        <v>#REF!</v>
      </c>
      <c r="B29" t="str">
        <f>IF(ISERROR(VLOOKUP($A29,ADHERENTS!$A:$B,2,0)),"",VLOOKUP($A29,ADHERENTS!$A:$B,2,0))</f>
        <v/>
      </c>
      <c r="C29" t="e">
        <f>IF(ISBLANK(ADHERENTS!#REF!), "",ADHERENTS!#REF!)</f>
        <v>#REF!</v>
      </c>
      <c r="D29" s="73" t="e">
        <f>IF($C29=""," ",ADHERENTS!#REF!)</f>
        <v>#REF!</v>
      </c>
      <c r="E29" s="73" t="e">
        <f>IF($C29=""," ",ADHERENTS!#REF!)</f>
        <v>#REF!</v>
      </c>
      <c r="F29" s="73" t="e">
        <f>IF($C29=""," ",ADHERENTS!#REF!)</f>
        <v>#REF!</v>
      </c>
      <c r="G29" s="84" t="e">
        <f>IF($C29=""," ",ADHERENTS!#REF!)</f>
        <v>#REF!</v>
      </c>
      <c r="H29" s="84" t="e">
        <f>IF($C29=""," ",ADHERENTS!#REF!)</f>
        <v>#REF!</v>
      </c>
      <c r="I29" s="91" t="e">
        <f>IF($C29=""," ",ADHERENTS!#REF!)</f>
        <v>#REF!</v>
      </c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 t="str">
        <f t="shared" si="3"/>
        <v xml:space="preserve"> </v>
      </c>
    </row>
    <row r="30" spans="1:27" x14ac:dyDescent="0.25">
      <c r="A30" s="66" t="e">
        <f t="shared" si="2"/>
        <v>#REF!</v>
      </c>
      <c r="B30" t="str">
        <f>IF(ISERROR(VLOOKUP($A30,ADHERENTS!$A:$B,2,0)),"",VLOOKUP($A30,ADHERENTS!$A:$B,2,0))</f>
        <v/>
      </c>
      <c r="C30" t="e">
        <f>IF(ISBLANK(ADHERENTS!#REF!), "",ADHERENTS!#REF!)</f>
        <v>#REF!</v>
      </c>
      <c r="D30" s="73" t="e">
        <f>IF($C30=""," ",ADHERENTS!#REF!)</f>
        <v>#REF!</v>
      </c>
      <c r="E30" s="73" t="e">
        <f>IF($C30=""," ",ADHERENTS!#REF!)</f>
        <v>#REF!</v>
      </c>
      <c r="F30" s="73" t="e">
        <f>IF($C30=""," ",ADHERENTS!#REF!)</f>
        <v>#REF!</v>
      </c>
      <c r="G30" s="84" t="e">
        <f>IF($C30=""," ",ADHERENTS!#REF!)</f>
        <v>#REF!</v>
      </c>
      <c r="H30" s="84" t="e">
        <f>IF($C30=""," ",ADHERENTS!#REF!)</f>
        <v>#REF!</v>
      </c>
      <c r="I30" s="91" t="e">
        <f>IF($C30=""," ",ADHERENTS!#REF!)</f>
        <v>#REF!</v>
      </c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 t="str">
        <f t="shared" si="3"/>
        <v xml:space="preserve"> </v>
      </c>
    </row>
    <row r="31" spans="1:27" x14ac:dyDescent="0.25">
      <c r="A31" s="66" t="e">
        <f t="shared" si="2"/>
        <v>#REF!</v>
      </c>
      <c r="B31" t="str">
        <f>IF(ISERROR(VLOOKUP($A31,ADHERENTS!$A:$B,2,0)),"",VLOOKUP($A31,ADHERENTS!$A:$B,2,0))</f>
        <v/>
      </c>
      <c r="C31" t="e">
        <f>IF(ISBLANK(ADHERENTS!#REF!), "",ADHERENTS!#REF!)</f>
        <v>#REF!</v>
      </c>
      <c r="D31" s="73" t="e">
        <f>IF($C31=""," ",ADHERENTS!#REF!)</f>
        <v>#REF!</v>
      </c>
      <c r="E31" s="73" t="e">
        <f>IF($C31=""," ",ADHERENTS!#REF!)</f>
        <v>#REF!</v>
      </c>
      <c r="F31" s="73" t="e">
        <f>IF($C31=""," ",ADHERENTS!#REF!)</f>
        <v>#REF!</v>
      </c>
      <c r="G31" s="84" t="e">
        <f>IF($C31=""," ",ADHERENTS!#REF!)</f>
        <v>#REF!</v>
      </c>
      <c r="H31" s="84" t="e">
        <f>IF($C31=""," ",ADHERENTS!#REF!)</f>
        <v>#REF!</v>
      </c>
      <c r="I31" s="91" t="e">
        <f>IF($C31=""," ",ADHERENTS!#REF!)</f>
        <v>#REF!</v>
      </c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 t="str">
        <f t="shared" si="3"/>
        <v xml:space="preserve"> </v>
      </c>
    </row>
    <row r="32" spans="1:27" x14ac:dyDescent="0.25">
      <c r="B32"/>
      <c r="C32"/>
      <c r="D32" s="73"/>
      <c r="E32" s="73"/>
      <c r="F32" s="73"/>
      <c r="G32" s="84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</row>
    <row r="33" spans="2:26" x14ac:dyDescent="0.25">
      <c r="B33"/>
      <c r="C33"/>
      <c r="D33" s="73"/>
      <c r="E33" s="73"/>
      <c r="F33" s="73"/>
      <c r="G33" s="84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</row>
    <row r="34" spans="2:26" x14ac:dyDescent="0.25">
      <c r="B34"/>
      <c r="C34"/>
      <c r="D34" s="73"/>
      <c r="E34" s="73"/>
      <c r="F34" s="73"/>
      <c r="G34" s="84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</row>
    <row r="35" spans="2:26" ht="20.100000000000001" customHeight="1" x14ac:dyDescent="0.25">
      <c r="B35"/>
      <c r="C35"/>
      <c r="D35" s="73"/>
      <c r="E35" s="73"/>
      <c r="F35" s="73"/>
      <c r="G35" s="84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</row>
    <row r="36" spans="2:26" x14ac:dyDescent="0.25">
      <c r="B36"/>
      <c r="C36"/>
      <c r="D36" s="73"/>
      <c r="E36" s="73"/>
      <c r="F36" s="73"/>
      <c r="G36" s="84"/>
      <c r="J36" s="66"/>
      <c r="K36" s="66"/>
      <c r="L36" s="66"/>
      <c r="M36" s="66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66"/>
      <c r="Y36" s="66"/>
      <c r="Z36" s="66"/>
    </row>
    <row r="37" spans="2:26" x14ac:dyDescent="0.25">
      <c r="B37"/>
      <c r="C37"/>
      <c r="D37" s="73"/>
      <c r="E37" s="73"/>
      <c r="F37" s="73"/>
      <c r="G37" s="84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</row>
    <row r="38" spans="2:26" x14ac:dyDescent="0.25">
      <c r="B38"/>
      <c r="C38"/>
      <c r="D38" s="73"/>
      <c r="E38" s="73"/>
      <c r="F38" s="73"/>
      <c r="G38" s="84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</row>
    <row r="39" spans="2:26" x14ac:dyDescent="0.25">
      <c r="B39"/>
      <c r="C39"/>
      <c r="D39" s="73"/>
      <c r="E39" s="73"/>
      <c r="F39" s="73"/>
      <c r="G39" s="84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</row>
    <row r="40" spans="2:26" x14ac:dyDescent="0.25">
      <c r="B40"/>
      <c r="C40"/>
      <c r="D40" s="73"/>
      <c r="E40" s="73"/>
      <c r="F40" s="73"/>
      <c r="G40" s="84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</row>
    <row r="41" spans="2:26" x14ac:dyDescent="0.25">
      <c r="B41"/>
      <c r="C41"/>
      <c r="D41" s="73"/>
      <c r="E41" s="73"/>
      <c r="F41" s="73"/>
      <c r="G41" s="84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</row>
    <row r="42" spans="2:26" x14ac:dyDescent="0.25">
      <c r="B42"/>
      <c r="C42"/>
      <c r="D42" s="73"/>
      <c r="E42" s="73"/>
      <c r="F42" s="73"/>
      <c r="G42" s="84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66"/>
      <c r="Y42" s="66"/>
      <c r="Z42" s="66"/>
    </row>
    <row r="43" spans="2:26" x14ac:dyDescent="0.25">
      <c r="B43"/>
      <c r="C43"/>
      <c r="D43" s="73"/>
      <c r="E43" s="73"/>
      <c r="F43" s="73"/>
      <c r="G43" s="84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</row>
    <row r="44" spans="2:26" x14ac:dyDescent="0.25">
      <c r="B44"/>
      <c r="C44"/>
      <c r="D44" s="73"/>
      <c r="E44" s="73"/>
      <c r="F44" s="73"/>
      <c r="G44" s="84"/>
      <c r="J44" s="66"/>
      <c r="K44" s="66"/>
      <c r="L44" s="66"/>
      <c r="M44" s="66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66"/>
      <c r="Y44" s="66"/>
      <c r="Z44" s="66"/>
    </row>
    <row r="45" spans="2:26" x14ac:dyDescent="0.25">
      <c r="B45"/>
      <c r="C45"/>
      <c r="D45" s="73"/>
      <c r="E45" s="73"/>
      <c r="F45" s="73"/>
      <c r="G45" s="84"/>
      <c r="J45" s="66"/>
      <c r="K45" s="66"/>
      <c r="L45" s="66"/>
      <c r="M45" s="66"/>
      <c r="N45" s="66"/>
      <c r="O45" s="66"/>
      <c r="P45" s="66"/>
      <c r="Q45" s="66"/>
      <c r="R45" s="66"/>
      <c r="S45" s="66"/>
      <c r="T45" s="66"/>
      <c r="U45" s="66"/>
      <c r="V45" s="66"/>
      <c r="W45" s="66"/>
      <c r="X45" s="66"/>
      <c r="Y45" s="66"/>
      <c r="Z45" s="66"/>
    </row>
    <row r="46" spans="2:26" x14ac:dyDescent="0.25">
      <c r="B46"/>
      <c r="C46"/>
      <c r="D46" s="73"/>
      <c r="E46" s="73"/>
      <c r="F46" s="73"/>
      <c r="G46" s="84"/>
      <c r="J46" s="66"/>
      <c r="K46" s="66"/>
      <c r="L46" s="66"/>
      <c r="M46" s="66"/>
      <c r="N46" s="66"/>
      <c r="O46" s="66"/>
      <c r="P46" s="66"/>
      <c r="Q46" s="66"/>
      <c r="R46" s="66"/>
      <c r="S46" s="66"/>
      <c r="T46" s="66"/>
      <c r="U46" s="66"/>
      <c r="V46" s="66"/>
      <c r="W46" s="66"/>
      <c r="X46" s="66"/>
      <c r="Y46" s="66"/>
      <c r="Z46" s="66"/>
    </row>
    <row r="47" spans="2:26" x14ac:dyDescent="0.25">
      <c r="B47"/>
      <c r="C47"/>
      <c r="D47" s="73"/>
      <c r="E47" s="73"/>
      <c r="F47" s="73"/>
      <c r="G47" s="84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66"/>
      <c r="Y47" s="66"/>
      <c r="Z47" s="66"/>
    </row>
    <row r="48" spans="2:26" ht="20.100000000000001" customHeight="1" x14ac:dyDescent="0.25">
      <c r="B48"/>
      <c r="C48"/>
      <c r="D48" s="73"/>
      <c r="E48" s="73"/>
      <c r="F48" s="73"/>
      <c r="G48" s="84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66"/>
      <c r="Y48" s="66"/>
      <c r="Z48" s="66"/>
    </row>
    <row r="49" spans="2:26" x14ac:dyDescent="0.25">
      <c r="B49"/>
      <c r="C49"/>
      <c r="D49" s="73"/>
      <c r="E49" s="73"/>
      <c r="F49" s="73"/>
      <c r="G49" s="84"/>
      <c r="J49" s="66"/>
      <c r="K49" s="66"/>
      <c r="L49" s="66"/>
      <c r="M49" s="66"/>
      <c r="N49" s="66"/>
      <c r="O49" s="66"/>
      <c r="P49" s="66"/>
      <c r="Q49" s="66"/>
      <c r="R49" s="66"/>
      <c r="S49" s="66"/>
      <c r="T49" s="66"/>
      <c r="U49" s="66"/>
      <c r="V49" s="66"/>
      <c r="W49" s="66"/>
      <c r="X49" s="66"/>
      <c r="Y49" s="66"/>
      <c r="Z49" s="66"/>
    </row>
    <row r="50" spans="2:26" x14ac:dyDescent="0.25">
      <c r="B50"/>
      <c r="C50"/>
      <c r="D50" s="73"/>
      <c r="E50" s="73"/>
      <c r="F50" s="73"/>
      <c r="G50" s="84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</row>
    <row r="51" spans="2:26" x14ac:dyDescent="0.25">
      <c r="B51"/>
      <c r="C51"/>
      <c r="D51" s="73"/>
      <c r="E51" s="73"/>
      <c r="F51" s="73"/>
      <c r="G51" s="84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  <c r="Z51" s="66"/>
    </row>
    <row r="52" spans="2:26" x14ac:dyDescent="0.25">
      <c r="B52"/>
      <c r="C52"/>
      <c r="D52" s="73"/>
      <c r="E52" s="73"/>
      <c r="F52" s="73"/>
      <c r="G52" s="84"/>
      <c r="J52" s="66"/>
      <c r="K52" s="66"/>
      <c r="L52" s="66"/>
      <c r="M52" s="66"/>
      <c r="N52" s="66"/>
      <c r="O52" s="66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</row>
    <row r="53" spans="2:26" ht="20.100000000000001" customHeight="1" x14ac:dyDescent="0.25">
      <c r="B53"/>
      <c r="C53"/>
      <c r="D53" s="73"/>
      <c r="E53" s="73"/>
      <c r="F53" s="73"/>
      <c r="G53" s="84"/>
      <c r="J53" s="66"/>
      <c r="K53" s="66"/>
      <c r="L53" s="66"/>
      <c r="M53" s="66"/>
      <c r="N53" s="66"/>
      <c r="O53" s="66"/>
      <c r="P53" s="66"/>
      <c r="Q53" s="66"/>
      <c r="R53" s="66"/>
      <c r="S53" s="66"/>
      <c r="T53" s="66"/>
      <c r="U53" s="66"/>
      <c r="V53" s="66"/>
      <c r="W53" s="66"/>
      <c r="X53" s="66"/>
      <c r="Y53" s="66"/>
      <c r="Z53" s="66"/>
    </row>
    <row r="54" spans="2:26" x14ac:dyDescent="0.25">
      <c r="B54"/>
      <c r="C54"/>
      <c r="D54" s="73"/>
      <c r="E54" s="73"/>
      <c r="F54" s="73"/>
      <c r="G54" s="84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6"/>
    </row>
    <row r="55" spans="2:26" x14ac:dyDescent="0.25">
      <c r="B55"/>
      <c r="C55"/>
      <c r="D55" s="73"/>
      <c r="E55" s="73"/>
      <c r="F55" s="73"/>
      <c r="G55" s="84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</row>
    <row r="56" spans="2:26" x14ac:dyDescent="0.25">
      <c r="B56"/>
      <c r="C56"/>
      <c r="D56" s="73"/>
      <c r="E56" s="73"/>
      <c r="F56" s="73"/>
      <c r="G56" s="84"/>
      <c r="J56" s="66"/>
      <c r="K56" s="66"/>
      <c r="L56" s="66"/>
      <c r="M56" s="66"/>
      <c r="N56" s="66"/>
      <c r="O56" s="66"/>
      <c r="P56" s="66"/>
      <c r="Q56" s="66"/>
      <c r="R56" s="66"/>
      <c r="S56" s="66"/>
      <c r="T56" s="66"/>
      <c r="U56" s="66"/>
      <c r="V56" s="66"/>
      <c r="W56" s="66"/>
      <c r="X56" s="66"/>
      <c r="Y56" s="66"/>
      <c r="Z56" s="66"/>
    </row>
    <row r="57" spans="2:26" x14ac:dyDescent="0.25">
      <c r="B57"/>
      <c r="C57"/>
      <c r="D57" s="73"/>
      <c r="E57" s="73"/>
      <c r="F57" s="73"/>
      <c r="G57" s="84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</row>
    <row r="58" spans="2:26" x14ac:dyDescent="0.25">
      <c r="B58"/>
      <c r="C58"/>
      <c r="D58" s="73"/>
      <c r="E58" s="73"/>
      <c r="F58" s="73"/>
      <c r="G58" s="84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</row>
    <row r="59" spans="2:26" x14ac:dyDescent="0.25">
      <c r="B59"/>
      <c r="C59"/>
      <c r="D59" s="73"/>
      <c r="E59" s="73"/>
      <c r="F59" s="73"/>
      <c r="G59" s="84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</row>
    <row r="60" spans="2:26" x14ac:dyDescent="0.25">
      <c r="B60"/>
      <c r="C60"/>
      <c r="D60" s="73"/>
      <c r="E60" s="73"/>
      <c r="F60" s="73"/>
      <c r="G60" s="84"/>
      <c r="J60" s="66"/>
      <c r="K60" s="66"/>
      <c r="L60" s="66"/>
      <c r="M60" s="66"/>
      <c r="N60" s="66"/>
      <c r="O60" s="66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</row>
    <row r="61" spans="2:26" x14ac:dyDescent="0.25">
      <c r="B61"/>
      <c r="C61"/>
      <c r="D61" s="73"/>
      <c r="E61" s="73"/>
      <c r="F61" s="73"/>
      <c r="G61" s="84"/>
      <c r="J61" s="66"/>
      <c r="K61" s="66"/>
      <c r="L61" s="66"/>
      <c r="M61" s="66"/>
      <c r="N61" s="66"/>
      <c r="O61" s="66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</row>
    <row r="62" spans="2:26" x14ac:dyDescent="0.25">
      <c r="B62"/>
      <c r="C62"/>
      <c r="D62" s="73"/>
      <c r="E62" s="73"/>
      <c r="F62" s="73"/>
      <c r="G62" s="84"/>
      <c r="J62" s="66"/>
      <c r="K62" s="66"/>
      <c r="L62" s="66"/>
      <c r="M62" s="66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</row>
    <row r="63" spans="2:26" x14ac:dyDescent="0.25">
      <c r="B63"/>
      <c r="C63"/>
      <c r="D63" s="73"/>
      <c r="E63" s="73"/>
      <c r="F63" s="73"/>
      <c r="G63" s="84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</row>
    <row r="64" spans="2:26" x14ac:dyDescent="0.25">
      <c r="B64"/>
      <c r="C64"/>
      <c r="D64" s="73"/>
      <c r="E64" s="73"/>
      <c r="F64" s="73"/>
      <c r="G64" s="84"/>
      <c r="J64" s="66"/>
      <c r="K64" s="66"/>
      <c r="L64" s="66"/>
      <c r="M64" s="66"/>
      <c r="N64" s="66"/>
      <c r="O64" s="66"/>
      <c r="P64" s="66"/>
      <c r="Q64" s="66"/>
      <c r="R64" s="66"/>
      <c r="S64" s="66"/>
      <c r="T64" s="66"/>
      <c r="U64" s="66"/>
      <c r="V64" s="66"/>
      <c r="W64" s="66"/>
      <c r="X64" s="66"/>
      <c r="Y64" s="66"/>
      <c r="Z64" s="66"/>
    </row>
    <row r="65" spans="2:26" x14ac:dyDescent="0.25">
      <c r="B65"/>
      <c r="C65"/>
      <c r="D65" s="73"/>
      <c r="E65" s="73"/>
      <c r="F65" s="73"/>
      <c r="G65" s="84"/>
      <c r="J65" s="66"/>
      <c r="K65" s="66"/>
      <c r="L65" s="66"/>
      <c r="M65" s="66"/>
      <c r="N65" s="66"/>
      <c r="O65" s="66"/>
      <c r="P65" s="66"/>
      <c r="Q65" s="66"/>
      <c r="R65" s="66"/>
      <c r="S65" s="66"/>
      <c r="T65" s="66"/>
      <c r="U65" s="66"/>
      <c r="V65" s="66"/>
      <c r="W65" s="66"/>
      <c r="X65" s="66"/>
      <c r="Y65" s="66"/>
      <c r="Z65" s="66"/>
    </row>
    <row r="66" spans="2:26" x14ac:dyDescent="0.25">
      <c r="B66"/>
      <c r="C66"/>
      <c r="D66" s="73"/>
      <c r="E66" s="73"/>
      <c r="F66" s="73"/>
      <c r="G66" s="84"/>
      <c r="J66" s="66"/>
      <c r="K66" s="66"/>
      <c r="L66" s="66"/>
      <c r="M66" s="66"/>
      <c r="N66" s="66"/>
      <c r="O66" s="66"/>
      <c r="P66" s="66"/>
      <c r="Q66" s="66"/>
      <c r="R66" s="66"/>
      <c r="S66" s="66"/>
      <c r="T66" s="66"/>
      <c r="U66" s="66"/>
      <c r="V66" s="66"/>
      <c r="W66" s="66"/>
      <c r="X66" s="66"/>
      <c r="Y66" s="66"/>
      <c r="Z66" s="66"/>
    </row>
    <row r="67" spans="2:26" x14ac:dyDescent="0.25">
      <c r="B67"/>
      <c r="C67"/>
      <c r="D67" s="73"/>
      <c r="E67" s="73"/>
      <c r="F67" s="73"/>
      <c r="G67" s="84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</row>
    <row r="68" spans="2:26" x14ac:dyDescent="0.25">
      <c r="B68"/>
      <c r="C68"/>
      <c r="D68" s="73"/>
      <c r="E68" s="73"/>
      <c r="F68" s="73"/>
      <c r="G68" s="84"/>
      <c r="J68" s="66"/>
      <c r="K68" s="66"/>
      <c r="L68" s="66"/>
      <c r="M68" s="66"/>
      <c r="N68" s="66"/>
      <c r="O68" s="66"/>
      <c r="P68" s="66"/>
      <c r="Q68" s="66"/>
      <c r="R68" s="66"/>
      <c r="S68" s="66"/>
      <c r="T68" s="66"/>
      <c r="U68" s="66"/>
      <c r="V68" s="66"/>
      <c r="W68" s="66"/>
      <c r="X68" s="66"/>
      <c r="Y68" s="66"/>
      <c r="Z68" s="66"/>
    </row>
    <row r="69" spans="2:26" x14ac:dyDescent="0.25">
      <c r="B69"/>
      <c r="C69"/>
      <c r="D69" s="73"/>
      <c r="E69" s="73"/>
      <c r="F69" s="73"/>
      <c r="G69" s="84"/>
      <c r="J69" s="66"/>
      <c r="K69" s="66"/>
      <c r="L69" s="66"/>
      <c r="M69" s="66"/>
      <c r="N69" s="66"/>
      <c r="O69" s="66"/>
      <c r="P69" s="66"/>
      <c r="Q69" s="66"/>
      <c r="R69" s="66"/>
      <c r="S69" s="66"/>
      <c r="T69" s="66"/>
      <c r="U69" s="66"/>
      <c r="V69" s="66"/>
      <c r="W69" s="66"/>
      <c r="X69" s="66"/>
      <c r="Y69" s="66"/>
      <c r="Z69" s="66"/>
    </row>
    <row r="70" spans="2:26" x14ac:dyDescent="0.25">
      <c r="B70"/>
      <c r="C70"/>
      <c r="D70" s="73"/>
      <c r="E70" s="73"/>
      <c r="F70" s="73"/>
      <c r="G70" s="84"/>
      <c r="J70" s="66"/>
      <c r="K70" s="66"/>
      <c r="L70" s="66"/>
      <c r="M70" s="66"/>
      <c r="N70" s="66"/>
      <c r="O70" s="66"/>
      <c r="P70" s="66"/>
      <c r="Q70" s="66"/>
      <c r="R70" s="66"/>
      <c r="S70" s="66"/>
      <c r="T70" s="66"/>
      <c r="U70" s="66"/>
      <c r="V70" s="66"/>
      <c r="W70" s="66"/>
      <c r="X70" s="66"/>
      <c r="Y70" s="66"/>
      <c r="Z70" s="66"/>
    </row>
    <row r="71" spans="2:26" x14ac:dyDescent="0.25">
      <c r="B71"/>
      <c r="C71"/>
      <c r="D71" s="73"/>
      <c r="E71" s="73"/>
      <c r="F71" s="73"/>
      <c r="G71" s="84"/>
      <c r="J71" s="66"/>
      <c r="K71" s="66"/>
      <c r="L71" s="66"/>
      <c r="M71" s="66"/>
      <c r="N71" s="66"/>
      <c r="O71" s="66"/>
      <c r="P71" s="66"/>
      <c r="Q71" s="66"/>
      <c r="R71" s="66"/>
      <c r="S71" s="66"/>
      <c r="T71" s="66"/>
      <c r="U71" s="66"/>
      <c r="V71" s="66"/>
      <c r="W71" s="66"/>
      <c r="X71" s="66"/>
      <c r="Y71" s="66"/>
      <c r="Z71" s="66"/>
    </row>
    <row r="72" spans="2:26" x14ac:dyDescent="0.25">
      <c r="B72"/>
      <c r="C72"/>
      <c r="D72" s="73"/>
      <c r="E72" s="73"/>
      <c r="F72" s="73"/>
      <c r="G72" s="84"/>
      <c r="J72" s="66"/>
      <c r="K72" s="66"/>
      <c r="L72" s="66"/>
      <c r="M72" s="66"/>
      <c r="N72" s="66"/>
      <c r="O72" s="66"/>
      <c r="P72" s="66"/>
      <c r="Q72" s="66"/>
      <c r="R72" s="66"/>
      <c r="S72" s="66"/>
      <c r="T72" s="66"/>
      <c r="U72" s="66"/>
      <c r="V72" s="66"/>
      <c r="W72" s="66"/>
      <c r="X72" s="66"/>
      <c r="Y72" s="66"/>
      <c r="Z72" s="66"/>
    </row>
    <row r="73" spans="2:26" x14ac:dyDescent="0.25">
      <c r="B73"/>
      <c r="C73"/>
      <c r="D73" s="73"/>
      <c r="E73" s="73"/>
      <c r="F73" s="73"/>
      <c r="G73" s="84"/>
      <c r="J73" s="66"/>
      <c r="K73" s="66"/>
      <c r="L73" s="66"/>
      <c r="M73" s="66"/>
      <c r="N73" s="66"/>
      <c r="O73" s="66"/>
      <c r="P73" s="66"/>
      <c r="Q73" s="66"/>
      <c r="R73" s="66"/>
      <c r="S73" s="66"/>
      <c r="T73" s="66"/>
      <c r="U73" s="66"/>
      <c r="V73" s="66"/>
      <c r="W73" s="66"/>
      <c r="X73" s="66"/>
      <c r="Y73" s="66"/>
      <c r="Z73" s="66"/>
    </row>
    <row r="74" spans="2:26" ht="20.100000000000001" customHeight="1" x14ac:dyDescent="0.25">
      <c r="B74"/>
      <c r="C74"/>
      <c r="D74" s="73"/>
      <c r="E74" s="73"/>
      <c r="F74" s="73"/>
      <c r="G74" s="84"/>
      <c r="J74" s="66"/>
      <c r="K74" s="66"/>
      <c r="L74" s="66"/>
      <c r="M74" s="66"/>
      <c r="N74" s="66"/>
      <c r="O74" s="66"/>
      <c r="P74" s="66"/>
      <c r="Q74" s="66"/>
      <c r="R74" s="66"/>
      <c r="S74" s="66"/>
      <c r="T74" s="66"/>
      <c r="U74" s="66"/>
      <c r="V74" s="66"/>
      <c r="W74" s="66"/>
      <c r="X74" s="66"/>
      <c r="Y74" s="66"/>
      <c r="Z74" s="66"/>
    </row>
    <row r="75" spans="2:26" x14ac:dyDescent="0.25">
      <c r="B75"/>
      <c r="C75"/>
      <c r="D75" s="73"/>
      <c r="E75" s="73"/>
      <c r="F75" s="73"/>
      <c r="G75" s="84"/>
      <c r="J75" s="66"/>
      <c r="K75" s="66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</row>
    <row r="76" spans="2:26" x14ac:dyDescent="0.25">
      <c r="B76"/>
      <c r="C76"/>
      <c r="D76" s="73"/>
      <c r="E76" s="73"/>
      <c r="F76" s="73"/>
      <c r="G76" s="84"/>
      <c r="J76" s="66"/>
      <c r="K76" s="66"/>
      <c r="L76" s="66"/>
      <c r="M76" s="66"/>
      <c r="N76" s="66"/>
      <c r="O76" s="66"/>
      <c r="P76" s="66"/>
      <c r="Q76" s="66"/>
      <c r="R76" s="66"/>
      <c r="S76" s="66"/>
      <c r="T76" s="66"/>
      <c r="U76" s="66"/>
      <c r="V76" s="66"/>
      <c r="W76" s="66"/>
      <c r="X76" s="66"/>
      <c r="Y76" s="66"/>
      <c r="Z76" s="66"/>
    </row>
    <row r="77" spans="2:26" x14ac:dyDescent="0.25">
      <c r="B77"/>
      <c r="C77"/>
      <c r="D77" s="73"/>
      <c r="E77" s="73"/>
      <c r="F77" s="73"/>
      <c r="G77" s="84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6"/>
      <c r="X77" s="66"/>
      <c r="Y77" s="66"/>
      <c r="Z77" s="66"/>
    </row>
    <row r="78" spans="2:26" x14ac:dyDescent="0.25">
      <c r="B78"/>
      <c r="C78"/>
      <c r="D78" s="73"/>
      <c r="E78" s="73"/>
      <c r="F78" s="73"/>
      <c r="G78" s="84"/>
      <c r="J78" s="66"/>
      <c r="K78" s="66"/>
      <c r="L78" s="66"/>
      <c r="M78" s="66"/>
      <c r="N78" s="66"/>
      <c r="O78" s="66"/>
      <c r="P78" s="66"/>
      <c r="Q78" s="66"/>
      <c r="R78" s="66"/>
      <c r="S78" s="66"/>
      <c r="T78" s="66"/>
      <c r="U78" s="66"/>
      <c r="V78" s="66"/>
      <c r="W78" s="66"/>
      <c r="X78" s="66"/>
      <c r="Y78" s="66"/>
      <c r="Z78" s="66"/>
    </row>
    <row r="79" spans="2:26" x14ac:dyDescent="0.25">
      <c r="B79"/>
      <c r="C79"/>
      <c r="D79" s="73"/>
      <c r="E79" s="73"/>
      <c r="F79" s="73"/>
      <c r="G79" s="84"/>
      <c r="J79" s="66"/>
      <c r="K79" s="66"/>
      <c r="L79" s="66"/>
      <c r="M79" s="66"/>
      <c r="N79" s="66"/>
      <c r="O79" s="66"/>
      <c r="P79" s="66"/>
      <c r="Q79" s="66"/>
      <c r="R79" s="66"/>
      <c r="S79" s="66"/>
      <c r="T79" s="66"/>
      <c r="U79" s="66"/>
      <c r="V79" s="66"/>
      <c r="W79" s="66"/>
      <c r="X79" s="66"/>
      <c r="Y79" s="66"/>
      <c r="Z79" s="66"/>
    </row>
    <row r="80" spans="2:26" x14ac:dyDescent="0.25">
      <c r="B80"/>
      <c r="C80"/>
      <c r="D80" s="73"/>
      <c r="E80" s="73"/>
      <c r="F80" s="73"/>
      <c r="G80" s="84"/>
      <c r="J80" s="66"/>
      <c r="K80" s="66"/>
      <c r="L80" s="66"/>
      <c r="M80" s="66"/>
      <c r="N80" s="66"/>
      <c r="O80" s="66"/>
      <c r="P80" s="66"/>
      <c r="Q80" s="66"/>
      <c r="R80" s="66"/>
      <c r="S80" s="66"/>
      <c r="T80" s="66"/>
      <c r="U80" s="66"/>
      <c r="V80" s="66"/>
      <c r="W80" s="66"/>
      <c r="X80" s="66"/>
      <c r="Y80" s="66"/>
      <c r="Z80" s="66"/>
    </row>
    <row r="81" spans="2:26" x14ac:dyDescent="0.25">
      <c r="B81"/>
      <c r="C81"/>
      <c r="D81" s="73"/>
      <c r="E81" s="73"/>
      <c r="F81" s="73"/>
      <c r="G81" s="84"/>
      <c r="J81" s="66"/>
      <c r="K81" s="66"/>
      <c r="L81" s="66"/>
      <c r="M81" s="66"/>
      <c r="N81" s="66"/>
      <c r="O81" s="66"/>
      <c r="P81" s="66"/>
      <c r="Q81" s="66"/>
      <c r="R81" s="66"/>
      <c r="S81" s="66"/>
      <c r="T81" s="66"/>
      <c r="U81" s="66"/>
      <c r="V81" s="66"/>
      <c r="W81" s="66"/>
      <c r="X81" s="66"/>
      <c r="Y81" s="66"/>
      <c r="Z81" s="66"/>
    </row>
    <row r="82" spans="2:26" x14ac:dyDescent="0.25">
      <c r="B82"/>
      <c r="C82"/>
      <c r="D82" s="73"/>
      <c r="E82" s="73"/>
      <c r="F82" s="73"/>
      <c r="G82" s="84"/>
      <c r="J82" s="66"/>
      <c r="K82" s="66"/>
      <c r="L82" s="66"/>
      <c r="M82" s="66"/>
      <c r="N82" s="66"/>
      <c r="O82" s="66"/>
      <c r="P82" s="66"/>
      <c r="Q82" s="66"/>
      <c r="R82" s="66"/>
      <c r="S82" s="66"/>
      <c r="T82" s="66"/>
      <c r="U82" s="66"/>
      <c r="V82" s="66"/>
      <c r="W82" s="66"/>
      <c r="X82" s="66"/>
      <c r="Y82" s="66"/>
      <c r="Z82" s="66"/>
    </row>
    <row r="83" spans="2:26" x14ac:dyDescent="0.25">
      <c r="B83"/>
      <c r="C83"/>
      <c r="D83" s="73"/>
      <c r="E83" s="73"/>
      <c r="F83" s="73"/>
      <c r="G83" s="84"/>
      <c r="J83" s="66"/>
      <c r="K83" s="66"/>
      <c r="L83" s="66"/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</row>
    <row r="84" spans="2:26" x14ac:dyDescent="0.25">
      <c r="B84"/>
      <c r="C84"/>
      <c r="D84" s="73"/>
      <c r="E84" s="73"/>
      <c r="F84" s="73"/>
      <c r="G84" s="84"/>
      <c r="J84" s="66"/>
      <c r="K84" s="66"/>
      <c r="L84" s="66"/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</row>
    <row r="85" spans="2:26" x14ac:dyDescent="0.25">
      <c r="B85"/>
      <c r="C85"/>
      <c r="D85" s="73"/>
      <c r="E85" s="73"/>
      <c r="F85" s="73"/>
      <c r="G85" s="84"/>
      <c r="J85" s="66"/>
      <c r="K85" s="66"/>
      <c r="L85" s="66"/>
      <c r="M85" s="66"/>
      <c r="N85" s="66"/>
      <c r="O85" s="66"/>
      <c r="P85" s="66"/>
      <c r="Q85" s="66"/>
      <c r="R85" s="66"/>
      <c r="S85" s="66"/>
      <c r="T85" s="66"/>
      <c r="U85" s="66"/>
      <c r="V85" s="66"/>
      <c r="W85" s="66"/>
      <c r="X85" s="66"/>
      <c r="Y85" s="66"/>
      <c r="Z85" s="66"/>
    </row>
    <row r="86" spans="2:26" x14ac:dyDescent="0.25">
      <c r="B86"/>
      <c r="C86"/>
      <c r="D86" s="73"/>
      <c r="E86" s="73"/>
      <c r="F86" s="73"/>
      <c r="G86" s="84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</row>
    <row r="87" spans="2:26" x14ac:dyDescent="0.25">
      <c r="B87"/>
      <c r="C87"/>
      <c r="D87" s="73"/>
      <c r="E87" s="73"/>
      <c r="F87" s="73"/>
      <c r="G87" s="84"/>
      <c r="J87" s="66"/>
      <c r="K87" s="66"/>
      <c r="L87" s="66"/>
      <c r="M87" s="66"/>
      <c r="N87" s="66"/>
      <c r="O87" s="66"/>
      <c r="P87" s="66"/>
      <c r="Q87" s="66"/>
      <c r="R87" s="66"/>
      <c r="S87" s="66"/>
      <c r="T87" s="66"/>
      <c r="U87" s="66"/>
      <c r="V87" s="66"/>
      <c r="W87" s="66"/>
      <c r="X87" s="66"/>
      <c r="Y87" s="66"/>
      <c r="Z87" s="66"/>
    </row>
    <row r="88" spans="2:26" x14ac:dyDescent="0.25">
      <c r="B88"/>
      <c r="C88"/>
      <c r="D88" s="73"/>
      <c r="E88" s="73"/>
      <c r="F88" s="73"/>
      <c r="G88" s="84"/>
      <c r="J88" s="66"/>
      <c r="K88" s="66"/>
      <c r="L88" s="66"/>
      <c r="M88" s="66"/>
      <c r="N88" s="66"/>
      <c r="O88" s="66"/>
      <c r="P88" s="66"/>
      <c r="Q88" s="66"/>
      <c r="R88" s="66"/>
      <c r="S88" s="66"/>
      <c r="T88" s="66"/>
      <c r="U88" s="66"/>
      <c r="V88" s="66"/>
      <c r="W88" s="66"/>
      <c r="X88" s="66"/>
      <c r="Y88" s="66"/>
      <c r="Z88" s="66"/>
    </row>
    <row r="89" spans="2:26" x14ac:dyDescent="0.25">
      <c r="B89"/>
      <c r="C89"/>
      <c r="D89" s="73"/>
      <c r="E89" s="73"/>
      <c r="F89" s="73"/>
      <c r="G89" s="84"/>
      <c r="J89" s="66"/>
      <c r="K89" s="66"/>
      <c r="L89" s="66"/>
      <c r="M89" s="66"/>
      <c r="N89" s="66"/>
      <c r="O89" s="66"/>
      <c r="P89" s="66"/>
      <c r="Q89" s="66"/>
      <c r="R89" s="66"/>
      <c r="S89" s="66"/>
      <c r="T89" s="66"/>
      <c r="U89" s="66"/>
      <c r="V89" s="66"/>
      <c r="W89" s="66"/>
      <c r="X89" s="66"/>
      <c r="Y89" s="66"/>
      <c r="Z89" s="66"/>
    </row>
    <row r="90" spans="2:26" x14ac:dyDescent="0.25">
      <c r="B90"/>
      <c r="C90"/>
      <c r="D90" s="73"/>
      <c r="E90" s="73"/>
      <c r="F90" s="73"/>
      <c r="G90" s="84"/>
      <c r="J90" s="66"/>
      <c r="K90" s="66"/>
      <c r="L90" s="66"/>
      <c r="M90" s="66"/>
      <c r="N90" s="66"/>
      <c r="O90" s="66"/>
      <c r="P90" s="66"/>
      <c r="Q90" s="66"/>
      <c r="R90" s="66"/>
      <c r="S90" s="66"/>
      <c r="T90" s="66"/>
      <c r="U90" s="66"/>
      <c r="V90" s="66"/>
      <c r="W90" s="66"/>
      <c r="X90" s="66"/>
      <c r="Y90" s="66"/>
      <c r="Z90" s="66"/>
    </row>
    <row r="91" spans="2:26" x14ac:dyDescent="0.25">
      <c r="B91"/>
      <c r="C91"/>
      <c r="D91" s="73"/>
      <c r="E91" s="73"/>
      <c r="F91" s="73"/>
      <c r="G91" s="84"/>
      <c r="J91" s="66"/>
      <c r="K91" s="66"/>
      <c r="L91" s="66"/>
      <c r="M91" s="66"/>
      <c r="N91" s="66"/>
      <c r="O91" s="66"/>
      <c r="P91" s="66"/>
      <c r="Q91" s="66"/>
      <c r="R91" s="66"/>
      <c r="S91" s="66"/>
      <c r="T91" s="66"/>
      <c r="U91" s="66"/>
      <c r="V91" s="66"/>
      <c r="W91" s="66"/>
      <c r="X91" s="66"/>
      <c r="Y91" s="66"/>
      <c r="Z91" s="66"/>
    </row>
    <row r="92" spans="2:26" x14ac:dyDescent="0.25">
      <c r="B92"/>
      <c r="C92"/>
      <c r="D92" s="73"/>
      <c r="E92" s="73"/>
      <c r="F92" s="73"/>
      <c r="G92" s="84"/>
      <c r="J92" s="66"/>
      <c r="K92" s="66"/>
      <c r="L92" s="66"/>
      <c r="M92" s="66"/>
      <c r="N92" s="66"/>
      <c r="O92" s="66"/>
      <c r="P92" s="66"/>
      <c r="Q92" s="66"/>
      <c r="R92" s="66"/>
      <c r="S92" s="66"/>
      <c r="T92" s="66"/>
      <c r="U92" s="66"/>
      <c r="V92" s="66"/>
      <c r="W92" s="66"/>
      <c r="X92" s="66"/>
      <c r="Y92" s="66"/>
      <c r="Z92" s="66"/>
    </row>
    <row r="93" spans="2:26" x14ac:dyDescent="0.25">
      <c r="B93"/>
      <c r="C93"/>
      <c r="D93" s="73"/>
      <c r="E93" s="73"/>
      <c r="F93" s="73"/>
      <c r="G93" s="84"/>
      <c r="J93" s="66"/>
      <c r="K93" s="66"/>
      <c r="L93" s="66"/>
      <c r="M93" s="66"/>
      <c r="N93" s="66"/>
      <c r="O93" s="66"/>
      <c r="P93" s="66"/>
      <c r="Q93" s="66"/>
      <c r="R93" s="66"/>
      <c r="S93" s="66"/>
      <c r="T93" s="66"/>
      <c r="U93" s="66"/>
      <c r="V93" s="66"/>
      <c r="W93" s="66"/>
      <c r="X93" s="66"/>
      <c r="Y93" s="66"/>
      <c r="Z93" s="66"/>
    </row>
    <row r="94" spans="2:26" x14ac:dyDescent="0.25">
      <c r="B94"/>
      <c r="C94"/>
      <c r="D94" s="73"/>
      <c r="E94" s="73"/>
      <c r="F94" s="73"/>
      <c r="G94" s="84"/>
      <c r="J94" s="66"/>
      <c r="K94" s="66"/>
      <c r="L94" s="66"/>
      <c r="M94" s="66"/>
      <c r="N94" s="66"/>
      <c r="O94" s="66"/>
      <c r="P94" s="66"/>
      <c r="Q94" s="66"/>
      <c r="R94" s="66"/>
      <c r="S94" s="66"/>
      <c r="T94" s="66"/>
      <c r="U94" s="66"/>
      <c r="V94" s="66"/>
      <c r="W94" s="66"/>
      <c r="X94" s="66"/>
      <c r="Y94" s="66"/>
      <c r="Z94" s="66"/>
    </row>
    <row r="95" spans="2:26" x14ac:dyDescent="0.25">
      <c r="B95"/>
      <c r="C95"/>
      <c r="D95" s="73"/>
      <c r="E95" s="73"/>
      <c r="F95" s="73"/>
      <c r="G95" s="84"/>
      <c r="J95" s="66"/>
      <c r="K95" s="66"/>
      <c r="L95" s="66"/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</row>
    <row r="96" spans="2:26" x14ac:dyDescent="0.25">
      <c r="B96"/>
      <c r="C96"/>
      <c r="D96" s="73"/>
      <c r="E96" s="73"/>
      <c r="F96" s="73"/>
      <c r="G96" s="84"/>
      <c r="J96" s="66"/>
      <c r="K96" s="66"/>
      <c r="L96" s="66"/>
      <c r="M96" s="66"/>
      <c r="N96" s="66"/>
      <c r="O96" s="66"/>
      <c r="P96" s="66"/>
      <c r="Q96" s="66"/>
      <c r="R96" s="66"/>
      <c r="S96" s="66"/>
      <c r="T96" s="66"/>
      <c r="U96" s="66"/>
      <c r="V96" s="66"/>
      <c r="W96" s="66"/>
      <c r="X96" s="66"/>
      <c r="Y96" s="66"/>
      <c r="Z96" s="66"/>
    </row>
    <row r="97" spans="2:26" x14ac:dyDescent="0.25">
      <c r="B97"/>
      <c r="C97"/>
      <c r="D97" s="73"/>
      <c r="E97" s="73"/>
      <c r="F97" s="73"/>
      <c r="G97" s="84"/>
      <c r="J97" s="66"/>
      <c r="K97" s="66"/>
      <c r="L97" s="66"/>
      <c r="M97" s="66"/>
      <c r="N97" s="66"/>
      <c r="O97" s="66"/>
      <c r="P97" s="66"/>
      <c r="Q97" s="66"/>
      <c r="R97" s="66"/>
      <c r="S97" s="66"/>
      <c r="T97" s="66"/>
      <c r="U97" s="66"/>
      <c r="V97" s="66"/>
      <c r="W97" s="66"/>
      <c r="X97" s="66"/>
      <c r="Y97" s="66"/>
      <c r="Z97" s="66"/>
    </row>
    <row r="98" spans="2:26" x14ac:dyDescent="0.25">
      <c r="B98"/>
      <c r="C98"/>
      <c r="D98" s="73"/>
      <c r="E98" s="73"/>
      <c r="F98" s="73"/>
      <c r="G98" s="84"/>
      <c r="J98" s="66"/>
      <c r="K98" s="66"/>
      <c r="L98" s="66"/>
      <c r="M98" s="66"/>
      <c r="N98" s="66"/>
      <c r="O98" s="66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</row>
    <row r="99" spans="2:26" x14ac:dyDescent="0.25">
      <c r="B99"/>
      <c r="C99"/>
      <c r="D99" s="73"/>
      <c r="E99" s="73"/>
      <c r="F99" s="73"/>
      <c r="G99" s="84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</row>
    <row r="100" spans="2:26" x14ac:dyDescent="0.25">
      <c r="B100"/>
      <c r="C100"/>
      <c r="D100" s="73"/>
      <c r="E100" s="73"/>
      <c r="F100" s="73"/>
      <c r="G100" s="84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</row>
    <row r="101" spans="2:26" ht="20.100000000000001" customHeight="1" x14ac:dyDescent="0.25">
      <c r="B101"/>
      <c r="C101"/>
      <c r="D101" s="73"/>
      <c r="E101" s="73"/>
      <c r="F101" s="73"/>
      <c r="G101" s="84"/>
      <c r="J101" s="66"/>
      <c r="K101" s="66"/>
      <c r="L101" s="66"/>
      <c r="M101" s="66"/>
      <c r="N101" s="66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</row>
    <row r="102" spans="2:26" x14ac:dyDescent="0.25">
      <c r="B102"/>
      <c r="C102"/>
      <c r="D102" s="73"/>
      <c r="E102" s="73"/>
      <c r="F102" s="73"/>
      <c r="G102" s="84"/>
      <c r="J102" s="66"/>
      <c r="K102" s="66"/>
      <c r="L102" s="66"/>
      <c r="M102" s="66"/>
      <c r="N102" s="66"/>
      <c r="O102" s="66"/>
      <c r="P102" s="66"/>
      <c r="Q102" s="66"/>
      <c r="R102" s="66"/>
      <c r="S102" s="66"/>
      <c r="T102" s="66"/>
      <c r="U102" s="66"/>
      <c r="V102" s="66"/>
      <c r="W102" s="66"/>
      <c r="X102" s="66"/>
      <c r="Y102" s="66"/>
      <c r="Z102" s="66"/>
    </row>
    <row r="103" spans="2:26" x14ac:dyDescent="0.25">
      <c r="B103"/>
      <c r="C103"/>
      <c r="D103" s="73"/>
      <c r="E103" s="73"/>
      <c r="F103" s="73"/>
      <c r="G103" s="84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</row>
    <row r="104" spans="2:26" x14ac:dyDescent="0.25">
      <c r="B104"/>
      <c r="C104"/>
      <c r="D104" s="73"/>
      <c r="E104" s="73"/>
      <c r="F104" s="73"/>
      <c r="G104" s="84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</row>
    <row r="105" spans="2:26" x14ac:dyDescent="0.25">
      <c r="B105"/>
      <c r="C105"/>
      <c r="D105" s="73"/>
      <c r="E105" s="73"/>
      <c r="F105" s="73"/>
      <c r="G105" s="84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</row>
    <row r="106" spans="2:26" x14ac:dyDescent="0.25">
      <c r="B106"/>
      <c r="C106"/>
      <c r="D106" s="73"/>
      <c r="E106" s="73"/>
      <c r="F106" s="73"/>
      <c r="G106" s="84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</row>
    <row r="107" spans="2:26" x14ac:dyDescent="0.25">
      <c r="B107"/>
      <c r="C107"/>
      <c r="D107" s="73"/>
      <c r="E107" s="73"/>
      <c r="F107" s="73"/>
      <c r="G107" s="84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</row>
    <row r="108" spans="2:26" x14ac:dyDescent="0.25">
      <c r="B108"/>
      <c r="C108"/>
      <c r="D108" s="73"/>
      <c r="E108" s="73"/>
      <c r="F108" s="73"/>
      <c r="G108" s="84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</row>
    <row r="109" spans="2:26" x14ac:dyDescent="0.25">
      <c r="B109"/>
      <c r="C109"/>
      <c r="D109" s="73"/>
      <c r="E109" s="73"/>
      <c r="F109" s="73"/>
      <c r="G109" s="84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</row>
    <row r="110" spans="2:26" x14ac:dyDescent="0.25">
      <c r="B110"/>
      <c r="C110"/>
      <c r="D110" s="73"/>
      <c r="E110" s="73"/>
      <c r="F110" s="73"/>
      <c r="G110" s="84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</row>
    <row r="111" spans="2:26" x14ac:dyDescent="0.25">
      <c r="B111"/>
      <c r="C111"/>
      <c r="D111" s="73"/>
      <c r="E111" s="73"/>
      <c r="F111" s="73"/>
      <c r="G111" s="84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</row>
    <row r="112" spans="2:26" x14ac:dyDescent="0.25">
      <c r="B112"/>
      <c r="C112"/>
      <c r="D112" s="73"/>
      <c r="E112" s="73"/>
      <c r="F112" s="73"/>
      <c r="G112" s="84"/>
      <c r="J112" s="66"/>
      <c r="K112" s="66"/>
      <c r="L112" s="66"/>
      <c r="M112" s="66"/>
      <c r="N112" s="66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</row>
    <row r="113" spans="2:26" x14ac:dyDescent="0.25">
      <c r="B113"/>
      <c r="C113"/>
      <c r="D113" s="73"/>
      <c r="E113" s="73"/>
      <c r="F113" s="73"/>
      <c r="G113" s="84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</row>
    <row r="114" spans="2:26" x14ac:dyDescent="0.25">
      <c r="B114"/>
      <c r="C114"/>
      <c r="D114" s="73"/>
      <c r="E114" s="73"/>
      <c r="F114" s="73"/>
      <c r="G114" s="84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</row>
    <row r="115" spans="2:26" x14ac:dyDescent="0.25">
      <c r="B115"/>
      <c r="C115"/>
      <c r="D115" s="73"/>
      <c r="E115" s="73"/>
      <c r="F115" s="73"/>
      <c r="G115" s="84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</row>
    <row r="116" spans="2:26" x14ac:dyDescent="0.25">
      <c r="B116"/>
      <c r="C116"/>
      <c r="D116" s="73"/>
      <c r="E116" s="73"/>
      <c r="F116" s="73"/>
      <c r="G116" s="84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</row>
    <row r="117" spans="2:26" x14ac:dyDescent="0.25">
      <c r="B117"/>
      <c r="C117"/>
      <c r="D117" s="73"/>
      <c r="E117" s="73"/>
      <c r="F117" s="73"/>
      <c r="G117" s="84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</row>
    <row r="118" spans="2:26" x14ac:dyDescent="0.25">
      <c r="B118"/>
      <c r="C118"/>
      <c r="D118" s="73"/>
      <c r="E118" s="73"/>
      <c r="F118" s="73"/>
      <c r="G118" s="84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</row>
    <row r="119" spans="2:26" x14ac:dyDescent="0.25">
      <c r="B119"/>
      <c r="C119"/>
      <c r="D119" s="73"/>
      <c r="E119" s="73"/>
      <c r="F119" s="73"/>
      <c r="G119" s="84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</row>
    <row r="120" spans="2:26" x14ac:dyDescent="0.25">
      <c r="B120"/>
      <c r="C120"/>
      <c r="D120" s="73"/>
      <c r="E120" s="73"/>
      <c r="F120" s="73"/>
      <c r="G120" s="84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</row>
    <row r="121" spans="2:26" ht="20.100000000000001" customHeight="1" x14ac:dyDescent="0.25">
      <c r="B121"/>
      <c r="C121"/>
      <c r="D121" s="73"/>
      <c r="E121" s="73"/>
      <c r="F121" s="73"/>
      <c r="G121" s="84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</row>
    <row r="122" spans="2:26" x14ac:dyDescent="0.25">
      <c r="B122"/>
      <c r="C122"/>
      <c r="D122" s="73"/>
      <c r="E122" s="73"/>
      <c r="F122" s="73"/>
      <c r="G122" s="84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</row>
    <row r="123" spans="2:26" x14ac:dyDescent="0.25">
      <c r="B123"/>
      <c r="C123"/>
      <c r="D123" s="73"/>
      <c r="E123" s="73"/>
      <c r="F123" s="73"/>
      <c r="G123" s="84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</row>
    <row r="124" spans="2:26" x14ac:dyDescent="0.25">
      <c r="B124"/>
      <c r="C124"/>
      <c r="D124" s="73"/>
      <c r="E124" s="73"/>
      <c r="F124" s="73"/>
      <c r="G124" s="84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</row>
    <row r="125" spans="2:26" x14ac:dyDescent="0.25">
      <c r="B125"/>
      <c r="C125"/>
      <c r="D125" s="73"/>
      <c r="E125" s="73"/>
      <c r="F125" s="73"/>
      <c r="G125" s="84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</row>
    <row r="126" spans="2:26" x14ac:dyDescent="0.25">
      <c r="B126"/>
      <c r="C126"/>
      <c r="D126" s="73"/>
      <c r="E126" s="73"/>
      <c r="F126" s="73"/>
      <c r="G126" s="84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</row>
    <row r="127" spans="2:26" x14ac:dyDescent="0.25">
      <c r="B127"/>
      <c r="C127"/>
      <c r="D127" s="73"/>
      <c r="E127" s="73"/>
      <c r="F127" s="73"/>
      <c r="G127" s="84"/>
      <c r="J127" s="66"/>
      <c r="K127" s="66"/>
      <c r="L127" s="66"/>
      <c r="M127" s="66"/>
      <c r="N127" s="66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</row>
    <row r="128" spans="2:26" x14ac:dyDescent="0.25">
      <c r="B128"/>
      <c r="C128"/>
      <c r="D128" s="73"/>
      <c r="E128" s="73"/>
      <c r="F128" s="73"/>
      <c r="G128" s="84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</row>
    <row r="129" spans="2:26" x14ac:dyDescent="0.25">
      <c r="B129"/>
      <c r="C129"/>
      <c r="D129" s="73"/>
      <c r="E129" s="73"/>
      <c r="F129" s="73"/>
      <c r="G129" s="84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</row>
    <row r="130" spans="2:26" x14ac:dyDescent="0.25">
      <c r="B130"/>
      <c r="C130"/>
      <c r="D130" s="73"/>
      <c r="E130" s="73"/>
      <c r="F130" s="73"/>
      <c r="G130" s="84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</row>
    <row r="131" spans="2:26" x14ac:dyDescent="0.25">
      <c r="B131"/>
      <c r="C131"/>
      <c r="D131" s="73"/>
      <c r="E131" s="73"/>
      <c r="F131" s="73"/>
      <c r="G131" s="84"/>
      <c r="J131" s="66"/>
      <c r="K131" s="66"/>
      <c r="L131" s="66"/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</row>
    <row r="132" spans="2:26" x14ac:dyDescent="0.25">
      <c r="B132"/>
      <c r="C132"/>
      <c r="D132" s="73"/>
      <c r="E132" s="73"/>
      <c r="F132" s="73"/>
      <c r="G132" s="84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</row>
    <row r="133" spans="2:26" x14ac:dyDescent="0.25">
      <c r="B133"/>
      <c r="C133"/>
      <c r="D133" s="73"/>
      <c r="E133" s="73"/>
      <c r="F133" s="73"/>
      <c r="G133" s="84"/>
      <c r="J133" s="66"/>
      <c r="K133" s="66"/>
      <c r="L133" s="66"/>
      <c r="M133" s="66"/>
      <c r="N133" s="66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</row>
    <row r="134" spans="2:26" x14ac:dyDescent="0.25">
      <c r="B134"/>
      <c r="C134"/>
      <c r="D134" s="73"/>
      <c r="E134" s="73"/>
      <c r="F134" s="73"/>
      <c r="G134" s="84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</row>
    <row r="135" spans="2:26" x14ac:dyDescent="0.25">
      <c r="B135"/>
      <c r="C135"/>
      <c r="D135" s="73"/>
      <c r="E135" s="73"/>
      <c r="F135" s="73"/>
      <c r="G135" s="84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</row>
    <row r="136" spans="2:26" x14ac:dyDescent="0.25">
      <c r="B136"/>
      <c r="C136"/>
      <c r="D136" s="73"/>
      <c r="E136" s="73"/>
      <c r="F136" s="73"/>
      <c r="G136" s="84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</row>
    <row r="137" spans="2:26" x14ac:dyDescent="0.25">
      <c r="B137"/>
      <c r="C137"/>
      <c r="D137" s="73"/>
      <c r="E137" s="73"/>
      <c r="F137" s="73"/>
      <c r="G137" s="84"/>
      <c r="J137" s="66"/>
      <c r="K137" s="66"/>
      <c r="L137" s="66"/>
      <c r="M137" s="66"/>
      <c r="N137" s="66"/>
      <c r="O137" s="66"/>
      <c r="P137" s="66"/>
      <c r="Q137" s="66"/>
      <c r="R137" s="66"/>
      <c r="S137" s="66"/>
      <c r="T137" s="66"/>
      <c r="U137" s="66"/>
      <c r="V137" s="66"/>
      <c r="W137" s="66"/>
      <c r="X137" s="66"/>
      <c r="Y137" s="66"/>
      <c r="Z137" s="66"/>
    </row>
    <row r="138" spans="2:26" x14ac:dyDescent="0.25">
      <c r="B138"/>
      <c r="C138"/>
      <c r="D138" s="73"/>
      <c r="E138" s="73"/>
      <c r="F138" s="73"/>
      <c r="G138" s="84"/>
      <c r="J138" s="66"/>
      <c r="K138" s="66"/>
      <c r="L138" s="66"/>
      <c r="M138" s="66"/>
      <c r="N138" s="66"/>
      <c r="O138" s="66"/>
      <c r="P138" s="66"/>
      <c r="Q138" s="66"/>
      <c r="R138" s="66"/>
      <c r="S138" s="66"/>
      <c r="T138" s="66"/>
      <c r="U138" s="66"/>
      <c r="V138" s="66"/>
      <c r="W138" s="66"/>
      <c r="X138" s="66"/>
      <c r="Y138" s="66"/>
      <c r="Z138" s="66"/>
    </row>
    <row r="139" spans="2:26" x14ac:dyDescent="0.25">
      <c r="B139"/>
      <c r="C139"/>
      <c r="D139" s="73"/>
      <c r="E139" s="73"/>
      <c r="F139" s="73"/>
      <c r="G139" s="84"/>
      <c r="J139" s="66"/>
      <c r="K139" s="66"/>
      <c r="L139" s="66"/>
      <c r="M139" s="66"/>
      <c r="N139" s="66"/>
      <c r="O139" s="66"/>
      <c r="P139" s="66"/>
      <c r="Q139" s="66"/>
      <c r="R139" s="66"/>
      <c r="S139" s="66"/>
      <c r="T139" s="66"/>
      <c r="U139" s="66"/>
      <c r="V139" s="66"/>
      <c r="W139" s="66"/>
      <c r="X139" s="66"/>
      <c r="Y139" s="66"/>
      <c r="Z139" s="66"/>
    </row>
    <row r="140" spans="2:26" x14ac:dyDescent="0.25">
      <c r="B140"/>
      <c r="C140"/>
      <c r="D140" s="73"/>
      <c r="E140" s="73"/>
      <c r="F140" s="73"/>
      <c r="G140" s="84"/>
      <c r="J140" s="66"/>
      <c r="K140" s="66"/>
      <c r="L140" s="66"/>
      <c r="M140" s="66"/>
      <c r="N140" s="66"/>
      <c r="O140" s="66"/>
      <c r="P140" s="66"/>
      <c r="Q140" s="66"/>
      <c r="R140" s="66"/>
      <c r="S140" s="66"/>
      <c r="T140" s="66"/>
      <c r="U140" s="66"/>
      <c r="V140" s="66"/>
      <c r="W140" s="66"/>
      <c r="X140" s="66"/>
      <c r="Y140" s="66"/>
      <c r="Z140" s="66"/>
    </row>
    <row r="141" spans="2:26" x14ac:dyDescent="0.25">
      <c r="B141"/>
      <c r="C141"/>
      <c r="D141" s="73"/>
      <c r="E141" s="73"/>
      <c r="F141" s="73"/>
      <c r="G141" s="84"/>
      <c r="J141" s="66"/>
      <c r="K141" s="66"/>
      <c r="L141" s="66"/>
      <c r="M141" s="66"/>
      <c r="N141" s="66"/>
      <c r="O141" s="66"/>
      <c r="P141" s="66"/>
      <c r="Q141" s="66"/>
      <c r="R141" s="66"/>
      <c r="S141" s="66"/>
      <c r="T141" s="66"/>
      <c r="U141" s="66"/>
      <c r="V141" s="66"/>
      <c r="W141" s="66"/>
      <c r="X141" s="66"/>
      <c r="Y141" s="66"/>
      <c r="Z141" s="66"/>
    </row>
    <row r="142" spans="2:26" x14ac:dyDescent="0.25">
      <c r="B142"/>
      <c r="C142"/>
      <c r="D142" s="73"/>
      <c r="E142" s="73"/>
      <c r="F142" s="73"/>
      <c r="G142" s="84"/>
      <c r="J142" s="66"/>
      <c r="K142" s="66"/>
      <c r="L142" s="66"/>
      <c r="M142" s="66"/>
      <c r="N142" s="66"/>
      <c r="O142" s="66"/>
      <c r="P142" s="66"/>
      <c r="Q142" s="66"/>
      <c r="R142" s="66"/>
      <c r="S142" s="66"/>
      <c r="T142" s="66"/>
      <c r="U142" s="66"/>
      <c r="V142" s="66"/>
      <c r="W142" s="66"/>
      <c r="X142" s="66"/>
      <c r="Y142" s="66"/>
      <c r="Z142" s="66"/>
    </row>
    <row r="143" spans="2:26" x14ac:dyDescent="0.25">
      <c r="B143"/>
      <c r="C143"/>
      <c r="D143" s="73"/>
      <c r="E143" s="73"/>
      <c r="F143" s="73"/>
      <c r="G143" s="84"/>
      <c r="J143" s="66"/>
      <c r="K143" s="66"/>
      <c r="L143" s="66"/>
      <c r="M143" s="66"/>
      <c r="N143" s="66"/>
      <c r="O143" s="66"/>
      <c r="P143" s="66"/>
      <c r="Q143" s="66"/>
      <c r="R143" s="66"/>
      <c r="S143" s="66"/>
      <c r="T143" s="66"/>
      <c r="U143" s="66"/>
      <c r="V143" s="66"/>
      <c r="W143" s="66"/>
      <c r="X143" s="66"/>
      <c r="Y143" s="66"/>
      <c r="Z143" s="66"/>
    </row>
    <row r="144" spans="2:26" x14ac:dyDescent="0.25">
      <c r="B144"/>
      <c r="C144"/>
      <c r="D144" s="73"/>
      <c r="E144" s="73"/>
      <c r="F144" s="73"/>
      <c r="G144" s="84"/>
      <c r="J144" s="66"/>
      <c r="K144" s="66"/>
      <c r="L144" s="66"/>
      <c r="M144" s="66"/>
      <c r="N144" s="66"/>
      <c r="O144" s="66"/>
      <c r="P144" s="66"/>
      <c r="Q144" s="66"/>
      <c r="R144" s="66"/>
      <c r="S144" s="66"/>
      <c r="T144" s="66"/>
      <c r="U144" s="66"/>
      <c r="V144" s="66"/>
      <c r="W144" s="66"/>
      <c r="X144" s="66"/>
      <c r="Y144" s="66"/>
      <c r="Z144" s="66"/>
    </row>
    <row r="145" spans="2:26" x14ac:dyDescent="0.25">
      <c r="B145"/>
      <c r="C145"/>
      <c r="D145" s="73"/>
      <c r="E145" s="73"/>
      <c r="F145" s="73"/>
      <c r="G145" s="84"/>
      <c r="J145" s="66"/>
      <c r="K145" s="66"/>
      <c r="L145" s="66"/>
      <c r="M145" s="66"/>
      <c r="N145" s="66"/>
      <c r="O145" s="66"/>
      <c r="P145" s="66"/>
      <c r="Q145" s="66"/>
      <c r="R145" s="66"/>
      <c r="S145" s="66"/>
      <c r="T145" s="66"/>
      <c r="U145" s="66"/>
      <c r="V145" s="66"/>
      <c r="W145" s="66"/>
      <c r="X145" s="66"/>
      <c r="Y145" s="66"/>
      <c r="Z145" s="66"/>
    </row>
    <row r="146" spans="2:26" x14ac:dyDescent="0.25">
      <c r="B146"/>
      <c r="C146"/>
      <c r="D146" s="73"/>
      <c r="E146" s="73"/>
      <c r="F146" s="73"/>
      <c r="G146" s="84"/>
      <c r="J146" s="66"/>
      <c r="K146" s="66"/>
      <c r="L146" s="66"/>
      <c r="M146" s="66"/>
      <c r="N146" s="66"/>
      <c r="O146" s="66"/>
      <c r="P146" s="66"/>
      <c r="Q146" s="66"/>
      <c r="R146" s="66"/>
      <c r="S146" s="66"/>
      <c r="T146" s="66"/>
      <c r="U146" s="66"/>
      <c r="V146" s="66"/>
      <c r="W146" s="66"/>
      <c r="X146" s="66"/>
      <c r="Y146" s="66"/>
      <c r="Z146" s="66"/>
    </row>
    <row r="147" spans="2:26" x14ac:dyDescent="0.25">
      <c r="B147"/>
      <c r="C147"/>
      <c r="D147" s="73"/>
      <c r="E147" s="73"/>
      <c r="F147" s="73"/>
      <c r="G147" s="84"/>
      <c r="J147" s="66"/>
      <c r="K147" s="66"/>
      <c r="L147" s="66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</row>
    <row r="148" spans="2:26" x14ac:dyDescent="0.25">
      <c r="B148"/>
      <c r="C148"/>
      <c r="D148" s="73"/>
      <c r="E148" s="73"/>
      <c r="F148" s="73"/>
      <c r="G148" s="84"/>
      <c r="J148" s="66"/>
      <c r="K148" s="66"/>
      <c r="L148" s="66"/>
      <c r="M148" s="66"/>
      <c r="N148" s="66"/>
      <c r="O148" s="66"/>
      <c r="P148" s="66"/>
      <c r="Q148" s="66"/>
      <c r="R148" s="66"/>
      <c r="S148" s="66"/>
      <c r="T148" s="66"/>
      <c r="U148" s="66"/>
      <c r="V148" s="66"/>
      <c r="W148" s="66"/>
      <c r="X148" s="66"/>
      <c r="Y148" s="66"/>
      <c r="Z148" s="66"/>
    </row>
    <row r="149" spans="2:26" x14ac:dyDescent="0.25">
      <c r="B149"/>
      <c r="C149"/>
      <c r="D149" s="73"/>
      <c r="E149" s="73"/>
      <c r="F149" s="73"/>
      <c r="G149" s="84"/>
      <c r="J149" s="66"/>
      <c r="K149" s="66"/>
      <c r="L149" s="66"/>
      <c r="M149" s="66"/>
      <c r="N149" s="66"/>
      <c r="O149" s="66"/>
      <c r="P149" s="66"/>
      <c r="Q149" s="66"/>
      <c r="R149" s="66"/>
      <c r="S149" s="66"/>
      <c r="T149" s="66"/>
      <c r="U149" s="66"/>
      <c r="V149" s="66"/>
      <c r="W149" s="66"/>
      <c r="X149" s="66"/>
      <c r="Y149" s="66"/>
      <c r="Z149" s="66"/>
    </row>
    <row r="150" spans="2:26" x14ac:dyDescent="0.25">
      <c r="B150"/>
      <c r="C150"/>
      <c r="D150" s="73"/>
      <c r="E150" s="73"/>
      <c r="F150" s="73"/>
      <c r="G150" s="84"/>
      <c r="J150" s="66"/>
      <c r="K150" s="66"/>
      <c r="L150" s="66"/>
      <c r="M150" s="66"/>
      <c r="N150" s="66"/>
      <c r="O150" s="66"/>
      <c r="P150" s="66"/>
      <c r="Q150" s="66"/>
      <c r="R150" s="66"/>
      <c r="S150" s="66"/>
      <c r="T150" s="66"/>
      <c r="U150" s="66"/>
      <c r="V150" s="66"/>
      <c r="W150" s="66"/>
      <c r="X150" s="66"/>
      <c r="Y150" s="66"/>
      <c r="Z150" s="66"/>
    </row>
    <row r="151" spans="2:26" x14ac:dyDescent="0.25">
      <c r="B151"/>
      <c r="C151"/>
      <c r="D151" s="73"/>
      <c r="E151" s="73"/>
      <c r="F151" s="73"/>
      <c r="G151" s="84"/>
      <c r="J151" s="66"/>
      <c r="K151" s="66"/>
      <c r="L151" s="66"/>
      <c r="M151" s="66"/>
      <c r="N151" s="66"/>
      <c r="O151" s="66"/>
      <c r="P151" s="66"/>
      <c r="Q151" s="66"/>
      <c r="R151" s="66"/>
      <c r="S151" s="66"/>
      <c r="T151" s="66"/>
      <c r="U151" s="66"/>
      <c r="V151" s="66"/>
      <c r="W151" s="66"/>
      <c r="X151" s="66"/>
      <c r="Y151" s="66"/>
      <c r="Z151" s="66"/>
    </row>
    <row r="152" spans="2:26" x14ac:dyDescent="0.25">
      <c r="B152"/>
      <c r="C152"/>
      <c r="D152" s="73"/>
      <c r="E152" s="73"/>
      <c r="F152" s="73"/>
      <c r="G152" s="84"/>
      <c r="J152" s="66"/>
      <c r="K152" s="66"/>
      <c r="L152" s="66"/>
      <c r="M152" s="66"/>
      <c r="N152" s="66"/>
      <c r="O152" s="66"/>
      <c r="P152" s="66"/>
      <c r="Q152" s="66"/>
      <c r="R152" s="66"/>
      <c r="S152" s="66"/>
      <c r="T152" s="66"/>
      <c r="U152" s="66"/>
      <c r="V152" s="66"/>
      <c r="W152" s="66"/>
      <c r="X152" s="66"/>
      <c r="Y152" s="66"/>
      <c r="Z152" s="66"/>
    </row>
    <row r="153" spans="2:26" x14ac:dyDescent="0.25">
      <c r="B153"/>
      <c r="C153"/>
      <c r="D153" s="73"/>
      <c r="E153" s="73"/>
      <c r="F153" s="73"/>
      <c r="G153" s="84"/>
      <c r="J153" s="66"/>
      <c r="K153" s="66"/>
      <c r="L153" s="66"/>
      <c r="M153" s="66"/>
      <c r="N153" s="66"/>
      <c r="O153" s="66"/>
      <c r="P153" s="66"/>
      <c r="Q153" s="66"/>
      <c r="R153" s="66"/>
      <c r="S153" s="66"/>
      <c r="T153" s="66"/>
      <c r="U153" s="66"/>
      <c r="V153" s="66"/>
      <c r="W153" s="66"/>
      <c r="X153" s="66"/>
      <c r="Y153" s="66"/>
      <c r="Z153" s="66"/>
    </row>
    <row r="154" spans="2:26" ht="20.100000000000001" customHeight="1" x14ac:dyDescent="0.25">
      <c r="B154"/>
      <c r="C154"/>
      <c r="D154" s="73"/>
      <c r="E154" s="73"/>
      <c r="F154" s="73"/>
      <c r="G154" s="84"/>
      <c r="J154" s="66"/>
      <c r="K154" s="66"/>
      <c r="L154" s="66"/>
      <c r="M154" s="66"/>
      <c r="N154" s="66"/>
      <c r="O154" s="66"/>
      <c r="P154" s="66"/>
      <c r="Q154" s="66"/>
      <c r="R154" s="66"/>
      <c r="S154" s="66"/>
      <c r="T154" s="66"/>
      <c r="U154" s="66"/>
      <c r="V154" s="66"/>
      <c r="W154" s="66"/>
      <c r="X154" s="66"/>
      <c r="Y154" s="66"/>
      <c r="Z154" s="66"/>
    </row>
    <row r="155" spans="2:26" x14ac:dyDescent="0.25">
      <c r="B155"/>
      <c r="C155"/>
      <c r="D155" s="73"/>
      <c r="E155" s="73"/>
      <c r="F155" s="73"/>
      <c r="G155" s="84"/>
      <c r="J155" s="66"/>
      <c r="K155" s="66"/>
      <c r="L155" s="66"/>
      <c r="M155" s="66"/>
      <c r="N155" s="66"/>
      <c r="O155" s="66"/>
      <c r="P155" s="66"/>
      <c r="Q155" s="66"/>
      <c r="R155" s="66"/>
      <c r="S155" s="66"/>
      <c r="T155" s="66"/>
      <c r="U155" s="66"/>
      <c r="V155" s="66"/>
      <c r="W155" s="66"/>
      <c r="X155" s="66"/>
      <c r="Y155" s="66"/>
      <c r="Z155" s="66"/>
    </row>
    <row r="156" spans="2:26" x14ac:dyDescent="0.25">
      <c r="B156"/>
      <c r="C156"/>
      <c r="D156" s="73"/>
      <c r="E156" s="73"/>
      <c r="F156" s="73"/>
      <c r="G156" s="84"/>
      <c r="J156" s="66"/>
      <c r="K156" s="66"/>
      <c r="L156" s="66"/>
      <c r="M156" s="66"/>
      <c r="N156" s="66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</row>
    <row r="157" spans="2:26" x14ac:dyDescent="0.25">
      <c r="B157"/>
      <c r="C157"/>
      <c r="D157" s="73"/>
      <c r="E157" s="73"/>
      <c r="F157" s="73"/>
      <c r="G157" s="84"/>
      <c r="J157" s="66"/>
      <c r="K157" s="66"/>
      <c r="L157" s="66"/>
      <c r="M157" s="66"/>
      <c r="N157" s="66"/>
      <c r="O157" s="66"/>
      <c r="P157" s="66"/>
      <c r="Q157" s="66"/>
      <c r="R157" s="66"/>
      <c r="S157" s="66"/>
      <c r="T157" s="66"/>
      <c r="U157" s="66"/>
      <c r="V157" s="66"/>
      <c r="W157" s="66"/>
      <c r="X157" s="66"/>
      <c r="Y157" s="66"/>
      <c r="Z157" s="66"/>
    </row>
    <row r="158" spans="2:26" x14ac:dyDescent="0.25">
      <c r="B158"/>
      <c r="C158"/>
      <c r="D158" s="73"/>
      <c r="E158" s="73"/>
      <c r="F158" s="73"/>
      <c r="G158" s="84"/>
      <c r="J158" s="66"/>
      <c r="K158" s="66"/>
      <c r="L158" s="66"/>
      <c r="M158" s="66"/>
      <c r="N158" s="66"/>
      <c r="O158" s="66"/>
      <c r="P158" s="66"/>
      <c r="Q158" s="66"/>
      <c r="R158" s="66"/>
      <c r="S158" s="66"/>
      <c r="T158" s="66"/>
      <c r="U158" s="66"/>
      <c r="V158" s="66"/>
      <c r="W158" s="66"/>
      <c r="X158" s="66"/>
      <c r="Y158" s="66"/>
      <c r="Z158" s="66"/>
    </row>
    <row r="159" spans="2:26" x14ac:dyDescent="0.25">
      <c r="B159"/>
      <c r="C159"/>
      <c r="D159" s="73"/>
      <c r="E159" s="73"/>
      <c r="F159" s="73"/>
      <c r="G159" s="84"/>
      <c r="J159" s="66"/>
      <c r="K159" s="66"/>
      <c r="L159" s="66"/>
      <c r="M159" s="66"/>
      <c r="N159" s="66"/>
      <c r="O159" s="66"/>
      <c r="P159" s="66"/>
      <c r="Q159" s="66"/>
      <c r="R159" s="66"/>
      <c r="S159" s="66"/>
      <c r="T159" s="66"/>
      <c r="U159" s="66"/>
      <c r="V159" s="66"/>
      <c r="W159" s="66"/>
      <c r="X159" s="66"/>
      <c r="Y159" s="66"/>
      <c r="Z159" s="66"/>
    </row>
    <row r="160" spans="2:26" x14ac:dyDescent="0.25">
      <c r="B160"/>
      <c r="C160"/>
      <c r="D160" s="73"/>
      <c r="E160" s="73"/>
      <c r="F160" s="73"/>
      <c r="G160" s="84"/>
      <c r="J160" s="66"/>
      <c r="K160" s="66"/>
      <c r="L160" s="66"/>
      <c r="M160" s="66"/>
      <c r="N160" s="66"/>
      <c r="O160" s="66"/>
      <c r="P160" s="66"/>
      <c r="Q160" s="66"/>
      <c r="R160" s="66"/>
      <c r="S160" s="66"/>
      <c r="T160" s="66"/>
      <c r="U160" s="66"/>
      <c r="V160" s="66"/>
      <c r="W160" s="66"/>
      <c r="X160" s="66"/>
      <c r="Y160" s="66"/>
      <c r="Z160" s="66"/>
    </row>
    <row r="161" spans="2:26" x14ac:dyDescent="0.25">
      <c r="B161"/>
      <c r="C161"/>
      <c r="D161" s="73"/>
      <c r="E161" s="73"/>
      <c r="F161" s="73"/>
      <c r="G161" s="84"/>
      <c r="J161" s="66"/>
      <c r="K161" s="66"/>
      <c r="L161" s="66"/>
      <c r="M161" s="66"/>
      <c r="N161" s="66"/>
      <c r="O161" s="66"/>
      <c r="P161" s="66"/>
      <c r="Q161" s="66"/>
      <c r="R161" s="66"/>
      <c r="S161" s="66"/>
      <c r="T161" s="66"/>
      <c r="U161" s="66"/>
      <c r="V161" s="66"/>
      <c r="W161" s="66"/>
      <c r="X161" s="66"/>
      <c r="Y161" s="66"/>
      <c r="Z161" s="66"/>
    </row>
    <row r="162" spans="2:26" x14ac:dyDescent="0.25">
      <c r="B162"/>
      <c r="C162"/>
      <c r="D162" s="73"/>
      <c r="E162" s="73"/>
      <c r="F162" s="73"/>
      <c r="G162" s="84"/>
      <c r="J162" s="66"/>
      <c r="K162" s="66"/>
      <c r="L162" s="66"/>
      <c r="M162" s="66"/>
      <c r="N162" s="66"/>
      <c r="O162" s="66"/>
      <c r="P162" s="66"/>
      <c r="Q162" s="66"/>
      <c r="R162" s="66"/>
      <c r="S162" s="66"/>
      <c r="T162" s="66"/>
      <c r="U162" s="66"/>
      <c r="V162" s="66"/>
      <c r="W162" s="66"/>
      <c r="X162" s="66"/>
      <c r="Y162" s="66"/>
      <c r="Z162" s="66"/>
    </row>
    <row r="163" spans="2:26" x14ac:dyDescent="0.25">
      <c r="B163"/>
      <c r="C163"/>
      <c r="D163" s="73"/>
      <c r="E163" s="73"/>
      <c r="F163" s="73"/>
      <c r="G163" s="84"/>
      <c r="J163" s="66"/>
      <c r="K163" s="66"/>
      <c r="L163" s="66"/>
      <c r="M163" s="66"/>
      <c r="N163" s="66"/>
      <c r="O163" s="66"/>
      <c r="P163" s="66"/>
      <c r="Q163" s="66"/>
      <c r="R163" s="66"/>
      <c r="S163" s="66"/>
      <c r="T163" s="66"/>
      <c r="U163" s="66"/>
      <c r="V163" s="66"/>
      <c r="W163" s="66"/>
      <c r="X163" s="66"/>
      <c r="Y163" s="66"/>
      <c r="Z163" s="66"/>
    </row>
    <row r="164" spans="2:26" x14ac:dyDescent="0.25">
      <c r="B164"/>
      <c r="C164"/>
      <c r="D164" s="73"/>
      <c r="E164" s="73"/>
      <c r="F164" s="73"/>
      <c r="G164" s="84"/>
      <c r="J164" s="66"/>
      <c r="K164" s="66"/>
      <c r="L164" s="66"/>
      <c r="M164" s="66"/>
      <c r="N164" s="66"/>
      <c r="O164" s="66"/>
      <c r="P164" s="66"/>
      <c r="Q164" s="66"/>
      <c r="R164" s="66"/>
      <c r="S164" s="66"/>
      <c r="T164" s="66"/>
      <c r="U164" s="66"/>
      <c r="V164" s="66"/>
      <c r="W164" s="66"/>
      <c r="X164" s="66"/>
      <c r="Y164" s="66"/>
      <c r="Z164" s="66"/>
    </row>
    <row r="165" spans="2:26" x14ac:dyDescent="0.25">
      <c r="B165"/>
      <c r="C165"/>
      <c r="D165" s="73"/>
      <c r="E165" s="73"/>
      <c r="F165" s="73"/>
      <c r="G165" s="84"/>
      <c r="J165" s="66"/>
      <c r="K165" s="66"/>
      <c r="L165" s="66"/>
      <c r="M165" s="66"/>
      <c r="N165" s="66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</row>
    <row r="166" spans="2:26" x14ac:dyDescent="0.25">
      <c r="B166"/>
      <c r="C166"/>
      <c r="D166" s="73"/>
      <c r="E166" s="73"/>
      <c r="F166" s="73"/>
      <c r="G166" s="84"/>
      <c r="J166" s="66"/>
      <c r="K166" s="66"/>
      <c r="L166" s="66"/>
      <c r="M166" s="66"/>
      <c r="N166" s="66"/>
      <c r="O166" s="66"/>
      <c r="P166" s="66"/>
      <c r="Q166" s="66"/>
      <c r="R166" s="66"/>
      <c r="S166" s="66"/>
      <c r="T166" s="66"/>
      <c r="U166" s="66"/>
      <c r="V166" s="66"/>
      <c r="W166" s="66"/>
      <c r="X166" s="66"/>
      <c r="Y166" s="66"/>
      <c r="Z166" s="66"/>
    </row>
    <row r="167" spans="2:26" x14ac:dyDescent="0.25">
      <c r="B167"/>
      <c r="C167"/>
      <c r="D167" s="73"/>
      <c r="E167" s="73"/>
      <c r="F167" s="73"/>
      <c r="G167" s="84"/>
      <c r="J167" s="66"/>
      <c r="K167" s="66"/>
      <c r="L167" s="66"/>
      <c r="M167" s="66"/>
      <c r="N167" s="66"/>
      <c r="O167" s="66"/>
      <c r="P167" s="66"/>
      <c r="Q167" s="66"/>
      <c r="R167" s="66"/>
      <c r="S167" s="66"/>
      <c r="T167" s="66"/>
      <c r="U167" s="66"/>
      <c r="V167" s="66"/>
      <c r="W167" s="66"/>
      <c r="X167" s="66"/>
      <c r="Y167" s="66"/>
      <c r="Z167" s="66"/>
    </row>
    <row r="168" spans="2:26" x14ac:dyDescent="0.25">
      <c r="B168"/>
      <c r="C168"/>
      <c r="D168" s="73"/>
      <c r="E168" s="73"/>
      <c r="F168" s="73"/>
      <c r="G168" s="84"/>
      <c r="J168" s="66"/>
      <c r="K168" s="66"/>
      <c r="L168" s="66"/>
      <c r="M168" s="66"/>
      <c r="N168" s="66"/>
      <c r="O168" s="66"/>
      <c r="P168" s="66"/>
      <c r="Q168" s="66"/>
      <c r="R168" s="66"/>
      <c r="S168" s="66"/>
      <c r="T168" s="66"/>
      <c r="U168" s="66"/>
      <c r="V168" s="66"/>
      <c r="W168" s="66"/>
      <c r="X168" s="66"/>
      <c r="Y168" s="66"/>
      <c r="Z168" s="66"/>
    </row>
    <row r="169" spans="2:26" x14ac:dyDescent="0.25">
      <c r="B169"/>
      <c r="C169"/>
      <c r="D169" s="73"/>
      <c r="E169" s="73"/>
      <c r="F169" s="73"/>
      <c r="G169" s="84"/>
      <c r="J169" s="66"/>
      <c r="K169" s="66"/>
      <c r="L169" s="66"/>
      <c r="M169" s="66"/>
      <c r="N169" s="66"/>
      <c r="O169" s="66"/>
      <c r="P169" s="66"/>
      <c r="Q169" s="66"/>
      <c r="R169" s="66"/>
      <c r="S169" s="66"/>
      <c r="T169" s="66"/>
      <c r="U169" s="66"/>
      <c r="V169" s="66"/>
      <c r="W169" s="66"/>
      <c r="X169" s="66"/>
      <c r="Y169" s="66"/>
      <c r="Z169" s="66"/>
    </row>
    <row r="170" spans="2:26" x14ac:dyDescent="0.25">
      <c r="B170"/>
      <c r="C170"/>
      <c r="D170" s="73"/>
      <c r="E170" s="73"/>
      <c r="F170" s="73"/>
      <c r="G170" s="84"/>
      <c r="J170" s="66"/>
      <c r="K170" s="66"/>
      <c r="L170" s="66"/>
      <c r="M170" s="66"/>
      <c r="N170" s="66"/>
      <c r="O170" s="66"/>
      <c r="P170" s="66"/>
      <c r="Q170" s="66"/>
      <c r="R170" s="66"/>
      <c r="S170" s="66"/>
      <c r="T170" s="66"/>
      <c r="U170" s="66"/>
      <c r="V170" s="66"/>
      <c r="W170" s="66"/>
      <c r="X170" s="66"/>
      <c r="Y170" s="66"/>
      <c r="Z170" s="66"/>
    </row>
    <row r="171" spans="2:26" x14ac:dyDescent="0.25">
      <c r="B171"/>
      <c r="C171"/>
      <c r="D171" s="73"/>
      <c r="E171" s="73"/>
      <c r="F171" s="73"/>
      <c r="G171" s="84"/>
      <c r="J171" s="66"/>
      <c r="K171" s="66"/>
      <c r="L171" s="66"/>
      <c r="M171" s="66"/>
      <c r="N171" s="66"/>
      <c r="O171" s="66"/>
      <c r="P171" s="66"/>
      <c r="Q171" s="66"/>
      <c r="R171" s="66"/>
      <c r="S171" s="66"/>
      <c r="T171" s="66"/>
      <c r="U171" s="66"/>
      <c r="V171" s="66"/>
      <c r="W171" s="66"/>
      <c r="X171" s="66"/>
      <c r="Y171" s="66"/>
      <c r="Z171" s="66"/>
    </row>
    <row r="172" spans="2:26" x14ac:dyDescent="0.25">
      <c r="B172"/>
      <c r="C172"/>
      <c r="D172" s="73"/>
      <c r="E172" s="73"/>
      <c r="F172" s="73"/>
      <c r="G172" s="84"/>
      <c r="J172" s="66"/>
      <c r="K172" s="66"/>
      <c r="L172" s="66"/>
      <c r="M172" s="66"/>
      <c r="N172" s="66"/>
      <c r="O172" s="66"/>
      <c r="P172" s="66"/>
      <c r="Q172" s="66"/>
      <c r="R172" s="66"/>
      <c r="S172" s="66"/>
      <c r="T172" s="66"/>
      <c r="U172" s="66"/>
      <c r="V172" s="66"/>
      <c r="W172" s="66"/>
      <c r="X172" s="66"/>
      <c r="Y172" s="66"/>
      <c r="Z172" s="66"/>
    </row>
    <row r="173" spans="2:26" x14ac:dyDescent="0.25">
      <c r="B173"/>
      <c r="C173"/>
      <c r="D173" s="73"/>
      <c r="E173" s="73"/>
      <c r="F173" s="73"/>
      <c r="G173" s="84"/>
      <c r="J173" s="66"/>
      <c r="K173" s="66"/>
      <c r="L173" s="66"/>
      <c r="M173" s="66"/>
      <c r="N173" s="66"/>
      <c r="O173" s="66"/>
      <c r="P173" s="66"/>
      <c r="Q173" s="66"/>
      <c r="R173" s="66"/>
      <c r="S173" s="66"/>
      <c r="T173" s="66"/>
      <c r="U173" s="66"/>
      <c r="V173" s="66"/>
      <c r="W173" s="66"/>
      <c r="X173" s="66"/>
      <c r="Y173" s="66"/>
      <c r="Z173" s="66"/>
    </row>
    <row r="174" spans="2:26" x14ac:dyDescent="0.25">
      <c r="B174"/>
      <c r="C174"/>
      <c r="D174" s="73"/>
      <c r="E174" s="73"/>
      <c r="F174" s="73"/>
      <c r="G174" s="84"/>
      <c r="J174" s="66"/>
      <c r="K174" s="66"/>
      <c r="L174" s="66"/>
      <c r="M174" s="66"/>
      <c r="N174" s="66"/>
      <c r="O174" s="66"/>
      <c r="P174" s="66"/>
      <c r="Q174" s="66"/>
      <c r="R174" s="66"/>
      <c r="S174" s="66"/>
      <c r="T174" s="66"/>
      <c r="U174" s="66"/>
      <c r="V174" s="66"/>
      <c r="W174" s="66"/>
      <c r="X174" s="66"/>
      <c r="Y174" s="66"/>
      <c r="Z174" s="66"/>
    </row>
    <row r="175" spans="2:26" x14ac:dyDescent="0.25">
      <c r="B175"/>
      <c r="C175"/>
      <c r="D175" s="73"/>
      <c r="E175" s="73"/>
      <c r="F175" s="73"/>
      <c r="G175" s="84"/>
      <c r="J175" s="66"/>
      <c r="K175" s="66"/>
      <c r="L175" s="66"/>
      <c r="M175" s="66"/>
      <c r="N175" s="66"/>
      <c r="O175" s="66"/>
      <c r="P175" s="66"/>
      <c r="Q175" s="66"/>
      <c r="R175" s="66"/>
      <c r="S175" s="66"/>
      <c r="T175" s="66"/>
      <c r="U175" s="66"/>
      <c r="V175" s="66"/>
      <c r="W175" s="66"/>
      <c r="X175" s="66"/>
      <c r="Y175" s="66"/>
      <c r="Z175" s="66"/>
    </row>
    <row r="176" spans="2:26" x14ac:dyDescent="0.25">
      <c r="B176"/>
      <c r="C176"/>
      <c r="D176" s="73"/>
      <c r="E176" s="73"/>
      <c r="F176" s="73"/>
      <c r="G176" s="84"/>
      <c r="J176" s="66"/>
      <c r="K176" s="66"/>
      <c r="L176" s="66"/>
      <c r="M176" s="66"/>
      <c r="N176" s="66"/>
      <c r="O176" s="66"/>
      <c r="P176" s="66"/>
      <c r="Q176" s="66"/>
      <c r="R176" s="66"/>
      <c r="S176" s="66"/>
      <c r="T176" s="66"/>
      <c r="U176" s="66"/>
      <c r="V176" s="66"/>
      <c r="W176" s="66"/>
      <c r="X176" s="66"/>
      <c r="Y176" s="66"/>
      <c r="Z176" s="66"/>
    </row>
    <row r="177" spans="2:26" x14ac:dyDescent="0.25">
      <c r="B177"/>
      <c r="C177"/>
      <c r="D177" s="73"/>
      <c r="E177" s="73"/>
      <c r="F177" s="73"/>
      <c r="G177" s="84"/>
      <c r="J177" s="66"/>
      <c r="K177" s="66"/>
      <c r="L177" s="66"/>
      <c r="M177" s="66"/>
      <c r="N177" s="66"/>
      <c r="O177" s="66"/>
      <c r="P177" s="66"/>
      <c r="Q177" s="66"/>
      <c r="R177" s="66"/>
      <c r="S177" s="66"/>
      <c r="T177" s="66"/>
      <c r="U177" s="66"/>
      <c r="V177" s="66"/>
      <c r="W177" s="66"/>
      <c r="X177" s="66"/>
      <c r="Y177" s="66"/>
      <c r="Z177" s="66"/>
    </row>
    <row r="178" spans="2:26" x14ac:dyDescent="0.25">
      <c r="B178"/>
      <c r="C178"/>
      <c r="D178" s="73"/>
      <c r="E178" s="73"/>
      <c r="F178" s="73"/>
      <c r="G178" s="84"/>
      <c r="J178" s="66"/>
      <c r="K178" s="66"/>
      <c r="L178" s="66"/>
      <c r="M178" s="66"/>
      <c r="N178" s="66"/>
      <c r="O178" s="66"/>
      <c r="P178" s="66"/>
      <c r="Q178" s="66"/>
      <c r="R178" s="66"/>
      <c r="S178" s="66"/>
      <c r="T178" s="66"/>
      <c r="U178" s="66"/>
      <c r="V178" s="66"/>
      <c r="W178" s="66"/>
      <c r="X178" s="66"/>
      <c r="Y178" s="66"/>
      <c r="Z178" s="66"/>
    </row>
    <row r="179" spans="2:26" x14ac:dyDescent="0.25">
      <c r="B179"/>
      <c r="C179"/>
      <c r="D179" s="73"/>
      <c r="E179" s="73"/>
      <c r="F179" s="73"/>
      <c r="G179" s="84"/>
      <c r="J179" s="66"/>
      <c r="K179" s="66"/>
      <c r="L179" s="66"/>
      <c r="M179" s="66"/>
      <c r="N179" s="66"/>
      <c r="O179" s="66"/>
      <c r="P179" s="66"/>
      <c r="Q179" s="66"/>
      <c r="R179" s="66"/>
      <c r="S179" s="66"/>
      <c r="T179" s="66"/>
      <c r="U179" s="66"/>
      <c r="V179" s="66"/>
      <c r="W179" s="66"/>
      <c r="X179" s="66"/>
      <c r="Y179" s="66"/>
      <c r="Z179" s="66"/>
    </row>
    <row r="180" spans="2:26" x14ac:dyDescent="0.25">
      <c r="B180"/>
      <c r="C180"/>
      <c r="D180" s="73"/>
      <c r="E180" s="73"/>
      <c r="F180" s="73"/>
      <c r="G180" s="84"/>
      <c r="J180" s="66"/>
      <c r="K180" s="66"/>
      <c r="L180" s="66"/>
      <c r="M180" s="66"/>
      <c r="N180" s="66"/>
      <c r="O180" s="66"/>
      <c r="P180" s="66"/>
      <c r="Q180" s="66"/>
      <c r="R180" s="66"/>
      <c r="S180" s="66"/>
      <c r="T180" s="66"/>
      <c r="U180" s="66"/>
      <c r="V180" s="66"/>
      <c r="W180" s="66"/>
      <c r="X180" s="66"/>
      <c r="Y180" s="66"/>
      <c r="Z180" s="66"/>
    </row>
    <row r="181" spans="2:26" x14ac:dyDescent="0.25">
      <c r="B181"/>
      <c r="C181"/>
      <c r="D181" s="73"/>
      <c r="E181" s="73"/>
      <c r="F181" s="73"/>
      <c r="G181" s="84"/>
      <c r="J181" s="66"/>
      <c r="K181" s="66"/>
      <c r="L181" s="66"/>
      <c r="M181" s="66"/>
      <c r="N181" s="66"/>
      <c r="O181" s="66"/>
      <c r="P181" s="66"/>
      <c r="Q181" s="66"/>
      <c r="R181" s="66"/>
      <c r="S181" s="66"/>
      <c r="T181" s="66"/>
      <c r="U181" s="66"/>
      <c r="V181" s="66"/>
      <c r="W181" s="66"/>
      <c r="X181" s="66"/>
      <c r="Y181" s="66"/>
      <c r="Z181" s="66"/>
    </row>
    <row r="182" spans="2:26" x14ac:dyDescent="0.25">
      <c r="B182"/>
      <c r="C182"/>
      <c r="D182" s="73"/>
      <c r="E182" s="73"/>
      <c r="F182" s="73"/>
      <c r="G182" s="84"/>
      <c r="J182" s="66"/>
      <c r="K182" s="66"/>
      <c r="L182" s="66"/>
      <c r="M182" s="66"/>
      <c r="N182" s="66"/>
      <c r="O182" s="66"/>
      <c r="P182" s="66"/>
      <c r="Q182" s="66"/>
      <c r="R182" s="66"/>
      <c r="S182" s="66"/>
      <c r="T182" s="66"/>
      <c r="U182" s="66"/>
      <c r="V182" s="66"/>
      <c r="W182" s="66"/>
      <c r="X182" s="66"/>
      <c r="Y182" s="66"/>
      <c r="Z182" s="66"/>
    </row>
    <row r="183" spans="2:26" x14ac:dyDescent="0.25">
      <c r="B183"/>
      <c r="C183"/>
      <c r="D183" s="73"/>
      <c r="E183" s="73"/>
      <c r="F183" s="73"/>
      <c r="G183" s="84"/>
      <c r="J183" s="66"/>
      <c r="K183" s="66"/>
      <c r="L183" s="66"/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</row>
    <row r="184" spans="2:26" x14ac:dyDescent="0.25">
      <c r="B184"/>
      <c r="C184"/>
      <c r="D184" s="73"/>
      <c r="E184" s="73"/>
      <c r="F184" s="73"/>
      <c r="G184" s="84"/>
      <c r="J184" s="66"/>
      <c r="K184" s="66"/>
      <c r="L184" s="66"/>
      <c r="M184" s="66"/>
      <c r="N184" s="66"/>
      <c r="O184" s="66"/>
      <c r="P184" s="66"/>
      <c r="Q184" s="66"/>
      <c r="R184" s="66"/>
      <c r="S184" s="66"/>
      <c r="T184" s="66"/>
      <c r="U184" s="66"/>
      <c r="V184" s="66"/>
      <c r="W184" s="66"/>
      <c r="X184" s="66"/>
      <c r="Y184" s="66"/>
      <c r="Z184" s="66"/>
    </row>
    <row r="185" spans="2:26" x14ac:dyDescent="0.25">
      <c r="B185"/>
      <c r="C185"/>
      <c r="D185" s="73"/>
      <c r="E185" s="73"/>
      <c r="F185" s="73"/>
      <c r="G185" s="84"/>
      <c r="J185" s="66"/>
      <c r="K185" s="66"/>
      <c r="L185" s="66"/>
      <c r="M185" s="66"/>
      <c r="N185" s="66"/>
      <c r="O185" s="66"/>
      <c r="P185" s="66"/>
      <c r="Q185" s="66"/>
      <c r="R185" s="66"/>
      <c r="S185" s="66"/>
      <c r="T185" s="66"/>
      <c r="U185" s="66"/>
      <c r="V185" s="66"/>
      <c r="W185" s="66"/>
      <c r="X185" s="66"/>
      <c r="Y185" s="66"/>
      <c r="Z185" s="66"/>
    </row>
    <row r="186" spans="2:26" x14ac:dyDescent="0.25">
      <c r="B186"/>
      <c r="C186"/>
      <c r="D186" s="73"/>
      <c r="E186" s="73"/>
      <c r="F186" s="73"/>
      <c r="G186" s="84"/>
      <c r="J186" s="66"/>
      <c r="K186" s="66"/>
      <c r="L186" s="66"/>
      <c r="M186" s="66"/>
      <c r="N186" s="66"/>
      <c r="O186" s="66"/>
      <c r="P186" s="66"/>
      <c r="Q186" s="66"/>
      <c r="R186" s="66"/>
      <c r="S186" s="66"/>
      <c r="T186" s="66"/>
      <c r="U186" s="66"/>
      <c r="V186" s="66"/>
      <c r="W186" s="66"/>
      <c r="X186" s="66"/>
      <c r="Y186" s="66"/>
      <c r="Z186" s="66"/>
    </row>
    <row r="187" spans="2:26" x14ac:dyDescent="0.25">
      <c r="B187"/>
      <c r="C187"/>
      <c r="D187" s="73"/>
      <c r="E187" s="73"/>
      <c r="F187" s="73"/>
      <c r="G187" s="84"/>
      <c r="J187" s="66"/>
      <c r="K187" s="66"/>
      <c r="L187" s="66"/>
      <c r="M187" s="66"/>
      <c r="N187" s="66"/>
      <c r="O187" s="66"/>
      <c r="P187" s="66"/>
      <c r="Q187" s="66"/>
      <c r="R187" s="66"/>
      <c r="S187" s="66"/>
      <c r="T187" s="66"/>
      <c r="U187" s="66"/>
      <c r="V187" s="66"/>
      <c r="W187" s="66"/>
      <c r="X187" s="66"/>
      <c r="Y187" s="66"/>
      <c r="Z187" s="66"/>
    </row>
    <row r="188" spans="2:26" x14ac:dyDescent="0.25">
      <c r="B188"/>
      <c r="C188"/>
      <c r="D188" s="73"/>
      <c r="E188" s="73"/>
      <c r="F188" s="73"/>
      <c r="G188" s="84"/>
      <c r="J188" s="66"/>
      <c r="K188" s="66"/>
      <c r="L188" s="66"/>
      <c r="M188" s="66"/>
      <c r="N188" s="66"/>
      <c r="O188" s="66"/>
      <c r="P188" s="66"/>
      <c r="Q188" s="66"/>
      <c r="R188" s="66"/>
      <c r="S188" s="66"/>
      <c r="T188" s="66"/>
      <c r="U188" s="66"/>
      <c r="V188" s="66"/>
      <c r="W188" s="66"/>
      <c r="X188" s="66"/>
      <c r="Y188" s="66"/>
      <c r="Z188" s="66"/>
    </row>
    <row r="189" spans="2:26" x14ac:dyDescent="0.25">
      <c r="B189"/>
      <c r="C189"/>
      <c r="D189" s="73"/>
      <c r="E189" s="73"/>
      <c r="F189" s="73"/>
      <c r="G189" s="84"/>
      <c r="J189" s="66"/>
      <c r="K189" s="66"/>
      <c r="L189" s="66"/>
      <c r="M189" s="66"/>
      <c r="N189" s="66"/>
      <c r="O189" s="66"/>
      <c r="P189" s="66"/>
      <c r="Q189" s="66"/>
      <c r="R189" s="66"/>
      <c r="S189" s="66"/>
      <c r="T189" s="66"/>
      <c r="U189" s="66"/>
      <c r="V189" s="66"/>
      <c r="W189" s="66"/>
      <c r="X189" s="66"/>
      <c r="Y189" s="66"/>
      <c r="Z189" s="66"/>
    </row>
    <row r="190" spans="2:26" ht="20.100000000000001" customHeight="1" x14ac:dyDescent="0.25">
      <c r="B190"/>
      <c r="C190"/>
      <c r="D190" s="73"/>
      <c r="E190" s="73"/>
      <c r="F190" s="73"/>
      <c r="G190" s="84"/>
      <c r="J190" s="66"/>
      <c r="K190" s="66"/>
      <c r="L190" s="66"/>
      <c r="M190" s="66"/>
      <c r="N190" s="66"/>
      <c r="O190" s="66"/>
      <c r="P190" s="66"/>
      <c r="Q190" s="66"/>
      <c r="R190" s="66"/>
      <c r="S190" s="66"/>
      <c r="T190" s="66"/>
      <c r="U190" s="66"/>
      <c r="V190" s="66"/>
      <c r="W190" s="66"/>
      <c r="X190" s="66"/>
      <c r="Y190" s="66"/>
      <c r="Z190" s="66"/>
    </row>
    <row r="191" spans="2:26" x14ac:dyDescent="0.25">
      <c r="B191"/>
      <c r="C191"/>
      <c r="D191" s="73"/>
      <c r="E191" s="73"/>
      <c r="F191" s="73"/>
      <c r="G191" s="84"/>
      <c r="J191" s="66"/>
      <c r="K191" s="66"/>
      <c r="L191" s="66"/>
      <c r="M191" s="66"/>
      <c r="N191" s="66"/>
      <c r="O191" s="66"/>
      <c r="P191" s="66"/>
      <c r="Q191" s="66"/>
      <c r="R191" s="66"/>
      <c r="S191" s="66"/>
      <c r="T191" s="66"/>
      <c r="U191" s="66"/>
      <c r="V191" s="66"/>
      <c r="W191" s="66"/>
      <c r="X191" s="66"/>
      <c r="Y191" s="66"/>
      <c r="Z191" s="66"/>
    </row>
    <row r="192" spans="2:26" x14ac:dyDescent="0.25">
      <c r="B192"/>
      <c r="C192"/>
      <c r="D192" s="73"/>
      <c r="E192" s="73"/>
      <c r="F192" s="73"/>
      <c r="G192" s="84"/>
      <c r="J192" s="66"/>
      <c r="K192" s="66"/>
      <c r="L192" s="66"/>
      <c r="M192" s="66"/>
      <c r="N192" s="66"/>
      <c r="O192" s="66"/>
      <c r="P192" s="66"/>
      <c r="Q192" s="66"/>
      <c r="R192" s="66"/>
      <c r="S192" s="66"/>
      <c r="T192" s="66"/>
      <c r="U192" s="66"/>
      <c r="V192" s="66"/>
      <c r="W192" s="66"/>
      <c r="X192" s="66"/>
      <c r="Y192" s="66"/>
      <c r="Z192" s="66"/>
    </row>
    <row r="193" spans="2:26" x14ac:dyDescent="0.25">
      <c r="B193"/>
      <c r="C193"/>
      <c r="D193" s="73"/>
      <c r="E193" s="73"/>
      <c r="F193" s="73"/>
      <c r="G193" s="84"/>
      <c r="J193" s="66"/>
      <c r="K193" s="66"/>
      <c r="L193" s="66"/>
      <c r="M193" s="66"/>
      <c r="N193" s="66"/>
      <c r="O193" s="66"/>
      <c r="P193" s="66"/>
      <c r="Q193" s="66"/>
      <c r="R193" s="66"/>
      <c r="S193" s="66"/>
      <c r="T193" s="66"/>
      <c r="U193" s="66"/>
      <c r="V193" s="66"/>
      <c r="W193" s="66"/>
      <c r="X193" s="66"/>
      <c r="Y193" s="66"/>
      <c r="Z193" s="66"/>
    </row>
    <row r="194" spans="2:26" x14ac:dyDescent="0.25">
      <c r="B194"/>
      <c r="C194"/>
      <c r="D194" s="73"/>
      <c r="E194" s="73"/>
      <c r="F194" s="73"/>
      <c r="G194" s="84"/>
      <c r="J194" s="66"/>
      <c r="K194" s="66"/>
      <c r="L194" s="66"/>
      <c r="M194" s="66"/>
      <c r="N194" s="66"/>
      <c r="O194" s="66"/>
      <c r="P194" s="66"/>
      <c r="Q194" s="66"/>
      <c r="R194" s="66"/>
      <c r="S194" s="66"/>
      <c r="T194" s="66"/>
      <c r="U194" s="66"/>
      <c r="V194" s="66"/>
      <c r="W194" s="66"/>
      <c r="X194" s="66"/>
      <c r="Y194" s="66"/>
      <c r="Z194" s="66"/>
    </row>
    <row r="195" spans="2:26" ht="20.100000000000001" customHeight="1" x14ac:dyDescent="0.25">
      <c r="B195"/>
      <c r="C195"/>
      <c r="D195" s="73"/>
      <c r="E195" s="73"/>
      <c r="F195" s="73"/>
      <c r="G195" s="84"/>
      <c r="J195" s="66"/>
      <c r="K195" s="66"/>
      <c r="L195" s="66"/>
      <c r="M195" s="66"/>
      <c r="N195" s="66"/>
      <c r="O195" s="66"/>
      <c r="P195" s="66"/>
      <c r="Q195" s="66"/>
      <c r="R195" s="66"/>
      <c r="S195" s="66"/>
      <c r="T195" s="66"/>
      <c r="U195" s="66"/>
      <c r="V195" s="66"/>
      <c r="W195" s="66"/>
      <c r="X195" s="66"/>
      <c r="Y195" s="66"/>
      <c r="Z195" s="66"/>
    </row>
    <row r="196" spans="2:26" x14ac:dyDescent="0.25">
      <c r="B196"/>
      <c r="C196"/>
      <c r="D196" s="73"/>
      <c r="E196" s="73"/>
      <c r="F196" s="73"/>
      <c r="G196" s="84"/>
      <c r="J196" s="66"/>
      <c r="K196" s="66"/>
      <c r="L196" s="66"/>
      <c r="M196" s="66"/>
      <c r="N196" s="66"/>
      <c r="O196" s="66"/>
      <c r="P196" s="66"/>
      <c r="Q196" s="66"/>
      <c r="R196" s="66"/>
      <c r="S196" s="66"/>
      <c r="T196" s="66"/>
      <c r="U196" s="66"/>
      <c r="V196" s="66"/>
      <c r="W196" s="66"/>
      <c r="X196" s="66"/>
      <c r="Y196" s="66"/>
      <c r="Z196" s="66"/>
    </row>
    <row r="197" spans="2:26" x14ac:dyDescent="0.25">
      <c r="B197"/>
      <c r="C197"/>
      <c r="D197" s="73"/>
      <c r="E197" s="73"/>
      <c r="F197" s="73"/>
      <c r="G197" s="84"/>
      <c r="J197" s="66"/>
      <c r="K197" s="66"/>
      <c r="L197" s="66"/>
      <c r="M197" s="66"/>
      <c r="N197" s="66"/>
      <c r="O197" s="66"/>
      <c r="P197" s="66"/>
      <c r="Q197" s="66"/>
      <c r="R197" s="66"/>
      <c r="S197" s="66"/>
      <c r="T197" s="66"/>
      <c r="U197" s="66"/>
      <c r="V197" s="66"/>
      <c r="W197" s="66"/>
      <c r="X197" s="66"/>
      <c r="Y197" s="66"/>
      <c r="Z197" s="66"/>
    </row>
    <row r="198" spans="2:26" x14ac:dyDescent="0.25">
      <c r="B198"/>
      <c r="C198"/>
      <c r="D198" s="73"/>
      <c r="E198" s="73"/>
      <c r="F198" s="73"/>
      <c r="G198" s="84"/>
      <c r="J198" s="66"/>
      <c r="K198" s="66"/>
      <c r="L198" s="66"/>
      <c r="M198" s="66"/>
      <c r="N198" s="66"/>
      <c r="O198" s="66"/>
      <c r="P198" s="66"/>
      <c r="Q198" s="66"/>
      <c r="R198" s="66"/>
      <c r="S198" s="66"/>
      <c r="T198" s="66"/>
      <c r="U198" s="66"/>
      <c r="V198" s="66"/>
      <c r="W198" s="66"/>
      <c r="X198" s="66"/>
      <c r="Y198" s="66"/>
      <c r="Z198" s="66"/>
    </row>
    <row r="199" spans="2:26" x14ac:dyDescent="0.25">
      <c r="B199"/>
      <c r="C199"/>
      <c r="D199" s="73"/>
      <c r="E199" s="73"/>
      <c r="F199" s="73"/>
      <c r="G199" s="84"/>
      <c r="J199" s="66"/>
      <c r="K199" s="66"/>
      <c r="L199" s="66"/>
      <c r="M199" s="66"/>
      <c r="N199" s="66"/>
      <c r="O199" s="66"/>
      <c r="P199" s="66"/>
      <c r="Q199" s="66"/>
      <c r="R199" s="66"/>
      <c r="S199" s="66"/>
      <c r="T199" s="66"/>
      <c r="U199" s="66"/>
      <c r="V199" s="66"/>
      <c r="W199" s="66"/>
      <c r="X199" s="66"/>
      <c r="Y199" s="66"/>
      <c r="Z199" s="66"/>
    </row>
    <row r="200" spans="2:26" x14ac:dyDescent="0.25">
      <c r="B200"/>
      <c r="C200"/>
      <c r="D200" s="73"/>
      <c r="E200" s="73"/>
      <c r="F200" s="73"/>
      <c r="G200" s="84"/>
      <c r="J200" s="66"/>
      <c r="K200" s="66"/>
      <c r="L200" s="66"/>
      <c r="M200" s="66"/>
      <c r="N200" s="66"/>
      <c r="O200" s="66"/>
      <c r="P200" s="66"/>
      <c r="Q200" s="66"/>
      <c r="R200" s="66"/>
      <c r="S200" s="66"/>
      <c r="T200" s="66"/>
      <c r="U200" s="66"/>
      <c r="V200" s="66"/>
      <c r="W200" s="66"/>
      <c r="X200" s="66"/>
      <c r="Y200" s="66"/>
      <c r="Z200" s="66"/>
    </row>
    <row r="201" spans="2:26" x14ac:dyDescent="0.25">
      <c r="B201"/>
      <c r="C201"/>
      <c r="D201" s="73"/>
      <c r="E201" s="73"/>
      <c r="F201" s="73"/>
      <c r="G201" s="84"/>
      <c r="J201" s="66"/>
      <c r="K201" s="66"/>
      <c r="L201" s="66"/>
      <c r="M201" s="66"/>
      <c r="N201" s="66"/>
      <c r="O201" s="66"/>
      <c r="P201" s="66"/>
      <c r="Q201" s="66"/>
      <c r="R201" s="66"/>
      <c r="S201" s="66"/>
      <c r="T201" s="66"/>
      <c r="U201" s="66"/>
      <c r="V201" s="66"/>
      <c r="W201" s="66"/>
      <c r="X201" s="66"/>
      <c r="Y201" s="66"/>
      <c r="Z201" s="66"/>
    </row>
    <row r="202" spans="2:26" x14ac:dyDescent="0.25">
      <c r="B202"/>
      <c r="C202"/>
      <c r="D202" s="73"/>
      <c r="E202" s="73"/>
      <c r="F202" s="73"/>
      <c r="G202" s="84"/>
      <c r="J202" s="66"/>
      <c r="K202" s="66"/>
      <c r="L202" s="66"/>
      <c r="M202" s="66"/>
      <c r="N202" s="66"/>
      <c r="O202" s="66"/>
      <c r="P202" s="66"/>
      <c r="Q202" s="66"/>
      <c r="R202" s="66"/>
      <c r="S202" s="66"/>
      <c r="T202" s="66"/>
      <c r="U202" s="66"/>
      <c r="V202" s="66"/>
      <c r="W202" s="66"/>
      <c r="X202" s="66"/>
      <c r="Y202" s="66"/>
      <c r="Z202" s="66"/>
    </row>
    <row r="203" spans="2:26" x14ac:dyDescent="0.25">
      <c r="B203"/>
      <c r="C203"/>
      <c r="D203" s="73"/>
      <c r="E203" s="73"/>
      <c r="F203" s="73"/>
      <c r="G203" s="84"/>
      <c r="J203" s="66"/>
      <c r="K203" s="66"/>
      <c r="L203" s="66"/>
      <c r="M203" s="66"/>
      <c r="N203" s="66"/>
      <c r="O203" s="66"/>
      <c r="P203" s="66"/>
      <c r="Q203" s="66"/>
      <c r="R203" s="66"/>
      <c r="S203" s="66"/>
      <c r="T203" s="66"/>
      <c r="U203" s="66"/>
      <c r="V203" s="66"/>
      <c r="W203" s="66"/>
      <c r="X203" s="66"/>
      <c r="Y203" s="66"/>
      <c r="Z203" s="66"/>
    </row>
    <row r="204" spans="2:26" x14ac:dyDescent="0.25">
      <c r="B204"/>
      <c r="C204"/>
      <c r="D204" s="73"/>
      <c r="E204" s="73"/>
      <c r="F204" s="73"/>
      <c r="G204" s="84"/>
      <c r="J204" s="66"/>
      <c r="K204" s="66"/>
      <c r="L204" s="66"/>
      <c r="M204" s="66"/>
      <c r="N204" s="66"/>
      <c r="O204" s="66"/>
      <c r="P204" s="66"/>
      <c r="Q204" s="66"/>
      <c r="R204" s="66"/>
      <c r="S204" s="66"/>
      <c r="T204" s="66"/>
      <c r="U204" s="66"/>
      <c r="V204" s="66"/>
      <c r="W204" s="66"/>
      <c r="X204" s="66"/>
      <c r="Y204" s="66"/>
      <c r="Z204" s="66"/>
    </row>
    <row r="205" spans="2:26" x14ac:dyDescent="0.25">
      <c r="B205"/>
      <c r="C205"/>
      <c r="D205" s="73"/>
      <c r="E205" s="73"/>
      <c r="F205" s="73"/>
      <c r="G205" s="84"/>
      <c r="J205" s="66"/>
      <c r="K205" s="66"/>
      <c r="L205" s="66"/>
      <c r="M205" s="66"/>
      <c r="N205" s="66"/>
      <c r="O205" s="66"/>
      <c r="P205" s="66"/>
      <c r="Q205" s="66"/>
      <c r="R205" s="66"/>
      <c r="S205" s="66"/>
      <c r="T205" s="66"/>
      <c r="U205" s="66"/>
      <c r="V205" s="66"/>
      <c r="W205" s="66"/>
      <c r="X205" s="66"/>
      <c r="Y205" s="66"/>
      <c r="Z205" s="66"/>
    </row>
    <row r="206" spans="2:26" x14ac:dyDescent="0.25">
      <c r="B206"/>
      <c r="C206"/>
      <c r="D206" s="73"/>
      <c r="E206" s="73"/>
      <c r="F206" s="73"/>
      <c r="G206" s="84"/>
      <c r="J206" s="66"/>
      <c r="K206" s="66"/>
      <c r="L206" s="66"/>
      <c r="M206" s="66"/>
      <c r="N206" s="66"/>
      <c r="O206" s="66"/>
      <c r="P206" s="66"/>
      <c r="Q206" s="66"/>
      <c r="R206" s="66"/>
      <c r="S206" s="66"/>
      <c r="T206" s="66"/>
      <c r="U206" s="66"/>
      <c r="V206" s="66"/>
      <c r="W206" s="66"/>
      <c r="X206" s="66"/>
      <c r="Y206" s="66"/>
      <c r="Z206" s="66"/>
    </row>
    <row r="207" spans="2:26" x14ac:dyDescent="0.25">
      <c r="B207"/>
      <c r="C207"/>
      <c r="D207" s="73"/>
      <c r="E207" s="73"/>
      <c r="F207" s="73"/>
      <c r="G207" s="84"/>
      <c r="J207" s="66"/>
      <c r="K207" s="66"/>
      <c r="L207" s="66"/>
      <c r="M207" s="66"/>
      <c r="N207" s="66"/>
      <c r="O207" s="66"/>
      <c r="P207" s="66"/>
      <c r="Q207" s="66"/>
      <c r="R207" s="66"/>
      <c r="S207" s="66"/>
      <c r="T207" s="66"/>
      <c r="U207" s="66"/>
      <c r="V207" s="66"/>
      <c r="W207" s="66"/>
      <c r="X207" s="66"/>
      <c r="Y207" s="66"/>
      <c r="Z207" s="66"/>
    </row>
    <row r="208" spans="2:26" x14ac:dyDescent="0.25">
      <c r="B208"/>
      <c r="C208"/>
      <c r="D208" s="73"/>
      <c r="E208" s="73"/>
      <c r="F208" s="73"/>
      <c r="G208" s="84"/>
      <c r="J208" s="66"/>
      <c r="K208" s="66"/>
      <c r="L208" s="66"/>
      <c r="M208" s="66"/>
      <c r="N208" s="66"/>
      <c r="O208" s="66"/>
      <c r="P208" s="66"/>
      <c r="Q208" s="66"/>
      <c r="R208" s="66"/>
      <c r="S208" s="66"/>
      <c r="T208" s="66"/>
      <c r="U208" s="66"/>
      <c r="V208" s="66"/>
      <c r="W208" s="66"/>
      <c r="X208" s="66"/>
      <c r="Y208" s="66"/>
      <c r="Z208" s="66"/>
    </row>
    <row r="209" spans="2:26" ht="13.5" customHeight="1" x14ac:dyDescent="0.25">
      <c r="B209"/>
      <c r="C209"/>
      <c r="D209" s="73"/>
      <c r="E209" s="73"/>
      <c r="F209" s="73"/>
      <c r="G209" s="84"/>
      <c r="J209" s="66"/>
      <c r="K209" s="66"/>
      <c r="L209" s="66"/>
      <c r="M209" s="66"/>
      <c r="N209" s="66"/>
      <c r="O209" s="66"/>
      <c r="P209" s="66"/>
      <c r="Q209" s="66"/>
      <c r="R209" s="66"/>
      <c r="S209" s="66"/>
      <c r="T209" s="66"/>
      <c r="U209" s="66"/>
      <c r="V209" s="66"/>
      <c r="W209" s="66"/>
      <c r="X209" s="66"/>
      <c r="Y209" s="66"/>
      <c r="Z209" s="66"/>
    </row>
    <row r="210" spans="2:26" x14ac:dyDescent="0.25">
      <c r="B210"/>
      <c r="C210"/>
      <c r="D210" s="73"/>
      <c r="E210" s="73"/>
      <c r="F210" s="73"/>
      <c r="G210" s="84"/>
      <c r="J210" s="66"/>
      <c r="K210" s="66"/>
      <c r="L210" s="66"/>
      <c r="M210" s="66"/>
      <c r="N210" s="66"/>
      <c r="O210" s="66"/>
      <c r="P210" s="66"/>
      <c r="Q210" s="66"/>
      <c r="R210" s="66"/>
      <c r="S210" s="66"/>
      <c r="T210" s="66"/>
      <c r="U210" s="66"/>
      <c r="V210" s="66"/>
      <c r="W210" s="66"/>
      <c r="X210" s="66"/>
      <c r="Y210" s="66"/>
      <c r="Z210" s="66"/>
    </row>
    <row r="211" spans="2:26" x14ac:dyDescent="0.25">
      <c r="B211"/>
      <c r="C211"/>
      <c r="D211" s="73"/>
      <c r="E211" s="73"/>
      <c r="F211" s="73"/>
      <c r="G211" s="84"/>
      <c r="J211" s="66"/>
      <c r="K211" s="66"/>
      <c r="L211" s="66"/>
      <c r="M211" s="66"/>
      <c r="N211" s="66"/>
      <c r="O211" s="66"/>
      <c r="P211" s="66"/>
      <c r="Q211" s="66"/>
      <c r="R211" s="66"/>
      <c r="S211" s="66"/>
      <c r="T211" s="66"/>
      <c r="U211" s="66"/>
      <c r="V211" s="66"/>
      <c r="W211" s="66"/>
      <c r="X211" s="66"/>
      <c r="Y211" s="66"/>
      <c r="Z211" s="66"/>
    </row>
    <row r="212" spans="2:26" x14ac:dyDescent="0.25">
      <c r="B212"/>
      <c r="C212"/>
      <c r="D212" s="73"/>
      <c r="E212" s="73"/>
      <c r="F212" s="73"/>
      <c r="G212" s="84"/>
      <c r="J212" s="66"/>
      <c r="K212" s="66"/>
      <c r="L212" s="66"/>
      <c r="M212" s="66"/>
      <c r="N212" s="66"/>
      <c r="O212" s="66"/>
      <c r="P212" s="66"/>
      <c r="Q212" s="66"/>
      <c r="R212" s="66"/>
      <c r="S212" s="66"/>
      <c r="T212" s="66"/>
      <c r="U212" s="66"/>
      <c r="V212" s="66"/>
      <c r="W212" s="66"/>
      <c r="X212" s="66"/>
      <c r="Y212" s="66"/>
      <c r="Z212" s="66"/>
    </row>
    <row r="213" spans="2:26" x14ac:dyDescent="0.25">
      <c r="B213"/>
      <c r="C213"/>
      <c r="D213" s="73"/>
      <c r="E213" s="73"/>
      <c r="F213" s="73"/>
      <c r="G213" s="84"/>
      <c r="J213" s="66"/>
      <c r="K213" s="66"/>
      <c r="L213" s="66"/>
      <c r="M213" s="66"/>
      <c r="N213" s="66"/>
      <c r="O213" s="66"/>
      <c r="P213" s="66"/>
      <c r="Q213" s="66"/>
      <c r="R213" s="66"/>
      <c r="S213" s="66"/>
      <c r="T213" s="66"/>
      <c r="U213" s="66"/>
      <c r="V213" s="66"/>
      <c r="W213" s="66"/>
      <c r="X213" s="66"/>
      <c r="Y213" s="66"/>
      <c r="Z213" s="66"/>
    </row>
    <row r="214" spans="2:26" x14ac:dyDescent="0.25">
      <c r="B214"/>
      <c r="C214"/>
      <c r="D214" s="73"/>
      <c r="E214" s="73"/>
      <c r="F214" s="73"/>
      <c r="G214" s="84"/>
      <c r="J214" s="66"/>
      <c r="K214" s="66"/>
      <c r="L214" s="66"/>
      <c r="M214" s="66"/>
      <c r="N214" s="66"/>
      <c r="O214" s="66"/>
      <c r="P214" s="66"/>
      <c r="Q214" s="66"/>
      <c r="R214" s="66"/>
      <c r="S214" s="66"/>
      <c r="T214" s="66"/>
      <c r="U214" s="66"/>
      <c r="V214" s="66"/>
      <c r="W214" s="66"/>
      <c r="X214" s="66"/>
      <c r="Y214" s="66"/>
      <c r="Z214" s="66"/>
    </row>
    <row r="215" spans="2:26" x14ac:dyDescent="0.25">
      <c r="B215"/>
      <c r="C215"/>
      <c r="D215" s="73"/>
      <c r="E215" s="73"/>
      <c r="F215" s="73"/>
      <c r="G215" s="84"/>
      <c r="J215" s="66"/>
      <c r="K215" s="66"/>
      <c r="L215" s="66"/>
      <c r="M215" s="66"/>
      <c r="N215" s="66"/>
      <c r="O215" s="66"/>
      <c r="P215" s="66"/>
      <c r="Q215" s="66"/>
      <c r="R215" s="66"/>
      <c r="S215" s="66"/>
      <c r="T215" s="66"/>
      <c r="U215" s="66"/>
      <c r="V215" s="66"/>
      <c r="W215" s="66"/>
      <c r="X215" s="66"/>
      <c r="Y215" s="66"/>
      <c r="Z215" s="66"/>
    </row>
    <row r="216" spans="2:26" x14ac:dyDescent="0.25">
      <c r="B216"/>
      <c r="C216"/>
      <c r="D216" s="73"/>
      <c r="E216" s="73"/>
      <c r="F216" s="73"/>
      <c r="G216" s="84"/>
      <c r="J216" s="66"/>
      <c r="K216" s="66"/>
      <c r="L216" s="66"/>
      <c r="M216" s="66"/>
      <c r="N216" s="66"/>
      <c r="O216" s="66"/>
      <c r="P216" s="66"/>
      <c r="Q216" s="66"/>
      <c r="R216" s="66"/>
      <c r="S216" s="66"/>
      <c r="T216" s="66"/>
      <c r="U216" s="66"/>
      <c r="V216" s="66"/>
      <c r="W216" s="66"/>
      <c r="X216" s="66"/>
      <c r="Y216" s="66"/>
      <c r="Z216" s="66"/>
    </row>
    <row r="217" spans="2:26" x14ac:dyDescent="0.25">
      <c r="B217"/>
      <c r="C217"/>
      <c r="D217" s="73"/>
      <c r="E217" s="73"/>
      <c r="F217" s="73"/>
      <c r="G217" s="84"/>
      <c r="J217" s="66"/>
      <c r="K217" s="66"/>
      <c r="L217" s="66"/>
      <c r="M217" s="66"/>
      <c r="N217" s="66"/>
      <c r="O217" s="66"/>
      <c r="P217" s="66"/>
      <c r="Q217" s="66"/>
      <c r="R217" s="66"/>
      <c r="S217" s="66"/>
      <c r="T217" s="66"/>
      <c r="U217" s="66"/>
      <c r="V217" s="66"/>
      <c r="W217" s="66"/>
      <c r="X217" s="66"/>
      <c r="Y217" s="66"/>
      <c r="Z217" s="66"/>
    </row>
    <row r="218" spans="2:26" ht="20.100000000000001" customHeight="1" x14ac:dyDescent="0.25">
      <c r="B218"/>
      <c r="C218"/>
      <c r="D218" s="73"/>
      <c r="E218" s="73"/>
      <c r="F218" s="73"/>
      <c r="G218" s="84"/>
      <c r="J218" s="66"/>
      <c r="K218" s="66"/>
      <c r="L218" s="66"/>
      <c r="M218" s="66"/>
      <c r="N218" s="66"/>
      <c r="O218" s="66"/>
      <c r="P218" s="66"/>
      <c r="Q218" s="66"/>
      <c r="R218" s="66"/>
      <c r="S218" s="66"/>
      <c r="T218" s="66"/>
      <c r="U218" s="66"/>
      <c r="V218" s="66"/>
      <c r="W218" s="66"/>
      <c r="X218" s="66"/>
      <c r="Y218" s="66"/>
      <c r="Z218" s="66"/>
    </row>
    <row r="219" spans="2:26" x14ac:dyDescent="0.25">
      <c r="B219"/>
      <c r="C219"/>
      <c r="D219" s="73"/>
      <c r="E219" s="73"/>
      <c r="F219" s="73"/>
      <c r="G219" s="84"/>
      <c r="J219" s="66"/>
      <c r="K219" s="66"/>
      <c r="L219" s="66"/>
      <c r="M219" s="66"/>
      <c r="N219" s="66"/>
      <c r="O219" s="66"/>
      <c r="P219" s="66"/>
      <c r="Q219" s="66"/>
      <c r="R219" s="66"/>
      <c r="S219" s="66"/>
      <c r="T219" s="66"/>
      <c r="U219" s="66"/>
      <c r="V219" s="66"/>
      <c r="W219" s="66"/>
      <c r="X219" s="66"/>
      <c r="Y219" s="66"/>
      <c r="Z219" s="66"/>
    </row>
    <row r="220" spans="2:26" x14ac:dyDescent="0.25">
      <c r="B220"/>
      <c r="C220"/>
      <c r="D220" s="73"/>
      <c r="E220" s="73"/>
      <c r="F220" s="73"/>
      <c r="G220" s="84"/>
      <c r="J220" s="66"/>
      <c r="K220" s="66"/>
      <c r="L220" s="66"/>
      <c r="M220" s="66"/>
      <c r="N220" s="66"/>
      <c r="O220" s="66"/>
      <c r="P220" s="66"/>
      <c r="Q220" s="66"/>
      <c r="R220" s="66"/>
      <c r="S220" s="66"/>
      <c r="T220" s="66"/>
      <c r="U220" s="66"/>
      <c r="V220" s="66"/>
      <c r="W220" s="66"/>
      <c r="X220" s="66"/>
      <c r="Y220" s="66"/>
      <c r="Z220" s="66"/>
    </row>
    <row r="221" spans="2:26" x14ac:dyDescent="0.25">
      <c r="B221"/>
      <c r="C221"/>
      <c r="D221" s="73"/>
      <c r="E221" s="73"/>
      <c r="F221" s="73"/>
      <c r="G221" s="84"/>
      <c r="J221" s="66"/>
      <c r="K221" s="66"/>
      <c r="L221" s="66"/>
      <c r="M221" s="66"/>
      <c r="N221" s="66"/>
      <c r="O221" s="66"/>
      <c r="P221" s="66"/>
      <c r="Q221" s="66"/>
      <c r="R221" s="66"/>
      <c r="S221" s="66"/>
      <c r="T221" s="66"/>
      <c r="U221" s="66"/>
      <c r="V221" s="66"/>
      <c r="W221" s="66"/>
      <c r="X221" s="66"/>
      <c r="Y221" s="66"/>
      <c r="Z221" s="66"/>
    </row>
    <row r="222" spans="2:26" x14ac:dyDescent="0.25">
      <c r="B222"/>
      <c r="C222"/>
      <c r="D222" s="73"/>
      <c r="E222" s="73"/>
      <c r="F222" s="73"/>
      <c r="G222" s="84"/>
      <c r="J222" s="66"/>
      <c r="K222" s="66"/>
      <c r="L222" s="66"/>
      <c r="M222" s="66"/>
      <c r="N222" s="66"/>
      <c r="O222" s="66"/>
      <c r="P222" s="66"/>
      <c r="Q222" s="66"/>
      <c r="R222" s="66"/>
      <c r="S222" s="66"/>
      <c r="T222" s="66"/>
      <c r="U222" s="66"/>
      <c r="V222" s="66"/>
      <c r="W222" s="66"/>
      <c r="X222" s="66"/>
      <c r="Y222" s="66"/>
      <c r="Z222" s="66"/>
    </row>
    <row r="223" spans="2:26" x14ac:dyDescent="0.25">
      <c r="B223"/>
      <c r="C223"/>
      <c r="D223" s="73"/>
      <c r="E223" s="73"/>
      <c r="F223" s="73"/>
      <c r="G223" s="84"/>
      <c r="J223" s="66"/>
      <c r="K223" s="66"/>
      <c r="L223" s="66"/>
      <c r="M223" s="66"/>
      <c r="N223" s="66"/>
      <c r="O223" s="66"/>
      <c r="P223" s="66"/>
      <c r="Q223" s="66"/>
      <c r="R223" s="66"/>
      <c r="S223" s="66"/>
      <c r="T223" s="66"/>
      <c r="U223" s="66"/>
      <c r="V223" s="66"/>
      <c r="W223" s="66"/>
      <c r="X223" s="66"/>
      <c r="Y223" s="66"/>
      <c r="Z223" s="66"/>
    </row>
    <row r="224" spans="2:26" x14ac:dyDescent="0.25">
      <c r="B224"/>
      <c r="C224"/>
      <c r="D224" s="73"/>
      <c r="E224" s="73"/>
      <c r="F224" s="73"/>
      <c r="G224" s="84"/>
      <c r="J224" s="66"/>
      <c r="K224" s="66"/>
      <c r="L224" s="66"/>
      <c r="M224" s="66"/>
      <c r="N224" s="66"/>
      <c r="O224" s="66"/>
      <c r="P224" s="66"/>
      <c r="Q224" s="66"/>
      <c r="R224" s="66"/>
      <c r="S224" s="66"/>
      <c r="T224" s="66"/>
      <c r="U224" s="66"/>
      <c r="V224" s="66"/>
      <c r="W224" s="66"/>
      <c r="X224" s="66"/>
      <c r="Y224" s="66"/>
      <c r="Z224" s="66"/>
    </row>
    <row r="225" spans="2:26" x14ac:dyDescent="0.25">
      <c r="B225"/>
      <c r="C225"/>
      <c r="D225" s="73"/>
      <c r="E225" s="73"/>
      <c r="F225" s="73"/>
      <c r="G225" s="84"/>
      <c r="J225" s="66"/>
      <c r="K225" s="66"/>
      <c r="L225" s="66"/>
      <c r="M225" s="66"/>
      <c r="N225" s="66"/>
      <c r="O225" s="66"/>
      <c r="P225" s="66"/>
      <c r="Q225" s="66"/>
      <c r="R225" s="66"/>
      <c r="S225" s="66"/>
      <c r="T225" s="66"/>
      <c r="U225" s="66"/>
      <c r="V225" s="66"/>
      <c r="W225" s="66"/>
      <c r="X225" s="66"/>
      <c r="Y225" s="66"/>
      <c r="Z225" s="66"/>
    </row>
    <row r="226" spans="2:26" ht="20.100000000000001" customHeight="1" x14ac:dyDescent="0.25">
      <c r="B226"/>
      <c r="C226"/>
      <c r="D226" s="73"/>
      <c r="E226" s="73"/>
      <c r="F226" s="73"/>
      <c r="G226" s="84"/>
      <c r="J226" s="66"/>
      <c r="K226" s="66"/>
      <c r="L226" s="66"/>
      <c r="M226" s="66"/>
      <c r="N226" s="66"/>
      <c r="O226" s="66"/>
      <c r="P226" s="66"/>
      <c r="Q226" s="66"/>
      <c r="R226" s="66"/>
      <c r="S226" s="66"/>
      <c r="T226" s="66"/>
      <c r="U226" s="66"/>
      <c r="V226" s="66"/>
      <c r="W226" s="66"/>
      <c r="X226" s="66"/>
      <c r="Y226" s="66"/>
      <c r="Z226" s="66"/>
    </row>
    <row r="227" spans="2:26" x14ac:dyDescent="0.25">
      <c r="B227"/>
      <c r="C227"/>
      <c r="D227" s="73"/>
      <c r="E227" s="73"/>
      <c r="F227" s="73"/>
      <c r="G227" s="84"/>
      <c r="J227" s="66"/>
      <c r="K227" s="66"/>
      <c r="L227" s="66"/>
      <c r="M227" s="66"/>
      <c r="N227" s="66"/>
      <c r="O227" s="66"/>
      <c r="P227" s="66"/>
      <c r="Q227" s="66"/>
      <c r="R227" s="66"/>
      <c r="S227" s="66"/>
      <c r="T227" s="66"/>
      <c r="U227" s="66"/>
      <c r="V227" s="66"/>
      <c r="W227" s="66"/>
      <c r="X227" s="66"/>
      <c r="Y227" s="66"/>
      <c r="Z227" s="66"/>
    </row>
    <row r="228" spans="2:26" x14ac:dyDescent="0.25">
      <c r="B228"/>
      <c r="C228"/>
      <c r="D228" s="73"/>
      <c r="E228" s="73"/>
      <c r="F228" s="73"/>
      <c r="G228" s="84"/>
      <c r="J228" s="66"/>
      <c r="K228" s="66"/>
      <c r="L228" s="66"/>
      <c r="M228" s="66"/>
      <c r="N228" s="66"/>
      <c r="O228" s="66"/>
      <c r="P228" s="66"/>
      <c r="Q228" s="66"/>
      <c r="R228" s="66"/>
      <c r="S228" s="66"/>
      <c r="T228" s="66"/>
      <c r="U228" s="66"/>
      <c r="V228" s="66"/>
      <c r="W228" s="66"/>
      <c r="X228" s="66"/>
      <c r="Y228" s="66"/>
      <c r="Z228" s="66"/>
    </row>
    <row r="229" spans="2:26" x14ac:dyDescent="0.25">
      <c r="B229"/>
      <c r="C229"/>
      <c r="D229" s="73"/>
      <c r="E229" s="73"/>
      <c r="F229" s="73"/>
      <c r="G229" s="84"/>
      <c r="J229" s="66"/>
      <c r="K229" s="66"/>
      <c r="L229" s="66"/>
      <c r="M229" s="66"/>
      <c r="N229" s="66"/>
      <c r="O229" s="66"/>
      <c r="P229" s="66"/>
      <c r="Q229" s="66"/>
      <c r="R229" s="66"/>
      <c r="S229" s="66"/>
      <c r="T229" s="66"/>
      <c r="U229" s="66"/>
      <c r="V229" s="66"/>
      <c r="W229" s="66"/>
      <c r="X229" s="66"/>
      <c r="Y229" s="66"/>
      <c r="Z229" s="66"/>
    </row>
    <row r="230" spans="2:26" x14ac:dyDescent="0.25">
      <c r="B230"/>
      <c r="C230"/>
      <c r="D230" s="73"/>
      <c r="E230" s="73"/>
      <c r="F230" s="73"/>
      <c r="G230" s="84"/>
      <c r="J230" s="66"/>
      <c r="K230" s="66"/>
      <c r="L230" s="66"/>
      <c r="M230" s="66"/>
      <c r="N230" s="66"/>
      <c r="O230" s="66"/>
      <c r="P230" s="66"/>
      <c r="Q230" s="66"/>
      <c r="R230" s="66"/>
      <c r="S230" s="66"/>
      <c r="T230" s="66"/>
      <c r="U230" s="66"/>
      <c r="V230" s="66"/>
      <c r="W230" s="66"/>
      <c r="X230" s="66"/>
      <c r="Y230" s="66"/>
      <c r="Z230" s="66"/>
    </row>
    <row r="231" spans="2:26" x14ac:dyDescent="0.25">
      <c r="B231"/>
      <c r="C231"/>
      <c r="D231" s="73"/>
      <c r="E231" s="73"/>
      <c r="F231" s="73"/>
      <c r="G231" s="84"/>
      <c r="J231" s="66"/>
      <c r="K231" s="66"/>
      <c r="L231" s="66"/>
      <c r="M231" s="66"/>
      <c r="N231" s="66"/>
      <c r="O231" s="66"/>
      <c r="P231" s="66"/>
      <c r="Q231" s="66"/>
      <c r="R231" s="66"/>
      <c r="S231" s="66"/>
      <c r="T231" s="66"/>
      <c r="U231" s="66"/>
      <c r="V231" s="66"/>
      <c r="W231" s="66"/>
      <c r="X231" s="66"/>
      <c r="Y231" s="66"/>
      <c r="Z231" s="66"/>
    </row>
    <row r="232" spans="2:26" x14ac:dyDescent="0.25">
      <c r="B232"/>
      <c r="C232"/>
      <c r="D232" s="73"/>
      <c r="E232" s="73"/>
      <c r="F232" s="73"/>
      <c r="G232" s="84"/>
      <c r="J232" s="66"/>
      <c r="K232" s="66"/>
      <c r="L232" s="66"/>
      <c r="M232" s="66"/>
      <c r="N232" s="66"/>
      <c r="O232" s="66"/>
      <c r="P232" s="66"/>
      <c r="Q232" s="66"/>
      <c r="R232" s="66"/>
      <c r="S232" s="66"/>
      <c r="T232" s="66"/>
      <c r="U232" s="66"/>
      <c r="V232" s="66"/>
      <c r="W232" s="66"/>
      <c r="X232" s="66"/>
      <c r="Y232" s="66"/>
      <c r="Z232" s="66"/>
    </row>
    <row r="233" spans="2:26" ht="20.100000000000001" customHeight="1" x14ac:dyDescent="0.25">
      <c r="B233"/>
      <c r="C233"/>
      <c r="D233" s="73"/>
      <c r="E233" s="73"/>
      <c r="F233" s="73"/>
      <c r="G233" s="84"/>
      <c r="J233" s="66"/>
      <c r="K233" s="66"/>
      <c r="L233" s="66"/>
      <c r="M233" s="66"/>
      <c r="N233" s="66"/>
      <c r="O233" s="66"/>
      <c r="P233" s="66"/>
      <c r="Q233" s="66"/>
      <c r="R233" s="66"/>
      <c r="S233" s="66"/>
      <c r="T233" s="66"/>
      <c r="U233" s="66"/>
      <c r="V233" s="66"/>
      <c r="W233" s="66"/>
      <c r="X233" s="66"/>
      <c r="Y233" s="66"/>
      <c r="Z233" s="66"/>
    </row>
    <row r="234" spans="2:26" x14ac:dyDescent="0.25">
      <c r="B234"/>
      <c r="C234"/>
      <c r="D234" s="73"/>
      <c r="E234" s="73"/>
      <c r="F234" s="73"/>
      <c r="G234" s="84"/>
      <c r="J234" s="66"/>
      <c r="K234" s="66"/>
      <c r="L234" s="66"/>
      <c r="M234" s="66"/>
      <c r="N234" s="66"/>
      <c r="O234" s="66"/>
      <c r="P234" s="66"/>
      <c r="Q234" s="66"/>
      <c r="R234" s="66"/>
      <c r="S234" s="66"/>
      <c r="T234" s="66"/>
      <c r="U234" s="66"/>
      <c r="V234" s="66"/>
      <c r="W234" s="66"/>
      <c r="X234" s="66"/>
      <c r="Y234" s="66"/>
      <c r="Z234" s="66"/>
    </row>
    <row r="235" spans="2:26" x14ac:dyDescent="0.25">
      <c r="B235"/>
      <c r="C235"/>
      <c r="D235" s="73"/>
      <c r="E235" s="73"/>
      <c r="F235" s="73"/>
      <c r="G235" s="84"/>
      <c r="J235" s="66"/>
      <c r="K235" s="66"/>
      <c r="L235" s="66"/>
      <c r="M235" s="66"/>
      <c r="N235" s="66"/>
      <c r="O235" s="66"/>
      <c r="P235" s="66"/>
      <c r="Q235" s="66"/>
      <c r="R235" s="66"/>
      <c r="S235" s="66"/>
      <c r="T235" s="66"/>
      <c r="U235" s="66"/>
      <c r="V235" s="66"/>
      <c r="W235" s="66"/>
      <c r="X235" s="66"/>
      <c r="Y235" s="66"/>
      <c r="Z235" s="66"/>
    </row>
    <row r="236" spans="2:26" x14ac:dyDescent="0.25">
      <c r="B236"/>
      <c r="C236"/>
      <c r="D236" s="73"/>
      <c r="E236" s="73"/>
      <c r="F236" s="73"/>
      <c r="G236" s="84"/>
      <c r="J236" s="66"/>
      <c r="K236" s="66"/>
      <c r="L236" s="66"/>
      <c r="M236" s="66"/>
      <c r="N236" s="66"/>
      <c r="O236" s="66"/>
      <c r="P236" s="66"/>
      <c r="Q236" s="66"/>
      <c r="R236" s="66"/>
      <c r="S236" s="66"/>
      <c r="T236" s="66"/>
      <c r="U236" s="66"/>
      <c r="V236" s="66"/>
      <c r="W236" s="66"/>
      <c r="X236" s="66"/>
      <c r="Y236" s="66"/>
      <c r="Z236" s="66"/>
    </row>
    <row r="237" spans="2:26" x14ac:dyDescent="0.25">
      <c r="B237"/>
      <c r="C237"/>
      <c r="D237" s="73"/>
      <c r="E237" s="73"/>
      <c r="F237" s="73"/>
      <c r="G237" s="84"/>
      <c r="J237" s="66"/>
      <c r="K237" s="66"/>
      <c r="L237" s="66"/>
      <c r="M237" s="66"/>
      <c r="N237" s="66"/>
      <c r="O237" s="66"/>
      <c r="P237" s="66"/>
      <c r="Q237" s="66"/>
      <c r="R237" s="66"/>
      <c r="S237" s="66"/>
      <c r="T237" s="66"/>
      <c r="U237" s="66"/>
      <c r="V237" s="66"/>
      <c r="W237" s="66"/>
      <c r="X237" s="66"/>
      <c r="Y237" s="66"/>
      <c r="Z237" s="66"/>
    </row>
    <row r="238" spans="2:26" x14ac:dyDescent="0.25">
      <c r="B238"/>
      <c r="C238"/>
      <c r="D238" s="73"/>
      <c r="E238" s="73"/>
      <c r="F238" s="73"/>
      <c r="G238" s="84"/>
      <c r="J238" s="66"/>
      <c r="K238" s="66"/>
      <c r="L238" s="66"/>
      <c r="M238" s="66"/>
      <c r="N238" s="66"/>
      <c r="O238" s="66"/>
      <c r="P238" s="66"/>
      <c r="Q238" s="66"/>
      <c r="R238" s="66"/>
      <c r="S238" s="66"/>
      <c r="T238" s="66"/>
      <c r="U238" s="66"/>
      <c r="V238" s="66"/>
      <c r="W238" s="66"/>
      <c r="X238" s="66"/>
      <c r="Y238" s="66"/>
      <c r="Z238" s="66"/>
    </row>
    <row r="239" spans="2:26" x14ac:dyDescent="0.25">
      <c r="B239"/>
      <c r="C239"/>
      <c r="D239" s="73"/>
      <c r="E239" s="73"/>
      <c r="F239" s="73"/>
      <c r="G239" s="84"/>
      <c r="J239" s="66"/>
      <c r="K239" s="66"/>
      <c r="L239" s="66"/>
      <c r="M239" s="66"/>
      <c r="N239" s="66"/>
      <c r="O239" s="66"/>
      <c r="P239" s="66"/>
      <c r="Q239" s="66"/>
      <c r="R239" s="66"/>
      <c r="S239" s="66"/>
      <c r="T239" s="66"/>
      <c r="U239" s="66"/>
      <c r="V239" s="66"/>
      <c r="W239" s="66"/>
      <c r="X239" s="66"/>
      <c r="Y239" s="66"/>
      <c r="Z239" s="66"/>
    </row>
    <row r="240" spans="2:26" x14ac:dyDescent="0.25">
      <c r="B240"/>
      <c r="C240"/>
      <c r="D240" s="73"/>
      <c r="E240" s="73"/>
      <c r="F240" s="73"/>
      <c r="G240" s="84"/>
      <c r="J240" s="66"/>
      <c r="K240" s="66"/>
      <c r="L240" s="66"/>
      <c r="M240" s="66"/>
      <c r="N240" s="66"/>
      <c r="O240" s="66"/>
      <c r="P240" s="66"/>
      <c r="Q240" s="66"/>
      <c r="R240" s="66"/>
      <c r="S240" s="66"/>
      <c r="T240" s="66"/>
      <c r="U240" s="66"/>
      <c r="V240" s="66"/>
      <c r="W240" s="66"/>
      <c r="X240" s="66"/>
      <c r="Y240" s="66"/>
      <c r="Z240" s="66"/>
    </row>
    <row r="241" spans="2:26" x14ac:dyDescent="0.25">
      <c r="B241"/>
      <c r="C241"/>
      <c r="D241" s="73"/>
      <c r="E241" s="73"/>
      <c r="F241" s="73"/>
      <c r="G241" s="84"/>
      <c r="J241" s="66"/>
      <c r="K241" s="66"/>
      <c r="L241" s="66"/>
      <c r="M241" s="66"/>
      <c r="N241" s="66"/>
      <c r="O241" s="66"/>
      <c r="P241" s="66"/>
      <c r="Q241" s="66"/>
      <c r="R241" s="66"/>
      <c r="S241" s="66"/>
      <c r="T241" s="66"/>
      <c r="U241" s="66"/>
      <c r="V241" s="66"/>
      <c r="W241" s="66"/>
      <c r="X241" s="66"/>
      <c r="Y241" s="66"/>
      <c r="Z241" s="66"/>
    </row>
    <row r="242" spans="2:26" ht="20.100000000000001" customHeight="1" x14ac:dyDescent="0.25">
      <c r="B242"/>
      <c r="C242"/>
      <c r="D242" s="73"/>
      <c r="E242" s="73"/>
      <c r="F242" s="73"/>
      <c r="G242" s="84"/>
      <c r="J242" s="66"/>
      <c r="K242" s="66"/>
      <c r="L242" s="66"/>
      <c r="M242" s="66"/>
      <c r="N242" s="66"/>
      <c r="O242" s="66"/>
      <c r="P242" s="66"/>
      <c r="Q242" s="66"/>
      <c r="R242" s="66"/>
      <c r="S242" s="66"/>
      <c r="T242" s="66"/>
      <c r="U242" s="66"/>
      <c r="V242" s="66"/>
      <c r="W242" s="66"/>
      <c r="X242" s="66"/>
      <c r="Y242" s="66"/>
      <c r="Z242" s="66"/>
    </row>
    <row r="243" spans="2:26" x14ac:dyDescent="0.25">
      <c r="B243"/>
      <c r="C243"/>
      <c r="D243" s="73"/>
      <c r="E243" s="73"/>
      <c r="F243" s="73"/>
      <c r="G243" s="84"/>
      <c r="J243" s="66"/>
      <c r="K243" s="66"/>
      <c r="L243" s="66"/>
      <c r="M243" s="66"/>
      <c r="N243" s="66"/>
      <c r="O243" s="66"/>
      <c r="P243" s="66"/>
      <c r="Q243" s="66"/>
      <c r="R243" s="66"/>
      <c r="S243" s="66"/>
      <c r="T243" s="66"/>
      <c r="U243" s="66"/>
      <c r="V243" s="66"/>
      <c r="W243" s="66"/>
      <c r="X243" s="66"/>
      <c r="Y243" s="66"/>
      <c r="Z243" s="66"/>
    </row>
    <row r="244" spans="2:26" x14ac:dyDescent="0.25">
      <c r="B244"/>
      <c r="C244"/>
      <c r="D244" s="73"/>
      <c r="E244" s="73"/>
      <c r="F244" s="73"/>
      <c r="G244" s="84"/>
      <c r="J244" s="66"/>
      <c r="K244" s="66"/>
      <c r="L244" s="66"/>
      <c r="M244" s="66"/>
      <c r="N244" s="66"/>
      <c r="O244" s="66"/>
      <c r="P244" s="66"/>
      <c r="Q244" s="66"/>
      <c r="R244" s="66"/>
      <c r="S244" s="66"/>
      <c r="T244" s="66"/>
      <c r="U244" s="66"/>
      <c r="V244" s="66"/>
      <c r="W244" s="66"/>
      <c r="X244" s="66"/>
      <c r="Y244" s="66"/>
      <c r="Z244" s="66"/>
    </row>
    <row r="245" spans="2:26" x14ac:dyDescent="0.25">
      <c r="B245"/>
      <c r="C245"/>
      <c r="D245" s="73"/>
      <c r="E245" s="73"/>
      <c r="F245" s="73"/>
      <c r="G245" s="84"/>
      <c r="J245" s="66"/>
      <c r="K245" s="66"/>
      <c r="L245" s="66"/>
      <c r="M245" s="66"/>
      <c r="N245" s="66"/>
      <c r="O245" s="66"/>
      <c r="P245" s="66"/>
      <c r="Q245" s="66"/>
      <c r="R245" s="66"/>
      <c r="S245" s="66"/>
      <c r="T245" s="66"/>
      <c r="U245" s="66"/>
      <c r="V245" s="66"/>
      <c r="W245" s="66"/>
      <c r="X245" s="66"/>
      <c r="Y245" s="66"/>
      <c r="Z245" s="66"/>
    </row>
    <row r="246" spans="2:26" x14ac:dyDescent="0.25">
      <c r="B246"/>
      <c r="C246"/>
      <c r="D246" s="73"/>
      <c r="E246" s="73"/>
      <c r="F246" s="73"/>
      <c r="G246" s="84"/>
      <c r="J246" s="66"/>
      <c r="K246" s="66"/>
      <c r="L246" s="66"/>
      <c r="M246" s="66"/>
      <c r="N246" s="66"/>
      <c r="O246" s="66"/>
      <c r="P246" s="66"/>
      <c r="Q246" s="66"/>
      <c r="R246" s="66"/>
      <c r="S246" s="66"/>
      <c r="T246" s="66"/>
      <c r="U246" s="66"/>
      <c r="V246" s="66"/>
      <c r="W246" s="66"/>
      <c r="X246" s="66"/>
      <c r="Y246" s="66"/>
      <c r="Z246" s="66"/>
    </row>
    <row r="247" spans="2:26" ht="20.100000000000001" customHeight="1" x14ac:dyDescent="0.25">
      <c r="B247"/>
      <c r="C247"/>
      <c r="D247" s="73"/>
      <c r="E247" s="73"/>
      <c r="F247" s="73"/>
      <c r="G247" s="84"/>
      <c r="J247" s="66"/>
      <c r="K247" s="66"/>
      <c r="L247" s="66"/>
      <c r="M247" s="66"/>
      <c r="N247" s="66"/>
      <c r="O247" s="66"/>
      <c r="P247" s="66"/>
      <c r="Q247" s="66"/>
      <c r="R247" s="66"/>
      <c r="S247" s="66"/>
      <c r="T247" s="66"/>
      <c r="U247" s="66"/>
      <c r="V247" s="66"/>
      <c r="W247" s="66"/>
      <c r="X247" s="66"/>
      <c r="Y247" s="66"/>
      <c r="Z247" s="66"/>
    </row>
    <row r="248" spans="2:26" x14ac:dyDescent="0.25">
      <c r="B248"/>
      <c r="C248"/>
      <c r="D248" s="73"/>
      <c r="E248" s="73"/>
      <c r="F248" s="73"/>
      <c r="G248" s="84"/>
      <c r="J248" s="66"/>
      <c r="K248" s="66"/>
      <c r="L248" s="66"/>
      <c r="M248" s="66"/>
      <c r="N248" s="66"/>
      <c r="O248" s="66"/>
      <c r="P248" s="66"/>
      <c r="Q248" s="66"/>
      <c r="R248" s="66"/>
      <c r="S248" s="66"/>
      <c r="T248" s="66"/>
      <c r="U248" s="66"/>
      <c r="V248" s="66"/>
      <c r="W248" s="66"/>
      <c r="X248" s="66"/>
      <c r="Y248" s="66"/>
      <c r="Z248" s="66"/>
    </row>
    <row r="249" spans="2:26" x14ac:dyDescent="0.25">
      <c r="B249"/>
      <c r="C249"/>
      <c r="D249" s="73"/>
      <c r="E249" s="73"/>
      <c r="F249" s="73"/>
      <c r="G249" s="84"/>
      <c r="J249" s="66"/>
      <c r="K249" s="66"/>
      <c r="L249" s="66"/>
      <c r="M249" s="66"/>
      <c r="N249" s="66"/>
      <c r="O249" s="66"/>
      <c r="P249" s="66"/>
      <c r="Q249" s="66"/>
      <c r="R249" s="66"/>
      <c r="S249" s="66"/>
      <c r="T249" s="66"/>
      <c r="U249" s="66"/>
      <c r="V249" s="66"/>
      <c r="W249" s="66"/>
      <c r="X249" s="66"/>
      <c r="Y249" s="66"/>
      <c r="Z249" s="66"/>
    </row>
    <row r="250" spans="2:26" ht="20.100000000000001" customHeight="1" x14ac:dyDescent="0.25">
      <c r="B250"/>
      <c r="C250"/>
      <c r="D250" s="73"/>
      <c r="E250" s="73"/>
      <c r="F250" s="73"/>
      <c r="G250" s="84"/>
      <c r="J250" s="66"/>
      <c r="K250" s="66"/>
      <c r="L250" s="66"/>
      <c r="M250" s="66"/>
      <c r="N250" s="66"/>
      <c r="O250" s="66"/>
      <c r="P250" s="66"/>
      <c r="Q250" s="66"/>
      <c r="R250" s="66"/>
      <c r="S250" s="66"/>
      <c r="T250" s="66"/>
      <c r="U250" s="66"/>
      <c r="V250" s="66"/>
      <c r="W250" s="66"/>
      <c r="X250" s="66"/>
      <c r="Y250" s="66"/>
      <c r="Z250" s="66"/>
    </row>
    <row r="251" spans="2:26" ht="20.100000000000001" customHeight="1" x14ac:dyDescent="0.25">
      <c r="B251"/>
      <c r="C251"/>
      <c r="D251" s="73"/>
      <c r="E251" s="73"/>
      <c r="F251" s="73"/>
      <c r="G251" s="84"/>
      <c r="J251" s="66"/>
      <c r="K251" s="66"/>
      <c r="L251" s="66"/>
      <c r="M251" s="66"/>
      <c r="N251" s="66"/>
      <c r="O251" s="66"/>
      <c r="P251" s="66"/>
      <c r="Q251" s="66"/>
      <c r="R251" s="66"/>
      <c r="S251" s="66"/>
      <c r="T251" s="66"/>
      <c r="U251" s="66"/>
      <c r="V251" s="66"/>
      <c r="W251" s="66"/>
      <c r="X251" s="66"/>
      <c r="Y251" s="66"/>
      <c r="Z251" s="66"/>
    </row>
    <row r="252" spans="2:26" x14ac:dyDescent="0.25">
      <c r="B252"/>
      <c r="C252"/>
      <c r="D252" s="73"/>
      <c r="E252" s="73"/>
      <c r="F252" s="73"/>
      <c r="G252" s="84"/>
      <c r="J252" s="66"/>
      <c r="K252" s="66"/>
      <c r="L252" s="66"/>
      <c r="M252" s="66"/>
      <c r="N252" s="66"/>
      <c r="O252" s="66"/>
      <c r="P252" s="66"/>
      <c r="Q252" s="66"/>
      <c r="R252" s="66"/>
      <c r="S252" s="66"/>
      <c r="T252" s="66"/>
      <c r="U252" s="66"/>
      <c r="V252" s="66"/>
      <c r="W252" s="66"/>
      <c r="X252" s="66"/>
      <c r="Y252" s="66"/>
      <c r="Z252" s="66"/>
    </row>
    <row r="253" spans="2:26" x14ac:dyDescent="0.25">
      <c r="B253"/>
      <c r="C253"/>
      <c r="D253" s="73"/>
      <c r="E253" s="73"/>
      <c r="F253" s="73"/>
      <c r="G253" s="84"/>
      <c r="J253" s="66"/>
      <c r="K253" s="66"/>
      <c r="L253" s="66"/>
      <c r="M253" s="66"/>
      <c r="N253" s="66"/>
      <c r="O253" s="66"/>
      <c r="P253" s="66"/>
      <c r="Q253" s="66"/>
      <c r="R253" s="66"/>
      <c r="S253" s="66"/>
      <c r="T253" s="66"/>
      <c r="U253" s="66"/>
      <c r="V253" s="66"/>
      <c r="W253" s="66"/>
      <c r="X253" s="66"/>
      <c r="Y253" s="66"/>
      <c r="Z253" s="66"/>
    </row>
    <row r="254" spans="2:26" x14ac:dyDescent="0.25">
      <c r="B254"/>
      <c r="C254"/>
      <c r="D254" s="73"/>
      <c r="E254" s="73"/>
      <c r="F254" s="73"/>
      <c r="G254" s="84"/>
      <c r="J254" s="66"/>
      <c r="K254" s="66"/>
      <c r="L254" s="66"/>
      <c r="M254" s="66"/>
      <c r="N254" s="66"/>
      <c r="O254" s="66"/>
      <c r="P254" s="66"/>
      <c r="Q254" s="66"/>
      <c r="R254" s="66"/>
      <c r="S254" s="66"/>
      <c r="T254" s="66"/>
      <c r="U254" s="66"/>
      <c r="V254" s="66"/>
      <c r="W254" s="66"/>
      <c r="X254" s="66"/>
      <c r="Y254" s="66"/>
      <c r="Z254" s="66"/>
    </row>
    <row r="255" spans="2:26" x14ac:dyDescent="0.25">
      <c r="B255"/>
      <c r="C255"/>
      <c r="D255" s="73"/>
      <c r="E255" s="73"/>
      <c r="F255" s="73"/>
      <c r="G255" s="84"/>
      <c r="J255" s="66"/>
      <c r="K255" s="66"/>
      <c r="L255" s="66"/>
      <c r="M255" s="66"/>
      <c r="N255" s="66"/>
      <c r="O255" s="66"/>
      <c r="P255" s="66"/>
      <c r="Q255" s="66"/>
      <c r="R255" s="66"/>
      <c r="S255" s="66"/>
      <c r="T255" s="66"/>
      <c r="U255" s="66"/>
      <c r="V255" s="66"/>
      <c r="W255" s="66"/>
      <c r="X255" s="66"/>
      <c r="Y255" s="66"/>
      <c r="Z255" s="66"/>
    </row>
    <row r="256" spans="2:26" x14ac:dyDescent="0.25">
      <c r="B256"/>
      <c r="C256"/>
      <c r="D256" s="73"/>
      <c r="E256" s="73"/>
      <c r="F256" s="73"/>
      <c r="G256" s="84"/>
      <c r="J256" s="66"/>
      <c r="K256" s="66"/>
      <c r="L256" s="66"/>
      <c r="M256" s="66"/>
      <c r="N256" s="66"/>
      <c r="O256" s="66"/>
      <c r="P256" s="66"/>
      <c r="Q256" s="66"/>
      <c r="R256" s="66"/>
      <c r="S256" s="66"/>
      <c r="T256" s="66"/>
      <c r="U256" s="66"/>
      <c r="V256" s="66"/>
      <c r="W256" s="66"/>
      <c r="X256" s="66"/>
      <c r="Y256" s="66"/>
      <c r="Z256" s="66"/>
    </row>
    <row r="257" spans="2:26" x14ac:dyDescent="0.25">
      <c r="B257"/>
      <c r="C257"/>
      <c r="D257" s="73"/>
      <c r="E257" s="73"/>
      <c r="F257" s="73"/>
      <c r="G257" s="84"/>
      <c r="J257" s="66"/>
      <c r="K257" s="66"/>
      <c r="L257" s="66"/>
      <c r="M257" s="66"/>
      <c r="N257" s="66"/>
      <c r="O257" s="66"/>
      <c r="P257" s="66"/>
      <c r="Q257" s="66"/>
      <c r="R257" s="66"/>
      <c r="S257" s="66"/>
      <c r="T257" s="66"/>
      <c r="U257" s="66"/>
      <c r="V257" s="66"/>
      <c r="W257" s="66"/>
      <c r="X257" s="66"/>
      <c r="Y257" s="66"/>
      <c r="Z257" s="66"/>
    </row>
    <row r="258" spans="2:26" x14ac:dyDescent="0.25">
      <c r="B258"/>
      <c r="C258"/>
      <c r="D258" s="73"/>
      <c r="E258" s="73"/>
      <c r="F258" s="73"/>
      <c r="G258" s="84"/>
      <c r="J258" s="66"/>
      <c r="K258" s="66"/>
      <c r="L258" s="66"/>
      <c r="M258" s="66"/>
      <c r="N258" s="66"/>
      <c r="O258" s="66"/>
      <c r="P258" s="66"/>
      <c r="Q258" s="66"/>
      <c r="R258" s="66"/>
      <c r="S258" s="66"/>
      <c r="T258" s="66"/>
      <c r="U258" s="66"/>
      <c r="V258" s="66"/>
      <c r="W258" s="66"/>
      <c r="X258" s="66"/>
      <c r="Y258" s="66"/>
      <c r="Z258" s="66"/>
    </row>
    <row r="259" spans="2:26" x14ac:dyDescent="0.25">
      <c r="B259"/>
      <c r="C259"/>
      <c r="D259" s="73"/>
      <c r="E259" s="73"/>
      <c r="F259" s="73"/>
      <c r="G259" s="84"/>
      <c r="J259" s="66"/>
      <c r="K259" s="66"/>
      <c r="L259" s="66"/>
      <c r="M259" s="66"/>
      <c r="N259" s="66"/>
      <c r="O259" s="66"/>
      <c r="P259" s="66"/>
      <c r="Q259" s="66"/>
      <c r="R259" s="66"/>
      <c r="S259" s="66"/>
      <c r="T259" s="66"/>
      <c r="U259" s="66"/>
      <c r="V259" s="66"/>
      <c r="W259" s="66"/>
      <c r="X259" s="66"/>
      <c r="Y259" s="66"/>
      <c r="Z259" s="66"/>
    </row>
    <row r="260" spans="2:26" x14ac:dyDescent="0.25">
      <c r="B260"/>
      <c r="C260"/>
      <c r="D260" s="73"/>
      <c r="E260" s="73"/>
      <c r="F260" s="73"/>
      <c r="G260" s="84"/>
      <c r="J260" s="66"/>
      <c r="K260" s="66"/>
      <c r="L260" s="66"/>
      <c r="M260" s="66"/>
      <c r="N260" s="66"/>
      <c r="O260" s="66"/>
      <c r="P260" s="66"/>
      <c r="Q260" s="66"/>
      <c r="R260" s="66"/>
      <c r="S260" s="66"/>
      <c r="T260" s="66"/>
      <c r="U260" s="66"/>
      <c r="V260" s="66"/>
      <c r="W260" s="66"/>
      <c r="X260" s="66"/>
      <c r="Y260" s="66"/>
      <c r="Z260" s="66"/>
    </row>
    <row r="261" spans="2:26" x14ac:dyDescent="0.25">
      <c r="B261"/>
      <c r="C261"/>
      <c r="D261" s="73"/>
      <c r="E261" s="73"/>
      <c r="F261" s="73"/>
      <c r="G261" s="84"/>
      <c r="J261" s="66"/>
      <c r="K261" s="66"/>
      <c r="L261" s="66"/>
      <c r="M261" s="66"/>
      <c r="N261" s="66"/>
      <c r="O261" s="66"/>
      <c r="P261" s="66"/>
      <c r="Q261" s="66"/>
      <c r="R261" s="66"/>
      <c r="S261" s="66"/>
      <c r="T261" s="66"/>
      <c r="U261" s="66"/>
      <c r="V261" s="66"/>
      <c r="W261" s="66"/>
      <c r="X261" s="66"/>
      <c r="Y261" s="66"/>
      <c r="Z261" s="66"/>
    </row>
    <row r="262" spans="2:26" x14ac:dyDescent="0.25">
      <c r="B262"/>
      <c r="C262"/>
      <c r="D262" s="73"/>
      <c r="E262" s="73"/>
      <c r="F262" s="73"/>
      <c r="G262" s="84"/>
      <c r="J262" s="66"/>
      <c r="K262" s="66"/>
      <c r="L262" s="66"/>
      <c r="M262" s="66"/>
      <c r="N262" s="66"/>
      <c r="O262" s="66"/>
      <c r="P262" s="66"/>
      <c r="Q262" s="66"/>
      <c r="R262" s="66"/>
      <c r="S262" s="66"/>
      <c r="T262" s="66"/>
      <c r="U262" s="66"/>
      <c r="V262" s="66"/>
      <c r="W262" s="66"/>
      <c r="X262" s="66"/>
      <c r="Y262" s="66"/>
      <c r="Z262" s="66"/>
    </row>
    <row r="263" spans="2:26" x14ac:dyDescent="0.25">
      <c r="B263"/>
      <c r="C263"/>
      <c r="D263" s="73"/>
      <c r="E263" s="73"/>
      <c r="F263" s="73"/>
      <c r="G263" s="84"/>
      <c r="J263" s="66"/>
      <c r="K263" s="66"/>
      <c r="L263" s="66"/>
      <c r="M263" s="66"/>
      <c r="N263" s="66"/>
      <c r="O263" s="66"/>
      <c r="P263" s="66"/>
      <c r="Q263" s="66"/>
      <c r="R263" s="66"/>
      <c r="S263" s="66"/>
      <c r="T263" s="66"/>
      <c r="U263" s="66"/>
      <c r="V263" s="66"/>
      <c r="W263" s="66"/>
      <c r="X263" s="66"/>
      <c r="Y263" s="66"/>
      <c r="Z263" s="66"/>
    </row>
    <row r="264" spans="2:26" x14ac:dyDescent="0.25">
      <c r="B264"/>
      <c r="C264"/>
      <c r="D264" s="73"/>
      <c r="E264" s="73"/>
      <c r="F264" s="73"/>
      <c r="G264" s="84"/>
      <c r="J264" s="66"/>
      <c r="K264" s="66"/>
      <c r="L264" s="66"/>
      <c r="M264" s="66"/>
      <c r="N264" s="66"/>
      <c r="O264" s="66"/>
      <c r="P264" s="66"/>
      <c r="Q264" s="66"/>
      <c r="R264" s="66"/>
      <c r="S264" s="66"/>
      <c r="T264" s="66"/>
      <c r="U264" s="66"/>
      <c r="V264" s="66"/>
      <c r="W264" s="66"/>
      <c r="X264" s="66"/>
      <c r="Y264" s="66"/>
      <c r="Z264" s="66"/>
    </row>
    <row r="265" spans="2:26" x14ac:dyDescent="0.25">
      <c r="B265"/>
      <c r="C265"/>
      <c r="D265" s="73"/>
      <c r="E265" s="73"/>
      <c r="F265" s="73"/>
      <c r="G265" s="84"/>
      <c r="J265" s="66"/>
      <c r="K265" s="66"/>
      <c r="L265" s="66"/>
      <c r="M265" s="66"/>
      <c r="N265" s="66"/>
      <c r="O265" s="66"/>
      <c r="P265" s="66"/>
      <c r="Q265" s="66"/>
      <c r="R265" s="66"/>
      <c r="S265" s="66"/>
      <c r="T265" s="66"/>
      <c r="U265" s="66"/>
      <c r="V265" s="66"/>
      <c r="W265" s="66"/>
      <c r="X265" s="66"/>
      <c r="Y265" s="66"/>
      <c r="Z265" s="66"/>
    </row>
    <row r="266" spans="2:26" x14ac:dyDescent="0.25">
      <c r="B266"/>
      <c r="C266"/>
      <c r="D266" s="73"/>
      <c r="E266" s="73"/>
      <c r="F266" s="73"/>
      <c r="G266" s="84"/>
      <c r="J266" s="66"/>
      <c r="K266" s="66"/>
      <c r="L266" s="66"/>
      <c r="M266" s="66"/>
      <c r="N266" s="66"/>
      <c r="O266" s="66"/>
      <c r="P266" s="66"/>
      <c r="Q266" s="66"/>
      <c r="R266" s="66"/>
      <c r="S266" s="66"/>
      <c r="T266" s="66"/>
      <c r="U266" s="66"/>
      <c r="V266" s="66"/>
      <c r="W266" s="66"/>
      <c r="X266" s="66"/>
      <c r="Y266" s="66"/>
      <c r="Z266" s="66"/>
    </row>
    <row r="267" spans="2:26" x14ac:dyDescent="0.25">
      <c r="B267"/>
      <c r="C267"/>
      <c r="D267" s="73"/>
      <c r="E267" s="73"/>
      <c r="F267" s="73"/>
      <c r="G267" s="84"/>
      <c r="J267" s="66"/>
      <c r="K267" s="66"/>
      <c r="L267" s="66"/>
      <c r="M267" s="66"/>
      <c r="N267" s="66"/>
      <c r="O267" s="66"/>
      <c r="P267" s="66"/>
      <c r="Q267" s="66"/>
      <c r="R267" s="66"/>
      <c r="S267" s="66"/>
      <c r="T267" s="66"/>
      <c r="U267" s="66"/>
      <c r="V267" s="66"/>
      <c r="W267" s="66"/>
      <c r="X267" s="66"/>
      <c r="Y267" s="66"/>
      <c r="Z267" s="66"/>
    </row>
    <row r="268" spans="2:26" ht="20.100000000000001" customHeight="1" x14ac:dyDescent="0.25">
      <c r="B268"/>
      <c r="C268"/>
      <c r="D268" s="73"/>
      <c r="E268" s="73"/>
      <c r="F268" s="73"/>
      <c r="G268" s="84"/>
      <c r="J268" s="66"/>
      <c r="K268" s="66"/>
      <c r="L268" s="66"/>
      <c r="M268" s="66"/>
      <c r="N268" s="66"/>
      <c r="O268" s="66"/>
      <c r="P268" s="66"/>
      <c r="Q268" s="66"/>
      <c r="R268" s="66"/>
      <c r="S268" s="66"/>
      <c r="T268" s="66"/>
      <c r="U268" s="66"/>
      <c r="V268" s="66"/>
      <c r="W268" s="66"/>
      <c r="X268" s="66"/>
      <c r="Y268" s="66"/>
      <c r="Z268" s="66"/>
    </row>
    <row r="269" spans="2:26" x14ac:dyDescent="0.25">
      <c r="B269"/>
      <c r="C269"/>
      <c r="D269" s="73"/>
      <c r="E269" s="73"/>
      <c r="F269" s="73"/>
      <c r="G269" s="84"/>
      <c r="J269" s="66"/>
      <c r="K269" s="66"/>
      <c r="L269" s="66"/>
      <c r="M269" s="66"/>
      <c r="N269" s="66"/>
      <c r="O269" s="66"/>
      <c r="P269" s="66"/>
      <c r="Q269" s="66"/>
      <c r="R269" s="66"/>
      <c r="S269" s="66"/>
      <c r="T269" s="66"/>
      <c r="U269" s="66"/>
      <c r="V269" s="66"/>
      <c r="W269" s="66"/>
      <c r="X269" s="66"/>
      <c r="Y269" s="66"/>
      <c r="Z269" s="66"/>
    </row>
    <row r="270" spans="2:26" x14ac:dyDescent="0.25">
      <c r="B270"/>
      <c r="C270"/>
      <c r="D270" s="73"/>
      <c r="E270" s="73"/>
      <c r="F270" s="73"/>
      <c r="G270" s="84"/>
      <c r="J270" s="66"/>
      <c r="K270" s="66"/>
      <c r="L270" s="66"/>
      <c r="M270" s="66"/>
      <c r="N270" s="66"/>
      <c r="O270" s="66"/>
      <c r="P270" s="66"/>
      <c r="Q270" s="66"/>
      <c r="R270" s="66"/>
      <c r="S270" s="66"/>
      <c r="T270" s="66"/>
      <c r="U270" s="66"/>
      <c r="V270" s="66"/>
      <c r="W270" s="66"/>
      <c r="X270" s="66"/>
      <c r="Y270" s="66"/>
      <c r="Z270" s="66"/>
    </row>
    <row r="271" spans="2:26" x14ac:dyDescent="0.25">
      <c r="B271"/>
      <c r="C271"/>
      <c r="D271" s="73"/>
      <c r="E271" s="73"/>
      <c r="F271" s="73"/>
      <c r="G271" s="84"/>
      <c r="J271" s="66"/>
      <c r="K271" s="66"/>
      <c r="L271" s="66"/>
      <c r="M271" s="66"/>
      <c r="N271" s="66"/>
      <c r="O271" s="66"/>
      <c r="P271" s="66"/>
      <c r="Q271" s="66"/>
      <c r="R271" s="66"/>
      <c r="S271" s="66"/>
      <c r="T271" s="66"/>
      <c r="U271" s="66"/>
      <c r="V271" s="66"/>
      <c r="W271" s="66"/>
      <c r="X271" s="66"/>
      <c r="Y271" s="66"/>
      <c r="Z271" s="66"/>
    </row>
    <row r="272" spans="2:26" x14ac:dyDescent="0.25">
      <c r="B272"/>
      <c r="C272"/>
      <c r="D272" s="73"/>
      <c r="E272" s="73"/>
      <c r="F272" s="73"/>
      <c r="G272" s="84"/>
      <c r="J272" s="66"/>
      <c r="K272" s="66"/>
      <c r="L272" s="66"/>
      <c r="M272" s="66"/>
      <c r="N272" s="66"/>
      <c r="O272" s="66"/>
      <c r="P272" s="66"/>
      <c r="Q272" s="66"/>
      <c r="R272" s="66"/>
      <c r="S272" s="66"/>
      <c r="T272" s="66"/>
      <c r="U272" s="66"/>
      <c r="V272" s="66"/>
      <c r="W272" s="66"/>
      <c r="X272" s="66"/>
      <c r="Y272" s="66"/>
      <c r="Z272" s="66"/>
    </row>
    <row r="273" spans="2:26" ht="20.100000000000001" customHeight="1" x14ac:dyDescent="0.25">
      <c r="B273"/>
      <c r="C273"/>
      <c r="D273" s="73"/>
      <c r="E273" s="73"/>
      <c r="F273" s="73"/>
      <c r="G273" s="84"/>
      <c r="J273" s="66"/>
      <c r="K273" s="66"/>
      <c r="L273" s="66"/>
      <c r="M273" s="66"/>
      <c r="N273" s="66"/>
      <c r="O273" s="66"/>
      <c r="P273" s="66"/>
      <c r="Q273" s="66"/>
      <c r="R273" s="66"/>
      <c r="S273" s="66"/>
      <c r="T273" s="66"/>
      <c r="U273" s="66"/>
      <c r="V273" s="66"/>
      <c r="W273" s="66"/>
      <c r="X273" s="66"/>
      <c r="Y273" s="66"/>
      <c r="Z273" s="66"/>
    </row>
    <row r="274" spans="2:26" x14ac:dyDescent="0.25">
      <c r="B274"/>
      <c r="C274"/>
      <c r="D274" s="73"/>
      <c r="E274" s="73"/>
      <c r="F274" s="73"/>
      <c r="G274" s="84"/>
      <c r="J274" s="66"/>
      <c r="K274" s="66"/>
      <c r="L274" s="66"/>
      <c r="M274" s="66"/>
      <c r="N274" s="66"/>
      <c r="O274" s="66"/>
      <c r="P274" s="66"/>
      <c r="Q274" s="66"/>
      <c r="R274" s="66"/>
      <c r="S274" s="66"/>
      <c r="T274" s="66"/>
      <c r="U274" s="66"/>
      <c r="V274" s="66"/>
      <c r="W274" s="66"/>
      <c r="X274" s="66"/>
      <c r="Y274" s="66"/>
      <c r="Z274" s="66"/>
    </row>
    <row r="275" spans="2:26" x14ac:dyDescent="0.25">
      <c r="B275"/>
      <c r="C275"/>
      <c r="D275" s="73"/>
      <c r="E275" s="73"/>
      <c r="F275" s="73"/>
      <c r="G275" s="84"/>
      <c r="J275" s="66"/>
      <c r="K275" s="66"/>
      <c r="L275" s="66"/>
      <c r="M275" s="66"/>
      <c r="N275" s="66"/>
      <c r="O275" s="66"/>
      <c r="P275" s="66"/>
      <c r="Q275" s="66"/>
      <c r="R275" s="66"/>
      <c r="S275" s="66"/>
      <c r="T275" s="66"/>
      <c r="U275" s="66"/>
      <c r="V275" s="66"/>
      <c r="W275" s="66"/>
      <c r="X275" s="66"/>
      <c r="Y275" s="66"/>
      <c r="Z275" s="66"/>
    </row>
    <row r="276" spans="2:26" x14ac:dyDescent="0.25">
      <c r="B276"/>
      <c r="C276"/>
      <c r="D276" s="73"/>
      <c r="E276" s="73"/>
      <c r="F276" s="73"/>
      <c r="G276" s="84"/>
      <c r="J276" s="66"/>
      <c r="K276" s="66"/>
      <c r="L276" s="66"/>
      <c r="M276" s="66"/>
      <c r="N276" s="66"/>
      <c r="O276" s="66"/>
      <c r="P276" s="66"/>
      <c r="Q276" s="66"/>
      <c r="R276" s="66"/>
      <c r="S276" s="66"/>
      <c r="T276" s="66"/>
      <c r="U276" s="66"/>
      <c r="V276" s="66"/>
      <c r="W276" s="66"/>
      <c r="X276" s="66"/>
      <c r="Y276" s="66"/>
      <c r="Z276" s="66"/>
    </row>
    <row r="277" spans="2:26" x14ac:dyDescent="0.25">
      <c r="B277"/>
      <c r="C277"/>
      <c r="D277" s="73"/>
      <c r="E277" s="73"/>
      <c r="F277" s="73"/>
      <c r="G277" s="84"/>
      <c r="J277" s="66"/>
      <c r="K277" s="66"/>
      <c r="L277" s="66"/>
      <c r="M277" s="66"/>
      <c r="N277" s="66"/>
      <c r="O277" s="66"/>
      <c r="P277" s="66"/>
      <c r="Q277" s="66"/>
      <c r="R277" s="66"/>
      <c r="S277" s="66"/>
      <c r="T277" s="66"/>
      <c r="U277" s="66"/>
      <c r="V277" s="66"/>
      <c r="W277" s="66"/>
      <c r="X277" s="66"/>
      <c r="Y277" s="66"/>
      <c r="Z277" s="66"/>
    </row>
    <row r="278" spans="2:26" x14ac:dyDescent="0.25">
      <c r="B278"/>
      <c r="C278"/>
      <c r="D278" s="73"/>
      <c r="E278" s="73"/>
      <c r="F278" s="73"/>
      <c r="G278" s="84"/>
      <c r="J278" s="66"/>
      <c r="K278" s="66"/>
      <c r="L278" s="66"/>
      <c r="M278" s="66"/>
      <c r="N278" s="66"/>
      <c r="O278" s="66"/>
      <c r="P278" s="66"/>
      <c r="Q278" s="66"/>
      <c r="R278" s="66"/>
      <c r="S278" s="66"/>
      <c r="T278" s="66"/>
      <c r="U278" s="66"/>
      <c r="V278" s="66"/>
      <c r="W278" s="66"/>
      <c r="X278" s="66"/>
      <c r="Y278" s="66"/>
      <c r="Z278" s="66"/>
    </row>
    <row r="279" spans="2:26" x14ac:dyDescent="0.25">
      <c r="B279"/>
      <c r="C279"/>
      <c r="D279" s="73"/>
      <c r="E279" s="73"/>
      <c r="F279" s="73"/>
      <c r="G279" s="84"/>
      <c r="J279" s="66"/>
      <c r="K279" s="66"/>
      <c r="L279" s="66"/>
      <c r="M279" s="66"/>
      <c r="N279" s="66"/>
      <c r="O279" s="66"/>
      <c r="P279" s="66"/>
      <c r="Q279" s="66"/>
      <c r="R279" s="66"/>
      <c r="S279" s="66"/>
      <c r="T279" s="66"/>
      <c r="U279" s="66"/>
      <c r="V279" s="66"/>
      <c r="W279" s="66"/>
      <c r="X279" s="66"/>
      <c r="Y279" s="66"/>
      <c r="Z279" s="66"/>
    </row>
    <row r="280" spans="2:26" x14ac:dyDescent="0.25">
      <c r="B280"/>
      <c r="C280"/>
      <c r="D280" s="73"/>
      <c r="E280" s="73"/>
      <c r="F280" s="73"/>
      <c r="G280" s="84"/>
      <c r="J280" s="66"/>
      <c r="K280" s="66"/>
      <c r="L280" s="66"/>
      <c r="M280" s="66"/>
      <c r="N280" s="66"/>
      <c r="O280" s="66"/>
      <c r="P280" s="66"/>
      <c r="Q280" s="66"/>
      <c r="R280" s="66"/>
      <c r="S280" s="66"/>
      <c r="T280" s="66"/>
      <c r="U280" s="66"/>
      <c r="V280" s="66"/>
      <c r="W280" s="66"/>
      <c r="X280" s="66"/>
      <c r="Y280" s="66"/>
      <c r="Z280" s="66"/>
    </row>
    <row r="281" spans="2:26" ht="20.100000000000001" customHeight="1" x14ac:dyDescent="0.25">
      <c r="B281"/>
      <c r="C281"/>
      <c r="D281" s="73"/>
      <c r="E281" s="73"/>
      <c r="F281" s="73"/>
      <c r="G281" s="84"/>
      <c r="J281" s="66"/>
      <c r="K281" s="66"/>
      <c r="L281" s="66"/>
      <c r="M281" s="66"/>
      <c r="N281" s="66"/>
      <c r="O281" s="66"/>
      <c r="P281" s="66"/>
      <c r="Q281" s="66"/>
      <c r="R281" s="66"/>
      <c r="S281" s="66"/>
      <c r="T281" s="66"/>
      <c r="U281" s="66"/>
      <c r="V281" s="66"/>
      <c r="W281" s="66"/>
      <c r="X281" s="66"/>
      <c r="Y281" s="66"/>
      <c r="Z281" s="66"/>
    </row>
    <row r="282" spans="2:26" x14ac:dyDescent="0.25">
      <c r="B282"/>
      <c r="C282"/>
      <c r="D282" s="73"/>
      <c r="E282" s="73"/>
      <c r="F282" s="73"/>
      <c r="G282" s="84"/>
      <c r="J282" s="66"/>
      <c r="K282" s="66"/>
      <c r="L282" s="66"/>
      <c r="M282" s="66"/>
      <c r="N282" s="66"/>
      <c r="O282" s="66"/>
      <c r="P282" s="66"/>
      <c r="Q282" s="66"/>
      <c r="R282" s="66"/>
      <c r="S282" s="66"/>
      <c r="T282" s="66"/>
      <c r="U282" s="66"/>
      <c r="V282" s="66"/>
      <c r="W282" s="66"/>
      <c r="X282" s="66"/>
      <c r="Y282" s="66"/>
      <c r="Z282" s="66"/>
    </row>
    <row r="283" spans="2:26" x14ac:dyDescent="0.25">
      <c r="B283"/>
      <c r="C283"/>
      <c r="D283" s="73"/>
      <c r="E283" s="73"/>
      <c r="F283" s="73"/>
      <c r="G283" s="84"/>
      <c r="J283" s="66"/>
      <c r="K283" s="66"/>
      <c r="L283" s="66"/>
      <c r="M283" s="66"/>
      <c r="N283" s="66"/>
      <c r="O283" s="66"/>
      <c r="P283" s="66"/>
      <c r="Q283" s="66"/>
      <c r="R283" s="66"/>
      <c r="S283" s="66"/>
      <c r="T283" s="66"/>
      <c r="U283" s="66"/>
      <c r="V283" s="66"/>
      <c r="W283" s="66"/>
      <c r="X283" s="66"/>
      <c r="Y283" s="66"/>
      <c r="Z283" s="66"/>
    </row>
    <row r="284" spans="2:26" x14ac:dyDescent="0.25">
      <c r="B284"/>
      <c r="C284"/>
      <c r="D284" s="73"/>
      <c r="E284" s="73"/>
      <c r="F284" s="73"/>
      <c r="G284" s="84"/>
      <c r="J284" s="66"/>
      <c r="K284" s="66"/>
      <c r="L284" s="66"/>
      <c r="M284" s="66"/>
      <c r="N284" s="66"/>
      <c r="O284" s="66"/>
      <c r="P284" s="66"/>
      <c r="Q284" s="66"/>
      <c r="R284" s="66"/>
      <c r="S284" s="66"/>
      <c r="T284" s="66"/>
      <c r="U284" s="66"/>
      <c r="V284" s="66"/>
      <c r="W284" s="66"/>
      <c r="X284" s="66"/>
      <c r="Y284" s="66"/>
      <c r="Z284" s="66"/>
    </row>
    <row r="285" spans="2:26" x14ac:dyDescent="0.25">
      <c r="B285"/>
      <c r="C285"/>
      <c r="D285" s="73"/>
      <c r="E285" s="73"/>
      <c r="F285" s="73"/>
      <c r="G285" s="84"/>
      <c r="J285" s="66"/>
      <c r="K285" s="66"/>
      <c r="L285" s="66"/>
      <c r="M285" s="66"/>
      <c r="N285" s="66"/>
      <c r="O285" s="66"/>
      <c r="P285" s="66"/>
      <c r="Q285" s="66"/>
      <c r="R285" s="66"/>
      <c r="S285" s="66"/>
      <c r="T285" s="66"/>
      <c r="U285" s="66"/>
      <c r="V285" s="66"/>
      <c r="W285" s="66"/>
      <c r="X285" s="66"/>
      <c r="Y285" s="66"/>
      <c r="Z285" s="66"/>
    </row>
    <row r="286" spans="2:26" x14ac:dyDescent="0.25">
      <c r="B286"/>
      <c r="C286"/>
      <c r="D286" s="73"/>
      <c r="E286" s="73"/>
      <c r="F286" s="73"/>
      <c r="G286" s="84"/>
      <c r="J286" s="66"/>
      <c r="K286" s="66"/>
      <c r="L286" s="66"/>
      <c r="M286" s="66"/>
      <c r="N286" s="66"/>
      <c r="O286" s="66"/>
      <c r="P286" s="66"/>
      <c r="Q286" s="66"/>
      <c r="R286" s="66"/>
      <c r="S286" s="66"/>
      <c r="T286" s="66"/>
      <c r="U286" s="66"/>
      <c r="V286" s="66"/>
      <c r="W286" s="66"/>
      <c r="X286" s="66"/>
      <c r="Y286" s="66"/>
      <c r="Z286" s="66"/>
    </row>
    <row r="287" spans="2:26" x14ac:dyDescent="0.25">
      <c r="B287"/>
      <c r="C287"/>
      <c r="D287" s="73"/>
      <c r="E287" s="73"/>
      <c r="F287" s="73"/>
      <c r="G287" s="84"/>
      <c r="J287" s="66"/>
      <c r="K287" s="66"/>
      <c r="L287" s="66"/>
      <c r="M287" s="66"/>
      <c r="N287" s="66"/>
      <c r="O287" s="66"/>
      <c r="P287" s="66"/>
      <c r="Q287" s="66"/>
      <c r="R287" s="66"/>
      <c r="S287" s="66"/>
      <c r="T287" s="66"/>
      <c r="U287" s="66"/>
      <c r="V287" s="66"/>
      <c r="W287" s="66"/>
      <c r="X287" s="66"/>
      <c r="Y287" s="66"/>
      <c r="Z287" s="66"/>
    </row>
    <row r="288" spans="2:26" x14ac:dyDescent="0.25">
      <c r="B288"/>
      <c r="C288"/>
      <c r="D288" s="73"/>
      <c r="E288" s="73"/>
      <c r="F288" s="73"/>
      <c r="G288" s="84"/>
      <c r="J288" s="66"/>
      <c r="K288" s="66"/>
      <c r="L288" s="66"/>
      <c r="M288" s="66"/>
      <c r="N288" s="66"/>
      <c r="O288" s="66"/>
      <c r="P288" s="66"/>
      <c r="Q288" s="66"/>
      <c r="R288" s="66"/>
      <c r="S288" s="66"/>
      <c r="T288" s="66"/>
      <c r="U288" s="66"/>
      <c r="V288" s="66"/>
      <c r="W288" s="66"/>
      <c r="X288" s="66"/>
      <c r="Y288" s="66"/>
      <c r="Z288" s="66"/>
    </row>
    <row r="289" spans="2:26" ht="20.100000000000001" customHeight="1" x14ac:dyDescent="0.25">
      <c r="B289"/>
      <c r="C289"/>
      <c r="D289" s="73"/>
      <c r="E289" s="73"/>
      <c r="F289" s="73"/>
      <c r="G289" s="84"/>
      <c r="J289" s="66"/>
      <c r="K289" s="66"/>
      <c r="L289" s="66"/>
      <c r="M289" s="66"/>
      <c r="N289" s="66"/>
      <c r="O289" s="66"/>
      <c r="P289" s="66"/>
      <c r="Q289" s="66"/>
      <c r="R289" s="66"/>
      <c r="S289" s="66"/>
      <c r="T289" s="66"/>
      <c r="U289" s="66"/>
      <c r="V289" s="66"/>
      <c r="W289" s="66"/>
      <c r="X289" s="66"/>
      <c r="Y289" s="66"/>
      <c r="Z289" s="66"/>
    </row>
    <row r="290" spans="2:26" x14ac:dyDescent="0.25">
      <c r="B290"/>
      <c r="C290"/>
      <c r="D290" s="73"/>
      <c r="E290" s="73"/>
      <c r="F290" s="73"/>
      <c r="G290" s="84"/>
      <c r="J290" s="66"/>
      <c r="K290" s="66"/>
      <c r="L290" s="66"/>
      <c r="M290" s="66"/>
      <c r="N290" s="66"/>
      <c r="O290" s="66"/>
      <c r="P290" s="66"/>
      <c r="Q290" s="66"/>
      <c r="R290" s="66"/>
      <c r="S290" s="66"/>
      <c r="T290" s="66"/>
      <c r="U290" s="66"/>
      <c r="V290" s="66"/>
      <c r="W290" s="66"/>
      <c r="X290" s="66"/>
      <c r="Y290" s="66"/>
      <c r="Z290" s="66"/>
    </row>
    <row r="291" spans="2:26" x14ac:dyDescent="0.25">
      <c r="B291"/>
      <c r="C291"/>
      <c r="D291" s="73"/>
      <c r="E291" s="73"/>
      <c r="F291" s="73"/>
      <c r="G291" s="84"/>
      <c r="J291" s="66"/>
      <c r="K291" s="66"/>
      <c r="L291" s="66"/>
      <c r="M291" s="66"/>
      <c r="N291" s="66"/>
      <c r="O291" s="66"/>
      <c r="P291" s="66"/>
      <c r="Q291" s="66"/>
      <c r="R291" s="66"/>
      <c r="S291" s="66"/>
      <c r="T291" s="66"/>
      <c r="U291" s="66"/>
      <c r="V291" s="66"/>
      <c r="W291" s="66"/>
      <c r="X291" s="66"/>
      <c r="Y291" s="66"/>
      <c r="Z291" s="66"/>
    </row>
    <row r="292" spans="2:26" x14ac:dyDescent="0.25">
      <c r="B292"/>
      <c r="C292"/>
      <c r="D292" s="73"/>
      <c r="E292" s="73"/>
      <c r="F292" s="73"/>
      <c r="G292" s="84"/>
      <c r="J292" s="66"/>
      <c r="K292" s="66"/>
      <c r="L292" s="66"/>
      <c r="M292" s="66"/>
      <c r="N292" s="66"/>
      <c r="O292" s="66"/>
      <c r="P292" s="66"/>
      <c r="Q292" s="66"/>
      <c r="R292" s="66"/>
      <c r="S292" s="66"/>
      <c r="T292" s="66"/>
      <c r="U292" s="66"/>
      <c r="V292" s="66"/>
      <c r="W292" s="66"/>
      <c r="X292" s="66"/>
      <c r="Y292" s="66"/>
      <c r="Z292" s="66"/>
    </row>
    <row r="293" spans="2:26" x14ac:dyDescent="0.25">
      <c r="B293"/>
      <c r="C293"/>
      <c r="D293" s="73"/>
      <c r="E293" s="73"/>
      <c r="F293" s="73"/>
      <c r="G293" s="84"/>
      <c r="J293" s="66"/>
      <c r="K293" s="66"/>
      <c r="L293" s="66"/>
      <c r="M293" s="66"/>
      <c r="N293" s="66"/>
      <c r="O293" s="66"/>
      <c r="P293" s="66"/>
      <c r="Q293" s="66"/>
      <c r="R293" s="66"/>
      <c r="S293" s="66"/>
      <c r="T293" s="66"/>
      <c r="U293" s="66"/>
      <c r="V293" s="66"/>
      <c r="W293" s="66"/>
      <c r="X293" s="66"/>
      <c r="Y293" s="66"/>
      <c r="Z293" s="66"/>
    </row>
    <row r="294" spans="2:26" x14ac:dyDescent="0.25">
      <c r="B294"/>
      <c r="C294"/>
      <c r="D294" s="73"/>
      <c r="E294" s="73"/>
      <c r="F294" s="73"/>
      <c r="G294" s="84"/>
      <c r="J294" s="66"/>
      <c r="K294" s="66"/>
      <c r="L294" s="66"/>
      <c r="M294" s="66"/>
      <c r="N294" s="66"/>
      <c r="O294" s="66"/>
      <c r="P294" s="66"/>
      <c r="Q294" s="66"/>
      <c r="R294" s="66"/>
      <c r="S294" s="66"/>
      <c r="T294" s="66"/>
      <c r="U294" s="66"/>
      <c r="V294" s="66"/>
      <c r="W294" s="66"/>
      <c r="X294" s="66"/>
      <c r="Y294" s="66"/>
      <c r="Z294" s="66"/>
    </row>
    <row r="295" spans="2:26" ht="20.100000000000001" customHeight="1" x14ac:dyDescent="0.25">
      <c r="B295"/>
      <c r="C295"/>
      <c r="D295" s="73"/>
      <c r="E295" s="73"/>
      <c r="F295" s="73"/>
      <c r="G295" s="84"/>
      <c r="J295" s="66"/>
      <c r="K295" s="66"/>
      <c r="L295" s="66"/>
      <c r="M295" s="66"/>
      <c r="N295" s="66"/>
      <c r="O295" s="66"/>
      <c r="P295" s="66"/>
      <c r="Q295" s="66"/>
      <c r="R295" s="66"/>
      <c r="S295" s="66"/>
      <c r="T295" s="66"/>
      <c r="U295" s="66"/>
      <c r="V295" s="66"/>
      <c r="W295" s="66"/>
      <c r="X295" s="66"/>
      <c r="Y295" s="66"/>
      <c r="Z295" s="66"/>
    </row>
    <row r="296" spans="2:26" x14ac:dyDescent="0.25">
      <c r="B296"/>
      <c r="C296"/>
      <c r="D296" s="73"/>
      <c r="E296" s="73"/>
      <c r="F296" s="73"/>
      <c r="G296" s="84"/>
      <c r="J296" s="66"/>
      <c r="K296" s="66"/>
      <c r="L296" s="66"/>
      <c r="M296" s="66"/>
      <c r="N296" s="66"/>
      <c r="O296" s="66"/>
      <c r="P296" s="66"/>
      <c r="Q296" s="66"/>
      <c r="R296" s="66"/>
      <c r="S296" s="66"/>
      <c r="T296" s="66"/>
      <c r="U296" s="66"/>
      <c r="V296" s="66"/>
      <c r="W296" s="66"/>
      <c r="X296" s="66"/>
      <c r="Y296" s="66"/>
      <c r="Z296" s="66"/>
    </row>
    <row r="297" spans="2:26" x14ac:dyDescent="0.25">
      <c r="B297"/>
      <c r="C297"/>
      <c r="D297" s="73"/>
      <c r="E297" s="73"/>
      <c r="F297" s="73"/>
      <c r="G297" s="84"/>
      <c r="J297" s="66"/>
      <c r="K297" s="66"/>
      <c r="L297" s="66"/>
      <c r="M297" s="66"/>
      <c r="N297" s="66"/>
      <c r="O297" s="66"/>
      <c r="P297" s="66"/>
      <c r="Q297" s="66"/>
      <c r="R297" s="66"/>
      <c r="S297" s="66"/>
      <c r="T297" s="66"/>
      <c r="U297" s="66"/>
      <c r="V297" s="66"/>
      <c r="W297" s="66"/>
      <c r="X297" s="66"/>
      <c r="Y297" s="66"/>
      <c r="Z297" s="66"/>
    </row>
    <row r="298" spans="2:26" x14ac:dyDescent="0.25">
      <c r="B298"/>
      <c r="C298"/>
      <c r="D298" s="73"/>
      <c r="E298" s="73"/>
      <c r="F298" s="73"/>
      <c r="G298" s="84"/>
      <c r="J298" s="66"/>
      <c r="K298" s="66"/>
      <c r="L298" s="66"/>
      <c r="M298" s="66"/>
      <c r="N298" s="66"/>
      <c r="O298" s="66"/>
      <c r="P298" s="66"/>
      <c r="Q298" s="66"/>
      <c r="R298" s="66"/>
      <c r="S298" s="66"/>
      <c r="T298" s="66"/>
      <c r="U298" s="66"/>
      <c r="V298" s="66"/>
      <c r="W298" s="66"/>
      <c r="X298" s="66"/>
      <c r="Y298" s="66"/>
      <c r="Z298" s="66"/>
    </row>
    <row r="299" spans="2:26" x14ac:dyDescent="0.25">
      <c r="B299"/>
      <c r="C299"/>
      <c r="D299" s="73"/>
      <c r="E299" s="73"/>
      <c r="F299" s="73"/>
      <c r="G299" s="84"/>
      <c r="J299" s="66"/>
      <c r="K299" s="66"/>
      <c r="L299" s="66"/>
      <c r="M299" s="66"/>
      <c r="N299" s="66"/>
      <c r="O299" s="66"/>
      <c r="P299" s="66"/>
      <c r="Q299" s="66"/>
      <c r="R299" s="66"/>
      <c r="S299" s="66"/>
      <c r="T299" s="66"/>
      <c r="U299" s="66"/>
      <c r="V299" s="66"/>
      <c r="W299" s="66"/>
      <c r="X299" s="66"/>
      <c r="Y299" s="66"/>
      <c r="Z299" s="66"/>
    </row>
    <row r="300" spans="2:26" x14ac:dyDescent="0.25">
      <c r="B300"/>
      <c r="C300"/>
      <c r="D300" s="73"/>
      <c r="E300" s="73"/>
      <c r="F300" s="73"/>
      <c r="G300" s="84"/>
      <c r="J300" s="66"/>
      <c r="K300" s="66"/>
      <c r="L300" s="66"/>
      <c r="M300" s="66"/>
      <c r="N300" s="66"/>
      <c r="O300" s="66"/>
      <c r="P300" s="66"/>
      <c r="Q300" s="66"/>
      <c r="R300" s="66"/>
      <c r="S300" s="66"/>
      <c r="T300" s="66"/>
      <c r="U300" s="66"/>
      <c r="V300" s="66"/>
      <c r="W300" s="66"/>
      <c r="X300" s="66"/>
      <c r="Y300" s="66"/>
      <c r="Z300" s="66"/>
    </row>
    <row r="301" spans="2:26" x14ac:dyDescent="0.25">
      <c r="B301"/>
      <c r="C301"/>
      <c r="D301" s="73"/>
      <c r="E301" s="73"/>
      <c r="F301" s="73"/>
      <c r="G301" s="84"/>
      <c r="J301" s="66"/>
      <c r="K301" s="66"/>
      <c r="L301" s="66"/>
      <c r="M301" s="66"/>
      <c r="N301" s="66"/>
      <c r="O301" s="66"/>
      <c r="P301" s="66"/>
      <c r="Q301" s="66"/>
      <c r="R301" s="66"/>
      <c r="S301" s="66"/>
      <c r="T301" s="66"/>
      <c r="U301" s="66"/>
      <c r="V301" s="66"/>
      <c r="W301" s="66"/>
      <c r="X301" s="66"/>
      <c r="Y301" s="66"/>
      <c r="Z301" s="66"/>
    </row>
    <row r="302" spans="2:26" x14ac:dyDescent="0.25">
      <c r="B302"/>
      <c r="C302"/>
      <c r="D302" s="73"/>
      <c r="E302" s="73"/>
      <c r="F302" s="73"/>
      <c r="G302" s="84"/>
      <c r="J302" s="66"/>
      <c r="K302" s="66"/>
      <c r="L302" s="66"/>
      <c r="M302" s="66"/>
      <c r="N302" s="66"/>
      <c r="O302" s="66"/>
      <c r="P302" s="66"/>
      <c r="Q302" s="66"/>
      <c r="R302" s="66"/>
      <c r="S302" s="66"/>
      <c r="T302" s="66"/>
      <c r="U302" s="66"/>
      <c r="V302" s="66"/>
      <c r="W302" s="66"/>
      <c r="X302" s="66"/>
      <c r="Y302" s="66"/>
      <c r="Z302" s="66"/>
    </row>
    <row r="303" spans="2:26" x14ac:dyDescent="0.25">
      <c r="B303"/>
      <c r="C303"/>
      <c r="D303" s="73"/>
      <c r="E303" s="73"/>
      <c r="F303" s="73"/>
      <c r="G303" s="84"/>
      <c r="J303" s="66"/>
      <c r="K303" s="66"/>
      <c r="L303" s="66"/>
      <c r="M303" s="66"/>
      <c r="N303" s="66"/>
      <c r="O303" s="66"/>
      <c r="P303" s="66"/>
      <c r="Q303" s="66"/>
      <c r="R303" s="66"/>
      <c r="S303" s="66"/>
      <c r="T303" s="66"/>
      <c r="U303" s="66"/>
      <c r="V303" s="66"/>
      <c r="W303" s="66"/>
      <c r="X303" s="66"/>
      <c r="Y303" s="66"/>
      <c r="Z303" s="66"/>
    </row>
    <row r="304" spans="2:26" x14ac:dyDescent="0.25">
      <c r="B304"/>
      <c r="C304"/>
      <c r="D304" s="73"/>
      <c r="E304" s="73"/>
      <c r="F304" s="73"/>
      <c r="G304" s="84"/>
      <c r="J304" s="66"/>
      <c r="K304" s="66"/>
      <c r="L304" s="66"/>
      <c r="M304" s="66"/>
      <c r="N304" s="66"/>
      <c r="O304" s="66"/>
      <c r="P304" s="66"/>
      <c r="Q304" s="66"/>
      <c r="R304" s="66"/>
      <c r="S304" s="66"/>
      <c r="T304" s="66"/>
      <c r="U304" s="66"/>
      <c r="V304" s="66"/>
      <c r="W304" s="66"/>
      <c r="X304" s="66"/>
      <c r="Y304" s="66"/>
      <c r="Z304" s="66"/>
    </row>
    <row r="305" spans="2:26" x14ac:dyDescent="0.25">
      <c r="B305"/>
      <c r="C305"/>
      <c r="D305" s="73"/>
      <c r="E305" s="73"/>
      <c r="F305" s="73"/>
      <c r="G305" s="84"/>
      <c r="J305" s="66"/>
      <c r="K305" s="66"/>
      <c r="L305" s="66"/>
      <c r="M305" s="66"/>
      <c r="N305" s="66"/>
      <c r="O305" s="66"/>
      <c r="P305" s="66"/>
      <c r="Q305" s="66"/>
      <c r="R305" s="66"/>
      <c r="S305" s="66"/>
      <c r="T305" s="66"/>
      <c r="U305" s="66"/>
      <c r="V305" s="66"/>
      <c r="W305" s="66"/>
      <c r="X305" s="66"/>
      <c r="Y305" s="66"/>
      <c r="Z305" s="66"/>
    </row>
    <row r="306" spans="2:26" x14ac:dyDescent="0.25">
      <c r="B306"/>
      <c r="C306"/>
      <c r="D306" s="73"/>
      <c r="E306" s="73"/>
      <c r="F306" s="73"/>
      <c r="G306" s="84"/>
      <c r="J306" s="66"/>
      <c r="K306" s="66"/>
      <c r="L306" s="66"/>
      <c r="M306" s="66"/>
      <c r="N306" s="66"/>
      <c r="O306" s="66"/>
      <c r="P306" s="66"/>
      <c r="Q306" s="66"/>
      <c r="R306" s="66"/>
      <c r="S306" s="66"/>
      <c r="T306" s="66"/>
      <c r="U306" s="66"/>
      <c r="V306" s="66"/>
      <c r="W306" s="66"/>
      <c r="X306" s="66"/>
      <c r="Y306" s="66"/>
      <c r="Z306" s="66"/>
    </row>
    <row r="307" spans="2:26" x14ac:dyDescent="0.25">
      <c r="B307"/>
      <c r="C307"/>
      <c r="D307" s="73"/>
      <c r="E307" s="73"/>
      <c r="F307" s="73"/>
      <c r="G307" s="84"/>
      <c r="J307" s="66"/>
      <c r="K307" s="66"/>
      <c r="L307" s="66"/>
      <c r="M307" s="66"/>
      <c r="N307" s="66"/>
      <c r="O307" s="66"/>
      <c r="P307" s="66"/>
      <c r="Q307" s="66"/>
      <c r="R307" s="66"/>
      <c r="S307" s="66"/>
      <c r="T307" s="66"/>
      <c r="U307" s="66"/>
      <c r="V307" s="66"/>
      <c r="W307" s="66"/>
      <c r="X307" s="66"/>
      <c r="Y307" s="66"/>
      <c r="Z307" s="66"/>
    </row>
    <row r="308" spans="2:26" x14ac:dyDescent="0.25">
      <c r="B308"/>
      <c r="C308"/>
      <c r="D308" s="73"/>
      <c r="E308" s="73"/>
      <c r="F308" s="73"/>
      <c r="G308" s="84"/>
      <c r="J308" s="66"/>
      <c r="K308" s="66"/>
      <c r="L308" s="66"/>
      <c r="M308" s="66"/>
      <c r="N308" s="66"/>
      <c r="O308" s="66"/>
      <c r="P308" s="66"/>
      <c r="Q308" s="66"/>
      <c r="R308" s="66"/>
      <c r="S308" s="66"/>
      <c r="T308" s="66"/>
      <c r="U308" s="66"/>
      <c r="V308" s="66"/>
      <c r="W308" s="66"/>
      <c r="X308" s="66"/>
      <c r="Y308" s="66"/>
      <c r="Z308" s="66"/>
    </row>
    <row r="309" spans="2:26" x14ac:dyDescent="0.25">
      <c r="B309"/>
      <c r="C309"/>
      <c r="D309" s="73"/>
      <c r="E309" s="73"/>
      <c r="F309" s="73"/>
      <c r="G309" s="84"/>
      <c r="J309" s="66"/>
      <c r="K309" s="66"/>
      <c r="L309" s="66"/>
      <c r="M309" s="66"/>
      <c r="N309" s="66"/>
      <c r="O309" s="66"/>
      <c r="P309" s="66"/>
      <c r="Q309" s="66"/>
      <c r="R309" s="66"/>
      <c r="S309" s="66"/>
      <c r="T309" s="66"/>
      <c r="U309" s="66"/>
      <c r="V309" s="66"/>
      <c r="W309" s="66"/>
      <c r="X309" s="66"/>
      <c r="Y309" s="66"/>
      <c r="Z309" s="66"/>
    </row>
    <row r="310" spans="2:26" x14ac:dyDescent="0.25">
      <c r="B310"/>
      <c r="C310"/>
      <c r="D310" s="73"/>
      <c r="E310" s="73"/>
      <c r="F310" s="73"/>
      <c r="G310" s="84"/>
      <c r="J310" s="66"/>
      <c r="K310" s="66"/>
      <c r="L310" s="66"/>
      <c r="M310" s="66"/>
      <c r="N310" s="66"/>
      <c r="O310" s="66"/>
      <c r="P310" s="66"/>
      <c r="Q310" s="66"/>
      <c r="R310" s="66"/>
      <c r="S310" s="66"/>
      <c r="T310" s="66"/>
      <c r="U310" s="66"/>
      <c r="V310" s="66"/>
      <c r="W310" s="66"/>
      <c r="X310" s="66"/>
      <c r="Y310" s="66"/>
      <c r="Z310" s="66"/>
    </row>
    <row r="311" spans="2:26" x14ac:dyDescent="0.25">
      <c r="B311"/>
      <c r="C311"/>
      <c r="D311" s="73"/>
      <c r="E311" s="73"/>
      <c r="F311" s="73"/>
      <c r="G311" s="84"/>
      <c r="J311" s="66"/>
      <c r="K311" s="66"/>
      <c r="L311" s="66"/>
      <c r="M311" s="66"/>
      <c r="N311" s="66"/>
      <c r="O311" s="66"/>
      <c r="P311" s="66"/>
      <c r="Q311" s="66"/>
      <c r="R311" s="66"/>
      <c r="S311" s="66"/>
      <c r="T311" s="66"/>
      <c r="U311" s="66"/>
      <c r="V311" s="66"/>
      <c r="W311" s="66"/>
      <c r="X311" s="66"/>
      <c r="Y311" s="66"/>
      <c r="Z311" s="66"/>
    </row>
    <row r="312" spans="2:26" x14ac:dyDescent="0.25">
      <c r="B312"/>
      <c r="C312"/>
      <c r="D312" s="73"/>
      <c r="E312" s="73"/>
      <c r="F312" s="73"/>
      <c r="G312" s="84"/>
      <c r="J312" s="66"/>
      <c r="K312" s="66"/>
      <c r="L312" s="66"/>
      <c r="M312" s="66"/>
      <c r="N312" s="66"/>
      <c r="O312" s="66"/>
      <c r="P312" s="66"/>
      <c r="Q312" s="66"/>
      <c r="R312" s="66"/>
      <c r="S312" s="66"/>
      <c r="T312" s="66"/>
      <c r="U312" s="66"/>
      <c r="V312" s="66"/>
      <c r="W312" s="66"/>
      <c r="X312" s="66"/>
      <c r="Y312" s="66"/>
      <c r="Z312" s="66"/>
    </row>
    <row r="313" spans="2:26" x14ac:dyDescent="0.25">
      <c r="B313"/>
      <c r="C313"/>
      <c r="D313" s="73"/>
      <c r="E313" s="73"/>
      <c r="F313" s="73"/>
      <c r="G313" s="84"/>
      <c r="J313" s="66"/>
      <c r="K313" s="66"/>
      <c r="L313" s="66"/>
      <c r="M313" s="66"/>
      <c r="N313" s="66"/>
      <c r="O313" s="66"/>
      <c r="P313" s="66"/>
      <c r="Q313" s="66"/>
      <c r="R313" s="66"/>
      <c r="S313" s="66"/>
      <c r="T313" s="66"/>
      <c r="U313" s="66"/>
      <c r="V313" s="66"/>
      <c r="W313" s="66"/>
      <c r="X313" s="66"/>
      <c r="Y313" s="66"/>
      <c r="Z313" s="66"/>
    </row>
    <row r="314" spans="2:26" x14ac:dyDescent="0.25">
      <c r="B314"/>
      <c r="C314"/>
      <c r="D314" s="73"/>
      <c r="E314" s="73"/>
      <c r="F314" s="73"/>
      <c r="G314" s="84"/>
      <c r="J314" s="66"/>
      <c r="K314" s="66"/>
      <c r="L314" s="66"/>
      <c r="M314" s="66"/>
      <c r="N314" s="66"/>
      <c r="O314" s="66"/>
      <c r="P314" s="66"/>
      <c r="Q314" s="66"/>
      <c r="R314" s="66"/>
      <c r="S314" s="66"/>
      <c r="T314" s="66"/>
      <c r="U314" s="66"/>
      <c r="V314" s="66"/>
      <c r="W314" s="66"/>
      <c r="X314" s="66"/>
      <c r="Y314" s="66"/>
      <c r="Z314" s="66"/>
    </row>
    <row r="315" spans="2:26" x14ac:dyDescent="0.25">
      <c r="B315"/>
      <c r="C315"/>
      <c r="D315" s="73"/>
      <c r="E315" s="73"/>
      <c r="F315" s="73"/>
      <c r="G315" s="84"/>
      <c r="J315" s="66"/>
      <c r="K315" s="66"/>
      <c r="L315" s="66"/>
      <c r="M315" s="66"/>
      <c r="N315" s="66"/>
      <c r="O315" s="66"/>
      <c r="P315" s="66"/>
      <c r="Q315" s="66"/>
      <c r="R315" s="66"/>
      <c r="S315" s="66"/>
      <c r="T315" s="66"/>
      <c r="U315" s="66"/>
      <c r="V315" s="66"/>
      <c r="W315" s="66"/>
      <c r="X315" s="66"/>
      <c r="Y315" s="66"/>
      <c r="Z315" s="66"/>
    </row>
    <row r="316" spans="2:26" x14ac:dyDescent="0.25">
      <c r="B316"/>
      <c r="C316"/>
      <c r="D316" s="73"/>
      <c r="E316" s="73"/>
      <c r="F316" s="73"/>
      <c r="G316" s="84"/>
      <c r="J316" s="66"/>
      <c r="K316" s="66"/>
      <c r="L316" s="66"/>
      <c r="M316" s="66"/>
      <c r="N316" s="66"/>
      <c r="O316" s="66"/>
      <c r="P316" s="66"/>
      <c r="Q316" s="66"/>
      <c r="R316" s="66"/>
      <c r="S316" s="66"/>
      <c r="T316" s="66"/>
      <c r="U316" s="66"/>
      <c r="V316" s="66"/>
      <c r="W316" s="66"/>
      <c r="X316" s="66"/>
      <c r="Y316" s="66"/>
      <c r="Z316" s="66"/>
    </row>
    <row r="317" spans="2:26" x14ac:dyDescent="0.25">
      <c r="B317"/>
      <c r="C317"/>
      <c r="D317" s="73"/>
      <c r="E317" s="73"/>
      <c r="F317" s="73"/>
      <c r="G317" s="84"/>
      <c r="J317" s="66"/>
      <c r="K317" s="66"/>
      <c r="L317" s="66"/>
      <c r="M317" s="66"/>
      <c r="N317" s="66"/>
      <c r="O317" s="66"/>
      <c r="P317" s="66"/>
      <c r="Q317" s="66"/>
      <c r="R317" s="66"/>
      <c r="S317" s="66"/>
      <c r="T317" s="66"/>
      <c r="U317" s="66"/>
      <c r="V317" s="66"/>
      <c r="W317" s="66"/>
      <c r="X317" s="66"/>
      <c r="Y317" s="66"/>
      <c r="Z317" s="66"/>
    </row>
    <row r="318" spans="2:26" ht="15.75" customHeight="1" x14ac:dyDescent="0.25">
      <c r="B318"/>
      <c r="C318"/>
      <c r="D318" s="73"/>
      <c r="E318" s="73"/>
      <c r="F318" s="73"/>
      <c r="G318" s="84"/>
      <c r="J318" s="66"/>
      <c r="K318" s="66"/>
      <c r="L318" s="66"/>
      <c r="M318" s="66"/>
      <c r="N318" s="66"/>
      <c r="O318" s="66"/>
      <c r="P318" s="66"/>
      <c r="Q318" s="66"/>
      <c r="R318" s="66"/>
      <c r="S318" s="66"/>
      <c r="T318" s="66"/>
      <c r="U318" s="66"/>
      <c r="V318" s="66"/>
      <c r="W318" s="66"/>
      <c r="X318" s="66"/>
      <c r="Y318" s="66"/>
      <c r="Z318" s="66"/>
    </row>
    <row r="319" spans="2:26" x14ac:dyDescent="0.25">
      <c r="B319"/>
      <c r="C319"/>
      <c r="D319" s="73"/>
      <c r="E319" s="73"/>
      <c r="F319" s="73"/>
      <c r="G319" s="84"/>
      <c r="J319" s="66"/>
      <c r="K319" s="66"/>
      <c r="L319" s="66"/>
      <c r="M319" s="66"/>
      <c r="N319" s="66"/>
      <c r="O319" s="66"/>
      <c r="P319" s="66"/>
      <c r="Q319" s="66"/>
      <c r="R319" s="66"/>
      <c r="S319" s="66"/>
      <c r="T319" s="66"/>
      <c r="U319" s="66"/>
      <c r="V319" s="66"/>
      <c r="W319" s="66"/>
      <c r="X319" s="66"/>
      <c r="Y319" s="66"/>
      <c r="Z319" s="66"/>
    </row>
    <row r="320" spans="2:26" x14ac:dyDescent="0.25">
      <c r="B320"/>
      <c r="C320"/>
      <c r="D320" s="73"/>
      <c r="E320" s="73"/>
      <c r="F320" s="73"/>
      <c r="G320" s="84"/>
      <c r="J320" s="66"/>
      <c r="K320" s="66"/>
      <c r="L320" s="66"/>
      <c r="M320" s="66"/>
      <c r="N320" s="66"/>
      <c r="O320" s="66"/>
      <c r="P320" s="66"/>
      <c r="Q320" s="66"/>
      <c r="R320" s="66"/>
      <c r="S320" s="66"/>
      <c r="T320" s="66"/>
      <c r="U320" s="66"/>
      <c r="V320" s="66"/>
      <c r="W320" s="66"/>
      <c r="X320" s="66"/>
      <c r="Y320" s="66"/>
      <c r="Z320" s="66"/>
    </row>
    <row r="321" spans="2:26" x14ac:dyDescent="0.25">
      <c r="B321"/>
      <c r="C321"/>
      <c r="D321" s="73"/>
      <c r="E321" s="73"/>
      <c r="F321" s="73"/>
      <c r="G321" s="84"/>
      <c r="J321" s="66"/>
      <c r="K321" s="66"/>
      <c r="L321" s="66"/>
      <c r="M321" s="66"/>
      <c r="N321" s="66"/>
      <c r="O321" s="66"/>
      <c r="P321" s="66"/>
      <c r="Q321" s="66"/>
      <c r="R321" s="66"/>
      <c r="S321" s="66"/>
      <c r="T321" s="66"/>
      <c r="U321" s="66"/>
      <c r="V321" s="66"/>
      <c r="W321" s="66"/>
      <c r="X321" s="66"/>
      <c r="Y321" s="66"/>
      <c r="Z321" s="66"/>
    </row>
    <row r="322" spans="2:26" x14ac:dyDescent="0.25">
      <c r="B322"/>
      <c r="C322"/>
      <c r="D322" s="73"/>
      <c r="E322" s="73"/>
      <c r="F322" s="73"/>
      <c r="G322" s="84"/>
      <c r="J322" s="66"/>
      <c r="K322" s="66"/>
      <c r="L322" s="66"/>
      <c r="M322" s="66"/>
      <c r="N322" s="66"/>
      <c r="O322" s="66"/>
      <c r="P322" s="66"/>
      <c r="Q322" s="66"/>
      <c r="R322" s="66"/>
      <c r="S322" s="66"/>
      <c r="T322" s="66"/>
      <c r="U322" s="66"/>
      <c r="V322" s="66"/>
      <c r="W322" s="66"/>
      <c r="X322" s="66"/>
      <c r="Y322" s="66"/>
      <c r="Z322" s="66"/>
    </row>
    <row r="323" spans="2:26" x14ac:dyDescent="0.25">
      <c r="B323"/>
      <c r="C323"/>
      <c r="D323" s="73"/>
      <c r="E323" s="73"/>
      <c r="F323" s="73"/>
      <c r="G323" s="84"/>
      <c r="J323" s="66"/>
      <c r="K323" s="66"/>
      <c r="L323" s="66"/>
      <c r="M323" s="66"/>
      <c r="N323" s="66"/>
      <c r="O323" s="66"/>
      <c r="P323" s="66"/>
      <c r="Q323" s="66"/>
      <c r="R323" s="66"/>
      <c r="S323" s="66"/>
      <c r="T323" s="66"/>
      <c r="U323" s="66"/>
      <c r="V323" s="66"/>
      <c r="W323" s="66"/>
      <c r="X323" s="66"/>
      <c r="Y323" s="66"/>
      <c r="Z323" s="66"/>
    </row>
    <row r="324" spans="2:26" x14ac:dyDescent="0.25">
      <c r="B324"/>
      <c r="C324"/>
      <c r="D324" s="73"/>
      <c r="E324" s="73"/>
      <c r="F324" s="73"/>
      <c r="G324" s="84"/>
      <c r="J324" s="66"/>
      <c r="K324" s="66"/>
      <c r="L324" s="66"/>
      <c r="M324" s="66"/>
      <c r="N324" s="66"/>
      <c r="O324" s="66"/>
      <c r="P324" s="66"/>
      <c r="Q324" s="66"/>
      <c r="R324" s="66"/>
      <c r="S324" s="66"/>
      <c r="T324" s="66"/>
      <c r="U324" s="66"/>
      <c r="V324" s="66"/>
      <c r="W324" s="66"/>
      <c r="X324" s="66"/>
      <c r="Y324" s="66"/>
      <c r="Z324" s="66"/>
    </row>
    <row r="325" spans="2:26" x14ac:dyDescent="0.25">
      <c r="B325"/>
      <c r="C325"/>
      <c r="D325" s="73"/>
      <c r="E325" s="73"/>
      <c r="F325" s="73"/>
      <c r="G325" s="84"/>
      <c r="J325" s="66"/>
      <c r="K325" s="66"/>
      <c r="L325" s="66"/>
      <c r="M325" s="66"/>
      <c r="N325" s="66"/>
      <c r="O325" s="66"/>
      <c r="P325" s="66"/>
      <c r="Q325" s="66"/>
      <c r="R325" s="66"/>
      <c r="S325" s="66"/>
      <c r="T325" s="66"/>
      <c r="U325" s="66"/>
      <c r="V325" s="66"/>
      <c r="W325" s="66"/>
      <c r="X325" s="66"/>
      <c r="Y325" s="66"/>
      <c r="Z325" s="66"/>
    </row>
    <row r="326" spans="2:26" x14ac:dyDescent="0.25">
      <c r="B326"/>
      <c r="C326"/>
      <c r="D326" s="73"/>
      <c r="E326" s="73"/>
      <c r="F326" s="73"/>
      <c r="G326" s="84"/>
      <c r="J326" s="66"/>
      <c r="K326" s="66"/>
      <c r="L326" s="66"/>
      <c r="M326" s="66"/>
      <c r="N326" s="66"/>
      <c r="O326" s="66"/>
      <c r="P326" s="66"/>
      <c r="Q326" s="66"/>
      <c r="R326" s="66"/>
      <c r="S326" s="66"/>
      <c r="T326" s="66"/>
      <c r="U326" s="66"/>
      <c r="V326" s="66"/>
      <c r="W326" s="66"/>
      <c r="X326" s="66"/>
      <c r="Y326" s="66"/>
      <c r="Z326" s="66"/>
    </row>
    <row r="327" spans="2:26" ht="20.100000000000001" customHeight="1" x14ac:dyDescent="0.25">
      <c r="B327"/>
      <c r="C327"/>
      <c r="D327" s="73"/>
      <c r="E327" s="73"/>
      <c r="F327" s="73"/>
      <c r="G327" s="84"/>
      <c r="J327" s="66"/>
      <c r="K327" s="66"/>
      <c r="L327" s="66"/>
      <c r="M327" s="66"/>
      <c r="N327" s="66"/>
      <c r="O327" s="66"/>
      <c r="P327" s="66"/>
      <c r="Q327" s="66"/>
      <c r="R327" s="66"/>
      <c r="S327" s="66"/>
      <c r="T327" s="66"/>
      <c r="U327" s="66"/>
      <c r="V327" s="66"/>
      <c r="W327" s="66"/>
      <c r="X327" s="66"/>
      <c r="Y327" s="66"/>
      <c r="Z327" s="66"/>
    </row>
    <row r="328" spans="2:26" x14ac:dyDescent="0.25">
      <c r="B328"/>
      <c r="C328"/>
      <c r="D328" s="73"/>
      <c r="E328" s="73"/>
      <c r="F328" s="73"/>
      <c r="G328" s="84"/>
      <c r="J328" s="66"/>
      <c r="K328" s="66"/>
      <c r="L328" s="66"/>
      <c r="M328" s="66"/>
      <c r="N328" s="66"/>
      <c r="O328" s="66"/>
      <c r="P328" s="66"/>
      <c r="Q328" s="66"/>
      <c r="R328" s="66"/>
      <c r="S328" s="66"/>
      <c r="T328" s="66"/>
      <c r="U328" s="66"/>
      <c r="V328" s="66"/>
      <c r="W328" s="66"/>
      <c r="X328" s="66"/>
      <c r="Y328" s="66"/>
      <c r="Z328" s="66"/>
    </row>
    <row r="329" spans="2:26" x14ac:dyDescent="0.25">
      <c r="B329"/>
      <c r="C329"/>
      <c r="D329" s="73"/>
      <c r="E329" s="73"/>
      <c r="F329" s="73"/>
      <c r="G329" s="84"/>
      <c r="J329" s="66"/>
      <c r="K329" s="66"/>
      <c r="L329" s="66"/>
      <c r="M329" s="66"/>
      <c r="N329" s="66"/>
      <c r="O329" s="66"/>
      <c r="P329" s="66"/>
      <c r="Q329" s="66"/>
      <c r="R329" s="66"/>
      <c r="S329" s="66"/>
      <c r="T329" s="66"/>
      <c r="U329" s="66"/>
      <c r="V329" s="66"/>
      <c r="W329" s="66"/>
      <c r="X329" s="66"/>
      <c r="Y329" s="66"/>
      <c r="Z329" s="66"/>
    </row>
    <row r="330" spans="2:26" x14ac:dyDescent="0.25">
      <c r="B330"/>
      <c r="C330"/>
      <c r="D330" s="73"/>
      <c r="E330" s="73"/>
      <c r="F330" s="73"/>
      <c r="G330" s="84"/>
      <c r="J330" s="66"/>
      <c r="K330" s="66"/>
      <c r="L330" s="66"/>
      <c r="M330" s="66"/>
      <c r="N330" s="66"/>
      <c r="O330" s="66"/>
      <c r="P330" s="66"/>
      <c r="Q330" s="66"/>
      <c r="R330" s="66"/>
      <c r="S330" s="66"/>
      <c r="T330" s="66"/>
      <c r="U330" s="66"/>
      <c r="V330" s="66"/>
      <c r="W330" s="66"/>
      <c r="X330" s="66"/>
      <c r="Y330" s="66"/>
      <c r="Z330" s="66"/>
    </row>
    <row r="331" spans="2:26" x14ac:dyDescent="0.25">
      <c r="B331"/>
      <c r="C331"/>
      <c r="D331" s="73"/>
      <c r="E331" s="73"/>
      <c r="F331" s="73"/>
      <c r="G331" s="84"/>
      <c r="J331" s="66"/>
      <c r="K331" s="66"/>
      <c r="L331" s="66"/>
      <c r="M331" s="66"/>
      <c r="N331" s="66"/>
      <c r="O331" s="66"/>
      <c r="P331" s="66"/>
      <c r="Q331" s="66"/>
      <c r="R331" s="66"/>
      <c r="S331" s="66"/>
      <c r="T331" s="66"/>
      <c r="U331" s="66"/>
      <c r="V331" s="66"/>
      <c r="W331" s="66"/>
      <c r="X331" s="66"/>
      <c r="Y331" s="66"/>
      <c r="Z331" s="66"/>
    </row>
    <row r="332" spans="2:26" x14ac:dyDescent="0.25">
      <c r="B332"/>
      <c r="C332"/>
      <c r="D332" s="73"/>
      <c r="E332" s="73"/>
      <c r="F332" s="73"/>
      <c r="G332" s="84"/>
      <c r="J332" s="66"/>
      <c r="K332" s="66"/>
      <c r="L332" s="66"/>
      <c r="M332" s="66"/>
      <c r="N332" s="66"/>
      <c r="O332" s="66"/>
      <c r="P332" s="66"/>
      <c r="Q332" s="66"/>
      <c r="R332" s="66"/>
      <c r="S332" s="66"/>
      <c r="T332" s="66"/>
      <c r="U332" s="66"/>
      <c r="V332" s="66"/>
      <c r="W332" s="66"/>
      <c r="X332" s="66"/>
      <c r="Y332" s="66"/>
      <c r="Z332" s="66"/>
    </row>
    <row r="333" spans="2:26" x14ac:dyDescent="0.25">
      <c r="B333"/>
      <c r="C333"/>
      <c r="D333" s="73"/>
      <c r="E333" s="73"/>
      <c r="F333" s="73"/>
      <c r="G333" s="84"/>
      <c r="J333" s="66"/>
      <c r="K333" s="66"/>
      <c r="L333" s="66"/>
      <c r="M333" s="66"/>
      <c r="N333" s="66"/>
      <c r="O333" s="66"/>
      <c r="P333" s="66"/>
      <c r="Q333" s="66"/>
      <c r="R333" s="66"/>
      <c r="S333" s="66"/>
      <c r="T333" s="66"/>
      <c r="U333" s="66"/>
      <c r="V333" s="66"/>
      <c r="W333" s="66"/>
      <c r="X333" s="66"/>
      <c r="Y333" s="66"/>
      <c r="Z333" s="66"/>
    </row>
    <row r="334" spans="2:26" x14ac:dyDescent="0.25">
      <c r="B334"/>
      <c r="C334"/>
      <c r="D334" s="73"/>
      <c r="E334" s="73"/>
      <c r="F334" s="73"/>
      <c r="G334" s="84"/>
      <c r="J334" s="66"/>
      <c r="K334" s="66"/>
      <c r="L334" s="66"/>
      <c r="M334" s="66"/>
      <c r="N334" s="66"/>
      <c r="O334" s="66"/>
      <c r="P334" s="66"/>
      <c r="Q334" s="66"/>
      <c r="R334" s="66"/>
      <c r="S334" s="66"/>
      <c r="T334" s="66"/>
      <c r="U334" s="66"/>
      <c r="V334" s="66"/>
      <c r="W334" s="66"/>
      <c r="X334" s="66"/>
      <c r="Y334" s="66"/>
      <c r="Z334" s="66"/>
    </row>
    <row r="335" spans="2:26" x14ac:dyDescent="0.25">
      <c r="B335"/>
      <c r="C335"/>
      <c r="D335" s="73"/>
      <c r="E335" s="73"/>
      <c r="F335" s="73"/>
      <c r="G335" s="84"/>
      <c r="J335" s="66"/>
      <c r="K335" s="66"/>
      <c r="L335" s="66"/>
      <c r="M335" s="66"/>
      <c r="N335" s="66"/>
      <c r="O335" s="66"/>
      <c r="P335" s="66"/>
      <c r="Q335" s="66"/>
      <c r="R335" s="66"/>
      <c r="S335" s="66"/>
      <c r="T335" s="66"/>
      <c r="U335" s="66"/>
      <c r="V335" s="66"/>
      <c r="W335" s="66"/>
      <c r="X335" s="66"/>
      <c r="Y335" s="66"/>
      <c r="Z335" s="66"/>
    </row>
    <row r="336" spans="2:26" x14ac:dyDescent="0.25">
      <c r="B336"/>
      <c r="C336"/>
      <c r="D336" s="73"/>
      <c r="E336" s="73"/>
      <c r="F336" s="73"/>
      <c r="G336" s="84"/>
      <c r="J336" s="66"/>
      <c r="K336" s="66"/>
      <c r="L336" s="66"/>
      <c r="M336" s="66"/>
      <c r="N336" s="66"/>
      <c r="O336" s="66"/>
      <c r="P336" s="66"/>
      <c r="Q336" s="66"/>
      <c r="R336" s="66"/>
      <c r="S336" s="66"/>
      <c r="T336" s="66"/>
      <c r="U336" s="66"/>
      <c r="V336" s="66"/>
      <c r="W336" s="66"/>
      <c r="X336" s="66"/>
      <c r="Y336" s="66"/>
      <c r="Z336" s="66"/>
    </row>
    <row r="337" spans="2:26" x14ac:dyDescent="0.25">
      <c r="B337"/>
      <c r="C337"/>
      <c r="D337" s="73"/>
      <c r="E337" s="73"/>
      <c r="F337" s="73"/>
      <c r="G337" s="84"/>
      <c r="J337" s="66"/>
      <c r="K337" s="66"/>
      <c r="L337" s="66"/>
      <c r="M337" s="66"/>
      <c r="N337" s="66"/>
      <c r="O337" s="66"/>
      <c r="P337" s="66"/>
      <c r="Q337" s="66"/>
      <c r="R337" s="66"/>
      <c r="S337" s="66"/>
      <c r="T337" s="66"/>
      <c r="U337" s="66"/>
      <c r="V337" s="66"/>
      <c r="W337" s="66"/>
      <c r="X337" s="66"/>
      <c r="Y337" s="66"/>
      <c r="Z337" s="66"/>
    </row>
    <row r="338" spans="2:26" x14ac:dyDescent="0.25">
      <c r="B338"/>
      <c r="C338"/>
      <c r="D338" s="73"/>
      <c r="E338" s="73"/>
      <c r="F338" s="73"/>
      <c r="G338" s="84"/>
      <c r="J338" s="66"/>
      <c r="K338" s="66"/>
      <c r="L338" s="66"/>
      <c r="M338" s="66"/>
      <c r="N338" s="66"/>
      <c r="O338" s="66"/>
      <c r="P338" s="66"/>
      <c r="Q338" s="66"/>
      <c r="R338" s="66"/>
      <c r="S338" s="66"/>
      <c r="T338" s="66"/>
      <c r="U338" s="66"/>
      <c r="V338" s="66"/>
      <c r="W338" s="66"/>
      <c r="X338" s="66"/>
      <c r="Y338" s="66"/>
      <c r="Z338" s="66"/>
    </row>
    <row r="339" spans="2:26" x14ac:dyDescent="0.25">
      <c r="B339"/>
      <c r="C339"/>
      <c r="D339" s="73"/>
      <c r="E339" s="73"/>
      <c r="F339" s="73"/>
      <c r="G339" s="84"/>
      <c r="J339" s="66"/>
      <c r="K339" s="66"/>
      <c r="L339" s="66"/>
      <c r="M339" s="66"/>
      <c r="N339" s="66"/>
      <c r="O339" s="66"/>
      <c r="P339" s="66"/>
      <c r="Q339" s="66"/>
      <c r="R339" s="66"/>
      <c r="S339" s="66"/>
      <c r="T339" s="66"/>
      <c r="U339" s="66"/>
      <c r="V339" s="66"/>
      <c r="W339" s="66"/>
      <c r="X339" s="66"/>
      <c r="Y339" s="66"/>
      <c r="Z339" s="66"/>
    </row>
    <row r="340" spans="2:26" ht="20.100000000000001" customHeight="1" x14ac:dyDescent="0.25">
      <c r="B340"/>
      <c r="C340"/>
      <c r="D340" s="73"/>
      <c r="E340" s="73"/>
      <c r="F340" s="73"/>
      <c r="G340" s="84"/>
      <c r="J340" s="66"/>
      <c r="K340" s="66"/>
      <c r="L340" s="66"/>
      <c r="M340" s="66"/>
      <c r="N340" s="66"/>
      <c r="O340" s="66"/>
      <c r="P340" s="66"/>
      <c r="Q340" s="66"/>
      <c r="R340" s="66"/>
      <c r="S340" s="66"/>
      <c r="T340" s="66"/>
      <c r="U340" s="66"/>
      <c r="V340" s="66"/>
      <c r="W340" s="66"/>
      <c r="X340" s="66"/>
      <c r="Y340" s="66"/>
      <c r="Z340" s="66"/>
    </row>
    <row r="341" spans="2:26" x14ac:dyDescent="0.25">
      <c r="B341"/>
      <c r="C341"/>
      <c r="D341" s="73"/>
      <c r="E341" s="73"/>
      <c r="F341" s="73"/>
      <c r="G341" s="84"/>
      <c r="J341" s="66"/>
      <c r="K341" s="66"/>
      <c r="L341" s="66"/>
      <c r="M341" s="66"/>
      <c r="N341" s="66"/>
      <c r="O341" s="66"/>
      <c r="P341" s="66"/>
      <c r="Q341" s="66"/>
      <c r="R341" s="66"/>
      <c r="S341" s="66"/>
      <c r="T341" s="66"/>
      <c r="U341" s="66"/>
      <c r="V341" s="66"/>
      <c r="W341" s="66"/>
      <c r="X341" s="66"/>
      <c r="Y341" s="66"/>
      <c r="Z341" s="66"/>
    </row>
    <row r="342" spans="2:26" x14ac:dyDescent="0.25">
      <c r="B342"/>
      <c r="C342"/>
      <c r="D342" s="73"/>
      <c r="E342" s="73"/>
      <c r="F342" s="73"/>
      <c r="G342" s="84"/>
      <c r="J342" s="66"/>
      <c r="K342" s="66"/>
      <c r="L342" s="66"/>
      <c r="M342" s="66"/>
      <c r="N342" s="66"/>
      <c r="O342" s="66"/>
      <c r="P342" s="66"/>
      <c r="Q342" s="66"/>
      <c r="R342" s="66"/>
      <c r="S342" s="66"/>
      <c r="T342" s="66"/>
      <c r="U342" s="66"/>
      <c r="V342" s="66"/>
      <c r="W342" s="66"/>
      <c r="X342" s="66"/>
      <c r="Y342" s="66"/>
      <c r="Z342" s="66"/>
    </row>
    <row r="343" spans="2:26" x14ac:dyDescent="0.25">
      <c r="B343"/>
      <c r="C343"/>
      <c r="D343" s="73"/>
      <c r="E343" s="73"/>
      <c r="F343" s="73"/>
      <c r="G343" s="84"/>
      <c r="J343" s="66"/>
      <c r="K343" s="66"/>
      <c r="L343" s="66"/>
      <c r="M343" s="66"/>
      <c r="N343" s="66"/>
      <c r="O343" s="66"/>
      <c r="P343" s="66"/>
      <c r="Q343" s="66"/>
      <c r="R343" s="66"/>
      <c r="S343" s="66"/>
      <c r="T343" s="66"/>
      <c r="U343" s="66"/>
      <c r="V343" s="66"/>
      <c r="W343" s="66"/>
      <c r="X343" s="66"/>
      <c r="Y343" s="66"/>
      <c r="Z343" s="66"/>
    </row>
    <row r="344" spans="2:26" x14ac:dyDescent="0.25">
      <c r="B344"/>
      <c r="C344"/>
      <c r="D344" s="73"/>
      <c r="E344" s="73"/>
      <c r="F344" s="73"/>
      <c r="G344" s="84"/>
      <c r="J344" s="66"/>
      <c r="K344" s="66"/>
      <c r="L344" s="66"/>
      <c r="M344" s="66"/>
      <c r="N344" s="66"/>
      <c r="O344" s="66"/>
      <c r="P344" s="66"/>
      <c r="Q344" s="66"/>
      <c r="R344" s="66"/>
      <c r="S344" s="66"/>
      <c r="T344" s="66"/>
      <c r="U344" s="66"/>
      <c r="V344" s="66"/>
      <c r="W344" s="66"/>
      <c r="X344" s="66"/>
      <c r="Y344" s="66"/>
      <c r="Z344" s="66"/>
    </row>
    <row r="345" spans="2:26" x14ac:dyDescent="0.25">
      <c r="B345"/>
      <c r="C345"/>
      <c r="D345" s="73"/>
      <c r="E345" s="73"/>
      <c r="F345" s="73"/>
      <c r="G345" s="84"/>
      <c r="J345" s="66"/>
      <c r="K345" s="66"/>
      <c r="L345" s="66"/>
      <c r="M345" s="66"/>
      <c r="N345" s="66"/>
      <c r="O345" s="66"/>
      <c r="P345" s="66"/>
      <c r="Q345" s="66"/>
      <c r="R345" s="66"/>
      <c r="S345" s="66"/>
      <c r="T345" s="66"/>
      <c r="U345" s="66"/>
      <c r="V345" s="66"/>
      <c r="W345" s="66"/>
      <c r="X345" s="66"/>
      <c r="Y345" s="66"/>
      <c r="Z345" s="66"/>
    </row>
    <row r="346" spans="2:26" x14ac:dyDescent="0.25">
      <c r="B346"/>
      <c r="C346"/>
      <c r="D346" s="73"/>
      <c r="E346" s="73"/>
      <c r="F346" s="73"/>
      <c r="G346" s="84"/>
      <c r="J346" s="66"/>
      <c r="K346" s="66"/>
      <c r="L346" s="66"/>
      <c r="M346" s="66"/>
      <c r="N346" s="66"/>
      <c r="O346" s="66"/>
      <c r="P346" s="66"/>
      <c r="Q346" s="66"/>
      <c r="R346" s="66"/>
      <c r="S346" s="66"/>
      <c r="T346" s="66"/>
      <c r="U346" s="66"/>
      <c r="V346" s="66"/>
      <c r="W346" s="66"/>
      <c r="X346" s="66"/>
      <c r="Y346" s="66"/>
      <c r="Z346" s="66"/>
    </row>
    <row r="347" spans="2:26" x14ac:dyDescent="0.25">
      <c r="B347"/>
      <c r="C347"/>
      <c r="D347" s="73"/>
      <c r="E347" s="73"/>
      <c r="F347" s="73"/>
      <c r="G347" s="84"/>
      <c r="J347" s="66"/>
      <c r="K347" s="66"/>
      <c r="L347" s="66"/>
      <c r="M347" s="66"/>
      <c r="N347" s="66"/>
      <c r="O347" s="66"/>
      <c r="P347" s="66"/>
      <c r="Q347" s="66"/>
      <c r="R347" s="66"/>
      <c r="S347" s="66"/>
      <c r="T347" s="66"/>
      <c r="U347" s="66"/>
      <c r="V347" s="66"/>
      <c r="W347" s="66"/>
      <c r="X347" s="66"/>
      <c r="Y347" s="66"/>
      <c r="Z347" s="66"/>
    </row>
    <row r="348" spans="2:26" x14ac:dyDescent="0.25">
      <c r="B348"/>
      <c r="C348"/>
      <c r="D348" s="73"/>
      <c r="E348" s="73"/>
      <c r="F348" s="73"/>
      <c r="G348" s="84"/>
      <c r="J348" s="66"/>
      <c r="K348" s="66"/>
      <c r="L348" s="66"/>
      <c r="M348" s="66"/>
      <c r="N348" s="66"/>
      <c r="O348" s="66"/>
      <c r="P348" s="66"/>
      <c r="Q348" s="66"/>
      <c r="R348" s="66"/>
      <c r="S348" s="66"/>
      <c r="T348" s="66"/>
      <c r="U348" s="66"/>
      <c r="V348" s="66"/>
      <c r="W348" s="66"/>
      <c r="X348" s="66"/>
      <c r="Y348" s="66"/>
      <c r="Z348" s="66"/>
    </row>
    <row r="349" spans="2:26" x14ac:dyDescent="0.25">
      <c r="B349"/>
      <c r="C349"/>
      <c r="D349" s="73"/>
      <c r="E349" s="73"/>
      <c r="F349" s="73"/>
      <c r="G349" s="84"/>
      <c r="J349" s="66"/>
      <c r="K349" s="66"/>
      <c r="L349" s="66"/>
      <c r="M349" s="66"/>
      <c r="N349" s="66"/>
      <c r="O349" s="66"/>
      <c r="P349" s="66"/>
      <c r="Q349" s="66"/>
      <c r="R349" s="66"/>
      <c r="S349" s="66"/>
      <c r="T349" s="66"/>
      <c r="U349" s="66"/>
      <c r="V349" s="66"/>
      <c r="W349" s="66"/>
      <c r="X349" s="66"/>
      <c r="Y349" s="66"/>
      <c r="Z349" s="66"/>
    </row>
    <row r="350" spans="2:26" x14ac:dyDescent="0.25">
      <c r="B350"/>
      <c r="C350"/>
      <c r="D350" s="73"/>
      <c r="E350" s="73"/>
      <c r="F350" s="73"/>
      <c r="G350" s="84"/>
      <c r="J350" s="66"/>
      <c r="K350" s="66"/>
      <c r="L350" s="66"/>
      <c r="M350" s="66"/>
      <c r="N350" s="66"/>
      <c r="O350" s="66"/>
      <c r="P350" s="66"/>
      <c r="Q350" s="66"/>
      <c r="R350" s="66"/>
      <c r="S350" s="66"/>
      <c r="T350" s="66"/>
      <c r="U350" s="66"/>
      <c r="V350" s="66"/>
      <c r="W350" s="66"/>
      <c r="X350" s="66"/>
      <c r="Y350" s="66"/>
      <c r="Z350" s="66"/>
    </row>
    <row r="351" spans="2:26" x14ac:dyDescent="0.25">
      <c r="B351"/>
      <c r="C351"/>
      <c r="D351" s="73"/>
      <c r="E351" s="73"/>
      <c r="F351" s="73"/>
      <c r="G351" s="84"/>
      <c r="J351" s="66"/>
      <c r="K351" s="66"/>
      <c r="L351" s="66"/>
      <c r="M351" s="66"/>
      <c r="N351" s="66"/>
      <c r="O351" s="66"/>
      <c r="P351" s="66"/>
      <c r="Q351" s="66"/>
      <c r="R351" s="66"/>
      <c r="S351" s="66"/>
      <c r="T351" s="66"/>
      <c r="U351" s="66"/>
      <c r="V351" s="66"/>
      <c r="W351" s="66"/>
      <c r="X351" s="66"/>
      <c r="Y351" s="66"/>
      <c r="Z351" s="66"/>
    </row>
    <row r="352" spans="2:26" x14ac:dyDescent="0.25">
      <c r="B352"/>
      <c r="C352"/>
      <c r="D352" s="73"/>
      <c r="E352" s="73"/>
      <c r="F352" s="73"/>
      <c r="G352" s="84"/>
      <c r="J352" s="66"/>
      <c r="K352" s="66"/>
      <c r="L352" s="66"/>
      <c r="M352" s="66"/>
      <c r="N352" s="66"/>
      <c r="O352" s="66"/>
      <c r="P352" s="66"/>
      <c r="Q352" s="66"/>
      <c r="R352" s="66"/>
      <c r="S352" s="66"/>
      <c r="T352" s="66"/>
      <c r="U352" s="66"/>
      <c r="V352" s="66"/>
      <c r="W352" s="66"/>
      <c r="X352" s="66"/>
      <c r="Y352" s="66"/>
      <c r="Z352" s="66"/>
    </row>
    <row r="353" spans="2:26" x14ac:dyDescent="0.25">
      <c r="B353"/>
      <c r="C353"/>
      <c r="D353" s="73"/>
      <c r="E353" s="73"/>
      <c r="F353" s="73"/>
      <c r="G353" s="84"/>
      <c r="J353" s="66"/>
      <c r="K353" s="66"/>
      <c r="L353" s="66"/>
      <c r="M353" s="66"/>
      <c r="N353" s="66"/>
      <c r="O353" s="66"/>
      <c r="P353" s="66"/>
      <c r="Q353" s="66"/>
      <c r="R353" s="66"/>
      <c r="S353" s="66"/>
      <c r="T353" s="66"/>
      <c r="U353" s="66"/>
      <c r="V353" s="66"/>
      <c r="W353" s="66"/>
      <c r="X353" s="66"/>
      <c r="Y353" s="66"/>
      <c r="Z353" s="66"/>
    </row>
    <row r="354" spans="2:26" x14ac:dyDescent="0.25">
      <c r="B354"/>
      <c r="C354"/>
      <c r="D354" s="73"/>
      <c r="E354" s="73"/>
      <c r="F354" s="73"/>
      <c r="G354" s="84"/>
      <c r="J354" s="66"/>
      <c r="K354" s="66"/>
      <c r="L354" s="66"/>
      <c r="M354" s="66"/>
      <c r="N354" s="66"/>
      <c r="O354" s="66"/>
      <c r="P354" s="66"/>
      <c r="Q354" s="66"/>
      <c r="R354" s="66"/>
      <c r="S354" s="66"/>
      <c r="T354" s="66"/>
      <c r="U354" s="66"/>
      <c r="V354" s="66"/>
      <c r="W354" s="66"/>
      <c r="X354" s="66"/>
      <c r="Y354" s="66"/>
      <c r="Z354" s="66"/>
    </row>
    <row r="355" spans="2:26" x14ac:dyDescent="0.25">
      <c r="B355"/>
      <c r="C355"/>
      <c r="D355" s="73"/>
      <c r="E355" s="73"/>
      <c r="F355" s="73"/>
      <c r="G355" s="84"/>
      <c r="J355" s="66"/>
      <c r="K355" s="66"/>
      <c r="L355" s="66"/>
      <c r="M355" s="66"/>
      <c r="N355" s="66"/>
      <c r="O355" s="66"/>
      <c r="P355" s="66"/>
      <c r="Q355" s="66"/>
      <c r="R355" s="66"/>
      <c r="S355" s="66"/>
      <c r="T355" s="66"/>
      <c r="U355" s="66"/>
      <c r="V355" s="66"/>
      <c r="W355" s="66"/>
      <c r="X355" s="66"/>
      <c r="Y355" s="66"/>
      <c r="Z355" s="66"/>
    </row>
    <row r="356" spans="2:26" x14ac:dyDescent="0.25">
      <c r="B356"/>
      <c r="C356"/>
      <c r="D356" s="73"/>
      <c r="E356" s="73"/>
      <c r="F356" s="73"/>
      <c r="G356" s="84"/>
      <c r="J356" s="66"/>
      <c r="K356" s="66"/>
      <c r="L356" s="66"/>
      <c r="M356" s="66"/>
      <c r="N356" s="66"/>
      <c r="O356" s="66"/>
      <c r="P356" s="66"/>
      <c r="Q356" s="66"/>
      <c r="R356" s="66"/>
      <c r="S356" s="66"/>
      <c r="T356" s="66"/>
      <c r="U356" s="66"/>
      <c r="V356" s="66"/>
      <c r="W356" s="66"/>
      <c r="X356" s="66"/>
      <c r="Y356" s="66"/>
      <c r="Z356" s="66"/>
    </row>
    <row r="357" spans="2:26" x14ac:dyDescent="0.25">
      <c r="B357"/>
      <c r="C357"/>
      <c r="D357" s="73"/>
      <c r="E357" s="73"/>
      <c r="F357" s="73"/>
      <c r="G357" s="84"/>
      <c r="J357" s="66"/>
      <c r="K357" s="66"/>
      <c r="L357" s="66"/>
      <c r="M357" s="66"/>
      <c r="N357" s="66"/>
      <c r="O357" s="66"/>
      <c r="P357" s="66"/>
      <c r="Q357" s="66"/>
      <c r="R357" s="66"/>
      <c r="S357" s="66"/>
      <c r="T357" s="66"/>
      <c r="U357" s="66"/>
      <c r="V357" s="66"/>
      <c r="W357" s="66"/>
      <c r="X357" s="66"/>
      <c r="Y357" s="66"/>
      <c r="Z357" s="66"/>
    </row>
    <row r="358" spans="2:26" x14ac:dyDescent="0.25">
      <c r="B358"/>
      <c r="C358"/>
      <c r="D358" s="73"/>
      <c r="E358" s="73"/>
      <c r="F358" s="73"/>
      <c r="G358" s="84"/>
      <c r="J358" s="66"/>
      <c r="K358" s="66"/>
      <c r="L358" s="66"/>
      <c r="M358" s="66"/>
      <c r="N358" s="66"/>
      <c r="O358" s="66"/>
      <c r="P358" s="66"/>
      <c r="Q358" s="66"/>
      <c r="R358" s="66"/>
      <c r="S358" s="66"/>
      <c r="T358" s="66"/>
      <c r="U358" s="66"/>
      <c r="V358" s="66"/>
      <c r="W358" s="66"/>
      <c r="X358" s="66"/>
      <c r="Y358" s="66"/>
      <c r="Z358" s="66"/>
    </row>
    <row r="359" spans="2:26" x14ac:dyDescent="0.25">
      <c r="B359"/>
      <c r="C359"/>
      <c r="D359" s="73"/>
      <c r="E359" s="73"/>
      <c r="F359" s="73"/>
      <c r="G359" s="84"/>
      <c r="J359" s="66"/>
      <c r="K359" s="66"/>
      <c r="L359" s="66"/>
      <c r="M359" s="66"/>
      <c r="N359" s="66"/>
      <c r="O359" s="66"/>
      <c r="P359" s="66"/>
      <c r="Q359" s="66"/>
      <c r="R359" s="66"/>
      <c r="S359" s="66"/>
      <c r="T359" s="66"/>
      <c r="U359" s="66"/>
      <c r="V359" s="66"/>
      <c r="W359" s="66"/>
      <c r="X359" s="66"/>
      <c r="Y359" s="66"/>
      <c r="Z359" s="66"/>
    </row>
    <row r="360" spans="2:26" x14ac:dyDescent="0.25">
      <c r="B360"/>
      <c r="C360"/>
      <c r="D360" s="73"/>
      <c r="E360" s="73"/>
      <c r="F360" s="73"/>
      <c r="G360" s="84"/>
      <c r="J360" s="66"/>
      <c r="K360" s="66"/>
      <c r="L360" s="66"/>
      <c r="M360" s="66"/>
      <c r="N360" s="66"/>
      <c r="O360" s="66"/>
      <c r="P360" s="66"/>
      <c r="Q360" s="66"/>
      <c r="R360" s="66"/>
      <c r="S360" s="66"/>
      <c r="T360" s="66"/>
      <c r="U360" s="66"/>
      <c r="V360" s="66"/>
      <c r="W360" s="66"/>
      <c r="X360" s="66"/>
      <c r="Y360" s="66"/>
      <c r="Z360" s="66"/>
    </row>
    <row r="361" spans="2:26" x14ac:dyDescent="0.25">
      <c r="B361"/>
      <c r="C361"/>
      <c r="D361" s="73"/>
      <c r="E361" s="73"/>
      <c r="F361" s="73"/>
      <c r="G361" s="84"/>
      <c r="J361" s="66"/>
      <c r="K361" s="66"/>
      <c r="L361" s="66"/>
      <c r="M361" s="66"/>
      <c r="N361" s="66"/>
      <c r="O361" s="66"/>
      <c r="P361" s="66"/>
      <c r="Q361" s="66"/>
      <c r="R361" s="66"/>
      <c r="S361" s="66"/>
      <c r="T361" s="66"/>
      <c r="U361" s="66"/>
      <c r="V361" s="66"/>
      <c r="W361" s="66"/>
      <c r="X361" s="66"/>
      <c r="Y361" s="66"/>
      <c r="Z361" s="66"/>
    </row>
    <row r="362" spans="2:26" x14ac:dyDescent="0.25">
      <c r="B362"/>
      <c r="C362"/>
      <c r="D362" s="73"/>
      <c r="E362" s="73"/>
      <c r="F362" s="73"/>
      <c r="G362" s="84"/>
      <c r="J362" s="66"/>
      <c r="K362" s="66"/>
      <c r="L362" s="66"/>
      <c r="M362" s="66"/>
      <c r="N362" s="66"/>
      <c r="O362" s="66"/>
      <c r="P362" s="66"/>
      <c r="Q362" s="66"/>
      <c r="R362" s="66"/>
      <c r="S362" s="66"/>
      <c r="T362" s="66"/>
      <c r="U362" s="66"/>
      <c r="V362" s="66"/>
      <c r="W362" s="66"/>
      <c r="X362" s="66"/>
      <c r="Y362" s="66"/>
      <c r="Z362" s="66"/>
    </row>
    <row r="363" spans="2:26" x14ac:dyDescent="0.25">
      <c r="B363"/>
      <c r="C363"/>
      <c r="D363" s="73"/>
      <c r="E363" s="73"/>
      <c r="F363" s="73"/>
      <c r="G363" s="84"/>
      <c r="J363" s="66"/>
      <c r="K363" s="66"/>
      <c r="L363" s="66"/>
      <c r="M363" s="66"/>
      <c r="N363" s="66"/>
      <c r="O363" s="66"/>
      <c r="P363" s="66"/>
      <c r="Q363" s="66"/>
      <c r="R363" s="66"/>
      <c r="S363" s="66"/>
      <c r="T363" s="66"/>
      <c r="U363" s="66"/>
      <c r="V363" s="66"/>
      <c r="W363" s="66"/>
      <c r="X363" s="66"/>
      <c r="Y363" s="66"/>
      <c r="Z363" s="66"/>
    </row>
    <row r="364" spans="2:26" x14ac:dyDescent="0.25">
      <c r="B364"/>
      <c r="C364"/>
      <c r="D364" s="73"/>
      <c r="E364" s="73"/>
      <c r="F364" s="73"/>
      <c r="G364" s="84"/>
      <c r="J364" s="66"/>
      <c r="K364" s="66"/>
      <c r="L364" s="66"/>
      <c r="M364" s="66"/>
      <c r="N364" s="66"/>
      <c r="O364" s="66"/>
      <c r="P364" s="66"/>
      <c r="Q364" s="66"/>
      <c r="R364" s="66"/>
      <c r="S364" s="66"/>
      <c r="T364" s="66"/>
      <c r="U364" s="66"/>
      <c r="V364" s="66"/>
      <c r="W364" s="66"/>
      <c r="X364" s="66"/>
      <c r="Y364" s="66"/>
      <c r="Z364" s="66"/>
    </row>
    <row r="365" spans="2:26" x14ac:dyDescent="0.25">
      <c r="B365"/>
      <c r="C365"/>
      <c r="D365" s="73"/>
      <c r="E365" s="73"/>
      <c r="F365" s="73"/>
      <c r="G365" s="84"/>
      <c r="J365" s="66"/>
      <c r="K365" s="66"/>
      <c r="L365" s="66"/>
      <c r="M365" s="66"/>
      <c r="N365" s="66"/>
      <c r="O365" s="66"/>
      <c r="P365" s="66"/>
      <c r="Q365" s="66"/>
      <c r="R365" s="66"/>
      <c r="S365" s="66"/>
      <c r="T365" s="66"/>
      <c r="U365" s="66"/>
      <c r="V365" s="66"/>
      <c r="W365" s="66"/>
      <c r="X365" s="66"/>
      <c r="Y365" s="66"/>
      <c r="Z365" s="66"/>
    </row>
    <row r="366" spans="2:26" x14ac:dyDescent="0.25">
      <c r="B366"/>
      <c r="C366"/>
      <c r="D366" s="73"/>
      <c r="E366" s="73"/>
      <c r="F366" s="73"/>
      <c r="G366" s="84"/>
      <c r="J366" s="66"/>
      <c r="K366" s="66"/>
      <c r="L366" s="66"/>
      <c r="M366" s="66"/>
      <c r="N366" s="66"/>
      <c r="O366" s="66"/>
      <c r="P366" s="66"/>
      <c r="Q366" s="66"/>
      <c r="R366" s="66"/>
      <c r="S366" s="66"/>
      <c r="T366" s="66"/>
      <c r="U366" s="66"/>
      <c r="V366" s="66"/>
      <c r="W366" s="66"/>
      <c r="X366" s="66"/>
      <c r="Y366" s="66"/>
      <c r="Z366" s="66"/>
    </row>
    <row r="367" spans="2:26" x14ac:dyDescent="0.25">
      <c r="B367"/>
      <c r="C367"/>
      <c r="D367" s="73"/>
      <c r="E367" s="73"/>
      <c r="F367" s="73"/>
      <c r="G367" s="84"/>
      <c r="J367" s="66"/>
      <c r="K367" s="66"/>
      <c r="L367" s="66"/>
      <c r="M367" s="66"/>
      <c r="N367" s="66"/>
      <c r="O367" s="66"/>
      <c r="P367" s="66"/>
      <c r="Q367" s="66"/>
      <c r="R367" s="66"/>
      <c r="S367" s="66"/>
      <c r="T367" s="66"/>
      <c r="U367" s="66"/>
      <c r="V367" s="66"/>
      <c r="W367" s="66"/>
      <c r="X367" s="66"/>
      <c r="Y367" s="66"/>
      <c r="Z367" s="66"/>
    </row>
    <row r="368" spans="2:26" x14ac:dyDescent="0.25">
      <c r="B368"/>
      <c r="C368"/>
      <c r="D368" s="73"/>
      <c r="E368" s="73"/>
      <c r="F368" s="73"/>
      <c r="G368" s="84"/>
      <c r="J368" s="66"/>
      <c r="K368" s="66"/>
      <c r="L368" s="66"/>
      <c r="M368" s="66"/>
      <c r="N368" s="66"/>
      <c r="O368" s="66"/>
      <c r="P368" s="66"/>
      <c r="Q368" s="66"/>
      <c r="R368" s="66"/>
      <c r="S368" s="66"/>
      <c r="T368" s="66"/>
      <c r="U368" s="66"/>
      <c r="V368" s="66"/>
      <c r="W368" s="66"/>
      <c r="X368" s="66"/>
      <c r="Y368" s="66"/>
      <c r="Z368" s="66"/>
    </row>
    <row r="369" spans="2:26" x14ac:dyDescent="0.25">
      <c r="B369"/>
      <c r="C369"/>
      <c r="D369" s="73"/>
      <c r="E369" s="73"/>
      <c r="F369" s="73"/>
      <c r="G369" s="84"/>
      <c r="J369" s="66"/>
      <c r="K369" s="66"/>
      <c r="L369" s="66"/>
      <c r="M369" s="66"/>
      <c r="N369" s="66"/>
      <c r="O369" s="66"/>
      <c r="P369" s="66"/>
      <c r="Q369" s="66"/>
      <c r="R369" s="66"/>
      <c r="S369" s="66"/>
      <c r="T369" s="66"/>
      <c r="U369" s="66"/>
      <c r="V369" s="66"/>
      <c r="W369" s="66"/>
      <c r="X369" s="66"/>
      <c r="Y369" s="66"/>
      <c r="Z369" s="66"/>
    </row>
    <row r="370" spans="2:26" x14ac:dyDescent="0.25">
      <c r="B370"/>
      <c r="C370"/>
      <c r="D370" s="73"/>
      <c r="E370" s="73"/>
      <c r="F370" s="73"/>
      <c r="G370" s="84"/>
      <c r="J370" s="66"/>
      <c r="K370" s="66"/>
      <c r="L370" s="66"/>
      <c r="M370" s="66"/>
      <c r="N370" s="66"/>
      <c r="O370" s="66"/>
      <c r="P370" s="66"/>
      <c r="Q370" s="66"/>
      <c r="R370" s="66"/>
      <c r="S370" s="66"/>
      <c r="T370" s="66"/>
      <c r="U370" s="66"/>
      <c r="V370" s="66"/>
      <c r="W370" s="66"/>
      <c r="X370" s="66"/>
      <c r="Y370" s="66"/>
      <c r="Z370" s="66"/>
    </row>
    <row r="371" spans="2:26" x14ac:dyDescent="0.25">
      <c r="B371"/>
      <c r="C371"/>
      <c r="D371" s="73"/>
      <c r="E371" s="73"/>
      <c r="F371" s="73"/>
      <c r="G371" s="84"/>
      <c r="J371" s="66"/>
      <c r="K371" s="66"/>
      <c r="L371" s="66"/>
      <c r="M371" s="66"/>
      <c r="N371" s="66"/>
      <c r="O371" s="66"/>
      <c r="P371" s="66"/>
      <c r="Q371" s="66"/>
      <c r="R371" s="66"/>
      <c r="S371" s="66"/>
      <c r="T371" s="66"/>
      <c r="U371" s="66"/>
      <c r="V371" s="66"/>
      <c r="W371" s="66"/>
      <c r="X371" s="66"/>
      <c r="Y371" s="66"/>
      <c r="Z371" s="66"/>
    </row>
    <row r="372" spans="2:26" x14ac:dyDescent="0.25">
      <c r="B372"/>
      <c r="C372"/>
      <c r="D372" s="73"/>
      <c r="E372" s="73"/>
      <c r="F372" s="73"/>
      <c r="G372" s="84"/>
      <c r="J372" s="66"/>
      <c r="K372" s="66"/>
      <c r="L372" s="66"/>
      <c r="M372" s="66"/>
      <c r="N372" s="66"/>
      <c r="O372" s="66"/>
      <c r="P372" s="66"/>
      <c r="Q372" s="66"/>
      <c r="R372" s="66"/>
      <c r="S372" s="66"/>
      <c r="T372" s="66"/>
      <c r="U372" s="66"/>
      <c r="V372" s="66"/>
      <c r="W372" s="66"/>
      <c r="X372" s="66"/>
      <c r="Y372" s="66"/>
      <c r="Z372" s="66"/>
    </row>
    <row r="373" spans="2:26" x14ac:dyDescent="0.25">
      <c r="B373"/>
      <c r="C373"/>
      <c r="D373" s="73"/>
      <c r="E373" s="73"/>
      <c r="F373" s="73"/>
      <c r="G373" s="84"/>
      <c r="J373" s="66"/>
      <c r="K373" s="66"/>
      <c r="L373" s="66"/>
      <c r="M373" s="66"/>
      <c r="N373" s="66"/>
      <c r="O373" s="66"/>
      <c r="P373" s="66"/>
      <c r="Q373" s="66"/>
      <c r="R373" s="66"/>
      <c r="S373" s="66"/>
      <c r="T373" s="66"/>
      <c r="U373" s="66"/>
      <c r="V373" s="66"/>
      <c r="W373" s="66"/>
      <c r="X373" s="66"/>
      <c r="Y373" s="66"/>
      <c r="Z373" s="66"/>
    </row>
    <row r="374" spans="2:26" x14ac:dyDescent="0.25">
      <c r="B374"/>
      <c r="C374"/>
      <c r="D374" s="73"/>
      <c r="E374" s="73"/>
      <c r="F374" s="73"/>
      <c r="G374" s="84"/>
      <c r="J374" s="66"/>
      <c r="K374" s="66"/>
      <c r="L374" s="66"/>
      <c r="M374" s="66"/>
      <c r="N374" s="66"/>
      <c r="O374" s="66"/>
      <c r="P374" s="66"/>
      <c r="Q374" s="66"/>
      <c r="R374" s="66"/>
      <c r="S374" s="66"/>
      <c r="T374" s="66"/>
      <c r="U374" s="66"/>
      <c r="V374" s="66"/>
      <c r="W374" s="66"/>
      <c r="X374" s="66"/>
      <c r="Y374" s="66"/>
      <c r="Z374" s="66"/>
    </row>
    <row r="375" spans="2:26" x14ac:dyDescent="0.25">
      <c r="B375"/>
      <c r="C375"/>
      <c r="D375" s="73"/>
      <c r="E375" s="73"/>
      <c r="F375" s="73"/>
      <c r="G375" s="84"/>
      <c r="J375" s="66"/>
      <c r="K375" s="66"/>
      <c r="L375" s="66"/>
      <c r="M375" s="66"/>
      <c r="N375" s="66"/>
      <c r="O375" s="66"/>
      <c r="P375" s="66"/>
      <c r="Q375" s="66"/>
      <c r="R375" s="66"/>
      <c r="S375" s="66"/>
      <c r="T375" s="66"/>
      <c r="U375" s="66"/>
      <c r="V375" s="66"/>
      <c r="W375" s="66"/>
      <c r="X375" s="66"/>
      <c r="Y375" s="66"/>
      <c r="Z375" s="66"/>
    </row>
    <row r="376" spans="2:26" x14ac:dyDescent="0.25">
      <c r="B376"/>
      <c r="C376"/>
      <c r="D376" s="73"/>
      <c r="E376" s="73"/>
      <c r="F376" s="73"/>
      <c r="G376" s="84"/>
      <c r="J376" s="66"/>
      <c r="K376" s="66"/>
      <c r="L376" s="66"/>
      <c r="M376" s="66"/>
      <c r="N376" s="66"/>
      <c r="O376" s="66"/>
      <c r="P376" s="66"/>
      <c r="Q376" s="66"/>
      <c r="R376" s="66"/>
      <c r="S376" s="66"/>
      <c r="T376" s="66"/>
      <c r="U376" s="66"/>
      <c r="V376" s="66"/>
      <c r="W376" s="66"/>
      <c r="X376" s="66"/>
      <c r="Y376" s="66"/>
      <c r="Z376" s="66"/>
    </row>
    <row r="377" spans="2:26" x14ac:dyDescent="0.25">
      <c r="B377"/>
      <c r="C377"/>
      <c r="D377" s="73"/>
      <c r="E377" s="73"/>
      <c r="F377" s="73"/>
      <c r="G377" s="84"/>
      <c r="J377" s="66"/>
      <c r="K377" s="66"/>
      <c r="L377" s="66"/>
      <c r="M377" s="66"/>
      <c r="N377" s="66"/>
      <c r="O377" s="66"/>
      <c r="P377" s="66"/>
      <c r="Q377" s="66"/>
      <c r="R377" s="66"/>
      <c r="S377" s="66"/>
      <c r="T377" s="66"/>
      <c r="U377" s="66"/>
      <c r="V377" s="66"/>
      <c r="W377" s="66"/>
      <c r="X377" s="66"/>
      <c r="Y377" s="66"/>
      <c r="Z377" s="66"/>
    </row>
    <row r="378" spans="2:26" x14ac:dyDescent="0.25">
      <c r="B378"/>
      <c r="C378"/>
      <c r="D378" s="73"/>
      <c r="E378" s="73"/>
      <c r="F378" s="73"/>
      <c r="G378" s="84"/>
      <c r="J378" s="66"/>
      <c r="K378" s="66"/>
      <c r="L378" s="66"/>
      <c r="M378" s="66"/>
      <c r="N378" s="66"/>
      <c r="O378" s="66"/>
      <c r="P378" s="66"/>
      <c r="Q378" s="66"/>
      <c r="R378" s="66"/>
      <c r="S378" s="66"/>
      <c r="T378" s="66"/>
      <c r="U378" s="66"/>
      <c r="V378" s="66"/>
      <c r="W378" s="66"/>
      <c r="X378" s="66"/>
      <c r="Y378" s="66"/>
      <c r="Z378" s="66"/>
    </row>
    <row r="379" spans="2:26" x14ac:dyDescent="0.25">
      <c r="B379"/>
      <c r="C379"/>
      <c r="D379" s="73"/>
      <c r="E379" s="73"/>
      <c r="F379" s="73"/>
      <c r="G379" s="84"/>
      <c r="J379" s="66"/>
      <c r="K379" s="66"/>
      <c r="L379" s="66"/>
      <c r="M379" s="66"/>
      <c r="N379" s="66"/>
      <c r="O379" s="66"/>
      <c r="P379" s="66"/>
      <c r="Q379" s="66"/>
      <c r="R379" s="66"/>
      <c r="S379" s="66"/>
      <c r="T379" s="66"/>
      <c r="U379" s="66"/>
      <c r="V379" s="66"/>
      <c r="W379" s="66"/>
      <c r="X379" s="66"/>
      <c r="Y379" s="66"/>
      <c r="Z379" s="66"/>
    </row>
    <row r="380" spans="2:26" x14ac:dyDescent="0.25">
      <c r="B380"/>
      <c r="C380"/>
      <c r="D380" s="73"/>
      <c r="E380" s="73"/>
      <c r="F380" s="73"/>
      <c r="G380" s="84"/>
      <c r="J380" s="66"/>
      <c r="K380" s="66"/>
      <c r="L380" s="66"/>
      <c r="M380" s="66"/>
      <c r="N380" s="66"/>
      <c r="O380" s="66"/>
      <c r="P380" s="66"/>
      <c r="Q380" s="66"/>
      <c r="R380" s="66"/>
      <c r="S380" s="66"/>
      <c r="T380" s="66"/>
      <c r="U380" s="66"/>
      <c r="V380" s="66"/>
      <c r="W380" s="66"/>
      <c r="X380" s="66"/>
      <c r="Y380" s="66"/>
      <c r="Z380" s="66"/>
    </row>
    <row r="381" spans="2:26" x14ac:dyDescent="0.25">
      <c r="B381"/>
      <c r="C381"/>
      <c r="D381" s="73"/>
      <c r="E381" s="73"/>
      <c r="F381" s="73"/>
      <c r="G381" s="84"/>
      <c r="J381" s="66"/>
      <c r="K381" s="66"/>
      <c r="L381" s="66"/>
      <c r="M381" s="66"/>
      <c r="N381" s="66"/>
      <c r="O381" s="66"/>
      <c r="P381" s="66"/>
      <c r="Q381" s="66"/>
      <c r="R381" s="66"/>
      <c r="S381" s="66"/>
      <c r="T381" s="66"/>
      <c r="U381" s="66"/>
      <c r="V381" s="66"/>
      <c r="W381" s="66"/>
      <c r="X381" s="66"/>
      <c r="Y381" s="66"/>
      <c r="Z381" s="66"/>
    </row>
    <row r="382" spans="2:26" x14ac:dyDescent="0.25">
      <c r="B382"/>
      <c r="C382"/>
      <c r="D382" s="73"/>
      <c r="E382" s="73"/>
      <c r="F382" s="73"/>
      <c r="G382" s="84"/>
      <c r="J382" s="66"/>
      <c r="K382" s="66"/>
      <c r="L382" s="66"/>
      <c r="M382" s="66"/>
      <c r="N382" s="66"/>
      <c r="O382" s="66"/>
      <c r="P382" s="66"/>
      <c r="Q382" s="66"/>
      <c r="R382" s="66"/>
      <c r="S382" s="66"/>
      <c r="T382" s="66"/>
      <c r="U382" s="66"/>
      <c r="V382" s="66"/>
      <c r="W382" s="66"/>
      <c r="X382" s="66"/>
      <c r="Y382" s="66"/>
      <c r="Z382" s="66"/>
    </row>
    <row r="383" spans="2:26" x14ac:dyDescent="0.25">
      <c r="B383"/>
      <c r="C383"/>
      <c r="D383" s="73"/>
      <c r="E383" s="73"/>
      <c r="F383" s="73"/>
      <c r="G383" s="84"/>
      <c r="J383" s="66"/>
      <c r="K383" s="66"/>
      <c r="L383" s="66"/>
      <c r="M383" s="66"/>
      <c r="N383" s="66"/>
      <c r="O383" s="66"/>
      <c r="P383" s="66"/>
      <c r="Q383" s="66"/>
      <c r="R383" s="66"/>
      <c r="S383" s="66"/>
      <c r="T383" s="66"/>
      <c r="U383" s="66"/>
      <c r="V383" s="66"/>
      <c r="W383" s="66"/>
      <c r="X383" s="66"/>
      <c r="Y383" s="66"/>
      <c r="Z383" s="66"/>
    </row>
    <row r="384" spans="2:26" x14ac:dyDescent="0.25">
      <c r="B384"/>
      <c r="C384"/>
      <c r="D384" s="73"/>
      <c r="E384" s="73"/>
      <c r="F384" s="73"/>
      <c r="G384" s="84"/>
      <c r="J384" s="66"/>
      <c r="K384" s="66"/>
      <c r="L384" s="66"/>
      <c r="M384" s="66"/>
      <c r="N384" s="66"/>
      <c r="O384" s="66"/>
      <c r="P384" s="66"/>
      <c r="Q384" s="66"/>
      <c r="R384" s="66"/>
      <c r="S384" s="66"/>
      <c r="T384" s="66"/>
      <c r="U384" s="66"/>
      <c r="V384" s="66"/>
      <c r="W384" s="66"/>
      <c r="X384" s="66"/>
      <c r="Y384" s="66"/>
      <c r="Z384" s="66"/>
    </row>
    <row r="385" spans="2:26" x14ac:dyDescent="0.25">
      <c r="B385"/>
      <c r="C385"/>
      <c r="D385" s="73"/>
      <c r="E385" s="73"/>
      <c r="F385" s="73"/>
      <c r="G385" s="84"/>
      <c r="J385" s="66"/>
      <c r="K385" s="66"/>
      <c r="L385" s="66"/>
      <c r="M385" s="66"/>
      <c r="N385" s="66"/>
      <c r="O385" s="66"/>
      <c r="P385" s="66"/>
      <c r="Q385" s="66"/>
      <c r="R385" s="66"/>
      <c r="S385" s="66"/>
      <c r="T385" s="66"/>
      <c r="U385" s="66"/>
      <c r="V385" s="66"/>
      <c r="W385" s="66"/>
      <c r="X385" s="66"/>
      <c r="Y385" s="66"/>
      <c r="Z385" s="66"/>
    </row>
    <row r="386" spans="2:26" x14ac:dyDescent="0.25">
      <c r="B386"/>
      <c r="C386"/>
      <c r="D386" s="73"/>
      <c r="E386" s="73"/>
      <c r="F386" s="73"/>
      <c r="G386" s="84"/>
      <c r="J386" s="66"/>
      <c r="K386" s="66"/>
      <c r="L386" s="66"/>
      <c r="M386" s="66"/>
      <c r="N386" s="66"/>
      <c r="O386" s="66"/>
      <c r="P386" s="66"/>
      <c r="Q386" s="66"/>
      <c r="R386" s="66"/>
      <c r="S386" s="66"/>
      <c r="T386" s="66"/>
      <c r="U386" s="66"/>
      <c r="V386" s="66"/>
      <c r="W386" s="66"/>
      <c r="X386" s="66"/>
      <c r="Y386" s="66"/>
      <c r="Z386" s="66"/>
    </row>
    <row r="387" spans="2:26" x14ac:dyDescent="0.25">
      <c r="B387"/>
      <c r="C387"/>
      <c r="D387" s="73"/>
      <c r="E387" s="73"/>
      <c r="F387" s="73"/>
      <c r="G387" s="84"/>
      <c r="J387" s="66"/>
      <c r="K387" s="66"/>
      <c r="L387" s="66"/>
      <c r="M387" s="66"/>
      <c r="N387" s="66"/>
      <c r="O387" s="66"/>
      <c r="P387" s="66"/>
      <c r="Q387" s="66"/>
      <c r="R387" s="66"/>
      <c r="S387" s="66"/>
      <c r="T387" s="66"/>
      <c r="U387" s="66"/>
      <c r="V387" s="66"/>
      <c r="W387" s="66"/>
      <c r="X387" s="66"/>
      <c r="Y387" s="66"/>
      <c r="Z387" s="66"/>
    </row>
    <row r="388" spans="2:26" x14ac:dyDescent="0.25">
      <c r="B388"/>
      <c r="C388"/>
      <c r="D388" s="73"/>
      <c r="E388" s="73"/>
      <c r="F388" s="73"/>
      <c r="G388" s="84"/>
      <c r="J388" s="66"/>
      <c r="K388" s="66"/>
      <c r="L388" s="66"/>
      <c r="M388" s="66"/>
      <c r="N388" s="66"/>
      <c r="O388" s="66"/>
      <c r="P388" s="66"/>
      <c r="Q388" s="66"/>
      <c r="R388" s="66"/>
      <c r="S388" s="66"/>
      <c r="T388" s="66"/>
      <c r="U388" s="66"/>
      <c r="V388" s="66"/>
      <c r="W388" s="66"/>
      <c r="X388" s="66"/>
      <c r="Y388" s="66"/>
      <c r="Z388" s="66"/>
    </row>
    <row r="389" spans="2:26" x14ac:dyDescent="0.25">
      <c r="B389"/>
      <c r="C389"/>
      <c r="D389" s="73"/>
      <c r="E389" s="73"/>
      <c r="F389" s="73"/>
      <c r="G389" s="84"/>
      <c r="J389" s="66"/>
      <c r="K389" s="66"/>
      <c r="L389" s="66"/>
      <c r="M389" s="66"/>
      <c r="N389" s="66"/>
      <c r="O389" s="66"/>
      <c r="P389" s="66"/>
      <c r="Q389" s="66"/>
      <c r="R389" s="66"/>
      <c r="S389" s="66"/>
      <c r="T389" s="66"/>
      <c r="U389" s="66"/>
      <c r="V389" s="66"/>
      <c r="W389" s="66"/>
      <c r="X389" s="66"/>
      <c r="Y389" s="66"/>
      <c r="Z389" s="66"/>
    </row>
    <row r="390" spans="2:26" x14ac:dyDescent="0.25">
      <c r="B390"/>
      <c r="C390"/>
      <c r="D390" s="73"/>
      <c r="E390" s="73"/>
      <c r="F390" s="73"/>
      <c r="G390" s="84"/>
      <c r="J390" s="66"/>
      <c r="K390" s="66"/>
      <c r="L390" s="66"/>
      <c r="M390" s="66"/>
      <c r="N390" s="66"/>
      <c r="O390" s="66"/>
      <c r="P390" s="66"/>
      <c r="Q390" s="66"/>
      <c r="R390" s="66"/>
      <c r="S390" s="66"/>
      <c r="T390" s="66"/>
      <c r="U390" s="66"/>
      <c r="V390" s="66"/>
      <c r="W390" s="66"/>
      <c r="X390" s="66"/>
      <c r="Y390" s="66"/>
      <c r="Z390" s="66"/>
    </row>
    <row r="391" spans="2:26" x14ac:dyDescent="0.25">
      <c r="B391"/>
      <c r="C391"/>
      <c r="D391" s="73"/>
      <c r="E391" s="73"/>
      <c r="F391" s="73"/>
      <c r="G391" s="84"/>
      <c r="J391" s="66"/>
      <c r="K391" s="66"/>
      <c r="L391" s="66"/>
      <c r="M391" s="66"/>
      <c r="N391" s="66"/>
      <c r="O391" s="66"/>
      <c r="P391" s="66"/>
      <c r="Q391" s="66"/>
      <c r="R391" s="66"/>
      <c r="S391" s="66"/>
      <c r="T391" s="66"/>
      <c r="U391" s="66"/>
      <c r="V391" s="66"/>
      <c r="W391" s="66"/>
      <c r="X391" s="66"/>
      <c r="Y391" s="66"/>
      <c r="Z391" s="66"/>
    </row>
    <row r="392" spans="2:26" x14ac:dyDescent="0.25">
      <c r="B392"/>
      <c r="C392"/>
      <c r="D392" s="73"/>
      <c r="E392" s="73"/>
      <c r="F392" s="73"/>
      <c r="G392" s="84"/>
      <c r="J392" s="66"/>
      <c r="K392" s="66"/>
      <c r="L392" s="66"/>
      <c r="M392" s="66"/>
      <c r="N392" s="66"/>
      <c r="O392" s="66"/>
      <c r="P392" s="66"/>
      <c r="Q392" s="66"/>
      <c r="R392" s="66"/>
      <c r="S392" s="66"/>
      <c r="T392" s="66"/>
      <c r="U392" s="66"/>
      <c r="V392" s="66"/>
      <c r="W392" s="66"/>
      <c r="X392" s="66"/>
      <c r="Y392" s="66"/>
      <c r="Z392" s="66"/>
    </row>
    <row r="393" spans="2:26" x14ac:dyDescent="0.25">
      <c r="B393"/>
      <c r="C393"/>
      <c r="D393" s="73"/>
      <c r="E393" s="73"/>
      <c r="F393" s="73"/>
      <c r="G393" s="84"/>
      <c r="J393" s="66"/>
      <c r="K393" s="66"/>
      <c r="L393" s="66"/>
      <c r="M393" s="66"/>
      <c r="N393" s="66"/>
      <c r="O393" s="66"/>
      <c r="P393" s="66"/>
      <c r="Q393" s="66"/>
      <c r="R393" s="66"/>
      <c r="S393" s="66"/>
      <c r="T393" s="66"/>
      <c r="U393" s="66"/>
      <c r="V393" s="66"/>
      <c r="W393" s="66"/>
      <c r="X393" s="66"/>
      <c r="Y393" s="66"/>
      <c r="Z393" s="66"/>
    </row>
    <row r="394" spans="2:26" x14ac:dyDescent="0.25">
      <c r="B394"/>
      <c r="C394"/>
      <c r="D394" s="73"/>
      <c r="E394" s="73"/>
      <c r="F394" s="73"/>
      <c r="G394" s="84"/>
      <c r="J394" s="66"/>
      <c r="K394" s="66"/>
      <c r="L394" s="66"/>
      <c r="M394" s="66"/>
      <c r="N394" s="66"/>
      <c r="O394" s="66"/>
      <c r="P394" s="66"/>
      <c r="Q394" s="66"/>
      <c r="R394" s="66"/>
      <c r="S394" s="66"/>
      <c r="T394" s="66"/>
      <c r="U394" s="66"/>
      <c r="V394" s="66"/>
      <c r="W394" s="66"/>
      <c r="X394" s="66"/>
      <c r="Y394" s="66"/>
      <c r="Z394" s="66"/>
    </row>
    <row r="395" spans="2:26" x14ac:dyDescent="0.25">
      <c r="B395"/>
      <c r="C395"/>
      <c r="D395" s="73"/>
      <c r="E395" s="73"/>
      <c r="F395" s="73"/>
      <c r="G395" s="84"/>
      <c r="J395" s="66"/>
      <c r="K395" s="66"/>
      <c r="L395" s="66"/>
      <c r="M395" s="66"/>
      <c r="N395" s="66"/>
      <c r="O395" s="66"/>
      <c r="P395" s="66"/>
      <c r="Q395" s="66"/>
      <c r="R395" s="66"/>
      <c r="S395" s="66"/>
      <c r="T395" s="66"/>
      <c r="U395" s="66"/>
      <c r="V395" s="66"/>
      <c r="W395" s="66"/>
      <c r="X395" s="66"/>
      <c r="Y395" s="66"/>
      <c r="Z395" s="66"/>
    </row>
    <row r="396" spans="2:26" x14ac:dyDescent="0.25">
      <c r="B396"/>
      <c r="C396"/>
      <c r="D396" s="73"/>
      <c r="E396" s="73"/>
      <c r="F396" s="73"/>
      <c r="G396" s="84"/>
      <c r="J396" s="66"/>
      <c r="K396" s="66"/>
      <c r="L396" s="66"/>
      <c r="M396" s="66"/>
      <c r="N396" s="66"/>
      <c r="O396" s="66"/>
      <c r="P396" s="66"/>
      <c r="Q396" s="66"/>
      <c r="R396" s="66"/>
      <c r="S396" s="66"/>
      <c r="T396" s="66"/>
      <c r="U396" s="66"/>
      <c r="V396" s="66"/>
      <c r="W396" s="66"/>
      <c r="X396" s="66"/>
      <c r="Y396" s="66"/>
      <c r="Z396" s="66"/>
    </row>
    <row r="397" spans="2:26" x14ac:dyDescent="0.25">
      <c r="B397"/>
      <c r="C397"/>
      <c r="D397" s="73"/>
      <c r="E397" s="73"/>
      <c r="F397" s="73"/>
      <c r="G397" s="84"/>
      <c r="J397" s="66"/>
      <c r="K397" s="66"/>
      <c r="L397" s="66"/>
      <c r="M397" s="66"/>
      <c r="N397" s="66"/>
      <c r="O397" s="66"/>
      <c r="P397" s="66"/>
      <c r="Q397" s="66"/>
      <c r="R397" s="66"/>
      <c r="S397" s="66"/>
      <c r="T397" s="66"/>
      <c r="U397" s="66"/>
      <c r="V397" s="66"/>
      <c r="W397" s="66"/>
      <c r="X397" s="66"/>
      <c r="Y397" s="66"/>
      <c r="Z397" s="66"/>
    </row>
    <row r="398" spans="2:26" x14ac:dyDescent="0.25">
      <c r="B398"/>
      <c r="C398"/>
      <c r="D398" s="73"/>
      <c r="E398" s="73"/>
      <c r="F398" s="73"/>
      <c r="G398" s="84"/>
      <c r="J398" s="66"/>
      <c r="K398" s="66"/>
      <c r="L398" s="66"/>
      <c r="M398" s="66"/>
      <c r="N398" s="66"/>
      <c r="O398" s="66"/>
      <c r="P398" s="66"/>
      <c r="Q398" s="66"/>
      <c r="R398" s="66"/>
      <c r="S398" s="66"/>
      <c r="T398" s="66"/>
      <c r="U398" s="66"/>
      <c r="V398" s="66"/>
      <c r="W398" s="66"/>
      <c r="X398" s="66"/>
      <c r="Y398" s="66"/>
      <c r="Z398" s="66"/>
    </row>
    <row r="399" spans="2:26" x14ac:dyDescent="0.25">
      <c r="B399"/>
      <c r="C399"/>
      <c r="D399" s="73"/>
      <c r="E399" s="73"/>
      <c r="F399" s="73"/>
      <c r="G399" s="84"/>
      <c r="J399" s="66"/>
      <c r="K399" s="66"/>
      <c r="L399" s="66"/>
      <c r="M399" s="66"/>
      <c r="N399" s="66"/>
      <c r="O399" s="66"/>
      <c r="P399" s="66"/>
      <c r="Q399" s="66"/>
      <c r="R399" s="66"/>
      <c r="S399" s="66"/>
      <c r="T399" s="66"/>
      <c r="U399" s="66"/>
      <c r="V399" s="66"/>
      <c r="W399" s="66"/>
      <c r="X399" s="66"/>
      <c r="Y399" s="66"/>
      <c r="Z399" s="66"/>
    </row>
    <row r="400" spans="2:26" x14ac:dyDescent="0.25">
      <c r="B400"/>
      <c r="C400"/>
      <c r="D400" s="73"/>
      <c r="E400" s="73"/>
      <c r="F400" s="73"/>
      <c r="G400" s="84"/>
      <c r="J400" s="66"/>
      <c r="K400" s="66"/>
      <c r="L400" s="66"/>
      <c r="M400" s="66"/>
      <c r="N400" s="66"/>
      <c r="O400" s="66"/>
      <c r="P400" s="66"/>
      <c r="Q400" s="66"/>
      <c r="R400" s="66"/>
      <c r="S400" s="66"/>
      <c r="T400" s="66"/>
      <c r="U400" s="66"/>
      <c r="V400" s="66"/>
      <c r="W400" s="66"/>
      <c r="X400" s="66"/>
      <c r="Y400" s="66"/>
      <c r="Z400" s="66"/>
    </row>
    <row r="401" spans="2:26" x14ac:dyDescent="0.25">
      <c r="B401"/>
      <c r="C401"/>
      <c r="D401" s="73"/>
      <c r="E401" s="73"/>
      <c r="F401" s="73"/>
      <c r="G401" s="84"/>
      <c r="J401" s="66"/>
      <c r="K401" s="66"/>
      <c r="L401" s="66"/>
      <c r="M401" s="66"/>
      <c r="N401" s="66"/>
      <c r="O401" s="66"/>
      <c r="P401" s="66"/>
      <c r="Q401" s="66"/>
      <c r="R401" s="66"/>
      <c r="S401" s="66"/>
      <c r="T401" s="66"/>
      <c r="U401" s="66"/>
      <c r="V401" s="66"/>
      <c r="W401" s="66"/>
      <c r="X401" s="66"/>
      <c r="Y401" s="66"/>
      <c r="Z401" s="66"/>
    </row>
    <row r="402" spans="2:26" x14ac:dyDescent="0.25">
      <c r="B402"/>
      <c r="C402"/>
      <c r="D402" s="73"/>
      <c r="E402" s="73"/>
      <c r="F402" s="73"/>
      <c r="G402" s="84"/>
      <c r="J402" s="66"/>
      <c r="K402" s="66"/>
      <c r="L402" s="66"/>
      <c r="M402" s="66"/>
      <c r="N402" s="66"/>
      <c r="O402" s="66"/>
      <c r="P402" s="66"/>
      <c r="Q402" s="66"/>
      <c r="R402" s="66"/>
      <c r="S402" s="66"/>
      <c r="T402" s="66"/>
      <c r="U402" s="66"/>
      <c r="V402" s="66"/>
      <c r="W402" s="66"/>
      <c r="X402" s="66"/>
      <c r="Y402" s="66"/>
      <c r="Z402" s="66"/>
    </row>
    <row r="403" spans="2:26" x14ac:dyDescent="0.25">
      <c r="B403"/>
      <c r="C403"/>
      <c r="D403" s="73"/>
      <c r="E403" s="73"/>
      <c r="F403" s="73"/>
      <c r="G403" s="84"/>
      <c r="J403" s="66"/>
      <c r="K403" s="66"/>
      <c r="L403" s="66"/>
      <c r="M403" s="66"/>
      <c r="N403" s="66"/>
      <c r="O403" s="66"/>
      <c r="P403" s="66"/>
      <c r="Q403" s="66"/>
      <c r="R403" s="66"/>
      <c r="S403" s="66"/>
      <c r="T403" s="66"/>
      <c r="U403" s="66"/>
      <c r="V403" s="66"/>
      <c r="W403" s="66"/>
      <c r="X403" s="66"/>
      <c r="Y403" s="66"/>
      <c r="Z403" s="66"/>
    </row>
    <row r="404" spans="2:26" x14ac:dyDescent="0.25">
      <c r="B404"/>
      <c r="C404"/>
      <c r="D404" s="73"/>
      <c r="E404" s="73"/>
      <c r="F404" s="73"/>
      <c r="G404" s="84"/>
      <c r="J404" s="66"/>
      <c r="K404" s="66"/>
      <c r="L404" s="66"/>
      <c r="M404" s="66"/>
      <c r="N404" s="66"/>
      <c r="O404" s="66"/>
      <c r="P404" s="66"/>
      <c r="Q404" s="66"/>
      <c r="R404" s="66"/>
      <c r="S404" s="66"/>
      <c r="T404" s="66"/>
      <c r="U404" s="66"/>
      <c r="V404" s="66"/>
      <c r="W404" s="66"/>
      <c r="X404" s="66"/>
      <c r="Y404" s="66"/>
      <c r="Z404" s="66"/>
    </row>
    <row r="405" spans="2:26" x14ac:dyDescent="0.25">
      <c r="B405"/>
      <c r="C405"/>
      <c r="D405" s="73"/>
      <c r="E405" s="73"/>
      <c r="F405" s="73"/>
      <c r="G405" s="84"/>
      <c r="J405" s="66"/>
      <c r="K405" s="66"/>
      <c r="L405" s="66"/>
      <c r="M405" s="66"/>
      <c r="N405" s="66"/>
      <c r="O405" s="66"/>
      <c r="P405" s="66"/>
      <c r="Q405" s="66"/>
      <c r="R405" s="66"/>
      <c r="S405" s="66"/>
      <c r="T405" s="66"/>
      <c r="U405" s="66"/>
      <c r="V405" s="66"/>
      <c r="W405" s="66"/>
      <c r="X405" s="66"/>
      <c r="Y405" s="66"/>
      <c r="Z405" s="66"/>
    </row>
    <row r="406" spans="2:26" x14ac:dyDescent="0.25">
      <c r="B406"/>
      <c r="C406"/>
      <c r="D406" s="73"/>
      <c r="E406" s="73"/>
      <c r="F406" s="73"/>
      <c r="G406" s="84"/>
      <c r="J406" s="66"/>
      <c r="K406" s="66"/>
      <c r="L406" s="66"/>
      <c r="M406" s="66"/>
      <c r="N406" s="66"/>
      <c r="O406" s="66"/>
      <c r="P406" s="66"/>
      <c r="Q406" s="66"/>
      <c r="R406" s="66"/>
      <c r="S406" s="66"/>
      <c r="T406" s="66"/>
      <c r="U406" s="66"/>
      <c r="V406" s="66"/>
      <c r="W406" s="66"/>
      <c r="X406" s="66"/>
      <c r="Y406" s="66"/>
      <c r="Z406" s="66"/>
    </row>
    <row r="407" spans="2:26" x14ac:dyDescent="0.25">
      <c r="B407"/>
      <c r="C407"/>
      <c r="D407" s="73"/>
      <c r="E407" s="73"/>
      <c r="F407" s="73"/>
      <c r="G407" s="84"/>
      <c r="J407" s="66"/>
      <c r="K407" s="66"/>
      <c r="L407" s="66"/>
      <c r="M407" s="66"/>
      <c r="N407" s="66"/>
      <c r="O407" s="66"/>
      <c r="P407" s="66"/>
      <c r="Q407" s="66"/>
      <c r="R407" s="66"/>
      <c r="S407" s="66"/>
      <c r="T407" s="66"/>
      <c r="U407" s="66"/>
      <c r="V407" s="66"/>
      <c r="W407" s="66"/>
      <c r="X407" s="66"/>
      <c r="Y407" s="66"/>
      <c r="Z407" s="66"/>
    </row>
    <row r="408" spans="2:26" x14ac:dyDescent="0.25">
      <c r="B408"/>
      <c r="C408"/>
      <c r="D408" s="73"/>
      <c r="E408" s="73"/>
      <c r="F408" s="73"/>
      <c r="G408" s="84"/>
      <c r="J408" s="66"/>
      <c r="K408" s="66"/>
      <c r="L408" s="66"/>
      <c r="M408" s="66"/>
      <c r="N408" s="66"/>
      <c r="O408" s="66"/>
      <c r="P408" s="66"/>
      <c r="Q408" s="66"/>
      <c r="R408" s="66"/>
      <c r="S408" s="66"/>
      <c r="T408" s="66"/>
      <c r="U408" s="66"/>
      <c r="V408" s="66"/>
      <c r="W408" s="66"/>
      <c r="X408" s="66"/>
      <c r="Y408" s="66"/>
      <c r="Z408" s="66"/>
    </row>
    <row r="409" spans="2:26" x14ac:dyDescent="0.25">
      <c r="B409"/>
      <c r="C409"/>
      <c r="D409" s="73"/>
      <c r="E409" s="73"/>
      <c r="F409" s="73"/>
      <c r="G409" s="84"/>
      <c r="J409" s="66"/>
      <c r="K409" s="66"/>
      <c r="L409" s="66"/>
      <c r="M409" s="66"/>
      <c r="N409" s="66"/>
      <c r="O409" s="66"/>
      <c r="P409" s="66"/>
      <c r="Q409" s="66"/>
      <c r="R409" s="66"/>
      <c r="S409" s="66"/>
      <c r="T409" s="66"/>
      <c r="U409" s="66"/>
      <c r="V409" s="66"/>
      <c r="W409" s="66"/>
      <c r="X409" s="66"/>
      <c r="Y409" s="66"/>
      <c r="Z409" s="66"/>
    </row>
    <row r="410" spans="2:26" x14ac:dyDescent="0.25">
      <c r="B410"/>
      <c r="C410"/>
      <c r="D410" s="73"/>
      <c r="E410" s="73"/>
      <c r="F410" s="73"/>
      <c r="G410" s="84"/>
      <c r="J410" s="66"/>
      <c r="K410" s="66"/>
      <c r="L410" s="66"/>
      <c r="M410" s="66"/>
      <c r="N410" s="66"/>
      <c r="O410" s="66"/>
      <c r="P410" s="66"/>
      <c r="Q410" s="66"/>
      <c r="R410" s="66"/>
      <c r="S410" s="66"/>
      <c r="T410" s="66"/>
      <c r="U410" s="66"/>
      <c r="V410" s="66"/>
      <c r="W410" s="66"/>
      <c r="X410" s="66"/>
      <c r="Y410" s="66"/>
      <c r="Z410" s="66"/>
    </row>
    <row r="411" spans="2:26" x14ac:dyDescent="0.25">
      <c r="B411"/>
      <c r="C411"/>
      <c r="D411" s="73"/>
      <c r="E411" s="73"/>
      <c r="F411" s="73"/>
      <c r="G411" s="84"/>
      <c r="J411" s="66"/>
      <c r="K411" s="66"/>
      <c r="L411" s="66"/>
      <c r="M411" s="66"/>
      <c r="N411" s="66"/>
      <c r="O411" s="66"/>
      <c r="P411" s="66"/>
      <c r="Q411" s="66"/>
      <c r="R411" s="66"/>
      <c r="S411" s="66"/>
      <c r="T411" s="66"/>
      <c r="U411" s="66"/>
      <c r="V411" s="66"/>
      <c r="W411" s="66"/>
      <c r="X411" s="66"/>
      <c r="Y411" s="66"/>
      <c r="Z411" s="66"/>
    </row>
    <row r="412" spans="2:26" x14ac:dyDescent="0.25">
      <c r="B412"/>
      <c r="C412"/>
      <c r="D412" s="73"/>
      <c r="E412" s="73"/>
      <c r="F412" s="73"/>
      <c r="G412" s="84"/>
      <c r="J412" s="66"/>
      <c r="K412" s="66"/>
      <c r="L412" s="66"/>
      <c r="M412" s="66"/>
      <c r="N412" s="66"/>
      <c r="O412" s="66"/>
      <c r="P412" s="66"/>
      <c r="Q412" s="66"/>
      <c r="R412" s="66"/>
      <c r="S412" s="66"/>
      <c r="T412" s="66"/>
      <c r="U412" s="66"/>
      <c r="V412" s="66"/>
      <c r="W412" s="66"/>
      <c r="X412" s="66"/>
      <c r="Y412" s="66"/>
      <c r="Z412" s="66"/>
    </row>
    <row r="413" spans="2:26" x14ac:dyDescent="0.25">
      <c r="B413"/>
      <c r="C413"/>
      <c r="D413" s="73"/>
      <c r="E413" s="73"/>
      <c r="F413" s="73"/>
      <c r="G413" s="84"/>
      <c r="J413" s="66"/>
      <c r="K413" s="66"/>
      <c r="L413" s="66"/>
      <c r="M413" s="66"/>
      <c r="N413" s="66"/>
      <c r="O413" s="66"/>
      <c r="P413" s="66"/>
      <c r="Q413" s="66"/>
      <c r="R413" s="66"/>
      <c r="S413" s="66"/>
      <c r="T413" s="66"/>
      <c r="U413" s="66"/>
      <c r="V413" s="66"/>
      <c r="W413" s="66"/>
      <c r="X413" s="66"/>
      <c r="Y413" s="66"/>
      <c r="Z413" s="66"/>
    </row>
    <row r="414" spans="2:26" x14ac:dyDescent="0.25">
      <c r="B414"/>
      <c r="C414"/>
      <c r="D414" s="73"/>
      <c r="E414" s="73"/>
      <c r="F414" s="73"/>
      <c r="G414" s="84"/>
      <c r="J414" s="66"/>
      <c r="K414" s="66"/>
      <c r="L414" s="66"/>
      <c r="M414" s="66"/>
      <c r="N414" s="66"/>
      <c r="O414" s="66"/>
      <c r="P414" s="66"/>
      <c r="Q414" s="66"/>
      <c r="R414" s="66"/>
      <c r="S414" s="66"/>
      <c r="T414" s="66"/>
      <c r="U414" s="66"/>
      <c r="V414" s="66"/>
      <c r="W414" s="66"/>
      <c r="X414" s="66"/>
      <c r="Y414" s="66"/>
      <c r="Z414" s="66"/>
    </row>
    <row r="415" spans="2:26" x14ac:dyDescent="0.25">
      <c r="B415"/>
      <c r="C415"/>
      <c r="D415" s="73"/>
      <c r="E415" s="73"/>
      <c r="F415" s="73"/>
      <c r="G415" s="84"/>
      <c r="J415" s="66"/>
      <c r="K415" s="66"/>
      <c r="L415" s="66"/>
      <c r="M415" s="66"/>
      <c r="N415" s="66"/>
      <c r="O415" s="66"/>
      <c r="P415" s="66"/>
      <c r="Q415" s="66"/>
      <c r="R415" s="66"/>
      <c r="S415" s="66"/>
      <c r="T415" s="66"/>
      <c r="U415" s="66"/>
      <c r="V415" s="66"/>
      <c r="W415" s="66"/>
      <c r="X415" s="66"/>
      <c r="Y415" s="66"/>
      <c r="Z415" s="66"/>
    </row>
    <row r="416" spans="2:26" x14ac:dyDescent="0.25">
      <c r="B416"/>
      <c r="C416"/>
      <c r="D416" s="73"/>
      <c r="E416" s="73"/>
      <c r="F416" s="73"/>
      <c r="G416" s="84"/>
      <c r="J416" s="66"/>
      <c r="K416" s="66"/>
      <c r="L416" s="66"/>
      <c r="M416" s="66"/>
      <c r="N416" s="66"/>
      <c r="O416" s="66"/>
      <c r="P416" s="66"/>
      <c r="Q416" s="66"/>
      <c r="R416" s="66"/>
      <c r="S416" s="66"/>
      <c r="T416" s="66"/>
      <c r="U416" s="66"/>
      <c r="V416" s="66"/>
      <c r="W416" s="66"/>
      <c r="X416" s="66"/>
      <c r="Y416" s="66"/>
      <c r="Z416" s="66"/>
    </row>
    <row r="417" spans="2:26" x14ac:dyDescent="0.25">
      <c r="B417"/>
      <c r="C417"/>
      <c r="D417" s="73"/>
      <c r="E417" s="73"/>
      <c r="F417" s="73"/>
      <c r="G417" s="84"/>
      <c r="J417" s="66"/>
      <c r="K417" s="66"/>
      <c r="L417" s="66"/>
      <c r="M417" s="66"/>
      <c r="N417" s="66"/>
      <c r="O417" s="66"/>
      <c r="P417" s="66"/>
      <c r="Q417" s="66"/>
      <c r="R417" s="66"/>
      <c r="S417" s="66"/>
      <c r="T417" s="66"/>
      <c r="U417" s="66"/>
      <c r="V417" s="66"/>
      <c r="W417" s="66"/>
      <c r="X417" s="66"/>
      <c r="Y417" s="66"/>
      <c r="Z417" s="66"/>
    </row>
    <row r="418" spans="2:26" x14ac:dyDescent="0.25">
      <c r="B418"/>
      <c r="C418"/>
      <c r="D418" s="73"/>
      <c r="E418" s="73"/>
      <c r="F418" s="73"/>
      <c r="G418" s="84"/>
      <c r="J418" s="66"/>
      <c r="K418" s="66"/>
      <c r="L418" s="66"/>
      <c r="M418" s="66"/>
      <c r="N418" s="66"/>
      <c r="O418" s="66"/>
      <c r="P418" s="66"/>
      <c r="Q418" s="66"/>
      <c r="R418" s="66"/>
      <c r="S418" s="66"/>
      <c r="T418" s="66"/>
      <c r="U418" s="66"/>
      <c r="V418" s="66"/>
      <c r="W418" s="66"/>
      <c r="X418" s="66"/>
      <c r="Y418" s="66"/>
      <c r="Z418" s="66"/>
    </row>
    <row r="419" spans="2:26" x14ac:dyDescent="0.25">
      <c r="B419"/>
      <c r="C419"/>
      <c r="D419" s="73"/>
      <c r="E419" s="73"/>
      <c r="F419" s="73"/>
      <c r="G419" s="84"/>
      <c r="J419" s="66"/>
      <c r="K419" s="66"/>
      <c r="L419" s="66"/>
      <c r="M419" s="66"/>
      <c r="N419" s="66"/>
      <c r="O419" s="66"/>
      <c r="P419" s="66"/>
      <c r="Q419" s="66"/>
      <c r="R419" s="66"/>
      <c r="S419" s="66"/>
      <c r="T419" s="66"/>
      <c r="U419" s="66"/>
      <c r="V419" s="66"/>
      <c r="W419" s="66"/>
      <c r="X419" s="66"/>
      <c r="Y419" s="66"/>
      <c r="Z419" s="66"/>
    </row>
    <row r="420" spans="2:26" x14ac:dyDescent="0.25">
      <c r="B420"/>
      <c r="C420"/>
      <c r="D420" s="73"/>
      <c r="E420" s="73"/>
      <c r="F420" s="73"/>
      <c r="G420" s="84"/>
      <c r="J420" s="66"/>
      <c r="K420" s="66"/>
      <c r="L420" s="66"/>
      <c r="M420" s="66"/>
      <c r="N420" s="66"/>
      <c r="O420" s="66"/>
      <c r="P420" s="66"/>
      <c r="Q420" s="66"/>
      <c r="R420" s="66"/>
      <c r="S420" s="66"/>
      <c r="T420" s="66"/>
      <c r="U420" s="66"/>
      <c r="V420" s="66"/>
      <c r="W420" s="66"/>
      <c r="X420" s="66"/>
      <c r="Y420" s="66"/>
      <c r="Z420" s="66"/>
    </row>
    <row r="421" spans="2:26" x14ac:dyDescent="0.25">
      <c r="B421"/>
      <c r="C421"/>
      <c r="D421" s="73"/>
      <c r="E421" s="73"/>
      <c r="F421" s="73"/>
      <c r="G421" s="84"/>
      <c r="J421" s="66"/>
      <c r="K421" s="66"/>
      <c r="L421" s="66"/>
      <c r="M421" s="66"/>
      <c r="N421" s="66"/>
      <c r="O421" s="66"/>
      <c r="P421" s="66"/>
      <c r="Q421" s="66"/>
      <c r="R421" s="66"/>
      <c r="S421" s="66"/>
      <c r="T421" s="66"/>
      <c r="U421" s="66"/>
      <c r="V421" s="66"/>
      <c r="W421" s="66"/>
      <c r="X421" s="66"/>
      <c r="Y421" s="66"/>
      <c r="Z421" s="66"/>
    </row>
    <row r="422" spans="2:26" x14ac:dyDescent="0.25">
      <c r="B422"/>
      <c r="C422"/>
      <c r="D422" s="73"/>
      <c r="E422" s="73"/>
      <c r="F422" s="73"/>
      <c r="G422" s="84"/>
      <c r="J422" s="66"/>
      <c r="K422" s="66"/>
      <c r="L422" s="66"/>
      <c r="M422" s="66"/>
      <c r="N422" s="66"/>
      <c r="O422" s="66"/>
      <c r="P422" s="66"/>
      <c r="Q422" s="66"/>
      <c r="R422" s="66"/>
      <c r="S422" s="66"/>
      <c r="T422" s="66"/>
      <c r="U422" s="66"/>
      <c r="V422" s="66"/>
      <c r="W422" s="66"/>
      <c r="X422" s="66"/>
      <c r="Y422" s="66"/>
      <c r="Z422" s="66"/>
    </row>
    <row r="423" spans="2:26" x14ac:dyDescent="0.25">
      <c r="B423"/>
      <c r="C423"/>
      <c r="D423" s="73"/>
      <c r="E423" s="73"/>
      <c r="F423" s="73"/>
      <c r="G423" s="84"/>
      <c r="J423" s="66"/>
      <c r="K423" s="66"/>
      <c r="L423" s="66"/>
      <c r="M423" s="66"/>
      <c r="N423" s="66"/>
      <c r="O423" s="66"/>
      <c r="P423" s="66"/>
      <c r="Q423" s="66"/>
      <c r="R423" s="66"/>
      <c r="S423" s="66"/>
      <c r="T423" s="66"/>
      <c r="U423" s="66"/>
      <c r="V423" s="66"/>
      <c r="W423" s="66"/>
      <c r="X423" s="66"/>
      <c r="Y423" s="66"/>
      <c r="Z423" s="66"/>
    </row>
    <row r="424" spans="2:26" x14ac:dyDescent="0.25">
      <c r="B424"/>
      <c r="C424"/>
      <c r="D424" s="73"/>
      <c r="E424" s="73"/>
      <c r="F424" s="73"/>
      <c r="G424" s="84"/>
      <c r="J424" s="66"/>
      <c r="K424" s="66"/>
      <c r="L424" s="66"/>
      <c r="M424" s="66"/>
      <c r="N424" s="66"/>
      <c r="O424" s="66"/>
      <c r="P424" s="66"/>
      <c r="Q424" s="66"/>
      <c r="R424" s="66"/>
      <c r="S424" s="66"/>
      <c r="T424" s="66"/>
      <c r="U424" s="66"/>
      <c r="V424" s="66"/>
      <c r="W424" s="66"/>
      <c r="X424" s="66"/>
      <c r="Y424" s="66"/>
      <c r="Z424" s="66"/>
    </row>
    <row r="425" spans="2:26" x14ac:dyDescent="0.25">
      <c r="B425"/>
      <c r="C425"/>
      <c r="D425" s="73"/>
      <c r="E425" s="73"/>
      <c r="F425" s="73"/>
      <c r="G425" s="84"/>
      <c r="J425" s="66"/>
      <c r="K425" s="66"/>
      <c r="L425" s="66"/>
      <c r="M425" s="66"/>
      <c r="N425" s="66"/>
      <c r="O425" s="66"/>
      <c r="P425" s="66"/>
      <c r="Q425" s="66"/>
      <c r="R425" s="66"/>
      <c r="S425" s="66"/>
      <c r="T425" s="66"/>
      <c r="U425" s="66"/>
      <c r="V425" s="66"/>
      <c r="W425" s="66"/>
      <c r="X425" s="66"/>
      <c r="Y425" s="66"/>
      <c r="Z425" s="66"/>
    </row>
    <row r="426" spans="2:26" x14ac:dyDescent="0.25">
      <c r="B426"/>
      <c r="C426"/>
      <c r="D426" s="73"/>
      <c r="E426" s="73"/>
      <c r="F426" s="73"/>
      <c r="G426" s="84"/>
      <c r="J426" s="66"/>
      <c r="K426" s="66"/>
      <c r="L426" s="66"/>
      <c r="M426" s="66"/>
      <c r="N426" s="66"/>
      <c r="O426" s="66"/>
      <c r="P426" s="66"/>
      <c r="Q426" s="66"/>
      <c r="R426" s="66"/>
      <c r="S426" s="66"/>
      <c r="T426" s="66"/>
      <c r="U426" s="66"/>
      <c r="V426" s="66"/>
      <c r="W426" s="66"/>
      <c r="X426" s="66"/>
      <c r="Y426" s="66"/>
      <c r="Z426" s="66"/>
    </row>
    <row r="427" spans="2:26" x14ac:dyDescent="0.25">
      <c r="B427"/>
      <c r="C427"/>
      <c r="D427" s="73"/>
      <c r="E427" s="73"/>
      <c r="F427" s="73"/>
      <c r="G427" s="84"/>
      <c r="J427" s="66"/>
      <c r="K427" s="66"/>
      <c r="L427" s="66"/>
      <c r="M427" s="66"/>
      <c r="N427" s="66"/>
      <c r="O427" s="66"/>
      <c r="P427" s="66"/>
      <c r="Q427" s="66"/>
      <c r="R427" s="66"/>
      <c r="S427" s="66"/>
      <c r="T427" s="66"/>
      <c r="U427" s="66"/>
      <c r="V427" s="66"/>
      <c r="W427" s="66"/>
      <c r="X427" s="66"/>
      <c r="Y427" s="66"/>
      <c r="Z427" s="66"/>
    </row>
    <row r="428" spans="2:26" x14ac:dyDescent="0.25">
      <c r="B428"/>
      <c r="C428"/>
      <c r="D428" s="73"/>
      <c r="E428" s="73"/>
      <c r="F428" s="73"/>
      <c r="G428" s="84"/>
      <c r="J428" s="66"/>
      <c r="K428" s="66"/>
      <c r="L428" s="66"/>
      <c r="M428" s="66"/>
      <c r="N428" s="66"/>
      <c r="O428" s="66"/>
      <c r="P428" s="66"/>
      <c r="Q428" s="66"/>
      <c r="R428" s="66"/>
      <c r="S428" s="66"/>
      <c r="T428" s="66"/>
      <c r="U428" s="66"/>
      <c r="V428" s="66"/>
      <c r="W428" s="66"/>
      <c r="X428" s="66"/>
      <c r="Y428" s="66"/>
      <c r="Z428" s="66"/>
    </row>
    <row r="429" spans="2:26" x14ac:dyDescent="0.25">
      <c r="B429"/>
      <c r="C429"/>
      <c r="D429" s="73"/>
      <c r="E429" s="73"/>
      <c r="F429" s="73"/>
      <c r="G429" s="84"/>
      <c r="J429" s="66"/>
      <c r="K429" s="66"/>
      <c r="L429" s="66"/>
      <c r="M429" s="66"/>
      <c r="N429" s="66"/>
      <c r="O429" s="66"/>
      <c r="P429" s="66"/>
      <c r="Q429" s="66"/>
      <c r="R429" s="66"/>
      <c r="S429" s="66"/>
      <c r="T429" s="66"/>
      <c r="U429" s="66"/>
      <c r="V429" s="66"/>
      <c r="W429" s="66"/>
      <c r="X429" s="66"/>
      <c r="Y429" s="66"/>
      <c r="Z429" s="66"/>
    </row>
    <row r="430" spans="2:26" x14ac:dyDescent="0.25">
      <c r="B430"/>
      <c r="C430"/>
      <c r="D430" s="73"/>
      <c r="E430" s="73"/>
      <c r="F430" s="73"/>
      <c r="G430" s="84"/>
      <c r="J430" s="66"/>
      <c r="K430" s="66"/>
      <c r="L430" s="66"/>
      <c r="M430" s="66"/>
      <c r="N430" s="66"/>
      <c r="O430" s="66"/>
      <c r="P430" s="66"/>
      <c r="Q430" s="66"/>
      <c r="R430" s="66"/>
      <c r="S430" s="66"/>
      <c r="T430" s="66"/>
      <c r="U430" s="66"/>
      <c r="V430" s="66"/>
      <c r="W430" s="66"/>
      <c r="X430" s="66"/>
      <c r="Y430" s="66"/>
      <c r="Z430" s="66"/>
    </row>
    <row r="431" spans="2:26" x14ac:dyDescent="0.25">
      <c r="B431"/>
      <c r="C431"/>
      <c r="D431" s="73"/>
      <c r="E431" s="73"/>
      <c r="F431" s="73"/>
      <c r="G431" s="84"/>
      <c r="J431" s="66"/>
      <c r="K431" s="66"/>
      <c r="L431" s="66"/>
      <c r="M431" s="66"/>
      <c r="N431" s="66"/>
      <c r="O431" s="66"/>
      <c r="P431" s="66"/>
      <c r="Q431" s="66"/>
      <c r="R431" s="66"/>
      <c r="S431" s="66"/>
      <c r="T431" s="66"/>
      <c r="U431" s="66"/>
      <c r="V431" s="66"/>
      <c r="W431" s="66"/>
      <c r="X431" s="66"/>
      <c r="Y431" s="66"/>
      <c r="Z431" s="66"/>
    </row>
    <row r="432" spans="2:26" x14ac:dyDescent="0.25">
      <c r="B432"/>
      <c r="C432"/>
      <c r="D432" s="73"/>
      <c r="E432" s="73"/>
      <c r="F432" s="73"/>
      <c r="G432" s="84"/>
      <c r="J432" s="66"/>
      <c r="K432" s="66"/>
      <c r="L432" s="66"/>
      <c r="M432" s="66"/>
      <c r="N432" s="66"/>
      <c r="O432" s="66"/>
      <c r="P432" s="66"/>
      <c r="Q432" s="66"/>
      <c r="R432" s="66"/>
      <c r="S432" s="66"/>
      <c r="T432" s="66"/>
      <c r="U432" s="66"/>
      <c r="V432" s="66"/>
      <c r="W432" s="66"/>
      <c r="X432" s="66"/>
      <c r="Y432" s="66"/>
      <c r="Z432" s="66"/>
    </row>
    <row r="433" spans="2:26" x14ac:dyDescent="0.25">
      <c r="B433"/>
      <c r="C433"/>
      <c r="D433" s="73"/>
      <c r="E433" s="73"/>
      <c r="F433" s="73"/>
      <c r="G433" s="84"/>
      <c r="J433" s="66"/>
      <c r="K433" s="66"/>
      <c r="L433" s="66"/>
      <c r="M433" s="66"/>
      <c r="N433" s="66"/>
      <c r="O433" s="66"/>
      <c r="P433" s="66"/>
      <c r="Q433" s="66"/>
      <c r="R433" s="66"/>
      <c r="S433" s="66"/>
      <c r="T433" s="66"/>
      <c r="U433" s="66"/>
      <c r="V433" s="66"/>
      <c r="W433" s="66"/>
      <c r="X433" s="66"/>
      <c r="Y433" s="66"/>
      <c r="Z433" s="66"/>
    </row>
    <row r="434" spans="2:26" x14ac:dyDescent="0.25">
      <c r="B434"/>
      <c r="C434"/>
      <c r="D434" s="73"/>
      <c r="E434" s="73"/>
      <c r="F434" s="73"/>
      <c r="G434" s="84"/>
      <c r="J434" s="66"/>
      <c r="K434" s="66"/>
      <c r="L434" s="66"/>
      <c r="M434" s="66"/>
      <c r="N434" s="66"/>
      <c r="O434" s="66"/>
      <c r="P434" s="66"/>
      <c r="Q434" s="66"/>
      <c r="R434" s="66"/>
      <c r="S434" s="66"/>
      <c r="T434" s="66"/>
      <c r="U434" s="66"/>
      <c r="V434" s="66"/>
      <c r="W434" s="66"/>
      <c r="X434" s="66"/>
      <c r="Y434" s="66"/>
      <c r="Z434" s="66"/>
    </row>
    <row r="435" spans="2:26" x14ac:dyDescent="0.25">
      <c r="B435"/>
      <c r="C435"/>
      <c r="D435" s="73"/>
      <c r="E435" s="73"/>
      <c r="F435" s="73"/>
      <c r="G435" s="84"/>
      <c r="J435" s="66"/>
      <c r="K435" s="66"/>
      <c r="L435" s="66"/>
      <c r="M435" s="66"/>
      <c r="N435" s="66"/>
      <c r="O435" s="66"/>
      <c r="P435" s="66"/>
      <c r="Q435" s="66"/>
      <c r="R435" s="66"/>
      <c r="S435" s="66"/>
      <c r="T435" s="66"/>
      <c r="U435" s="66"/>
      <c r="V435" s="66"/>
      <c r="W435" s="66"/>
      <c r="X435" s="66"/>
      <c r="Y435" s="66"/>
      <c r="Z435" s="66"/>
    </row>
    <row r="436" spans="2:26" x14ac:dyDescent="0.25">
      <c r="B436"/>
      <c r="C436"/>
      <c r="D436" s="73"/>
      <c r="E436" s="73"/>
      <c r="F436" s="73"/>
      <c r="G436" s="84"/>
      <c r="J436" s="66"/>
      <c r="K436" s="66"/>
      <c r="L436" s="66"/>
      <c r="M436" s="66"/>
      <c r="N436" s="66"/>
      <c r="O436" s="66"/>
      <c r="P436" s="66"/>
      <c r="Q436" s="66"/>
      <c r="R436" s="66"/>
      <c r="S436" s="66"/>
      <c r="T436" s="66"/>
      <c r="U436" s="66"/>
      <c r="V436" s="66"/>
      <c r="W436" s="66"/>
      <c r="X436" s="66"/>
      <c r="Y436" s="66"/>
      <c r="Z436" s="66"/>
    </row>
    <row r="437" spans="2:26" x14ac:dyDescent="0.25">
      <c r="B437"/>
      <c r="C437"/>
      <c r="D437" s="73"/>
      <c r="E437" s="73"/>
      <c r="F437" s="73"/>
      <c r="G437" s="84"/>
      <c r="J437" s="66"/>
      <c r="K437" s="66"/>
      <c r="L437" s="66"/>
      <c r="M437" s="66"/>
      <c r="N437" s="66"/>
      <c r="O437" s="66"/>
      <c r="P437" s="66"/>
      <c r="Q437" s="66"/>
      <c r="R437" s="66"/>
      <c r="S437" s="66"/>
      <c r="T437" s="66"/>
      <c r="U437" s="66"/>
      <c r="V437" s="66"/>
      <c r="W437" s="66"/>
      <c r="X437" s="66"/>
      <c r="Y437" s="66"/>
      <c r="Z437" s="66"/>
    </row>
    <row r="438" spans="2:26" x14ac:dyDescent="0.25">
      <c r="B438"/>
      <c r="C438"/>
      <c r="D438" s="73"/>
      <c r="E438" s="73"/>
      <c r="F438" s="73"/>
      <c r="G438" s="84"/>
      <c r="J438" s="66"/>
      <c r="K438" s="66"/>
      <c r="L438" s="66"/>
      <c r="M438" s="66"/>
      <c r="N438" s="66"/>
      <c r="O438" s="66"/>
      <c r="P438" s="66"/>
      <c r="Q438" s="66"/>
      <c r="R438" s="66"/>
      <c r="S438" s="66"/>
      <c r="T438" s="66"/>
      <c r="U438" s="66"/>
      <c r="V438" s="66"/>
      <c r="W438" s="66"/>
      <c r="X438" s="66"/>
      <c r="Y438" s="66"/>
      <c r="Z438" s="66"/>
    </row>
    <row r="439" spans="2:26" x14ac:dyDescent="0.25">
      <c r="B439"/>
      <c r="C439"/>
      <c r="D439" s="73"/>
      <c r="E439" s="73"/>
      <c r="F439" s="73"/>
      <c r="G439" s="84"/>
      <c r="J439" s="66"/>
      <c r="K439" s="66"/>
      <c r="L439" s="66"/>
      <c r="M439" s="66"/>
      <c r="N439" s="66"/>
      <c r="O439" s="66"/>
      <c r="P439" s="66"/>
      <c r="Q439" s="66"/>
      <c r="R439" s="66"/>
      <c r="S439" s="66"/>
      <c r="T439" s="66"/>
      <c r="U439" s="66"/>
      <c r="V439" s="66"/>
      <c r="W439" s="66"/>
      <c r="X439" s="66"/>
      <c r="Y439" s="66"/>
      <c r="Z439" s="66"/>
    </row>
    <row r="440" spans="2:26" x14ac:dyDescent="0.25">
      <c r="B440"/>
      <c r="C440"/>
      <c r="D440" s="73"/>
      <c r="E440" s="73"/>
      <c r="F440" s="73"/>
      <c r="G440" s="84"/>
      <c r="J440" s="66"/>
      <c r="K440" s="66"/>
      <c r="L440" s="66"/>
      <c r="M440" s="66"/>
      <c r="N440" s="66"/>
      <c r="O440" s="66"/>
      <c r="P440" s="66"/>
      <c r="Q440" s="66"/>
      <c r="R440" s="66"/>
      <c r="S440" s="66"/>
      <c r="T440" s="66"/>
      <c r="U440" s="66"/>
      <c r="V440" s="66"/>
      <c r="W440" s="66"/>
      <c r="X440" s="66"/>
      <c r="Y440" s="66"/>
      <c r="Z440" s="66"/>
    </row>
    <row r="441" spans="2:26" x14ac:dyDescent="0.25">
      <c r="B441"/>
      <c r="C441"/>
      <c r="D441" s="73"/>
      <c r="E441" s="73"/>
      <c r="F441" s="73"/>
      <c r="G441" s="84"/>
      <c r="J441" s="66"/>
      <c r="K441" s="66"/>
      <c r="L441" s="66"/>
      <c r="M441" s="66"/>
      <c r="N441" s="66"/>
      <c r="O441" s="66"/>
      <c r="P441" s="66"/>
      <c r="Q441" s="66"/>
      <c r="R441" s="66"/>
      <c r="S441" s="66"/>
      <c r="T441" s="66"/>
      <c r="U441" s="66"/>
      <c r="V441" s="66"/>
      <c r="W441" s="66"/>
      <c r="X441" s="66"/>
      <c r="Y441" s="66"/>
      <c r="Z441" s="66"/>
    </row>
    <row r="442" spans="2:26" x14ac:dyDescent="0.25">
      <c r="B442"/>
      <c r="C442"/>
      <c r="D442" s="73"/>
      <c r="E442" s="73"/>
      <c r="F442" s="73"/>
      <c r="G442" s="84"/>
      <c r="J442" s="66"/>
      <c r="K442" s="66"/>
      <c r="L442" s="66"/>
      <c r="M442" s="66"/>
      <c r="N442" s="66"/>
      <c r="O442" s="66"/>
      <c r="P442" s="66"/>
      <c r="Q442" s="66"/>
      <c r="R442" s="66"/>
      <c r="S442" s="66"/>
      <c r="T442" s="66"/>
      <c r="U442" s="66"/>
      <c r="V442" s="66"/>
      <c r="W442" s="66"/>
      <c r="X442" s="66"/>
      <c r="Y442" s="66"/>
      <c r="Z442" s="66"/>
    </row>
    <row r="443" spans="2:26" x14ac:dyDescent="0.25">
      <c r="B443"/>
      <c r="C443"/>
      <c r="D443" s="73"/>
      <c r="E443" s="73"/>
      <c r="F443" s="73"/>
      <c r="G443" s="84"/>
      <c r="J443" s="66"/>
      <c r="K443" s="66"/>
      <c r="L443" s="66"/>
      <c r="M443" s="66"/>
      <c r="N443" s="66"/>
      <c r="O443" s="66"/>
      <c r="P443" s="66"/>
      <c r="Q443" s="66"/>
      <c r="R443" s="66"/>
      <c r="S443" s="66"/>
      <c r="T443" s="66"/>
      <c r="U443" s="66"/>
      <c r="V443" s="66"/>
      <c r="W443" s="66"/>
      <c r="X443" s="66"/>
      <c r="Y443" s="66"/>
      <c r="Z443" s="66"/>
    </row>
    <row r="444" spans="2:26" x14ac:dyDescent="0.25">
      <c r="B444"/>
      <c r="C444"/>
      <c r="D444" s="73"/>
      <c r="E444" s="73"/>
      <c r="F444" s="73"/>
      <c r="G444" s="84"/>
      <c r="J444" s="66"/>
      <c r="K444" s="66"/>
      <c r="L444" s="66"/>
      <c r="M444" s="66"/>
      <c r="N444" s="66"/>
      <c r="O444" s="66"/>
      <c r="P444" s="66"/>
      <c r="Q444" s="66"/>
      <c r="R444" s="66"/>
      <c r="S444" s="66"/>
      <c r="T444" s="66"/>
      <c r="U444" s="66"/>
      <c r="V444" s="66"/>
      <c r="W444" s="66"/>
      <c r="X444" s="66"/>
      <c r="Y444" s="66"/>
      <c r="Z444" s="66"/>
    </row>
    <row r="445" spans="2:26" x14ac:dyDescent="0.25">
      <c r="B445"/>
      <c r="C445"/>
      <c r="D445" s="73"/>
      <c r="E445" s="73"/>
      <c r="F445" s="73"/>
      <c r="G445" s="84"/>
      <c r="J445" s="66"/>
      <c r="K445" s="66"/>
      <c r="L445" s="66"/>
      <c r="M445" s="66"/>
      <c r="N445" s="66"/>
      <c r="O445" s="66"/>
      <c r="P445" s="66"/>
      <c r="Q445" s="66"/>
      <c r="R445" s="66"/>
      <c r="S445" s="66"/>
      <c r="T445" s="66"/>
      <c r="U445" s="66"/>
      <c r="V445" s="66"/>
      <c r="W445" s="66"/>
      <c r="X445" s="66"/>
      <c r="Y445" s="66"/>
      <c r="Z445" s="66"/>
    </row>
    <row r="446" spans="2:26" x14ac:dyDescent="0.25">
      <c r="B446"/>
      <c r="C446"/>
      <c r="D446" s="73"/>
      <c r="E446" s="73"/>
      <c r="F446" s="73"/>
      <c r="G446" s="84"/>
      <c r="J446" s="66"/>
      <c r="K446" s="66"/>
      <c r="L446" s="66"/>
      <c r="M446" s="66"/>
      <c r="N446" s="66"/>
      <c r="O446" s="66"/>
      <c r="P446" s="66"/>
      <c r="Q446" s="66"/>
      <c r="R446" s="66"/>
      <c r="S446" s="66"/>
      <c r="T446" s="66"/>
      <c r="U446" s="66"/>
      <c r="V446" s="66"/>
      <c r="W446" s="66"/>
      <c r="X446" s="66"/>
      <c r="Y446" s="66"/>
      <c r="Z446" s="66"/>
    </row>
    <row r="447" spans="2:26" x14ac:dyDescent="0.25">
      <c r="B447"/>
      <c r="C447"/>
      <c r="D447" s="73"/>
      <c r="E447" s="73"/>
      <c r="F447" s="73"/>
      <c r="G447" s="84"/>
      <c r="J447" s="66"/>
      <c r="K447" s="66"/>
      <c r="L447" s="66"/>
      <c r="M447" s="66"/>
      <c r="N447" s="66"/>
      <c r="O447" s="66"/>
      <c r="P447" s="66"/>
      <c r="Q447" s="66"/>
      <c r="R447" s="66"/>
      <c r="S447" s="66"/>
      <c r="T447" s="66"/>
      <c r="U447" s="66"/>
      <c r="V447" s="66"/>
      <c r="W447" s="66"/>
      <c r="X447" s="66"/>
      <c r="Y447" s="66"/>
      <c r="Z447" s="66"/>
    </row>
    <row r="448" spans="2:26" x14ac:dyDescent="0.25">
      <c r="B448"/>
      <c r="C448"/>
      <c r="D448" s="73"/>
      <c r="E448" s="73"/>
      <c r="F448" s="73"/>
      <c r="G448" s="84"/>
      <c r="J448" s="66"/>
      <c r="K448" s="66"/>
      <c r="L448" s="66"/>
      <c r="M448" s="66"/>
      <c r="N448" s="66"/>
      <c r="O448" s="66"/>
      <c r="P448" s="66"/>
      <c r="Q448" s="66"/>
      <c r="R448" s="66"/>
      <c r="S448" s="66"/>
      <c r="T448" s="66"/>
      <c r="U448" s="66"/>
      <c r="V448" s="66"/>
      <c r="W448" s="66"/>
      <c r="X448" s="66"/>
      <c r="Y448" s="66"/>
      <c r="Z448" s="66"/>
    </row>
    <row r="449" spans="2:26" x14ac:dyDescent="0.25">
      <c r="B449"/>
      <c r="C449"/>
      <c r="D449" s="73"/>
      <c r="E449" s="73"/>
      <c r="F449" s="73"/>
      <c r="G449" s="84"/>
      <c r="J449" s="66"/>
      <c r="K449" s="66"/>
      <c r="L449" s="66"/>
      <c r="M449" s="66"/>
      <c r="N449" s="66"/>
      <c r="O449" s="66"/>
      <c r="P449" s="66"/>
      <c r="Q449" s="66"/>
      <c r="R449" s="66"/>
      <c r="S449" s="66"/>
      <c r="T449" s="66"/>
      <c r="U449" s="66"/>
      <c r="V449" s="66"/>
      <c r="W449" s="66"/>
      <c r="X449" s="66"/>
      <c r="Y449" s="66"/>
      <c r="Z449" s="66"/>
    </row>
    <row r="450" spans="2:26" x14ac:dyDescent="0.25">
      <c r="B450"/>
      <c r="C450"/>
      <c r="D450" s="73"/>
      <c r="E450" s="73"/>
      <c r="F450" s="73"/>
      <c r="G450" s="84"/>
      <c r="J450" s="66"/>
      <c r="K450" s="66"/>
      <c r="L450" s="66"/>
      <c r="M450" s="66"/>
      <c r="N450" s="66"/>
      <c r="O450" s="66"/>
      <c r="P450" s="66"/>
      <c r="Q450" s="66"/>
      <c r="R450" s="66"/>
      <c r="S450" s="66"/>
      <c r="T450" s="66"/>
      <c r="U450" s="66"/>
      <c r="V450" s="66"/>
      <c r="W450" s="66"/>
      <c r="X450" s="66"/>
      <c r="Y450" s="66"/>
      <c r="Z450" s="66"/>
    </row>
    <row r="451" spans="2:26" x14ac:dyDescent="0.25">
      <c r="B451"/>
      <c r="C451"/>
      <c r="D451" s="73"/>
      <c r="E451" s="73"/>
      <c r="F451" s="73"/>
      <c r="G451" s="84"/>
      <c r="J451" s="66"/>
      <c r="K451" s="66"/>
      <c r="L451" s="66"/>
      <c r="M451" s="66"/>
      <c r="N451" s="66"/>
      <c r="O451" s="66"/>
      <c r="P451" s="66"/>
      <c r="Q451" s="66"/>
      <c r="R451" s="66"/>
      <c r="S451" s="66"/>
      <c r="T451" s="66"/>
      <c r="U451" s="66"/>
      <c r="V451" s="66"/>
      <c r="W451" s="66"/>
      <c r="X451" s="66"/>
      <c r="Y451" s="66"/>
      <c r="Z451" s="66"/>
    </row>
    <row r="452" spans="2:26" x14ac:dyDescent="0.25">
      <c r="B452"/>
      <c r="C452"/>
      <c r="D452" s="73"/>
      <c r="E452" s="73"/>
      <c r="F452" s="73"/>
      <c r="G452" s="84"/>
      <c r="J452" s="66"/>
      <c r="K452" s="66"/>
      <c r="L452" s="66"/>
      <c r="M452" s="66"/>
      <c r="N452" s="66"/>
      <c r="O452" s="66"/>
      <c r="P452" s="66"/>
      <c r="Q452" s="66"/>
      <c r="R452" s="66"/>
      <c r="S452" s="66"/>
      <c r="T452" s="66"/>
      <c r="U452" s="66"/>
      <c r="V452" s="66"/>
      <c r="W452" s="66"/>
      <c r="X452" s="66"/>
      <c r="Y452" s="66"/>
      <c r="Z452" s="66"/>
    </row>
    <row r="453" spans="2:26" x14ac:dyDescent="0.25">
      <c r="B453"/>
      <c r="C453"/>
      <c r="D453" s="73"/>
      <c r="E453" s="73"/>
      <c r="F453" s="73"/>
      <c r="G453" s="84"/>
      <c r="J453" s="66"/>
      <c r="K453" s="66"/>
      <c r="L453" s="66"/>
      <c r="M453" s="66"/>
      <c r="N453" s="66"/>
      <c r="O453" s="66"/>
      <c r="P453" s="66"/>
      <c r="Q453" s="66"/>
      <c r="R453" s="66"/>
      <c r="S453" s="66"/>
      <c r="T453" s="66"/>
      <c r="U453" s="66"/>
      <c r="V453" s="66"/>
      <c r="W453" s="66"/>
      <c r="X453" s="66"/>
      <c r="Y453" s="66"/>
      <c r="Z453" s="66"/>
    </row>
    <row r="454" spans="2:26" x14ac:dyDescent="0.25">
      <c r="B454"/>
      <c r="C454"/>
      <c r="D454" s="73"/>
      <c r="E454" s="73"/>
      <c r="F454" s="73"/>
      <c r="G454" s="84"/>
      <c r="J454" s="66"/>
      <c r="K454" s="66"/>
      <c r="L454" s="66"/>
      <c r="M454" s="66"/>
      <c r="N454" s="66"/>
      <c r="O454" s="66"/>
      <c r="P454" s="66"/>
      <c r="Q454" s="66"/>
      <c r="R454" s="66"/>
      <c r="S454" s="66"/>
      <c r="T454" s="66"/>
      <c r="U454" s="66"/>
      <c r="V454" s="66"/>
      <c r="W454" s="66"/>
      <c r="X454" s="66"/>
      <c r="Y454" s="66"/>
      <c r="Z454" s="66"/>
    </row>
    <row r="455" spans="2:26" x14ac:dyDescent="0.25">
      <c r="B455"/>
      <c r="C455"/>
      <c r="D455" s="73"/>
      <c r="E455" s="73"/>
      <c r="F455" s="73"/>
      <c r="G455" s="84"/>
      <c r="J455" s="66"/>
      <c r="K455" s="66"/>
      <c r="L455" s="66"/>
      <c r="M455" s="66"/>
      <c r="N455" s="66"/>
      <c r="O455" s="66"/>
      <c r="P455" s="66"/>
      <c r="Q455" s="66"/>
      <c r="R455" s="66"/>
      <c r="S455" s="66"/>
      <c r="T455" s="66"/>
      <c r="U455" s="66"/>
      <c r="V455" s="66"/>
      <c r="W455" s="66"/>
      <c r="X455" s="66"/>
      <c r="Y455" s="66"/>
      <c r="Z455" s="66"/>
    </row>
    <row r="456" spans="2:26" x14ac:dyDescent="0.25">
      <c r="B456"/>
      <c r="C456"/>
      <c r="D456" s="73"/>
      <c r="E456" s="73"/>
      <c r="F456" s="73"/>
      <c r="G456" s="84"/>
      <c r="J456" s="66"/>
      <c r="K456" s="66"/>
      <c r="L456" s="66"/>
      <c r="M456" s="66"/>
      <c r="N456" s="66"/>
      <c r="O456" s="66"/>
      <c r="P456" s="66"/>
      <c r="Q456" s="66"/>
      <c r="R456" s="66"/>
      <c r="S456" s="66"/>
      <c r="T456" s="66"/>
      <c r="U456" s="66"/>
      <c r="V456" s="66"/>
      <c r="W456" s="66"/>
      <c r="X456" s="66"/>
      <c r="Y456" s="66"/>
      <c r="Z456" s="66"/>
    </row>
    <row r="457" spans="2:26" x14ac:dyDescent="0.25">
      <c r="B457"/>
      <c r="C457"/>
      <c r="D457" s="73"/>
      <c r="E457" s="73"/>
      <c r="F457" s="73"/>
      <c r="G457" s="84"/>
      <c r="J457" s="66"/>
      <c r="K457" s="66"/>
      <c r="L457" s="66"/>
      <c r="M457" s="66"/>
      <c r="N457" s="66"/>
      <c r="O457" s="66"/>
      <c r="P457" s="66"/>
      <c r="Q457" s="66"/>
      <c r="R457" s="66"/>
      <c r="S457" s="66"/>
      <c r="T457" s="66"/>
      <c r="U457" s="66"/>
      <c r="V457" s="66"/>
      <c r="W457" s="66"/>
      <c r="X457" s="66"/>
      <c r="Y457" s="66"/>
      <c r="Z457" s="66"/>
    </row>
    <row r="458" spans="2:26" x14ac:dyDescent="0.25">
      <c r="B458"/>
      <c r="C458"/>
      <c r="D458" s="73"/>
      <c r="E458" s="73"/>
      <c r="F458" s="73"/>
      <c r="G458" s="84"/>
      <c r="J458" s="66"/>
      <c r="K458" s="66"/>
      <c r="L458" s="66"/>
      <c r="M458" s="66"/>
      <c r="N458" s="66"/>
      <c r="O458" s="66"/>
      <c r="P458" s="66"/>
      <c r="Q458" s="66"/>
      <c r="R458" s="66"/>
      <c r="S458" s="66"/>
      <c r="T458" s="66"/>
      <c r="U458" s="66"/>
      <c r="V458" s="66"/>
      <c r="W458" s="66"/>
      <c r="X458" s="66"/>
      <c r="Y458" s="66"/>
      <c r="Z458" s="66"/>
    </row>
    <row r="459" spans="2:26" x14ac:dyDescent="0.25">
      <c r="B459"/>
      <c r="C459"/>
      <c r="D459" s="73"/>
      <c r="E459" s="73"/>
      <c r="F459" s="73"/>
      <c r="G459" s="84"/>
      <c r="J459" s="66"/>
      <c r="K459" s="66"/>
      <c r="L459" s="66"/>
      <c r="M459" s="66"/>
      <c r="N459" s="66"/>
      <c r="O459" s="66"/>
      <c r="P459" s="66"/>
      <c r="Q459" s="66"/>
      <c r="R459" s="66"/>
      <c r="S459" s="66"/>
      <c r="T459" s="66"/>
      <c r="U459" s="66"/>
      <c r="V459" s="66"/>
      <c r="W459" s="66"/>
      <c r="X459" s="66"/>
      <c r="Y459" s="66"/>
      <c r="Z459" s="66"/>
    </row>
    <row r="460" spans="2:26" x14ac:dyDescent="0.25">
      <c r="B460"/>
      <c r="C460"/>
      <c r="D460" s="73"/>
      <c r="E460" s="73"/>
      <c r="F460" s="73"/>
      <c r="G460" s="84"/>
      <c r="J460" s="66"/>
      <c r="K460" s="66"/>
      <c r="L460" s="66"/>
      <c r="M460" s="66"/>
      <c r="N460" s="66"/>
      <c r="O460" s="66"/>
      <c r="P460" s="66"/>
      <c r="Q460" s="66"/>
      <c r="R460" s="66"/>
      <c r="S460" s="66"/>
      <c r="T460" s="66"/>
      <c r="U460" s="66"/>
      <c r="V460" s="66"/>
      <c r="W460" s="66"/>
      <c r="X460" s="66"/>
      <c r="Y460" s="66"/>
      <c r="Z460" s="66"/>
    </row>
    <row r="461" spans="2:26" x14ac:dyDescent="0.25">
      <c r="B461"/>
      <c r="C461"/>
      <c r="D461" s="73"/>
      <c r="E461" s="73"/>
      <c r="F461" s="73"/>
      <c r="G461" s="84"/>
      <c r="J461" s="66"/>
      <c r="K461" s="66"/>
      <c r="L461" s="66"/>
      <c r="M461" s="66"/>
      <c r="N461" s="66"/>
      <c r="O461" s="66"/>
      <c r="P461" s="66"/>
      <c r="Q461" s="66"/>
      <c r="R461" s="66"/>
      <c r="S461" s="66"/>
      <c r="T461" s="66"/>
      <c r="U461" s="66"/>
      <c r="V461" s="66"/>
      <c r="W461" s="66"/>
      <c r="X461" s="66"/>
      <c r="Y461" s="66"/>
      <c r="Z461" s="66"/>
    </row>
    <row r="462" spans="2:26" x14ac:dyDescent="0.25">
      <c r="B462"/>
      <c r="C462"/>
      <c r="D462" s="73"/>
      <c r="E462" s="73"/>
      <c r="F462" s="73"/>
      <c r="G462" s="84"/>
      <c r="J462" s="66"/>
      <c r="K462" s="66"/>
      <c r="L462" s="66"/>
      <c r="M462" s="66"/>
      <c r="N462" s="66"/>
      <c r="O462" s="66"/>
      <c r="P462" s="66"/>
      <c r="Q462" s="66"/>
      <c r="R462" s="66"/>
      <c r="S462" s="66"/>
      <c r="T462" s="66"/>
      <c r="U462" s="66"/>
      <c r="V462" s="66"/>
      <c r="W462" s="66"/>
      <c r="X462" s="66"/>
      <c r="Y462" s="66"/>
      <c r="Z462" s="66"/>
    </row>
    <row r="463" spans="2:26" x14ac:dyDescent="0.25">
      <c r="B463"/>
      <c r="C463"/>
      <c r="D463" s="73"/>
      <c r="E463" s="73"/>
      <c r="F463" s="73"/>
      <c r="G463" s="84"/>
      <c r="J463" s="66"/>
      <c r="K463" s="66"/>
      <c r="L463" s="66"/>
      <c r="M463" s="66"/>
      <c r="N463" s="66"/>
      <c r="O463" s="66"/>
      <c r="P463" s="66"/>
      <c r="Q463" s="66"/>
      <c r="R463" s="66"/>
      <c r="S463" s="66"/>
      <c r="T463" s="66"/>
      <c r="U463" s="66"/>
      <c r="V463" s="66"/>
      <c r="W463" s="66"/>
      <c r="X463" s="66"/>
      <c r="Y463" s="66"/>
      <c r="Z463" s="66"/>
    </row>
    <row r="464" spans="2:26" x14ac:dyDescent="0.25">
      <c r="B464"/>
      <c r="C464"/>
      <c r="D464" s="73"/>
      <c r="E464" s="73"/>
      <c r="F464" s="73"/>
      <c r="G464" s="84"/>
      <c r="J464" s="66"/>
      <c r="K464" s="66"/>
      <c r="L464" s="66"/>
      <c r="M464" s="66"/>
      <c r="N464" s="66"/>
      <c r="O464" s="66"/>
      <c r="P464" s="66"/>
      <c r="Q464" s="66"/>
      <c r="R464" s="66"/>
      <c r="S464" s="66"/>
      <c r="T464" s="66"/>
      <c r="U464" s="66"/>
      <c r="V464" s="66"/>
      <c r="W464" s="66"/>
      <c r="X464" s="66"/>
      <c r="Y464" s="66"/>
      <c r="Z464" s="66"/>
    </row>
    <row r="465" spans="2:26" x14ac:dyDescent="0.25">
      <c r="B465"/>
      <c r="C465"/>
      <c r="D465" s="73"/>
      <c r="E465" s="73"/>
      <c r="F465" s="73"/>
      <c r="G465" s="84"/>
      <c r="J465" s="66"/>
      <c r="K465" s="66"/>
      <c r="L465" s="66"/>
      <c r="M465" s="66"/>
      <c r="N465" s="66"/>
      <c r="O465" s="66"/>
      <c r="P465" s="66"/>
      <c r="Q465" s="66"/>
      <c r="R465" s="66"/>
      <c r="S465" s="66"/>
      <c r="T465" s="66"/>
      <c r="U465" s="66"/>
      <c r="V465" s="66"/>
      <c r="W465" s="66"/>
      <c r="X465" s="66"/>
      <c r="Y465" s="66"/>
      <c r="Z465" s="66"/>
    </row>
    <row r="466" spans="2:26" x14ac:dyDescent="0.25">
      <c r="B466"/>
      <c r="C466"/>
      <c r="D466" s="73"/>
      <c r="E466" s="73"/>
      <c r="F466" s="73"/>
      <c r="G466" s="84"/>
      <c r="J466" s="66"/>
      <c r="K466" s="66"/>
      <c r="L466" s="66"/>
      <c r="M466" s="66"/>
      <c r="N466" s="66"/>
      <c r="O466" s="66"/>
      <c r="P466" s="66"/>
      <c r="Q466" s="66"/>
      <c r="R466" s="66"/>
      <c r="S466" s="66"/>
      <c r="T466" s="66"/>
      <c r="U466" s="66"/>
      <c r="V466" s="66"/>
      <c r="W466" s="66"/>
      <c r="X466" s="66"/>
      <c r="Y466" s="66"/>
      <c r="Z466" s="66"/>
    </row>
    <row r="467" spans="2:26" x14ac:dyDescent="0.25">
      <c r="B467"/>
      <c r="C467"/>
      <c r="D467" s="73"/>
      <c r="E467" s="73"/>
      <c r="F467" s="73"/>
      <c r="G467" s="84"/>
      <c r="J467" s="66"/>
      <c r="K467" s="66"/>
      <c r="L467" s="66"/>
      <c r="M467" s="66"/>
      <c r="N467" s="66"/>
      <c r="O467" s="66"/>
      <c r="P467" s="66"/>
      <c r="Q467" s="66"/>
      <c r="R467" s="66"/>
      <c r="S467" s="66"/>
      <c r="T467" s="66"/>
      <c r="U467" s="66"/>
      <c r="V467" s="66"/>
      <c r="W467" s="66"/>
      <c r="X467" s="66"/>
      <c r="Y467" s="66"/>
      <c r="Z467" s="66"/>
    </row>
    <row r="468" spans="2:26" x14ac:dyDescent="0.25">
      <c r="B468"/>
      <c r="C468"/>
      <c r="D468" s="73"/>
      <c r="E468" s="73"/>
      <c r="F468" s="73"/>
      <c r="G468" s="84"/>
      <c r="J468" s="66"/>
      <c r="K468" s="66"/>
      <c r="L468" s="66"/>
      <c r="M468" s="66"/>
      <c r="N468" s="66"/>
      <c r="O468" s="66"/>
      <c r="P468" s="66"/>
      <c r="Q468" s="66"/>
      <c r="R468" s="66"/>
      <c r="S468" s="66"/>
      <c r="T468" s="66"/>
      <c r="U468" s="66"/>
      <c r="V468" s="66"/>
      <c r="W468" s="66"/>
      <c r="X468" s="66"/>
      <c r="Y468" s="66"/>
      <c r="Z468" s="66"/>
    </row>
    <row r="469" spans="2:26" x14ac:dyDescent="0.25">
      <c r="B469"/>
      <c r="C469"/>
      <c r="D469" s="73"/>
      <c r="E469" s="73"/>
      <c r="F469" s="73"/>
      <c r="G469" s="84"/>
      <c r="J469" s="66"/>
      <c r="K469" s="66"/>
      <c r="L469" s="66"/>
      <c r="M469" s="66"/>
      <c r="N469" s="66"/>
      <c r="O469" s="66"/>
      <c r="P469" s="66"/>
      <c r="Q469" s="66"/>
      <c r="R469" s="66"/>
      <c r="S469" s="66"/>
      <c r="T469" s="66"/>
      <c r="U469" s="66"/>
      <c r="V469" s="66"/>
      <c r="W469" s="66"/>
      <c r="X469" s="66"/>
      <c r="Y469" s="66"/>
      <c r="Z469" s="66"/>
    </row>
    <row r="470" spans="2:26" x14ac:dyDescent="0.25">
      <c r="B470"/>
      <c r="C470"/>
      <c r="D470" s="73"/>
      <c r="E470" s="73"/>
      <c r="F470" s="73"/>
      <c r="G470" s="84"/>
      <c r="J470" s="66"/>
      <c r="K470" s="66"/>
      <c r="L470" s="66"/>
      <c r="M470" s="66"/>
      <c r="N470" s="66"/>
      <c r="O470" s="66"/>
      <c r="P470" s="66"/>
      <c r="Q470" s="66"/>
      <c r="R470" s="66"/>
      <c r="S470" s="66"/>
      <c r="T470" s="66"/>
      <c r="U470" s="66"/>
      <c r="V470" s="66"/>
      <c r="W470" s="66"/>
      <c r="X470" s="66"/>
      <c r="Y470" s="66"/>
      <c r="Z470" s="66"/>
    </row>
    <row r="471" spans="2:26" x14ac:dyDescent="0.25">
      <c r="B471"/>
      <c r="C471"/>
      <c r="D471" s="73"/>
      <c r="E471" s="73"/>
      <c r="F471" s="73"/>
      <c r="G471" s="84"/>
      <c r="J471" s="66"/>
      <c r="K471" s="66"/>
      <c r="L471" s="66"/>
      <c r="M471" s="66"/>
      <c r="N471" s="66"/>
      <c r="O471" s="66"/>
      <c r="P471" s="66"/>
      <c r="Q471" s="66"/>
      <c r="R471" s="66"/>
      <c r="S471" s="66"/>
      <c r="T471" s="66"/>
      <c r="U471" s="66"/>
      <c r="V471" s="66"/>
      <c r="W471" s="66"/>
      <c r="X471" s="66"/>
      <c r="Y471" s="66"/>
      <c r="Z471" s="66"/>
    </row>
    <row r="472" spans="2:26" x14ac:dyDescent="0.25">
      <c r="B472"/>
      <c r="C472"/>
      <c r="D472" s="73"/>
      <c r="E472" s="73"/>
      <c r="F472" s="73"/>
      <c r="G472" s="84"/>
      <c r="J472" s="66"/>
      <c r="K472" s="66"/>
      <c r="L472" s="66"/>
      <c r="M472" s="66"/>
      <c r="N472" s="66"/>
      <c r="O472" s="66"/>
      <c r="P472" s="66"/>
      <c r="Q472" s="66"/>
      <c r="R472" s="66"/>
      <c r="S472" s="66"/>
      <c r="T472" s="66"/>
      <c r="U472" s="66"/>
      <c r="V472" s="66"/>
      <c r="W472" s="66"/>
      <c r="X472" s="66"/>
      <c r="Y472" s="66"/>
      <c r="Z472" s="66"/>
    </row>
    <row r="473" spans="2:26" x14ac:dyDescent="0.25">
      <c r="B473"/>
      <c r="C473"/>
      <c r="D473" s="73"/>
      <c r="E473" s="73"/>
      <c r="F473" s="73"/>
      <c r="G473" s="84"/>
      <c r="J473" s="66"/>
      <c r="K473" s="66"/>
      <c r="L473" s="66"/>
      <c r="M473" s="66"/>
      <c r="N473" s="66"/>
      <c r="O473" s="66"/>
      <c r="P473" s="66"/>
      <c r="Q473" s="66"/>
      <c r="R473" s="66"/>
      <c r="S473" s="66"/>
      <c r="T473" s="66"/>
      <c r="U473" s="66"/>
      <c r="V473" s="66"/>
      <c r="W473" s="66"/>
      <c r="X473" s="66"/>
      <c r="Y473" s="66"/>
      <c r="Z473" s="66"/>
    </row>
    <row r="474" spans="2:26" x14ac:dyDescent="0.25">
      <c r="B474"/>
      <c r="C474"/>
      <c r="D474" s="73"/>
      <c r="E474" s="73"/>
      <c r="F474" s="73"/>
      <c r="G474" s="84"/>
      <c r="J474" s="66"/>
      <c r="K474" s="66"/>
      <c r="L474" s="66"/>
      <c r="M474" s="66"/>
      <c r="N474" s="66"/>
      <c r="O474" s="66"/>
      <c r="P474" s="66"/>
      <c r="Q474" s="66"/>
      <c r="R474" s="66"/>
      <c r="S474" s="66"/>
      <c r="T474" s="66"/>
      <c r="U474" s="66"/>
      <c r="V474" s="66"/>
      <c r="W474" s="66"/>
      <c r="X474" s="66"/>
      <c r="Y474" s="66"/>
      <c r="Z474" s="66"/>
    </row>
    <row r="475" spans="2:26" x14ac:dyDescent="0.25">
      <c r="B475"/>
      <c r="C475"/>
      <c r="D475" s="73"/>
      <c r="E475" s="73"/>
      <c r="F475" s="73"/>
      <c r="G475" s="84"/>
      <c r="J475" s="66"/>
      <c r="K475" s="66"/>
      <c r="L475" s="66"/>
      <c r="M475" s="66"/>
      <c r="N475" s="66"/>
      <c r="O475" s="66"/>
      <c r="P475" s="66"/>
      <c r="Q475" s="66"/>
      <c r="R475" s="66"/>
      <c r="S475" s="66"/>
      <c r="T475" s="66"/>
      <c r="U475" s="66"/>
      <c r="V475" s="66"/>
      <c r="W475" s="66"/>
      <c r="X475" s="66"/>
      <c r="Y475" s="66"/>
      <c r="Z475" s="66"/>
    </row>
    <row r="476" spans="2:26" x14ac:dyDescent="0.25">
      <c r="B476"/>
      <c r="C476"/>
      <c r="D476" s="73"/>
      <c r="E476" s="73"/>
      <c r="F476" s="73"/>
      <c r="G476" s="84"/>
      <c r="J476" s="66"/>
      <c r="K476" s="66"/>
      <c r="L476" s="66"/>
      <c r="M476" s="66"/>
      <c r="N476" s="66"/>
      <c r="O476" s="66"/>
      <c r="P476" s="66"/>
      <c r="Q476" s="66"/>
      <c r="R476" s="66"/>
      <c r="S476" s="66"/>
      <c r="T476" s="66"/>
      <c r="U476" s="66"/>
      <c r="V476" s="66"/>
      <c r="W476" s="66"/>
      <c r="X476" s="66"/>
      <c r="Y476" s="66"/>
      <c r="Z476" s="66"/>
    </row>
    <row r="477" spans="2:26" x14ac:dyDescent="0.25">
      <c r="B477"/>
      <c r="C477"/>
      <c r="D477" s="73"/>
      <c r="E477" s="73"/>
      <c r="F477" s="73"/>
      <c r="G477" s="84"/>
      <c r="J477" s="66"/>
      <c r="K477" s="66"/>
      <c r="L477" s="66"/>
      <c r="M477" s="66"/>
      <c r="N477" s="66"/>
      <c r="O477" s="66"/>
      <c r="P477" s="66"/>
      <c r="Q477" s="66"/>
      <c r="R477" s="66"/>
      <c r="S477" s="66"/>
      <c r="T477" s="66"/>
      <c r="U477" s="66"/>
      <c r="V477" s="66"/>
      <c r="W477" s="66"/>
      <c r="X477" s="66"/>
      <c r="Y477" s="66"/>
      <c r="Z477" s="66"/>
    </row>
    <row r="478" spans="2:26" x14ac:dyDescent="0.25">
      <c r="B478"/>
      <c r="C478"/>
      <c r="D478" s="73"/>
      <c r="E478" s="73"/>
      <c r="F478" s="73"/>
      <c r="G478" s="84"/>
      <c r="J478" s="66"/>
      <c r="K478" s="66"/>
      <c r="L478" s="66"/>
      <c r="M478" s="66"/>
      <c r="N478" s="66"/>
      <c r="O478" s="66"/>
      <c r="P478" s="66"/>
      <c r="Q478" s="66"/>
      <c r="R478" s="66"/>
      <c r="S478" s="66"/>
      <c r="T478" s="66"/>
      <c r="U478" s="66"/>
      <c r="V478" s="66"/>
      <c r="W478" s="66"/>
      <c r="X478" s="66"/>
      <c r="Y478" s="66"/>
      <c r="Z478" s="66"/>
    </row>
    <row r="479" spans="2:26" x14ac:dyDescent="0.25">
      <c r="B479"/>
      <c r="C479"/>
      <c r="D479" s="73"/>
      <c r="E479" s="73"/>
      <c r="F479" s="73"/>
      <c r="G479" s="84"/>
      <c r="J479" s="66"/>
      <c r="K479" s="66"/>
      <c r="L479" s="66"/>
      <c r="M479" s="66"/>
      <c r="N479" s="66"/>
      <c r="O479" s="66"/>
      <c r="P479" s="66"/>
      <c r="Q479" s="66"/>
      <c r="R479" s="66"/>
      <c r="S479" s="66"/>
      <c r="T479" s="66"/>
      <c r="U479" s="66"/>
      <c r="V479" s="66"/>
      <c r="W479" s="66"/>
      <c r="X479" s="66"/>
      <c r="Y479" s="66"/>
      <c r="Z479" s="66"/>
    </row>
    <row r="480" spans="2:26" x14ac:dyDescent="0.25">
      <c r="B480"/>
      <c r="C480"/>
      <c r="D480" s="73"/>
      <c r="E480" s="73"/>
      <c r="F480" s="73"/>
      <c r="G480" s="84"/>
      <c r="J480" s="66"/>
      <c r="K480" s="66"/>
      <c r="L480" s="66"/>
      <c r="M480" s="66"/>
      <c r="N480" s="66"/>
      <c r="O480" s="66"/>
      <c r="P480" s="66"/>
      <c r="Q480" s="66"/>
      <c r="R480" s="66"/>
      <c r="S480" s="66"/>
      <c r="T480" s="66"/>
      <c r="U480" s="66"/>
      <c r="V480" s="66"/>
      <c r="W480" s="66"/>
      <c r="X480" s="66"/>
      <c r="Y480" s="66"/>
      <c r="Z480" s="66"/>
    </row>
    <row r="481" spans="2:26" x14ac:dyDescent="0.25">
      <c r="B481"/>
      <c r="C481"/>
      <c r="D481" s="73"/>
      <c r="E481" s="73"/>
      <c r="F481" s="73"/>
      <c r="G481" s="84"/>
      <c r="J481" s="66"/>
      <c r="K481" s="66"/>
      <c r="L481" s="66"/>
      <c r="M481" s="66"/>
      <c r="N481" s="66"/>
      <c r="O481" s="66"/>
      <c r="P481" s="66"/>
      <c r="Q481" s="66"/>
      <c r="R481" s="66"/>
      <c r="S481" s="66"/>
      <c r="T481" s="66"/>
      <c r="U481" s="66"/>
      <c r="V481" s="66"/>
      <c r="W481" s="66"/>
      <c r="X481" s="66"/>
      <c r="Y481" s="66"/>
      <c r="Z481" s="66"/>
    </row>
    <row r="482" spans="2:26" x14ac:dyDescent="0.25">
      <c r="B482"/>
      <c r="C482"/>
      <c r="D482" s="73"/>
      <c r="E482" s="73"/>
      <c r="F482" s="73"/>
      <c r="G482" s="84"/>
      <c r="J482" s="66"/>
      <c r="K482" s="66"/>
      <c r="L482" s="66"/>
      <c r="M482" s="66"/>
      <c r="N482" s="66"/>
      <c r="O482" s="66"/>
      <c r="P482" s="66"/>
      <c r="Q482" s="66"/>
      <c r="R482" s="66"/>
      <c r="S482" s="66"/>
      <c r="T482" s="66"/>
      <c r="U482" s="66"/>
      <c r="V482" s="66"/>
      <c r="W482" s="66"/>
      <c r="X482" s="66"/>
      <c r="Y482" s="66"/>
      <c r="Z482" s="66"/>
    </row>
    <row r="483" spans="2:26" x14ac:dyDescent="0.25">
      <c r="B483"/>
      <c r="C483"/>
      <c r="D483" s="73"/>
      <c r="E483" s="73"/>
      <c r="F483" s="73"/>
      <c r="G483" s="84"/>
      <c r="J483" s="66"/>
      <c r="K483" s="66"/>
      <c r="L483" s="66"/>
      <c r="M483" s="66"/>
      <c r="N483" s="66"/>
      <c r="O483" s="66"/>
      <c r="P483" s="66"/>
      <c r="Q483" s="66"/>
      <c r="R483" s="66"/>
      <c r="S483" s="66"/>
      <c r="T483" s="66"/>
      <c r="U483" s="66"/>
      <c r="V483" s="66"/>
      <c r="W483" s="66"/>
      <c r="X483" s="66"/>
      <c r="Y483" s="66"/>
      <c r="Z483" s="66"/>
    </row>
    <row r="484" spans="2:26" x14ac:dyDescent="0.25">
      <c r="B484"/>
      <c r="C484"/>
      <c r="D484" s="73"/>
      <c r="E484" s="73"/>
      <c r="F484" s="73"/>
      <c r="G484" s="84"/>
      <c r="J484" s="66"/>
      <c r="K484" s="66"/>
      <c r="L484" s="66"/>
      <c r="M484" s="66"/>
      <c r="N484" s="66"/>
      <c r="O484" s="66"/>
      <c r="P484" s="66"/>
      <c r="Q484" s="66"/>
      <c r="R484" s="66"/>
      <c r="S484" s="66"/>
      <c r="T484" s="66"/>
      <c r="U484" s="66"/>
      <c r="V484" s="66"/>
      <c r="W484" s="66"/>
      <c r="X484" s="66"/>
      <c r="Y484" s="66"/>
      <c r="Z484" s="66"/>
    </row>
    <row r="485" spans="2:26" x14ac:dyDescent="0.25">
      <c r="B485"/>
      <c r="C485"/>
      <c r="D485" s="73"/>
      <c r="E485" s="73"/>
      <c r="F485" s="73"/>
      <c r="G485" s="84"/>
      <c r="J485" s="66"/>
      <c r="K485" s="66"/>
      <c r="L485" s="66"/>
      <c r="M485" s="66"/>
      <c r="N485" s="66"/>
      <c r="O485" s="66"/>
      <c r="P485" s="66"/>
      <c r="Q485" s="66"/>
      <c r="R485" s="66"/>
      <c r="S485" s="66"/>
      <c r="T485" s="66"/>
      <c r="U485" s="66"/>
      <c r="V485" s="66"/>
      <c r="W485" s="66"/>
      <c r="X485" s="66"/>
      <c r="Y485" s="66"/>
      <c r="Z485" s="66"/>
    </row>
    <row r="486" spans="2:26" x14ac:dyDescent="0.25">
      <c r="B486"/>
      <c r="C486"/>
      <c r="D486" s="73"/>
      <c r="E486" s="73"/>
      <c r="F486" s="73"/>
      <c r="G486" s="84"/>
      <c r="J486" s="66"/>
      <c r="K486" s="66"/>
      <c r="L486" s="66"/>
      <c r="M486" s="66"/>
      <c r="N486" s="66"/>
      <c r="O486" s="66"/>
      <c r="P486" s="66"/>
      <c r="Q486" s="66"/>
      <c r="R486" s="66"/>
      <c r="S486" s="66"/>
      <c r="T486" s="66"/>
      <c r="U486" s="66"/>
      <c r="V486" s="66"/>
      <c r="W486" s="66"/>
      <c r="X486" s="66"/>
      <c r="Y486" s="66"/>
      <c r="Z486" s="66"/>
    </row>
    <row r="487" spans="2:26" x14ac:dyDescent="0.25">
      <c r="B487"/>
      <c r="C487"/>
      <c r="D487" s="73"/>
      <c r="E487" s="73"/>
      <c r="F487" s="73"/>
      <c r="G487" s="84"/>
      <c r="J487" s="66"/>
      <c r="K487" s="66"/>
      <c r="L487" s="66"/>
      <c r="M487" s="66"/>
      <c r="N487" s="66"/>
      <c r="O487" s="66"/>
      <c r="P487" s="66"/>
      <c r="Q487" s="66"/>
      <c r="R487" s="66"/>
      <c r="S487" s="66"/>
      <c r="T487" s="66"/>
      <c r="U487" s="66"/>
      <c r="V487" s="66"/>
      <c r="W487" s="66"/>
      <c r="X487" s="66"/>
      <c r="Y487" s="66"/>
      <c r="Z487" s="66"/>
    </row>
    <row r="488" spans="2:26" x14ac:dyDescent="0.25">
      <c r="B488"/>
      <c r="C488"/>
      <c r="D488" s="73"/>
      <c r="E488" s="73"/>
      <c r="F488" s="73"/>
      <c r="G488" s="84"/>
      <c r="J488" s="66"/>
      <c r="K488" s="66"/>
      <c r="L488" s="66"/>
      <c r="M488" s="66"/>
      <c r="N488" s="66"/>
      <c r="O488" s="66"/>
      <c r="P488" s="66"/>
      <c r="Q488" s="66"/>
      <c r="R488" s="66"/>
      <c r="S488" s="66"/>
      <c r="T488" s="66"/>
      <c r="U488" s="66"/>
      <c r="V488" s="66"/>
      <c r="W488" s="66"/>
      <c r="X488" s="66"/>
      <c r="Y488" s="66"/>
      <c r="Z488" s="66"/>
    </row>
    <row r="489" spans="2:26" x14ac:dyDescent="0.25">
      <c r="B489"/>
      <c r="C489"/>
      <c r="D489" s="73"/>
      <c r="E489" s="73"/>
      <c r="F489" s="73"/>
      <c r="G489" s="84"/>
      <c r="J489" s="66"/>
      <c r="K489" s="66"/>
      <c r="L489" s="66"/>
      <c r="M489" s="66"/>
      <c r="N489" s="66"/>
      <c r="O489" s="66"/>
      <c r="P489" s="66"/>
      <c r="Q489" s="66"/>
      <c r="R489" s="66"/>
      <c r="S489" s="66"/>
      <c r="T489" s="66"/>
      <c r="U489" s="66"/>
      <c r="V489" s="66"/>
      <c r="W489" s="66"/>
      <c r="X489" s="66"/>
      <c r="Y489" s="66"/>
      <c r="Z489" s="66"/>
    </row>
    <row r="490" spans="2:26" x14ac:dyDescent="0.25">
      <c r="B490"/>
      <c r="C490"/>
      <c r="D490" s="73"/>
      <c r="E490" s="73"/>
      <c r="F490" s="73"/>
      <c r="G490" s="84"/>
      <c r="J490" s="66"/>
      <c r="K490" s="66"/>
      <c r="L490" s="66"/>
      <c r="M490" s="66"/>
      <c r="N490" s="66"/>
      <c r="O490" s="66"/>
      <c r="P490" s="66"/>
      <c r="Q490" s="66"/>
      <c r="R490" s="66"/>
      <c r="S490" s="66"/>
      <c r="T490" s="66"/>
      <c r="U490" s="66"/>
      <c r="V490" s="66"/>
      <c r="W490" s="66"/>
      <c r="X490" s="66"/>
      <c r="Y490" s="66"/>
      <c r="Z490" s="66"/>
    </row>
    <row r="491" spans="2:26" x14ac:dyDescent="0.25">
      <c r="B491"/>
      <c r="C491"/>
      <c r="D491" s="73"/>
      <c r="E491" s="73"/>
      <c r="F491" s="73"/>
      <c r="G491" s="84"/>
      <c r="J491" s="66"/>
      <c r="K491" s="66"/>
      <c r="L491" s="66"/>
      <c r="M491" s="66"/>
      <c r="N491" s="66"/>
      <c r="O491" s="66"/>
      <c r="P491" s="66"/>
      <c r="Q491" s="66"/>
      <c r="R491" s="66"/>
      <c r="S491" s="66"/>
      <c r="T491" s="66"/>
      <c r="U491" s="66"/>
      <c r="V491" s="66"/>
      <c r="W491" s="66"/>
      <c r="X491" s="66"/>
      <c r="Y491" s="66"/>
      <c r="Z491" s="66"/>
    </row>
    <row r="492" spans="2:26" x14ac:dyDescent="0.25">
      <c r="B492"/>
      <c r="C492"/>
      <c r="D492" s="73"/>
      <c r="E492" s="73"/>
      <c r="F492" s="73"/>
      <c r="G492" s="84"/>
      <c r="J492" s="66"/>
      <c r="K492" s="66"/>
      <c r="L492" s="66"/>
      <c r="M492" s="66"/>
      <c r="N492" s="66"/>
      <c r="O492" s="66"/>
      <c r="P492" s="66"/>
      <c r="Q492" s="66"/>
      <c r="R492" s="66"/>
      <c r="S492" s="66"/>
      <c r="T492" s="66"/>
      <c r="U492" s="66"/>
      <c r="V492" s="66"/>
      <c r="W492" s="66"/>
      <c r="X492" s="66"/>
      <c r="Y492" s="66"/>
      <c r="Z492" s="66"/>
    </row>
    <row r="493" spans="2:26" x14ac:dyDescent="0.25">
      <c r="B493"/>
      <c r="C493"/>
      <c r="D493" s="73"/>
      <c r="E493" s="73"/>
      <c r="F493" s="73"/>
      <c r="G493" s="84"/>
      <c r="J493" s="66"/>
      <c r="K493" s="66"/>
      <c r="L493" s="66"/>
      <c r="M493" s="66"/>
      <c r="N493" s="66"/>
      <c r="O493" s="66"/>
      <c r="P493" s="66"/>
      <c r="Q493" s="66"/>
      <c r="R493" s="66"/>
      <c r="S493" s="66"/>
      <c r="T493" s="66"/>
      <c r="U493" s="66"/>
      <c r="V493" s="66"/>
      <c r="W493" s="66"/>
      <c r="X493" s="66"/>
      <c r="Y493" s="66"/>
      <c r="Z493" s="66"/>
    </row>
    <row r="494" spans="2:26" x14ac:dyDescent="0.25">
      <c r="B494"/>
      <c r="C494"/>
      <c r="D494" s="73"/>
      <c r="E494" s="73"/>
      <c r="F494" s="73"/>
      <c r="G494" s="84"/>
      <c r="J494" s="66"/>
      <c r="K494" s="66"/>
      <c r="L494" s="66"/>
      <c r="M494" s="66"/>
      <c r="N494" s="66"/>
      <c r="O494" s="66"/>
      <c r="P494" s="66"/>
      <c r="Q494" s="66"/>
      <c r="R494" s="66"/>
      <c r="S494" s="66"/>
      <c r="T494" s="66"/>
      <c r="U494" s="66"/>
      <c r="V494" s="66"/>
      <c r="W494" s="66"/>
      <c r="X494" s="66"/>
      <c r="Y494" s="66"/>
      <c r="Z494" s="66"/>
    </row>
    <row r="495" spans="2:26" x14ac:dyDescent="0.25">
      <c r="B495"/>
      <c r="C495"/>
      <c r="D495" s="73"/>
      <c r="E495" s="73"/>
      <c r="F495" s="73"/>
      <c r="G495" s="84"/>
      <c r="J495" s="66"/>
      <c r="K495" s="66"/>
      <c r="L495" s="66"/>
      <c r="M495" s="66"/>
      <c r="N495" s="66"/>
      <c r="O495" s="66"/>
      <c r="P495" s="66"/>
      <c r="Q495" s="66"/>
      <c r="R495" s="66"/>
      <c r="S495" s="66"/>
      <c r="T495" s="66"/>
      <c r="U495" s="66"/>
      <c r="V495" s="66"/>
      <c r="W495" s="66"/>
      <c r="X495" s="66"/>
      <c r="Y495" s="66"/>
      <c r="Z495" s="66"/>
    </row>
    <row r="496" spans="2:26" x14ac:dyDescent="0.25">
      <c r="B496"/>
      <c r="C496"/>
      <c r="D496" s="73"/>
      <c r="E496" s="73"/>
      <c r="F496" s="73"/>
      <c r="G496" s="84"/>
      <c r="J496" s="66"/>
      <c r="K496" s="66"/>
      <c r="L496" s="66"/>
      <c r="M496" s="66"/>
      <c r="N496" s="66"/>
      <c r="O496" s="66"/>
      <c r="P496" s="66"/>
      <c r="Q496" s="66"/>
      <c r="R496" s="66"/>
      <c r="S496" s="66"/>
      <c r="T496" s="66"/>
      <c r="U496" s="66"/>
      <c r="V496" s="66"/>
      <c r="W496" s="66"/>
      <c r="X496" s="66"/>
      <c r="Y496" s="66"/>
      <c r="Z496" s="66"/>
    </row>
    <row r="497" spans="2:26" x14ac:dyDescent="0.25">
      <c r="B497"/>
      <c r="C497"/>
      <c r="D497" s="73"/>
      <c r="E497" s="73"/>
      <c r="F497" s="73"/>
      <c r="G497" s="84"/>
      <c r="J497" s="66"/>
      <c r="K497" s="66"/>
      <c r="L497" s="66"/>
      <c r="M497" s="66"/>
      <c r="N497" s="66"/>
      <c r="O497" s="66"/>
      <c r="P497" s="66"/>
      <c r="Q497" s="66"/>
      <c r="R497" s="66"/>
      <c r="S497" s="66"/>
      <c r="T497" s="66"/>
      <c r="U497" s="66"/>
      <c r="V497" s="66"/>
      <c r="W497" s="66"/>
      <c r="X497" s="66"/>
      <c r="Y497" s="66"/>
      <c r="Z497" s="66"/>
    </row>
    <row r="498" spans="2:26" x14ac:dyDescent="0.25">
      <c r="B498"/>
      <c r="C498"/>
      <c r="D498" s="73"/>
      <c r="E498" s="73"/>
      <c r="F498" s="73"/>
      <c r="G498" s="84"/>
      <c r="J498" s="66"/>
      <c r="K498" s="66"/>
      <c r="L498" s="66"/>
      <c r="M498" s="66"/>
      <c r="N498" s="66"/>
      <c r="O498" s="66"/>
      <c r="P498" s="66"/>
      <c r="Q498" s="66"/>
      <c r="R498" s="66"/>
      <c r="S498" s="66"/>
      <c r="T498" s="66"/>
      <c r="U498" s="66"/>
      <c r="V498" s="66"/>
      <c r="W498" s="66"/>
      <c r="X498" s="66"/>
      <c r="Y498" s="66"/>
      <c r="Z498" s="66"/>
    </row>
    <row r="499" spans="2:26" x14ac:dyDescent="0.25">
      <c r="B499"/>
      <c r="C499"/>
      <c r="D499" s="73"/>
      <c r="E499" s="73"/>
      <c r="F499" s="73"/>
      <c r="G499" s="84"/>
      <c r="J499" s="66"/>
      <c r="K499" s="66"/>
      <c r="L499" s="66"/>
      <c r="M499" s="66"/>
      <c r="N499" s="66"/>
      <c r="O499" s="66"/>
      <c r="P499" s="66"/>
      <c r="Q499" s="66"/>
      <c r="R499" s="66"/>
      <c r="S499" s="66"/>
      <c r="T499" s="66"/>
      <c r="U499" s="66"/>
      <c r="V499" s="66"/>
      <c r="W499" s="66"/>
      <c r="X499" s="66"/>
      <c r="Y499" s="66"/>
      <c r="Z499" s="66"/>
    </row>
    <row r="500" spans="2:26" x14ac:dyDescent="0.25">
      <c r="B500"/>
      <c r="C500"/>
      <c r="D500" s="73"/>
      <c r="E500" s="73"/>
      <c r="F500" s="73"/>
      <c r="G500" s="84"/>
      <c r="J500" s="66"/>
      <c r="K500" s="66"/>
      <c r="L500" s="66"/>
      <c r="M500" s="66"/>
      <c r="N500" s="66"/>
      <c r="O500" s="66"/>
      <c r="P500" s="66"/>
      <c r="Q500" s="66"/>
      <c r="R500" s="66"/>
      <c r="S500" s="66"/>
      <c r="T500" s="66"/>
      <c r="U500" s="66"/>
      <c r="V500" s="66"/>
      <c r="W500" s="66"/>
      <c r="X500" s="66"/>
      <c r="Y500" s="66"/>
      <c r="Z500" s="66"/>
    </row>
    <row r="501" spans="2:26" x14ac:dyDescent="0.25">
      <c r="B501"/>
      <c r="C501"/>
      <c r="D501" s="73"/>
      <c r="E501" s="73"/>
      <c r="F501" s="73"/>
      <c r="G501" s="84"/>
      <c r="J501" s="66"/>
      <c r="K501" s="66"/>
      <c r="L501" s="66"/>
      <c r="M501" s="66"/>
      <c r="N501" s="66"/>
      <c r="O501" s="66"/>
      <c r="P501" s="66"/>
      <c r="Q501" s="66"/>
      <c r="R501" s="66"/>
      <c r="S501" s="66"/>
      <c r="T501" s="66"/>
      <c r="U501" s="66"/>
      <c r="V501" s="66"/>
      <c r="W501" s="66"/>
      <c r="X501" s="66"/>
      <c r="Y501" s="66"/>
      <c r="Z501" s="66"/>
    </row>
    <row r="502" spans="2:26" x14ac:dyDescent="0.25">
      <c r="B502"/>
      <c r="C502"/>
      <c r="D502" s="73"/>
      <c r="E502" s="73"/>
      <c r="F502" s="73"/>
      <c r="G502" s="84"/>
      <c r="J502" s="66"/>
      <c r="K502" s="66"/>
      <c r="L502" s="66"/>
      <c r="M502" s="66"/>
      <c r="N502" s="66"/>
      <c r="O502" s="66"/>
      <c r="P502" s="66"/>
      <c r="Q502" s="66"/>
      <c r="R502" s="66"/>
      <c r="S502" s="66"/>
      <c r="T502" s="66"/>
      <c r="U502" s="66"/>
      <c r="V502" s="66"/>
      <c r="W502" s="66"/>
      <c r="X502" s="66"/>
      <c r="Y502" s="66"/>
      <c r="Z502" s="66"/>
    </row>
    <row r="503" spans="2:26" x14ac:dyDescent="0.25">
      <c r="B503"/>
      <c r="C503"/>
      <c r="D503" s="73"/>
      <c r="E503" s="73"/>
      <c r="F503" s="73"/>
      <c r="G503" s="84"/>
      <c r="J503" s="66"/>
      <c r="K503" s="66"/>
      <c r="L503" s="66"/>
      <c r="M503" s="66"/>
      <c r="N503" s="66"/>
      <c r="O503" s="66"/>
      <c r="P503" s="66"/>
      <c r="Q503" s="66"/>
      <c r="R503" s="66"/>
      <c r="S503" s="66"/>
      <c r="T503" s="66"/>
      <c r="U503" s="66"/>
      <c r="V503" s="66"/>
      <c r="W503" s="66"/>
      <c r="X503" s="66"/>
      <c r="Y503" s="66"/>
      <c r="Z503" s="66"/>
    </row>
    <row r="504" spans="2:26" x14ac:dyDescent="0.25">
      <c r="B504"/>
      <c r="C504"/>
      <c r="D504" s="73"/>
      <c r="E504" s="73"/>
      <c r="F504" s="73"/>
      <c r="G504" s="84"/>
      <c r="J504" s="66"/>
      <c r="K504" s="66"/>
      <c r="L504" s="66"/>
      <c r="M504" s="66"/>
      <c r="N504" s="66"/>
      <c r="O504" s="66"/>
      <c r="P504" s="66"/>
      <c r="Q504" s="66"/>
      <c r="R504" s="66"/>
      <c r="S504" s="66"/>
      <c r="T504" s="66"/>
      <c r="U504" s="66"/>
      <c r="V504" s="66"/>
      <c r="W504" s="66"/>
      <c r="X504" s="66"/>
      <c r="Y504" s="66"/>
      <c r="Z504" s="66"/>
    </row>
    <row r="505" spans="2:26" x14ac:dyDescent="0.25">
      <c r="B505"/>
      <c r="C505"/>
      <c r="D505" s="73"/>
      <c r="E505" s="73"/>
      <c r="F505" s="73"/>
      <c r="G505" s="84"/>
      <c r="J505" s="66"/>
      <c r="K505" s="66"/>
      <c r="L505" s="66"/>
      <c r="M505" s="66"/>
      <c r="N505" s="66"/>
      <c r="O505" s="66"/>
      <c r="P505" s="66"/>
      <c r="Q505" s="66"/>
      <c r="R505" s="66"/>
      <c r="S505" s="66"/>
      <c r="T505" s="66"/>
      <c r="U505" s="66"/>
      <c r="V505" s="66"/>
      <c r="W505" s="66"/>
      <c r="X505" s="66"/>
      <c r="Y505" s="66"/>
      <c r="Z505" s="66"/>
    </row>
    <row r="506" spans="2:26" x14ac:dyDescent="0.25">
      <c r="B506"/>
      <c r="C506"/>
      <c r="D506" s="73"/>
      <c r="E506" s="73"/>
      <c r="F506" s="73"/>
      <c r="G506" s="84"/>
      <c r="J506" s="66"/>
      <c r="K506" s="66"/>
      <c r="L506" s="66"/>
      <c r="M506" s="66"/>
      <c r="N506" s="66"/>
      <c r="O506" s="66"/>
      <c r="P506" s="66"/>
      <c r="Q506" s="66"/>
      <c r="R506" s="66"/>
      <c r="S506" s="66"/>
      <c r="T506" s="66"/>
      <c r="U506" s="66"/>
      <c r="V506" s="66"/>
      <c r="W506" s="66"/>
      <c r="X506" s="66"/>
      <c r="Y506" s="66"/>
      <c r="Z506" s="66"/>
    </row>
    <row r="507" spans="2:26" x14ac:dyDescent="0.25">
      <c r="B507"/>
      <c r="C507"/>
      <c r="D507" s="73"/>
      <c r="E507" s="73"/>
      <c r="F507" s="73"/>
      <c r="G507" s="84"/>
      <c r="J507" s="66"/>
      <c r="K507" s="66"/>
      <c r="L507" s="66"/>
      <c r="M507" s="66"/>
      <c r="N507" s="66"/>
      <c r="O507" s="66"/>
      <c r="P507" s="66"/>
      <c r="Q507" s="66"/>
      <c r="R507" s="66"/>
      <c r="S507" s="66"/>
      <c r="T507" s="66"/>
      <c r="U507" s="66"/>
      <c r="V507" s="66"/>
      <c r="W507" s="66"/>
      <c r="X507" s="66"/>
      <c r="Y507" s="66"/>
      <c r="Z507" s="66"/>
    </row>
    <row r="508" spans="2:26" x14ac:dyDescent="0.25">
      <c r="B508"/>
      <c r="C508"/>
      <c r="D508" s="73"/>
      <c r="E508" s="73"/>
      <c r="F508" s="73"/>
      <c r="G508" s="84"/>
      <c r="J508" s="66"/>
      <c r="K508" s="66"/>
      <c r="L508" s="66"/>
      <c r="M508" s="66"/>
      <c r="N508" s="66"/>
      <c r="O508" s="66"/>
      <c r="P508" s="66"/>
      <c r="Q508" s="66"/>
      <c r="R508" s="66"/>
      <c r="S508" s="66"/>
      <c r="T508" s="66"/>
      <c r="U508" s="66"/>
      <c r="V508" s="66"/>
      <c r="W508" s="66"/>
      <c r="X508" s="66"/>
      <c r="Y508" s="66"/>
      <c r="Z508" s="66"/>
    </row>
    <row r="509" spans="2:26" x14ac:dyDescent="0.25">
      <c r="B509"/>
      <c r="C509"/>
      <c r="D509" s="73"/>
      <c r="E509" s="73"/>
      <c r="F509" s="73"/>
      <c r="G509" s="84"/>
      <c r="J509" s="66"/>
      <c r="K509" s="66"/>
      <c r="L509" s="66"/>
      <c r="M509" s="66"/>
      <c r="N509" s="66"/>
      <c r="O509" s="66"/>
      <c r="P509" s="66"/>
      <c r="Q509" s="66"/>
      <c r="R509" s="66"/>
      <c r="S509" s="66"/>
      <c r="T509" s="66"/>
      <c r="U509" s="66"/>
      <c r="V509" s="66"/>
      <c r="W509" s="66"/>
      <c r="X509" s="66"/>
      <c r="Y509" s="66"/>
      <c r="Z509" s="66"/>
    </row>
    <row r="510" spans="2:26" x14ac:dyDescent="0.25">
      <c r="B510"/>
      <c r="C510"/>
      <c r="D510" s="73"/>
      <c r="E510" s="73"/>
      <c r="F510" s="73"/>
      <c r="G510" s="84"/>
      <c r="J510" s="66"/>
      <c r="K510" s="66"/>
      <c r="L510" s="66"/>
      <c r="M510" s="66"/>
      <c r="N510" s="66"/>
      <c r="O510" s="66"/>
      <c r="P510" s="66"/>
      <c r="Q510" s="66"/>
      <c r="R510" s="66"/>
      <c r="S510" s="66"/>
      <c r="T510" s="66"/>
      <c r="U510" s="66"/>
      <c r="V510" s="66"/>
      <c r="W510" s="66"/>
      <c r="X510" s="66"/>
      <c r="Y510" s="66"/>
      <c r="Z510" s="66"/>
    </row>
    <row r="511" spans="2:26" x14ac:dyDescent="0.25">
      <c r="B511"/>
      <c r="C511"/>
      <c r="D511" s="73"/>
      <c r="E511" s="73"/>
      <c r="F511" s="73"/>
      <c r="G511" s="84"/>
      <c r="J511" s="66"/>
      <c r="K511" s="66"/>
      <c r="L511" s="66"/>
      <c r="M511" s="66"/>
      <c r="N511" s="66"/>
      <c r="O511" s="66"/>
      <c r="P511" s="66"/>
      <c r="Q511" s="66"/>
      <c r="R511" s="66"/>
      <c r="S511" s="66"/>
      <c r="T511" s="66"/>
      <c r="U511" s="66"/>
      <c r="V511" s="66"/>
      <c r="W511" s="66"/>
      <c r="X511" s="66"/>
      <c r="Y511" s="66"/>
      <c r="Z511" s="66"/>
    </row>
    <row r="512" spans="2:26" x14ac:dyDescent="0.25">
      <c r="B512"/>
      <c r="C512"/>
      <c r="D512" s="73"/>
      <c r="E512" s="73"/>
      <c r="F512" s="73"/>
      <c r="G512" s="84"/>
      <c r="J512" s="66"/>
      <c r="K512" s="66"/>
      <c r="L512" s="66"/>
      <c r="M512" s="66"/>
      <c r="N512" s="66"/>
      <c r="O512" s="66"/>
      <c r="P512" s="66"/>
      <c r="Q512" s="66"/>
      <c r="R512" s="66"/>
      <c r="S512" s="66"/>
      <c r="T512" s="66"/>
      <c r="U512" s="66"/>
      <c r="V512" s="66"/>
      <c r="W512" s="66"/>
      <c r="X512" s="66"/>
      <c r="Y512" s="66"/>
      <c r="Z512" s="66"/>
    </row>
    <row r="513" spans="2:26" x14ac:dyDescent="0.25">
      <c r="B513"/>
      <c r="C513"/>
      <c r="D513" s="73"/>
      <c r="E513" s="73"/>
      <c r="F513" s="73"/>
      <c r="G513" s="84"/>
      <c r="J513" s="66"/>
      <c r="K513" s="66"/>
      <c r="L513" s="66"/>
      <c r="M513" s="66"/>
      <c r="N513" s="66"/>
      <c r="O513" s="66"/>
      <c r="P513" s="66"/>
      <c r="Q513" s="66"/>
      <c r="R513" s="66"/>
      <c r="S513" s="66"/>
      <c r="T513" s="66"/>
      <c r="U513" s="66"/>
      <c r="V513" s="66"/>
      <c r="W513" s="66"/>
      <c r="X513" s="66"/>
      <c r="Y513" s="66"/>
      <c r="Z513" s="66"/>
    </row>
    <row r="514" spans="2:26" x14ac:dyDescent="0.25">
      <c r="B514"/>
      <c r="C514"/>
      <c r="D514" s="73"/>
      <c r="E514" s="73"/>
      <c r="F514" s="73"/>
      <c r="G514" s="84"/>
      <c r="J514" s="66"/>
      <c r="K514" s="66"/>
      <c r="L514" s="66"/>
      <c r="M514" s="66"/>
      <c r="N514" s="66"/>
      <c r="O514" s="66"/>
      <c r="P514" s="66"/>
      <c r="Q514" s="66"/>
      <c r="R514" s="66"/>
      <c r="S514" s="66"/>
      <c r="T514" s="66"/>
      <c r="U514" s="66"/>
      <c r="V514" s="66"/>
      <c r="W514" s="66"/>
      <c r="X514" s="66"/>
      <c r="Y514" s="66"/>
      <c r="Z514" s="66"/>
    </row>
    <row r="515" spans="2:26" x14ac:dyDescent="0.25">
      <c r="B515"/>
      <c r="C515"/>
      <c r="D515" s="73"/>
      <c r="E515" s="73"/>
      <c r="F515" s="73"/>
      <c r="G515" s="84"/>
      <c r="J515" s="66"/>
      <c r="K515" s="66"/>
      <c r="L515" s="66"/>
      <c r="M515" s="66"/>
      <c r="N515" s="66"/>
      <c r="O515" s="66"/>
      <c r="P515" s="66"/>
      <c r="Q515" s="66"/>
      <c r="R515" s="66"/>
      <c r="S515" s="66"/>
      <c r="T515" s="66"/>
      <c r="U515" s="66"/>
      <c r="V515" s="66"/>
      <c r="W515" s="66"/>
      <c r="X515" s="66"/>
      <c r="Y515" s="66"/>
      <c r="Z515" s="66"/>
    </row>
    <row r="516" spans="2:26" x14ac:dyDescent="0.25">
      <c r="B516"/>
      <c r="C516"/>
      <c r="D516" s="73"/>
      <c r="E516" s="73"/>
      <c r="F516" s="73"/>
      <c r="G516" s="84"/>
      <c r="J516" s="66"/>
      <c r="K516" s="66"/>
      <c r="L516" s="66"/>
      <c r="M516" s="66"/>
      <c r="N516" s="66"/>
      <c r="O516" s="66"/>
      <c r="P516" s="66"/>
      <c r="Q516" s="66"/>
      <c r="R516" s="66"/>
      <c r="S516" s="66"/>
      <c r="T516" s="66"/>
      <c r="U516" s="66"/>
      <c r="V516" s="66"/>
      <c r="W516" s="66"/>
      <c r="X516" s="66"/>
      <c r="Y516" s="66"/>
      <c r="Z516" s="66"/>
    </row>
    <row r="517" spans="2:26" x14ac:dyDescent="0.25">
      <c r="B517"/>
      <c r="C517"/>
      <c r="D517" s="73"/>
      <c r="E517" s="73"/>
      <c r="F517" s="73"/>
      <c r="G517" s="84"/>
      <c r="J517" s="66"/>
      <c r="K517" s="66"/>
      <c r="L517" s="66"/>
      <c r="M517" s="66"/>
      <c r="N517" s="66"/>
      <c r="O517" s="66"/>
      <c r="P517" s="66"/>
      <c r="Q517" s="66"/>
      <c r="R517" s="66"/>
      <c r="S517" s="66"/>
      <c r="T517" s="66"/>
      <c r="U517" s="66"/>
      <c r="V517" s="66"/>
      <c r="W517" s="66"/>
      <c r="X517" s="66"/>
      <c r="Y517" s="66"/>
      <c r="Z517" s="66"/>
    </row>
    <row r="518" spans="2:26" x14ac:dyDescent="0.25">
      <c r="B518"/>
      <c r="C518"/>
      <c r="D518" s="73"/>
      <c r="E518" s="73"/>
      <c r="F518" s="73"/>
      <c r="G518" s="84"/>
      <c r="J518" s="66"/>
      <c r="K518" s="66"/>
      <c r="L518" s="66"/>
      <c r="M518" s="66"/>
      <c r="N518" s="66"/>
      <c r="O518" s="66"/>
      <c r="P518" s="66"/>
      <c r="Q518" s="66"/>
      <c r="R518" s="66"/>
      <c r="S518" s="66"/>
      <c r="T518" s="66"/>
      <c r="U518" s="66"/>
      <c r="V518" s="66"/>
      <c r="W518" s="66"/>
      <c r="X518" s="66"/>
      <c r="Y518" s="66"/>
      <c r="Z518" s="66"/>
    </row>
    <row r="519" spans="2:26" x14ac:dyDescent="0.25">
      <c r="B519"/>
      <c r="C519"/>
      <c r="D519" s="73"/>
      <c r="E519" s="73"/>
      <c r="F519" s="73"/>
      <c r="G519" s="84"/>
      <c r="J519" s="66"/>
      <c r="K519" s="66"/>
      <c r="L519" s="66"/>
      <c r="M519" s="66"/>
      <c r="N519" s="66"/>
      <c r="O519" s="66"/>
      <c r="P519" s="66"/>
      <c r="Q519" s="66"/>
      <c r="R519" s="66"/>
      <c r="S519" s="66"/>
      <c r="T519" s="66"/>
      <c r="U519" s="66"/>
      <c r="V519" s="66"/>
      <c r="W519" s="66"/>
      <c r="X519" s="66"/>
      <c r="Y519" s="66"/>
      <c r="Z519" s="66"/>
    </row>
    <row r="520" spans="2:26" x14ac:dyDescent="0.25">
      <c r="B520"/>
      <c r="C520"/>
      <c r="D520" s="73"/>
      <c r="E520" s="73"/>
      <c r="F520" s="73"/>
      <c r="G520" s="84"/>
      <c r="J520" s="66"/>
      <c r="K520" s="66"/>
      <c r="L520" s="66"/>
      <c r="M520" s="66"/>
      <c r="N520" s="66"/>
      <c r="O520" s="66"/>
      <c r="P520" s="66"/>
      <c r="Q520" s="66"/>
      <c r="R520" s="66"/>
      <c r="S520" s="66"/>
      <c r="T520" s="66"/>
      <c r="U520" s="66"/>
      <c r="V520" s="66"/>
      <c r="W520" s="66"/>
      <c r="X520" s="66"/>
      <c r="Y520" s="66"/>
      <c r="Z520" s="66"/>
    </row>
    <row r="521" spans="2:26" x14ac:dyDescent="0.25">
      <c r="B521"/>
      <c r="C521"/>
      <c r="D521" s="73"/>
      <c r="E521" s="73"/>
      <c r="F521" s="73"/>
      <c r="G521" s="84"/>
      <c r="J521" s="66"/>
      <c r="K521" s="66"/>
      <c r="L521" s="66"/>
      <c r="M521" s="66"/>
      <c r="N521" s="66"/>
      <c r="O521" s="66"/>
      <c r="P521" s="66"/>
      <c r="Q521" s="66"/>
      <c r="R521" s="66"/>
      <c r="S521" s="66"/>
      <c r="T521" s="66"/>
      <c r="U521" s="66"/>
      <c r="V521" s="66"/>
      <c r="W521" s="66"/>
      <c r="X521" s="66"/>
      <c r="Y521" s="66"/>
      <c r="Z521" s="66"/>
    </row>
    <row r="522" spans="2:26" x14ac:dyDescent="0.25">
      <c r="B522"/>
      <c r="C522"/>
      <c r="D522" s="73"/>
      <c r="E522" s="73"/>
      <c r="F522" s="73"/>
      <c r="G522" s="84"/>
      <c r="J522" s="66"/>
      <c r="K522" s="66"/>
      <c r="L522" s="66"/>
      <c r="M522" s="66"/>
      <c r="N522" s="66"/>
      <c r="O522" s="66"/>
      <c r="P522" s="66"/>
      <c r="Q522" s="66"/>
      <c r="R522" s="66"/>
      <c r="S522" s="66"/>
      <c r="T522" s="66"/>
      <c r="U522" s="66"/>
      <c r="V522" s="66"/>
      <c r="W522" s="66"/>
      <c r="X522" s="66"/>
      <c r="Y522" s="66"/>
      <c r="Z522" s="66"/>
    </row>
    <row r="523" spans="2:26" x14ac:dyDescent="0.25">
      <c r="B523"/>
      <c r="C523"/>
      <c r="D523" s="73"/>
      <c r="E523" s="73"/>
      <c r="F523" s="73"/>
      <c r="G523" s="84"/>
      <c r="J523" s="66"/>
      <c r="K523" s="66"/>
      <c r="L523" s="66"/>
      <c r="M523" s="66"/>
      <c r="N523" s="66"/>
      <c r="O523" s="66"/>
      <c r="P523" s="66"/>
      <c r="Q523" s="66"/>
      <c r="R523" s="66"/>
      <c r="S523" s="66"/>
      <c r="T523" s="66"/>
      <c r="U523" s="66"/>
      <c r="V523" s="66"/>
      <c r="W523" s="66"/>
      <c r="X523" s="66"/>
      <c r="Y523" s="66"/>
      <c r="Z523" s="66"/>
    </row>
    <row r="524" spans="2:26" x14ac:dyDescent="0.25">
      <c r="B524"/>
      <c r="C524"/>
      <c r="D524" s="73"/>
      <c r="E524" s="73"/>
      <c r="F524" s="73"/>
      <c r="G524" s="84"/>
      <c r="J524" s="66"/>
      <c r="K524" s="66"/>
      <c r="L524" s="66"/>
      <c r="M524" s="66"/>
      <c r="N524" s="66"/>
      <c r="O524" s="66"/>
      <c r="P524" s="66"/>
      <c r="Q524" s="66"/>
      <c r="R524" s="66"/>
      <c r="S524" s="66"/>
      <c r="T524" s="66"/>
      <c r="U524" s="66"/>
      <c r="V524" s="66"/>
      <c r="W524" s="66"/>
      <c r="X524" s="66"/>
      <c r="Y524" s="66"/>
      <c r="Z524" s="66"/>
    </row>
    <row r="525" spans="2:26" x14ac:dyDescent="0.25">
      <c r="B525"/>
      <c r="C525"/>
      <c r="D525" s="73"/>
      <c r="E525" s="73"/>
      <c r="F525" s="73"/>
      <c r="G525" s="84"/>
      <c r="J525" s="66"/>
      <c r="K525" s="66"/>
      <c r="L525" s="66"/>
      <c r="M525" s="66"/>
      <c r="N525" s="66"/>
      <c r="O525" s="66"/>
      <c r="P525" s="66"/>
      <c r="Q525" s="66"/>
      <c r="R525" s="66"/>
      <c r="S525" s="66"/>
      <c r="T525" s="66"/>
      <c r="U525" s="66"/>
      <c r="V525" s="66"/>
      <c r="W525" s="66"/>
      <c r="X525" s="66"/>
      <c r="Y525" s="66"/>
      <c r="Z525" s="66"/>
    </row>
    <row r="526" spans="2:26" x14ac:dyDescent="0.25">
      <c r="B526"/>
      <c r="C526"/>
      <c r="D526" s="73"/>
      <c r="E526" s="73"/>
      <c r="F526" s="73"/>
      <c r="G526" s="84"/>
      <c r="J526" s="66"/>
      <c r="K526" s="66"/>
      <c r="L526" s="66"/>
      <c r="M526" s="66"/>
      <c r="N526" s="66"/>
      <c r="O526" s="66"/>
      <c r="P526" s="66"/>
      <c r="Q526" s="66"/>
      <c r="R526" s="66"/>
      <c r="S526" s="66"/>
      <c r="T526" s="66"/>
      <c r="U526" s="66"/>
      <c r="V526" s="66"/>
      <c r="W526" s="66"/>
      <c r="X526" s="66"/>
      <c r="Y526" s="66"/>
      <c r="Z526" s="66"/>
    </row>
    <row r="527" spans="2:26" x14ac:dyDescent="0.25">
      <c r="B527"/>
      <c r="C527"/>
      <c r="D527" s="73"/>
      <c r="E527" s="73"/>
      <c r="F527" s="73"/>
      <c r="G527" s="84"/>
      <c r="J527" s="66"/>
      <c r="K527" s="66"/>
      <c r="L527" s="66"/>
      <c r="M527" s="66"/>
      <c r="N527" s="66"/>
      <c r="O527" s="66"/>
      <c r="P527" s="66"/>
      <c r="Q527" s="66"/>
      <c r="R527" s="66"/>
      <c r="S527" s="66"/>
      <c r="T527" s="66"/>
      <c r="U527" s="66"/>
      <c r="V527" s="66"/>
      <c r="W527" s="66"/>
      <c r="X527" s="66"/>
      <c r="Y527" s="66"/>
      <c r="Z527" s="66"/>
    </row>
    <row r="528" spans="2:26" x14ac:dyDescent="0.25">
      <c r="B528"/>
      <c r="C528"/>
      <c r="D528" s="73"/>
      <c r="E528" s="73"/>
      <c r="F528" s="73"/>
      <c r="G528" s="84"/>
      <c r="J528" s="66"/>
      <c r="K528" s="66"/>
      <c r="L528" s="66"/>
      <c r="M528" s="66"/>
      <c r="N528" s="66"/>
      <c r="O528" s="66"/>
      <c r="P528" s="66"/>
      <c r="Q528" s="66"/>
      <c r="R528" s="66"/>
      <c r="S528" s="66"/>
      <c r="T528" s="66"/>
      <c r="U528" s="66"/>
      <c r="V528" s="66"/>
      <c r="W528" s="66"/>
      <c r="X528" s="66"/>
      <c r="Y528" s="66"/>
      <c r="Z528" s="66"/>
    </row>
    <row r="529" spans="2:26" x14ac:dyDescent="0.25">
      <c r="B529"/>
      <c r="C529"/>
      <c r="D529" s="73"/>
      <c r="E529" s="73"/>
      <c r="F529" s="73"/>
      <c r="G529" s="84"/>
      <c r="J529" s="66"/>
      <c r="K529" s="66"/>
      <c r="L529" s="66"/>
      <c r="M529" s="66"/>
      <c r="N529" s="66"/>
      <c r="O529" s="66"/>
      <c r="P529" s="66"/>
      <c r="Q529" s="66"/>
      <c r="R529" s="66"/>
      <c r="S529" s="66"/>
      <c r="T529" s="66"/>
      <c r="U529" s="66"/>
      <c r="V529" s="66"/>
      <c r="W529" s="66"/>
      <c r="X529" s="66"/>
      <c r="Y529" s="66"/>
      <c r="Z529" s="66"/>
    </row>
    <row r="530" spans="2:26" x14ac:dyDescent="0.25">
      <c r="B530"/>
      <c r="C530"/>
      <c r="D530" s="73"/>
      <c r="E530" s="73"/>
      <c r="F530" s="73"/>
      <c r="G530" s="84"/>
      <c r="J530" s="66"/>
      <c r="K530" s="66"/>
      <c r="L530" s="66"/>
      <c r="M530" s="66"/>
      <c r="N530" s="66"/>
      <c r="O530" s="66"/>
      <c r="P530" s="66"/>
      <c r="Q530" s="66"/>
      <c r="R530" s="66"/>
      <c r="S530" s="66"/>
      <c r="T530" s="66"/>
      <c r="U530" s="66"/>
      <c r="V530" s="66"/>
      <c r="W530" s="66"/>
      <c r="X530" s="66"/>
      <c r="Y530" s="66"/>
      <c r="Z530" s="66"/>
    </row>
    <row r="531" spans="2:26" x14ac:dyDescent="0.25">
      <c r="B531"/>
      <c r="C531"/>
      <c r="D531" s="73"/>
      <c r="E531" s="73"/>
      <c r="F531" s="73"/>
      <c r="G531" s="84"/>
      <c r="J531" s="66"/>
      <c r="K531" s="66"/>
      <c r="L531" s="66"/>
      <c r="M531" s="66"/>
      <c r="N531" s="66"/>
      <c r="O531" s="66"/>
      <c r="P531" s="66"/>
      <c r="Q531" s="66"/>
      <c r="R531" s="66"/>
      <c r="S531" s="66"/>
      <c r="T531" s="66"/>
      <c r="U531" s="66"/>
      <c r="V531" s="66"/>
      <c r="W531" s="66"/>
      <c r="X531" s="66"/>
      <c r="Y531" s="66"/>
      <c r="Z531" s="66"/>
    </row>
    <row r="532" spans="2:26" x14ac:dyDescent="0.25">
      <c r="B532"/>
      <c r="C532"/>
      <c r="D532" s="73"/>
      <c r="E532" s="73"/>
      <c r="F532" s="73"/>
      <c r="G532" s="84"/>
      <c r="J532" s="66"/>
      <c r="K532" s="66"/>
      <c r="L532" s="66"/>
      <c r="M532" s="66"/>
      <c r="N532" s="66"/>
      <c r="O532" s="66"/>
      <c r="P532" s="66"/>
      <c r="Q532" s="66"/>
      <c r="R532" s="66"/>
      <c r="S532" s="66"/>
      <c r="T532" s="66"/>
      <c r="U532" s="66"/>
      <c r="V532" s="66"/>
      <c r="W532" s="66"/>
      <c r="X532" s="66"/>
      <c r="Y532" s="66"/>
      <c r="Z532" s="66"/>
    </row>
    <row r="533" spans="2:26" x14ac:dyDescent="0.25">
      <c r="B533"/>
      <c r="C533"/>
      <c r="D533" s="73"/>
      <c r="E533" s="73"/>
      <c r="F533" s="73"/>
      <c r="G533" s="84"/>
      <c r="J533" s="66"/>
      <c r="K533" s="66"/>
      <c r="L533" s="66"/>
      <c r="M533" s="66"/>
      <c r="N533" s="66"/>
      <c r="O533" s="66"/>
      <c r="P533" s="66"/>
      <c r="Q533" s="66"/>
      <c r="R533" s="66"/>
      <c r="S533" s="66"/>
      <c r="T533" s="66"/>
      <c r="U533" s="66"/>
      <c r="V533" s="66"/>
      <c r="W533" s="66"/>
      <c r="X533" s="66"/>
      <c r="Y533" s="66"/>
      <c r="Z533" s="66"/>
    </row>
    <row r="534" spans="2:26" x14ac:dyDescent="0.25">
      <c r="B534"/>
      <c r="C534"/>
      <c r="D534" s="73"/>
      <c r="E534" s="73"/>
      <c r="F534" s="73"/>
      <c r="G534" s="84"/>
      <c r="J534" s="66"/>
      <c r="K534" s="66"/>
      <c r="L534" s="66"/>
      <c r="M534" s="66"/>
      <c r="N534" s="66"/>
      <c r="O534" s="66"/>
      <c r="P534" s="66"/>
      <c r="Q534" s="66"/>
      <c r="R534" s="66"/>
      <c r="S534" s="66"/>
      <c r="T534" s="66"/>
      <c r="U534" s="66"/>
      <c r="V534" s="66"/>
      <c r="W534" s="66"/>
      <c r="X534" s="66"/>
      <c r="Y534" s="66"/>
      <c r="Z534" s="66"/>
    </row>
    <row r="535" spans="2:26" x14ac:dyDescent="0.25">
      <c r="B535"/>
      <c r="C535"/>
      <c r="D535" s="73"/>
      <c r="E535" s="73"/>
      <c r="F535" s="73"/>
      <c r="G535" s="84"/>
      <c r="J535" s="66"/>
      <c r="K535" s="66"/>
      <c r="L535" s="66"/>
      <c r="M535" s="66"/>
      <c r="N535" s="66"/>
      <c r="O535" s="66"/>
      <c r="P535" s="66"/>
      <c r="Q535" s="66"/>
      <c r="R535" s="66"/>
      <c r="S535" s="66"/>
      <c r="T535" s="66"/>
      <c r="U535" s="66"/>
      <c r="V535" s="66"/>
      <c r="W535" s="66"/>
      <c r="X535" s="66"/>
      <c r="Y535" s="66"/>
      <c r="Z535" s="66"/>
    </row>
    <row r="536" spans="2:26" x14ac:dyDescent="0.25">
      <c r="B536"/>
      <c r="C536"/>
      <c r="D536" s="73"/>
      <c r="E536" s="73"/>
      <c r="F536" s="73"/>
      <c r="G536" s="84"/>
      <c r="J536" s="66"/>
      <c r="K536" s="66"/>
      <c r="L536" s="66"/>
      <c r="M536" s="66"/>
      <c r="N536" s="66"/>
      <c r="O536" s="66"/>
      <c r="P536" s="66"/>
      <c r="Q536" s="66"/>
      <c r="R536" s="66"/>
      <c r="S536" s="66"/>
      <c r="T536" s="66"/>
      <c r="U536" s="66"/>
      <c r="V536" s="66"/>
      <c r="W536" s="66"/>
      <c r="X536" s="66"/>
      <c r="Y536" s="66"/>
      <c r="Z536" s="66"/>
    </row>
    <row r="537" spans="2:26" x14ac:dyDescent="0.25">
      <c r="B537"/>
      <c r="C537"/>
      <c r="D537" s="73"/>
      <c r="E537" s="73"/>
      <c r="F537" s="73"/>
      <c r="G537" s="84"/>
      <c r="J537" s="66"/>
      <c r="K537" s="66"/>
      <c r="L537" s="66"/>
      <c r="M537" s="66"/>
      <c r="N537" s="66"/>
      <c r="O537" s="66"/>
      <c r="P537" s="66"/>
      <c r="Q537" s="66"/>
      <c r="R537" s="66"/>
      <c r="S537" s="66"/>
      <c r="T537" s="66"/>
      <c r="U537" s="66"/>
      <c r="V537" s="66"/>
      <c r="W537" s="66"/>
      <c r="X537" s="66"/>
      <c r="Y537" s="66"/>
      <c r="Z537" s="66"/>
    </row>
    <row r="538" spans="2:26" x14ac:dyDescent="0.25">
      <c r="B538"/>
      <c r="C538"/>
      <c r="D538" s="73"/>
      <c r="E538" s="73"/>
      <c r="F538" s="73"/>
      <c r="G538" s="84"/>
      <c r="J538" s="66"/>
      <c r="K538" s="66"/>
      <c r="L538" s="66"/>
      <c r="M538" s="66"/>
      <c r="N538" s="66"/>
      <c r="O538" s="66"/>
      <c r="P538" s="66"/>
      <c r="Q538" s="66"/>
      <c r="R538" s="66"/>
      <c r="S538" s="66"/>
      <c r="T538" s="66"/>
      <c r="U538" s="66"/>
      <c r="V538" s="66"/>
      <c r="W538" s="66"/>
      <c r="X538" s="66"/>
      <c r="Y538" s="66"/>
      <c r="Z538" s="66"/>
    </row>
    <row r="539" spans="2:26" x14ac:dyDescent="0.25">
      <c r="B539"/>
      <c r="C539"/>
      <c r="D539" s="73"/>
      <c r="E539" s="73"/>
      <c r="F539" s="73"/>
      <c r="G539" s="84"/>
      <c r="J539" s="66"/>
      <c r="K539" s="66"/>
      <c r="L539" s="66"/>
      <c r="M539" s="66"/>
      <c r="N539" s="66"/>
      <c r="O539" s="66"/>
      <c r="P539" s="66"/>
      <c r="Q539" s="66"/>
      <c r="R539" s="66"/>
      <c r="S539" s="66"/>
      <c r="T539" s="66"/>
      <c r="U539" s="66"/>
      <c r="V539" s="66"/>
      <c r="W539" s="66"/>
      <c r="X539" s="66"/>
      <c r="Y539" s="66"/>
      <c r="Z539" s="66"/>
    </row>
    <row r="540" spans="2:26" x14ac:dyDescent="0.25">
      <c r="B540"/>
      <c r="C540"/>
      <c r="D540" s="73"/>
      <c r="E540" s="73"/>
      <c r="F540" s="73"/>
      <c r="G540" s="84"/>
      <c r="J540" s="66"/>
      <c r="K540" s="66"/>
      <c r="L540" s="66"/>
      <c r="M540" s="66"/>
      <c r="N540" s="66"/>
      <c r="O540" s="66"/>
      <c r="P540" s="66"/>
      <c r="Q540" s="66"/>
      <c r="R540" s="66"/>
      <c r="S540" s="66"/>
      <c r="T540" s="66"/>
      <c r="U540" s="66"/>
      <c r="V540" s="66"/>
      <c r="W540" s="66"/>
      <c r="X540" s="66"/>
      <c r="Y540" s="66"/>
      <c r="Z540" s="66"/>
    </row>
    <row r="541" spans="2:26" x14ac:dyDescent="0.25">
      <c r="B541"/>
      <c r="C541"/>
      <c r="D541" s="73"/>
      <c r="E541" s="73"/>
      <c r="F541" s="73"/>
      <c r="G541" s="84"/>
      <c r="J541" s="66"/>
      <c r="K541" s="66"/>
      <c r="L541" s="66"/>
      <c r="M541" s="66"/>
      <c r="N541" s="66"/>
      <c r="O541" s="66"/>
      <c r="P541" s="66"/>
      <c r="Q541" s="66"/>
      <c r="R541" s="66"/>
      <c r="S541" s="66"/>
      <c r="T541" s="66"/>
      <c r="U541" s="66"/>
      <c r="V541" s="66"/>
      <c r="W541" s="66"/>
      <c r="X541" s="66"/>
      <c r="Y541" s="66"/>
      <c r="Z541" s="66"/>
    </row>
    <row r="542" spans="2:26" x14ac:dyDescent="0.25">
      <c r="B542"/>
      <c r="C542"/>
      <c r="D542" s="73"/>
      <c r="E542" s="73"/>
      <c r="F542" s="73"/>
      <c r="G542" s="84"/>
      <c r="J542" s="66"/>
      <c r="K542" s="66"/>
      <c r="L542" s="66"/>
      <c r="M542" s="66"/>
      <c r="N542" s="66"/>
      <c r="O542" s="66"/>
      <c r="P542" s="66"/>
      <c r="Q542" s="66"/>
      <c r="R542" s="66"/>
      <c r="S542" s="66"/>
      <c r="T542" s="66"/>
      <c r="U542" s="66"/>
      <c r="V542" s="66"/>
      <c r="W542" s="66"/>
      <c r="X542" s="66"/>
      <c r="Y542" s="66"/>
      <c r="Z542" s="66"/>
    </row>
    <row r="543" spans="2:26" x14ac:dyDescent="0.25">
      <c r="B543"/>
      <c r="C543"/>
      <c r="D543" s="73"/>
      <c r="E543" s="73"/>
      <c r="F543" s="73"/>
      <c r="G543" s="84"/>
      <c r="J543" s="66"/>
      <c r="K543" s="66"/>
      <c r="L543" s="66"/>
      <c r="M543" s="66"/>
      <c r="N543" s="66"/>
      <c r="O543" s="66"/>
      <c r="P543" s="66"/>
      <c r="Q543" s="66"/>
      <c r="R543" s="66"/>
      <c r="S543" s="66"/>
      <c r="T543" s="66"/>
      <c r="U543" s="66"/>
      <c r="V543" s="66"/>
      <c r="W543" s="66"/>
      <c r="X543" s="66"/>
      <c r="Y543" s="66"/>
      <c r="Z543" s="66"/>
    </row>
    <row r="544" spans="2:26" x14ac:dyDescent="0.25">
      <c r="B544"/>
      <c r="C544"/>
      <c r="D544" s="73"/>
      <c r="E544" s="73"/>
      <c r="F544" s="73"/>
      <c r="G544" s="84"/>
      <c r="J544" s="66"/>
      <c r="K544" s="66"/>
      <c r="L544" s="66"/>
      <c r="M544" s="66"/>
      <c r="N544" s="66"/>
      <c r="O544" s="66"/>
      <c r="P544" s="66"/>
      <c r="Q544" s="66"/>
      <c r="R544" s="66"/>
      <c r="S544" s="66"/>
      <c r="T544" s="66"/>
      <c r="U544" s="66"/>
      <c r="V544" s="66"/>
      <c r="W544" s="66"/>
      <c r="X544" s="66"/>
      <c r="Y544" s="66"/>
      <c r="Z544" s="66"/>
    </row>
    <row r="545" spans="2:26" x14ac:dyDescent="0.25">
      <c r="B545"/>
      <c r="C545"/>
      <c r="D545" s="73"/>
      <c r="E545" s="73"/>
      <c r="F545" s="73"/>
      <c r="G545" s="84"/>
      <c r="J545" s="66"/>
      <c r="K545" s="66"/>
      <c r="L545" s="66"/>
      <c r="M545" s="66"/>
      <c r="N545" s="66"/>
      <c r="O545" s="66"/>
      <c r="P545" s="66"/>
      <c r="Q545" s="66"/>
      <c r="R545" s="66"/>
      <c r="S545" s="66"/>
      <c r="T545" s="66"/>
      <c r="U545" s="66"/>
      <c r="V545" s="66"/>
      <c r="W545" s="66"/>
      <c r="X545" s="66"/>
      <c r="Y545" s="66"/>
      <c r="Z545" s="66"/>
    </row>
    <row r="546" spans="2:26" x14ac:dyDescent="0.25">
      <c r="B546"/>
      <c r="C546"/>
      <c r="D546" s="73"/>
      <c r="E546" s="73"/>
      <c r="F546" s="73"/>
      <c r="G546" s="84"/>
      <c r="J546" s="66"/>
      <c r="K546" s="66"/>
      <c r="L546" s="66"/>
      <c r="M546" s="66"/>
      <c r="N546" s="66"/>
      <c r="O546" s="66"/>
      <c r="P546" s="66"/>
      <c r="Q546" s="66"/>
      <c r="R546" s="66"/>
      <c r="S546" s="66"/>
      <c r="T546" s="66"/>
      <c r="U546" s="66"/>
      <c r="V546" s="66"/>
      <c r="W546" s="66"/>
      <c r="X546" s="66"/>
      <c r="Y546" s="66"/>
      <c r="Z546" s="66"/>
    </row>
    <row r="547" spans="2:26" x14ac:dyDescent="0.25">
      <c r="B547"/>
      <c r="C547"/>
      <c r="D547" s="73"/>
      <c r="E547" s="73"/>
      <c r="F547" s="73"/>
      <c r="G547" s="84"/>
      <c r="J547" s="66"/>
      <c r="K547" s="66"/>
      <c r="L547" s="66"/>
      <c r="M547" s="66"/>
      <c r="N547" s="66"/>
      <c r="O547" s="66"/>
      <c r="P547" s="66"/>
      <c r="Q547" s="66"/>
      <c r="R547" s="66"/>
      <c r="S547" s="66"/>
      <c r="T547" s="66"/>
      <c r="U547" s="66"/>
      <c r="V547" s="66"/>
      <c r="W547" s="66"/>
      <c r="X547" s="66"/>
      <c r="Y547" s="66"/>
      <c r="Z547" s="66"/>
    </row>
    <row r="548" spans="2:26" x14ac:dyDescent="0.25">
      <c r="B548"/>
      <c r="C548"/>
      <c r="D548" s="73"/>
      <c r="E548" s="73"/>
      <c r="F548" s="73"/>
      <c r="G548" s="84"/>
      <c r="J548" s="66"/>
      <c r="K548" s="66"/>
      <c r="L548" s="66"/>
      <c r="M548" s="66"/>
      <c r="N548" s="66"/>
      <c r="O548" s="66"/>
      <c r="P548" s="66"/>
      <c r="Q548" s="66"/>
      <c r="R548" s="66"/>
      <c r="S548" s="66"/>
      <c r="T548" s="66"/>
      <c r="U548" s="66"/>
      <c r="V548" s="66"/>
      <c r="W548" s="66"/>
      <c r="X548" s="66"/>
      <c r="Y548" s="66"/>
      <c r="Z548" s="66"/>
    </row>
    <row r="549" spans="2:26" x14ac:dyDescent="0.25">
      <c r="B549"/>
      <c r="C549"/>
      <c r="D549" s="73"/>
      <c r="E549" s="73"/>
      <c r="F549" s="73"/>
      <c r="G549" s="84"/>
      <c r="J549" s="66"/>
      <c r="K549" s="66"/>
      <c r="L549" s="66"/>
      <c r="M549" s="66"/>
      <c r="N549" s="66"/>
      <c r="O549" s="66"/>
      <c r="P549" s="66"/>
      <c r="Q549" s="66"/>
      <c r="R549" s="66"/>
      <c r="S549" s="66"/>
      <c r="T549" s="66"/>
      <c r="U549" s="66"/>
      <c r="V549" s="66"/>
      <c r="W549" s="66"/>
      <c r="X549" s="66"/>
      <c r="Y549" s="66"/>
      <c r="Z549" s="66"/>
    </row>
    <row r="550" spans="2:26" x14ac:dyDescent="0.25">
      <c r="B550"/>
      <c r="C550"/>
      <c r="D550" s="73"/>
      <c r="E550" s="73"/>
      <c r="F550" s="73"/>
      <c r="G550" s="84"/>
      <c r="J550" s="66"/>
      <c r="K550" s="66"/>
      <c r="L550" s="66"/>
      <c r="M550" s="66"/>
      <c r="N550" s="66"/>
      <c r="O550" s="66"/>
      <c r="P550" s="66"/>
      <c r="Q550" s="66"/>
      <c r="R550" s="66"/>
      <c r="S550" s="66"/>
      <c r="T550" s="66"/>
      <c r="U550" s="66"/>
      <c r="V550" s="66"/>
      <c r="W550" s="66"/>
      <c r="X550" s="66"/>
      <c r="Y550" s="66"/>
      <c r="Z550" s="66"/>
    </row>
    <row r="551" spans="2:26" x14ac:dyDescent="0.25">
      <c r="B551"/>
      <c r="C551"/>
      <c r="D551" s="73"/>
      <c r="E551" s="73"/>
      <c r="F551" s="73"/>
      <c r="G551" s="84"/>
      <c r="J551" s="66"/>
      <c r="K551" s="66"/>
      <c r="L551" s="66"/>
      <c r="M551" s="66"/>
      <c r="N551" s="66"/>
      <c r="O551" s="66"/>
      <c r="P551" s="66"/>
      <c r="Q551" s="66"/>
      <c r="R551" s="66"/>
      <c r="S551" s="66"/>
      <c r="T551" s="66"/>
      <c r="U551" s="66"/>
      <c r="V551" s="66"/>
      <c r="W551" s="66"/>
      <c r="X551" s="66"/>
      <c r="Y551" s="66"/>
      <c r="Z551" s="66"/>
    </row>
    <row r="552" spans="2:26" x14ac:dyDescent="0.25">
      <c r="B552"/>
      <c r="C552"/>
      <c r="D552" s="73"/>
      <c r="E552" s="73"/>
      <c r="F552" s="73"/>
      <c r="G552" s="84"/>
      <c r="J552" s="66"/>
      <c r="K552" s="66"/>
      <c r="L552" s="66"/>
      <c r="M552" s="66"/>
      <c r="N552" s="66"/>
      <c r="O552" s="66"/>
      <c r="P552" s="66"/>
      <c r="Q552" s="66"/>
      <c r="R552" s="66"/>
      <c r="S552" s="66"/>
      <c r="T552" s="66"/>
      <c r="U552" s="66"/>
      <c r="V552" s="66"/>
      <c r="W552" s="66"/>
      <c r="X552" s="66"/>
      <c r="Y552" s="66"/>
      <c r="Z552" s="66"/>
    </row>
    <row r="553" spans="2:26" x14ac:dyDescent="0.25">
      <c r="B553"/>
      <c r="C553"/>
      <c r="D553" s="73"/>
      <c r="E553" s="73"/>
      <c r="F553" s="73"/>
      <c r="G553" s="84"/>
      <c r="J553" s="66"/>
      <c r="K553" s="66"/>
      <c r="L553" s="66"/>
      <c r="M553" s="66"/>
      <c r="N553" s="66"/>
      <c r="O553" s="66"/>
      <c r="P553" s="66"/>
      <c r="Q553" s="66"/>
      <c r="R553" s="66"/>
      <c r="S553" s="66"/>
      <c r="T553" s="66"/>
      <c r="U553" s="66"/>
      <c r="V553" s="66"/>
      <c r="W553" s="66"/>
      <c r="X553" s="66"/>
      <c r="Y553" s="66"/>
      <c r="Z553" s="66"/>
    </row>
    <row r="554" spans="2:26" x14ac:dyDescent="0.25">
      <c r="B554"/>
      <c r="C554"/>
      <c r="D554" s="73"/>
      <c r="E554" s="73"/>
      <c r="F554" s="73"/>
      <c r="G554" s="84"/>
      <c r="J554" s="66"/>
      <c r="K554" s="66"/>
      <c r="L554" s="66"/>
      <c r="M554" s="66"/>
      <c r="N554" s="66"/>
      <c r="O554" s="66"/>
      <c r="P554" s="66"/>
      <c r="Q554" s="66"/>
      <c r="R554" s="66"/>
      <c r="S554" s="66"/>
      <c r="T554" s="66"/>
      <c r="U554" s="66"/>
      <c r="V554" s="66"/>
      <c r="W554" s="66"/>
      <c r="X554" s="66"/>
      <c r="Y554" s="66"/>
      <c r="Z554" s="66"/>
    </row>
    <row r="555" spans="2:26" x14ac:dyDescent="0.25">
      <c r="B555"/>
      <c r="C555"/>
      <c r="D555" s="73"/>
      <c r="E555" s="73"/>
      <c r="F555" s="73"/>
      <c r="G555" s="84"/>
      <c r="J555" s="66"/>
      <c r="K555" s="66"/>
      <c r="L555" s="66"/>
      <c r="M555" s="66"/>
      <c r="N555" s="66"/>
      <c r="O555" s="66"/>
      <c r="P555" s="66"/>
      <c r="Q555" s="66"/>
      <c r="R555" s="66"/>
      <c r="S555" s="66"/>
      <c r="T555" s="66"/>
      <c r="U555" s="66"/>
      <c r="V555" s="66"/>
      <c r="W555" s="66"/>
      <c r="X555" s="66"/>
      <c r="Y555" s="66"/>
      <c r="Z555" s="66"/>
    </row>
    <row r="556" spans="2:26" x14ac:dyDescent="0.25">
      <c r="B556"/>
      <c r="C556"/>
      <c r="D556" s="73"/>
      <c r="E556" s="73"/>
      <c r="F556" s="73"/>
      <c r="G556" s="84"/>
      <c r="J556" s="66"/>
      <c r="K556" s="66"/>
      <c r="L556" s="66"/>
      <c r="M556" s="66"/>
      <c r="N556" s="66"/>
      <c r="O556" s="66"/>
      <c r="P556" s="66"/>
      <c r="Q556" s="66"/>
      <c r="R556" s="66"/>
      <c r="S556" s="66"/>
      <c r="T556" s="66"/>
      <c r="U556" s="66"/>
      <c r="V556" s="66"/>
      <c r="W556" s="66"/>
      <c r="X556" s="66"/>
      <c r="Y556" s="66"/>
      <c r="Z556" s="66"/>
    </row>
    <row r="557" spans="2:26" x14ac:dyDescent="0.25">
      <c r="B557"/>
      <c r="C557"/>
      <c r="D557" s="73"/>
      <c r="E557" s="73"/>
      <c r="F557" s="73"/>
      <c r="G557" s="84"/>
      <c r="J557" s="66"/>
      <c r="K557" s="66"/>
      <c r="L557" s="66"/>
      <c r="M557" s="66"/>
      <c r="N557" s="66"/>
      <c r="O557" s="66"/>
      <c r="P557" s="66"/>
      <c r="Q557" s="66"/>
      <c r="R557" s="66"/>
      <c r="S557" s="66"/>
      <c r="T557" s="66"/>
      <c r="U557" s="66"/>
      <c r="V557" s="66"/>
      <c r="W557" s="66"/>
      <c r="X557" s="66"/>
      <c r="Y557" s="66"/>
      <c r="Z557" s="66"/>
    </row>
    <row r="558" spans="2:26" x14ac:dyDescent="0.25">
      <c r="B558"/>
      <c r="C558"/>
      <c r="D558" s="73"/>
      <c r="E558" s="73"/>
      <c r="F558" s="73"/>
      <c r="G558" s="84"/>
      <c r="J558" s="66"/>
      <c r="K558" s="66"/>
      <c r="L558" s="66"/>
      <c r="M558" s="66"/>
      <c r="N558" s="66"/>
      <c r="O558" s="66"/>
      <c r="P558" s="66"/>
      <c r="Q558" s="66"/>
      <c r="R558" s="66"/>
      <c r="S558" s="66"/>
      <c r="T558" s="66"/>
      <c r="U558" s="66"/>
      <c r="V558" s="66"/>
      <c r="W558" s="66"/>
      <c r="X558" s="66"/>
      <c r="Y558" s="66"/>
      <c r="Z558" s="66"/>
    </row>
    <row r="559" spans="2:26" x14ac:dyDescent="0.25">
      <c r="B559"/>
      <c r="C559"/>
      <c r="D559" s="73"/>
      <c r="E559" s="73"/>
      <c r="F559" s="73"/>
      <c r="G559" s="84"/>
      <c r="J559" s="66"/>
      <c r="K559" s="66"/>
      <c r="L559" s="66"/>
      <c r="M559" s="66"/>
      <c r="N559" s="66"/>
      <c r="O559" s="66"/>
      <c r="P559" s="66"/>
      <c r="Q559" s="66"/>
      <c r="R559" s="66"/>
      <c r="S559" s="66"/>
      <c r="T559" s="66"/>
      <c r="U559" s="66"/>
      <c r="V559" s="66"/>
      <c r="W559" s="66"/>
      <c r="X559" s="66"/>
      <c r="Y559" s="66"/>
      <c r="Z559" s="66"/>
    </row>
    <row r="560" spans="2:26" x14ac:dyDescent="0.25">
      <c r="B560"/>
      <c r="C560"/>
      <c r="D560" s="73"/>
      <c r="E560" s="73"/>
      <c r="F560" s="73"/>
      <c r="G560" s="84"/>
      <c r="J560" s="66"/>
      <c r="K560" s="66"/>
      <c r="L560" s="66"/>
      <c r="M560" s="66"/>
      <c r="N560" s="66"/>
      <c r="O560" s="66"/>
      <c r="P560" s="66"/>
      <c r="Q560" s="66"/>
      <c r="R560" s="66"/>
      <c r="S560" s="66"/>
      <c r="T560" s="66"/>
      <c r="U560" s="66"/>
      <c r="V560" s="66"/>
      <c r="W560" s="66"/>
      <c r="X560" s="66"/>
      <c r="Y560" s="66"/>
      <c r="Z560" s="66"/>
    </row>
    <row r="561" spans="2:26" x14ac:dyDescent="0.25">
      <c r="B561"/>
      <c r="C561"/>
      <c r="D561" s="73"/>
      <c r="E561" s="73"/>
      <c r="F561" s="73"/>
      <c r="G561" s="84"/>
      <c r="J561" s="66"/>
      <c r="K561" s="66"/>
      <c r="L561" s="66"/>
      <c r="M561" s="66"/>
      <c r="N561" s="66"/>
      <c r="O561" s="66"/>
      <c r="P561" s="66"/>
      <c r="Q561" s="66"/>
      <c r="R561" s="66"/>
      <c r="S561" s="66"/>
      <c r="T561" s="66"/>
      <c r="U561" s="66"/>
      <c r="V561" s="66"/>
      <c r="W561" s="66"/>
      <c r="X561" s="66"/>
      <c r="Y561" s="66"/>
      <c r="Z561" s="66"/>
    </row>
    <row r="562" spans="2:26" x14ac:dyDescent="0.25">
      <c r="B562"/>
      <c r="C562"/>
      <c r="D562" s="73"/>
      <c r="E562" s="73"/>
      <c r="F562" s="73"/>
      <c r="G562" s="84"/>
      <c r="J562" s="66"/>
      <c r="K562" s="66"/>
      <c r="L562" s="66"/>
      <c r="M562" s="66"/>
      <c r="N562" s="66"/>
      <c r="O562" s="66"/>
      <c r="P562" s="66"/>
      <c r="Q562" s="66"/>
      <c r="R562" s="66"/>
      <c r="S562" s="66"/>
      <c r="T562" s="66"/>
      <c r="U562" s="66"/>
      <c r="V562" s="66"/>
      <c r="W562" s="66"/>
      <c r="X562" s="66"/>
      <c r="Y562" s="66"/>
      <c r="Z562" s="66"/>
    </row>
    <row r="563" spans="2:26" x14ac:dyDescent="0.25">
      <c r="B563"/>
      <c r="C563"/>
      <c r="D563" s="73"/>
      <c r="E563" s="73"/>
      <c r="F563" s="73"/>
      <c r="G563" s="84"/>
      <c r="J563" s="66"/>
      <c r="K563" s="66"/>
      <c r="L563" s="66"/>
      <c r="M563" s="66"/>
      <c r="N563" s="66"/>
      <c r="O563" s="66"/>
      <c r="P563" s="66"/>
      <c r="Q563" s="66"/>
      <c r="R563" s="66"/>
      <c r="S563" s="66"/>
      <c r="T563" s="66"/>
      <c r="U563" s="66"/>
      <c r="V563" s="66"/>
      <c r="W563" s="66"/>
      <c r="X563" s="66"/>
      <c r="Y563" s="66"/>
      <c r="Z563" s="66"/>
    </row>
    <row r="564" spans="2:26" x14ac:dyDescent="0.25">
      <c r="B564"/>
      <c r="C564"/>
      <c r="D564" s="73"/>
      <c r="E564" s="73"/>
      <c r="F564" s="73"/>
      <c r="G564" s="84"/>
      <c r="J564" s="66"/>
      <c r="K564" s="66"/>
      <c r="L564" s="66"/>
      <c r="M564" s="66"/>
      <c r="N564" s="66"/>
      <c r="O564" s="66"/>
      <c r="P564" s="66"/>
      <c r="Q564" s="66"/>
      <c r="R564" s="66"/>
      <c r="S564" s="66"/>
      <c r="T564" s="66"/>
      <c r="U564" s="66"/>
      <c r="V564" s="66"/>
      <c r="W564" s="66"/>
      <c r="X564" s="66"/>
      <c r="Y564" s="66"/>
      <c r="Z564" s="66"/>
    </row>
    <row r="565" spans="2:26" x14ac:dyDescent="0.25">
      <c r="B565"/>
      <c r="C565"/>
      <c r="D565" s="73"/>
      <c r="E565" s="73"/>
      <c r="F565" s="73"/>
      <c r="G565" s="84"/>
      <c r="J565" s="66"/>
      <c r="K565" s="66"/>
      <c r="L565" s="66"/>
      <c r="M565" s="66"/>
      <c r="N565" s="66"/>
      <c r="O565" s="66"/>
      <c r="P565" s="66"/>
      <c r="Q565" s="66"/>
      <c r="R565" s="66"/>
      <c r="S565" s="66"/>
      <c r="T565" s="66"/>
      <c r="U565" s="66"/>
      <c r="V565" s="66"/>
      <c r="W565" s="66"/>
      <c r="X565" s="66"/>
      <c r="Y565" s="66"/>
      <c r="Z565" s="66"/>
    </row>
    <row r="566" spans="2:26" x14ac:dyDescent="0.25">
      <c r="B566"/>
      <c r="C566"/>
      <c r="D566" s="73"/>
      <c r="E566" s="73"/>
      <c r="F566" s="73"/>
      <c r="G566" s="84"/>
      <c r="J566" s="66"/>
      <c r="K566" s="66"/>
      <c r="L566" s="66"/>
      <c r="M566" s="66"/>
      <c r="N566" s="66"/>
      <c r="O566" s="66"/>
      <c r="P566" s="66"/>
      <c r="Q566" s="66"/>
      <c r="R566" s="66"/>
      <c r="S566" s="66"/>
      <c r="T566" s="66"/>
      <c r="U566" s="66"/>
      <c r="V566" s="66"/>
      <c r="W566" s="66"/>
      <c r="X566" s="66"/>
      <c r="Y566" s="66"/>
      <c r="Z566" s="66"/>
    </row>
    <row r="567" spans="2:26" x14ac:dyDescent="0.25">
      <c r="B567"/>
      <c r="C567"/>
      <c r="D567" s="73"/>
      <c r="E567" s="73"/>
      <c r="F567" s="73"/>
      <c r="G567" s="84"/>
      <c r="J567" s="66"/>
      <c r="K567" s="66"/>
      <c r="L567" s="66"/>
      <c r="M567" s="66"/>
      <c r="N567" s="66"/>
      <c r="O567" s="66"/>
      <c r="P567" s="66"/>
      <c r="Q567" s="66"/>
      <c r="R567" s="66"/>
      <c r="S567" s="66"/>
      <c r="T567" s="66"/>
      <c r="U567" s="66"/>
      <c r="V567" s="66"/>
      <c r="W567" s="66"/>
      <c r="X567" s="66"/>
      <c r="Y567" s="66"/>
      <c r="Z567" s="66"/>
    </row>
    <row r="568" spans="2:26" x14ac:dyDescent="0.25">
      <c r="B568"/>
      <c r="C568"/>
      <c r="D568" s="73"/>
      <c r="E568" s="73"/>
      <c r="F568" s="73"/>
      <c r="G568" s="84"/>
      <c r="J568" s="66"/>
      <c r="K568" s="66"/>
      <c r="L568" s="66"/>
      <c r="M568" s="66"/>
      <c r="N568" s="66"/>
      <c r="O568" s="66"/>
      <c r="P568" s="66"/>
      <c r="Q568" s="66"/>
      <c r="R568" s="66"/>
      <c r="S568" s="66"/>
      <c r="T568" s="66"/>
      <c r="U568" s="66"/>
      <c r="V568" s="66"/>
      <c r="W568" s="66"/>
      <c r="X568" s="66"/>
      <c r="Y568" s="66"/>
      <c r="Z568" s="66"/>
    </row>
    <row r="569" spans="2:26" x14ac:dyDescent="0.25">
      <c r="B569"/>
      <c r="C569"/>
      <c r="D569" s="73"/>
      <c r="E569" s="73"/>
      <c r="F569" s="73"/>
      <c r="G569" s="84"/>
      <c r="J569" s="66"/>
      <c r="K569" s="66"/>
      <c r="L569" s="66"/>
      <c r="M569" s="66"/>
      <c r="N569" s="66"/>
      <c r="O569" s="66"/>
      <c r="P569" s="66"/>
      <c r="Q569" s="66"/>
      <c r="R569" s="66"/>
      <c r="S569" s="66"/>
      <c r="T569" s="66"/>
      <c r="U569" s="66"/>
      <c r="V569" s="66"/>
      <c r="W569" s="66"/>
      <c r="X569" s="66"/>
      <c r="Y569" s="66"/>
      <c r="Z569" s="66"/>
    </row>
    <row r="570" spans="2:26" x14ac:dyDescent="0.25">
      <c r="B570"/>
      <c r="C570"/>
      <c r="D570" s="73"/>
      <c r="E570" s="73"/>
      <c r="F570" s="73"/>
      <c r="G570" s="84"/>
      <c r="J570" s="66"/>
      <c r="K570" s="66"/>
      <c r="L570" s="66"/>
      <c r="M570" s="66"/>
      <c r="N570" s="66"/>
      <c r="O570" s="66"/>
      <c r="P570" s="66"/>
      <c r="Q570" s="66"/>
      <c r="R570" s="66"/>
      <c r="S570" s="66"/>
      <c r="T570" s="66"/>
      <c r="U570" s="66"/>
      <c r="V570" s="66"/>
      <c r="W570" s="66"/>
      <c r="X570" s="66"/>
      <c r="Y570" s="66"/>
      <c r="Z570" s="66"/>
    </row>
    <row r="571" spans="2:26" x14ac:dyDescent="0.25">
      <c r="B571"/>
      <c r="C571"/>
      <c r="D571" s="73"/>
      <c r="E571" s="73"/>
      <c r="F571" s="73"/>
      <c r="G571" s="84"/>
      <c r="J571" s="66"/>
      <c r="K571" s="66"/>
      <c r="L571" s="66"/>
      <c r="M571" s="66"/>
      <c r="N571" s="66"/>
      <c r="O571" s="66"/>
      <c r="P571" s="66"/>
      <c r="Q571" s="66"/>
      <c r="R571" s="66"/>
      <c r="S571" s="66"/>
      <c r="T571" s="66"/>
      <c r="U571" s="66"/>
      <c r="V571" s="66"/>
      <c r="W571" s="66"/>
      <c r="X571" s="66"/>
      <c r="Y571" s="66"/>
      <c r="Z571" s="66"/>
    </row>
    <row r="572" spans="2:26" x14ac:dyDescent="0.25">
      <c r="B572"/>
      <c r="C572"/>
      <c r="D572" s="73"/>
      <c r="E572" s="73"/>
      <c r="F572" s="73"/>
      <c r="G572" s="84"/>
      <c r="J572" s="66"/>
      <c r="K572" s="66"/>
      <c r="L572" s="66"/>
      <c r="M572" s="66"/>
      <c r="N572" s="66"/>
      <c r="O572" s="66"/>
      <c r="P572" s="66"/>
      <c r="Q572" s="66"/>
      <c r="R572" s="66"/>
      <c r="S572" s="66"/>
      <c r="T572" s="66"/>
      <c r="U572" s="66"/>
      <c r="V572" s="66"/>
      <c r="W572" s="66"/>
      <c r="X572" s="66"/>
      <c r="Y572" s="66"/>
      <c r="Z572" s="66"/>
    </row>
    <row r="573" spans="2:26" x14ac:dyDescent="0.25">
      <c r="B573"/>
      <c r="C573"/>
      <c r="D573" s="73"/>
      <c r="E573" s="73"/>
      <c r="F573" s="73"/>
      <c r="G573" s="84"/>
      <c r="J573" s="66"/>
      <c r="K573" s="66"/>
      <c r="L573" s="66"/>
      <c r="M573" s="66"/>
      <c r="N573" s="66"/>
      <c r="O573" s="66"/>
      <c r="P573" s="66"/>
      <c r="Q573" s="66"/>
      <c r="R573" s="66"/>
      <c r="S573" s="66"/>
      <c r="T573" s="66"/>
      <c r="U573" s="66"/>
      <c r="V573" s="66"/>
      <c r="W573" s="66"/>
      <c r="X573" s="66"/>
      <c r="Y573" s="66"/>
      <c r="Z573" s="66"/>
    </row>
    <row r="574" spans="2:26" x14ac:dyDescent="0.25">
      <c r="B574"/>
      <c r="C574"/>
      <c r="D574" s="73"/>
      <c r="E574" s="73"/>
      <c r="F574" s="73"/>
      <c r="G574" s="84"/>
      <c r="J574" s="66"/>
      <c r="K574" s="66"/>
      <c r="L574" s="66"/>
      <c r="M574" s="66"/>
      <c r="N574" s="66"/>
      <c r="O574" s="66"/>
      <c r="P574" s="66"/>
      <c r="Q574" s="66"/>
      <c r="R574" s="66"/>
      <c r="S574" s="66"/>
      <c r="T574" s="66"/>
      <c r="U574" s="66"/>
      <c r="V574" s="66"/>
      <c r="W574" s="66"/>
      <c r="X574" s="66"/>
      <c r="Y574" s="66"/>
      <c r="Z574" s="66"/>
    </row>
    <row r="575" spans="2:26" x14ac:dyDescent="0.25">
      <c r="B575"/>
      <c r="C575"/>
      <c r="D575" s="73"/>
      <c r="E575" s="73"/>
      <c r="F575" s="73"/>
      <c r="G575" s="84"/>
      <c r="J575" s="66"/>
      <c r="K575" s="66"/>
      <c r="L575" s="66"/>
      <c r="M575" s="66"/>
      <c r="N575" s="66"/>
      <c r="O575" s="66"/>
      <c r="P575" s="66"/>
      <c r="Q575" s="66"/>
      <c r="R575" s="66"/>
      <c r="S575" s="66"/>
      <c r="T575" s="66"/>
      <c r="U575" s="66"/>
      <c r="V575" s="66"/>
      <c r="W575" s="66"/>
      <c r="X575" s="66"/>
      <c r="Y575" s="66"/>
      <c r="Z575" s="66"/>
    </row>
    <row r="576" spans="2:26" x14ac:dyDescent="0.25">
      <c r="B576"/>
      <c r="C576"/>
      <c r="D576" s="73"/>
      <c r="E576" s="73"/>
      <c r="F576" s="73"/>
      <c r="G576" s="84"/>
      <c r="J576" s="66"/>
      <c r="K576" s="66"/>
      <c r="L576" s="66"/>
      <c r="M576" s="66"/>
      <c r="N576" s="66"/>
      <c r="O576" s="66"/>
      <c r="P576" s="66"/>
      <c r="Q576" s="66"/>
      <c r="R576" s="66"/>
      <c r="S576" s="66"/>
      <c r="T576" s="66"/>
      <c r="U576" s="66"/>
      <c r="V576" s="66"/>
      <c r="W576" s="66"/>
      <c r="X576" s="66"/>
      <c r="Y576" s="66"/>
      <c r="Z576" s="66"/>
    </row>
    <row r="577" spans="2:26" x14ac:dyDescent="0.25">
      <c r="B577"/>
      <c r="C577"/>
      <c r="D577" s="73"/>
      <c r="E577" s="73"/>
      <c r="F577" s="73"/>
      <c r="G577" s="84"/>
      <c r="J577" s="66"/>
      <c r="K577" s="66"/>
      <c r="L577" s="66"/>
      <c r="M577" s="66"/>
      <c r="N577" s="66"/>
      <c r="O577" s="66"/>
      <c r="P577" s="66"/>
      <c r="Q577" s="66"/>
      <c r="R577" s="66"/>
      <c r="S577" s="66"/>
      <c r="T577" s="66"/>
      <c r="U577" s="66"/>
      <c r="V577" s="66"/>
      <c r="W577" s="66"/>
      <c r="X577" s="66"/>
      <c r="Y577" s="66"/>
      <c r="Z577" s="66"/>
    </row>
    <row r="578" spans="2:26" x14ac:dyDescent="0.25">
      <c r="B578"/>
      <c r="C578"/>
      <c r="D578" s="73"/>
      <c r="E578" s="73"/>
      <c r="F578" s="73"/>
      <c r="G578" s="84"/>
      <c r="J578" s="66"/>
      <c r="K578" s="66"/>
      <c r="L578" s="66"/>
      <c r="M578" s="66"/>
      <c r="N578" s="66"/>
      <c r="O578" s="66"/>
      <c r="P578" s="66"/>
      <c r="Q578" s="66"/>
      <c r="R578" s="66"/>
      <c r="S578" s="66"/>
      <c r="T578" s="66"/>
      <c r="U578" s="66"/>
      <c r="V578" s="66"/>
      <c r="W578" s="66"/>
      <c r="X578" s="66"/>
      <c r="Y578" s="66"/>
      <c r="Z578" s="66"/>
    </row>
    <row r="579" spans="2:26" x14ac:dyDescent="0.25">
      <c r="B579"/>
      <c r="C579"/>
      <c r="D579" s="73"/>
      <c r="E579" s="73"/>
      <c r="F579" s="73"/>
      <c r="G579" s="84"/>
      <c r="J579" s="66"/>
      <c r="K579" s="66"/>
      <c r="L579" s="66"/>
      <c r="M579" s="66"/>
      <c r="N579" s="66"/>
      <c r="O579" s="66"/>
      <c r="P579" s="66"/>
      <c r="Q579" s="66"/>
      <c r="R579" s="66"/>
      <c r="S579" s="66"/>
      <c r="T579" s="66"/>
      <c r="U579" s="66"/>
      <c r="V579" s="66"/>
      <c r="W579" s="66"/>
      <c r="X579" s="66"/>
      <c r="Y579" s="66"/>
      <c r="Z579" s="66"/>
    </row>
    <row r="580" spans="2:26" x14ac:dyDescent="0.25">
      <c r="B580"/>
      <c r="C580"/>
      <c r="D580" s="73"/>
      <c r="E580" s="73"/>
      <c r="F580" s="73"/>
      <c r="G580" s="84"/>
      <c r="J580" s="66"/>
      <c r="K580" s="66"/>
      <c r="L580" s="66"/>
      <c r="M580" s="66"/>
      <c r="N580" s="66"/>
      <c r="O580" s="66"/>
      <c r="P580" s="66"/>
      <c r="Q580" s="66"/>
      <c r="R580" s="66"/>
      <c r="S580" s="66"/>
      <c r="T580" s="66"/>
      <c r="U580" s="66"/>
      <c r="V580" s="66"/>
      <c r="W580" s="66"/>
      <c r="X580" s="66"/>
      <c r="Y580" s="66"/>
      <c r="Z580" s="66"/>
    </row>
    <row r="581" spans="2:26" x14ac:dyDescent="0.25">
      <c r="B581"/>
      <c r="C581"/>
      <c r="D581" s="73"/>
      <c r="E581" s="73"/>
      <c r="F581" s="73"/>
      <c r="G581" s="84"/>
      <c r="J581" s="66"/>
      <c r="K581" s="66"/>
      <c r="L581" s="66"/>
      <c r="M581" s="66"/>
      <c r="N581" s="66"/>
      <c r="O581" s="66"/>
      <c r="P581" s="66"/>
      <c r="Q581" s="66"/>
      <c r="R581" s="66"/>
      <c r="S581" s="66"/>
      <c r="T581" s="66"/>
      <c r="U581" s="66"/>
      <c r="V581" s="66"/>
      <c r="W581" s="66"/>
      <c r="X581" s="66"/>
      <c r="Y581" s="66"/>
      <c r="Z581" s="66"/>
    </row>
    <row r="582" spans="2:26" x14ac:dyDescent="0.25">
      <c r="B582"/>
      <c r="C582"/>
      <c r="D582" s="73"/>
      <c r="E582" s="73"/>
      <c r="F582" s="73"/>
      <c r="G582" s="84"/>
      <c r="J582" s="66"/>
      <c r="K582" s="66"/>
      <c r="L582" s="66"/>
      <c r="M582" s="66"/>
      <c r="N582" s="66"/>
      <c r="O582" s="66"/>
      <c r="P582" s="66"/>
      <c r="Q582" s="66"/>
      <c r="R582" s="66"/>
      <c r="S582" s="66"/>
      <c r="T582" s="66"/>
      <c r="U582" s="66"/>
      <c r="V582" s="66"/>
      <c r="W582" s="66"/>
      <c r="X582" s="66"/>
      <c r="Y582" s="66"/>
      <c r="Z582" s="66"/>
    </row>
    <row r="583" spans="2:26" x14ac:dyDescent="0.25">
      <c r="B583"/>
      <c r="C583"/>
      <c r="D583" s="73"/>
      <c r="E583" s="73"/>
      <c r="F583" s="73"/>
      <c r="G583" s="84"/>
      <c r="J583" s="66"/>
      <c r="K583" s="66"/>
      <c r="L583" s="66"/>
      <c r="M583" s="66"/>
      <c r="N583" s="66"/>
      <c r="O583" s="66"/>
      <c r="P583" s="66"/>
      <c r="Q583" s="66"/>
      <c r="R583" s="66"/>
      <c r="S583" s="66"/>
      <c r="T583" s="66"/>
      <c r="U583" s="66"/>
      <c r="V583" s="66"/>
      <c r="W583" s="66"/>
      <c r="X583" s="66"/>
      <c r="Y583" s="66"/>
      <c r="Z583" s="66"/>
    </row>
    <row r="584" spans="2:26" x14ac:dyDescent="0.25">
      <c r="B584"/>
      <c r="C584"/>
      <c r="D584" s="73"/>
      <c r="E584" s="73"/>
      <c r="F584" s="73"/>
      <c r="G584" s="84"/>
      <c r="J584" s="66"/>
      <c r="K584" s="66"/>
      <c r="L584" s="66"/>
      <c r="M584" s="66"/>
      <c r="N584" s="66"/>
      <c r="O584" s="66"/>
      <c r="P584" s="66"/>
      <c r="Q584" s="66"/>
      <c r="R584" s="66"/>
      <c r="S584" s="66"/>
      <c r="T584" s="66"/>
      <c r="U584" s="66"/>
      <c r="V584" s="66"/>
      <c r="W584" s="66"/>
      <c r="X584" s="66"/>
      <c r="Y584" s="66"/>
      <c r="Z584" s="66"/>
    </row>
    <row r="585" spans="2:26" x14ac:dyDescent="0.25">
      <c r="B585"/>
      <c r="C585"/>
      <c r="D585" s="73"/>
      <c r="E585" s="73"/>
      <c r="F585" s="73"/>
      <c r="G585" s="84"/>
      <c r="J585" s="66"/>
      <c r="K585" s="66"/>
      <c r="L585" s="66"/>
      <c r="M585" s="66"/>
      <c r="N585" s="66"/>
      <c r="O585" s="66"/>
      <c r="P585" s="66"/>
      <c r="Q585" s="66"/>
      <c r="R585" s="66"/>
      <c r="S585" s="66"/>
      <c r="T585" s="66"/>
      <c r="U585" s="66"/>
      <c r="V585" s="66"/>
      <c r="W585" s="66"/>
      <c r="X585" s="66"/>
      <c r="Y585" s="66"/>
      <c r="Z585" s="66"/>
    </row>
  </sheetData>
  <mergeCells count="1">
    <mergeCell ref="J1:AA1"/>
  </mergeCells>
  <printOptions horizontalCentered="1" gridLines="1"/>
  <pageMargins left="0" right="0" top="0.62992125984251968" bottom="0.62992125984251968" header="0.31496062992125984" footer="0.31496062992125984"/>
  <pageSetup paperSize="9" scale="10" orientation="landscape" horizontalDpi="300" verticalDpi="300" r:id="rId1"/>
  <headerFooter>
    <oddHeader>&amp;C&amp;"Calibri,Regular"&amp;K000000&amp;F - &amp;A</oddHeader>
    <oddFooter>&amp;R&amp;"Calibri,Regular"&amp;K000000&amp;D - 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XFD723"/>
  <sheetViews>
    <sheetView view="pageBreakPreview" zoomScale="115" zoomScaleNormal="100" zoomScaleSheetLayoutView="115" workbookViewId="0">
      <pane ySplit="1" topLeftCell="A689" activePane="bottomLeft" state="frozen"/>
      <selection pane="bottomLeft" activeCell="A31" sqref="A31:XFD717"/>
    </sheetView>
  </sheetViews>
  <sheetFormatPr baseColWidth="10" defaultRowHeight="15" x14ac:dyDescent="0.25"/>
  <cols>
    <col min="1" max="1" width="21" style="3" customWidth="1"/>
    <col min="2" max="2" width="10.625" style="73" customWidth="1"/>
    <col min="3" max="3" width="11.25" style="73" customWidth="1"/>
    <col min="4" max="4" width="10.625" style="3" customWidth="1"/>
    <col min="5" max="5" width="20.125" style="3" customWidth="1"/>
    <col min="6" max="6" width="15.375" style="3" customWidth="1"/>
    <col min="7" max="7" width="9.125" style="90" customWidth="1"/>
    <col min="8" max="8" width="13.5" style="84" customWidth="1"/>
    <col min="9" max="9" width="29.625" style="91" customWidth="1"/>
    <col min="10" max="13" width="5.375" style="4" customWidth="1"/>
    <col min="14" max="26" width="5.375" style="4" hidden="1" customWidth="1"/>
    <col min="27" max="27" width="5.375" style="4" customWidth="1"/>
    <col min="28" max="1025" width="10.625" style="3" customWidth="1"/>
  </cols>
  <sheetData>
    <row r="1" spans="1:27 16384:16384" ht="30" x14ac:dyDescent="0.2">
      <c r="A1" s="41" t="s">
        <v>0</v>
      </c>
      <c r="B1" s="64" t="s">
        <v>1007</v>
      </c>
      <c r="C1" s="65" t="s">
        <v>1008</v>
      </c>
      <c r="D1" s="32" t="s">
        <v>2</v>
      </c>
      <c r="E1" s="32" t="s">
        <v>3</v>
      </c>
      <c r="F1" s="94" t="s">
        <v>4</v>
      </c>
      <c r="G1" s="96" t="s">
        <v>894</v>
      </c>
      <c r="H1" s="97" t="s">
        <v>896</v>
      </c>
      <c r="I1" s="98" t="s">
        <v>1009</v>
      </c>
      <c r="J1" s="127" t="s">
        <v>1010</v>
      </c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XFD1" s="3"/>
    </row>
    <row r="2" spans="1:27 16384:16384" ht="20.100000000000001" customHeight="1" x14ac:dyDescent="0.25">
      <c r="A2" s="67" t="s">
        <v>1011</v>
      </c>
      <c r="B2" s="68">
        <f>ADHERENTS!N18</f>
        <v>1</v>
      </c>
      <c r="C2" s="69" t="e">
        <f>+SUM($C$3:$C$450)</f>
        <v>#REF!</v>
      </c>
      <c r="D2" s="70">
        <f>B2</f>
        <v>1</v>
      </c>
      <c r="E2" s="70"/>
      <c r="F2" s="85"/>
      <c r="G2" s="102"/>
      <c r="H2" s="88"/>
      <c r="I2" s="92"/>
      <c r="J2" s="106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A2" s="100" t="s">
        <v>1012</v>
      </c>
      <c r="XFD2" s="3"/>
    </row>
    <row r="3" spans="1:27 16384:16384" x14ac:dyDescent="0.25">
      <c r="A3" s="3" t="str">
        <f t="shared" ref="A3" si="0">CONCATENATE(E3," ",F3)</f>
        <v xml:space="preserve">   </v>
      </c>
      <c r="B3" s="72" t="str">
        <f>IF(ISERROR(VLOOKUP($A3,ADHERENTS!$A:$B,2,0)),"",VLOOKUP($A3,ADHERENTS!$A:$B,2,0))</f>
        <v/>
      </c>
      <c r="C3" s="73" t="str">
        <f>IF(ISBLANK(ADHERENTS!N2), "",ADHERENTS!N2)</f>
        <v/>
      </c>
      <c r="D3" s="73" t="str">
        <f>IF($C3=""," ",ADHERENTS!C2)</f>
        <v xml:space="preserve"> </v>
      </c>
      <c r="E3" s="73" t="str">
        <f>IF($C3=""," ",ADHERENTS!D2)</f>
        <v xml:space="preserve"> </v>
      </c>
      <c r="F3" s="73" t="str">
        <f>IF($C3=""," ",ADHERENTS!E2)</f>
        <v xml:space="preserve"> </v>
      </c>
      <c r="G3" s="93" t="str">
        <f>IF($C3=""," ",ADHERENTS!F2)</f>
        <v xml:space="preserve"> </v>
      </c>
      <c r="H3" s="84" t="str">
        <f>IF($C3=""," ",ADHERENTS!#REF!)</f>
        <v xml:space="preserve"> </v>
      </c>
      <c r="I3" s="91" t="str">
        <f>IF($C3=""," ",ADHERENTS!#REF!)</f>
        <v xml:space="preserve"> </v>
      </c>
      <c r="J3" s="80"/>
      <c r="K3" s="80"/>
      <c r="L3" s="80"/>
      <c r="M3" s="80"/>
      <c r="N3" s="80"/>
      <c r="O3" s="80"/>
      <c r="P3" s="80"/>
      <c r="Q3" s="80"/>
      <c r="R3" s="80"/>
      <c r="S3" s="80"/>
      <c r="T3" s="80"/>
      <c r="U3" s="80"/>
      <c r="V3" s="80"/>
      <c r="W3" s="80"/>
      <c r="X3" s="80"/>
      <c r="Y3" s="80"/>
      <c r="Z3" s="80"/>
      <c r="AA3" s="80" t="str">
        <f t="shared" ref="AA3" si="1">IF(COUNTA(J3:Z3)=0," ",COUNTA(J3:Z3))</f>
        <v xml:space="preserve"> </v>
      </c>
      <c r="XFD3" s="3"/>
    </row>
    <row r="4" spans="1:27 16384:16384" x14ac:dyDescent="0.25">
      <c r="A4" s="3" t="str">
        <f t="shared" ref="A4:A30" si="2">CONCATENATE(E4," ",F4)</f>
        <v xml:space="preserve">   </v>
      </c>
      <c r="B4" s="72" t="str">
        <f>IF(ISERROR(VLOOKUP($A4,ADHERENTS!$A:$B,2,0)),"",VLOOKUP($A4,ADHERENTS!$A:$B,2,0))</f>
        <v/>
      </c>
      <c r="C4" s="73" t="str">
        <f>IF(ISBLANK(ADHERENTS!N3), "",ADHERENTS!N3)</f>
        <v/>
      </c>
      <c r="D4" s="73" t="str">
        <f>IF($C4=""," ",ADHERENTS!C3)</f>
        <v xml:space="preserve"> </v>
      </c>
      <c r="E4" s="73" t="str">
        <f>IF($C4=""," ",ADHERENTS!D3)</f>
        <v xml:space="preserve"> </v>
      </c>
      <c r="F4" s="73" t="str">
        <f>IF($C4=""," ",ADHERENTS!E3)</f>
        <v xml:space="preserve"> </v>
      </c>
      <c r="G4" s="93" t="str">
        <f>IF($C4=""," ",ADHERENTS!F3)</f>
        <v xml:space="preserve"> </v>
      </c>
      <c r="H4" s="84" t="str">
        <f>IF($C4=""," ",ADHERENTS!#REF!)</f>
        <v xml:space="preserve"> </v>
      </c>
      <c r="I4" s="91" t="str">
        <f>IF($C4=""," ",ADHERENTS!#REF!)</f>
        <v xml:space="preserve"> </v>
      </c>
      <c r="J4" s="80"/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  <c r="AA4" s="80" t="str">
        <f t="shared" ref="AA4:AA30" si="3">IF(COUNTA(J4:Z4)=0," ",COUNTA(J4:Z4))</f>
        <v xml:space="preserve"> </v>
      </c>
      <c r="XFD4" s="3"/>
    </row>
    <row r="5" spans="1:27 16384:16384" x14ac:dyDescent="0.25">
      <c r="A5" s="3" t="str">
        <f t="shared" si="2"/>
        <v>YAAYMAWDPVM Xjvmc Ymlg</v>
      </c>
      <c r="B5" s="72">
        <f>IF(ISERROR(VLOOKUP($A5,ADHERENTS!$A:$B,2,0)),"",VLOOKUP($A5,ADHERENTS!$A:$B,2,0))</f>
        <v>28</v>
      </c>
      <c r="C5" s="73">
        <f>IF(ISBLANK(ADHERENTS!N4), "",ADHERENTS!N4)</f>
        <v>20</v>
      </c>
      <c r="D5" s="73" t="str">
        <f>IF($C5=""," ",ADHERENTS!C4)</f>
        <v>Mme</v>
      </c>
      <c r="E5" s="73" t="str">
        <f>IF($C5=""," ",ADHERENTS!D4)</f>
        <v>YAAYMAWDPVM</v>
      </c>
      <c r="F5" s="73" t="str">
        <f>IF($C5=""," ",ADHERENTS!E4)</f>
        <v>Xjvmc Ymlg</v>
      </c>
      <c r="G5" s="93">
        <f>IF($C5=""," ",ADHERENTS!F4)</f>
        <v>19070</v>
      </c>
      <c r="H5" s="84" t="e">
        <f>IF($C5=""," ",ADHERENTS!#REF!)</f>
        <v>#REF!</v>
      </c>
      <c r="I5" s="91" t="e">
        <f>IF($C5=""," ",ADHERENTS!#REF!)</f>
        <v>#REF!</v>
      </c>
      <c r="J5" s="80"/>
      <c r="K5" s="80"/>
      <c r="L5" s="80"/>
      <c r="M5" s="80"/>
      <c r="N5" s="80"/>
      <c r="O5" s="80"/>
      <c r="P5" s="80"/>
      <c r="Q5" s="80"/>
      <c r="R5" s="80"/>
      <c r="S5" s="80"/>
      <c r="T5" s="80"/>
      <c r="U5" s="80"/>
      <c r="V5" s="80"/>
      <c r="W5" s="80"/>
      <c r="X5" s="80"/>
      <c r="Y5" s="80"/>
      <c r="Z5" s="80"/>
      <c r="AA5" s="80" t="str">
        <f t="shared" si="3"/>
        <v xml:space="preserve"> </v>
      </c>
      <c r="XFD5" s="3"/>
    </row>
    <row r="6" spans="1:27 16384:16384" x14ac:dyDescent="0.25">
      <c r="A6" s="3" t="e">
        <f t="shared" si="2"/>
        <v>#REF!</v>
      </c>
      <c r="B6" s="72" t="str">
        <f>IF(ISERROR(VLOOKUP($A6,ADHERENTS!$A:$B,2,0)),"",VLOOKUP($A6,ADHERENTS!$A:$B,2,0))</f>
        <v/>
      </c>
      <c r="C6" s="73" t="e">
        <f>IF(ISBLANK(ADHERENTS!#REF!), "",ADHERENTS!#REF!)</f>
        <v>#REF!</v>
      </c>
      <c r="D6" s="73" t="e">
        <f>IF($C6=""," ",ADHERENTS!#REF!)</f>
        <v>#REF!</v>
      </c>
      <c r="E6" s="73" t="e">
        <f>IF($C6=""," ",ADHERENTS!#REF!)</f>
        <v>#REF!</v>
      </c>
      <c r="F6" s="73" t="e">
        <f>IF($C6=""," ",ADHERENTS!#REF!)</f>
        <v>#REF!</v>
      </c>
      <c r="G6" s="93" t="e">
        <f>IF($C6=""," ",ADHERENTS!#REF!)</f>
        <v>#REF!</v>
      </c>
      <c r="H6" s="84" t="e">
        <f>IF($C6=""," ",ADHERENTS!#REF!)</f>
        <v>#REF!</v>
      </c>
      <c r="I6" s="91" t="e">
        <f>IF($C6=""," ",ADHERENTS!#REF!)</f>
        <v>#REF!</v>
      </c>
      <c r="J6" s="80"/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  <c r="AA6" s="80" t="str">
        <f t="shared" si="3"/>
        <v xml:space="preserve"> </v>
      </c>
      <c r="XFD6" s="3"/>
    </row>
    <row r="7" spans="1:27 16384:16384" x14ac:dyDescent="0.25">
      <c r="A7" s="3" t="e">
        <f t="shared" si="2"/>
        <v>#REF!</v>
      </c>
      <c r="B7" s="72" t="str">
        <f>IF(ISERROR(VLOOKUP($A7,ADHERENTS!$A:$B,2,0)),"",VLOOKUP($A7,ADHERENTS!$A:$B,2,0))</f>
        <v/>
      </c>
      <c r="C7" s="73" t="e">
        <f>IF(ISBLANK(ADHERENTS!#REF!), "",ADHERENTS!#REF!)</f>
        <v>#REF!</v>
      </c>
      <c r="D7" s="73" t="e">
        <f>IF($C7=""," ",ADHERENTS!#REF!)</f>
        <v>#REF!</v>
      </c>
      <c r="E7" s="73" t="e">
        <f>IF($C7=""," ",ADHERENTS!#REF!)</f>
        <v>#REF!</v>
      </c>
      <c r="F7" s="73" t="e">
        <f>IF($C7=""," ",ADHERENTS!#REF!)</f>
        <v>#REF!</v>
      </c>
      <c r="G7" s="93" t="e">
        <f>IF($C7=""," ",ADHERENTS!#REF!)</f>
        <v>#REF!</v>
      </c>
      <c r="H7" s="84" t="e">
        <f>IF($C7=""," ",ADHERENTS!#REF!)</f>
        <v>#REF!</v>
      </c>
      <c r="I7" s="91" t="e">
        <f>IF($C7=""," ",ADHERENTS!#REF!)</f>
        <v>#REF!</v>
      </c>
      <c r="J7" s="80"/>
      <c r="K7" s="80"/>
      <c r="L7" s="80"/>
      <c r="M7" s="80"/>
      <c r="N7" s="80"/>
      <c r="O7" s="80"/>
      <c r="P7" s="80"/>
      <c r="Q7" s="80"/>
      <c r="R7" s="80"/>
      <c r="S7" s="80"/>
      <c r="T7" s="80"/>
      <c r="U7" s="80"/>
      <c r="V7" s="80"/>
      <c r="W7" s="80"/>
      <c r="X7" s="80"/>
      <c r="Y7" s="80"/>
      <c r="Z7" s="80"/>
      <c r="AA7" s="80" t="str">
        <f t="shared" si="3"/>
        <v xml:space="preserve"> </v>
      </c>
      <c r="XFD7" s="3"/>
    </row>
    <row r="8" spans="1:27 16384:16384" x14ac:dyDescent="0.25">
      <c r="A8" s="3" t="e">
        <f t="shared" si="2"/>
        <v>#REF!</v>
      </c>
      <c r="B8" s="72" t="str">
        <f>IF(ISERROR(VLOOKUP($A8,ADHERENTS!$A:$B,2,0)),"",VLOOKUP($A8,ADHERENTS!$A:$B,2,0))</f>
        <v/>
      </c>
      <c r="C8" s="73" t="e">
        <f>IF(ISBLANK(ADHERENTS!#REF!), "",ADHERENTS!#REF!)</f>
        <v>#REF!</v>
      </c>
      <c r="D8" s="73" t="e">
        <f>IF($C8=""," ",ADHERENTS!#REF!)</f>
        <v>#REF!</v>
      </c>
      <c r="E8" s="73" t="e">
        <f>IF($C8=""," ",ADHERENTS!#REF!)</f>
        <v>#REF!</v>
      </c>
      <c r="F8" s="73" t="e">
        <f>IF($C8=""," ",ADHERENTS!#REF!)</f>
        <v>#REF!</v>
      </c>
      <c r="G8" s="93" t="e">
        <f>IF($C8=""," ",ADHERENTS!#REF!)</f>
        <v>#REF!</v>
      </c>
      <c r="H8" s="84" t="e">
        <f>IF($C8=""," ",ADHERENTS!#REF!)</f>
        <v>#REF!</v>
      </c>
      <c r="I8" s="91" t="e">
        <f>IF($C8=""," ",ADHERENTS!#REF!)</f>
        <v>#REF!</v>
      </c>
      <c r="J8" s="80"/>
      <c r="K8" s="80"/>
      <c r="L8" s="80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  <c r="Y8" s="80"/>
      <c r="Z8" s="80"/>
      <c r="AA8" s="80" t="str">
        <f t="shared" si="3"/>
        <v xml:space="preserve"> </v>
      </c>
      <c r="XFD8" s="3"/>
    </row>
    <row r="9" spans="1:27 16384:16384" x14ac:dyDescent="0.25">
      <c r="A9" s="3" t="str">
        <f t="shared" si="2"/>
        <v xml:space="preserve">   </v>
      </c>
      <c r="B9" s="72" t="str">
        <f>IF(ISERROR(VLOOKUP($A9,ADHERENTS!$A:$B,2,0)),"",VLOOKUP($A9,ADHERENTS!$A:$B,2,0))</f>
        <v/>
      </c>
      <c r="C9" s="73" t="str">
        <f>IF(ISBLANK(ADHERENTS!N5), "",ADHERENTS!N5)</f>
        <v/>
      </c>
      <c r="D9" s="73" t="str">
        <f>IF($C9=""," ",ADHERENTS!C5)</f>
        <v xml:space="preserve"> </v>
      </c>
      <c r="E9" s="73" t="str">
        <f>IF($C9=""," ",ADHERENTS!D5)</f>
        <v xml:space="preserve"> </v>
      </c>
      <c r="F9" s="73" t="str">
        <f>IF($C9=""," ",ADHERENTS!E5)</f>
        <v xml:space="preserve"> </v>
      </c>
      <c r="G9" s="93" t="str">
        <f>IF($C9=""," ",ADHERENTS!F5)</f>
        <v xml:space="preserve"> </v>
      </c>
      <c r="H9" s="84" t="str">
        <f>IF($C9=""," ",ADHERENTS!#REF!)</f>
        <v xml:space="preserve"> </v>
      </c>
      <c r="I9" s="91" t="str">
        <f>IF($C9=""," ",ADHERENTS!#REF!)</f>
        <v xml:space="preserve"> </v>
      </c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 t="str">
        <f t="shared" si="3"/>
        <v xml:space="preserve"> </v>
      </c>
      <c r="XFD9" s="3"/>
    </row>
    <row r="10" spans="1:27 16384:16384" x14ac:dyDescent="0.25">
      <c r="A10" s="3" t="str">
        <f t="shared" si="2"/>
        <v xml:space="preserve">   </v>
      </c>
      <c r="B10" s="72" t="str">
        <f>IF(ISERROR(VLOOKUP($A10,ADHERENTS!$A:$B,2,0)),"",VLOOKUP($A10,ADHERENTS!$A:$B,2,0))</f>
        <v/>
      </c>
      <c r="C10" s="73" t="str">
        <f>IF(ISBLANK(ADHERENTS!N6), "",ADHERENTS!N6)</f>
        <v/>
      </c>
      <c r="D10" s="73" t="str">
        <f>IF($C10=""," ",ADHERENTS!C6)</f>
        <v xml:space="preserve"> </v>
      </c>
      <c r="E10" s="73" t="str">
        <f>IF($C10=""," ",ADHERENTS!D6)</f>
        <v xml:space="preserve"> </v>
      </c>
      <c r="F10" s="73" t="str">
        <f>IF($C10=""," ",ADHERENTS!E6)</f>
        <v xml:space="preserve"> </v>
      </c>
      <c r="G10" s="93" t="str">
        <f>IF($C10=""," ",ADHERENTS!F6)</f>
        <v xml:space="preserve"> </v>
      </c>
      <c r="H10" s="84" t="str">
        <f>IF($C10=""," ",ADHERENTS!#REF!)</f>
        <v xml:space="preserve"> </v>
      </c>
      <c r="I10" s="91" t="str">
        <f>IF($C10=""," ",ADHERENTS!#REF!)</f>
        <v xml:space="preserve"> </v>
      </c>
      <c r="J10" s="80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  <c r="Y10" s="80"/>
      <c r="Z10" s="80"/>
      <c r="AA10" s="80" t="str">
        <f t="shared" si="3"/>
        <v xml:space="preserve"> </v>
      </c>
      <c r="XFD10" s="3"/>
    </row>
    <row r="11" spans="1:27 16384:16384" x14ac:dyDescent="0.25">
      <c r="A11" s="3" t="str">
        <f t="shared" si="2"/>
        <v xml:space="preserve">   </v>
      </c>
      <c r="B11" s="72" t="str">
        <f>IF(ISERROR(VLOOKUP($A11,ADHERENTS!$A:$B,2,0)),"",VLOOKUP($A11,ADHERENTS!$A:$B,2,0))</f>
        <v/>
      </c>
      <c r="C11" s="73" t="str">
        <f>IF(ISBLANK(ADHERENTS!N7), "",ADHERENTS!N7)</f>
        <v/>
      </c>
      <c r="D11" s="73" t="str">
        <f>IF($C11=""," ",ADHERENTS!C7)</f>
        <v xml:space="preserve"> </v>
      </c>
      <c r="E11" s="73" t="str">
        <f>IF($C11=""," ",ADHERENTS!D7)</f>
        <v xml:space="preserve"> </v>
      </c>
      <c r="F11" s="73" t="str">
        <f>IF($C11=""," ",ADHERENTS!E7)</f>
        <v xml:space="preserve"> </v>
      </c>
      <c r="G11" s="93" t="str">
        <f>IF($C11=""," ",ADHERENTS!F7)</f>
        <v xml:space="preserve"> </v>
      </c>
      <c r="H11" s="84" t="str">
        <f>IF($C11=""," ",ADHERENTS!#REF!)</f>
        <v xml:space="preserve"> </v>
      </c>
      <c r="I11" s="91" t="str">
        <f>IF($C11=""," ",ADHERENTS!#REF!)</f>
        <v xml:space="preserve"> </v>
      </c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  <c r="AA11" s="80" t="str">
        <f t="shared" si="3"/>
        <v xml:space="preserve"> </v>
      </c>
      <c r="XFD11" s="3"/>
    </row>
    <row r="12" spans="1:27 16384:16384" x14ac:dyDescent="0.25">
      <c r="A12" s="3" t="str">
        <f t="shared" si="2"/>
        <v xml:space="preserve">   </v>
      </c>
      <c r="B12" s="72" t="str">
        <f>IF(ISERROR(VLOOKUP($A12,ADHERENTS!$A:$B,2,0)),"",VLOOKUP($A12,ADHERENTS!$A:$B,2,0))</f>
        <v/>
      </c>
      <c r="C12" s="73" t="str">
        <f>IF(ISBLANK(ADHERENTS!N8), "",ADHERENTS!N8)</f>
        <v/>
      </c>
      <c r="D12" s="73" t="str">
        <f>IF($C12=""," ",ADHERENTS!C8)</f>
        <v xml:space="preserve"> </v>
      </c>
      <c r="E12" s="73" t="str">
        <f>IF($C12=""," ",ADHERENTS!D8)</f>
        <v xml:space="preserve"> </v>
      </c>
      <c r="F12" s="73" t="str">
        <f>IF($C12=""," ",ADHERENTS!E8)</f>
        <v xml:space="preserve"> </v>
      </c>
      <c r="G12" s="93" t="str">
        <f>IF($C12=""," ",ADHERENTS!F8)</f>
        <v xml:space="preserve"> </v>
      </c>
      <c r="H12" s="84" t="str">
        <f>IF($C12=""," ",ADHERENTS!#REF!)</f>
        <v xml:space="preserve"> </v>
      </c>
      <c r="I12" s="91" t="str">
        <f>IF($C12=""," ",ADHERENTS!#REF!)</f>
        <v xml:space="preserve"> </v>
      </c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 t="str">
        <f t="shared" si="3"/>
        <v xml:space="preserve"> </v>
      </c>
      <c r="XFD12" s="3"/>
    </row>
    <row r="13" spans="1:27 16384:16384" x14ac:dyDescent="0.25">
      <c r="A13" s="3" t="str">
        <f t="shared" si="2"/>
        <v xml:space="preserve">   </v>
      </c>
      <c r="B13" s="72" t="str">
        <f>IF(ISERROR(VLOOKUP($A13,ADHERENTS!$A:$B,2,0)),"",VLOOKUP($A13,ADHERENTS!$A:$B,2,0))</f>
        <v/>
      </c>
      <c r="C13" s="73" t="str">
        <f>IF(ISBLANK(ADHERENTS!N9), "",ADHERENTS!N9)</f>
        <v/>
      </c>
      <c r="D13" s="73" t="str">
        <f>IF($C13=""," ",ADHERENTS!C9)</f>
        <v xml:space="preserve"> </v>
      </c>
      <c r="E13" s="73" t="str">
        <f>IF($C13=""," ",ADHERENTS!D9)</f>
        <v xml:space="preserve"> </v>
      </c>
      <c r="F13" s="73" t="str">
        <f>IF($C13=""," ",ADHERENTS!E9)</f>
        <v xml:space="preserve"> </v>
      </c>
      <c r="G13" s="93" t="str">
        <f>IF($C13=""," ",ADHERENTS!F9)</f>
        <v xml:space="preserve"> </v>
      </c>
      <c r="H13" s="84" t="str">
        <f>IF($C13=""," ",ADHERENTS!#REF!)</f>
        <v xml:space="preserve"> </v>
      </c>
      <c r="I13" s="91" t="str">
        <f>IF($C13=""," ",ADHERENTS!#REF!)</f>
        <v xml:space="preserve"> </v>
      </c>
      <c r="J13" s="80"/>
      <c r="K13" s="80"/>
      <c r="L13" s="80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80"/>
      <c r="AA13" s="80" t="str">
        <f t="shared" si="3"/>
        <v xml:space="preserve"> </v>
      </c>
      <c r="XFD13" s="3"/>
    </row>
    <row r="14" spans="1:27 16384:16384" x14ac:dyDescent="0.25">
      <c r="A14" s="3" t="e">
        <f t="shared" si="2"/>
        <v>#REF!</v>
      </c>
      <c r="B14" s="72" t="str">
        <f>IF(ISERROR(VLOOKUP($A14,ADHERENTS!$A:$B,2,0)),"",VLOOKUP($A14,ADHERENTS!$A:$B,2,0))</f>
        <v/>
      </c>
      <c r="C14" s="73" t="e">
        <f>IF(ISBLANK(ADHERENTS!#REF!), "",ADHERENTS!#REF!)</f>
        <v>#REF!</v>
      </c>
      <c r="D14" s="73" t="e">
        <f>IF($C14=""," ",ADHERENTS!#REF!)</f>
        <v>#REF!</v>
      </c>
      <c r="E14" s="73" t="e">
        <f>IF($C14=""," ",ADHERENTS!#REF!)</f>
        <v>#REF!</v>
      </c>
      <c r="F14" s="73" t="e">
        <f>IF($C14=""," ",ADHERENTS!#REF!)</f>
        <v>#REF!</v>
      </c>
      <c r="G14" s="93" t="e">
        <f>IF($C14=""," ",ADHERENTS!#REF!)</f>
        <v>#REF!</v>
      </c>
      <c r="H14" s="84" t="e">
        <f>IF($C14=""," ",ADHERENTS!#REF!)</f>
        <v>#REF!</v>
      </c>
      <c r="I14" s="91" t="e">
        <f>IF($C14=""," ",ADHERENTS!#REF!)</f>
        <v>#REF!</v>
      </c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 t="str">
        <f t="shared" si="3"/>
        <v xml:space="preserve"> </v>
      </c>
      <c r="XFD14" s="3"/>
    </row>
    <row r="15" spans="1:27 16384:16384" x14ac:dyDescent="0.25">
      <c r="A15" s="3" t="str">
        <f t="shared" si="2"/>
        <v xml:space="preserve">   </v>
      </c>
      <c r="B15" s="72" t="str">
        <f>IF(ISERROR(VLOOKUP($A15,ADHERENTS!$A:$B,2,0)),"",VLOOKUP($A15,ADHERENTS!$A:$B,2,0))</f>
        <v/>
      </c>
      <c r="C15" s="73" t="str">
        <f>IF(ISBLANK(ADHERENTS!N10), "",ADHERENTS!N10)</f>
        <v/>
      </c>
      <c r="D15" s="73" t="str">
        <f>IF($C15=""," ",ADHERENTS!C10)</f>
        <v xml:space="preserve"> </v>
      </c>
      <c r="E15" s="73" t="str">
        <f>IF($C15=""," ",ADHERENTS!D10)</f>
        <v xml:space="preserve"> </v>
      </c>
      <c r="F15" s="73" t="str">
        <f>IF($C15=""," ",ADHERENTS!E10)</f>
        <v xml:space="preserve"> </v>
      </c>
      <c r="G15" s="93" t="str">
        <f>IF($C15=""," ",ADHERENTS!F10)</f>
        <v xml:space="preserve"> </v>
      </c>
      <c r="H15" s="84" t="str">
        <f>IF($C15=""," ",ADHERENTS!#REF!)</f>
        <v xml:space="preserve"> </v>
      </c>
      <c r="I15" s="91" t="str">
        <f>IF($C15=""," ",ADHERENTS!#REF!)</f>
        <v xml:space="preserve"> </v>
      </c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 t="str">
        <f t="shared" si="3"/>
        <v xml:space="preserve"> </v>
      </c>
      <c r="XFD15" s="3"/>
    </row>
    <row r="16" spans="1:27 16384:16384" x14ac:dyDescent="0.25">
      <c r="A16" s="3" t="str">
        <f t="shared" si="2"/>
        <v xml:space="preserve">   </v>
      </c>
      <c r="B16" s="72" t="str">
        <f>IF(ISERROR(VLOOKUP($A16,ADHERENTS!$A:$B,2,0)),"",VLOOKUP($A16,ADHERENTS!$A:$B,2,0))</f>
        <v/>
      </c>
      <c r="C16" s="73" t="str">
        <f>IF(ISBLANK(ADHERENTS!N11), "",ADHERENTS!N11)</f>
        <v/>
      </c>
      <c r="D16" s="73" t="str">
        <f>IF($C16=""," ",ADHERENTS!C11)</f>
        <v xml:space="preserve"> </v>
      </c>
      <c r="E16" s="73" t="str">
        <f>IF($C16=""," ",ADHERENTS!D11)</f>
        <v xml:space="preserve"> </v>
      </c>
      <c r="F16" s="73" t="str">
        <f>IF($C16=""," ",ADHERENTS!E11)</f>
        <v xml:space="preserve"> </v>
      </c>
      <c r="G16" s="93" t="str">
        <f>IF($C16=""," ",ADHERENTS!F11)</f>
        <v xml:space="preserve"> </v>
      </c>
      <c r="H16" s="84" t="str">
        <f>IF($C16=""," ",ADHERENTS!#REF!)</f>
        <v xml:space="preserve"> </v>
      </c>
      <c r="I16" s="91" t="str">
        <f>IF($C16=""," ",ADHERENTS!#REF!)</f>
        <v xml:space="preserve"> </v>
      </c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 t="str">
        <f t="shared" si="3"/>
        <v xml:space="preserve"> </v>
      </c>
      <c r="XFD16" s="3"/>
    </row>
    <row r="17" spans="1:27 16384:16384" x14ac:dyDescent="0.25">
      <c r="A17" s="3" t="str">
        <f t="shared" si="2"/>
        <v xml:space="preserve">   </v>
      </c>
      <c r="B17" s="72" t="str">
        <f>IF(ISERROR(VLOOKUP($A17,ADHERENTS!$A:$B,2,0)),"",VLOOKUP($A17,ADHERENTS!$A:$B,2,0))</f>
        <v/>
      </c>
      <c r="C17" s="73" t="str">
        <f>IF(ISBLANK(ADHERENTS!N12), "",ADHERENTS!N12)</f>
        <v/>
      </c>
      <c r="D17" s="73" t="str">
        <f>IF($C17=""," ",ADHERENTS!C12)</f>
        <v xml:space="preserve"> </v>
      </c>
      <c r="E17" s="73" t="str">
        <f>IF($C17=""," ",ADHERENTS!D12)</f>
        <v xml:space="preserve"> </v>
      </c>
      <c r="F17" s="73" t="str">
        <f>IF($C17=""," ",ADHERENTS!E12)</f>
        <v xml:space="preserve"> </v>
      </c>
      <c r="G17" s="93" t="str">
        <f>IF($C17=""," ",ADHERENTS!F12)</f>
        <v xml:space="preserve"> </v>
      </c>
      <c r="H17" s="84" t="str">
        <f>IF($C17=""," ",ADHERENTS!#REF!)</f>
        <v xml:space="preserve"> </v>
      </c>
      <c r="I17" s="91" t="str">
        <f>IF($C17=""," ",ADHERENTS!#REF!)</f>
        <v xml:space="preserve"> </v>
      </c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 t="str">
        <f t="shared" si="3"/>
        <v xml:space="preserve"> </v>
      </c>
      <c r="XFD17" s="3"/>
    </row>
    <row r="18" spans="1:27 16384:16384" x14ac:dyDescent="0.25">
      <c r="A18" s="3" t="str">
        <f t="shared" si="2"/>
        <v xml:space="preserve">   </v>
      </c>
      <c r="B18" s="72" t="str">
        <f>IF(ISERROR(VLOOKUP($A18,ADHERENTS!$A:$B,2,0)),"",VLOOKUP($A18,ADHERENTS!$A:$B,2,0))</f>
        <v/>
      </c>
      <c r="C18" s="73" t="str">
        <f>IF(ISBLANK(ADHERENTS!N13), "",ADHERENTS!N13)</f>
        <v/>
      </c>
      <c r="D18" s="73" t="str">
        <f>IF($C18=""," ",ADHERENTS!C13)</f>
        <v xml:space="preserve"> </v>
      </c>
      <c r="E18" s="73" t="str">
        <f>IF($C18=""," ",ADHERENTS!D13)</f>
        <v xml:space="preserve"> </v>
      </c>
      <c r="F18" s="73" t="str">
        <f>IF($C18=""," ",ADHERENTS!E13)</f>
        <v xml:space="preserve"> </v>
      </c>
      <c r="G18" s="93" t="str">
        <f>IF($C18=""," ",ADHERENTS!F13)</f>
        <v xml:space="preserve"> </v>
      </c>
      <c r="H18" s="84" t="str">
        <f>IF($C18=""," ",ADHERENTS!#REF!)</f>
        <v xml:space="preserve"> </v>
      </c>
      <c r="I18" s="91" t="str">
        <f>IF($C18=""," ",ADHERENTS!#REF!)</f>
        <v xml:space="preserve"> </v>
      </c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 t="str">
        <f t="shared" si="3"/>
        <v xml:space="preserve"> </v>
      </c>
      <c r="XFD18" s="3"/>
    </row>
    <row r="19" spans="1:27 16384:16384" x14ac:dyDescent="0.25">
      <c r="A19" s="3" t="e">
        <f t="shared" si="2"/>
        <v>#REF!</v>
      </c>
      <c r="B19" s="72" t="str">
        <f>IF(ISERROR(VLOOKUP($A19,ADHERENTS!$A:$B,2,0)),"",VLOOKUP($A19,ADHERENTS!$A:$B,2,0))</f>
        <v/>
      </c>
      <c r="C19" s="73" t="e">
        <f>IF(ISBLANK(ADHERENTS!#REF!), "",ADHERENTS!#REF!)</f>
        <v>#REF!</v>
      </c>
      <c r="D19" s="73" t="e">
        <f>IF($C19=""," ",ADHERENTS!#REF!)</f>
        <v>#REF!</v>
      </c>
      <c r="E19" s="73" t="e">
        <f>IF($C19=""," ",ADHERENTS!#REF!)</f>
        <v>#REF!</v>
      </c>
      <c r="F19" s="73" t="e">
        <f>IF($C19=""," ",ADHERENTS!#REF!)</f>
        <v>#REF!</v>
      </c>
      <c r="G19" s="93" t="e">
        <f>IF($C19=""," ",ADHERENTS!#REF!)</f>
        <v>#REF!</v>
      </c>
      <c r="H19" s="84" t="e">
        <f>IF($C19=""," ",ADHERENTS!#REF!)</f>
        <v>#REF!</v>
      </c>
      <c r="I19" s="91" t="e">
        <f>IF($C19=""," ",ADHERENTS!#REF!)</f>
        <v>#REF!</v>
      </c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 t="str">
        <f t="shared" si="3"/>
        <v xml:space="preserve"> </v>
      </c>
      <c r="XFD19" s="3"/>
    </row>
    <row r="20" spans="1:27 16384:16384" x14ac:dyDescent="0.25">
      <c r="A20" s="3" t="e">
        <f t="shared" si="2"/>
        <v>#REF!</v>
      </c>
      <c r="B20" s="72" t="str">
        <f>IF(ISERROR(VLOOKUP($A20,ADHERENTS!$A:$B,2,0)),"",VLOOKUP($A20,ADHERENTS!$A:$B,2,0))</f>
        <v/>
      </c>
      <c r="C20" s="73" t="e">
        <f>IF(ISBLANK(ADHERENTS!#REF!), "",ADHERENTS!#REF!)</f>
        <v>#REF!</v>
      </c>
      <c r="D20" s="73" t="e">
        <f>IF($C20=""," ",ADHERENTS!#REF!)</f>
        <v>#REF!</v>
      </c>
      <c r="E20" s="73" t="e">
        <f>IF($C20=""," ",ADHERENTS!#REF!)</f>
        <v>#REF!</v>
      </c>
      <c r="F20" s="73" t="e">
        <f>IF($C20=""," ",ADHERENTS!#REF!)</f>
        <v>#REF!</v>
      </c>
      <c r="G20" s="93" t="e">
        <f>IF($C20=""," ",ADHERENTS!#REF!)</f>
        <v>#REF!</v>
      </c>
      <c r="H20" s="84" t="e">
        <f>IF($C20=""," ",ADHERENTS!#REF!)</f>
        <v>#REF!</v>
      </c>
      <c r="I20" s="91" t="e">
        <f>IF($C20=""," ",ADHERENTS!#REF!)</f>
        <v>#REF!</v>
      </c>
      <c r="J20" s="80"/>
      <c r="K20" s="80"/>
      <c r="L20" s="80"/>
      <c r="M20" s="80"/>
      <c r="N20" s="80"/>
      <c r="O20" s="80"/>
      <c r="P20" s="80"/>
      <c r="Q20" s="80"/>
      <c r="R20" s="80"/>
      <c r="S20" s="80"/>
      <c r="T20" s="80"/>
      <c r="U20" s="80"/>
      <c r="V20" s="80"/>
      <c r="W20" s="80"/>
      <c r="X20" s="80"/>
      <c r="Y20" s="80"/>
      <c r="Z20" s="80"/>
      <c r="AA20" s="80" t="str">
        <f t="shared" si="3"/>
        <v xml:space="preserve"> </v>
      </c>
      <c r="XFD20" s="3"/>
    </row>
    <row r="21" spans="1:27 16384:16384" ht="20.100000000000001" customHeight="1" x14ac:dyDescent="0.25">
      <c r="A21" s="3" t="e">
        <f t="shared" si="2"/>
        <v>#REF!</v>
      </c>
      <c r="B21" s="72" t="str">
        <f>IF(ISERROR(VLOOKUP($A21,ADHERENTS!$A:$B,2,0)),"",VLOOKUP($A21,ADHERENTS!$A:$B,2,0))</f>
        <v/>
      </c>
      <c r="C21" s="73" t="e">
        <f>IF(ISBLANK(ADHERENTS!#REF!), "",ADHERENTS!#REF!)</f>
        <v>#REF!</v>
      </c>
      <c r="D21" s="73" t="e">
        <f>IF($C21=""," ",ADHERENTS!#REF!)</f>
        <v>#REF!</v>
      </c>
      <c r="E21" s="73" t="e">
        <f>IF($C21=""," ",ADHERENTS!#REF!)</f>
        <v>#REF!</v>
      </c>
      <c r="F21" s="73" t="e">
        <f>IF($C21=""," ",ADHERENTS!#REF!)</f>
        <v>#REF!</v>
      </c>
      <c r="G21" s="93" t="e">
        <f>IF($C21=""," ",ADHERENTS!#REF!)</f>
        <v>#REF!</v>
      </c>
      <c r="H21" s="84" t="e">
        <f>IF($C21=""," ",ADHERENTS!#REF!)</f>
        <v>#REF!</v>
      </c>
      <c r="I21" s="91" t="e">
        <f>IF($C21=""," ",ADHERENTS!#REF!)</f>
        <v>#REF!</v>
      </c>
      <c r="J21" s="80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  <c r="AA21" s="80" t="str">
        <f t="shared" si="3"/>
        <v xml:space="preserve"> </v>
      </c>
      <c r="XFD21" s="3"/>
    </row>
    <row r="22" spans="1:27 16384:16384" x14ac:dyDescent="0.25">
      <c r="A22" s="3" t="e">
        <f t="shared" si="2"/>
        <v>#REF!</v>
      </c>
      <c r="B22" s="72" t="str">
        <f>IF(ISERROR(VLOOKUP($A22,ADHERENTS!$A:$B,2,0)),"",VLOOKUP($A22,ADHERENTS!$A:$B,2,0))</f>
        <v/>
      </c>
      <c r="C22" s="73" t="e">
        <f>IF(ISBLANK(ADHERENTS!#REF!), "",ADHERENTS!#REF!)</f>
        <v>#REF!</v>
      </c>
      <c r="D22" s="73" t="e">
        <f>IF($C22=""," ",ADHERENTS!#REF!)</f>
        <v>#REF!</v>
      </c>
      <c r="E22" s="73" t="e">
        <f>IF($C22=""," ",ADHERENTS!#REF!)</f>
        <v>#REF!</v>
      </c>
      <c r="F22" s="73" t="e">
        <f>IF($C22=""," ",ADHERENTS!#REF!)</f>
        <v>#REF!</v>
      </c>
      <c r="G22" s="93" t="e">
        <f>IF($C22=""," ",ADHERENTS!#REF!)</f>
        <v>#REF!</v>
      </c>
      <c r="H22" s="84" t="e">
        <f>IF($C22=""," ",ADHERENTS!#REF!)</f>
        <v>#REF!</v>
      </c>
      <c r="I22" s="91" t="e">
        <f>IF($C22=""," ",ADHERENTS!#REF!)</f>
        <v>#REF!</v>
      </c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  <c r="AA22" s="80" t="str">
        <f t="shared" si="3"/>
        <v xml:space="preserve"> </v>
      </c>
      <c r="XFD22" s="3"/>
    </row>
    <row r="23" spans="1:27 16384:16384" x14ac:dyDescent="0.25">
      <c r="A23" s="3" t="e">
        <f t="shared" si="2"/>
        <v>#REF!</v>
      </c>
      <c r="B23" s="72" t="str">
        <f>IF(ISERROR(VLOOKUP($A23,ADHERENTS!$A:$B,2,0)),"",VLOOKUP($A23,ADHERENTS!$A:$B,2,0))</f>
        <v/>
      </c>
      <c r="C23" s="73" t="e">
        <f>IF(ISBLANK(ADHERENTS!#REF!), "",ADHERENTS!#REF!)</f>
        <v>#REF!</v>
      </c>
      <c r="D23" s="73" t="e">
        <f>IF($C23=""," ",ADHERENTS!#REF!)</f>
        <v>#REF!</v>
      </c>
      <c r="E23" s="73" t="e">
        <f>IF($C23=""," ",ADHERENTS!#REF!)</f>
        <v>#REF!</v>
      </c>
      <c r="F23" s="73" t="e">
        <f>IF($C23=""," ",ADHERENTS!#REF!)</f>
        <v>#REF!</v>
      </c>
      <c r="G23" s="93" t="e">
        <f>IF($C23=""," ",ADHERENTS!#REF!)</f>
        <v>#REF!</v>
      </c>
      <c r="H23" s="84" t="e">
        <f>IF($C23=""," ",ADHERENTS!#REF!)</f>
        <v>#REF!</v>
      </c>
      <c r="I23" s="91" t="e">
        <f>IF($C23=""," ",ADHERENTS!#REF!)</f>
        <v>#REF!</v>
      </c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 t="str">
        <f t="shared" si="3"/>
        <v xml:space="preserve"> </v>
      </c>
      <c r="XFD23" s="3"/>
    </row>
    <row r="24" spans="1:27 16384:16384" x14ac:dyDescent="0.25">
      <c r="A24" s="3" t="e">
        <f t="shared" si="2"/>
        <v>#REF!</v>
      </c>
      <c r="B24" s="72" t="str">
        <f>IF(ISERROR(VLOOKUP($A24,ADHERENTS!$A:$B,2,0)),"",VLOOKUP($A24,ADHERENTS!$A:$B,2,0))</f>
        <v/>
      </c>
      <c r="C24" s="73" t="e">
        <f>IF(ISBLANK(ADHERENTS!#REF!), "",ADHERENTS!#REF!)</f>
        <v>#REF!</v>
      </c>
      <c r="D24" s="73" t="e">
        <f>IF($C24=""," ",ADHERENTS!#REF!)</f>
        <v>#REF!</v>
      </c>
      <c r="E24" s="73" t="e">
        <f>IF($C24=""," ",ADHERENTS!#REF!)</f>
        <v>#REF!</v>
      </c>
      <c r="F24" s="73" t="e">
        <f>IF($C24=""," ",ADHERENTS!#REF!)</f>
        <v>#REF!</v>
      </c>
      <c r="G24" s="93" t="e">
        <f>IF($C24=""," ",ADHERENTS!#REF!)</f>
        <v>#REF!</v>
      </c>
      <c r="H24" s="84" t="e">
        <f>IF($C24=""," ",ADHERENTS!#REF!)</f>
        <v>#REF!</v>
      </c>
      <c r="I24" s="91" t="e">
        <f>IF($C24=""," ",ADHERENTS!#REF!)</f>
        <v>#REF!</v>
      </c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  <c r="AA24" s="80" t="str">
        <f t="shared" si="3"/>
        <v xml:space="preserve"> </v>
      </c>
      <c r="XFD24" s="3"/>
    </row>
    <row r="25" spans="1:27 16384:16384" x14ac:dyDescent="0.25">
      <c r="A25" s="3" t="e">
        <f t="shared" si="2"/>
        <v>#REF!</v>
      </c>
      <c r="B25" s="72" t="str">
        <f>IF(ISERROR(VLOOKUP($A25,ADHERENTS!$A:$B,2,0)),"",VLOOKUP($A25,ADHERENTS!$A:$B,2,0))</f>
        <v/>
      </c>
      <c r="C25" s="73" t="e">
        <f>IF(ISBLANK(ADHERENTS!#REF!), "",ADHERENTS!#REF!)</f>
        <v>#REF!</v>
      </c>
      <c r="D25" s="73" t="e">
        <f>IF($C25=""," ",ADHERENTS!#REF!)</f>
        <v>#REF!</v>
      </c>
      <c r="E25" s="73" t="e">
        <f>IF($C25=""," ",ADHERENTS!#REF!)</f>
        <v>#REF!</v>
      </c>
      <c r="F25" s="73" t="e">
        <f>IF($C25=""," ",ADHERENTS!#REF!)</f>
        <v>#REF!</v>
      </c>
      <c r="G25" s="93" t="e">
        <f>IF($C25=""," ",ADHERENTS!#REF!)</f>
        <v>#REF!</v>
      </c>
      <c r="H25" s="84" t="e">
        <f>IF($C25=""," ",ADHERENTS!#REF!)</f>
        <v>#REF!</v>
      </c>
      <c r="I25" s="91" t="e">
        <f>IF($C25=""," ",ADHERENTS!#REF!)</f>
        <v>#REF!</v>
      </c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0"/>
      <c r="X25" s="80"/>
      <c r="Y25" s="80"/>
      <c r="Z25" s="80"/>
      <c r="AA25" s="80" t="str">
        <f t="shared" si="3"/>
        <v xml:space="preserve"> </v>
      </c>
      <c r="XFD25" s="3"/>
    </row>
    <row r="26" spans="1:27 16384:16384" x14ac:dyDescent="0.25">
      <c r="A26" s="3" t="e">
        <f t="shared" si="2"/>
        <v>#REF!</v>
      </c>
      <c r="B26" s="72" t="str">
        <f>IF(ISERROR(VLOOKUP($A26,ADHERENTS!$A:$B,2,0)),"",VLOOKUP($A26,ADHERENTS!$A:$B,2,0))</f>
        <v/>
      </c>
      <c r="C26" s="73" t="e">
        <f>IF(ISBLANK(ADHERENTS!#REF!), "",ADHERENTS!#REF!)</f>
        <v>#REF!</v>
      </c>
      <c r="D26" s="73" t="e">
        <f>IF($C26=""," ",ADHERENTS!#REF!)</f>
        <v>#REF!</v>
      </c>
      <c r="E26" s="73" t="e">
        <f>IF($C26=""," ",ADHERENTS!#REF!)</f>
        <v>#REF!</v>
      </c>
      <c r="F26" s="73" t="e">
        <f>IF($C26=""," ",ADHERENTS!#REF!)</f>
        <v>#REF!</v>
      </c>
      <c r="G26" s="93" t="e">
        <f>IF($C26=""," ",ADHERENTS!#REF!)</f>
        <v>#REF!</v>
      </c>
      <c r="H26" s="84" t="e">
        <f>IF($C26=""," ",ADHERENTS!#REF!)</f>
        <v>#REF!</v>
      </c>
      <c r="I26" s="91" t="e">
        <f>IF($C26=""," ",ADHERENTS!#REF!)</f>
        <v>#REF!</v>
      </c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  <c r="AA26" s="80" t="str">
        <f t="shared" si="3"/>
        <v xml:space="preserve"> </v>
      </c>
      <c r="XFD26" s="3"/>
    </row>
    <row r="27" spans="1:27 16384:16384" x14ac:dyDescent="0.25">
      <c r="A27" s="3" t="e">
        <f t="shared" si="2"/>
        <v>#REF!</v>
      </c>
      <c r="B27" s="72" t="str">
        <f>IF(ISERROR(VLOOKUP($A27,ADHERENTS!$A:$B,2,0)),"",VLOOKUP($A27,ADHERENTS!$A:$B,2,0))</f>
        <v/>
      </c>
      <c r="C27" s="73" t="e">
        <f>IF(ISBLANK(ADHERENTS!#REF!), "",ADHERENTS!#REF!)</f>
        <v>#REF!</v>
      </c>
      <c r="D27" s="73" t="e">
        <f>IF($C27=""," ",ADHERENTS!#REF!)</f>
        <v>#REF!</v>
      </c>
      <c r="E27" s="73" t="e">
        <f>IF($C27=""," ",ADHERENTS!#REF!)</f>
        <v>#REF!</v>
      </c>
      <c r="F27" s="73" t="e">
        <f>IF($C27=""," ",ADHERENTS!#REF!)</f>
        <v>#REF!</v>
      </c>
      <c r="G27" s="93" t="e">
        <f>IF($C27=""," ",ADHERENTS!#REF!)</f>
        <v>#REF!</v>
      </c>
      <c r="H27" s="84" t="e">
        <f>IF($C27=""," ",ADHERENTS!#REF!)</f>
        <v>#REF!</v>
      </c>
      <c r="I27" s="91" t="e">
        <f>IF($C27=""," ",ADHERENTS!#REF!)</f>
        <v>#REF!</v>
      </c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80" t="str">
        <f t="shared" si="3"/>
        <v xml:space="preserve"> </v>
      </c>
      <c r="XFD27" s="3"/>
    </row>
    <row r="28" spans="1:27 16384:16384" x14ac:dyDescent="0.25">
      <c r="A28" s="3" t="e">
        <f t="shared" si="2"/>
        <v>#REF!</v>
      </c>
      <c r="B28" s="72" t="str">
        <f>IF(ISERROR(VLOOKUP($A28,ADHERENTS!$A:$B,2,0)),"",VLOOKUP($A28,ADHERENTS!$A:$B,2,0))</f>
        <v/>
      </c>
      <c r="C28" s="73" t="e">
        <f>IF(ISBLANK(ADHERENTS!#REF!), "",ADHERENTS!#REF!)</f>
        <v>#REF!</v>
      </c>
      <c r="D28" s="73" t="e">
        <f>IF($C28=""," ",ADHERENTS!#REF!)</f>
        <v>#REF!</v>
      </c>
      <c r="E28" s="73" t="e">
        <f>IF($C28=""," ",ADHERENTS!#REF!)</f>
        <v>#REF!</v>
      </c>
      <c r="F28" s="73" t="e">
        <f>IF($C28=""," ",ADHERENTS!#REF!)</f>
        <v>#REF!</v>
      </c>
      <c r="G28" s="93" t="e">
        <f>IF($C28=""," ",ADHERENTS!#REF!)</f>
        <v>#REF!</v>
      </c>
      <c r="H28" s="84" t="e">
        <f>IF($C28=""," ",ADHERENTS!#REF!)</f>
        <v>#REF!</v>
      </c>
      <c r="I28" s="91" t="e">
        <f>IF($C28=""," ",ADHERENTS!#REF!)</f>
        <v>#REF!</v>
      </c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 t="str">
        <f t="shared" si="3"/>
        <v xml:space="preserve"> </v>
      </c>
      <c r="XFD28" s="3"/>
    </row>
    <row r="29" spans="1:27 16384:16384" x14ac:dyDescent="0.25">
      <c r="A29" s="3" t="e">
        <f t="shared" si="2"/>
        <v>#REF!</v>
      </c>
      <c r="B29" s="72" t="str">
        <f>IF(ISERROR(VLOOKUP($A29,ADHERENTS!$A:$B,2,0)),"",VLOOKUP($A29,ADHERENTS!$A:$B,2,0))</f>
        <v/>
      </c>
      <c r="C29" s="73" t="e">
        <f>IF(ISBLANK(ADHERENTS!#REF!), "",ADHERENTS!#REF!)</f>
        <v>#REF!</v>
      </c>
      <c r="D29" s="73" t="e">
        <f>IF($C29=""," ",ADHERENTS!#REF!)</f>
        <v>#REF!</v>
      </c>
      <c r="E29" s="73" t="e">
        <f>IF($C29=""," ",ADHERENTS!#REF!)</f>
        <v>#REF!</v>
      </c>
      <c r="F29" s="73" t="e">
        <f>IF($C29=""," ",ADHERENTS!#REF!)</f>
        <v>#REF!</v>
      </c>
      <c r="G29" s="93" t="e">
        <f>IF($C29=""," ",ADHERENTS!#REF!)</f>
        <v>#REF!</v>
      </c>
      <c r="H29" s="84" t="e">
        <f>IF($C29=""," ",ADHERENTS!#REF!)</f>
        <v>#REF!</v>
      </c>
      <c r="I29" s="91" t="e">
        <f>IF($C29=""," ",ADHERENTS!#REF!)</f>
        <v>#REF!</v>
      </c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 t="str">
        <f t="shared" si="3"/>
        <v xml:space="preserve"> </v>
      </c>
      <c r="XFD29" s="3"/>
    </row>
    <row r="30" spans="1:27 16384:16384" x14ac:dyDescent="0.25">
      <c r="A30" s="3" t="e">
        <f t="shared" si="2"/>
        <v>#REF!</v>
      </c>
      <c r="B30" s="72" t="str">
        <f>IF(ISERROR(VLOOKUP($A30,ADHERENTS!$A:$B,2,0)),"",VLOOKUP($A30,ADHERENTS!$A:$B,2,0))</f>
        <v/>
      </c>
      <c r="C30" s="73" t="e">
        <f>IF(ISBLANK(ADHERENTS!#REF!), "",ADHERENTS!#REF!)</f>
        <v>#REF!</v>
      </c>
      <c r="D30" s="73" t="e">
        <f>IF($C30=""," ",ADHERENTS!#REF!)</f>
        <v>#REF!</v>
      </c>
      <c r="E30" s="73" t="e">
        <f>IF($C30=""," ",ADHERENTS!#REF!)</f>
        <v>#REF!</v>
      </c>
      <c r="F30" s="73" t="e">
        <f>IF($C30=""," ",ADHERENTS!#REF!)</f>
        <v>#REF!</v>
      </c>
      <c r="G30" s="93" t="e">
        <f>IF($C30=""," ",ADHERENTS!#REF!)</f>
        <v>#REF!</v>
      </c>
      <c r="H30" s="84" t="e">
        <f>IF($C30=""," ",ADHERENTS!#REF!)</f>
        <v>#REF!</v>
      </c>
      <c r="I30" s="91" t="e">
        <f>IF($C30=""," ",ADHERENTS!#REF!)</f>
        <v>#REF!</v>
      </c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 t="str">
        <f t="shared" si="3"/>
        <v xml:space="preserve"> </v>
      </c>
      <c r="XFD30" s="3"/>
    </row>
    <row r="31" spans="1:27 16384:16384" ht="20.100000000000001" customHeight="1" x14ac:dyDescent="0.25">
      <c r="B31" s="72"/>
      <c r="D31" s="73"/>
      <c r="E31" s="73"/>
      <c r="F31" s="73"/>
      <c r="G31" s="93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XFD31" s="3"/>
    </row>
    <row r="32" spans="1:27 16384:16384" x14ac:dyDescent="0.25">
      <c r="B32" s="72"/>
      <c r="D32" s="73"/>
      <c r="E32" s="73"/>
      <c r="F32" s="73"/>
      <c r="G32" s="93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XFD32" s="3"/>
    </row>
    <row r="33" spans="2:27 16384:16384" x14ac:dyDescent="0.25">
      <c r="B33" s="72"/>
      <c r="D33" s="73"/>
      <c r="E33" s="73"/>
      <c r="F33" s="73"/>
      <c r="G33" s="93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XFD33" s="3"/>
    </row>
    <row r="34" spans="2:27 16384:16384" x14ac:dyDescent="0.25">
      <c r="B34" s="72"/>
      <c r="D34" s="73"/>
      <c r="E34" s="73"/>
      <c r="F34" s="73"/>
      <c r="G34" s="93"/>
      <c r="J34" s="80"/>
      <c r="K34" s="80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0"/>
      <c r="X34" s="80"/>
      <c r="Y34" s="80"/>
      <c r="Z34" s="80"/>
      <c r="AA34" s="80"/>
      <c r="XFD34" s="3"/>
    </row>
    <row r="35" spans="2:27 16384:16384" x14ac:dyDescent="0.25">
      <c r="B35" s="72"/>
      <c r="D35" s="73"/>
      <c r="E35" s="73"/>
      <c r="F35" s="73"/>
      <c r="G35" s="93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  <c r="W35" s="80"/>
      <c r="X35" s="80"/>
      <c r="Y35" s="80"/>
      <c r="Z35" s="80"/>
      <c r="AA35" s="80"/>
      <c r="XFD35" s="3"/>
    </row>
    <row r="36" spans="2:27 16384:16384" x14ac:dyDescent="0.25">
      <c r="B36" s="72"/>
      <c r="D36" s="73"/>
      <c r="E36" s="73"/>
      <c r="F36" s="73"/>
      <c r="G36" s="93"/>
      <c r="J36" s="80"/>
      <c r="K36" s="80"/>
      <c r="L36" s="80"/>
      <c r="M36" s="80"/>
      <c r="N36" s="80"/>
      <c r="O36" s="80"/>
      <c r="P36" s="80"/>
      <c r="Q36" s="80"/>
      <c r="R36" s="80"/>
      <c r="S36" s="80"/>
      <c r="T36" s="80"/>
      <c r="U36" s="80"/>
      <c r="V36" s="80"/>
      <c r="W36" s="80"/>
      <c r="X36" s="80"/>
      <c r="Y36" s="80"/>
      <c r="Z36" s="80"/>
      <c r="AA36" s="80"/>
      <c r="XFD36" s="3"/>
    </row>
    <row r="37" spans="2:27 16384:16384" x14ac:dyDescent="0.25">
      <c r="B37" s="72"/>
      <c r="D37" s="73"/>
      <c r="E37" s="73"/>
      <c r="F37" s="73"/>
      <c r="G37" s="93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80"/>
      <c r="AA37" s="80"/>
      <c r="XFD37" s="3"/>
    </row>
    <row r="38" spans="2:27 16384:16384" x14ac:dyDescent="0.25">
      <c r="B38" s="72"/>
      <c r="D38" s="73"/>
      <c r="E38" s="73"/>
      <c r="F38" s="73"/>
      <c r="G38" s="93"/>
      <c r="J38" s="80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  <c r="Z38" s="80"/>
      <c r="AA38" s="80"/>
      <c r="XFD38" s="3"/>
    </row>
    <row r="39" spans="2:27 16384:16384" x14ac:dyDescent="0.25">
      <c r="B39" s="72"/>
      <c r="D39" s="73"/>
      <c r="E39" s="73"/>
      <c r="F39" s="73"/>
      <c r="G39" s="93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80"/>
      <c r="AA39" s="80"/>
      <c r="XFD39" s="3"/>
    </row>
    <row r="40" spans="2:27 16384:16384" x14ac:dyDescent="0.25">
      <c r="B40" s="72"/>
      <c r="D40" s="73"/>
      <c r="E40" s="73"/>
      <c r="F40" s="73"/>
      <c r="G40" s="93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0"/>
      <c r="U40" s="80"/>
      <c r="V40" s="80"/>
      <c r="W40" s="80"/>
      <c r="X40" s="80"/>
      <c r="Y40" s="80"/>
      <c r="Z40" s="80"/>
      <c r="AA40" s="80"/>
      <c r="XFD40" s="3"/>
    </row>
    <row r="41" spans="2:27 16384:16384" x14ac:dyDescent="0.25">
      <c r="B41" s="72"/>
      <c r="D41" s="73"/>
      <c r="E41" s="73"/>
      <c r="F41" s="73"/>
      <c r="G41" s="93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80"/>
      <c r="U41" s="80"/>
      <c r="V41" s="80"/>
      <c r="W41" s="80"/>
      <c r="X41" s="80"/>
      <c r="Y41" s="80"/>
      <c r="Z41" s="80"/>
      <c r="AA41" s="80"/>
      <c r="XFD41" s="3"/>
    </row>
    <row r="42" spans="2:27 16384:16384" x14ac:dyDescent="0.25">
      <c r="B42" s="72"/>
      <c r="D42" s="73"/>
      <c r="E42" s="73"/>
      <c r="F42" s="73"/>
      <c r="G42" s="93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  <c r="Z42" s="80"/>
      <c r="AA42" s="80"/>
      <c r="XFD42" s="3"/>
    </row>
    <row r="43" spans="2:27 16384:16384" x14ac:dyDescent="0.25">
      <c r="B43" s="72"/>
      <c r="D43" s="73"/>
      <c r="E43" s="73"/>
      <c r="F43" s="73"/>
      <c r="G43" s="93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80"/>
      <c r="AA43" s="80"/>
      <c r="XFD43" s="3"/>
    </row>
    <row r="44" spans="2:27 16384:16384" x14ac:dyDescent="0.25">
      <c r="B44" s="72"/>
      <c r="D44" s="73"/>
      <c r="E44" s="73"/>
      <c r="F44" s="73"/>
      <c r="G44" s="93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80"/>
      <c r="AA44" s="80"/>
      <c r="XFD44" s="3"/>
    </row>
    <row r="45" spans="2:27 16384:16384" x14ac:dyDescent="0.25">
      <c r="B45" s="72"/>
      <c r="D45" s="73"/>
      <c r="E45" s="73"/>
      <c r="F45" s="73"/>
      <c r="G45" s="93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80"/>
      <c r="AA45" s="80"/>
      <c r="XFD45" s="3"/>
    </row>
    <row r="46" spans="2:27 16384:16384" x14ac:dyDescent="0.25">
      <c r="B46" s="72"/>
      <c r="D46" s="73"/>
      <c r="E46" s="73"/>
      <c r="F46" s="73"/>
      <c r="G46" s="93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80"/>
      <c r="AA46" s="80"/>
      <c r="XFD46" s="3"/>
    </row>
    <row r="47" spans="2:27 16384:16384" x14ac:dyDescent="0.25">
      <c r="B47" s="72"/>
      <c r="D47" s="73"/>
      <c r="E47" s="73"/>
      <c r="F47" s="73"/>
      <c r="G47" s="93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  <c r="AA47" s="80"/>
      <c r="XFD47" s="3"/>
    </row>
    <row r="48" spans="2:27 16384:16384" x14ac:dyDescent="0.25">
      <c r="B48" s="72"/>
      <c r="D48" s="73"/>
      <c r="E48" s="73"/>
      <c r="F48" s="73"/>
      <c r="G48" s="93"/>
      <c r="J48" s="80"/>
      <c r="K48" s="80"/>
      <c r="L48" s="80"/>
      <c r="M48" s="80"/>
      <c r="N48" s="80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80"/>
      <c r="AA48" s="80"/>
      <c r="XFD48" s="3"/>
    </row>
    <row r="49" spans="2:27 16384:16384" x14ac:dyDescent="0.25">
      <c r="B49" s="72"/>
      <c r="D49" s="73"/>
      <c r="E49" s="73"/>
      <c r="F49" s="73"/>
      <c r="G49" s="93"/>
      <c r="J49" s="80"/>
      <c r="K49" s="80"/>
      <c r="L49" s="80"/>
      <c r="M49" s="80"/>
      <c r="N49" s="80"/>
      <c r="O49" s="80"/>
      <c r="P49" s="80"/>
      <c r="Q49" s="80"/>
      <c r="R49" s="80"/>
      <c r="S49" s="80"/>
      <c r="T49" s="80"/>
      <c r="U49" s="80"/>
      <c r="V49" s="80"/>
      <c r="W49" s="80"/>
      <c r="X49" s="80"/>
      <c r="Y49" s="80"/>
      <c r="Z49" s="80"/>
      <c r="AA49" s="80"/>
      <c r="XFD49" s="3"/>
    </row>
    <row r="50" spans="2:27 16384:16384" x14ac:dyDescent="0.25">
      <c r="B50" s="72"/>
      <c r="D50" s="73"/>
      <c r="E50" s="73"/>
      <c r="F50" s="73"/>
      <c r="G50" s="93"/>
      <c r="J50" s="80"/>
      <c r="K50" s="80"/>
      <c r="L50" s="80"/>
      <c r="M50" s="80"/>
      <c r="N50" s="80"/>
      <c r="O50" s="80"/>
      <c r="P50" s="80"/>
      <c r="Q50" s="80"/>
      <c r="R50" s="80"/>
      <c r="S50" s="80"/>
      <c r="T50" s="80"/>
      <c r="U50" s="80"/>
      <c r="V50" s="80"/>
      <c r="W50" s="80"/>
      <c r="X50" s="80"/>
      <c r="Y50" s="80"/>
      <c r="Z50" s="80"/>
      <c r="AA50" s="80"/>
      <c r="XFD50" s="3"/>
    </row>
    <row r="51" spans="2:27 16384:16384" x14ac:dyDescent="0.25">
      <c r="B51" s="72"/>
      <c r="D51" s="73"/>
      <c r="E51" s="73"/>
      <c r="F51" s="73"/>
      <c r="G51" s="93"/>
      <c r="J51" s="80"/>
      <c r="K51" s="80"/>
      <c r="L51" s="80"/>
      <c r="M51" s="80"/>
      <c r="N51" s="80"/>
      <c r="O51" s="80"/>
      <c r="P51" s="80"/>
      <c r="Q51" s="80"/>
      <c r="R51" s="80"/>
      <c r="S51" s="80"/>
      <c r="T51" s="80"/>
      <c r="U51" s="80"/>
      <c r="V51" s="80"/>
      <c r="W51" s="80"/>
      <c r="X51" s="80"/>
      <c r="Y51" s="80"/>
      <c r="Z51" s="80"/>
      <c r="AA51" s="80"/>
      <c r="XFD51" s="3"/>
    </row>
    <row r="52" spans="2:27 16384:16384" x14ac:dyDescent="0.25">
      <c r="B52" s="72"/>
      <c r="D52" s="73"/>
      <c r="E52" s="73"/>
      <c r="F52" s="73"/>
      <c r="G52" s="93"/>
      <c r="J52" s="80"/>
      <c r="K52" s="80"/>
      <c r="L52" s="80"/>
      <c r="M52" s="80"/>
      <c r="N52" s="80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80"/>
      <c r="AA52" s="80"/>
      <c r="XFD52" s="3"/>
    </row>
    <row r="53" spans="2:27 16384:16384" x14ac:dyDescent="0.25">
      <c r="B53" s="72"/>
      <c r="D53" s="73"/>
      <c r="E53" s="73"/>
      <c r="F53" s="73"/>
      <c r="G53" s="93"/>
      <c r="J53" s="80"/>
      <c r="K53" s="80"/>
      <c r="L53" s="80"/>
      <c r="M53" s="80"/>
      <c r="N53" s="80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0"/>
      <c r="Z53" s="80"/>
      <c r="AA53" s="80"/>
      <c r="XFD53" s="3"/>
    </row>
    <row r="54" spans="2:27 16384:16384" x14ac:dyDescent="0.25">
      <c r="B54" s="72"/>
      <c r="D54" s="73"/>
      <c r="E54" s="73"/>
      <c r="F54" s="73"/>
      <c r="G54" s="93"/>
      <c r="J54" s="80"/>
      <c r="K54" s="80"/>
      <c r="L54" s="80"/>
      <c r="M54" s="80"/>
      <c r="N54" s="80"/>
      <c r="O54" s="80"/>
      <c r="P54" s="80"/>
      <c r="Q54" s="80"/>
      <c r="R54" s="80"/>
      <c r="S54" s="80"/>
      <c r="T54" s="80"/>
      <c r="U54" s="80"/>
      <c r="V54" s="80"/>
      <c r="W54" s="80"/>
      <c r="X54" s="80"/>
      <c r="Y54" s="80"/>
      <c r="Z54" s="80"/>
      <c r="AA54" s="80"/>
      <c r="XFD54" s="3"/>
    </row>
    <row r="55" spans="2:27 16384:16384" x14ac:dyDescent="0.25">
      <c r="B55" s="72"/>
      <c r="D55" s="73"/>
      <c r="E55" s="73"/>
      <c r="F55" s="73"/>
      <c r="G55" s="93"/>
      <c r="J55" s="80"/>
      <c r="K55" s="80"/>
      <c r="L55" s="80"/>
      <c r="M55" s="80"/>
      <c r="N55" s="80"/>
      <c r="O55" s="80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80"/>
      <c r="AA55" s="80"/>
      <c r="XFD55" s="3"/>
    </row>
    <row r="56" spans="2:27 16384:16384" x14ac:dyDescent="0.25">
      <c r="B56" s="72"/>
      <c r="D56" s="73"/>
      <c r="E56" s="73"/>
      <c r="F56" s="73"/>
      <c r="G56" s="93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XFD56" s="3"/>
    </row>
    <row r="57" spans="2:27 16384:16384" x14ac:dyDescent="0.25">
      <c r="B57" s="72"/>
      <c r="D57" s="73"/>
      <c r="E57" s="73"/>
      <c r="F57" s="73"/>
      <c r="G57" s="93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80"/>
      <c r="AA57" s="80"/>
      <c r="XFD57" s="3"/>
    </row>
    <row r="58" spans="2:27 16384:16384" x14ac:dyDescent="0.25">
      <c r="B58" s="72"/>
      <c r="D58" s="73"/>
      <c r="E58" s="73"/>
      <c r="F58" s="73"/>
      <c r="G58" s="93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  <c r="AA58" s="80"/>
      <c r="XFD58" s="3"/>
    </row>
    <row r="59" spans="2:27 16384:16384" x14ac:dyDescent="0.25">
      <c r="B59" s="72"/>
      <c r="D59" s="73"/>
      <c r="E59" s="73"/>
      <c r="F59" s="73"/>
      <c r="G59" s="93"/>
      <c r="J59" s="80"/>
      <c r="K59" s="80"/>
      <c r="L59" s="80"/>
      <c r="M59" s="80"/>
      <c r="N59" s="80"/>
      <c r="O59" s="80"/>
      <c r="P59" s="80"/>
      <c r="Q59" s="80"/>
      <c r="R59" s="80"/>
      <c r="S59" s="80"/>
      <c r="T59" s="80"/>
      <c r="U59" s="80"/>
      <c r="V59" s="80"/>
      <c r="W59" s="80"/>
      <c r="X59" s="80"/>
      <c r="Y59" s="80"/>
      <c r="Z59" s="80"/>
      <c r="AA59" s="80"/>
      <c r="XFD59" s="3"/>
    </row>
    <row r="60" spans="2:27 16384:16384" x14ac:dyDescent="0.25">
      <c r="B60" s="72"/>
      <c r="D60" s="73"/>
      <c r="E60" s="73"/>
      <c r="F60" s="73"/>
      <c r="G60" s="93"/>
      <c r="J60" s="80"/>
      <c r="K60" s="80"/>
      <c r="L60" s="80"/>
      <c r="M60" s="80"/>
      <c r="N60" s="80"/>
      <c r="O60" s="80"/>
      <c r="P60" s="80"/>
      <c r="Q60" s="80"/>
      <c r="R60" s="80"/>
      <c r="S60" s="80"/>
      <c r="T60" s="80"/>
      <c r="U60" s="80"/>
      <c r="V60" s="80"/>
      <c r="W60" s="80"/>
      <c r="X60" s="80"/>
      <c r="Y60" s="80"/>
      <c r="Z60" s="80"/>
      <c r="AA60" s="80"/>
      <c r="XFD60" s="3"/>
    </row>
    <row r="61" spans="2:27 16384:16384" x14ac:dyDescent="0.25">
      <c r="B61" s="72"/>
      <c r="D61" s="73"/>
      <c r="E61" s="73"/>
      <c r="F61" s="73"/>
      <c r="G61" s="93"/>
      <c r="J61" s="80"/>
      <c r="K61" s="80"/>
      <c r="L61" s="80"/>
      <c r="M61" s="80"/>
      <c r="N61" s="80"/>
      <c r="O61" s="80"/>
      <c r="P61" s="80"/>
      <c r="Q61" s="80"/>
      <c r="R61" s="80"/>
      <c r="S61" s="80"/>
      <c r="T61" s="80"/>
      <c r="U61" s="80"/>
      <c r="V61" s="80"/>
      <c r="W61" s="80"/>
      <c r="X61" s="80"/>
      <c r="Y61" s="80"/>
      <c r="Z61" s="80"/>
      <c r="AA61" s="80"/>
      <c r="XFD61" s="3"/>
    </row>
    <row r="62" spans="2:27 16384:16384" x14ac:dyDescent="0.25">
      <c r="B62" s="72"/>
      <c r="D62" s="73"/>
      <c r="E62" s="73"/>
      <c r="F62" s="73"/>
      <c r="G62" s="93"/>
      <c r="J62" s="80"/>
      <c r="K62" s="80"/>
      <c r="L62" s="80"/>
      <c r="M62" s="80"/>
      <c r="N62" s="80"/>
      <c r="O62" s="80"/>
      <c r="P62" s="80"/>
      <c r="Q62" s="80"/>
      <c r="R62" s="80"/>
      <c r="S62" s="80"/>
      <c r="T62" s="80"/>
      <c r="U62" s="80"/>
      <c r="V62" s="80"/>
      <c r="W62" s="80"/>
      <c r="X62" s="80"/>
      <c r="Y62" s="80"/>
      <c r="Z62" s="80"/>
      <c r="AA62" s="80"/>
      <c r="XFD62" s="3"/>
    </row>
    <row r="63" spans="2:27 16384:16384" x14ac:dyDescent="0.25">
      <c r="B63" s="72"/>
      <c r="D63" s="73"/>
      <c r="E63" s="73"/>
      <c r="F63" s="73"/>
      <c r="G63" s="93"/>
      <c r="J63" s="80"/>
      <c r="K63" s="80"/>
      <c r="L63" s="80"/>
      <c r="M63" s="80"/>
      <c r="N63" s="80"/>
      <c r="O63" s="80"/>
      <c r="P63" s="80"/>
      <c r="Q63" s="80"/>
      <c r="R63" s="80"/>
      <c r="S63" s="80"/>
      <c r="T63" s="80"/>
      <c r="U63" s="80"/>
      <c r="V63" s="80"/>
      <c r="W63" s="80"/>
      <c r="X63" s="80"/>
      <c r="Y63" s="80"/>
      <c r="Z63" s="80"/>
      <c r="AA63" s="80"/>
      <c r="XFD63" s="3"/>
    </row>
    <row r="64" spans="2:27 16384:16384" x14ac:dyDescent="0.25">
      <c r="B64" s="72"/>
      <c r="D64" s="73"/>
      <c r="E64" s="73"/>
      <c r="F64" s="73"/>
      <c r="G64" s="93"/>
      <c r="J64" s="80"/>
      <c r="K64" s="80"/>
      <c r="L64" s="80"/>
      <c r="M64" s="80"/>
      <c r="N64" s="80"/>
      <c r="O64" s="80"/>
      <c r="P64" s="80"/>
      <c r="Q64" s="80"/>
      <c r="R64" s="80"/>
      <c r="S64" s="80"/>
      <c r="T64" s="80"/>
      <c r="U64" s="80"/>
      <c r="V64" s="80"/>
      <c r="W64" s="80"/>
      <c r="X64" s="80"/>
      <c r="Y64" s="80"/>
      <c r="Z64" s="80"/>
      <c r="AA64" s="80"/>
      <c r="XFD64" s="3"/>
    </row>
    <row r="65" spans="2:27 16384:16384" x14ac:dyDescent="0.25">
      <c r="B65" s="72"/>
      <c r="D65" s="73"/>
      <c r="E65" s="73"/>
      <c r="F65" s="73"/>
      <c r="G65" s="93"/>
      <c r="J65" s="80"/>
      <c r="K65" s="8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  <c r="Y65" s="80"/>
      <c r="Z65" s="80"/>
      <c r="AA65" s="80"/>
      <c r="XFD65" s="3"/>
    </row>
    <row r="66" spans="2:27 16384:16384" x14ac:dyDescent="0.25">
      <c r="B66" s="72"/>
      <c r="D66" s="73"/>
      <c r="E66" s="73"/>
      <c r="F66" s="73"/>
      <c r="G66" s="93"/>
      <c r="J66" s="80"/>
      <c r="K66" s="80"/>
      <c r="L66" s="80"/>
      <c r="M66" s="80"/>
      <c r="N66" s="80"/>
      <c r="O66" s="80"/>
      <c r="P66" s="80"/>
      <c r="Q66" s="80"/>
      <c r="R66" s="80"/>
      <c r="S66" s="80"/>
      <c r="T66" s="80"/>
      <c r="U66" s="80"/>
      <c r="V66" s="80"/>
      <c r="W66" s="80"/>
      <c r="X66" s="80"/>
      <c r="Y66" s="80"/>
      <c r="Z66" s="80"/>
      <c r="AA66" s="80"/>
      <c r="XFD66" s="3"/>
    </row>
    <row r="67" spans="2:27 16384:16384" x14ac:dyDescent="0.25">
      <c r="B67" s="72"/>
      <c r="D67" s="73"/>
      <c r="E67" s="73"/>
      <c r="F67" s="73"/>
      <c r="G67" s="93"/>
      <c r="J67" s="80"/>
      <c r="K67" s="80"/>
      <c r="L67" s="80"/>
      <c r="M67" s="80"/>
      <c r="N67" s="80"/>
      <c r="O67" s="80"/>
      <c r="P67" s="80"/>
      <c r="Q67" s="80"/>
      <c r="R67" s="80"/>
      <c r="S67" s="80"/>
      <c r="T67" s="80"/>
      <c r="U67" s="80"/>
      <c r="V67" s="80"/>
      <c r="W67" s="80"/>
      <c r="X67" s="80"/>
      <c r="Y67" s="80"/>
      <c r="Z67" s="80"/>
      <c r="AA67" s="80"/>
      <c r="XFD67" s="3"/>
    </row>
    <row r="68" spans="2:27 16384:16384" x14ac:dyDescent="0.25">
      <c r="B68" s="72"/>
      <c r="D68" s="73"/>
      <c r="E68" s="73"/>
      <c r="F68" s="73"/>
      <c r="G68" s="93"/>
      <c r="J68" s="80"/>
      <c r="K68" s="80"/>
      <c r="L68" s="80"/>
      <c r="M68" s="80"/>
      <c r="N68" s="80"/>
      <c r="O68" s="80"/>
      <c r="P68" s="80"/>
      <c r="Q68" s="80"/>
      <c r="R68" s="80"/>
      <c r="S68" s="80"/>
      <c r="T68" s="80"/>
      <c r="U68" s="80"/>
      <c r="V68" s="80"/>
      <c r="W68" s="80"/>
      <c r="X68" s="80"/>
      <c r="Y68" s="80"/>
      <c r="Z68" s="80"/>
      <c r="AA68" s="80"/>
      <c r="XFD68" s="3"/>
    </row>
    <row r="69" spans="2:27 16384:16384" x14ac:dyDescent="0.25">
      <c r="B69" s="72"/>
      <c r="D69" s="73"/>
      <c r="E69" s="73"/>
      <c r="F69" s="73"/>
      <c r="G69" s="93"/>
      <c r="J69" s="80"/>
      <c r="K69" s="80"/>
      <c r="L69" s="80"/>
      <c r="M69" s="80"/>
      <c r="N69" s="80"/>
      <c r="O69" s="80"/>
      <c r="P69" s="80"/>
      <c r="Q69" s="80"/>
      <c r="R69" s="80"/>
      <c r="S69" s="80"/>
      <c r="T69" s="80"/>
      <c r="U69" s="80"/>
      <c r="V69" s="80"/>
      <c r="W69" s="80"/>
      <c r="X69" s="80"/>
      <c r="Y69" s="80"/>
      <c r="Z69" s="80"/>
      <c r="AA69" s="80"/>
      <c r="XFD69" s="3"/>
    </row>
    <row r="70" spans="2:27 16384:16384" x14ac:dyDescent="0.25">
      <c r="B70" s="72"/>
      <c r="D70" s="73"/>
      <c r="E70" s="73"/>
      <c r="F70" s="73"/>
      <c r="G70" s="93"/>
      <c r="J70" s="80"/>
      <c r="K70" s="80"/>
      <c r="L70" s="80"/>
      <c r="M70" s="80"/>
      <c r="N70" s="80"/>
      <c r="O70" s="80"/>
      <c r="P70" s="80"/>
      <c r="Q70" s="80"/>
      <c r="R70" s="80"/>
      <c r="S70" s="80"/>
      <c r="T70" s="80"/>
      <c r="U70" s="80"/>
      <c r="V70" s="80"/>
      <c r="W70" s="80"/>
      <c r="X70" s="80"/>
      <c r="Y70" s="80"/>
      <c r="Z70" s="80"/>
      <c r="AA70" s="80"/>
      <c r="XFD70" s="3"/>
    </row>
    <row r="71" spans="2:27 16384:16384" x14ac:dyDescent="0.25">
      <c r="B71" s="72"/>
      <c r="D71" s="73"/>
      <c r="E71" s="73"/>
      <c r="F71" s="73"/>
      <c r="G71" s="93"/>
      <c r="J71" s="80"/>
      <c r="K71" s="80"/>
      <c r="L71" s="80"/>
      <c r="M71" s="80"/>
      <c r="N71" s="80"/>
      <c r="O71" s="80"/>
      <c r="P71" s="80"/>
      <c r="Q71" s="80"/>
      <c r="R71" s="80"/>
      <c r="S71" s="80"/>
      <c r="T71" s="80"/>
      <c r="U71" s="80"/>
      <c r="V71" s="80"/>
      <c r="W71" s="80"/>
      <c r="X71" s="80"/>
      <c r="Y71" s="80"/>
      <c r="Z71" s="80"/>
      <c r="AA71" s="80"/>
      <c r="XFD71" s="3"/>
    </row>
    <row r="72" spans="2:27 16384:16384" x14ac:dyDescent="0.25">
      <c r="B72" s="72"/>
      <c r="D72" s="73"/>
      <c r="E72" s="73"/>
      <c r="F72" s="73"/>
      <c r="G72" s="93"/>
      <c r="J72" s="80"/>
      <c r="K72" s="80"/>
      <c r="L72" s="80"/>
      <c r="M72" s="80"/>
      <c r="N72" s="80"/>
      <c r="O72" s="80"/>
      <c r="P72" s="80"/>
      <c r="Q72" s="80"/>
      <c r="R72" s="80"/>
      <c r="S72" s="80"/>
      <c r="T72" s="80"/>
      <c r="U72" s="80"/>
      <c r="V72" s="80"/>
      <c r="W72" s="80"/>
      <c r="X72" s="80"/>
      <c r="Y72" s="80"/>
      <c r="Z72" s="80"/>
      <c r="AA72" s="80"/>
      <c r="XFD72" s="3"/>
    </row>
    <row r="73" spans="2:27 16384:16384" x14ac:dyDescent="0.25">
      <c r="B73" s="72"/>
      <c r="D73" s="73"/>
      <c r="E73" s="73"/>
      <c r="F73" s="73"/>
      <c r="G73" s="93"/>
      <c r="J73" s="80"/>
      <c r="K73" s="80"/>
      <c r="L73" s="80"/>
      <c r="M73" s="80"/>
      <c r="N73" s="80"/>
      <c r="O73" s="80"/>
      <c r="P73" s="80"/>
      <c r="Q73" s="80"/>
      <c r="R73" s="80"/>
      <c r="S73" s="80"/>
      <c r="T73" s="80"/>
      <c r="U73" s="80"/>
      <c r="V73" s="80"/>
      <c r="W73" s="80"/>
      <c r="X73" s="80"/>
      <c r="Y73" s="80"/>
      <c r="Z73" s="80"/>
      <c r="AA73" s="80"/>
      <c r="XFD73" s="3"/>
    </row>
    <row r="74" spans="2:27 16384:16384" x14ac:dyDescent="0.25">
      <c r="B74" s="72"/>
      <c r="D74" s="73"/>
      <c r="E74" s="73"/>
      <c r="F74" s="73"/>
      <c r="G74" s="93"/>
      <c r="J74" s="80"/>
      <c r="K74" s="80"/>
      <c r="L74" s="80"/>
      <c r="M74" s="80"/>
      <c r="N74" s="80"/>
      <c r="O74" s="80"/>
      <c r="P74" s="80"/>
      <c r="Q74" s="80"/>
      <c r="R74" s="80"/>
      <c r="S74" s="80"/>
      <c r="T74" s="80"/>
      <c r="U74" s="80"/>
      <c r="V74" s="80"/>
      <c r="W74" s="80"/>
      <c r="X74" s="80"/>
      <c r="Y74" s="80"/>
      <c r="Z74" s="80"/>
      <c r="AA74" s="80"/>
      <c r="XFD74" s="3"/>
    </row>
    <row r="75" spans="2:27 16384:16384" x14ac:dyDescent="0.25">
      <c r="B75" s="72"/>
      <c r="D75" s="73"/>
      <c r="E75" s="73"/>
      <c r="F75" s="73"/>
      <c r="G75" s="93"/>
      <c r="J75" s="80"/>
      <c r="K75" s="80"/>
      <c r="L75" s="80"/>
      <c r="M75" s="80"/>
      <c r="N75" s="80"/>
      <c r="O75" s="80"/>
      <c r="P75" s="80"/>
      <c r="Q75" s="80"/>
      <c r="R75" s="80"/>
      <c r="S75" s="80"/>
      <c r="T75" s="80"/>
      <c r="U75" s="80"/>
      <c r="V75" s="80"/>
      <c r="W75" s="80"/>
      <c r="X75" s="80"/>
      <c r="Y75" s="80"/>
      <c r="Z75" s="80"/>
      <c r="AA75" s="80"/>
      <c r="XFD75" s="3"/>
    </row>
    <row r="76" spans="2:27 16384:16384" x14ac:dyDescent="0.25">
      <c r="B76" s="72"/>
      <c r="D76" s="73"/>
      <c r="E76" s="73"/>
      <c r="F76" s="73"/>
      <c r="G76" s="93"/>
      <c r="J76" s="80"/>
      <c r="K76" s="80"/>
      <c r="L76" s="80"/>
      <c r="M76" s="80"/>
      <c r="N76" s="80"/>
      <c r="O76" s="80"/>
      <c r="P76" s="80"/>
      <c r="Q76" s="80"/>
      <c r="R76" s="80"/>
      <c r="S76" s="80"/>
      <c r="T76" s="80"/>
      <c r="U76" s="80"/>
      <c r="V76" s="80"/>
      <c r="W76" s="80"/>
      <c r="X76" s="80"/>
      <c r="Y76" s="80"/>
      <c r="Z76" s="80"/>
      <c r="AA76" s="80"/>
      <c r="XFD76" s="3"/>
    </row>
    <row r="77" spans="2:27 16384:16384" x14ac:dyDescent="0.25">
      <c r="B77" s="72"/>
      <c r="D77" s="73"/>
      <c r="E77" s="73"/>
      <c r="F77" s="73"/>
      <c r="G77" s="93"/>
      <c r="J77" s="80"/>
      <c r="K77" s="80"/>
      <c r="L77" s="80"/>
      <c r="M77" s="80"/>
      <c r="N77" s="80"/>
      <c r="O77" s="80"/>
      <c r="P77" s="80"/>
      <c r="Q77" s="80"/>
      <c r="R77" s="80"/>
      <c r="S77" s="80"/>
      <c r="T77" s="80"/>
      <c r="U77" s="80"/>
      <c r="V77" s="80"/>
      <c r="W77" s="80"/>
      <c r="X77" s="80"/>
      <c r="Y77" s="80"/>
      <c r="Z77" s="80"/>
      <c r="AA77" s="80"/>
      <c r="XFD77" s="3"/>
    </row>
    <row r="78" spans="2:27 16384:16384" x14ac:dyDescent="0.25">
      <c r="B78" s="72"/>
      <c r="D78" s="73"/>
      <c r="E78" s="73"/>
      <c r="F78" s="73"/>
      <c r="G78" s="93"/>
      <c r="J78" s="80"/>
      <c r="K78" s="80"/>
      <c r="L78" s="80"/>
      <c r="M78" s="80"/>
      <c r="N78" s="80"/>
      <c r="O78" s="80"/>
      <c r="P78" s="80"/>
      <c r="Q78" s="80"/>
      <c r="R78" s="80"/>
      <c r="S78" s="80"/>
      <c r="T78" s="80"/>
      <c r="U78" s="80"/>
      <c r="V78" s="80"/>
      <c r="W78" s="80"/>
      <c r="X78" s="80"/>
      <c r="Y78" s="80"/>
      <c r="Z78" s="80"/>
      <c r="AA78" s="80"/>
      <c r="XFD78" s="3"/>
    </row>
    <row r="79" spans="2:27 16384:16384" x14ac:dyDescent="0.25">
      <c r="B79" s="72"/>
      <c r="D79" s="73"/>
      <c r="E79" s="73"/>
      <c r="F79" s="73"/>
      <c r="G79" s="93"/>
      <c r="J79" s="80"/>
      <c r="K79" s="80"/>
      <c r="L79" s="80"/>
      <c r="M79" s="80"/>
      <c r="N79" s="80"/>
      <c r="O79" s="80"/>
      <c r="P79" s="80"/>
      <c r="Q79" s="80"/>
      <c r="R79" s="80"/>
      <c r="S79" s="80"/>
      <c r="T79" s="80"/>
      <c r="U79" s="80"/>
      <c r="V79" s="80"/>
      <c r="W79" s="80"/>
      <c r="X79" s="80"/>
      <c r="Y79" s="80"/>
      <c r="Z79" s="80"/>
      <c r="AA79" s="80"/>
      <c r="XFD79" s="3"/>
    </row>
    <row r="80" spans="2:27 16384:16384" x14ac:dyDescent="0.25">
      <c r="B80" s="72"/>
      <c r="D80" s="73"/>
      <c r="E80" s="73"/>
      <c r="F80" s="73"/>
      <c r="G80" s="93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80"/>
      <c r="AA80" s="80"/>
      <c r="XFD80" s="3"/>
    </row>
    <row r="81" spans="2:27 16384:16384" ht="20.100000000000001" customHeight="1" x14ac:dyDescent="0.25">
      <c r="B81" s="72"/>
      <c r="D81" s="73"/>
      <c r="E81" s="73"/>
      <c r="F81" s="73"/>
      <c r="G81" s="93"/>
      <c r="J81" s="80"/>
      <c r="K81" s="80"/>
      <c r="L81" s="80"/>
      <c r="M81" s="80"/>
      <c r="N81" s="80"/>
      <c r="O81" s="80"/>
      <c r="P81" s="80"/>
      <c r="Q81" s="80"/>
      <c r="R81" s="80"/>
      <c r="S81" s="80"/>
      <c r="T81" s="80"/>
      <c r="U81" s="80"/>
      <c r="V81" s="80"/>
      <c r="W81" s="80"/>
      <c r="X81" s="80"/>
      <c r="Y81" s="80"/>
      <c r="Z81" s="80"/>
      <c r="AA81" s="80"/>
      <c r="XFD81" s="3"/>
    </row>
    <row r="82" spans="2:27 16384:16384" ht="20.100000000000001" customHeight="1" x14ac:dyDescent="0.25">
      <c r="B82" s="72"/>
      <c r="D82" s="73"/>
      <c r="E82" s="73"/>
      <c r="F82" s="73"/>
      <c r="G82" s="93"/>
      <c r="J82" s="80"/>
      <c r="K82" s="80"/>
      <c r="L82" s="80"/>
      <c r="M82" s="80"/>
      <c r="N82" s="80"/>
      <c r="O82" s="80"/>
      <c r="P82" s="80"/>
      <c r="Q82" s="80"/>
      <c r="R82" s="80"/>
      <c r="S82" s="80"/>
      <c r="T82" s="80"/>
      <c r="U82" s="80"/>
      <c r="V82" s="80"/>
      <c r="W82" s="80"/>
      <c r="X82" s="80"/>
      <c r="Y82" s="80"/>
      <c r="Z82" s="80"/>
      <c r="AA82" s="80"/>
      <c r="XFD82" s="3"/>
    </row>
    <row r="83" spans="2:27 16384:16384" ht="20.100000000000001" customHeight="1" x14ac:dyDescent="0.25">
      <c r="B83" s="72"/>
      <c r="D83" s="73"/>
      <c r="E83" s="73"/>
      <c r="F83" s="73"/>
      <c r="G83" s="93"/>
      <c r="J83" s="80"/>
      <c r="K83" s="80"/>
      <c r="L83" s="80"/>
      <c r="M83" s="80"/>
      <c r="N83" s="80"/>
      <c r="O83" s="80"/>
      <c r="P83" s="80"/>
      <c r="Q83" s="80"/>
      <c r="R83" s="80"/>
      <c r="S83" s="80"/>
      <c r="T83" s="80"/>
      <c r="U83" s="80"/>
      <c r="V83" s="80"/>
      <c r="W83" s="80"/>
      <c r="X83" s="80"/>
      <c r="Y83" s="80"/>
      <c r="Z83" s="80"/>
      <c r="AA83" s="80"/>
      <c r="XFD83" s="3"/>
    </row>
    <row r="84" spans="2:27 16384:16384" x14ac:dyDescent="0.25">
      <c r="B84" s="72"/>
      <c r="D84" s="73"/>
      <c r="E84" s="73"/>
      <c r="F84" s="73"/>
      <c r="G84" s="93"/>
      <c r="J84" s="80"/>
      <c r="K84" s="80"/>
      <c r="L84" s="80"/>
      <c r="M84" s="80"/>
      <c r="N84" s="80"/>
      <c r="O84" s="80"/>
      <c r="P84" s="80"/>
      <c r="Q84" s="80"/>
      <c r="R84" s="80"/>
      <c r="S84" s="80"/>
      <c r="T84" s="80"/>
      <c r="U84" s="80"/>
      <c r="V84" s="80"/>
      <c r="W84" s="80"/>
      <c r="X84" s="80"/>
      <c r="Y84" s="80"/>
      <c r="Z84" s="80"/>
      <c r="AA84" s="80"/>
      <c r="XFD84" s="3"/>
    </row>
    <row r="85" spans="2:27 16384:16384" x14ac:dyDescent="0.25">
      <c r="B85" s="72"/>
      <c r="D85" s="73"/>
      <c r="E85" s="73"/>
      <c r="F85" s="73"/>
      <c r="G85" s="93"/>
      <c r="J85" s="80"/>
      <c r="K85" s="80"/>
      <c r="L85" s="80"/>
      <c r="M85" s="80"/>
      <c r="N85" s="80"/>
      <c r="O85" s="80"/>
      <c r="P85" s="80"/>
      <c r="Q85" s="80"/>
      <c r="R85" s="80"/>
      <c r="S85" s="80"/>
      <c r="T85" s="80"/>
      <c r="U85" s="80"/>
      <c r="V85" s="80"/>
      <c r="W85" s="80"/>
      <c r="X85" s="80"/>
      <c r="Y85" s="80"/>
      <c r="Z85" s="80"/>
      <c r="AA85" s="80"/>
      <c r="XFD85" s="3"/>
    </row>
    <row r="86" spans="2:27 16384:16384" x14ac:dyDescent="0.25">
      <c r="B86" s="72"/>
      <c r="D86" s="73"/>
      <c r="E86" s="73"/>
      <c r="F86" s="73"/>
      <c r="G86" s="93"/>
      <c r="J86" s="80"/>
      <c r="K86" s="80"/>
      <c r="L86" s="80"/>
      <c r="M86" s="80"/>
      <c r="N86" s="80"/>
      <c r="O86" s="80"/>
      <c r="P86" s="80"/>
      <c r="Q86" s="80"/>
      <c r="R86" s="80"/>
      <c r="S86" s="80"/>
      <c r="T86" s="80"/>
      <c r="U86" s="80"/>
      <c r="V86" s="80"/>
      <c r="W86" s="80"/>
      <c r="X86" s="80"/>
      <c r="Y86" s="80"/>
      <c r="Z86" s="80"/>
      <c r="AA86" s="80"/>
      <c r="XFD86" s="3"/>
    </row>
    <row r="87" spans="2:27 16384:16384" x14ac:dyDescent="0.25">
      <c r="B87" s="72"/>
      <c r="D87" s="73"/>
      <c r="E87" s="73"/>
      <c r="F87" s="73"/>
      <c r="G87" s="93"/>
      <c r="J87" s="80"/>
      <c r="K87" s="80"/>
      <c r="L87" s="80"/>
      <c r="M87" s="80"/>
      <c r="N87" s="80"/>
      <c r="O87" s="80"/>
      <c r="P87" s="80"/>
      <c r="Q87" s="80"/>
      <c r="R87" s="80"/>
      <c r="S87" s="80"/>
      <c r="T87" s="80"/>
      <c r="U87" s="80"/>
      <c r="V87" s="80"/>
      <c r="W87" s="80"/>
      <c r="X87" s="80"/>
      <c r="Y87" s="80"/>
      <c r="Z87" s="80"/>
      <c r="AA87" s="80"/>
      <c r="XFD87" s="3"/>
    </row>
    <row r="88" spans="2:27 16384:16384" x14ac:dyDescent="0.25">
      <c r="B88" s="72"/>
      <c r="D88" s="73"/>
      <c r="E88" s="73"/>
      <c r="F88" s="73"/>
      <c r="G88" s="93"/>
      <c r="J88" s="80"/>
      <c r="K88" s="80"/>
      <c r="L88" s="80"/>
      <c r="M88" s="80"/>
      <c r="N88" s="80"/>
      <c r="O88" s="80"/>
      <c r="P88" s="80"/>
      <c r="Q88" s="80"/>
      <c r="R88" s="80"/>
      <c r="S88" s="80"/>
      <c r="T88" s="80"/>
      <c r="U88" s="80"/>
      <c r="V88" s="80"/>
      <c r="W88" s="80"/>
      <c r="X88" s="80"/>
      <c r="Y88" s="80"/>
      <c r="Z88" s="80"/>
      <c r="AA88" s="80"/>
      <c r="XFD88" s="3"/>
    </row>
    <row r="89" spans="2:27 16384:16384" x14ac:dyDescent="0.25">
      <c r="B89" s="72"/>
      <c r="D89" s="73"/>
      <c r="E89" s="73"/>
      <c r="F89" s="73"/>
      <c r="G89" s="93"/>
      <c r="J89" s="80"/>
      <c r="K89" s="80"/>
      <c r="L89" s="80"/>
      <c r="M89" s="80"/>
      <c r="N89" s="80"/>
      <c r="O89" s="80"/>
      <c r="P89" s="80"/>
      <c r="Q89" s="80"/>
      <c r="R89" s="80"/>
      <c r="S89" s="80"/>
      <c r="T89" s="80"/>
      <c r="U89" s="80"/>
      <c r="V89" s="80"/>
      <c r="W89" s="80"/>
      <c r="X89" s="80"/>
      <c r="Y89" s="80"/>
      <c r="Z89" s="80"/>
      <c r="AA89" s="80"/>
      <c r="XFD89" s="3"/>
    </row>
    <row r="90" spans="2:27 16384:16384" x14ac:dyDescent="0.25">
      <c r="B90" s="72"/>
      <c r="D90" s="73"/>
      <c r="E90" s="73"/>
      <c r="F90" s="73"/>
      <c r="G90" s="93"/>
      <c r="J90" s="80"/>
      <c r="K90" s="80"/>
      <c r="L90" s="80"/>
      <c r="M90" s="80"/>
      <c r="N90" s="80"/>
      <c r="O90" s="80"/>
      <c r="P90" s="80"/>
      <c r="Q90" s="80"/>
      <c r="R90" s="80"/>
      <c r="S90" s="80"/>
      <c r="T90" s="80"/>
      <c r="U90" s="80"/>
      <c r="V90" s="80"/>
      <c r="W90" s="80"/>
      <c r="X90" s="80"/>
      <c r="Y90" s="80"/>
      <c r="Z90" s="80"/>
      <c r="AA90" s="80"/>
      <c r="XFD90" s="3"/>
    </row>
    <row r="91" spans="2:27 16384:16384" x14ac:dyDescent="0.25">
      <c r="B91" s="72"/>
      <c r="D91" s="73"/>
      <c r="E91" s="73"/>
      <c r="F91" s="73"/>
      <c r="G91" s="93"/>
      <c r="J91" s="80"/>
      <c r="K91" s="80"/>
      <c r="L91" s="80"/>
      <c r="M91" s="80"/>
      <c r="N91" s="80"/>
      <c r="O91" s="80"/>
      <c r="P91" s="80"/>
      <c r="Q91" s="80"/>
      <c r="R91" s="80"/>
      <c r="S91" s="80"/>
      <c r="T91" s="80"/>
      <c r="U91" s="80"/>
      <c r="V91" s="80"/>
      <c r="W91" s="80"/>
      <c r="X91" s="80"/>
      <c r="Y91" s="80"/>
      <c r="Z91" s="80"/>
      <c r="AA91" s="80"/>
      <c r="XFD91" s="3"/>
    </row>
    <row r="92" spans="2:27 16384:16384" x14ac:dyDescent="0.25">
      <c r="B92" s="72"/>
      <c r="D92" s="73"/>
      <c r="E92" s="73"/>
      <c r="F92" s="73"/>
      <c r="G92" s="93"/>
      <c r="J92" s="80"/>
      <c r="K92" s="80"/>
      <c r="L92" s="80"/>
      <c r="M92" s="80"/>
      <c r="N92" s="80"/>
      <c r="O92" s="80"/>
      <c r="P92" s="80"/>
      <c r="Q92" s="80"/>
      <c r="R92" s="80"/>
      <c r="S92" s="80"/>
      <c r="T92" s="80"/>
      <c r="U92" s="80"/>
      <c r="V92" s="80"/>
      <c r="W92" s="80"/>
      <c r="X92" s="80"/>
      <c r="Y92" s="80"/>
      <c r="Z92" s="80"/>
      <c r="AA92" s="80"/>
      <c r="XFD92" s="3"/>
    </row>
    <row r="93" spans="2:27 16384:16384" x14ac:dyDescent="0.25">
      <c r="B93" s="72"/>
      <c r="D93" s="73"/>
      <c r="E93" s="73"/>
      <c r="F93" s="73"/>
      <c r="G93" s="93"/>
      <c r="J93" s="80"/>
      <c r="K93" s="80"/>
      <c r="L93" s="80"/>
      <c r="M93" s="80"/>
      <c r="N93" s="80"/>
      <c r="O93" s="80"/>
      <c r="P93" s="80"/>
      <c r="Q93" s="80"/>
      <c r="R93" s="80"/>
      <c r="S93" s="80"/>
      <c r="T93" s="80"/>
      <c r="U93" s="80"/>
      <c r="V93" s="80"/>
      <c r="W93" s="80"/>
      <c r="X93" s="80"/>
      <c r="Y93" s="80"/>
      <c r="Z93" s="80"/>
      <c r="AA93" s="80"/>
      <c r="XFD93" s="3"/>
    </row>
    <row r="94" spans="2:27 16384:16384" x14ac:dyDescent="0.25">
      <c r="B94" s="72"/>
      <c r="D94" s="73"/>
      <c r="E94" s="73"/>
      <c r="F94" s="73"/>
      <c r="G94" s="93"/>
      <c r="J94" s="80"/>
      <c r="K94" s="80"/>
      <c r="L94" s="80"/>
      <c r="M94" s="80"/>
      <c r="N94" s="80"/>
      <c r="O94" s="80"/>
      <c r="P94" s="80"/>
      <c r="Q94" s="80"/>
      <c r="R94" s="80"/>
      <c r="S94" s="80"/>
      <c r="T94" s="80"/>
      <c r="U94" s="80"/>
      <c r="V94" s="80"/>
      <c r="W94" s="80"/>
      <c r="X94" s="80"/>
      <c r="Y94" s="80"/>
      <c r="Z94" s="80"/>
      <c r="AA94" s="80"/>
      <c r="XFD94" s="3"/>
    </row>
    <row r="95" spans="2:27 16384:16384" x14ac:dyDescent="0.25">
      <c r="B95" s="72"/>
      <c r="D95" s="73"/>
      <c r="E95" s="73"/>
      <c r="F95" s="73"/>
      <c r="G95" s="93"/>
      <c r="J95" s="80"/>
      <c r="K95" s="80"/>
      <c r="L95" s="80"/>
      <c r="M95" s="80"/>
      <c r="N95" s="80"/>
      <c r="O95" s="80"/>
      <c r="P95" s="80"/>
      <c r="Q95" s="80"/>
      <c r="R95" s="80"/>
      <c r="S95" s="80"/>
      <c r="T95" s="80"/>
      <c r="U95" s="80"/>
      <c r="V95" s="80"/>
      <c r="W95" s="80"/>
      <c r="X95" s="80"/>
      <c r="Y95" s="80"/>
      <c r="Z95" s="80"/>
      <c r="AA95" s="80"/>
      <c r="XFD95" s="3"/>
    </row>
    <row r="96" spans="2:27 16384:16384" x14ac:dyDescent="0.25">
      <c r="B96" s="72"/>
      <c r="D96" s="73"/>
      <c r="E96" s="73"/>
      <c r="F96" s="73"/>
      <c r="G96" s="93"/>
      <c r="J96" s="80"/>
      <c r="K96" s="80"/>
      <c r="L96" s="80"/>
      <c r="M96" s="80"/>
      <c r="N96" s="80"/>
      <c r="O96" s="80"/>
      <c r="P96" s="80"/>
      <c r="Q96" s="80"/>
      <c r="R96" s="80"/>
      <c r="S96" s="80"/>
      <c r="T96" s="80"/>
      <c r="U96" s="80"/>
      <c r="V96" s="80"/>
      <c r="W96" s="80"/>
      <c r="X96" s="80"/>
      <c r="Y96" s="80"/>
      <c r="Z96" s="80"/>
      <c r="AA96" s="80"/>
      <c r="XFD96" s="3"/>
    </row>
    <row r="97" spans="2:27 16384:16384" x14ac:dyDescent="0.25">
      <c r="B97" s="72"/>
      <c r="D97" s="73"/>
      <c r="E97" s="73"/>
      <c r="F97" s="73"/>
      <c r="G97" s="93"/>
      <c r="J97" s="80"/>
      <c r="K97" s="80"/>
      <c r="L97" s="80"/>
      <c r="M97" s="80"/>
      <c r="N97" s="80"/>
      <c r="O97" s="80"/>
      <c r="P97" s="80"/>
      <c r="Q97" s="80"/>
      <c r="R97" s="80"/>
      <c r="S97" s="80"/>
      <c r="T97" s="80"/>
      <c r="U97" s="80"/>
      <c r="V97" s="80"/>
      <c r="W97" s="80"/>
      <c r="X97" s="80"/>
      <c r="Y97" s="80"/>
      <c r="Z97" s="80"/>
      <c r="AA97" s="80"/>
      <c r="XFD97" s="3"/>
    </row>
    <row r="98" spans="2:27 16384:16384" x14ac:dyDescent="0.25">
      <c r="B98" s="72"/>
      <c r="D98" s="73"/>
      <c r="E98" s="73"/>
      <c r="F98" s="73"/>
      <c r="G98" s="93"/>
      <c r="J98" s="80"/>
      <c r="K98" s="80"/>
      <c r="L98" s="80"/>
      <c r="M98" s="80"/>
      <c r="N98" s="80"/>
      <c r="O98" s="80"/>
      <c r="P98" s="80"/>
      <c r="Q98" s="80"/>
      <c r="R98" s="80"/>
      <c r="S98" s="80"/>
      <c r="T98" s="80"/>
      <c r="U98" s="80"/>
      <c r="V98" s="80"/>
      <c r="W98" s="80"/>
      <c r="X98" s="80"/>
      <c r="Y98" s="80"/>
      <c r="Z98" s="80"/>
      <c r="AA98" s="80"/>
      <c r="XFD98" s="3"/>
    </row>
    <row r="99" spans="2:27 16384:16384" x14ac:dyDescent="0.25">
      <c r="B99" s="72"/>
      <c r="D99" s="73"/>
      <c r="E99" s="73"/>
      <c r="F99" s="73"/>
      <c r="G99" s="93"/>
      <c r="J99" s="80"/>
      <c r="K99" s="80"/>
      <c r="L99" s="80"/>
      <c r="M99" s="80"/>
      <c r="N99" s="80"/>
      <c r="O99" s="80"/>
      <c r="P99" s="80"/>
      <c r="Q99" s="80"/>
      <c r="R99" s="80"/>
      <c r="S99" s="80"/>
      <c r="T99" s="80"/>
      <c r="U99" s="80"/>
      <c r="V99" s="80"/>
      <c r="W99" s="80"/>
      <c r="X99" s="80"/>
      <c r="Y99" s="80"/>
      <c r="Z99" s="80"/>
      <c r="AA99" s="80"/>
      <c r="XFD99" s="3"/>
    </row>
    <row r="100" spans="2:27 16384:16384" x14ac:dyDescent="0.25">
      <c r="B100" s="72"/>
      <c r="D100" s="73"/>
      <c r="E100" s="73"/>
      <c r="F100" s="73"/>
      <c r="G100" s="93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XFD100" s="3"/>
    </row>
    <row r="101" spans="2:27 16384:16384" x14ac:dyDescent="0.25">
      <c r="B101" s="72"/>
      <c r="D101" s="73"/>
      <c r="E101" s="73"/>
      <c r="F101" s="73"/>
      <c r="G101" s="93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XFD101" s="3"/>
    </row>
    <row r="102" spans="2:27 16384:16384" x14ac:dyDescent="0.25">
      <c r="B102" s="72"/>
      <c r="D102" s="73"/>
      <c r="E102" s="73"/>
      <c r="F102" s="73"/>
      <c r="G102" s="93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  <c r="AA102" s="80"/>
      <c r="XFD102" s="3"/>
    </row>
    <row r="103" spans="2:27 16384:16384" x14ac:dyDescent="0.25">
      <c r="B103" s="72"/>
      <c r="D103" s="73"/>
      <c r="E103" s="73"/>
      <c r="F103" s="73"/>
      <c r="G103" s="93"/>
      <c r="J103" s="80"/>
      <c r="K103" s="80"/>
      <c r="L103" s="80"/>
      <c r="M103" s="80"/>
      <c r="N103" s="80"/>
      <c r="O103" s="80"/>
      <c r="P103" s="80"/>
      <c r="Q103" s="80"/>
      <c r="R103" s="80"/>
      <c r="S103" s="80"/>
      <c r="T103" s="80"/>
      <c r="U103" s="80"/>
      <c r="V103" s="80"/>
      <c r="W103" s="80"/>
      <c r="X103" s="80"/>
      <c r="Y103" s="80"/>
      <c r="Z103" s="80"/>
      <c r="AA103" s="80"/>
      <c r="XFD103" s="3"/>
    </row>
    <row r="104" spans="2:27 16384:16384" x14ac:dyDescent="0.25">
      <c r="B104" s="72"/>
      <c r="D104" s="73"/>
      <c r="E104" s="73"/>
      <c r="F104" s="73"/>
      <c r="G104" s="93"/>
      <c r="J104" s="80"/>
      <c r="K104" s="80"/>
      <c r="L104" s="80"/>
      <c r="M104" s="80"/>
      <c r="N104" s="80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80"/>
      <c r="AA104" s="80"/>
      <c r="XFD104" s="3"/>
    </row>
    <row r="105" spans="2:27 16384:16384" x14ac:dyDescent="0.25">
      <c r="B105" s="72"/>
      <c r="D105" s="73"/>
      <c r="E105" s="73"/>
      <c r="F105" s="73"/>
      <c r="G105" s="93"/>
      <c r="J105" s="80"/>
      <c r="K105" s="80"/>
      <c r="L105" s="80"/>
      <c r="M105" s="80"/>
      <c r="N105" s="80"/>
      <c r="O105" s="80"/>
      <c r="P105" s="80"/>
      <c r="Q105" s="80"/>
      <c r="R105" s="80"/>
      <c r="S105" s="80"/>
      <c r="T105" s="80"/>
      <c r="U105" s="80"/>
      <c r="V105" s="80"/>
      <c r="W105" s="80"/>
      <c r="X105" s="80"/>
      <c r="Y105" s="80"/>
      <c r="Z105" s="80"/>
      <c r="AA105" s="80"/>
      <c r="XFD105" s="3"/>
    </row>
    <row r="106" spans="2:27 16384:16384" x14ac:dyDescent="0.25">
      <c r="B106" s="72"/>
      <c r="D106" s="73"/>
      <c r="E106" s="73"/>
      <c r="F106" s="73"/>
      <c r="G106" s="93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0"/>
      <c r="Z106" s="80"/>
      <c r="AA106" s="80"/>
      <c r="XFD106" s="3"/>
    </row>
    <row r="107" spans="2:27 16384:16384" x14ac:dyDescent="0.25">
      <c r="B107" s="72"/>
      <c r="D107" s="73"/>
      <c r="E107" s="73"/>
      <c r="F107" s="73"/>
      <c r="G107" s="93"/>
      <c r="J107" s="80"/>
      <c r="K107" s="80"/>
      <c r="L107" s="80"/>
      <c r="M107" s="80"/>
      <c r="N107" s="80"/>
      <c r="O107" s="80"/>
      <c r="P107" s="80"/>
      <c r="Q107" s="80"/>
      <c r="R107" s="80"/>
      <c r="S107" s="80"/>
      <c r="T107" s="80"/>
      <c r="U107" s="80"/>
      <c r="V107" s="80"/>
      <c r="W107" s="80"/>
      <c r="X107" s="80"/>
      <c r="Y107" s="80"/>
      <c r="Z107" s="80"/>
      <c r="AA107" s="80"/>
      <c r="XFD107" s="3"/>
    </row>
    <row r="108" spans="2:27 16384:16384" x14ac:dyDescent="0.25">
      <c r="B108" s="72"/>
      <c r="D108" s="73"/>
      <c r="E108" s="73"/>
      <c r="F108" s="73"/>
      <c r="G108" s="93"/>
      <c r="J108" s="80"/>
      <c r="K108" s="80"/>
      <c r="L108" s="80"/>
      <c r="M108" s="80"/>
      <c r="N108" s="80"/>
      <c r="O108" s="80"/>
      <c r="P108" s="80"/>
      <c r="Q108" s="80"/>
      <c r="R108" s="80"/>
      <c r="S108" s="80"/>
      <c r="T108" s="80"/>
      <c r="U108" s="80"/>
      <c r="V108" s="80"/>
      <c r="W108" s="80"/>
      <c r="X108" s="80"/>
      <c r="Y108" s="80"/>
      <c r="Z108" s="80"/>
      <c r="AA108" s="80"/>
      <c r="XFD108" s="3"/>
    </row>
    <row r="109" spans="2:27 16384:16384" x14ac:dyDescent="0.25">
      <c r="B109" s="72"/>
      <c r="D109" s="73"/>
      <c r="E109" s="73"/>
      <c r="F109" s="73"/>
      <c r="G109" s="93"/>
      <c r="J109" s="80"/>
      <c r="K109" s="80"/>
      <c r="L109" s="80"/>
      <c r="M109" s="80"/>
      <c r="N109" s="80"/>
      <c r="O109" s="80"/>
      <c r="P109" s="80"/>
      <c r="Q109" s="80"/>
      <c r="R109" s="80"/>
      <c r="S109" s="80"/>
      <c r="T109" s="80"/>
      <c r="U109" s="80"/>
      <c r="V109" s="80"/>
      <c r="W109" s="80"/>
      <c r="X109" s="80"/>
      <c r="Y109" s="80"/>
      <c r="Z109" s="80"/>
      <c r="AA109" s="80"/>
      <c r="XFD109" s="3"/>
    </row>
    <row r="110" spans="2:27 16384:16384" x14ac:dyDescent="0.25">
      <c r="B110" s="72"/>
      <c r="D110" s="73"/>
      <c r="E110" s="73"/>
      <c r="F110" s="73"/>
      <c r="G110" s="93"/>
      <c r="J110" s="80"/>
      <c r="K110" s="80"/>
      <c r="L110" s="80"/>
      <c r="M110" s="80"/>
      <c r="N110" s="80"/>
      <c r="O110" s="80"/>
      <c r="P110" s="80"/>
      <c r="Q110" s="80"/>
      <c r="R110" s="80"/>
      <c r="S110" s="80"/>
      <c r="T110" s="80"/>
      <c r="U110" s="80"/>
      <c r="V110" s="80"/>
      <c r="W110" s="80"/>
      <c r="X110" s="80"/>
      <c r="Y110" s="80"/>
      <c r="Z110" s="80"/>
      <c r="AA110" s="80"/>
      <c r="XFD110" s="3"/>
    </row>
    <row r="111" spans="2:27 16384:16384" x14ac:dyDescent="0.25">
      <c r="B111" s="72"/>
      <c r="D111" s="73"/>
      <c r="E111" s="73"/>
      <c r="F111" s="73"/>
      <c r="G111" s="93"/>
      <c r="J111" s="80"/>
      <c r="K111" s="80"/>
      <c r="L111" s="80"/>
      <c r="M111" s="80"/>
      <c r="N111" s="80"/>
      <c r="O111" s="80"/>
      <c r="P111" s="80"/>
      <c r="Q111" s="80"/>
      <c r="R111" s="80"/>
      <c r="S111" s="80"/>
      <c r="T111" s="80"/>
      <c r="U111" s="80"/>
      <c r="V111" s="80"/>
      <c r="W111" s="80"/>
      <c r="X111" s="80"/>
      <c r="Y111" s="80"/>
      <c r="Z111" s="80"/>
      <c r="AA111" s="80"/>
      <c r="XFD111" s="3"/>
    </row>
    <row r="112" spans="2:27 16384:16384" x14ac:dyDescent="0.25">
      <c r="B112" s="72"/>
      <c r="D112" s="73"/>
      <c r="E112" s="73"/>
      <c r="F112" s="73"/>
      <c r="G112" s="93"/>
      <c r="J112" s="80"/>
      <c r="K112" s="80"/>
      <c r="L112" s="80"/>
      <c r="M112" s="80"/>
      <c r="N112" s="80"/>
      <c r="O112" s="80"/>
      <c r="P112" s="80"/>
      <c r="Q112" s="80"/>
      <c r="R112" s="80"/>
      <c r="S112" s="80"/>
      <c r="T112" s="80"/>
      <c r="U112" s="80"/>
      <c r="V112" s="80"/>
      <c r="W112" s="80"/>
      <c r="X112" s="80"/>
      <c r="Y112" s="80"/>
      <c r="Z112" s="80"/>
      <c r="AA112" s="80"/>
      <c r="XFD112" s="3"/>
    </row>
    <row r="113" spans="2:27 16384:16384" x14ac:dyDescent="0.25">
      <c r="B113" s="72"/>
      <c r="D113" s="73"/>
      <c r="E113" s="73"/>
      <c r="F113" s="73"/>
      <c r="G113" s="93"/>
      <c r="J113" s="80"/>
      <c r="K113" s="80"/>
      <c r="L113" s="80"/>
      <c r="M113" s="80"/>
      <c r="N113" s="80"/>
      <c r="O113" s="80"/>
      <c r="P113" s="80"/>
      <c r="Q113" s="80"/>
      <c r="R113" s="80"/>
      <c r="S113" s="80"/>
      <c r="T113" s="80"/>
      <c r="U113" s="80"/>
      <c r="V113" s="80"/>
      <c r="W113" s="80"/>
      <c r="X113" s="80"/>
      <c r="Y113" s="80"/>
      <c r="Z113" s="80"/>
      <c r="AA113" s="80"/>
      <c r="XFD113" s="3"/>
    </row>
    <row r="114" spans="2:27 16384:16384" x14ac:dyDescent="0.25">
      <c r="B114" s="72"/>
      <c r="D114" s="73"/>
      <c r="E114" s="73"/>
      <c r="F114" s="73"/>
      <c r="G114" s="93"/>
      <c r="J114" s="80"/>
      <c r="K114" s="80"/>
      <c r="L114" s="80"/>
      <c r="M114" s="80"/>
      <c r="N114" s="80"/>
      <c r="O114" s="80"/>
      <c r="P114" s="80"/>
      <c r="Q114" s="80"/>
      <c r="R114" s="80"/>
      <c r="S114" s="80"/>
      <c r="T114" s="80"/>
      <c r="U114" s="80"/>
      <c r="V114" s="80"/>
      <c r="W114" s="80"/>
      <c r="X114" s="80"/>
      <c r="Y114" s="80"/>
      <c r="Z114" s="80"/>
      <c r="AA114" s="80"/>
      <c r="XFD114" s="3"/>
    </row>
    <row r="115" spans="2:27 16384:16384" x14ac:dyDescent="0.25">
      <c r="B115" s="72"/>
      <c r="D115" s="73"/>
      <c r="E115" s="73"/>
      <c r="F115" s="73"/>
      <c r="G115" s="93"/>
      <c r="J115" s="80"/>
      <c r="K115" s="80"/>
      <c r="L115" s="80"/>
      <c r="M115" s="80"/>
      <c r="N115" s="80"/>
      <c r="O115" s="80"/>
      <c r="P115" s="80"/>
      <c r="Q115" s="80"/>
      <c r="R115" s="80"/>
      <c r="S115" s="80"/>
      <c r="T115" s="80"/>
      <c r="U115" s="80"/>
      <c r="V115" s="80"/>
      <c r="W115" s="80"/>
      <c r="X115" s="80"/>
      <c r="Y115" s="80"/>
      <c r="Z115" s="80"/>
      <c r="AA115" s="80"/>
      <c r="XFD115" s="3"/>
    </row>
    <row r="116" spans="2:27 16384:16384" x14ac:dyDescent="0.25">
      <c r="B116" s="72"/>
      <c r="D116" s="73"/>
      <c r="E116" s="73"/>
      <c r="F116" s="73"/>
      <c r="G116" s="93"/>
      <c r="J116" s="80"/>
      <c r="K116" s="80"/>
      <c r="L116" s="80"/>
      <c r="M116" s="80"/>
      <c r="N116" s="80"/>
      <c r="O116" s="80"/>
      <c r="P116" s="80"/>
      <c r="Q116" s="80"/>
      <c r="R116" s="80"/>
      <c r="S116" s="80"/>
      <c r="T116" s="80"/>
      <c r="U116" s="80"/>
      <c r="V116" s="80"/>
      <c r="W116" s="80"/>
      <c r="X116" s="80"/>
      <c r="Y116" s="80"/>
      <c r="Z116" s="80"/>
      <c r="AA116" s="80"/>
      <c r="XFD116" s="3"/>
    </row>
    <row r="117" spans="2:27 16384:16384" x14ac:dyDescent="0.25">
      <c r="B117" s="72"/>
      <c r="D117" s="73"/>
      <c r="E117" s="73"/>
      <c r="F117" s="73"/>
      <c r="G117" s="93"/>
      <c r="J117" s="80"/>
      <c r="K117" s="80"/>
      <c r="L117" s="80"/>
      <c r="M117" s="80"/>
      <c r="N117" s="80"/>
      <c r="O117" s="80"/>
      <c r="P117" s="80"/>
      <c r="Q117" s="80"/>
      <c r="R117" s="80"/>
      <c r="S117" s="80"/>
      <c r="T117" s="80"/>
      <c r="U117" s="80"/>
      <c r="V117" s="80"/>
      <c r="W117" s="80"/>
      <c r="X117" s="80"/>
      <c r="Y117" s="80"/>
      <c r="Z117" s="80"/>
      <c r="AA117" s="80"/>
      <c r="XFD117" s="3"/>
    </row>
    <row r="118" spans="2:27 16384:16384" x14ac:dyDescent="0.25">
      <c r="B118" s="72"/>
      <c r="D118" s="73"/>
      <c r="E118" s="73"/>
      <c r="F118" s="73"/>
      <c r="G118" s="93"/>
      <c r="J118" s="80"/>
      <c r="K118" s="80"/>
      <c r="L118" s="80"/>
      <c r="M118" s="80"/>
      <c r="N118" s="80"/>
      <c r="O118" s="80"/>
      <c r="P118" s="80"/>
      <c r="Q118" s="80"/>
      <c r="R118" s="80"/>
      <c r="S118" s="80"/>
      <c r="T118" s="80"/>
      <c r="U118" s="80"/>
      <c r="V118" s="80"/>
      <c r="W118" s="80"/>
      <c r="X118" s="80"/>
      <c r="Y118" s="80"/>
      <c r="Z118" s="80"/>
      <c r="AA118" s="80"/>
      <c r="XFD118" s="3"/>
    </row>
    <row r="119" spans="2:27 16384:16384" x14ac:dyDescent="0.25">
      <c r="B119" s="72"/>
      <c r="D119" s="73"/>
      <c r="E119" s="73"/>
      <c r="F119" s="73"/>
      <c r="G119" s="93"/>
      <c r="J119" s="80"/>
      <c r="K119" s="80"/>
      <c r="L119" s="80"/>
      <c r="M119" s="80"/>
      <c r="N119" s="80"/>
      <c r="O119" s="80"/>
      <c r="P119" s="80"/>
      <c r="Q119" s="80"/>
      <c r="R119" s="80"/>
      <c r="S119" s="80"/>
      <c r="T119" s="80"/>
      <c r="U119" s="80"/>
      <c r="V119" s="80"/>
      <c r="W119" s="80"/>
      <c r="X119" s="80"/>
      <c r="Y119" s="80"/>
      <c r="Z119" s="80"/>
      <c r="AA119" s="80"/>
      <c r="XFD119" s="3"/>
    </row>
    <row r="120" spans="2:27 16384:16384" ht="20.100000000000001" customHeight="1" x14ac:dyDescent="0.25">
      <c r="B120" s="72"/>
      <c r="D120" s="73"/>
      <c r="E120" s="73"/>
      <c r="F120" s="73"/>
      <c r="G120" s="93"/>
      <c r="J120" s="80"/>
      <c r="K120" s="80"/>
      <c r="L120" s="80"/>
      <c r="M120" s="80"/>
      <c r="N120" s="80"/>
      <c r="O120" s="80"/>
      <c r="P120" s="80"/>
      <c r="Q120" s="80"/>
      <c r="R120" s="80"/>
      <c r="S120" s="80"/>
      <c r="T120" s="80"/>
      <c r="U120" s="80"/>
      <c r="V120" s="80"/>
      <c r="W120" s="80"/>
      <c r="X120" s="80"/>
      <c r="Y120" s="80"/>
      <c r="Z120" s="80"/>
      <c r="AA120" s="80"/>
      <c r="XFD120" s="3"/>
    </row>
    <row r="121" spans="2:27 16384:16384" x14ac:dyDescent="0.25">
      <c r="B121" s="72"/>
      <c r="D121" s="73"/>
      <c r="E121" s="73"/>
      <c r="F121" s="73"/>
      <c r="G121" s="93"/>
      <c r="J121" s="80"/>
      <c r="K121" s="80"/>
      <c r="L121" s="80"/>
      <c r="M121" s="80"/>
      <c r="N121" s="80"/>
      <c r="O121" s="80"/>
      <c r="P121" s="80"/>
      <c r="Q121" s="80"/>
      <c r="R121" s="80"/>
      <c r="S121" s="80"/>
      <c r="T121" s="80"/>
      <c r="U121" s="80"/>
      <c r="V121" s="80"/>
      <c r="W121" s="80"/>
      <c r="X121" s="80"/>
      <c r="Y121" s="80"/>
      <c r="Z121" s="80"/>
      <c r="AA121" s="80"/>
      <c r="XFD121" s="3"/>
    </row>
    <row r="122" spans="2:27 16384:16384" x14ac:dyDescent="0.25">
      <c r="B122" s="72"/>
      <c r="D122" s="73"/>
      <c r="E122" s="73"/>
      <c r="F122" s="73"/>
      <c r="G122" s="93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  <c r="AA122" s="80"/>
      <c r="XFD122" s="3"/>
    </row>
    <row r="123" spans="2:27 16384:16384" x14ac:dyDescent="0.25">
      <c r="B123" s="72"/>
      <c r="D123" s="73"/>
      <c r="E123" s="73"/>
      <c r="F123" s="73"/>
      <c r="G123" s="93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80"/>
      <c r="AA123" s="80"/>
      <c r="XFD123" s="3"/>
    </row>
    <row r="124" spans="2:27 16384:16384" x14ac:dyDescent="0.25">
      <c r="B124" s="72"/>
      <c r="D124" s="73"/>
      <c r="E124" s="73"/>
      <c r="F124" s="73"/>
      <c r="G124" s="93"/>
      <c r="J124" s="80"/>
      <c r="K124" s="80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  <c r="W124" s="80"/>
      <c r="X124" s="80"/>
      <c r="Y124" s="80"/>
      <c r="Z124" s="80"/>
      <c r="AA124" s="80"/>
      <c r="XFD124" s="3"/>
    </row>
    <row r="125" spans="2:27 16384:16384" x14ac:dyDescent="0.25">
      <c r="B125" s="72"/>
      <c r="D125" s="73"/>
      <c r="E125" s="73"/>
      <c r="F125" s="73"/>
      <c r="G125" s="93"/>
      <c r="J125" s="80"/>
      <c r="K125" s="80"/>
      <c r="L125" s="80"/>
      <c r="M125" s="80"/>
      <c r="N125" s="80"/>
      <c r="O125" s="80"/>
      <c r="P125" s="80"/>
      <c r="Q125" s="80"/>
      <c r="R125" s="80"/>
      <c r="S125" s="80"/>
      <c r="T125" s="80"/>
      <c r="U125" s="80"/>
      <c r="V125" s="80"/>
      <c r="W125" s="80"/>
      <c r="X125" s="80"/>
      <c r="Y125" s="80"/>
      <c r="Z125" s="80"/>
      <c r="AA125" s="80"/>
      <c r="XFD125" s="3"/>
    </row>
    <row r="126" spans="2:27 16384:16384" ht="20.100000000000001" customHeight="1" x14ac:dyDescent="0.25">
      <c r="B126" s="72"/>
      <c r="D126" s="73"/>
      <c r="E126" s="73"/>
      <c r="F126" s="73"/>
      <c r="G126" s="93"/>
      <c r="J126" s="80"/>
      <c r="K126" s="80"/>
      <c r="L126" s="80"/>
      <c r="M126" s="80"/>
      <c r="N126" s="80"/>
      <c r="O126" s="80"/>
      <c r="P126" s="80"/>
      <c r="Q126" s="80"/>
      <c r="R126" s="80"/>
      <c r="S126" s="80"/>
      <c r="T126" s="80"/>
      <c r="U126" s="80"/>
      <c r="V126" s="80"/>
      <c r="W126" s="80"/>
      <c r="X126" s="80"/>
      <c r="Y126" s="80"/>
      <c r="Z126" s="80"/>
      <c r="AA126" s="80"/>
      <c r="XFD126" s="3"/>
    </row>
    <row r="127" spans="2:27 16384:16384" x14ac:dyDescent="0.25">
      <c r="B127" s="72"/>
      <c r="D127" s="73"/>
      <c r="E127" s="73"/>
      <c r="F127" s="73"/>
      <c r="G127" s="93"/>
      <c r="J127" s="80"/>
      <c r="K127" s="80"/>
      <c r="L127" s="80"/>
      <c r="M127" s="80"/>
      <c r="N127" s="80"/>
      <c r="O127" s="80"/>
      <c r="P127" s="80"/>
      <c r="Q127" s="80"/>
      <c r="R127" s="80"/>
      <c r="S127" s="80"/>
      <c r="T127" s="80"/>
      <c r="U127" s="80"/>
      <c r="V127" s="80"/>
      <c r="W127" s="80"/>
      <c r="X127" s="80"/>
      <c r="Y127" s="80"/>
      <c r="Z127" s="80"/>
      <c r="AA127" s="80"/>
      <c r="XFD127" s="3"/>
    </row>
    <row r="128" spans="2:27 16384:16384" x14ac:dyDescent="0.25">
      <c r="B128" s="72"/>
      <c r="D128" s="73"/>
      <c r="E128" s="73"/>
      <c r="F128" s="73"/>
      <c r="G128" s="93"/>
      <c r="J128" s="80"/>
      <c r="K128" s="80"/>
      <c r="L128" s="80"/>
      <c r="M128" s="80"/>
      <c r="N128" s="80"/>
      <c r="O128" s="80"/>
      <c r="P128" s="80"/>
      <c r="Q128" s="80"/>
      <c r="R128" s="80"/>
      <c r="S128" s="80"/>
      <c r="T128" s="80"/>
      <c r="U128" s="80"/>
      <c r="V128" s="80"/>
      <c r="W128" s="80"/>
      <c r="X128" s="80"/>
      <c r="Y128" s="80"/>
      <c r="Z128" s="80"/>
      <c r="AA128" s="80"/>
      <c r="XFD128" s="3"/>
    </row>
    <row r="129" spans="2:27 16384:16384" x14ac:dyDescent="0.25">
      <c r="B129" s="72"/>
      <c r="D129" s="73"/>
      <c r="E129" s="73"/>
      <c r="F129" s="73"/>
      <c r="G129" s="93"/>
      <c r="J129" s="80"/>
      <c r="K129" s="80"/>
      <c r="L129" s="80"/>
      <c r="M129" s="80"/>
      <c r="N129" s="80"/>
      <c r="O129" s="80"/>
      <c r="P129" s="80"/>
      <c r="Q129" s="80"/>
      <c r="R129" s="80"/>
      <c r="S129" s="80"/>
      <c r="T129" s="80"/>
      <c r="U129" s="80"/>
      <c r="V129" s="80"/>
      <c r="W129" s="80"/>
      <c r="X129" s="80"/>
      <c r="Y129" s="80"/>
      <c r="Z129" s="80"/>
      <c r="AA129" s="80"/>
      <c r="XFD129" s="3"/>
    </row>
    <row r="130" spans="2:27 16384:16384" x14ac:dyDescent="0.25">
      <c r="B130" s="72"/>
      <c r="D130" s="73"/>
      <c r="E130" s="73"/>
      <c r="F130" s="73"/>
      <c r="G130" s="93"/>
      <c r="J130" s="80"/>
      <c r="K130" s="80"/>
      <c r="L130" s="80"/>
      <c r="M130" s="80"/>
      <c r="N130" s="80"/>
      <c r="O130" s="80"/>
      <c r="P130" s="80"/>
      <c r="Q130" s="80"/>
      <c r="R130" s="80"/>
      <c r="S130" s="80"/>
      <c r="T130" s="80"/>
      <c r="U130" s="80"/>
      <c r="V130" s="80"/>
      <c r="W130" s="80"/>
      <c r="X130" s="80"/>
      <c r="Y130" s="80"/>
      <c r="Z130" s="80"/>
      <c r="AA130" s="80"/>
      <c r="XFD130" s="3"/>
    </row>
    <row r="131" spans="2:27 16384:16384" x14ac:dyDescent="0.25">
      <c r="B131" s="72"/>
      <c r="D131" s="73"/>
      <c r="E131" s="73"/>
      <c r="F131" s="73"/>
      <c r="G131" s="93"/>
      <c r="J131" s="80"/>
      <c r="K131" s="80"/>
      <c r="L131" s="80"/>
      <c r="M131" s="80"/>
      <c r="N131" s="80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0"/>
      <c r="Z131" s="80"/>
      <c r="AA131" s="80"/>
      <c r="XFD131" s="3"/>
    </row>
    <row r="132" spans="2:27 16384:16384" x14ac:dyDescent="0.25">
      <c r="B132" s="72"/>
      <c r="D132" s="73"/>
      <c r="E132" s="73"/>
      <c r="F132" s="73"/>
      <c r="G132" s="93"/>
      <c r="J132" s="80"/>
      <c r="K132" s="80"/>
      <c r="L132" s="80"/>
      <c r="M132" s="80"/>
      <c r="N132" s="80"/>
      <c r="O132" s="80"/>
      <c r="P132" s="80"/>
      <c r="Q132" s="80"/>
      <c r="R132" s="80"/>
      <c r="S132" s="80"/>
      <c r="T132" s="80"/>
      <c r="U132" s="80"/>
      <c r="V132" s="80"/>
      <c r="W132" s="80"/>
      <c r="X132" s="80"/>
      <c r="Y132" s="80"/>
      <c r="Z132" s="80"/>
      <c r="AA132" s="80"/>
      <c r="XFD132" s="3"/>
    </row>
    <row r="133" spans="2:27 16384:16384" x14ac:dyDescent="0.25">
      <c r="B133" s="72"/>
      <c r="D133" s="73"/>
      <c r="E133" s="73"/>
      <c r="F133" s="73"/>
      <c r="G133" s="93"/>
      <c r="J133" s="80"/>
      <c r="K133" s="80"/>
      <c r="L133" s="80"/>
      <c r="M133" s="80"/>
      <c r="N133" s="80"/>
      <c r="O133" s="80"/>
      <c r="P133" s="80"/>
      <c r="Q133" s="80"/>
      <c r="R133" s="80"/>
      <c r="S133" s="80"/>
      <c r="T133" s="80"/>
      <c r="U133" s="80"/>
      <c r="V133" s="80"/>
      <c r="W133" s="80"/>
      <c r="X133" s="80"/>
      <c r="Y133" s="80"/>
      <c r="Z133" s="80"/>
      <c r="AA133" s="80"/>
      <c r="XFD133" s="3"/>
    </row>
    <row r="134" spans="2:27 16384:16384" x14ac:dyDescent="0.25">
      <c r="B134" s="72"/>
      <c r="D134" s="73"/>
      <c r="E134" s="73"/>
      <c r="F134" s="73"/>
      <c r="G134" s="93"/>
      <c r="J134" s="80"/>
      <c r="K134" s="80"/>
      <c r="L134" s="80"/>
      <c r="M134" s="80"/>
      <c r="N134" s="80"/>
      <c r="O134" s="80"/>
      <c r="P134" s="80"/>
      <c r="Q134" s="80"/>
      <c r="R134" s="80"/>
      <c r="S134" s="80"/>
      <c r="T134" s="80"/>
      <c r="U134" s="80"/>
      <c r="V134" s="80"/>
      <c r="W134" s="80"/>
      <c r="X134" s="80"/>
      <c r="Y134" s="80"/>
      <c r="Z134" s="80"/>
      <c r="AA134" s="80"/>
      <c r="XFD134" s="3"/>
    </row>
    <row r="135" spans="2:27 16384:16384" x14ac:dyDescent="0.25">
      <c r="B135" s="72"/>
      <c r="D135" s="73"/>
      <c r="E135" s="73"/>
      <c r="F135" s="73"/>
      <c r="G135" s="93"/>
      <c r="J135" s="80"/>
      <c r="K135" s="80"/>
      <c r="L135" s="80"/>
      <c r="M135" s="80"/>
      <c r="N135" s="80"/>
      <c r="O135" s="80"/>
      <c r="P135" s="80"/>
      <c r="Q135" s="80"/>
      <c r="R135" s="80"/>
      <c r="S135" s="80"/>
      <c r="T135" s="80"/>
      <c r="U135" s="80"/>
      <c r="V135" s="80"/>
      <c r="W135" s="80"/>
      <c r="X135" s="80"/>
      <c r="Y135" s="80"/>
      <c r="Z135" s="80"/>
      <c r="AA135" s="80"/>
      <c r="XFD135" s="3"/>
    </row>
    <row r="136" spans="2:27 16384:16384" x14ac:dyDescent="0.25">
      <c r="B136" s="72"/>
      <c r="D136" s="73"/>
      <c r="E136" s="73"/>
      <c r="F136" s="73"/>
      <c r="G136" s="93"/>
      <c r="J136" s="80"/>
      <c r="K136" s="80"/>
      <c r="L136" s="80"/>
      <c r="M136" s="80"/>
      <c r="N136" s="80"/>
      <c r="O136" s="80"/>
      <c r="P136" s="80"/>
      <c r="Q136" s="80"/>
      <c r="R136" s="80"/>
      <c r="S136" s="80"/>
      <c r="T136" s="80"/>
      <c r="U136" s="80"/>
      <c r="V136" s="80"/>
      <c r="W136" s="80"/>
      <c r="X136" s="80"/>
      <c r="Y136" s="80"/>
      <c r="Z136" s="80"/>
      <c r="AA136" s="80"/>
      <c r="XFD136" s="3"/>
    </row>
    <row r="137" spans="2:27 16384:16384" x14ac:dyDescent="0.25">
      <c r="B137" s="72"/>
      <c r="D137" s="73"/>
      <c r="E137" s="73"/>
      <c r="F137" s="73"/>
      <c r="G137" s="93"/>
      <c r="J137" s="80"/>
      <c r="K137" s="80"/>
      <c r="L137" s="80"/>
      <c r="M137" s="80"/>
      <c r="N137" s="80"/>
      <c r="O137" s="80"/>
      <c r="P137" s="80"/>
      <c r="Q137" s="80"/>
      <c r="R137" s="80"/>
      <c r="S137" s="80"/>
      <c r="T137" s="80"/>
      <c r="U137" s="80"/>
      <c r="V137" s="80"/>
      <c r="W137" s="80"/>
      <c r="X137" s="80"/>
      <c r="Y137" s="80"/>
      <c r="Z137" s="80"/>
      <c r="AA137" s="80"/>
      <c r="XFD137" s="3"/>
    </row>
    <row r="138" spans="2:27 16384:16384" x14ac:dyDescent="0.25">
      <c r="B138" s="72"/>
      <c r="D138" s="73"/>
      <c r="E138" s="73"/>
      <c r="F138" s="73"/>
      <c r="G138" s="93"/>
      <c r="J138" s="80"/>
      <c r="K138" s="80"/>
      <c r="L138" s="80"/>
      <c r="M138" s="80"/>
      <c r="N138" s="80"/>
      <c r="O138" s="80"/>
      <c r="P138" s="80"/>
      <c r="Q138" s="80"/>
      <c r="R138" s="80"/>
      <c r="S138" s="80"/>
      <c r="T138" s="80"/>
      <c r="U138" s="80"/>
      <c r="V138" s="80"/>
      <c r="W138" s="80"/>
      <c r="X138" s="80"/>
      <c r="Y138" s="80"/>
      <c r="Z138" s="80"/>
      <c r="AA138" s="80"/>
      <c r="XFD138" s="3"/>
    </row>
    <row r="139" spans="2:27 16384:16384" x14ac:dyDescent="0.25">
      <c r="B139" s="72"/>
      <c r="D139" s="73"/>
      <c r="E139" s="73"/>
      <c r="F139" s="73"/>
      <c r="G139" s="93"/>
      <c r="J139" s="80"/>
      <c r="K139" s="80"/>
      <c r="L139" s="80"/>
      <c r="M139" s="80"/>
      <c r="N139" s="80"/>
      <c r="O139" s="80"/>
      <c r="P139" s="80"/>
      <c r="Q139" s="80"/>
      <c r="R139" s="80"/>
      <c r="S139" s="80"/>
      <c r="T139" s="80"/>
      <c r="U139" s="80"/>
      <c r="V139" s="80"/>
      <c r="W139" s="80"/>
      <c r="X139" s="80"/>
      <c r="Y139" s="80"/>
      <c r="Z139" s="80"/>
      <c r="AA139" s="80"/>
      <c r="XFD139" s="3"/>
    </row>
    <row r="140" spans="2:27 16384:16384" x14ac:dyDescent="0.25">
      <c r="B140" s="72"/>
      <c r="D140" s="73"/>
      <c r="E140" s="73"/>
      <c r="F140" s="73"/>
      <c r="G140" s="93"/>
      <c r="J140" s="80"/>
      <c r="K140" s="80"/>
      <c r="L140" s="80"/>
      <c r="M140" s="80"/>
      <c r="N140" s="80"/>
      <c r="O140" s="80"/>
      <c r="P140" s="80"/>
      <c r="Q140" s="80"/>
      <c r="R140" s="80"/>
      <c r="S140" s="80"/>
      <c r="T140" s="80"/>
      <c r="U140" s="80"/>
      <c r="V140" s="80"/>
      <c r="W140" s="80"/>
      <c r="X140" s="80"/>
      <c r="Y140" s="80"/>
      <c r="Z140" s="80"/>
      <c r="AA140" s="80"/>
      <c r="XFD140" s="3"/>
    </row>
    <row r="141" spans="2:27 16384:16384" x14ac:dyDescent="0.25">
      <c r="B141" s="72"/>
      <c r="D141" s="73"/>
      <c r="E141" s="73"/>
      <c r="F141" s="73"/>
      <c r="G141" s="93"/>
      <c r="J141" s="80"/>
      <c r="K141" s="80"/>
      <c r="L141" s="80"/>
      <c r="M141" s="80"/>
      <c r="N141" s="80"/>
      <c r="O141" s="80"/>
      <c r="P141" s="80"/>
      <c r="Q141" s="80"/>
      <c r="R141" s="80"/>
      <c r="S141" s="80"/>
      <c r="T141" s="80"/>
      <c r="U141" s="80"/>
      <c r="V141" s="80"/>
      <c r="W141" s="80"/>
      <c r="X141" s="80"/>
      <c r="Y141" s="80"/>
      <c r="Z141" s="80"/>
      <c r="AA141" s="80"/>
      <c r="XFD141" s="3"/>
    </row>
    <row r="142" spans="2:27 16384:16384" x14ac:dyDescent="0.25">
      <c r="B142" s="72"/>
      <c r="D142" s="73"/>
      <c r="E142" s="73"/>
      <c r="F142" s="73"/>
      <c r="G142" s="93"/>
      <c r="J142" s="80"/>
      <c r="K142" s="80"/>
      <c r="L142" s="80"/>
      <c r="M142" s="80"/>
      <c r="N142" s="80"/>
      <c r="O142" s="80"/>
      <c r="P142" s="80"/>
      <c r="Q142" s="80"/>
      <c r="R142" s="80"/>
      <c r="S142" s="80"/>
      <c r="T142" s="80"/>
      <c r="U142" s="80"/>
      <c r="V142" s="80"/>
      <c r="W142" s="80"/>
      <c r="X142" s="80"/>
      <c r="Y142" s="80"/>
      <c r="Z142" s="80"/>
      <c r="AA142" s="80"/>
      <c r="XFD142" s="3"/>
    </row>
    <row r="143" spans="2:27 16384:16384" x14ac:dyDescent="0.25">
      <c r="B143" s="72"/>
      <c r="D143" s="73"/>
      <c r="E143" s="73"/>
      <c r="F143" s="73"/>
      <c r="G143" s="93"/>
      <c r="J143" s="80"/>
      <c r="K143" s="80"/>
      <c r="L143" s="80"/>
      <c r="M143" s="80"/>
      <c r="N143" s="80"/>
      <c r="O143" s="80"/>
      <c r="P143" s="80"/>
      <c r="Q143" s="80"/>
      <c r="R143" s="80"/>
      <c r="S143" s="80"/>
      <c r="T143" s="80"/>
      <c r="U143" s="80"/>
      <c r="V143" s="80"/>
      <c r="W143" s="80"/>
      <c r="X143" s="80"/>
      <c r="Y143" s="80"/>
      <c r="Z143" s="80"/>
      <c r="AA143" s="80"/>
      <c r="XFD143" s="3"/>
    </row>
    <row r="144" spans="2:27 16384:16384" x14ac:dyDescent="0.25">
      <c r="B144" s="72"/>
      <c r="D144" s="73"/>
      <c r="E144" s="73"/>
      <c r="F144" s="73"/>
      <c r="G144" s="93"/>
      <c r="J144" s="80"/>
      <c r="K144" s="80"/>
      <c r="L144" s="80"/>
      <c r="M144" s="80"/>
      <c r="N144" s="80"/>
      <c r="O144" s="80"/>
      <c r="P144" s="80"/>
      <c r="Q144" s="80"/>
      <c r="R144" s="80"/>
      <c r="S144" s="80"/>
      <c r="T144" s="80"/>
      <c r="U144" s="80"/>
      <c r="V144" s="80"/>
      <c r="W144" s="80"/>
      <c r="X144" s="80"/>
      <c r="Y144" s="80"/>
      <c r="Z144" s="80"/>
      <c r="AA144" s="80"/>
      <c r="XFD144" s="3"/>
    </row>
    <row r="145" spans="2:27 16384:16384" x14ac:dyDescent="0.25">
      <c r="B145" s="72"/>
      <c r="D145" s="73"/>
      <c r="E145" s="73"/>
      <c r="F145" s="73"/>
      <c r="G145" s="93"/>
      <c r="J145" s="80"/>
      <c r="K145" s="80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  <c r="W145" s="80"/>
      <c r="X145" s="80"/>
      <c r="Y145" s="80"/>
      <c r="Z145" s="80"/>
      <c r="AA145" s="80"/>
      <c r="XFD145" s="3"/>
    </row>
    <row r="146" spans="2:27 16384:16384" x14ac:dyDescent="0.25">
      <c r="B146" s="72"/>
      <c r="D146" s="73"/>
      <c r="E146" s="73"/>
      <c r="F146" s="73"/>
      <c r="G146" s="93"/>
      <c r="J146" s="80"/>
      <c r="K146" s="80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80"/>
      <c r="AA146" s="80"/>
      <c r="XFD146" s="3"/>
    </row>
    <row r="147" spans="2:27 16384:16384" x14ac:dyDescent="0.25">
      <c r="B147" s="72"/>
      <c r="D147" s="73"/>
      <c r="E147" s="73"/>
      <c r="F147" s="73"/>
      <c r="G147" s="93"/>
      <c r="J147" s="80"/>
      <c r="K147" s="80"/>
      <c r="L147" s="80"/>
      <c r="M147" s="80"/>
      <c r="N147" s="80"/>
      <c r="O147" s="80"/>
      <c r="P147" s="80"/>
      <c r="Q147" s="80"/>
      <c r="R147" s="80"/>
      <c r="S147" s="80"/>
      <c r="T147" s="80"/>
      <c r="U147" s="80"/>
      <c r="V147" s="80"/>
      <c r="W147" s="80"/>
      <c r="X147" s="80"/>
      <c r="Y147" s="80"/>
      <c r="Z147" s="80"/>
      <c r="AA147" s="80"/>
      <c r="XFD147" s="3"/>
    </row>
    <row r="148" spans="2:27 16384:16384" ht="20.100000000000001" customHeight="1" x14ac:dyDescent="0.25">
      <c r="B148" s="72"/>
      <c r="D148" s="73"/>
      <c r="E148" s="73"/>
      <c r="F148" s="73"/>
      <c r="G148" s="93"/>
      <c r="J148" s="80"/>
      <c r="K148" s="80"/>
      <c r="L148" s="80"/>
      <c r="M148" s="80"/>
      <c r="N148" s="80"/>
      <c r="O148" s="80"/>
      <c r="P148" s="80"/>
      <c r="Q148" s="80"/>
      <c r="R148" s="80"/>
      <c r="S148" s="80"/>
      <c r="T148" s="80"/>
      <c r="U148" s="80"/>
      <c r="V148" s="80"/>
      <c r="W148" s="80"/>
      <c r="X148" s="80"/>
      <c r="Y148" s="80"/>
      <c r="Z148" s="80"/>
      <c r="AA148" s="80"/>
      <c r="XFD148" s="3"/>
    </row>
    <row r="149" spans="2:27 16384:16384" x14ac:dyDescent="0.25">
      <c r="B149" s="72"/>
      <c r="D149" s="73"/>
      <c r="E149" s="73"/>
      <c r="F149" s="73"/>
      <c r="G149" s="93"/>
      <c r="J149" s="80"/>
      <c r="K149" s="80"/>
      <c r="L149" s="80"/>
      <c r="M149" s="80"/>
      <c r="N149" s="80"/>
      <c r="O149" s="80"/>
      <c r="P149" s="80"/>
      <c r="Q149" s="80"/>
      <c r="R149" s="80"/>
      <c r="S149" s="80"/>
      <c r="T149" s="80"/>
      <c r="U149" s="80"/>
      <c r="V149" s="80"/>
      <c r="W149" s="80"/>
      <c r="X149" s="80"/>
      <c r="Y149" s="80"/>
      <c r="Z149" s="80"/>
      <c r="AA149" s="80"/>
      <c r="XFD149" s="3"/>
    </row>
    <row r="150" spans="2:27 16384:16384" x14ac:dyDescent="0.25">
      <c r="B150" s="72"/>
      <c r="D150" s="73"/>
      <c r="E150" s="73"/>
      <c r="F150" s="73"/>
      <c r="G150" s="93"/>
      <c r="J150" s="80"/>
      <c r="K150" s="80"/>
      <c r="L150" s="80"/>
      <c r="M150" s="80"/>
      <c r="N150" s="80"/>
      <c r="O150" s="80"/>
      <c r="P150" s="80"/>
      <c r="Q150" s="80"/>
      <c r="R150" s="80"/>
      <c r="S150" s="80"/>
      <c r="T150" s="80"/>
      <c r="U150" s="80"/>
      <c r="V150" s="80"/>
      <c r="W150" s="80"/>
      <c r="X150" s="80"/>
      <c r="Y150" s="80"/>
      <c r="Z150" s="80"/>
      <c r="AA150" s="80"/>
      <c r="XFD150" s="3"/>
    </row>
    <row r="151" spans="2:27 16384:16384" ht="20.100000000000001" customHeight="1" x14ac:dyDescent="0.25">
      <c r="B151" s="72"/>
      <c r="D151" s="73"/>
      <c r="E151" s="73"/>
      <c r="F151" s="73"/>
      <c r="G151" s="93"/>
      <c r="J151" s="80"/>
      <c r="K151" s="80"/>
      <c r="L151" s="80"/>
      <c r="M151" s="80"/>
      <c r="N151" s="80"/>
      <c r="O151" s="80"/>
      <c r="P151" s="80"/>
      <c r="Q151" s="80"/>
      <c r="R151" s="80"/>
      <c r="S151" s="80"/>
      <c r="T151" s="80"/>
      <c r="U151" s="80"/>
      <c r="V151" s="80"/>
      <c r="W151" s="80"/>
      <c r="X151" s="80"/>
      <c r="Y151" s="80"/>
      <c r="Z151" s="80"/>
      <c r="AA151" s="80"/>
      <c r="XFD151" s="3"/>
    </row>
    <row r="152" spans="2:27 16384:16384" ht="20.100000000000001" customHeight="1" x14ac:dyDescent="0.25">
      <c r="B152" s="72"/>
      <c r="D152" s="73"/>
      <c r="E152" s="73"/>
      <c r="F152" s="73"/>
      <c r="G152" s="93"/>
      <c r="J152" s="80"/>
      <c r="K152" s="80"/>
      <c r="L152" s="80"/>
      <c r="M152" s="80"/>
      <c r="N152" s="80"/>
      <c r="O152" s="80"/>
      <c r="P152" s="80"/>
      <c r="Q152" s="80"/>
      <c r="R152" s="80"/>
      <c r="S152" s="80"/>
      <c r="T152" s="80"/>
      <c r="U152" s="80"/>
      <c r="V152" s="80"/>
      <c r="W152" s="80"/>
      <c r="X152" s="80"/>
      <c r="Y152" s="80"/>
      <c r="Z152" s="80"/>
      <c r="AA152" s="80"/>
      <c r="XFD152" s="3"/>
    </row>
    <row r="153" spans="2:27 16384:16384" x14ac:dyDescent="0.25">
      <c r="B153" s="72"/>
      <c r="D153" s="73"/>
      <c r="E153" s="73"/>
      <c r="F153" s="73"/>
      <c r="G153" s="93"/>
      <c r="J153" s="80"/>
      <c r="K153" s="80"/>
      <c r="L153" s="80"/>
      <c r="M153" s="80"/>
      <c r="N153" s="80"/>
      <c r="O153" s="80"/>
      <c r="P153" s="80"/>
      <c r="Q153" s="80"/>
      <c r="R153" s="80"/>
      <c r="S153" s="80"/>
      <c r="T153" s="80"/>
      <c r="U153" s="80"/>
      <c r="V153" s="80"/>
      <c r="W153" s="80"/>
      <c r="X153" s="80"/>
      <c r="Y153" s="80"/>
      <c r="Z153" s="80"/>
      <c r="AA153" s="80"/>
      <c r="XFD153" s="3"/>
    </row>
    <row r="154" spans="2:27 16384:16384" x14ac:dyDescent="0.25">
      <c r="B154" s="72"/>
      <c r="D154" s="73"/>
      <c r="E154" s="73"/>
      <c r="F154" s="73"/>
      <c r="G154" s="93"/>
      <c r="J154" s="80"/>
      <c r="K154" s="80"/>
      <c r="L154" s="80"/>
      <c r="M154" s="80"/>
      <c r="N154" s="80"/>
      <c r="O154" s="80"/>
      <c r="P154" s="80"/>
      <c r="Q154" s="80"/>
      <c r="R154" s="80"/>
      <c r="S154" s="80"/>
      <c r="T154" s="80"/>
      <c r="U154" s="80"/>
      <c r="V154" s="80"/>
      <c r="W154" s="80"/>
      <c r="X154" s="80"/>
      <c r="Y154" s="80"/>
      <c r="Z154" s="80"/>
      <c r="AA154" s="80"/>
      <c r="XFD154" s="3"/>
    </row>
    <row r="155" spans="2:27 16384:16384" x14ac:dyDescent="0.25">
      <c r="B155" s="72"/>
      <c r="D155" s="73"/>
      <c r="E155" s="73"/>
      <c r="F155" s="73"/>
      <c r="G155" s="93"/>
      <c r="J155" s="80"/>
      <c r="K155" s="80"/>
      <c r="L155" s="80"/>
      <c r="M155" s="80"/>
      <c r="N155" s="80"/>
      <c r="O155" s="80"/>
      <c r="P155" s="80"/>
      <c r="Q155" s="80"/>
      <c r="R155" s="80"/>
      <c r="S155" s="80"/>
      <c r="T155" s="80"/>
      <c r="U155" s="80"/>
      <c r="V155" s="80"/>
      <c r="W155" s="80"/>
      <c r="X155" s="80"/>
      <c r="Y155" s="80"/>
      <c r="Z155" s="80"/>
      <c r="AA155" s="80"/>
      <c r="XFD155" s="3"/>
    </row>
    <row r="156" spans="2:27 16384:16384" x14ac:dyDescent="0.25">
      <c r="B156" s="72"/>
      <c r="D156" s="73"/>
      <c r="E156" s="73"/>
      <c r="F156" s="73"/>
      <c r="G156" s="93"/>
      <c r="J156" s="80"/>
      <c r="K156" s="80"/>
      <c r="L156" s="80"/>
      <c r="M156" s="80"/>
      <c r="N156" s="80"/>
      <c r="O156" s="80"/>
      <c r="P156" s="80"/>
      <c r="Q156" s="80"/>
      <c r="R156" s="80"/>
      <c r="S156" s="80"/>
      <c r="T156" s="80"/>
      <c r="U156" s="80"/>
      <c r="V156" s="80"/>
      <c r="W156" s="80"/>
      <c r="X156" s="80"/>
      <c r="Y156" s="80"/>
      <c r="Z156" s="80"/>
      <c r="AA156" s="80"/>
      <c r="XFD156" s="3"/>
    </row>
    <row r="157" spans="2:27 16384:16384" x14ac:dyDescent="0.25">
      <c r="B157" s="72"/>
      <c r="D157" s="73"/>
      <c r="E157" s="73"/>
      <c r="F157" s="73"/>
      <c r="G157" s="93"/>
      <c r="J157" s="80"/>
      <c r="K157" s="80"/>
      <c r="L157" s="80"/>
      <c r="M157" s="80"/>
      <c r="N157" s="80"/>
      <c r="O157" s="80"/>
      <c r="P157" s="80"/>
      <c r="Q157" s="80"/>
      <c r="R157" s="80"/>
      <c r="S157" s="80"/>
      <c r="T157" s="80"/>
      <c r="U157" s="80"/>
      <c r="V157" s="80"/>
      <c r="W157" s="80"/>
      <c r="X157" s="80"/>
      <c r="Y157" s="80"/>
      <c r="Z157" s="80"/>
      <c r="AA157" s="80"/>
      <c r="XFD157" s="3"/>
    </row>
    <row r="158" spans="2:27 16384:16384" x14ac:dyDescent="0.25">
      <c r="B158" s="72"/>
      <c r="D158" s="73"/>
      <c r="E158" s="73"/>
      <c r="F158" s="73"/>
      <c r="G158" s="93"/>
      <c r="J158" s="80"/>
      <c r="K158" s="80"/>
      <c r="L158" s="80"/>
      <c r="M158" s="80"/>
      <c r="N158" s="80"/>
      <c r="O158" s="80"/>
      <c r="P158" s="80"/>
      <c r="Q158" s="80"/>
      <c r="R158" s="80"/>
      <c r="S158" s="80"/>
      <c r="T158" s="80"/>
      <c r="U158" s="80"/>
      <c r="V158" s="80"/>
      <c r="W158" s="80"/>
      <c r="X158" s="80"/>
      <c r="Y158" s="80"/>
      <c r="Z158" s="80"/>
      <c r="AA158" s="80"/>
      <c r="XFD158" s="3"/>
    </row>
    <row r="159" spans="2:27 16384:16384" x14ac:dyDescent="0.25">
      <c r="B159" s="72"/>
      <c r="D159" s="73"/>
      <c r="E159" s="73"/>
      <c r="F159" s="73"/>
      <c r="G159" s="93"/>
      <c r="J159" s="80"/>
      <c r="K159" s="80"/>
      <c r="L159" s="80"/>
      <c r="M159" s="80"/>
      <c r="N159" s="80"/>
      <c r="O159" s="80"/>
      <c r="P159" s="80"/>
      <c r="Q159" s="80"/>
      <c r="R159" s="80"/>
      <c r="S159" s="80"/>
      <c r="T159" s="80"/>
      <c r="U159" s="80"/>
      <c r="V159" s="80"/>
      <c r="W159" s="80"/>
      <c r="X159" s="80"/>
      <c r="Y159" s="80"/>
      <c r="Z159" s="80"/>
      <c r="AA159" s="80"/>
      <c r="XFD159" s="3"/>
    </row>
    <row r="160" spans="2:27 16384:16384" x14ac:dyDescent="0.25">
      <c r="B160" s="72"/>
      <c r="D160" s="73"/>
      <c r="E160" s="73"/>
      <c r="F160" s="73"/>
      <c r="G160" s="93"/>
      <c r="J160" s="80"/>
      <c r="K160" s="80"/>
      <c r="L160" s="80"/>
      <c r="M160" s="80"/>
      <c r="N160" s="80"/>
      <c r="O160" s="80"/>
      <c r="P160" s="80"/>
      <c r="Q160" s="80"/>
      <c r="R160" s="80"/>
      <c r="S160" s="80"/>
      <c r="T160" s="80"/>
      <c r="U160" s="80"/>
      <c r="V160" s="80"/>
      <c r="W160" s="80"/>
      <c r="X160" s="80"/>
      <c r="Y160" s="80"/>
      <c r="Z160" s="80"/>
      <c r="AA160" s="80"/>
      <c r="XFD160" s="3"/>
    </row>
    <row r="161" spans="2:27 16384:16384" x14ac:dyDescent="0.25">
      <c r="B161" s="72"/>
      <c r="D161" s="73"/>
      <c r="E161" s="73"/>
      <c r="F161" s="73"/>
      <c r="G161" s="93"/>
      <c r="J161" s="80"/>
      <c r="K161" s="80"/>
      <c r="L161" s="80"/>
      <c r="M161" s="80"/>
      <c r="N161" s="80"/>
      <c r="O161" s="80"/>
      <c r="P161" s="80"/>
      <c r="Q161" s="80"/>
      <c r="R161" s="80"/>
      <c r="S161" s="80"/>
      <c r="T161" s="80"/>
      <c r="U161" s="80"/>
      <c r="V161" s="80"/>
      <c r="W161" s="80"/>
      <c r="X161" s="80"/>
      <c r="Y161" s="80"/>
      <c r="Z161" s="80"/>
      <c r="AA161" s="80"/>
      <c r="XFD161" s="3"/>
    </row>
    <row r="162" spans="2:27 16384:16384" x14ac:dyDescent="0.25">
      <c r="B162" s="72"/>
      <c r="D162" s="73"/>
      <c r="E162" s="73"/>
      <c r="F162" s="73"/>
      <c r="G162" s="93"/>
      <c r="J162" s="80"/>
      <c r="K162" s="80"/>
      <c r="L162" s="80"/>
      <c r="M162" s="80"/>
      <c r="N162" s="80"/>
      <c r="O162" s="80"/>
      <c r="P162" s="80"/>
      <c r="Q162" s="80"/>
      <c r="R162" s="80"/>
      <c r="S162" s="80"/>
      <c r="T162" s="80"/>
      <c r="U162" s="80"/>
      <c r="V162" s="80"/>
      <c r="W162" s="80"/>
      <c r="X162" s="80"/>
      <c r="Y162" s="80"/>
      <c r="Z162" s="80"/>
      <c r="AA162" s="80"/>
      <c r="XFD162" s="3"/>
    </row>
    <row r="163" spans="2:27 16384:16384" ht="20.100000000000001" customHeight="1" x14ac:dyDescent="0.25">
      <c r="B163" s="72"/>
      <c r="D163" s="73"/>
      <c r="E163" s="73"/>
      <c r="F163" s="73"/>
      <c r="G163" s="93"/>
      <c r="J163" s="80"/>
      <c r="K163" s="80"/>
      <c r="L163" s="80"/>
      <c r="M163" s="80"/>
      <c r="N163" s="80"/>
      <c r="O163" s="80"/>
      <c r="P163" s="80"/>
      <c r="Q163" s="80"/>
      <c r="R163" s="80"/>
      <c r="S163" s="80"/>
      <c r="T163" s="80"/>
      <c r="U163" s="80"/>
      <c r="V163" s="80"/>
      <c r="W163" s="80"/>
      <c r="X163" s="80"/>
      <c r="Y163" s="80"/>
      <c r="Z163" s="80"/>
      <c r="AA163" s="80"/>
      <c r="XFD163" s="3"/>
    </row>
    <row r="164" spans="2:27 16384:16384" x14ac:dyDescent="0.25">
      <c r="B164" s="72"/>
      <c r="D164" s="73"/>
      <c r="E164" s="73"/>
      <c r="F164" s="73"/>
      <c r="G164" s="93"/>
      <c r="J164" s="80"/>
      <c r="K164" s="80"/>
      <c r="L164" s="80"/>
      <c r="M164" s="80"/>
      <c r="N164" s="80"/>
      <c r="O164" s="80"/>
      <c r="P164" s="80"/>
      <c r="Q164" s="80"/>
      <c r="R164" s="80"/>
      <c r="S164" s="80"/>
      <c r="T164" s="80"/>
      <c r="U164" s="80"/>
      <c r="V164" s="80"/>
      <c r="W164" s="80"/>
      <c r="X164" s="80"/>
      <c r="Y164" s="80"/>
      <c r="Z164" s="80"/>
      <c r="AA164" s="80"/>
      <c r="XFD164" s="3"/>
    </row>
    <row r="165" spans="2:27 16384:16384" x14ac:dyDescent="0.25">
      <c r="B165" s="72"/>
      <c r="D165" s="73"/>
      <c r="E165" s="73"/>
      <c r="F165" s="73"/>
      <c r="G165" s="93"/>
      <c r="J165" s="80"/>
      <c r="K165" s="80"/>
      <c r="L165" s="80"/>
      <c r="M165" s="80"/>
      <c r="N165" s="80"/>
      <c r="O165" s="80"/>
      <c r="P165" s="80"/>
      <c r="Q165" s="80"/>
      <c r="R165" s="80"/>
      <c r="S165" s="80"/>
      <c r="T165" s="80"/>
      <c r="U165" s="80"/>
      <c r="V165" s="80"/>
      <c r="W165" s="80"/>
      <c r="X165" s="80"/>
      <c r="Y165" s="80"/>
      <c r="Z165" s="80"/>
      <c r="AA165" s="80"/>
      <c r="XFD165" s="3"/>
    </row>
    <row r="166" spans="2:27 16384:16384" x14ac:dyDescent="0.25">
      <c r="B166" s="72"/>
      <c r="D166" s="73"/>
      <c r="E166" s="73"/>
      <c r="F166" s="73"/>
      <c r="G166" s="93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  <c r="AA166" s="80"/>
      <c r="XFD166" s="3"/>
    </row>
    <row r="167" spans="2:27 16384:16384" x14ac:dyDescent="0.25">
      <c r="B167" s="72"/>
      <c r="D167" s="73"/>
      <c r="E167" s="73"/>
      <c r="F167" s="73"/>
      <c r="G167" s="93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80"/>
      <c r="AA167" s="80"/>
      <c r="XFD167" s="3"/>
    </row>
    <row r="168" spans="2:27 16384:16384" x14ac:dyDescent="0.25">
      <c r="B168" s="72"/>
      <c r="D168" s="73"/>
      <c r="E168" s="73"/>
      <c r="F168" s="73"/>
      <c r="G168" s="93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  <c r="AA168" s="80"/>
      <c r="XFD168" s="3"/>
    </row>
    <row r="169" spans="2:27 16384:16384" x14ac:dyDescent="0.25">
      <c r="B169" s="72"/>
      <c r="D169" s="73"/>
      <c r="E169" s="73"/>
      <c r="F169" s="73"/>
      <c r="G169" s="93"/>
      <c r="J169" s="80"/>
      <c r="K169" s="80"/>
      <c r="L169" s="80"/>
      <c r="M169" s="80"/>
      <c r="N169" s="80"/>
      <c r="O169" s="80"/>
      <c r="P169" s="80"/>
      <c r="Q169" s="80"/>
      <c r="R169" s="80"/>
      <c r="S169" s="80"/>
      <c r="T169" s="80"/>
      <c r="U169" s="80"/>
      <c r="V169" s="80"/>
      <c r="W169" s="80"/>
      <c r="X169" s="80"/>
      <c r="Y169" s="80"/>
      <c r="Z169" s="80"/>
      <c r="AA169" s="80"/>
      <c r="XFD169" s="3"/>
    </row>
    <row r="170" spans="2:27 16384:16384" x14ac:dyDescent="0.25">
      <c r="B170" s="72"/>
      <c r="D170" s="73"/>
      <c r="E170" s="73"/>
      <c r="F170" s="73"/>
      <c r="G170" s="93"/>
      <c r="J170" s="80"/>
      <c r="K170" s="80"/>
      <c r="L170" s="80"/>
      <c r="M170" s="80"/>
      <c r="N170" s="80"/>
      <c r="O170" s="80"/>
      <c r="P170" s="80"/>
      <c r="Q170" s="80"/>
      <c r="R170" s="80"/>
      <c r="S170" s="80"/>
      <c r="T170" s="80"/>
      <c r="U170" s="80"/>
      <c r="V170" s="80"/>
      <c r="W170" s="80"/>
      <c r="X170" s="80"/>
      <c r="Y170" s="80"/>
      <c r="Z170" s="80"/>
      <c r="AA170" s="80"/>
      <c r="XFD170" s="3"/>
    </row>
    <row r="171" spans="2:27 16384:16384" x14ac:dyDescent="0.25">
      <c r="B171" s="72"/>
      <c r="D171" s="73"/>
      <c r="E171" s="73"/>
      <c r="F171" s="73"/>
      <c r="G171" s="93"/>
      <c r="J171" s="80"/>
      <c r="K171" s="80"/>
      <c r="L171" s="80"/>
      <c r="M171" s="80"/>
      <c r="N171" s="80"/>
      <c r="O171" s="80"/>
      <c r="P171" s="80"/>
      <c r="Q171" s="80"/>
      <c r="R171" s="80"/>
      <c r="S171" s="80"/>
      <c r="T171" s="80"/>
      <c r="U171" s="80"/>
      <c r="V171" s="80"/>
      <c r="W171" s="80"/>
      <c r="X171" s="80"/>
      <c r="Y171" s="80"/>
      <c r="Z171" s="80"/>
      <c r="AA171" s="80"/>
      <c r="XFD171" s="3"/>
    </row>
    <row r="172" spans="2:27 16384:16384" x14ac:dyDescent="0.25">
      <c r="B172" s="72"/>
      <c r="D172" s="73"/>
      <c r="E172" s="73"/>
      <c r="F172" s="73"/>
      <c r="G172" s="93"/>
      <c r="J172" s="80"/>
      <c r="K172" s="80"/>
      <c r="L172" s="80"/>
      <c r="M172" s="80"/>
      <c r="N172" s="80"/>
      <c r="O172" s="80"/>
      <c r="P172" s="80"/>
      <c r="Q172" s="80"/>
      <c r="R172" s="80"/>
      <c r="S172" s="80"/>
      <c r="T172" s="80"/>
      <c r="U172" s="80"/>
      <c r="V172" s="80"/>
      <c r="W172" s="80"/>
      <c r="X172" s="80"/>
      <c r="Y172" s="80"/>
      <c r="Z172" s="80"/>
      <c r="AA172" s="80"/>
      <c r="XFD172" s="3"/>
    </row>
    <row r="173" spans="2:27 16384:16384" x14ac:dyDescent="0.25">
      <c r="B173" s="72"/>
      <c r="D173" s="73"/>
      <c r="E173" s="73"/>
      <c r="F173" s="73"/>
      <c r="G173" s="93"/>
      <c r="J173" s="80"/>
      <c r="K173" s="80"/>
      <c r="L173" s="80"/>
      <c r="M173" s="80"/>
      <c r="N173" s="80"/>
      <c r="O173" s="80"/>
      <c r="P173" s="80"/>
      <c r="Q173" s="80"/>
      <c r="R173" s="80"/>
      <c r="S173" s="80"/>
      <c r="T173" s="80"/>
      <c r="U173" s="80"/>
      <c r="V173" s="80"/>
      <c r="W173" s="80"/>
      <c r="X173" s="80"/>
      <c r="Y173" s="80"/>
      <c r="Z173" s="80"/>
      <c r="AA173" s="80"/>
      <c r="XFD173" s="3"/>
    </row>
    <row r="174" spans="2:27 16384:16384" x14ac:dyDescent="0.25">
      <c r="B174" s="72"/>
      <c r="D174" s="73"/>
      <c r="E174" s="73"/>
      <c r="F174" s="73"/>
      <c r="G174" s="93"/>
      <c r="J174" s="80"/>
      <c r="K174" s="80"/>
      <c r="L174" s="80"/>
      <c r="M174" s="80"/>
      <c r="N174" s="80"/>
      <c r="O174" s="80"/>
      <c r="P174" s="80"/>
      <c r="Q174" s="80"/>
      <c r="R174" s="80"/>
      <c r="S174" s="80"/>
      <c r="T174" s="80"/>
      <c r="U174" s="80"/>
      <c r="V174" s="80"/>
      <c r="W174" s="80"/>
      <c r="X174" s="80"/>
      <c r="Y174" s="80"/>
      <c r="Z174" s="80"/>
      <c r="AA174" s="80"/>
      <c r="XFD174" s="3"/>
    </row>
    <row r="175" spans="2:27 16384:16384" x14ac:dyDescent="0.25">
      <c r="B175" s="72"/>
      <c r="D175" s="73"/>
      <c r="E175" s="73"/>
      <c r="F175" s="73"/>
      <c r="G175" s="93"/>
      <c r="J175" s="80"/>
      <c r="K175" s="80"/>
      <c r="L175" s="80"/>
      <c r="M175" s="80"/>
      <c r="N175" s="80"/>
      <c r="O175" s="80"/>
      <c r="P175" s="80"/>
      <c r="Q175" s="80"/>
      <c r="R175" s="80"/>
      <c r="S175" s="80"/>
      <c r="T175" s="80"/>
      <c r="U175" s="80"/>
      <c r="V175" s="80"/>
      <c r="W175" s="80"/>
      <c r="X175" s="80"/>
      <c r="Y175" s="80"/>
      <c r="Z175" s="80"/>
      <c r="AA175" s="80"/>
      <c r="XFD175" s="3"/>
    </row>
    <row r="176" spans="2:27 16384:16384" x14ac:dyDescent="0.25">
      <c r="B176" s="72"/>
      <c r="D176" s="73"/>
      <c r="E176" s="73"/>
      <c r="F176" s="73"/>
      <c r="G176" s="93"/>
      <c r="J176" s="80"/>
      <c r="K176" s="80"/>
      <c r="L176" s="80"/>
      <c r="M176" s="80"/>
      <c r="N176" s="80"/>
      <c r="O176" s="80"/>
      <c r="P176" s="80"/>
      <c r="Q176" s="80"/>
      <c r="R176" s="80"/>
      <c r="S176" s="80"/>
      <c r="T176" s="80"/>
      <c r="U176" s="80"/>
      <c r="V176" s="80"/>
      <c r="W176" s="80"/>
      <c r="X176" s="80"/>
      <c r="Y176" s="80"/>
      <c r="Z176" s="80"/>
      <c r="AA176" s="80"/>
      <c r="XFD176" s="3"/>
    </row>
    <row r="177" spans="2:27 16384:16384" ht="20.100000000000001" customHeight="1" x14ac:dyDescent="0.25">
      <c r="B177" s="72"/>
      <c r="D177" s="73"/>
      <c r="E177" s="73"/>
      <c r="F177" s="73"/>
      <c r="G177" s="93"/>
      <c r="J177" s="80"/>
      <c r="K177" s="80"/>
      <c r="L177" s="80"/>
      <c r="M177" s="80"/>
      <c r="N177" s="80"/>
      <c r="O177" s="80"/>
      <c r="P177" s="80"/>
      <c r="Q177" s="80"/>
      <c r="R177" s="80"/>
      <c r="S177" s="80"/>
      <c r="T177" s="80"/>
      <c r="U177" s="80"/>
      <c r="V177" s="80"/>
      <c r="W177" s="80"/>
      <c r="X177" s="80"/>
      <c r="Y177" s="80"/>
      <c r="Z177" s="80"/>
      <c r="AA177" s="80"/>
      <c r="XFD177" s="3"/>
    </row>
    <row r="178" spans="2:27 16384:16384" x14ac:dyDescent="0.25">
      <c r="B178" s="72"/>
      <c r="D178" s="73"/>
      <c r="E178" s="73"/>
      <c r="F178" s="73"/>
      <c r="G178" s="93"/>
      <c r="J178" s="80"/>
      <c r="K178" s="80"/>
      <c r="L178" s="80"/>
      <c r="M178" s="80"/>
      <c r="N178" s="80"/>
      <c r="O178" s="80"/>
      <c r="P178" s="80"/>
      <c r="Q178" s="80"/>
      <c r="R178" s="80"/>
      <c r="S178" s="80"/>
      <c r="T178" s="80"/>
      <c r="U178" s="80"/>
      <c r="V178" s="80"/>
      <c r="W178" s="80"/>
      <c r="X178" s="80"/>
      <c r="Y178" s="80"/>
      <c r="Z178" s="80"/>
      <c r="AA178" s="80"/>
      <c r="XFD178" s="3"/>
    </row>
    <row r="179" spans="2:27 16384:16384" x14ac:dyDescent="0.25">
      <c r="B179" s="72"/>
      <c r="D179" s="73"/>
      <c r="E179" s="73"/>
      <c r="F179" s="73"/>
      <c r="G179" s="93"/>
      <c r="J179" s="80"/>
      <c r="K179" s="80"/>
      <c r="L179" s="80"/>
      <c r="M179" s="80"/>
      <c r="N179" s="80"/>
      <c r="O179" s="80"/>
      <c r="P179" s="80"/>
      <c r="Q179" s="80"/>
      <c r="R179" s="80"/>
      <c r="S179" s="80"/>
      <c r="T179" s="80"/>
      <c r="U179" s="80"/>
      <c r="V179" s="80"/>
      <c r="W179" s="80"/>
      <c r="X179" s="80"/>
      <c r="Y179" s="80"/>
      <c r="Z179" s="80"/>
      <c r="AA179" s="80"/>
      <c r="XFD179" s="3"/>
    </row>
    <row r="180" spans="2:27 16384:16384" x14ac:dyDescent="0.25">
      <c r="B180" s="72"/>
      <c r="D180" s="73"/>
      <c r="E180" s="73"/>
      <c r="F180" s="73"/>
      <c r="G180" s="93"/>
      <c r="J180" s="80"/>
      <c r="K180" s="80"/>
      <c r="L180" s="80"/>
      <c r="M180" s="80"/>
      <c r="N180" s="80"/>
      <c r="O180" s="80"/>
      <c r="P180" s="80"/>
      <c r="Q180" s="80"/>
      <c r="R180" s="80"/>
      <c r="S180" s="80"/>
      <c r="T180" s="80"/>
      <c r="U180" s="80"/>
      <c r="V180" s="80"/>
      <c r="W180" s="80"/>
      <c r="X180" s="80"/>
      <c r="Y180" s="80"/>
      <c r="Z180" s="80"/>
      <c r="AA180" s="80"/>
      <c r="XFD180" s="3"/>
    </row>
    <row r="181" spans="2:27 16384:16384" x14ac:dyDescent="0.25">
      <c r="B181" s="72"/>
      <c r="D181" s="73"/>
      <c r="E181" s="73"/>
      <c r="F181" s="73"/>
      <c r="G181" s="93"/>
      <c r="J181" s="80"/>
      <c r="K181" s="80"/>
      <c r="L181" s="80"/>
      <c r="M181" s="80"/>
      <c r="N181" s="80"/>
      <c r="O181" s="80"/>
      <c r="P181" s="80"/>
      <c r="Q181" s="80"/>
      <c r="R181" s="80"/>
      <c r="S181" s="80"/>
      <c r="T181" s="80"/>
      <c r="U181" s="80"/>
      <c r="V181" s="80"/>
      <c r="W181" s="80"/>
      <c r="X181" s="80"/>
      <c r="Y181" s="80"/>
      <c r="Z181" s="80"/>
      <c r="AA181" s="80"/>
      <c r="XFD181" s="3"/>
    </row>
    <row r="182" spans="2:27 16384:16384" x14ac:dyDescent="0.25">
      <c r="B182" s="72"/>
      <c r="D182" s="73"/>
      <c r="E182" s="73"/>
      <c r="F182" s="73"/>
      <c r="G182" s="93"/>
      <c r="J182" s="80"/>
      <c r="K182" s="80"/>
      <c r="L182" s="80"/>
      <c r="M182" s="80"/>
      <c r="N182" s="80"/>
      <c r="O182" s="80"/>
      <c r="P182" s="80"/>
      <c r="Q182" s="80"/>
      <c r="R182" s="80"/>
      <c r="S182" s="80"/>
      <c r="T182" s="80"/>
      <c r="U182" s="80"/>
      <c r="V182" s="80"/>
      <c r="W182" s="80"/>
      <c r="X182" s="80"/>
      <c r="Y182" s="80"/>
      <c r="Z182" s="80"/>
      <c r="AA182" s="80"/>
      <c r="XFD182" s="3"/>
    </row>
    <row r="183" spans="2:27 16384:16384" x14ac:dyDescent="0.25">
      <c r="B183" s="72"/>
      <c r="D183" s="73"/>
      <c r="E183" s="73"/>
      <c r="F183" s="73"/>
      <c r="G183" s="93"/>
      <c r="J183" s="80"/>
      <c r="K183" s="80"/>
      <c r="L183" s="80"/>
      <c r="M183" s="80"/>
      <c r="N183" s="80"/>
      <c r="O183" s="80"/>
      <c r="P183" s="80"/>
      <c r="Q183" s="80"/>
      <c r="R183" s="80"/>
      <c r="S183" s="80"/>
      <c r="T183" s="80"/>
      <c r="U183" s="80"/>
      <c r="V183" s="80"/>
      <c r="W183" s="80"/>
      <c r="X183" s="80"/>
      <c r="Y183" s="80"/>
      <c r="Z183" s="80"/>
      <c r="AA183" s="80"/>
      <c r="XFD183" s="3"/>
    </row>
    <row r="184" spans="2:27 16384:16384" x14ac:dyDescent="0.25">
      <c r="B184" s="72"/>
      <c r="D184" s="73"/>
      <c r="E184" s="73"/>
      <c r="F184" s="73"/>
      <c r="G184" s="93"/>
      <c r="J184" s="80"/>
      <c r="K184" s="80"/>
      <c r="L184" s="80"/>
      <c r="M184" s="80"/>
      <c r="N184" s="80"/>
      <c r="O184" s="80"/>
      <c r="P184" s="80"/>
      <c r="Q184" s="80"/>
      <c r="R184" s="80"/>
      <c r="S184" s="80"/>
      <c r="T184" s="80"/>
      <c r="U184" s="80"/>
      <c r="V184" s="80"/>
      <c r="W184" s="80"/>
      <c r="X184" s="80"/>
      <c r="Y184" s="80"/>
      <c r="Z184" s="80"/>
      <c r="AA184" s="80"/>
      <c r="XFD184" s="3"/>
    </row>
    <row r="185" spans="2:27 16384:16384" x14ac:dyDescent="0.25">
      <c r="B185" s="72"/>
      <c r="D185" s="73"/>
      <c r="E185" s="73"/>
      <c r="F185" s="73"/>
      <c r="G185" s="93"/>
      <c r="J185" s="80"/>
      <c r="K185" s="80"/>
      <c r="L185" s="80"/>
      <c r="M185" s="80"/>
      <c r="N185" s="80"/>
      <c r="O185" s="80"/>
      <c r="P185" s="80"/>
      <c r="Q185" s="80"/>
      <c r="R185" s="80"/>
      <c r="S185" s="80"/>
      <c r="T185" s="80"/>
      <c r="U185" s="80"/>
      <c r="V185" s="80"/>
      <c r="W185" s="80"/>
      <c r="X185" s="80"/>
      <c r="Y185" s="80"/>
      <c r="Z185" s="80"/>
      <c r="AA185" s="80"/>
      <c r="XFD185" s="3"/>
    </row>
    <row r="186" spans="2:27 16384:16384" x14ac:dyDescent="0.25">
      <c r="B186" s="72"/>
      <c r="D186" s="73"/>
      <c r="E186" s="73"/>
      <c r="F186" s="73"/>
      <c r="G186" s="93"/>
      <c r="J186" s="80"/>
      <c r="K186" s="80"/>
      <c r="L186" s="80"/>
      <c r="M186" s="80"/>
      <c r="N186" s="80"/>
      <c r="O186" s="80"/>
      <c r="P186" s="80"/>
      <c r="Q186" s="80"/>
      <c r="R186" s="80"/>
      <c r="S186" s="80"/>
      <c r="T186" s="80"/>
      <c r="U186" s="80"/>
      <c r="V186" s="80"/>
      <c r="W186" s="80"/>
      <c r="X186" s="80"/>
      <c r="Y186" s="80"/>
      <c r="Z186" s="80"/>
      <c r="AA186" s="80"/>
      <c r="XFD186" s="3"/>
    </row>
    <row r="187" spans="2:27 16384:16384" x14ac:dyDescent="0.25">
      <c r="B187" s="72"/>
      <c r="D187" s="73"/>
      <c r="E187" s="73"/>
      <c r="F187" s="73"/>
      <c r="G187" s="93"/>
      <c r="J187" s="80"/>
      <c r="K187" s="80"/>
      <c r="L187" s="80"/>
      <c r="M187" s="80"/>
      <c r="N187" s="80"/>
      <c r="O187" s="80"/>
      <c r="P187" s="80"/>
      <c r="Q187" s="80"/>
      <c r="R187" s="80"/>
      <c r="S187" s="80"/>
      <c r="T187" s="80"/>
      <c r="U187" s="80"/>
      <c r="V187" s="80"/>
      <c r="W187" s="80"/>
      <c r="X187" s="80"/>
      <c r="Y187" s="80"/>
      <c r="Z187" s="80"/>
      <c r="AA187" s="80"/>
      <c r="XFD187" s="3"/>
    </row>
    <row r="188" spans="2:27 16384:16384" x14ac:dyDescent="0.25">
      <c r="B188" s="72"/>
      <c r="D188" s="73"/>
      <c r="E188" s="73"/>
      <c r="F188" s="73"/>
      <c r="G188" s="93"/>
      <c r="J188" s="80"/>
      <c r="K188" s="80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  <c r="AA188" s="80"/>
      <c r="XFD188" s="3"/>
    </row>
    <row r="189" spans="2:27 16384:16384" x14ac:dyDescent="0.25">
      <c r="B189" s="72"/>
      <c r="D189" s="73"/>
      <c r="E189" s="73"/>
      <c r="F189" s="73"/>
      <c r="G189" s="93"/>
      <c r="J189" s="80"/>
      <c r="K189" s="80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  <c r="W189" s="80"/>
      <c r="X189" s="80"/>
      <c r="Y189" s="80"/>
      <c r="Z189" s="80"/>
      <c r="AA189" s="80"/>
      <c r="XFD189" s="3"/>
    </row>
    <row r="190" spans="2:27 16384:16384" x14ac:dyDescent="0.25">
      <c r="B190" s="72"/>
      <c r="D190" s="73"/>
      <c r="E190" s="73"/>
      <c r="F190" s="73"/>
      <c r="G190" s="93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  <c r="AA190" s="80"/>
      <c r="XFD190" s="3"/>
    </row>
    <row r="191" spans="2:27 16384:16384" x14ac:dyDescent="0.25">
      <c r="B191" s="72"/>
      <c r="D191" s="73"/>
      <c r="E191" s="73"/>
      <c r="F191" s="73"/>
      <c r="G191" s="93"/>
      <c r="J191" s="80"/>
      <c r="K191" s="80"/>
      <c r="L191" s="80"/>
      <c r="M191" s="80"/>
      <c r="N191" s="80"/>
      <c r="O191" s="80"/>
      <c r="P191" s="80"/>
      <c r="Q191" s="80"/>
      <c r="R191" s="80"/>
      <c r="S191" s="80"/>
      <c r="T191" s="80"/>
      <c r="U191" s="80"/>
      <c r="V191" s="80"/>
      <c r="W191" s="80"/>
      <c r="X191" s="80"/>
      <c r="Y191" s="80"/>
      <c r="Z191" s="80"/>
      <c r="AA191" s="80"/>
      <c r="XFD191" s="3"/>
    </row>
    <row r="192" spans="2:27 16384:16384" x14ac:dyDescent="0.25">
      <c r="B192" s="72"/>
      <c r="D192" s="73"/>
      <c r="E192" s="73"/>
      <c r="F192" s="73"/>
      <c r="G192" s="93"/>
      <c r="J192" s="80"/>
      <c r="K192" s="80"/>
      <c r="L192" s="80"/>
      <c r="M192" s="80"/>
      <c r="N192" s="80"/>
      <c r="O192" s="80"/>
      <c r="P192" s="80"/>
      <c r="Q192" s="80"/>
      <c r="R192" s="80"/>
      <c r="S192" s="80"/>
      <c r="T192" s="80"/>
      <c r="U192" s="80"/>
      <c r="V192" s="80"/>
      <c r="W192" s="80"/>
      <c r="X192" s="80"/>
      <c r="Y192" s="80"/>
      <c r="Z192" s="80"/>
      <c r="AA192" s="80"/>
      <c r="XFD192" s="3"/>
    </row>
    <row r="193" spans="2:27 16384:16384" x14ac:dyDescent="0.25">
      <c r="B193" s="72"/>
      <c r="D193" s="73"/>
      <c r="E193" s="73"/>
      <c r="F193" s="73"/>
      <c r="G193" s="93"/>
      <c r="J193" s="80"/>
      <c r="K193" s="80"/>
      <c r="L193" s="80"/>
      <c r="M193" s="80"/>
      <c r="N193" s="80"/>
      <c r="O193" s="80"/>
      <c r="P193" s="80"/>
      <c r="Q193" s="80"/>
      <c r="R193" s="80"/>
      <c r="S193" s="80"/>
      <c r="T193" s="80"/>
      <c r="U193" s="80"/>
      <c r="V193" s="80"/>
      <c r="W193" s="80"/>
      <c r="X193" s="80"/>
      <c r="Y193" s="80"/>
      <c r="Z193" s="80"/>
      <c r="AA193" s="80"/>
      <c r="XFD193" s="3"/>
    </row>
    <row r="194" spans="2:27 16384:16384" x14ac:dyDescent="0.25">
      <c r="B194" s="72"/>
      <c r="D194" s="73"/>
      <c r="E194" s="73"/>
      <c r="F194" s="73"/>
      <c r="G194" s="93"/>
      <c r="J194" s="80"/>
      <c r="K194" s="80"/>
      <c r="L194" s="80"/>
      <c r="M194" s="80"/>
      <c r="N194" s="80"/>
      <c r="O194" s="80"/>
      <c r="P194" s="80"/>
      <c r="Q194" s="80"/>
      <c r="R194" s="80"/>
      <c r="S194" s="80"/>
      <c r="T194" s="80"/>
      <c r="U194" s="80"/>
      <c r="V194" s="80"/>
      <c r="W194" s="80"/>
      <c r="X194" s="80"/>
      <c r="Y194" s="80"/>
      <c r="Z194" s="80"/>
      <c r="AA194" s="80"/>
      <c r="XFD194" s="3"/>
    </row>
    <row r="195" spans="2:27 16384:16384" x14ac:dyDescent="0.25">
      <c r="B195" s="72"/>
      <c r="D195" s="73"/>
      <c r="E195" s="73"/>
      <c r="F195" s="73"/>
      <c r="G195" s="93"/>
      <c r="J195" s="80"/>
      <c r="K195" s="80"/>
      <c r="L195" s="80"/>
      <c r="M195" s="80"/>
      <c r="N195" s="80"/>
      <c r="O195" s="80"/>
      <c r="P195" s="80"/>
      <c r="Q195" s="80"/>
      <c r="R195" s="80"/>
      <c r="S195" s="80"/>
      <c r="T195" s="80"/>
      <c r="U195" s="80"/>
      <c r="V195" s="80"/>
      <c r="W195" s="80"/>
      <c r="X195" s="80"/>
      <c r="Y195" s="80"/>
      <c r="Z195" s="80"/>
      <c r="AA195" s="80"/>
      <c r="XFD195" s="3"/>
    </row>
    <row r="196" spans="2:27 16384:16384" x14ac:dyDescent="0.25">
      <c r="B196" s="72"/>
      <c r="D196" s="73"/>
      <c r="E196" s="73"/>
      <c r="F196" s="73"/>
      <c r="G196" s="93"/>
      <c r="J196" s="80"/>
      <c r="K196" s="80"/>
      <c r="L196" s="80"/>
      <c r="M196" s="80"/>
      <c r="N196" s="80"/>
      <c r="O196" s="80"/>
      <c r="P196" s="80"/>
      <c r="Q196" s="80"/>
      <c r="R196" s="80"/>
      <c r="S196" s="80"/>
      <c r="T196" s="80"/>
      <c r="U196" s="80"/>
      <c r="V196" s="80"/>
      <c r="W196" s="80"/>
      <c r="X196" s="80"/>
      <c r="Y196" s="80"/>
      <c r="Z196" s="80"/>
      <c r="AA196" s="80"/>
      <c r="XFD196" s="3"/>
    </row>
    <row r="197" spans="2:27 16384:16384" x14ac:dyDescent="0.25">
      <c r="B197" s="72"/>
      <c r="D197" s="73"/>
      <c r="E197" s="73"/>
      <c r="F197" s="73"/>
      <c r="G197" s="93"/>
      <c r="J197" s="80"/>
      <c r="K197" s="80"/>
      <c r="L197" s="80"/>
      <c r="M197" s="80"/>
      <c r="N197" s="80"/>
      <c r="O197" s="80"/>
      <c r="P197" s="80"/>
      <c r="Q197" s="80"/>
      <c r="R197" s="80"/>
      <c r="S197" s="80"/>
      <c r="T197" s="80"/>
      <c r="U197" s="80"/>
      <c r="V197" s="80"/>
      <c r="W197" s="80"/>
      <c r="X197" s="80"/>
      <c r="Y197" s="80"/>
      <c r="Z197" s="80"/>
      <c r="AA197" s="80"/>
      <c r="XFD197" s="3"/>
    </row>
    <row r="198" spans="2:27 16384:16384" x14ac:dyDescent="0.25">
      <c r="B198" s="72"/>
      <c r="D198" s="73"/>
      <c r="E198" s="73"/>
      <c r="F198" s="73"/>
      <c r="G198" s="93"/>
      <c r="J198" s="80"/>
      <c r="K198" s="80"/>
      <c r="L198" s="80"/>
      <c r="M198" s="80"/>
      <c r="N198" s="80"/>
      <c r="O198" s="80"/>
      <c r="P198" s="80"/>
      <c r="Q198" s="80"/>
      <c r="R198" s="80"/>
      <c r="S198" s="80"/>
      <c r="T198" s="80"/>
      <c r="U198" s="80"/>
      <c r="V198" s="80"/>
      <c r="W198" s="80"/>
      <c r="X198" s="80"/>
      <c r="Y198" s="80"/>
      <c r="Z198" s="80"/>
      <c r="AA198" s="80"/>
      <c r="XFD198" s="3"/>
    </row>
    <row r="199" spans="2:27 16384:16384" x14ac:dyDescent="0.25">
      <c r="B199" s="72"/>
      <c r="D199" s="73"/>
      <c r="E199" s="73"/>
      <c r="F199" s="73"/>
      <c r="G199" s="93"/>
      <c r="J199" s="80"/>
      <c r="K199" s="80"/>
      <c r="L199" s="80"/>
      <c r="M199" s="80"/>
      <c r="N199" s="80"/>
      <c r="O199" s="80"/>
      <c r="P199" s="80"/>
      <c r="Q199" s="80"/>
      <c r="R199" s="80"/>
      <c r="S199" s="80"/>
      <c r="T199" s="80"/>
      <c r="U199" s="80"/>
      <c r="V199" s="80"/>
      <c r="W199" s="80"/>
      <c r="X199" s="80"/>
      <c r="Y199" s="80"/>
      <c r="Z199" s="80"/>
      <c r="AA199" s="80"/>
      <c r="XFD199" s="3"/>
    </row>
    <row r="200" spans="2:27 16384:16384" ht="20.100000000000001" customHeight="1" x14ac:dyDescent="0.25">
      <c r="B200" s="72"/>
      <c r="D200" s="73"/>
      <c r="E200" s="73"/>
      <c r="F200" s="73"/>
      <c r="G200" s="93"/>
      <c r="J200" s="80"/>
      <c r="K200" s="80"/>
      <c r="L200" s="80"/>
      <c r="M200" s="80"/>
      <c r="N200" s="80"/>
      <c r="O200" s="80"/>
      <c r="P200" s="80"/>
      <c r="Q200" s="80"/>
      <c r="R200" s="80"/>
      <c r="S200" s="80"/>
      <c r="T200" s="80"/>
      <c r="U200" s="80"/>
      <c r="V200" s="80"/>
      <c r="W200" s="80"/>
      <c r="X200" s="80"/>
      <c r="Y200" s="80"/>
      <c r="Z200" s="80"/>
      <c r="AA200" s="80"/>
      <c r="XFD200" s="3"/>
    </row>
    <row r="201" spans="2:27 16384:16384" x14ac:dyDescent="0.25">
      <c r="B201" s="72"/>
      <c r="D201" s="73"/>
      <c r="E201" s="73"/>
      <c r="F201" s="73"/>
      <c r="G201" s="93"/>
      <c r="J201" s="80"/>
      <c r="K201" s="80"/>
      <c r="L201" s="80"/>
      <c r="M201" s="80"/>
      <c r="N201" s="80"/>
      <c r="O201" s="80"/>
      <c r="P201" s="80"/>
      <c r="Q201" s="80"/>
      <c r="R201" s="80"/>
      <c r="S201" s="80"/>
      <c r="T201" s="80"/>
      <c r="U201" s="80"/>
      <c r="V201" s="80"/>
      <c r="W201" s="80"/>
      <c r="X201" s="80"/>
      <c r="Y201" s="80"/>
      <c r="Z201" s="80"/>
      <c r="AA201" s="80"/>
      <c r="XFD201" s="3"/>
    </row>
    <row r="202" spans="2:27 16384:16384" x14ac:dyDescent="0.25">
      <c r="B202" s="72"/>
      <c r="D202" s="73"/>
      <c r="E202" s="73"/>
      <c r="F202" s="73"/>
      <c r="G202" s="93"/>
      <c r="J202" s="80"/>
      <c r="K202" s="80"/>
      <c r="L202" s="80"/>
      <c r="M202" s="80"/>
      <c r="N202" s="80"/>
      <c r="O202" s="80"/>
      <c r="P202" s="80"/>
      <c r="Q202" s="80"/>
      <c r="R202" s="80"/>
      <c r="S202" s="80"/>
      <c r="T202" s="80"/>
      <c r="U202" s="80"/>
      <c r="V202" s="80"/>
      <c r="W202" s="80"/>
      <c r="X202" s="80"/>
      <c r="Y202" s="80"/>
      <c r="Z202" s="80"/>
      <c r="AA202" s="80"/>
      <c r="XFD202" s="3"/>
    </row>
    <row r="203" spans="2:27 16384:16384" x14ac:dyDescent="0.25">
      <c r="B203" s="72"/>
      <c r="D203" s="73"/>
      <c r="E203" s="73"/>
      <c r="F203" s="73"/>
      <c r="G203" s="93"/>
      <c r="J203" s="80"/>
      <c r="K203" s="80"/>
      <c r="L203" s="80"/>
      <c r="M203" s="80"/>
      <c r="N203" s="80"/>
      <c r="O203" s="80"/>
      <c r="P203" s="80"/>
      <c r="Q203" s="80"/>
      <c r="R203" s="80"/>
      <c r="S203" s="80"/>
      <c r="T203" s="80"/>
      <c r="U203" s="80"/>
      <c r="V203" s="80"/>
      <c r="W203" s="80"/>
      <c r="X203" s="80"/>
      <c r="Y203" s="80"/>
      <c r="Z203" s="80"/>
      <c r="AA203" s="80"/>
      <c r="XFD203" s="3"/>
    </row>
    <row r="204" spans="2:27 16384:16384" x14ac:dyDescent="0.25">
      <c r="B204" s="72"/>
      <c r="D204" s="73"/>
      <c r="E204" s="73"/>
      <c r="F204" s="73"/>
      <c r="G204" s="93"/>
      <c r="J204" s="80"/>
      <c r="K204" s="80"/>
      <c r="L204" s="80"/>
      <c r="M204" s="80"/>
      <c r="N204" s="80"/>
      <c r="O204" s="80"/>
      <c r="P204" s="80"/>
      <c r="Q204" s="80"/>
      <c r="R204" s="80"/>
      <c r="S204" s="80"/>
      <c r="T204" s="80"/>
      <c r="U204" s="80"/>
      <c r="V204" s="80"/>
      <c r="W204" s="80"/>
      <c r="X204" s="80"/>
      <c r="Y204" s="80"/>
      <c r="Z204" s="80"/>
      <c r="AA204" s="80"/>
      <c r="XFD204" s="3"/>
    </row>
    <row r="205" spans="2:27 16384:16384" x14ac:dyDescent="0.25">
      <c r="B205" s="72"/>
      <c r="D205" s="73"/>
      <c r="E205" s="73"/>
      <c r="F205" s="73"/>
      <c r="G205" s="93"/>
      <c r="J205" s="80"/>
      <c r="K205" s="80"/>
      <c r="L205" s="80"/>
      <c r="M205" s="80"/>
      <c r="N205" s="80"/>
      <c r="O205" s="80"/>
      <c r="P205" s="80"/>
      <c r="Q205" s="80"/>
      <c r="R205" s="80"/>
      <c r="S205" s="80"/>
      <c r="T205" s="80"/>
      <c r="U205" s="80"/>
      <c r="V205" s="80"/>
      <c r="W205" s="80"/>
      <c r="X205" s="80"/>
      <c r="Y205" s="80"/>
      <c r="Z205" s="80"/>
      <c r="AA205" s="80"/>
      <c r="XFD205" s="3"/>
    </row>
    <row r="206" spans="2:27 16384:16384" x14ac:dyDescent="0.25">
      <c r="B206" s="72"/>
      <c r="D206" s="73"/>
      <c r="E206" s="73"/>
      <c r="F206" s="73"/>
      <c r="G206" s="93"/>
      <c r="J206" s="80"/>
      <c r="K206" s="80"/>
      <c r="L206" s="80"/>
      <c r="M206" s="80"/>
      <c r="N206" s="80"/>
      <c r="O206" s="80"/>
      <c r="P206" s="80"/>
      <c r="Q206" s="80"/>
      <c r="R206" s="80"/>
      <c r="S206" s="80"/>
      <c r="T206" s="80"/>
      <c r="U206" s="80"/>
      <c r="V206" s="80"/>
      <c r="W206" s="80"/>
      <c r="X206" s="80"/>
      <c r="Y206" s="80"/>
      <c r="Z206" s="80"/>
      <c r="AA206" s="80"/>
      <c r="XFD206" s="3"/>
    </row>
    <row r="207" spans="2:27 16384:16384" x14ac:dyDescent="0.25">
      <c r="B207" s="72"/>
      <c r="D207" s="73"/>
      <c r="E207" s="73"/>
      <c r="F207" s="73"/>
      <c r="G207" s="93"/>
      <c r="J207" s="80"/>
      <c r="K207" s="80"/>
      <c r="L207" s="80"/>
      <c r="M207" s="80"/>
      <c r="N207" s="80"/>
      <c r="O207" s="80"/>
      <c r="P207" s="80"/>
      <c r="Q207" s="80"/>
      <c r="R207" s="80"/>
      <c r="S207" s="80"/>
      <c r="T207" s="80"/>
      <c r="U207" s="80"/>
      <c r="V207" s="80"/>
      <c r="W207" s="80"/>
      <c r="X207" s="80"/>
      <c r="Y207" s="80"/>
      <c r="Z207" s="80"/>
      <c r="AA207" s="80"/>
      <c r="XFD207" s="3"/>
    </row>
    <row r="208" spans="2:27 16384:16384" x14ac:dyDescent="0.25">
      <c r="B208" s="72"/>
      <c r="D208" s="73"/>
      <c r="E208" s="73"/>
      <c r="F208" s="73"/>
      <c r="G208" s="93"/>
      <c r="J208" s="80"/>
      <c r="K208" s="80"/>
      <c r="L208" s="80"/>
      <c r="M208" s="80"/>
      <c r="N208" s="80"/>
      <c r="O208" s="80"/>
      <c r="P208" s="80"/>
      <c r="Q208" s="80"/>
      <c r="R208" s="80"/>
      <c r="S208" s="80"/>
      <c r="T208" s="80"/>
      <c r="U208" s="80"/>
      <c r="V208" s="80"/>
      <c r="W208" s="80"/>
      <c r="X208" s="80"/>
      <c r="Y208" s="80"/>
      <c r="Z208" s="80"/>
      <c r="AA208" s="80"/>
      <c r="XFD208" s="3"/>
    </row>
    <row r="209" spans="2:27 16384:16384" x14ac:dyDescent="0.25">
      <c r="B209" s="72"/>
      <c r="D209" s="73"/>
      <c r="E209" s="73"/>
      <c r="F209" s="73"/>
      <c r="G209" s="93"/>
      <c r="J209" s="80"/>
      <c r="K209" s="80"/>
      <c r="L209" s="80"/>
      <c r="M209" s="80"/>
      <c r="N209" s="80"/>
      <c r="O209" s="80"/>
      <c r="P209" s="80"/>
      <c r="Q209" s="80"/>
      <c r="R209" s="80"/>
      <c r="S209" s="80"/>
      <c r="T209" s="80"/>
      <c r="U209" s="80"/>
      <c r="V209" s="80"/>
      <c r="W209" s="80"/>
      <c r="X209" s="80"/>
      <c r="Y209" s="80"/>
      <c r="Z209" s="80"/>
      <c r="AA209" s="80"/>
      <c r="XFD209" s="3"/>
    </row>
    <row r="210" spans="2:27 16384:16384" x14ac:dyDescent="0.25">
      <c r="B210" s="72"/>
      <c r="D210" s="73"/>
      <c r="E210" s="73"/>
      <c r="F210" s="73"/>
      <c r="G210" s="93"/>
      <c r="J210" s="80"/>
      <c r="K210" s="80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80"/>
      <c r="AA210" s="80"/>
      <c r="XFD210" s="3"/>
    </row>
    <row r="211" spans="2:27 16384:16384" x14ac:dyDescent="0.25">
      <c r="B211" s="72"/>
      <c r="D211" s="73"/>
      <c r="E211" s="73"/>
      <c r="F211" s="73"/>
      <c r="G211" s="93"/>
      <c r="J211" s="80"/>
      <c r="K211" s="80"/>
      <c r="L211" s="80"/>
      <c r="M211" s="80"/>
      <c r="N211" s="80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0"/>
      <c r="Z211" s="80"/>
      <c r="AA211" s="80"/>
      <c r="XFD211" s="3"/>
    </row>
    <row r="212" spans="2:27 16384:16384" x14ac:dyDescent="0.25">
      <c r="B212" s="72"/>
      <c r="D212" s="73"/>
      <c r="E212" s="73"/>
      <c r="F212" s="73"/>
      <c r="G212" s="93"/>
      <c r="J212" s="80"/>
      <c r="K212" s="80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  <c r="W212" s="80"/>
      <c r="X212" s="80"/>
      <c r="Y212" s="80"/>
      <c r="Z212" s="80"/>
      <c r="AA212" s="80"/>
      <c r="XFD212" s="3"/>
    </row>
    <row r="213" spans="2:27 16384:16384" x14ac:dyDescent="0.25">
      <c r="B213" s="72"/>
      <c r="D213" s="73"/>
      <c r="E213" s="73"/>
      <c r="F213" s="73"/>
      <c r="G213" s="93"/>
      <c r="J213" s="80"/>
      <c r="K213" s="80"/>
      <c r="L213" s="80"/>
      <c r="M213" s="80"/>
      <c r="N213" s="80"/>
      <c r="O213" s="80"/>
      <c r="P213" s="80"/>
      <c r="Q213" s="80"/>
      <c r="R213" s="80"/>
      <c r="S213" s="80"/>
      <c r="T213" s="80"/>
      <c r="U213" s="80"/>
      <c r="V213" s="80"/>
      <c r="W213" s="80"/>
      <c r="X213" s="80"/>
      <c r="Y213" s="80"/>
      <c r="Z213" s="80"/>
      <c r="AA213" s="80"/>
      <c r="XFD213" s="3"/>
    </row>
    <row r="214" spans="2:27 16384:16384" x14ac:dyDescent="0.25">
      <c r="B214" s="72"/>
      <c r="D214" s="73"/>
      <c r="E214" s="73"/>
      <c r="F214" s="73"/>
      <c r="G214" s="93"/>
      <c r="J214" s="80"/>
      <c r="K214" s="80"/>
      <c r="L214" s="80"/>
      <c r="M214" s="80"/>
      <c r="N214" s="80"/>
      <c r="O214" s="80"/>
      <c r="P214" s="80"/>
      <c r="Q214" s="80"/>
      <c r="R214" s="80"/>
      <c r="S214" s="80"/>
      <c r="T214" s="80"/>
      <c r="U214" s="80"/>
      <c r="V214" s="80"/>
      <c r="W214" s="80"/>
      <c r="X214" s="80"/>
      <c r="Y214" s="80"/>
      <c r="Z214" s="80"/>
      <c r="AA214" s="80"/>
      <c r="XFD214" s="3"/>
    </row>
    <row r="215" spans="2:27 16384:16384" ht="20.100000000000001" customHeight="1" x14ac:dyDescent="0.25">
      <c r="B215" s="72"/>
      <c r="D215" s="73"/>
      <c r="E215" s="73"/>
      <c r="F215" s="73"/>
      <c r="G215" s="93"/>
      <c r="J215" s="80"/>
      <c r="K215" s="80"/>
      <c r="L215" s="80"/>
      <c r="M215" s="80"/>
      <c r="N215" s="80"/>
      <c r="O215" s="80"/>
      <c r="P215" s="80"/>
      <c r="Q215" s="80"/>
      <c r="R215" s="80"/>
      <c r="S215" s="80"/>
      <c r="T215" s="80"/>
      <c r="U215" s="80"/>
      <c r="V215" s="80"/>
      <c r="W215" s="80"/>
      <c r="X215" s="80"/>
      <c r="Y215" s="80"/>
      <c r="Z215" s="80"/>
      <c r="AA215" s="80"/>
      <c r="XFD215" s="3"/>
    </row>
    <row r="216" spans="2:27 16384:16384" x14ac:dyDescent="0.25">
      <c r="B216" s="72"/>
      <c r="D216" s="73"/>
      <c r="E216" s="73"/>
      <c r="F216" s="73"/>
      <c r="G216" s="93"/>
      <c r="J216" s="80"/>
      <c r="K216" s="80"/>
      <c r="L216" s="80"/>
      <c r="M216" s="80"/>
      <c r="N216" s="80"/>
      <c r="O216" s="80"/>
      <c r="P216" s="80"/>
      <c r="Q216" s="80"/>
      <c r="R216" s="80"/>
      <c r="S216" s="80"/>
      <c r="T216" s="80"/>
      <c r="U216" s="80"/>
      <c r="V216" s="80"/>
      <c r="W216" s="80"/>
      <c r="X216" s="80"/>
      <c r="Y216" s="80"/>
      <c r="Z216" s="80"/>
      <c r="AA216" s="80"/>
      <c r="XFD216" s="3"/>
    </row>
    <row r="217" spans="2:27 16384:16384" x14ac:dyDescent="0.25">
      <c r="B217" s="72"/>
      <c r="D217" s="73"/>
      <c r="E217" s="73"/>
      <c r="F217" s="73"/>
      <c r="G217" s="93"/>
      <c r="J217" s="80"/>
      <c r="K217" s="80"/>
      <c r="L217" s="80"/>
      <c r="M217" s="80"/>
      <c r="N217" s="80"/>
      <c r="O217" s="80"/>
      <c r="P217" s="80"/>
      <c r="Q217" s="80"/>
      <c r="R217" s="80"/>
      <c r="S217" s="80"/>
      <c r="T217" s="80"/>
      <c r="U217" s="80"/>
      <c r="V217" s="80"/>
      <c r="W217" s="80"/>
      <c r="X217" s="80"/>
      <c r="Y217" s="80"/>
      <c r="Z217" s="80"/>
      <c r="AA217" s="80"/>
      <c r="XFD217" s="3"/>
    </row>
    <row r="218" spans="2:27 16384:16384" x14ac:dyDescent="0.25">
      <c r="B218" s="72"/>
      <c r="D218" s="73"/>
      <c r="E218" s="73"/>
      <c r="F218" s="73"/>
      <c r="G218" s="93"/>
      <c r="J218" s="80"/>
      <c r="K218" s="80"/>
      <c r="L218" s="80"/>
      <c r="M218" s="80"/>
      <c r="N218" s="80"/>
      <c r="O218" s="80"/>
      <c r="P218" s="80"/>
      <c r="Q218" s="80"/>
      <c r="R218" s="80"/>
      <c r="S218" s="80"/>
      <c r="T218" s="80"/>
      <c r="U218" s="80"/>
      <c r="V218" s="80"/>
      <c r="W218" s="80"/>
      <c r="X218" s="80"/>
      <c r="Y218" s="80"/>
      <c r="Z218" s="80"/>
      <c r="AA218" s="80"/>
      <c r="XFD218" s="3"/>
    </row>
    <row r="219" spans="2:27 16384:16384" x14ac:dyDescent="0.25">
      <c r="B219" s="72"/>
      <c r="D219" s="73"/>
      <c r="E219" s="73"/>
      <c r="F219" s="73"/>
      <c r="G219" s="93"/>
      <c r="J219" s="80"/>
      <c r="K219" s="80"/>
      <c r="L219" s="80"/>
      <c r="M219" s="80"/>
      <c r="N219" s="80"/>
      <c r="O219" s="80"/>
      <c r="P219" s="80"/>
      <c r="Q219" s="80"/>
      <c r="R219" s="80"/>
      <c r="S219" s="80"/>
      <c r="T219" s="80"/>
      <c r="U219" s="80"/>
      <c r="V219" s="80"/>
      <c r="W219" s="80"/>
      <c r="X219" s="80"/>
      <c r="Y219" s="80"/>
      <c r="Z219" s="80"/>
      <c r="AA219" s="80"/>
      <c r="XFD219" s="3"/>
    </row>
    <row r="220" spans="2:27 16384:16384" x14ac:dyDescent="0.25">
      <c r="B220" s="72"/>
      <c r="D220" s="73"/>
      <c r="E220" s="73"/>
      <c r="F220" s="73"/>
      <c r="G220" s="93"/>
      <c r="J220" s="80"/>
      <c r="K220" s="80"/>
      <c r="L220" s="80"/>
      <c r="M220" s="80"/>
      <c r="N220" s="80"/>
      <c r="O220" s="80"/>
      <c r="P220" s="80"/>
      <c r="Q220" s="80"/>
      <c r="R220" s="80"/>
      <c r="S220" s="80"/>
      <c r="T220" s="80"/>
      <c r="U220" s="80"/>
      <c r="V220" s="80"/>
      <c r="W220" s="80"/>
      <c r="X220" s="80"/>
      <c r="Y220" s="80"/>
      <c r="Z220" s="80"/>
      <c r="AA220" s="80"/>
      <c r="XFD220" s="3"/>
    </row>
    <row r="221" spans="2:27 16384:16384" x14ac:dyDescent="0.25">
      <c r="B221" s="72"/>
      <c r="D221" s="73"/>
      <c r="E221" s="73"/>
      <c r="F221" s="73"/>
      <c r="G221" s="93"/>
      <c r="J221" s="80"/>
      <c r="K221" s="80"/>
      <c r="L221" s="80"/>
      <c r="M221" s="80"/>
      <c r="N221" s="80"/>
      <c r="O221" s="80"/>
      <c r="P221" s="80"/>
      <c r="Q221" s="80"/>
      <c r="R221" s="80"/>
      <c r="S221" s="80"/>
      <c r="T221" s="80"/>
      <c r="U221" s="80"/>
      <c r="V221" s="80"/>
      <c r="W221" s="80"/>
      <c r="X221" s="80"/>
      <c r="Y221" s="80"/>
      <c r="Z221" s="80"/>
      <c r="AA221" s="80"/>
      <c r="XFD221" s="3"/>
    </row>
    <row r="222" spans="2:27 16384:16384" x14ac:dyDescent="0.25">
      <c r="B222" s="72"/>
      <c r="D222" s="73"/>
      <c r="E222" s="73"/>
      <c r="F222" s="73"/>
      <c r="G222" s="93"/>
      <c r="J222" s="80"/>
      <c r="K222" s="80"/>
      <c r="L222" s="80"/>
      <c r="M222" s="80"/>
      <c r="N222" s="80"/>
      <c r="O222" s="80"/>
      <c r="P222" s="80"/>
      <c r="Q222" s="80"/>
      <c r="R222" s="80"/>
      <c r="S222" s="80"/>
      <c r="T222" s="80"/>
      <c r="U222" s="80"/>
      <c r="V222" s="80"/>
      <c r="W222" s="80"/>
      <c r="X222" s="80"/>
      <c r="Y222" s="80"/>
      <c r="Z222" s="80"/>
      <c r="AA222" s="80"/>
      <c r="XFD222" s="3"/>
    </row>
    <row r="223" spans="2:27 16384:16384" x14ac:dyDescent="0.25">
      <c r="B223" s="72"/>
      <c r="D223" s="73"/>
      <c r="E223" s="73"/>
      <c r="F223" s="73"/>
      <c r="G223" s="93"/>
      <c r="J223" s="80"/>
      <c r="K223" s="80"/>
      <c r="L223" s="80"/>
      <c r="M223" s="80"/>
      <c r="N223" s="80"/>
      <c r="O223" s="80"/>
      <c r="P223" s="80"/>
      <c r="Q223" s="80"/>
      <c r="R223" s="80"/>
      <c r="S223" s="80"/>
      <c r="T223" s="80"/>
      <c r="U223" s="80"/>
      <c r="V223" s="80"/>
      <c r="W223" s="80"/>
      <c r="X223" s="80"/>
      <c r="Y223" s="80"/>
      <c r="Z223" s="80"/>
      <c r="AA223" s="80"/>
      <c r="XFD223" s="3"/>
    </row>
    <row r="224" spans="2:27 16384:16384" x14ac:dyDescent="0.25">
      <c r="B224" s="72"/>
      <c r="D224" s="73"/>
      <c r="E224" s="73"/>
      <c r="F224" s="73"/>
      <c r="G224" s="93"/>
      <c r="J224" s="80"/>
      <c r="K224" s="80"/>
      <c r="L224" s="80"/>
      <c r="M224" s="80"/>
      <c r="N224" s="80"/>
      <c r="O224" s="80"/>
      <c r="P224" s="80"/>
      <c r="Q224" s="80"/>
      <c r="R224" s="80"/>
      <c r="S224" s="80"/>
      <c r="T224" s="80"/>
      <c r="U224" s="80"/>
      <c r="V224" s="80"/>
      <c r="W224" s="80"/>
      <c r="X224" s="80"/>
      <c r="Y224" s="80"/>
      <c r="Z224" s="80"/>
      <c r="AA224" s="80"/>
      <c r="XFD224" s="3"/>
    </row>
    <row r="225" spans="2:27 16384:16384" x14ac:dyDescent="0.25">
      <c r="B225" s="72"/>
      <c r="D225" s="73"/>
      <c r="E225" s="73"/>
      <c r="F225" s="73"/>
      <c r="G225" s="93"/>
      <c r="J225" s="80"/>
      <c r="K225" s="80"/>
      <c r="L225" s="80"/>
      <c r="M225" s="80"/>
      <c r="N225" s="80"/>
      <c r="O225" s="80"/>
      <c r="P225" s="80"/>
      <c r="Q225" s="80"/>
      <c r="R225" s="80"/>
      <c r="S225" s="80"/>
      <c r="T225" s="80"/>
      <c r="U225" s="80"/>
      <c r="V225" s="80"/>
      <c r="W225" s="80"/>
      <c r="X225" s="80"/>
      <c r="Y225" s="80"/>
      <c r="Z225" s="80"/>
      <c r="AA225" s="80"/>
      <c r="XFD225" s="3"/>
    </row>
    <row r="226" spans="2:27 16384:16384" x14ac:dyDescent="0.25">
      <c r="B226" s="72"/>
      <c r="D226" s="73"/>
      <c r="E226" s="73"/>
      <c r="F226" s="73"/>
      <c r="G226" s="93"/>
      <c r="J226" s="80"/>
      <c r="K226" s="80"/>
      <c r="L226" s="80"/>
      <c r="M226" s="80"/>
      <c r="N226" s="80"/>
      <c r="O226" s="80"/>
      <c r="P226" s="80"/>
      <c r="Q226" s="80"/>
      <c r="R226" s="80"/>
      <c r="S226" s="80"/>
      <c r="T226" s="80"/>
      <c r="U226" s="80"/>
      <c r="V226" s="80"/>
      <c r="W226" s="80"/>
      <c r="X226" s="80"/>
      <c r="Y226" s="80"/>
      <c r="Z226" s="80"/>
      <c r="AA226" s="80"/>
      <c r="XFD226" s="3"/>
    </row>
    <row r="227" spans="2:27 16384:16384" x14ac:dyDescent="0.25">
      <c r="B227" s="72"/>
      <c r="D227" s="73"/>
      <c r="E227" s="73"/>
      <c r="F227" s="73"/>
      <c r="G227" s="93"/>
      <c r="J227" s="80"/>
      <c r="K227" s="80"/>
      <c r="L227" s="80"/>
      <c r="M227" s="80"/>
      <c r="N227" s="80"/>
      <c r="O227" s="80"/>
      <c r="P227" s="80"/>
      <c r="Q227" s="80"/>
      <c r="R227" s="80"/>
      <c r="S227" s="80"/>
      <c r="T227" s="80"/>
      <c r="U227" s="80"/>
      <c r="V227" s="80"/>
      <c r="W227" s="80"/>
      <c r="X227" s="80"/>
      <c r="Y227" s="80"/>
      <c r="Z227" s="80"/>
      <c r="AA227" s="80"/>
      <c r="XFD227" s="3"/>
    </row>
    <row r="228" spans="2:27 16384:16384" x14ac:dyDescent="0.25">
      <c r="B228" s="72"/>
      <c r="D228" s="73"/>
      <c r="E228" s="73"/>
      <c r="F228" s="73"/>
      <c r="G228" s="93"/>
      <c r="J228" s="80"/>
      <c r="K228" s="80"/>
      <c r="L228" s="80"/>
      <c r="M228" s="80"/>
      <c r="N228" s="80"/>
      <c r="O228" s="80"/>
      <c r="P228" s="80"/>
      <c r="Q228" s="80"/>
      <c r="R228" s="80"/>
      <c r="S228" s="80"/>
      <c r="T228" s="80"/>
      <c r="U228" s="80"/>
      <c r="V228" s="80"/>
      <c r="W228" s="80"/>
      <c r="X228" s="80"/>
      <c r="Y228" s="80"/>
      <c r="Z228" s="80"/>
      <c r="AA228" s="80"/>
      <c r="XFD228" s="3"/>
    </row>
    <row r="229" spans="2:27 16384:16384" x14ac:dyDescent="0.25">
      <c r="B229" s="72"/>
      <c r="D229" s="73"/>
      <c r="E229" s="73"/>
      <c r="F229" s="73"/>
      <c r="G229" s="93"/>
      <c r="J229" s="80"/>
      <c r="K229" s="80"/>
      <c r="L229" s="80"/>
      <c r="M229" s="80"/>
      <c r="N229" s="80"/>
      <c r="O229" s="80"/>
      <c r="P229" s="80"/>
      <c r="Q229" s="80"/>
      <c r="R229" s="80"/>
      <c r="S229" s="80"/>
      <c r="T229" s="80"/>
      <c r="U229" s="80"/>
      <c r="V229" s="80"/>
      <c r="W229" s="80"/>
      <c r="X229" s="80"/>
      <c r="Y229" s="80"/>
      <c r="Z229" s="80"/>
      <c r="AA229" s="80"/>
      <c r="XFD229" s="3"/>
    </row>
    <row r="230" spans="2:27 16384:16384" x14ac:dyDescent="0.25">
      <c r="B230" s="72"/>
      <c r="D230" s="73"/>
      <c r="E230" s="73"/>
      <c r="F230" s="73"/>
      <c r="G230" s="93"/>
      <c r="J230" s="80"/>
      <c r="K230" s="80"/>
      <c r="L230" s="80"/>
      <c r="M230" s="80"/>
      <c r="N230" s="80"/>
      <c r="O230" s="80"/>
      <c r="P230" s="80"/>
      <c r="Q230" s="80"/>
      <c r="R230" s="80"/>
      <c r="S230" s="80"/>
      <c r="T230" s="80"/>
      <c r="U230" s="80"/>
      <c r="V230" s="80"/>
      <c r="W230" s="80"/>
      <c r="X230" s="80"/>
      <c r="Y230" s="80"/>
      <c r="Z230" s="80"/>
      <c r="AA230" s="80"/>
      <c r="XFD230" s="3"/>
    </row>
    <row r="231" spans="2:27 16384:16384" x14ac:dyDescent="0.25">
      <c r="B231" s="72"/>
      <c r="D231" s="73"/>
      <c r="E231" s="73"/>
      <c r="F231" s="73"/>
      <c r="G231" s="93"/>
      <c r="J231" s="80"/>
      <c r="K231" s="80"/>
      <c r="L231" s="80"/>
      <c r="M231" s="80"/>
      <c r="N231" s="80"/>
      <c r="O231" s="80"/>
      <c r="P231" s="80"/>
      <c r="Q231" s="80"/>
      <c r="R231" s="80"/>
      <c r="S231" s="80"/>
      <c r="T231" s="80"/>
      <c r="U231" s="80"/>
      <c r="V231" s="80"/>
      <c r="W231" s="80"/>
      <c r="X231" s="80"/>
      <c r="Y231" s="80"/>
      <c r="Z231" s="80"/>
      <c r="AA231" s="80"/>
      <c r="XFD231" s="3"/>
    </row>
    <row r="232" spans="2:27 16384:16384" x14ac:dyDescent="0.25">
      <c r="B232" s="72"/>
      <c r="D232" s="73"/>
      <c r="E232" s="73"/>
      <c r="F232" s="73"/>
      <c r="G232" s="93"/>
      <c r="J232" s="80"/>
      <c r="K232" s="80"/>
      <c r="L232" s="80"/>
      <c r="M232" s="80"/>
      <c r="N232" s="80"/>
      <c r="O232" s="80"/>
      <c r="P232" s="80"/>
      <c r="Q232" s="80"/>
      <c r="R232" s="80"/>
      <c r="S232" s="80"/>
      <c r="T232" s="80"/>
      <c r="U232" s="80"/>
      <c r="V232" s="80"/>
      <c r="W232" s="80"/>
      <c r="X232" s="80"/>
      <c r="Y232" s="80"/>
      <c r="Z232" s="80"/>
      <c r="AA232" s="80"/>
      <c r="XFD232" s="3"/>
    </row>
    <row r="233" spans="2:27 16384:16384" x14ac:dyDescent="0.25">
      <c r="B233" s="72"/>
      <c r="D233" s="73"/>
      <c r="E233" s="73"/>
      <c r="F233" s="73"/>
      <c r="G233" s="93"/>
      <c r="J233" s="80"/>
      <c r="K233" s="80"/>
      <c r="L233" s="80"/>
      <c r="M233" s="80"/>
      <c r="N233" s="80"/>
      <c r="O233" s="80"/>
      <c r="P233" s="80"/>
      <c r="Q233" s="80"/>
      <c r="R233" s="80"/>
      <c r="S233" s="80"/>
      <c r="T233" s="80"/>
      <c r="U233" s="80"/>
      <c r="V233" s="80"/>
      <c r="W233" s="80"/>
      <c r="X233" s="80"/>
      <c r="Y233" s="80"/>
      <c r="Z233" s="80"/>
      <c r="AA233" s="80"/>
      <c r="XFD233" s="3"/>
    </row>
    <row r="234" spans="2:27 16384:16384" x14ac:dyDescent="0.25">
      <c r="B234" s="72"/>
      <c r="D234" s="73"/>
      <c r="E234" s="73"/>
      <c r="F234" s="73"/>
      <c r="G234" s="93"/>
      <c r="J234" s="80"/>
      <c r="K234" s="80"/>
      <c r="L234" s="80"/>
      <c r="M234" s="80"/>
      <c r="N234" s="80"/>
      <c r="O234" s="80"/>
      <c r="P234" s="80"/>
      <c r="Q234" s="80"/>
      <c r="R234" s="80"/>
      <c r="S234" s="80"/>
      <c r="T234" s="80"/>
      <c r="U234" s="80"/>
      <c r="V234" s="80"/>
      <c r="W234" s="80"/>
      <c r="X234" s="80"/>
      <c r="Y234" s="80"/>
      <c r="Z234" s="80"/>
      <c r="AA234" s="80"/>
      <c r="XFD234" s="3"/>
    </row>
    <row r="235" spans="2:27 16384:16384" x14ac:dyDescent="0.25">
      <c r="B235" s="72"/>
      <c r="D235" s="73"/>
      <c r="E235" s="73"/>
      <c r="F235" s="73"/>
      <c r="G235" s="93"/>
      <c r="J235" s="80"/>
      <c r="K235" s="80"/>
      <c r="L235" s="80"/>
      <c r="M235" s="80"/>
      <c r="N235" s="80"/>
      <c r="O235" s="80"/>
      <c r="P235" s="80"/>
      <c r="Q235" s="80"/>
      <c r="R235" s="80"/>
      <c r="S235" s="80"/>
      <c r="T235" s="80"/>
      <c r="U235" s="80"/>
      <c r="V235" s="80"/>
      <c r="W235" s="80"/>
      <c r="X235" s="80"/>
      <c r="Y235" s="80"/>
      <c r="Z235" s="80"/>
      <c r="AA235" s="80"/>
      <c r="XFD235" s="3"/>
    </row>
    <row r="236" spans="2:27 16384:16384" x14ac:dyDescent="0.25">
      <c r="B236" s="72"/>
      <c r="D236" s="73"/>
      <c r="E236" s="73"/>
      <c r="F236" s="73"/>
      <c r="G236" s="93"/>
      <c r="J236" s="80"/>
      <c r="K236" s="80"/>
      <c r="L236" s="80"/>
      <c r="M236" s="80"/>
      <c r="N236" s="80"/>
      <c r="O236" s="80"/>
      <c r="P236" s="80"/>
      <c r="Q236" s="80"/>
      <c r="R236" s="80"/>
      <c r="S236" s="80"/>
      <c r="T236" s="80"/>
      <c r="U236" s="80"/>
      <c r="V236" s="80"/>
      <c r="W236" s="80"/>
      <c r="X236" s="80"/>
      <c r="Y236" s="80"/>
      <c r="Z236" s="80"/>
      <c r="AA236" s="80"/>
      <c r="XFD236" s="3"/>
    </row>
    <row r="237" spans="2:27 16384:16384" x14ac:dyDescent="0.25">
      <c r="B237" s="72"/>
      <c r="D237" s="73"/>
      <c r="E237" s="73"/>
      <c r="F237" s="73"/>
      <c r="G237" s="93"/>
      <c r="J237" s="80"/>
      <c r="K237" s="80"/>
      <c r="L237" s="80"/>
      <c r="M237" s="80"/>
      <c r="N237" s="80"/>
      <c r="O237" s="80"/>
      <c r="P237" s="80"/>
      <c r="Q237" s="80"/>
      <c r="R237" s="80"/>
      <c r="S237" s="80"/>
      <c r="T237" s="80"/>
      <c r="U237" s="80"/>
      <c r="V237" s="80"/>
      <c r="W237" s="80"/>
      <c r="X237" s="80"/>
      <c r="Y237" s="80"/>
      <c r="Z237" s="80"/>
      <c r="AA237" s="80"/>
      <c r="XFD237" s="3"/>
    </row>
    <row r="238" spans="2:27 16384:16384" x14ac:dyDescent="0.25">
      <c r="B238" s="72"/>
      <c r="D238" s="73"/>
      <c r="E238" s="73"/>
      <c r="F238" s="73"/>
      <c r="G238" s="93"/>
      <c r="J238" s="80"/>
      <c r="K238" s="80"/>
      <c r="L238" s="80"/>
      <c r="M238" s="80"/>
      <c r="N238" s="80"/>
      <c r="O238" s="80"/>
      <c r="P238" s="80"/>
      <c r="Q238" s="80"/>
      <c r="R238" s="80"/>
      <c r="S238" s="80"/>
      <c r="T238" s="80"/>
      <c r="U238" s="80"/>
      <c r="V238" s="80"/>
      <c r="W238" s="80"/>
      <c r="X238" s="80"/>
      <c r="Y238" s="80"/>
      <c r="Z238" s="80"/>
      <c r="AA238" s="80"/>
      <c r="XFD238" s="3"/>
    </row>
    <row r="239" spans="2:27 16384:16384" ht="20.100000000000001" customHeight="1" x14ac:dyDescent="0.25">
      <c r="B239" s="72"/>
      <c r="D239" s="73"/>
      <c r="E239" s="73"/>
      <c r="F239" s="73"/>
      <c r="G239" s="93"/>
      <c r="J239" s="80"/>
      <c r="K239" s="80"/>
      <c r="L239" s="80"/>
      <c r="M239" s="80"/>
      <c r="N239" s="80"/>
      <c r="O239" s="80"/>
      <c r="P239" s="80"/>
      <c r="Q239" s="80"/>
      <c r="R239" s="80"/>
      <c r="S239" s="80"/>
      <c r="T239" s="80"/>
      <c r="U239" s="80"/>
      <c r="V239" s="80"/>
      <c r="W239" s="80"/>
      <c r="X239" s="80"/>
      <c r="Y239" s="80"/>
      <c r="Z239" s="80"/>
      <c r="AA239" s="80"/>
      <c r="XFD239" s="3"/>
    </row>
    <row r="240" spans="2:27 16384:16384" x14ac:dyDescent="0.25">
      <c r="B240" s="72"/>
      <c r="D240" s="73"/>
      <c r="E240" s="73"/>
      <c r="F240" s="73"/>
      <c r="G240" s="93"/>
      <c r="J240" s="80"/>
      <c r="K240" s="80"/>
      <c r="L240" s="80"/>
      <c r="M240" s="80"/>
      <c r="N240" s="80"/>
      <c r="O240" s="80"/>
      <c r="P240" s="80"/>
      <c r="Q240" s="80"/>
      <c r="R240" s="80"/>
      <c r="S240" s="80"/>
      <c r="T240" s="80"/>
      <c r="U240" s="80"/>
      <c r="V240" s="80"/>
      <c r="W240" s="80"/>
      <c r="X240" s="80"/>
      <c r="Y240" s="80"/>
      <c r="Z240" s="80"/>
      <c r="AA240" s="80"/>
      <c r="XFD240" s="3"/>
    </row>
    <row r="241" spans="2:27 16384:16384" x14ac:dyDescent="0.25">
      <c r="B241" s="72"/>
      <c r="D241" s="73"/>
      <c r="E241" s="73"/>
      <c r="F241" s="73"/>
      <c r="G241" s="93"/>
      <c r="J241" s="80"/>
      <c r="K241" s="80"/>
      <c r="L241" s="80"/>
      <c r="M241" s="80"/>
      <c r="N241" s="80"/>
      <c r="O241" s="80"/>
      <c r="P241" s="80"/>
      <c r="Q241" s="80"/>
      <c r="R241" s="80"/>
      <c r="S241" s="80"/>
      <c r="T241" s="80"/>
      <c r="U241" s="80"/>
      <c r="V241" s="80"/>
      <c r="W241" s="80"/>
      <c r="X241" s="80"/>
      <c r="Y241" s="80"/>
      <c r="Z241" s="80"/>
      <c r="AA241" s="80"/>
      <c r="XFD241" s="3"/>
    </row>
    <row r="242" spans="2:27 16384:16384" x14ac:dyDescent="0.25">
      <c r="B242" s="72"/>
      <c r="D242" s="73"/>
      <c r="E242" s="73"/>
      <c r="F242" s="73"/>
      <c r="G242" s="93"/>
      <c r="J242" s="80"/>
      <c r="K242" s="80"/>
      <c r="L242" s="80"/>
      <c r="M242" s="80"/>
      <c r="N242" s="80"/>
      <c r="O242" s="80"/>
      <c r="P242" s="80"/>
      <c r="Q242" s="80"/>
      <c r="R242" s="80"/>
      <c r="S242" s="80"/>
      <c r="T242" s="80"/>
      <c r="U242" s="80"/>
      <c r="V242" s="80"/>
      <c r="W242" s="80"/>
      <c r="X242" s="80"/>
      <c r="Y242" s="80"/>
      <c r="Z242" s="80"/>
      <c r="AA242" s="80"/>
      <c r="XFD242" s="3"/>
    </row>
    <row r="243" spans="2:27 16384:16384" ht="20.100000000000001" customHeight="1" x14ac:dyDescent="0.25">
      <c r="B243" s="72"/>
      <c r="D243" s="73"/>
      <c r="E243" s="73"/>
      <c r="F243" s="73"/>
      <c r="G243" s="93"/>
      <c r="J243" s="80"/>
      <c r="K243" s="80"/>
      <c r="L243" s="80"/>
      <c r="M243" s="80"/>
      <c r="N243" s="80"/>
      <c r="O243" s="80"/>
      <c r="P243" s="80"/>
      <c r="Q243" s="80"/>
      <c r="R243" s="80"/>
      <c r="S243" s="80"/>
      <c r="T243" s="80"/>
      <c r="U243" s="80"/>
      <c r="V243" s="80"/>
      <c r="W243" s="80"/>
      <c r="X243" s="80"/>
      <c r="Y243" s="80"/>
      <c r="Z243" s="80"/>
      <c r="AA243" s="80"/>
      <c r="XFD243" s="3"/>
    </row>
    <row r="244" spans="2:27 16384:16384" x14ac:dyDescent="0.25">
      <c r="B244" s="72"/>
      <c r="D244" s="73"/>
      <c r="E244" s="73"/>
      <c r="F244" s="73"/>
      <c r="G244" s="93"/>
      <c r="J244" s="80"/>
      <c r="K244" s="80"/>
      <c r="L244" s="80"/>
      <c r="M244" s="80"/>
      <c r="N244" s="80"/>
      <c r="O244" s="80"/>
      <c r="P244" s="80"/>
      <c r="Q244" s="80"/>
      <c r="R244" s="80"/>
      <c r="S244" s="80"/>
      <c r="T244" s="80"/>
      <c r="U244" s="80"/>
      <c r="V244" s="80"/>
      <c r="W244" s="80"/>
      <c r="X244" s="80"/>
      <c r="Y244" s="80"/>
      <c r="Z244" s="80"/>
      <c r="AA244" s="80"/>
      <c r="XFD244" s="3"/>
    </row>
    <row r="245" spans="2:27 16384:16384" x14ac:dyDescent="0.25">
      <c r="B245" s="72"/>
      <c r="D245" s="73"/>
      <c r="E245" s="73"/>
      <c r="F245" s="73"/>
      <c r="G245" s="93"/>
      <c r="J245" s="80"/>
      <c r="K245" s="80"/>
      <c r="L245" s="80"/>
      <c r="M245" s="80"/>
      <c r="N245" s="80"/>
      <c r="O245" s="80"/>
      <c r="P245" s="80"/>
      <c r="Q245" s="80"/>
      <c r="R245" s="80"/>
      <c r="S245" s="80"/>
      <c r="T245" s="80"/>
      <c r="U245" s="80"/>
      <c r="V245" s="80"/>
      <c r="W245" s="80"/>
      <c r="X245" s="80"/>
      <c r="Y245" s="80"/>
      <c r="Z245" s="80"/>
      <c r="AA245" s="80"/>
      <c r="XFD245" s="3"/>
    </row>
    <row r="246" spans="2:27 16384:16384" x14ac:dyDescent="0.25">
      <c r="B246" s="72"/>
      <c r="D246" s="73"/>
      <c r="E246" s="73"/>
      <c r="F246" s="73"/>
      <c r="G246" s="93"/>
      <c r="J246" s="80"/>
      <c r="K246" s="80"/>
      <c r="L246" s="80"/>
      <c r="M246" s="80"/>
      <c r="N246" s="80"/>
      <c r="O246" s="80"/>
      <c r="P246" s="80"/>
      <c r="Q246" s="80"/>
      <c r="R246" s="80"/>
      <c r="S246" s="80"/>
      <c r="T246" s="80"/>
      <c r="U246" s="80"/>
      <c r="V246" s="80"/>
      <c r="W246" s="80"/>
      <c r="X246" s="80"/>
      <c r="Y246" s="80"/>
      <c r="Z246" s="80"/>
      <c r="AA246" s="80"/>
      <c r="XFD246" s="3"/>
    </row>
    <row r="247" spans="2:27 16384:16384" x14ac:dyDescent="0.25">
      <c r="B247" s="72"/>
      <c r="D247" s="73"/>
      <c r="E247" s="73"/>
      <c r="F247" s="73"/>
      <c r="G247" s="93"/>
      <c r="J247" s="80"/>
      <c r="K247" s="80"/>
      <c r="L247" s="80"/>
      <c r="M247" s="80"/>
      <c r="N247" s="80"/>
      <c r="O247" s="80"/>
      <c r="P247" s="80"/>
      <c r="Q247" s="80"/>
      <c r="R247" s="80"/>
      <c r="S247" s="80"/>
      <c r="T247" s="80"/>
      <c r="U247" s="80"/>
      <c r="V247" s="80"/>
      <c r="W247" s="80"/>
      <c r="X247" s="80"/>
      <c r="Y247" s="80"/>
      <c r="Z247" s="80"/>
      <c r="AA247" s="80"/>
      <c r="XFD247" s="3"/>
    </row>
    <row r="248" spans="2:27 16384:16384" x14ac:dyDescent="0.25">
      <c r="B248" s="72"/>
      <c r="D248" s="73"/>
      <c r="E248" s="73"/>
      <c r="F248" s="73"/>
      <c r="G248" s="93"/>
      <c r="J248" s="80"/>
      <c r="K248" s="80"/>
      <c r="L248" s="80"/>
      <c r="M248" s="80"/>
      <c r="N248" s="80"/>
      <c r="O248" s="80"/>
      <c r="P248" s="80"/>
      <c r="Q248" s="80"/>
      <c r="R248" s="80"/>
      <c r="S248" s="80"/>
      <c r="T248" s="80"/>
      <c r="U248" s="80"/>
      <c r="V248" s="80"/>
      <c r="W248" s="80"/>
      <c r="X248" s="80"/>
      <c r="Y248" s="80"/>
      <c r="Z248" s="80"/>
      <c r="AA248" s="80"/>
      <c r="XFD248" s="3"/>
    </row>
    <row r="249" spans="2:27 16384:16384" x14ac:dyDescent="0.25">
      <c r="B249" s="72"/>
      <c r="D249" s="73"/>
      <c r="E249" s="73"/>
      <c r="F249" s="73"/>
      <c r="G249" s="93"/>
      <c r="J249" s="80"/>
      <c r="K249" s="80"/>
      <c r="L249" s="80"/>
      <c r="M249" s="80"/>
      <c r="N249" s="80"/>
      <c r="O249" s="80"/>
      <c r="P249" s="80"/>
      <c r="Q249" s="80"/>
      <c r="R249" s="80"/>
      <c r="S249" s="80"/>
      <c r="T249" s="80"/>
      <c r="U249" s="80"/>
      <c r="V249" s="80"/>
      <c r="W249" s="80"/>
      <c r="X249" s="80"/>
      <c r="Y249" s="80"/>
      <c r="Z249" s="80"/>
      <c r="AA249" s="80"/>
      <c r="XFD249" s="3"/>
    </row>
    <row r="250" spans="2:27 16384:16384" x14ac:dyDescent="0.25">
      <c r="B250" s="72"/>
      <c r="D250" s="73"/>
      <c r="E250" s="73"/>
      <c r="F250" s="73"/>
      <c r="G250" s="93"/>
      <c r="J250" s="80"/>
      <c r="K250" s="80"/>
      <c r="L250" s="80"/>
      <c r="M250" s="80"/>
      <c r="N250" s="80"/>
      <c r="O250" s="80"/>
      <c r="P250" s="80"/>
      <c r="Q250" s="80"/>
      <c r="R250" s="80"/>
      <c r="S250" s="80"/>
      <c r="T250" s="80"/>
      <c r="U250" s="80"/>
      <c r="V250" s="80"/>
      <c r="W250" s="80"/>
      <c r="X250" s="80"/>
      <c r="Y250" s="80"/>
      <c r="Z250" s="80"/>
      <c r="AA250" s="80"/>
      <c r="XFD250" s="3"/>
    </row>
    <row r="251" spans="2:27 16384:16384" x14ac:dyDescent="0.25">
      <c r="B251" s="72"/>
      <c r="D251" s="73"/>
      <c r="E251" s="73"/>
      <c r="F251" s="73"/>
      <c r="G251" s="93"/>
      <c r="J251" s="80"/>
      <c r="K251" s="80"/>
      <c r="L251" s="80"/>
      <c r="M251" s="80"/>
      <c r="N251" s="80"/>
      <c r="O251" s="80"/>
      <c r="P251" s="80"/>
      <c r="Q251" s="80"/>
      <c r="R251" s="80"/>
      <c r="S251" s="80"/>
      <c r="T251" s="80"/>
      <c r="U251" s="80"/>
      <c r="V251" s="80"/>
      <c r="W251" s="80"/>
      <c r="X251" s="80"/>
      <c r="Y251" s="80"/>
      <c r="Z251" s="80"/>
      <c r="AA251" s="80"/>
      <c r="XFD251" s="3"/>
    </row>
    <row r="252" spans="2:27 16384:16384" x14ac:dyDescent="0.25">
      <c r="B252" s="72"/>
      <c r="D252" s="73"/>
      <c r="E252" s="73"/>
      <c r="F252" s="73"/>
      <c r="G252" s="93"/>
      <c r="J252" s="80"/>
      <c r="K252" s="80"/>
      <c r="L252" s="80"/>
      <c r="M252" s="80"/>
      <c r="N252" s="80"/>
      <c r="O252" s="80"/>
      <c r="P252" s="80"/>
      <c r="Q252" s="80"/>
      <c r="R252" s="80"/>
      <c r="S252" s="80"/>
      <c r="T252" s="80"/>
      <c r="U252" s="80"/>
      <c r="V252" s="80"/>
      <c r="W252" s="80"/>
      <c r="X252" s="80"/>
      <c r="Y252" s="80"/>
      <c r="Z252" s="80"/>
      <c r="AA252" s="80"/>
      <c r="XFD252" s="3"/>
    </row>
    <row r="253" spans="2:27 16384:16384" x14ac:dyDescent="0.25">
      <c r="B253" s="72"/>
      <c r="D253" s="73"/>
      <c r="E253" s="73"/>
      <c r="F253" s="73"/>
      <c r="G253" s="93"/>
      <c r="J253" s="80"/>
      <c r="K253" s="80"/>
      <c r="L253" s="80"/>
      <c r="M253" s="80"/>
      <c r="N253" s="80"/>
      <c r="O253" s="80"/>
      <c r="P253" s="80"/>
      <c r="Q253" s="80"/>
      <c r="R253" s="80"/>
      <c r="S253" s="80"/>
      <c r="T253" s="80"/>
      <c r="U253" s="80"/>
      <c r="V253" s="80"/>
      <c r="W253" s="80"/>
      <c r="X253" s="80"/>
      <c r="Y253" s="80"/>
      <c r="Z253" s="80"/>
      <c r="AA253" s="80"/>
      <c r="XFD253" s="3"/>
    </row>
    <row r="254" spans="2:27 16384:16384" x14ac:dyDescent="0.25">
      <c r="B254" s="72"/>
      <c r="D254" s="73"/>
      <c r="E254" s="73"/>
      <c r="F254" s="73"/>
      <c r="G254" s="93"/>
      <c r="J254" s="80"/>
      <c r="K254" s="80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  <c r="W254" s="80"/>
      <c r="X254" s="80"/>
      <c r="Y254" s="80"/>
      <c r="Z254" s="80"/>
      <c r="AA254" s="80"/>
      <c r="XFD254" s="3"/>
    </row>
    <row r="255" spans="2:27 16384:16384" x14ac:dyDescent="0.25">
      <c r="B255" s="72"/>
      <c r="D255" s="73"/>
      <c r="E255" s="73"/>
      <c r="F255" s="73"/>
      <c r="G255" s="93"/>
      <c r="J255" s="80"/>
      <c r="K255" s="80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  <c r="W255" s="80"/>
      <c r="X255" s="80"/>
      <c r="Y255" s="80"/>
      <c r="Z255" s="80"/>
      <c r="AA255" s="80"/>
      <c r="XFD255" s="3"/>
    </row>
    <row r="256" spans="2:27 16384:16384" x14ac:dyDescent="0.25">
      <c r="B256" s="72"/>
      <c r="D256" s="73"/>
      <c r="E256" s="73"/>
      <c r="F256" s="73"/>
      <c r="G256" s="93"/>
      <c r="J256" s="80"/>
      <c r="K256" s="80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  <c r="W256" s="80"/>
      <c r="X256" s="80"/>
      <c r="Y256" s="80"/>
      <c r="Z256" s="80"/>
      <c r="AA256" s="80"/>
      <c r="XFD256" s="3"/>
    </row>
    <row r="257" spans="2:27 16384:16384" x14ac:dyDescent="0.25">
      <c r="B257" s="72"/>
      <c r="D257" s="73"/>
      <c r="E257" s="73"/>
      <c r="F257" s="73"/>
      <c r="G257" s="93"/>
      <c r="J257" s="80"/>
      <c r="K257" s="80"/>
      <c r="L257" s="80"/>
      <c r="M257" s="80"/>
      <c r="N257" s="80"/>
      <c r="O257" s="80"/>
      <c r="P257" s="80"/>
      <c r="Q257" s="80"/>
      <c r="R257" s="80"/>
      <c r="S257" s="80"/>
      <c r="T257" s="80"/>
      <c r="U257" s="80"/>
      <c r="V257" s="80"/>
      <c r="W257" s="80"/>
      <c r="X257" s="80"/>
      <c r="Y257" s="80"/>
      <c r="Z257" s="80"/>
      <c r="AA257" s="80"/>
      <c r="XFD257" s="3"/>
    </row>
    <row r="258" spans="2:27 16384:16384" x14ac:dyDescent="0.25">
      <c r="B258" s="72"/>
      <c r="D258" s="73"/>
      <c r="E258" s="73"/>
      <c r="F258" s="73"/>
      <c r="G258" s="93"/>
      <c r="J258" s="80"/>
      <c r="K258" s="80"/>
      <c r="L258" s="80"/>
      <c r="M258" s="80"/>
      <c r="N258" s="80"/>
      <c r="O258" s="80"/>
      <c r="P258" s="80"/>
      <c r="Q258" s="80"/>
      <c r="R258" s="80"/>
      <c r="S258" s="80"/>
      <c r="T258" s="80"/>
      <c r="U258" s="80"/>
      <c r="V258" s="80"/>
      <c r="W258" s="80"/>
      <c r="X258" s="80"/>
      <c r="Y258" s="80"/>
      <c r="Z258" s="80"/>
      <c r="AA258" s="80"/>
      <c r="XFD258" s="3"/>
    </row>
    <row r="259" spans="2:27 16384:16384" x14ac:dyDescent="0.25">
      <c r="B259" s="72"/>
      <c r="D259" s="73"/>
      <c r="E259" s="73"/>
      <c r="F259" s="73"/>
      <c r="G259" s="93"/>
      <c r="J259" s="80"/>
      <c r="K259" s="80"/>
      <c r="L259" s="80"/>
      <c r="M259" s="80"/>
      <c r="N259" s="80"/>
      <c r="O259" s="80"/>
      <c r="P259" s="80"/>
      <c r="Q259" s="80"/>
      <c r="R259" s="80"/>
      <c r="S259" s="80"/>
      <c r="T259" s="80"/>
      <c r="U259" s="80"/>
      <c r="V259" s="80"/>
      <c r="W259" s="80"/>
      <c r="X259" s="80"/>
      <c r="Y259" s="80"/>
      <c r="Z259" s="80"/>
      <c r="AA259" s="80"/>
      <c r="XFD259" s="3"/>
    </row>
    <row r="260" spans="2:27 16384:16384" x14ac:dyDescent="0.25">
      <c r="B260" s="72"/>
      <c r="D260" s="73"/>
      <c r="E260" s="73"/>
      <c r="F260" s="73"/>
      <c r="G260" s="93"/>
      <c r="J260" s="80"/>
      <c r="K260" s="80"/>
      <c r="L260" s="80"/>
      <c r="M260" s="80"/>
      <c r="N260" s="80"/>
      <c r="O260" s="80"/>
      <c r="P260" s="80"/>
      <c r="Q260" s="80"/>
      <c r="R260" s="80"/>
      <c r="S260" s="80"/>
      <c r="T260" s="80"/>
      <c r="U260" s="80"/>
      <c r="V260" s="80"/>
      <c r="W260" s="80"/>
      <c r="X260" s="80"/>
      <c r="Y260" s="80"/>
      <c r="Z260" s="80"/>
      <c r="AA260" s="80"/>
      <c r="XFD260" s="3"/>
    </row>
    <row r="261" spans="2:27 16384:16384" x14ac:dyDescent="0.25">
      <c r="B261" s="72"/>
      <c r="D261" s="73"/>
      <c r="E261" s="73"/>
      <c r="F261" s="73"/>
      <c r="G261" s="93"/>
      <c r="J261" s="80"/>
      <c r="K261" s="80"/>
      <c r="L261" s="80"/>
      <c r="M261" s="80"/>
      <c r="N261" s="80"/>
      <c r="O261" s="80"/>
      <c r="P261" s="80"/>
      <c r="Q261" s="80"/>
      <c r="R261" s="80"/>
      <c r="S261" s="80"/>
      <c r="T261" s="80"/>
      <c r="U261" s="80"/>
      <c r="V261" s="80"/>
      <c r="W261" s="80"/>
      <c r="X261" s="80"/>
      <c r="Y261" s="80"/>
      <c r="Z261" s="80"/>
      <c r="AA261" s="80"/>
      <c r="XFD261" s="3"/>
    </row>
    <row r="262" spans="2:27 16384:16384" x14ac:dyDescent="0.25">
      <c r="B262" s="72"/>
      <c r="D262" s="73"/>
      <c r="E262" s="73"/>
      <c r="F262" s="73"/>
      <c r="G262" s="93"/>
      <c r="J262" s="80"/>
      <c r="K262" s="80"/>
      <c r="L262" s="80"/>
      <c r="M262" s="80"/>
      <c r="N262" s="80"/>
      <c r="O262" s="80"/>
      <c r="P262" s="80"/>
      <c r="Q262" s="80"/>
      <c r="R262" s="80"/>
      <c r="S262" s="80"/>
      <c r="T262" s="80"/>
      <c r="U262" s="80"/>
      <c r="V262" s="80"/>
      <c r="W262" s="80"/>
      <c r="X262" s="80"/>
      <c r="Y262" s="80"/>
      <c r="Z262" s="80"/>
      <c r="AA262" s="80"/>
      <c r="XFD262" s="3"/>
    </row>
    <row r="263" spans="2:27 16384:16384" x14ac:dyDescent="0.25">
      <c r="B263" s="72"/>
      <c r="D263" s="73"/>
      <c r="E263" s="73"/>
      <c r="F263" s="73"/>
      <c r="G263" s="93"/>
      <c r="J263" s="80"/>
      <c r="K263" s="80"/>
      <c r="L263" s="80"/>
      <c r="M263" s="80"/>
      <c r="N263" s="80"/>
      <c r="O263" s="80"/>
      <c r="P263" s="80"/>
      <c r="Q263" s="80"/>
      <c r="R263" s="80"/>
      <c r="S263" s="80"/>
      <c r="T263" s="80"/>
      <c r="U263" s="80"/>
      <c r="V263" s="80"/>
      <c r="W263" s="80"/>
      <c r="X263" s="80"/>
      <c r="Y263" s="80"/>
      <c r="Z263" s="80"/>
      <c r="AA263" s="80"/>
      <c r="XFD263" s="3"/>
    </row>
    <row r="264" spans="2:27 16384:16384" x14ac:dyDescent="0.25">
      <c r="B264" s="72"/>
      <c r="D264" s="73"/>
      <c r="E264" s="73"/>
      <c r="F264" s="73"/>
      <c r="G264" s="93"/>
      <c r="J264" s="80"/>
      <c r="K264" s="80"/>
      <c r="L264" s="80"/>
      <c r="M264" s="80"/>
      <c r="N264" s="80"/>
      <c r="O264" s="80"/>
      <c r="P264" s="80"/>
      <c r="Q264" s="80"/>
      <c r="R264" s="80"/>
      <c r="S264" s="80"/>
      <c r="T264" s="80"/>
      <c r="U264" s="80"/>
      <c r="V264" s="80"/>
      <c r="W264" s="80"/>
      <c r="X264" s="80"/>
      <c r="Y264" s="80"/>
      <c r="Z264" s="80"/>
      <c r="AA264" s="80"/>
      <c r="XFD264" s="3"/>
    </row>
    <row r="265" spans="2:27 16384:16384" x14ac:dyDescent="0.25">
      <c r="B265" s="72"/>
      <c r="D265" s="73"/>
      <c r="E265" s="73"/>
      <c r="F265" s="73"/>
      <c r="G265" s="93"/>
      <c r="J265" s="80"/>
      <c r="K265" s="80"/>
      <c r="L265" s="80"/>
      <c r="M265" s="80"/>
      <c r="N265" s="80"/>
      <c r="O265" s="80"/>
      <c r="P265" s="80"/>
      <c r="Q265" s="80"/>
      <c r="R265" s="80"/>
      <c r="S265" s="80"/>
      <c r="T265" s="80"/>
      <c r="U265" s="80"/>
      <c r="V265" s="80"/>
      <c r="W265" s="80"/>
      <c r="X265" s="80"/>
      <c r="Y265" s="80"/>
      <c r="Z265" s="80"/>
      <c r="AA265" s="80"/>
      <c r="XFD265" s="3"/>
    </row>
    <row r="266" spans="2:27 16384:16384" x14ac:dyDescent="0.25">
      <c r="B266" s="72"/>
      <c r="D266" s="73"/>
      <c r="E266" s="73"/>
      <c r="F266" s="73"/>
      <c r="G266" s="93"/>
      <c r="J266" s="80"/>
      <c r="K266" s="80"/>
      <c r="L266" s="80"/>
      <c r="M266" s="80"/>
      <c r="N266" s="80"/>
      <c r="O266" s="80"/>
      <c r="P266" s="80"/>
      <c r="Q266" s="80"/>
      <c r="R266" s="80"/>
      <c r="S266" s="80"/>
      <c r="T266" s="80"/>
      <c r="U266" s="80"/>
      <c r="V266" s="80"/>
      <c r="W266" s="80"/>
      <c r="X266" s="80"/>
      <c r="Y266" s="80"/>
      <c r="Z266" s="80"/>
      <c r="AA266" s="80"/>
      <c r="XFD266" s="3"/>
    </row>
    <row r="267" spans="2:27 16384:16384" x14ac:dyDescent="0.25">
      <c r="B267" s="72"/>
      <c r="D267" s="73"/>
      <c r="E267" s="73"/>
      <c r="F267" s="73"/>
      <c r="G267" s="93"/>
      <c r="J267" s="80"/>
      <c r="K267" s="80"/>
      <c r="L267" s="80"/>
      <c r="M267" s="80"/>
      <c r="N267" s="80"/>
      <c r="O267" s="80"/>
      <c r="P267" s="80"/>
      <c r="Q267" s="80"/>
      <c r="R267" s="80"/>
      <c r="S267" s="80"/>
      <c r="T267" s="80"/>
      <c r="U267" s="80"/>
      <c r="V267" s="80"/>
      <c r="W267" s="80"/>
      <c r="X267" s="80"/>
      <c r="Y267" s="80"/>
      <c r="Z267" s="80"/>
      <c r="AA267" s="80"/>
      <c r="XFD267" s="3"/>
    </row>
    <row r="268" spans="2:27 16384:16384" x14ac:dyDescent="0.25">
      <c r="B268" s="72"/>
      <c r="D268" s="73"/>
      <c r="E268" s="73"/>
      <c r="F268" s="73"/>
      <c r="G268" s="93"/>
      <c r="J268" s="80"/>
      <c r="K268" s="80"/>
      <c r="L268" s="80"/>
      <c r="M268" s="80"/>
      <c r="N268" s="80"/>
      <c r="O268" s="80"/>
      <c r="P268" s="80"/>
      <c r="Q268" s="80"/>
      <c r="R268" s="80"/>
      <c r="S268" s="80"/>
      <c r="T268" s="80"/>
      <c r="U268" s="80"/>
      <c r="V268" s="80"/>
      <c r="W268" s="80"/>
      <c r="X268" s="80"/>
      <c r="Y268" s="80"/>
      <c r="Z268" s="80"/>
      <c r="AA268" s="80"/>
      <c r="XFD268" s="3"/>
    </row>
    <row r="269" spans="2:27 16384:16384" x14ac:dyDescent="0.25">
      <c r="B269" s="72"/>
      <c r="D269" s="73"/>
      <c r="E269" s="73"/>
      <c r="F269" s="73"/>
      <c r="G269" s="93"/>
      <c r="J269" s="80"/>
      <c r="K269" s="80"/>
      <c r="L269" s="80"/>
      <c r="M269" s="80"/>
      <c r="N269" s="80"/>
      <c r="O269" s="80"/>
      <c r="P269" s="80"/>
      <c r="Q269" s="80"/>
      <c r="R269" s="80"/>
      <c r="S269" s="80"/>
      <c r="T269" s="80"/>
      <c r="U269" s="80"/>
      <c r="V269" s="80"/>
      <c r="W269" s="80"/>
      <c r="X269" s="80"/>
      <c r="Y269" s="80"/>
      <c r="Z269" s="80"/>
      <c r="AA269" s="80"/>
      <c r="XFD269" s="3"/>
    </row>
    <row r="270" spans="2:27 16384:16384" x14ac:dyDescent="0.25">
      <c r="B270" s="72"/>
      <c r="D270" s="73"/>
      <c r="E270" s="73"/>
      <c r="F270" s="73"/>
      <c r="G270" s="93"/>
      <c r="J270" s="80"/>
      <c r="K270" s="80"/>
      <c r="L270" s="80"/>
      <c r="M270" s="80"/>
      <c r="N270" s="80"/>
      <c r="O270" s="80"/>
      <c r="P270" s="80"/>
      <c r="Q270" s="80"/>
      <c r="R270" s="80"/>
      <c r="S270" s="80"/>
      <c r="T270" s="80"/>
      <c r="U270" s="80"/>
      <c r="V270" s="80"/>
      <c r="W270" s="80"/>
      <c r="X270" s="80"/>
      <c r="Y270" s="80"/>
      <c r="Z270" s="80"/>
      <c r="AA270" s="80"/>
      <c r="XFD270" s="3"/>
    </row>
    <row r="271" spans="2:27 16384:16384" x14ac:dyDescent="0.25">
      <c r="B271" s="72"/>
      <c r="D271" s="73"/>
      <c r="E271" s="73"/>
      <c r="F271" s="73"/>
      <c r="G271" s="93"/>
      <c r="J271" s="80"/>
      <c r="K271" s="80"/>
      <c r="L271" s="80"/>
      <c r="M271" s="80"/>
      <c r="N271" s="80"/>
      <c r="O271" s="80"/>
      <c r="P271" s="80"/>
      <c r="Q271" s="80"/>
      <c r="R271" s="80"/>
      <c r="S271" s="80"/>
      <c r="T271" s="80"/>
      <c r="U271" s="80"/>
      <c r="V271" s="80"/>
      <c r="W271" s="80"/>
      <c r="X271" s="80"/>
      <c r="Y271" s="80"/>
      <c r="Z271" s="80"/>
      <c r="AA271" s="80"/>
      <c r="XFD271" s="3"/>
    </row>
    <row r="272" spans="2:27 16384:16384" ht="20.100000000000001" customHeight="1" x14ac:dyDescent="0.25">
      <c r="B272" s="72"/>
      <c r="D272" s="73"/>
      <c r="E272" s="73"/>
      <c r="F272" s="73"/>
      <c r="G272" s="93"/>
      <c r="J272" s="80"/>
      <c r="K272" s="80"/>
      <c r="L272" s="80"/>
      <c r="M272" s="80"/>
      <c r="N272" s="80"/>
      <c r="O272" s="80"/>
      <c r="P272" s="80"/>
      <c r="Q272" s="80"/>
      <c r="R272" s="80"/>
      <c r="S272" s="80"/>
      <c r="T272" s="80"/>
      <c r="U272" s="80"/>
      <c r="V272" s="80"/>
      <c r="W272" s="80"/>
      <c r="X272" s="80"/>
      <c r="Y272" s="80"/>
      <c r="Z272" s="80"/>
      <c r="AA272" s="80"/>
      <c r="XFD272" s="3"/>
    </row>
    <row r="273" spans="2:27 16384:16384" x14ac:dyDescent="0.25">
      <c r="B273" s="72"/>
      <c r="D273" s="73"/>
      <c r="E273" s="73"/>
      <c r="F273" s="73"/>
      <c r="G273" s="93"/>
      <c r="J273" s="80"/>
      <c r="K273" s="80"/>
      <c r="L273" s="80"/>
      <c r="M273" s="80"/>
      <c r="N273" s="80"/>
      <c r="O273" s="80"/>
      <c r="P273" s="80"/>
      <c r="Q273" s="80"/>
      <c r="R273" s="80"/>
      <c r="S273" s="80"/>
      <c r="T273" s="80"/>
      <c r="U273" s="80"/>
      <c r="V273" s="80"/>
      <c r="W273" s="80"/>
      <c r="X273" s="80"/>
      <c r="Y273" s="80"/>
      <c r="Z273" s="80"/>
      <c r="AA273" s="80"/>
      <c r="XFD273" s="3"/>
    </row>
    <row r="274" spans="2:27 16384:16384" x14ac:dyDescent="0.25">
      <c r="B274" s="72"/>
      <c r="D274" s="73"/>
      <c r="E274" s="73"/>
      <c r="F274" s="73"/>
      <c r="G274" s="93"/>
      <c r="J274" s="80"/>
      <c r="K274" s="80"/>
      <c r="L274" s="80"/>
      <c r="M274" s="80"/>
      <c r="N274" s="80"/>
      <c r="O274" s="80"/>
      <c r="P274" s="80"/>
      <c r="Q274" s="80"/>
      <c r="R274" s="80"/>
      <c r="S274" s="80"/>
      <c r="T274" s="80"/>
      <c r="U274" s="80"/>
      <c r="V274" s="80"/>
      <c r="W274" s="80"/>
      <c r="X274" s="80"/>
      <c r="Y274" s="80"/>
      <c r="Z274" s="80"/>
      <c r="AA274" s="80"/>
      <c r="XFD274" s="3"/>
    </row>
    <row r="275" spans="2:27 16384:16384" x14ac:dyDescent="0.25">
      <c r="B275" s="72"/>
      <c r="D275" s="73"/>
      <c r="E275" s="73"/>
      <c r="F275" s="73"/>
      <c r="G275" s="93"/>
      <c r="J275" s="80"/>
      <c r="K275" s="80"/>
      <c r="L275" s="80"/>
      <c r="M275" s="80"/>
      <c r="N275" s="80"/>
      <c r="O275" s="80"/>
      <c r="P275" s="80"/>
      <c r="Q275" s="80"/>
      <c r="R275" s="80"/>
      <c r="S275" s="80"/>
      <c r="T275" s="80"/>
      <c r="U275" s="80"/>
      <c r="V275" s="80"/>
      <c r="W275" s="80"/>
      <c r="X275" s="80"/>
      <c r="Y275" s="80"/>
      <c r="Z275" s="80"/>
      <c r="AA275" s="80"/>
      <c r="XFD275" s="3"/>
    </row>
    <row r="276" spans="2:27 16384:16384" x14ac:dyDescent="0.25">
      <c r="B276" s="72"/>
      <c r="D276" s="73"/>
      <c r="E276" s="73"/>
      <c r="F276" s="73"/>
      <c r="G276" s="93"/>
      <c r="J276" s="80"/>
      <c r="K276" s="80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80"/>
      <c r="AA276" s="80"/>
      <c r="XFD276" s="3"/>
    </row>
    <row r="277" spans="2:27 16384:16384" x14ac:dyDescent="0.25">
      <c r="B277" s="72"/>
      <c r="D277" s="73"/>
      <c r="E277" s="73"/>
      <c r="F277" s="73"/>
      <c r="G277" s="93"/>
      <c r="J277" s="80"/>
      <c r="K277" s="80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0"/>
      <c r="Z277" s="80"/>
      <c r="AA277" s="80"/>
      <c r="XFD277" s="3"/>
    </row>
    <row r="278" spans="2:27 16384:16384" x14ac:dyDescent="0.25">
      <c r="B278" s="72"/>
      <c r="D278" s="73"/>
      <c r="E278" s="73"/>
      <c r="F278" s="73"/>
      <c r="G278" s="93"/>
      <c r="J278" s="80"/>
      <c r="K278" s="80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80"/>
      <c r="AA278" s="80"/>
      <c r="XFD278" s="3"/>
    </row>
    <row r="279" spans="2:27 16384:16384" x14ac:dyDescent="0.25">
      <c r="B279" s="72"/>
      <c r="D279" s="73"/>
      <c r="E279" s="73"/>
      <c r="F279" s="73"/>
      <c r="G279" s="93"/>
      <c r="J279" s="80"/>
      <c r="K279" s="80"/>
      <c r="L279" s="80"/>
      <c r="M279" s="80"/>
      <c r="N279" s="80"/>
      <c r="O279" s="80"/>
      <c r="P279" s="80"/>
      <c r="Q279" s="80"/>
      <c r="R279" s="80"/>
      <c r="S279" s="80"/>
      <c r="T279" s="80"/>
      <c r="U279" s="80"/>
      <c r="V279" s="80"/>
      <c r="W279" s="80"/>
      <c r="X279" s="80"/>
      <c r="Y279" s="80"/>
      <c r="Z279" s="80"/>
      <c r="AA279" s="80"/>
      <c r="XFD279" s="3"/>
    </row>
    <row r="280" spans="2:27 16384:16384" x14ac:dyDescent="0.25">
      <c r="B280" s="72"/>
      <c r="D280" s="73"/>
      <c r="E280" s="73"/>
      <c r="F280" s="73"/>
      <c r="G280" s="93"/>
      <c r="J280" s="80"/>
      <c r="K280" s="80"/>
      <c r="L280" s="80"/>
      <c r="M280" s="80"/>
      <c r="N280" s="80"/>
      <c r="O280" s="80"/>
      <c r="P280" s="80"/>
      <c r="Q280" s="80"/>
      <c r="R280" s="80"/>
      <c r="S280" s="80"/>
      <c r="T280" s="80"/>
      <c r="U280" s="80"/>
      <c r="V280" s="80"/>
      <c r="W280" s="80"/>
      <c r="X280" s="80"/>
      <c r="Y280" s="80"/>
      <c r="Z280" s="80"/>
      <c r="AA280" s="80"/>
      <c r="XFD280" s="3"/>
    </row>
    <row r="281" spans="2:27 16384:16384" x14ac:dyDescent="0.25">
      <c r="B281" s="72"/>
      <c r="D281" s="73"/>
      <c r="E281" s="73"/>
      <c r="F281" s="73"/>
      <c r="G281" s="93"/>
      <c r="J281" s="80"/>
      <c r="K281" s="80"/>
      <c r="L281" s="80"/>
      <c r="M281" s="80"/>
      <c r="N281" s="80"/>
      <c r="O281" s="80"/>
      <c r="P281" s="80"/>
      <c r="Q281" s="80"/>
      <c r="R281" s="80"/>
      <c r="S281" s="80"/>
      <c r="T281" s="80"/>
      <c r="U281" s="80"/>
      <c r="V281" s="80"/>
      <c r="W281" s="80"/>
      <c r="X281" s="80"/>
      <c r="Y281" s="80"/>
      <c r="Z281" s="80"/>
      <c r="AA281" s="80"/>
      <c r="XFD281" s="3"/>
    </row>
    <row r="282" spans="2:27 16384:16384" x14ac:dyDescent="0.25">
      <c r="B282" s="72"/>
      <c r="D282" s="73"/>
      <c r="E282" s="73"/>
      <c r="F282" s="73"/>
      <c r="G282" s="93"/>
      <c r="J282" s="80"/>
      <c r="K282" s="80"/>
      <c r="L282" s="80"/>
      <c r="M282" s="80"/>
      <c r="N282" s="80"/>
      <c r="O282" s="80"/>
      <c r="P282" s="80"/>
      <c r="Q282" s="80"/>
      <c r="R282" s="80"/>
      <c r="S282" s="80"/>
      <c r="T282" s="80"/>
      <c r="U282" s="80"/>
      <c r="V282" s="80"/>
      <c r="W282" s="80"/>
      <c r="X282" s="80"/>
      <c r="Y282" s="80"/>
      <c r="Z282" s="80"/>
      <c r="AA282" s="80"/>
      <c r="XFD282" s="3"/>
    </row>
    <row r="283" spans="2:27 16384:16384" x14ac:dyDescent="0.25">
      <c r="B283" s="72"/>
      <c r="D283" s="73"/>
      <c r="E283" s="73"/>
      <c r="F283" s="73"/>
      <c r="G283" s="93"/>
      <c r="J283" s="80"/>
      <c r="K283" s="80"/>
      <c r="L283" s="80"/>
      <c r="M283" s="80"/>
      <c r="N283" s="80"/>
      <c r="O283" s="80"/>
      <c r="P283" s="80"/>
      <c r="Q283" s="80"/>
      <c r="R283" s="80"/>
      <c r="S283" s="80"/>
      <c r="T283" s="80"/>
      <c r="U283" s="80"/>
      <c r="V283" s="80"/>
      <c r="W283" s="80"/>
      <c r="X283" s="80"/>
      <c r="Y283" s="80"/>
      <c r="Z283" s="80"/>
      <c r="AA283" s="80"/>
      <c r="XFD283" s="3"/>
    </row>
    <row r="284" spans="2:27 16384:16384" x14ac:dyDescent="0.25">
      <c r="B284" s="72"/>
      <c r="D284" s="73"/>
      <c r="E284" s="73"/>
      <c r="F284" s="73"/>
      <c r="G284" s="93"/>
      <c r="J284" s="80"/>
      <c r="K284" s="80"/>
      <c r="L284" s="80"/>
      <c r="M284" s="80"/>
      <c r="N284" s="80"/>
      <c r="O284" s="80"/>
      <c r="P284" s="80"/>
      <c r="Q284" s="80"/>
      <c r="R284" s="80"/>
      <c r="S284" s="80"/>
      <c r="T284" s="80"/>
      <c r="U284" s="80"/>
      <c r="V284" s="80"/>
      <c r="W284" s="80"/>
      <c r="X284" s="80"/>
      <c r="Y284" s="80"/>
      <c r="Z284" s="80"/>
      <c r="AA284" s="80"/>
      <c r="XFD284" s="3"/>
    </row>
    <row r="285" spans="2:27 16384:16384" x14ac:dyDescent="0.25">
      <c r="B285" s="72"/>
      <c r="D285" s="73"/>
      <c r="E285" s="73"/>
      <c r="F285" s="73"/>
      <c r="G285" s="93"/>
      <c r="J285" s="80"/>
      <c r="K285" s="80"/>
      <c r="L285" s="80"/>
      <c r="M285" s="80"/>
      <c r="N285" s="80"/>
      <c r="O285" s="80"/>
      <c r="P285" s="80"/>
      <c r="Q285" s="80"/>
      <c r="R285" s="80"/>
      <c r="S285" s="80"/>
      <c r="T285" s="80"/>
      <c r="U285" s="80"/>
      <c r="V285" s="80"/>
      <c r="W285" s="80"/>
      <c r="X285" s="80"/>
      <c r="Y285" s="80"/>
      <c r="Z285" s="80"/>
      <c r="AA285" s="80"/>
      <c r="XFD285" s="3"/>
    </row>
    <row r="286" spans="2:27 16384:16384" x14ac:dyDescent="0.25">
      <c r="B286" s="72"/>
      <c r="D286" s="73"/>
      <c r="E286" s="73"/>
      <c r="F286" s="73"/>
      <c r="G286" s="93"/>
      <c r="J286" s="80"/>
      <c r="K286" s="80"/>
      <c r="L286" s="80"/>
      <c r="M286" s="80"/>
      <c r="N286" s="80"/>
      <c r="O286" s="80"/>
      <c r="P286" s="80"/>
      <c r="Q286" s="80"/>
      <c r="R286" s="80"/>
      <c r="S286" s="80"/>
      <c r="T286" s="80"/>
      <c r="U286" s="80"/>
      <c r="V286" s="80"/>
      <c r="W286" s="80"/>
      <c r="X286" s="80"/>
      <c r="Y286" s="80"/>
      <c r="Z286" s="80"/>
      <c r="AA286" s="80"/>
      <c r="XFD286" s="3"/>
    </row>
    <row r="287" spans="2:27 16384:16384" x14ac:dyDescent="0.25">
      <c r="B287" s="72"/>
      <c r="D287" s="73"/>
      <c r="E287" s="73"/>
      <c r="F287" s="73"/>
      <c r="G287" s="93"/>
      <c r="J287" s="80"/>
      <c r="K287" s="80"/>
      <c r="L287" s="80"/>
      <c r="M287" s="80"/>
      <c r="N287" s="80"/>
      <c r="O287" s="80"/>
      <c r="P287" s="80"/>
      <c r="Q287" s="80"/>
      <c r="R287" s="80"/>
      <c r="S287" s="80"/>
      <c r="T287" s="80"/>
      <c r="U287" s="80"/>
      <c r="V287" s="80"/>
      <c r="W287" s="80"/>
      <c r="X287" s="80"/>
      <c r="Y287" s="80"/>
      <c r="Z287" s="80"/>
      <c r="AA287" s="80"/>
      <c r="XFD287" s="3"/>
    </row>
    <row r="288" spans="2:27 16384:16384" x14ac:dyDescent="0.25">
      <c r="B288" s="72"/>
      <c r="D288" s="73"/>
      <c r="E288" s="73"/>
      <c r="F288" s="73"/>
      <c r="G288" s="93"/>
      <c r="J288" s="80"/>
      <c r="K288" s="80"/>
      <c r="L288" s="80"/>
      <c r="M288" s="80"/>
      <c r="N288" s="80"/>
      <c r="O288" s="80"/>
      <c r="P288" s="80"/>
      <c r="Q288" s="80"/>
      <c r="R288" s="80"/>
      <c r="S288" s="80"/>
      <c r="T288" s="80"/>
      <c r="U288" s="80"/>
      <c r="V288" s="80"/>
      <c r="W288" s="80"/>
      <c r="X288" s="80"/>
      <c r="Y288" s="80"/>
      <c r="Z288" s="80"/>
      <c r="AA288" s="80"/>
      <c r="XFD288" s="3"/>
    </row>
    <row r="289" spans="2:27 16384:16384" x14ac:dyDescent="0.25">
      <c r="B289" s="72"/>
      <c r="D289" s="73"/>
      <c r="E289" s="73"/>
      <c r="F289" s="73"/>
      <c r="G289" s="93"/>
      <c r="J289" s="80"/>
      <c r="K289" s="80"/>
      <c r="L289" s="80"/>
      <c r="M289" s="80"/>
      <c r="N289" s="80"/>
      <c r="O289" s="80"/>
      <c r="P289" s="80"/>
      <c r="Q289" s="80"/>
      <c r="R289" s="80"/>
      <c r="S289" s="80"/>
      <c r="T289" s="80"/>
      <c r="U289" s="80"/>
      <c r="V289" s="80"/>
      <c r="W289" s="80"/>
      <c r="X289" s="80"/>
      <c r="Y289" s="80"/>
      <c r="Z289" s="80"/>
      <c r="AA289" s="80"/>
      <c r="XFD289" s="3"/>
    </row>
    <row r="290" spans="2:27 16384:16384" ht="20.100000000000001" customHeight="1" x14ac:dyDescent="0.25">
      <c r="B290" s="72"/>
      <c r="D290" s="73"/>
      <c r="E290" s="73"/>
      <c r="F290" s="73"/>
      <c r="G290" s="93"/>
      <c r="J290" s="80"/>
      <c r="K290" s="80"/>
      <c r="L290" s="80"/>
      <c r="M290" s="80"/>
      <c r="N290" s="80"/>
      <c r="O290" s="80"/>
      <c r="P290" s="80"/>
      <c r="Q290" s="80"/>
      <c r="R290" s="80"/>
      <c r="S290" s="80"/>
      <c r="T290" s="80"/>
      <c r="U290" s="80"/>
      <c r="V290" s="80"/>
      <c r="W290" s="80"/>
      <c r="X290" s="80"/>
      <c r="Y290" s="80"/>
      <c r="Z290" s="80"/>
      <c r="AA290" s="80"/>
      <c r="XFD290" s="3"/>
    </row>
    <row r="291" spans="2:27 16384:16384" ht="20.100000000000001" customHeight="1" x14ac:dyDescent="0.25">
      <c r="B291" s="72"/>
      <c r="D291" s="73"/>
      <c r="E291" s="73"/>
      <c r="F291" s="73"/>
      <c r="G291" s="93"/>
      <c r="J291" s="80"/>
      <c r="K291" s="80"/>
      <c r="L291" s="80"/>
      <c r="M291" s="80"/>
      <c r="N291" s="80"/>
      <c r="O291" s="80"/>
      <c r="P291" s="80"/>
      <c r="Q291" s="80"/>
      <c r="R291" s="80"/>
      <c r="S291" s="80"/>
      <c r="T291" s="80"/>
      <c r="U291" s="80"/>
      <c r="V291" s="80"/>
      <c r="W291" s="80"/>
      <c r="X291" s="80"/>
      <c r="Y291" s="80"/>
      <c r="Z291" s="80"/>
      <c r="AA291" s="80"/>
      <c r="XFD291" s="3"/>
    </row>
    <row r="292" spans="2:27 16384:16384" x14ac:dyDescent="0.25">
      <c r="B292" s="72"/>
      <c r="D292" s="73"/>
      <c r="E292" s="73"/>
      <c r="F292" s="73"/>
      <c r="G292" s="93"/>
      <c r="J292" s="80"/>
      <c r="K292" s="80"/>
      <c r="L292" s="80"/>
      <c r="M292" s="80"/>
      <c r="N292" s="80"/>
      <c r="O292" s="80"/>
      <c r="P292" s="80"/>
      <c r="Q292" s="80"/>
      <c r="R292" s="80"/>
      <c r="S292" s="80"/>
      <c r="T292" s="80"/>
      <c r="U292" s="80"/>
      <c r="V292" s="80"/>
      <c r="W292" s="80"/>
      <c r="X292" s="80"/>
      <c r="Y292" s="80"/>
      <c r="Z292" s="80"/>
      <c r="AA292" s="80"/>
      <c r="XFD292" s="3"/>
    </row>
    <row r="293" spans="2:27 16384:16384" x14ac:dyDescent="0.25">
      <c r="B293" s="72"/>
      <c r="D293" s="73"/>
      <c r="E293" s="73"/>
      <c r="F293" s="73"/>
      <c r="G293" s="93"/>
      <c r="J293" s="80"/>
      <c r="K293" s="80"/>
      <c r="L293" s="80"/>
      <c r="M293" s="80"/>
      <c r="N293" s="80"/>
      <c r="O293" s="80"/>
      <c r="P293" s="80"/>
      <c r="Q293" s="80"/>
      <c r="R293" s="80"/>
      <c r="S293" s="80"/>
      <c r="T293" s="80"/>
      <c r="U293" s="80"/>
      <c r="V293" s="80"/>
      <c r="W293" s="80"/>
      <c r="X293" s="80"/>
      <c r="Y293" s="80"/>
      <c r="Z293" s="80"/>
      <c r="AA293" s="80"/>
      <c r="XFD293" s="3"/>
    </row>
    <row r="294" spans="2:27 16384:16384" x14ac:dyDescent="0.25">
      <c r="B294" s="72"/>
      <c r="D294" s="73"/>
      <c r="E294" s="73"/>
      <c r="F294" s="73"/>
      <c r="G294" s="93"/>
      <c r="J294" s="80"/>
      <c r="K294" s="80"/>
      <c r="L294" s="80"/>
      <c r="M294" s="80"/>
      <c r="N294" s="80"/>
      <c r="O294" s="80"/>
      <c r="P294" s="80"/>
      <c r="Q294" s="80"/>
      <c r="R294" s="80"/>
      <c r="S294" s="80"/>
      <c r="T294" s="80"/>
      <c r="U294" s="80"/>
      <c r="V294" s="80"/>
      <c r="W294" s="80"/>
      <c r="X294" s="80"/>
      <c r="Y294" s="80"/>
      <c r="Z294" s="80"/>
      <c r="AA294" s="80"/>
      <c r="XFD294" s="3"/>
    </row>
    <row r="295" spans="2:27 16384:16384" x14ac:dyDescent="0.25">
      <c r="B295" s="72"/>
      <c r="D295" s="73"/>
      <c r="E295" s="73"/>
      <c r="F295" s="73"/>
      <c r="G295" s="93"/>
      <c r="J295" s="80"/>
      <c r="K295" s="80"/>
      <c r="L295" s="80"/>
      <c r="M295" s="80"/>
      <c r="N295" s="80"/>
      <c r="O295" s="80"/>
      <c r="P295" s="80"/>
      <c r="Q295" s="80"/>
      <c r="R295" s="80"/>
      <c r="S295" s="80"/>
      <c r="T295" s="80"/>
      <c r="U295" s="80"/>
      <c r="V295" s="80"/>
      <c r="W295" s="80"/>
      <c r="X295" s="80"/>
      <c r="Y295" s="80"/>
      <c r="Z295" s="80"/>
      <c r="AA295" s="80"/>
      <c r="XFD295" s="3"/>
    </row>
    <row r="296" spans="2:27 16384:16384" x14ac:dyDescent="0.25">
      <c r="B296" s="72"/>
      <c r="D296" s="73"/>
      <c r="E296" s="73"/>
      <c r="F296" s="73"/>
      <c r="G296" s="93"/>
      <c r="J296" s="80"/>
      <c r="K296" s="80"/>
      <c r="L296" s="80"/>
      <c r="M296" s="80"/>
      <c r="N296" s="80"/>
      <c r="O296" s="80"/>
      <c r="P296" s="80"/>
      <c r="Q296" s="80"/>
      <c r="R296" s="80"/>
      <c r="S296" s="80"/>
      <c r="T296" s="80"/>
      <c r="U296" s="80"/>
      <c r="V296" s="80"/>
      <c r="W296" s="80"/>
      <c r="X296" s="80"/>
      <c r="Y296" s="80"/>
      <c r="Z296" s="80"/>
      <c r="AA296" s="80"/>
      <c r="XFD296" s="3"/>
    </row>
    <row r="297" spans="2:27 16384:16384" x14ac:dyDescent="0.25">
      <c r="B297" s="72"/>
      <c r="D297" s="73"/>
      <c r="E297" s="73"/>
      <c r="F297" s="73"/>
      <c r="G297" s="93"/>
      <c r="J297" s="80"/>
      <c r="K297" s="80"/>
      <c r="L297" s="80"/>
      <c r="M297" s="80"/>
      <c r="N297" s="80"/>
      <c r="O297" s="80"/>
      <c r="P297" s="80"/>
      <c r="Q297" s="80"/>
      <c r="R297" s="80"/>
      <c r="S297" s="80"/>
      <c r="T297" s="80"/>
      <c r="U297" s="80"/>
      <c r="V297" s="80"/>
      <c r="W297" s="80"/>
      <c r="X297" s="80"/>
      <c r="Y297" s="80"/>
      <c r="Z297" s="80"/>
      <c r="AA297" s="80"/>
      <c r="XFD297" s="3"/>
    </row>
    <row r="298" spans="2:27 16384:16384" x14ac:dyDescent="0.25">
      <c r="B298" s="72"/>
      <c r="D298" s="73"/>
      <c r="E298" s="73"/>
      <c r="F298" s="73"/>
      <c r="G298" s="93"/>
      <c r="J298" s="80"/>
      <c r="K298" s="80"/>
      <c r="L298" s="80"/>
      <c r="M298" s="80"/>
      <c r="N298" s="80"/>
      <c r="O298" s="80"/>
      <c r="P298" s="80"/>
      <c r="Q298" s="80"/>
      <c r="R298" s="80"/>
      <c r="S298" s="80"/>
      <c r="T298" s="80"/>
      <c r="U298" s="80"/>
      <c r="V298" s="80"/>
      <c r="W298" s="80"/>
      <c r="X298" s="80"/>
      <c r="Y298" s="80"/>
      <c r="Z298" s="80"/>
      <c r="AA298" s="80"/>
      <c r="XFD298" s="3"/>
    </row>
    <row r="299" spans="2:27 16384:16384" x14ac:dyDescent="0.25">
      <c r="B299" s="72"/>
      <c r="D299" s="73"/>
      <c r="E299" s="73"/>
      <c r="F299" s="73"/>
      <c r="G299" s="93"/>
      <c r="J299" s="80"/>
      <c r="K299" s="80"/>
      <c r="L299" s="80"/>
      <c r="M299" s="80"/>
      <c r="N299" s="80"/>
      <c r="O299" s="80"/>
      <c r="P299" s="80"/>
      <c r="Q299" s="80"/>
      <c r="R299" s="80"/>
      <c r="S299" s="80"/>
      <c r="T299" s="80"/>
      <c r="U299" s="80"/>
      <c r="V299" s="80"/>
      <c r="W299" s="80"/>
      <c r="X299" s="80"/>
      <c r="Y299" s="80"/>
      <c r="Z299" s="80"/>
      <c r="AA299" s="80"/>
      <c r="XFD299" s="3"/>
    </row>
    <row r="300" spans="2:27 16384:16384" x14ac:dyDescent="0.25">
      <c r="B300" s="72"/>
      <c r="D300" s="73"/>
      <c r="E300" s="73"/>
      <c r="F300" s="73"/>
      <c r="G300" s="93"/>
      <c r="J300" s="80"/>
      <c r="K300" s="80"/>
      <c r="L300" s="80"/>
      <c r="M300" s="80"/>
      <c r="N300" s="80"/>
      <c r="O300" s="80"/>
      <c r="P300" s="80"/>
      <c r="Q300" s="80"/>
      <c r="R300" s="80"/>
      <c r="S300" s="80"/>
      <c r="T300" s="80"/>
      <c r="U300" s="80"/>
      <c r="V300" s="80"/>
      <c r="W300" s="80"/>
      <c r="X300" s="80"/>
      <c r="Y300" s="80"/>
      <c r="Z300" s="80"/>
      <c r="AA300" s="80"/>
      <c r="XFD300" s="3"/>
    </row>
    <row r="301" spans="2:27 16384:16384" x14ac:dyDescent="0.25">
      <c r="B301" s="72"/>
      <c r="D301" s="73"/>
      <c r="E301" s="73"/>
      <c r="F301" s="73"/>
      <c r="G301" s="93"/>
      <c r="J301" s="80"/>
      <c r="K301" s="80"/>
      <c r="L301" s="80"/>
      <c r="M301" s="80"/>
      <c r="N301" s="80"/>
      <c r="O301" s="80"/>
      <c r="P301" s="80"/>
      <c r="Q301" s="80"/>
      <c r="R301" s="80"/>
      <c r="S301" s="80"/>
      <c r="T301" s="80"/>
      <c r="U301" s="80"/>
      <c r="V301" s="80"/>
      <c r="W301" s="80"/>
      <c r="X301" s="80"/>
      <c r="Y301" s="80"/>
      <c r="Z301" s="80"/>
      <c r="AA301" s="80"/>
      <c r="XFD301" s="3"/>
    </row>
    <row r="302" spans="2:27 16384:16384" x14ac:dyDescent="0.25">
      <c r="B302" s="72"/>
      <c r="D302" s="73"/>
      <c r="E302" s="73"/>
      <c r="F302" s="73"/>
      <c r="G302" s="93"/>
      <c r="J302" s="80"/>
      <c r="K302" s="80"/>
      <c r="L302" s="80"/>
      <c r="M302" s="80"/>
      <c r="N302" s="80"/>
      <c r="O302" s="80"/>
      <c r="P302" s="80"/>
      <c r="Q302" s="80"/>
      <c r="R302" s="80"/>
      <c r="S302" s="80"/>
      <c r="T302" s="80"/>
      <c r="U302" s="80"/>
      <c r="V302" s="80"/>
      <c r="W302" s="80"/>
      <c r="X302" s="80"/>
      <c r="Y302" s="80"/>
      <c r="Z302" s="80"/>
      <c r="AA302" s="80"/>
      <c r="XFD302" s="3"/>
    </row>
    <row r="303" spans="2:27 16384:16384" x14ac:dyDescent="0.25">
      <c r="B303" s="72"/>
      <c r="D303" s="73"/>
      <c r="E303" s="73"/>
      <c r="F303" s="73"/>
      <c r="G303" s="93"/>
      <c r="J303" s="80"/>
      <c r="K303" s="80"/>
      <c r="L303" s="80"/>
      <c r="M303" s="80"/>
      <c r="N303" s="80"/>
      <c r="O303" s="80"/>
      <c r="P303" s="80"/>
      <c r="Q303" s="80"/>
      <c r="R303" s="80"/>
      <c r="S303" s="80"/>
      <c r="T303" s="80"/>
      <c r="U303" s="80"/>
      <c r="V303" s="80"/>
      <c r="W303" s="80"/>
      <c r="X303" s="80"/>
      <c r="Y303" s="80"/>
      <c r="Z303" s="80"/>
      <c r="AA303" s="80"/>
      <c r="XFD303" s="3"/>
    </row>
    <row r="304" spans="2:27 16384:16384" x14ac:dyDescent="0.25">
      <c r="B304" s="72"/>
      <c r="D304" s="73"/>
      <c r="E304" s="73"/>
      <c r="F304" s="73"/>
      <c r="G304" s="93"/>
      <c r="J304" s="80"/>
      <c r="K304" s="80"/>
      <c r="L304" s="80"/>
      <c r="M304" s="80"/>
      <c r="N304" s="80"/>
      <c r="O304" s="80"/>
      <c r="P304" s="80"/>
      <c r="Q304" s="80"/>
      <c r="R304" s="80"/>
      <c r="S304" s="80"/>
      <c r="T304" s="80"/>
      <c r="U304" s="80"/>
      <c r="V304" s="80"/>
      <c r="W304" s="80"/>
      <c r="X304" s="80"/>
      <c r="Y304" s="80"/>
      <c r="Z304" s="80"/>
      <c r="AA304" s="80"/>
      <c r="XFD304" s="3"/>
    </row>
    <row r="305" spans="2:27 16384:16384" x14ac:dyDescent="0.25">
      <c r="B305" s="72"/>
      <c r="D305" s="73"/>
      <c r="E305" s="73"/>
      <c r="F305" s="73"/>
      <c r="G305" s="93"/>
      <c r="J305" s="80"/>
      <c r="K305" s="80"/>
      <c r="L305" s="80"/>
      <c r="M305" s="80"/>
      <c r="N305" s="80"/>
      <c r="O305" s="80"/>
      <c r="P305" s="80"/>
      <c r="Q305" s="80"/>
      <c r="R305" s="80"/>
      <c r="S305" s="80"/>
      <c r="T305" s="80"/>
      <c r="U305" s="80"/>
      <c r="V305" s="80"/>
      <c r="W305" s="80"/>
      <c r="X305" s="80"/>
      <c r="Y305" s="80"/>
      <c r="Z305" s="80"/>
      <c r="AA305" s="80"/>
      <c r="XFD305" s="3"/>
    </row>
    <row r="306" spans="2:27 16384:16384" x14ac:dyDescent="0.25">
      <c r="B306" s="72"/>
      <c r="D306" s="73"/>
      <c r="E306" s="73"/>
      <c r="F306" s="73"/>
      <c r="G306" s="93"/>
      <c r="J306" s="80"/>
      <c r="K306" s="80"/>
      <c r="L306" s="80"/>
      <c r="M306" s="80"/>
      <c r="N306" s="80"/>
      <c r="O306" s="80"/>
      <c r="P306" s="80"/>
      <c r="Q306" s="80"/>
      <c r="R306" s="80"/>
      <c r="S306" s="80"/>
      <c r="T306" s="80"/>
      <c r="U306" s="80"/>
      <c r="V306" s="80"/>
      <c r="W306" s="80"/>
      <c r="X306" s="80"/>
      <c r="Y306" s="80"/>
      <c r="Z306" s="80"/>
      <c r="AA306" s="80"/>
      <c r="XFD306" s="3"/>
    </row>
    <row r="307" spans="2:27 16384:16384" x14ac:dyDescent="0.25">
      <c r="B307" s="72"/>
      <c r="D307" s="73"/>
      <c r="E307" s="73"/>
      <c r="F307" s="73"/>
      <c r="G307" s="93"/>
      <c r="J307" s="80"/>
      <c r="K307" s="80"/>
      <c r="L307" s="80"/>
      <c r="M307" s="80"/>
      <c r="N307" s="80"/>
      <c r="O307" s="80"/>
      <c r="P307" s="80"/>
      <c r="Q307" s="80"/>
      <c r="R307" s="80"/>
      <c r="S307" s="80"/>
      <c r="T307" s="80"/>
      <c r="U307" s="80"/>
      <c r="V307" s="80"/>
      <c r="W307" s="80"/>
      <c r="X307" s="80"/>
      <c r="Y307" s="80"/>
      <c r="Z307" s="80"/>
      <c r="AA307" s="80"/>
      <c r="XFD307" s="3"/>
    </row>
    <row r="308" spans="2:27 16384:16384" x14ac:dyDescent="0.25">
      <c r="B308" s="72"/>
      <c r="D308" s="73"/>
      <c r="E308" s="73"/>
      <c r="F308" s="73"/>
      <c r="G308" s="93"/>
      <c r="J308" s="80"/>
      <c r="K308" s="80"/>
      <c r="L308" s="80"/>
      <c r="M308" s="80"/>
      <c r="N308" s="80"/>
      <c r="O308" s="80"/>
      <c r="P308" s="80"/>
      <c r="Q308" s="80"/>
      <c r="R308" s="80"/>
      <c r="S308" s="80"/>
      <c r="T308" s="80"/>
      <c r="U308" s="80"/>
      <c r="V308" s="80"/>
      <c r="W308" s="80"/>
      <c r="X308" s="80"/>
      <c r="Y308" s="80"/>
      <c r="Z308" s="80"/>
      <c r="AA308" s="80"/>
      <c r="XFD308" s="3"/>
    </row>
    <row r="309" spans="2:27 16384:16384" x14ac:dyDescent="0.25">
      <c r="B309" s="72"/>
      <c r="D309" s="73"/>
      <c r="E309" s="73"/>
      <c r="F309" s="73"/>
      <c r="G309" s="93"/>
      <c r="J309" s="80"/>
      <c r="K309" s="80"/>
      <c r="L309" s="80"/>
      <c r="M309" s="80"/>
      <c r="N309" s="80"/>
      <c r="O309" s="80"/>
      <c r="P309" s="80"/>
      <c r="Q309" s="80"/>
      <c r="R309" s="80"/>
      <c r="S309" s="80"/>
      <c r="T309" s="80"/>
      <c r="U309" s="80"/>
      <c r="V309" s="80"/>
      <c r="W309" s="80"/>
      <c r="X309" s="80"/>
      <c r="Y309" s="80"/>
      <c r="Z309" s="80"/>
      <c r="AA309" s="80"/>
      <c r="XFD309" s="3"/>
    </row>
    <row r="310" spans="2:27 16384:16384" x14ac:dyDescent="0.25">
      <c r="B310" s="72"/>
      <c r="D310" s="73"/>
      <c r="E310" s="73"/>
      <c r="F310" s="73"/>
      <c r="G310" s="93"/>
      <c r="J310" s="80"/>
      <c r="K310" s="80"/>
      <c r="L310" s="80"/>
      <c r="M310" s="80"/>
      <c r="N310" s="80"/>
      <c r="O310" s="80"/>
      <c r="P310" s="80"/>
      <c r="Q310" s="80"/>
      <c r="R310" s="80"/>
      <c r="S310" s="80"/>
      <c r="T310" s="80"/>
      <c r="U310" s="80"/>
      <c r="V310" s="80"/>
      <c r="W310" s="80"/>
      <c r="X310" s="80"/>
      <c r="Y310" s="80"/>
      <c r="Z310" s="80"/>
      <c r="AA310" s="80"/>
      <c r="XFD310" s="3"/>
    </row>
    <row r="311" spans="2:27 16384:16384" x14ac:dyDescent="0.25">
      <c r="B311" s="72"/>
      <c r="D311" s="73"/>
      <c r="E311" s="73"/>
      <c r="F311" s="73"/>
      <c r="G311" s="93"/>
      <c r="J311" s="80"/>
      <c r="K311" s="80"/>
      <c r="L311" s="80"/>
      <c r="M311" s="80"/>
      <c r="N311" s="80"/>
      <c r="O311" s="80"/>
      <c r="P311" s="80"/>
      <c r="Q311" s="80"/>
      <c r="R311" s="80"/>
      <c r="S311" s="80"/>
      <c r="T311" s="80"/>
      <c r="U311" s="80"/>
      <c r="V311" s="80"/>
      <c r="W311" s="80"/>
      <c r="X311" s="80"/>
      <c r="Y311" s="80"/>
      <c r="Z311" s="80"/>
      <c r="AA311" s="80"/>
      <c r="XFD311" s="3"/>
    </row>
    <row r="312" spans="2:27 16384:16384" x14ac:dyDescent="0.25">
      <c r="B312" s="72"/>
      <c r="D312" s="73"/>
      <c r="E312" s="73"/>
      <c r="F312" s="73"/>
      <c r="G312" s="93"/>
      <c r="J312" s="80"/>
      <c r="K312" s="80"/>
      <c r="L312" s="80"/>
      <c r="M312" s="80"/>
      <c r="N312" s="80"/>
      <c r="O312" s="80"/>
      <c r="P312" s="80"/>
      <c r="Q312" s="80"/>
      <c r="R312" s="80"/>
      <c r="S312" s="80"/>
      <c r="T312" s="80"/>
      <c r="U312" s="80"/>
      <c r="V312" s="80"/>
      <c r="W312" s="80"/>
      <c r="X312" s="80"/>
      <c r="Y312" s="80"/>
      <c r="Z312" s="80"/>
      <c r="AA312" s="80"/>
      <c r="XFD312" s="3"/>
    </row>
    <row r="313" spans="2:27 16384:16384" x14ac:dyDescent="0.25">
      <c r="B313" s="72"/>
      <c r="D313" s="73"/>
      <c r="E313" s="73"/>
      <c r="F313" s="73"/>
      <c r="G313" s="93"/>
      <c r="J313" s="80"/>
      <c r="K313" s="80"/>
      <c r="L313" s="80"/>
      <c r="M313" s="80"/>
      <c r="N313" s="80"/>
      <c r="O313" s="80"/>
      <c r="P313" s="80"/>
      <c r="Q313" s="80"/>
      <c r="R313" s="80"/>
      <c r="S313" s="80"/>
      <c r="T313" s="80"/>
      <c r="U313" s="80"/>
      <c r="V313" s="80"/>
      <c r="W313" s="80"/>
      <c r="X313" s="80"/>
      <c r="Y313" s="80"/>
      <c r="Z313" s="80"/>
      <c r="AA313" s="80"/>
      <c r="XFD313" s="3"/>
    </row>
    <row r="314" spans="2:27 16384:16384" x14ac:dyDescent="0.25">
      <c r="B314" s="72"/>
      <c r="D314" s="73"/>
      <c r="E314" s="73"/>
      <c r="F314" s="73"/>
      <c r="G314" s="93"/>
      <c r="J314" s="80"/>
      <c r="K314" s="80"/>
      <c r="L314" s="80"/>
      <c r="M314" s="80"/>
      <c r="N314" s="80"/>
      <c r="O314" s="80"/>
      <c r="P314" s="80"/>
      <c r="Q314" s="80"/>
      <c r="R314" s="80"/>
      <c r="S314" s="80"/>
      <c r="T314" s="80"/>
      <c r="U314" s="80"/>
      <c r="V314" s="80"/>
      <c r="W314" s="80"/>
      <c r="X314" s="80"/>
      <c r="Y314" s="80"/>
      <c r="Z314" s="80"/>
      <c r="AA314" s="80"/>
      <c r="XFD314" s="3"/>
    </row>
    <row r="315" spans="2:27 16384:16384" x14ac:dyDescent="0.25">
      <c r="B315" s="72"/>
      <c r="D315" s="73"/>
      <c r="E315" s="73"/>
      <c r="F315" s="73"/>
      <c r="G315" s="93"/>
      <c r="J315" s="80"/>
      <c r="K315" s="80"/>
      <c r="L315" s="80"/>
      <c r="M315" s="80"/>
      <c r="N315" s="80"/>
      <c r="O315" s="80"/>
      <c r="P315" s="80"/>
      <c r="Q315" s="80"/>
      <c r="R315" s="80"/>
      <c r="S315" s="80"/>
      <c r="T315" s="80"/>
      <c r="U315" s="80"/>
      <c r="V315" s="80"/>
      <c r="W315" s="80"/>
      <c r="X315" s="80"/>
      <c r="Y315" s="80"/>
      <c r="Z315" s="80"/>
      <c r="AA315" s="80"/>
      <c r="XFD315" s="3"/>
    </row>
    <row r="316" spans="2:27 16384:16384" x14ac:dyDescent="0.25">
      <c r="B316" s="72"/>
      <c r="D316" s="73"/>
      <c r="E316" s="73"/>
      <c r="F316" s="73"/>
      <c r="G316" s="93"/>
      <c r="J316" s="80"/>
      <c r="K316" s="80"/>
      <c r="L316" s="80"/>
      <c r="M316" s="80"/>
      <c r="N316" s="80"/>
      <c r="O316" s="80"/>
      <c r="P316" s="80"/>
      <c r="Q316" s="80"/>
      <c r="R316" s="80"/>
      <c r="S316" s="80"/>
      <c r="T316" s="80"/>
      <c r="U316" s="80"/>
      <c r="V316" s="80"/>
      <c r="W316" s="80"/>
      <c r="X316" s="80"/>
      <c r="Y316" s="80"/>
      <c r="Z316" s="80"/>
      <c r="AA316" s="80"/>
      <c r="XFD316" s="3"/>
    </row>
    <row r="317" spans="2:27 16384:16384" x14ac:dyDescent="0.25">
      <c r="B317" s="72"/>
      <c r="D317" s="73"/>
      <c r="E317" s="73"/>
      <c r="F317" s="73"/>
      <c r="G317" s="93"/>
      <c r="J317" s="80"/>
      <c r="K317" s="80"/>
      <c r="L317" s="80"/>
      <c r="M317" s="80"/>
      <c r="N317" s="80"/>
      <c r="O317" s="80"/>
      <c r="P317" s="80"/>
      <c r="Q317" s="80"/>
      <c r="R317" s="80"/>
      <c r="S317" s="80"/>
      <c r="T317" s="80"/>
      <c r="U317" s="80"/>
      <c r="V317" s="80"/>
      <c r="W317" s="80"/>
      <c r="X317" s="80"/>
      <c r="Y317" s="80"/>
      <c r="Z317" s="80"/>
      <c r="AA317" s="80"/>
      <c r="XFD317" s="3"/>
    </row>
    <row r="318" spans="2:27 16384:16384" x14ac:dyDescent="0.25">
      <c r="B318" s="72"/>
      <c r="D318" s="73"/>
      <c r="E318" s="73"/>
      <c r="F318" s="73"/>
      <c r="G318" s="93"/>
      <c r="J318" s="80"/>
      <c r="K318" s="80"/>
      <c r="L318" s="80"/>
      <c r="M318" s="80"/>
      <c r="N318" s="80"/>
      <c r="O318" s="80"/>
      <c r="P318" s="80"/>
      <c r="Q318" s="80"/>
      <c r="R318" s="80"/>
      <c r="S318" s="80"/>
      <c r="T318" s="80"/>
      <c r="U318" s="80"/>
      <c r="V318" s="80"/>
      <c r="W318" s="80"/>
      <c r="X318" s="80"/>
      <c r="Y318" s="80"/>
      <c r="Z318" s="80"/>
      <c r="AA318" s="80"/>
      <c r="XFD318" s="3"/>
    </row>
    <row r="319" spans="2:27 16384:16384" x14ac:dyDescent="0.25">
      <c r="B319" s="72"/>
      <c r="D319" s="73"/>
      <c r="E319" s="73"/>
      <c r="F319" s="73"/>
      <c r="G319" s="93"/>
      <c r="J319" s="80"/>
      <c r="K319" s="80"/>
      <c r="L319" s="80"/>
      <c r="M319" s="80"/>
      <c r="N319" s="80"/>
      <c r="O319" s="80"/>
      <c r="P319" s="80"/>
      <c r="Q319" s="80"/>
      <c r="R319" s="80"/>
      <c r="S319" s="80"/>
      <c r="T319" s="80"/>
      <c r="U319" s="80"/>
      <c r="V319" s="80"/>
      <c r="W319" s="80"/>
      <c r="X319" s="80"/>
      <c r="Y319" s="80"/>
      <c r="Z319" s="80"/>
      <c r="AA319" s="80"/>
      <c r="XFD319" s="3"/>
    </row>
    <row r="320" spans="2:27 16384:16384" x14ac:dyDescent="0.25">
      <c r="B320" s="72"/>
      <c r="D320" s="73"/>
      <c r="E320" s="73"/>
      <c r="F320" s="73"/>
      <c r="G320" s="93"/>
      <c r="J320" s="80"/>
      <c r="K320" s="80"/>
      <c r="L320" s="80"/>
      <c r="M320" s="80"/>
      <c r="N320" s="80"/>
      <c r="O320" s="80"/>
      <c r="P320" s="80"/>
      <c r="Q320" s="80"/>
      <c r="R320" s="80"/>
      <c r="S320" s="80"/>
      <c r="T320" s="80"/>
      <c r="U320" s="80"/>
      <c r="V320" s="80"/>
      <c r="W320" s="80"/>
      <c r="X320" s="80"/>
      <c r="Y320" s="80"/>
      <c r="Z320" s="80"/>
      <c r="AA320" s="80"/>
      <c r="XFD320" s="3"/>
    </row>
    <row r="321" spans="2:27 16384:16384" x14ac:dyDescent="0.25">
      <c r="B321" s="72"/>
      <c r="D321" s="73"/>
      <c r="E321" s="73"/>
      <c r="F321" s="73"/>
      <c r="G321" s="93"/>
      <c r="J321" s="80"/>
      <c r="K321" s="80"/>
      <c r="L321" s="80"/>
      <c r="M321" s="80"/>
      <c r="N321" s="80"/>
      <c r="O321" s="80"/>
      <c r="P321" s="80"/>
      <c r="Q321" s="80"/>
      <c r="R321" s="80"/>
      <c r="S321" s="80"/>
      <c r="T321" s="80"/>
      <c r="U321" s="80"/>
      <c r="V321" s="80"/>
      <c r="W321" s="80"/>
      <c r="X321" s="80"/>
      <c r="Y321" s="80"/>
      <c r="Z321" s="80"/>
      <c r="AA321" s="80"/>
      <c r="XFD321" s="3"/>
    </row>
    <row r="322" spans="2:27 16384:16384" x14ac:dyDescent="0.25">
      <c r="B322" s="72"/>
      <c r="D322" s="73"/>
      <c r="E322" s="73"/>
      <c r="F322" s="73"/>
      <c r="G322" s="93"/>
      <c r="J322" s="80"/>
      <c r="K322" s="80"/>
      <c r="L322" s="80"/>
      <c r="M322" s="80"/>
      <c r="N322" s="80"/>
      <c r="O322" s="80"/>
      <c r="P322" s="80"/>
      <c r="Q322" s="80"/>
      <c r="R322" s="80"/>
      <c r="S322" s="80"/>
      <c r="T322" s="80"/>
      <c r="U322" s="80"/>
      <c r="V322" s="80"/>
      <c r="W322" s="80"/>
      <c r="X322" s="80"/>
      <c r="Y322" s="80"/>
      <c r="Z322" s="80"/>
      <c r="AA322" s="80"/>
      <c r="XFD322" s="3"/>
    </row>
    <row r="323" spans="2:27 16384:16384" x14ac:dyDescent="0.25">
      <c r="B323" s="72"/>
      <c r="D323" s="73"/>
      <c r="E323" s="73"/>
      <c r="F323" s="73"/>
      <c r="G323" s="93"/>
      <c r="J323" s="80"/>
      <c r="K323" s="80"/>
      <c r="L323" s="80"/>
      <c r="M323" s="80"/>
      <c r="N323" s="80"/>
      <c r="O323" s="80"/>
      <c r="P323" s="80"/>
      <c r="Q323" s="80"/>
      <c r="R323" s="80"/>
      <c r="S323" s="80"/>
      <c r="T323" s="80"/>
      <c r="U323" s="80"/>
      <c r="V323" s="80"/>
      <c r="W323" s="80"/>
      <c r="X323" s="80"/>
      <c r="Y323" s="80"/>
      <c r="Z323" s="80"/>
      <c r="AA323" s="80"/>
      <c r="XFD323" s="3"/>
    </row>
    <row r="324" spans="2:27 16384:16384" x14ac:dyDescent="0.25">
      <c r="B324" s="72"/>
      <c r="D324" s="73"/>
      <c r="E324" s="73"/>
      <c r="F324" s="73"/>
      <c r="G324" s="93"/>
      <c r="J324" s="80"/>
      <c r="K324" s="80"/>
      <c r="L324" s="80"/>
      <c r="M324" s="80"/>
      <c r="N324" s="80"/>
      <c r="O324" s="80"/>
      <c r="P324" s="80"/>
      <c r="Q324" s="80"/>
      <c r="R324" s="80"/>
      <c r="S324" s="80"/>
      <c r="T324" s="80"/>
      <c r="U324" s="80"/>
      <c r="V324" s="80"/>
      <c r="W324" s="80"/>
      <c r="X324" s="80"/>
      <c r="Y324" s="80"/>
      <c r="Z324" s="80"/>
      <c r="AA324" s="80"/>
      <c r="XFD324" s="3"/>
    </row>
    <row r="325" spans="2:27 16384:16384" x14ac:dyDescent="0.25">
      <c r="B325" s="72"/>
      <c r="D325" s="73"/>
      <c r="E325" s="73"/>
      <c r="F325" s="73"/>
      <c r="G325" s="93"/>
      <c r="J325" s="80"/>
      <c r="K325" s="80"/>
      <c r="L325" s="80"/>
      <c r="M325" s="80"/>
      <c r="N325" s="80"/>
      <c r="O325" s="80"/>
      <c r="P325" s="80"/>
      <c r="Q325" s="80"/>
      <c r="R325" s="80"/>
      <c r="S325" s="80"/>
      <c r="T325" s="80"/>
      <c r="U325" s="80"/>
      <c r="V325" s="80"/>
      <c r="W325" s="80"/>
      <c r="X325" s="80"/>
      <c r="Y325" s="80"/>
      <c r="Z325" s="80"/>
      <c r="AA325" s="80"/>
      <c r="XFD325" s="3"/>
    </row>
    <row r="326" spans="2:27 16384:16384" x14ac:dyDescent="0.25">
      <c r="B326" s="72"/>
      <c r="D326" s="73"/>
      <c r="E326" s="73"/>
      <c r="F326" s="73"/>
      <c r="G326" s="93"/>
      <c r="J326" s="80"/>
      <c r="K326" s="80"/>
      <c r="L326" s="80"/>
      <c r="M326" s="80"/>
      <c r="N326" s="80"/>
      <c r="O326" s="80"/>
      <c r="P326" s="80"/>
      <c r="Q326" s="80"/>
      <c r="R326" s="80"/>
      <c r="S326" s="80"/>
      <c r="T326" s="80"/>
      <c r="U326" s="80"/>
      <c r="V326" s="80"/>
      <c r="W326" s="80"/>
      <c r="X326" s="80"/>
      <c r="Y326" s="80"/>
      <c r="Z326" s="80"/>
      <c r="AA326" s="80"/>
      <c r="XFD326" s="3"/>
    </row>
    <row r="327" spans="2:27 16384:16384" x14ac:dyDescent="0.25">
      <c r="B327" s="72"/>
      <c r="D327" s="73"/>
      <c r="E327" s="73"/>
      <c r="F327" s="73"/>
      <c r="G327" s="93"/>
      <c r="J327" s="80"/>
      <c r="K327" s="80"/>
      <c r="L327" s="80"/>
      <c r="M327" s="80"/>
      <c r="N327" s="80"/>
      <c r="O327" s="80"/>
      <c r="P327" s="80"/>
      <c r="Q327" s="80"/>
      <c r="R327" s="80"/>
      <c r="S327" s="80"/>
      <c r="T327" s="80"/>
      <c r="U327" s="80"/>
      <c r="V327" s="80"/>
      <c r="W327" s="80"/>
      <c r="X327" s="80"/>
      <c r="Y327" s="80"/>
      <c r="Z327" s="80"/>
      <c r="AA327" s="80"/>
      <c r="XFD327" s="3"/>
    </row>
    <row r="328" spans="2:27 16384:16384" ht="20.100000000000001" customHeight="1" x14ac:dyDescent="0.25">
      <c r="B328" s="72"/>
      <c r="D328" s="73"/>
      <c r="E328" s="73"/>
      <c r="F328" s="73"/>
      <c r="G328" s="93"/>
      <c r="J328" s="80"/>
      <c r="K328" s="80"/>
      <c r="L328" s="80"/>
      <c r="M328" s="80"/>
      <c r="N328" s="80"/>
      <c r="O328" s="80"/>
      <c r="P328" s="80"/>
      <c r="Q328" s="80"/>
      <c r="R328" s="80"/>
      <c r="S328" s="80"/>
      <c r="T328" s="80"/>
      <c r="U328" s="80"/>
      <c r="V328" s="80"/>
      <c r="W328" s="80"/>
      <c r="X328" s="80"/>
      <c r="Y328" s="80"/>
      <c r="Z328" s="80"/>
      <c r="AA328" s="80"/>
      <c r="XFD328" s="3"/>
    </row>
    <row r="329" spans="2:27 16384:16384" x14ac:dyDescent="0.25">
      <c r="B329" s="72"/>
      <c r="D329" s="73"/>
      <c r="E329" s="73"/>
      <c r="F329" s="73"/>
      <c r="G329" s="93"/>
      <c r="J329" s="80"/>
      <c r="K329" s="80"/>
      <c r="L329" s="80"/>
      <c r="M329" s="80"/>
      <c r="N329" s="80"/>
      <c r="O329" s="80"/>
      <c r="P329" s="80"/>
      <c r="Q329" s="80"/>
      <c r="R329" s="80"/>
      <c r="S329" s="80"/>
      <c r="T329" s="80"/>
      <c r="U329" s="80"/>
      <c r="V329" s="80"/>
      <c r="W329" s="80"/>
      <c r="X329" s="80"/>
      <c r="Y329" s="80"/>
      <c r="Z329" s="80"/>
      <c r="AA329" s="80"/>
      <c r="XFD329" s="3"/>
    </row>
    <row r="330" spans="2:27 16384:16384" x14ac:dyDescent="0.25">
      <c r="B330" s="72"/>
      <c r="D330" s="73"/>
      <c r="E330" s="73"/>
      <c r="F330" s="73"/>
      <c r="G330" s="93"/>
      <c r="J330" s="80"/>
      <c r="K330" s="80"/>
      <c r="L330" s="80"/>
      <c r="M330" s="80"/>
      <c r="N330" s="80"/>
      <c r="O330" s="80"/>
      <c r="P330" s="80"/>
      <c r="Q330" s="80"/>
      <c r="R330" s="80"/>
      <c r="S330" s="80"/>
      <c r="T330" s="80"/>
      <c r="U330" s="80"/>
      <c r="V330" s="80"/>
      <c r="W330" s="80"/>
      <c r="X330" s="80"/>
      <c r="Y330" s="80"/>
      <c r="Z330" s="80"/>
      <c r="AA330" s="80"/>
      <c r="XFD330" s="3"/>
    </row>
    <row r="331" spans="2:27 16384:16384" x14ac:dyDescent="0.25">
      <c r="B331" s="72"/>
      <c r="D331" s="73"/>
      <c r="E331" s="73"/>
      <c r="F331" s="73"/>
      <c r="G331" s="93"/>
      <c r="J331" s="80"/>
      <c r="K331" s="80"/>
      <c r="L331" s="80"/>
      <c r="M331" s="80"/>
      <c r="N331" s="80"/>
      <c r="O331" s="80"/>
      <c r="P331" s="80"/>
      <c r="Q331" s="80"/>
      <c r="R331" s="80"/>
      <c r="S331" s="80"/>
      <c r="T331" s="80"/>
      <c r="U331" s="80"/>
      <c r="V331" s="80"/>
      <c r="W331" s="80"/>
      <c r="X331" s="80"/>
      <c r="Y331" s="80"/>
      <c r="Z331" s="80"/>
      <c r="AA331" s="80"/>
      <c r="XFD331" s="3"/>
    </row>
    <row r="332" spans="2:27 16384:16384" x14ac:dyDescent="0.25">
      <c r="B332" s="72"/>
      <c r="D332" s="73"/>
      <c r="E332" s="73"/>
      <c r="F332" s="73"/>
      <c r="G332" s="93"/>
      <c r="J332" s="80"/>
      <c r="K332" s="80"/>
      <c r="L332" s="80"/>
      <c r="M332" s="80"/>
      <c r="N332" s="80"/>
      <c r="O332" s="80"/>
      <c r="P332" s="80"/>
      <c r="Q332" s="80"/>
      <c r="R332" s="80"/>
      <c r="S332" s="80"/>
      <c r="T332" s="80"/>
      <c r="U332" s="80"/>
      <c r="V332" s="80"/>
      <c r="W332" s="80"/>
      <c r="X332" s="80"/>
      <c r="Y332" s="80"/>
      <c r="Z332" s="80"/>
      <c r="AA332" s="80"/>
      <c r="XFD332" s="3"/>
    </row>
    <row r="333" spans="2:27 16384:16384" x14ac:dyDescent="0.25">
      <c r="B333" s="72"/>
      <c r="D333" s="73"/>
      <c r="E333" s="73"/>
      <c r="F333" s="73"/>
      <c r="G333" s="93"/>
      <c r="J333" s="80"/>
      <c r="K333" s="80"/>
      <c r="L333" s="80"/>
      <c r="M333" s="80"/>
      <c r="N333" s="80"/>
      <c r="O333" s="80"/>
      <c r="P333" s="80"/>
      <c r="Q333" s="80"/>
      <c r="R333" s="80"/>
      <c r="S333" s="80"/>
      <c r="T333" s="80"/>
      <c r="U333" s="80"/>
      <c r="V333" s="80"/>
      <c r="W333" s="80"/>
      <c r="X333" s="80"/>
      <c r="Y333" s="80"/>
      <c r="Z333" s="80"/>
      <c r="AA333" s="80"/>
      <c r="XFD333" s="3"/>
    </row>
    <row r="334" spans="2:27 16384:16384" x14ac:dyDescent="0.25">
      <c r="B334" s="72"/>
      <c r="D334" s="73"/>
      <c r="E334" s="73"/>
      <c r="F334" s="73"/>
      <c r="G334" s="93"/>
      <c r="J334" s="80"/>
      <c r="K334" s="80"/>
      <c r="L334" s="80"/>
      <c r="M334" s="80"/>
      <c r="N334" s="80"/>
      <c r="O334" s="80"/>
      <c r="P334" s="80"/>
      <c r="Q334" s="80"/>
      <c r="R334" s="80"/>
      <c r="S334" s="80"/>
      <c r="T334" s="80"/>
      <c r="U334" s="80"/>
      <c r="V334" s="80"/>
      <c r="W334" s="80"/>
      <c r="X334" s="80"/>
      <c r="Y334" s="80"/>
      <c r="Z334" s="80"/>
      <c r="AA334" s="80"/>
      <c r="XFD334" s="3"/>
    </row>
    <row r="335" spans="2:27 16384:16384" x14ac:dyDescent="0.25">
      <c r="B335" s="72"/>
      <c r="D335" s="73"/>
      <c r="E335" s="73"/>
      <c r="F335" s="73"/>
      <c r="G335" s="93"/>
      <c r="J335" s="80"/>
      <c r="K335" s="80"/>
      <c r="L335" s="80"/>
      <c r="M335" s="80"/>
      <c r="N335" s="80"/>
      <c r="O335" s="80"/>
      <c r="P335" s="80"/>
      <c r="Q335" s="80"/>
      <c r="R335" s="80"/>
      <c r="S335" s="80"/>
      <c r="T335" s="80"/>
      <c r="U335" s="80"/>
      <c r="V335" s="80"/>
      <c r="W335" s="80"/>
      <c r="X335" s="80"/>
      <c r="Y335" s="80"/>
      <c r="Z335" s="80"/>
      <c r="AA335" s="80"/>
      <c r="XFD335" s="3"/>
    </row>
    <row r="336" spans="2:27 16384:16384" x14ac:dyDescent="0.25">
      <c r="B336" s="72"/>
      <c r="D336" s="73"/>
      <c r="E336" s="73"/>
      <c r="F336" s="73"/>
      <c r="G336" s="93"/>
      <c r="J336" s="80"/>
      <c r="K336" s="80"/>
      <c r="L336" s="80"/>
      <c r="M336" s="80"/>
      <c r="N336" s="80"/>
      <c r="O336" s="80"/>
      <c r="P336" s="80"/>
      <c r="Q336" s="80"/>
      <c r="R336" s="80"/>
      <c r="S336" s="80"/>
      <c r="T336" s="80"/>
      <c r="U336" s="80"/>
      <c r="V336" s="80"/>
      <c r="W336" s="80"/>
      <c r="X336" s="80"/>
      <c r="Y336" s="80"/>
      <c r="Z336" s="80"/>
      <c r="AA336" s="80"/>
      <c r="XFD336" s="3"/>
    </row>
    <row r="337" spans="2:27 16384:16384" x14ac:dyDescent="0.25">
      <c r="B337" s="72"/>
      <c r="D337" s="73"/>
      <c r="E337" s="73"/>
      <c r="F337" s="73"/>
      <c r="G337" s="93"/>
      <c r="J337" s="80"/>
      <c r="K337" s="80"/>
      <c r="L337" s="80"/>
      <c r="M337" s="80"/>
      <c r="N337" s="80"/>
      <c r="O337" s="80"/>
      <c r="P337" s="80"/>
      <c r="Q337" s="80"/>
      <c r="R337" s="80"/>
      <c r="S337" s="80"/>
      <c r="T337" s="80"/>
      <c r="U337" s="80"/>
      <c r="V337" s="80"/>
      <c r="W337" s="80"/>
      <c r="X337" s="80"/>
      <c r="Y337" s="80"/>
      <c r="Z337" s="80"/>
      <c r="AA337" s="80"/>
      <c r="XFD337" s="3"/>
    </row>
    <row r="338" spans="2:27 16384:16384" x14ac:dyDescent="0.25">
      <c r="B338" s="72"/>
      <c r="D338" s="73"/>
      <c r="E338" s="73"/>
      <c r="F338" s="73"/>
      <c r="G338" s="93"/>
      <c r="J338" s="80"/>
      <c r="K338" s="80"/>
      <c r="L338" s="80"/>
      <c r="M338" s="80"/>
      <c r="N338" s="80"/>
      <c r="O338" s="80"/>
      <c r="P338" s="80"/>
      <c r="Q338" s="80"/>
      <c r="R338" s="80"/>
      <c r="S338" s="80"/>
      <c r="T338" s="80"/>
      <c r="U338" s="80"/>
      <c r="V338" s="80"/>
      <c r="W338" s="80"/>
      <c r="X338" s="80"/>
      <c r="Y338" s="80"/>
      <c r="Z338" s="80"/>
      <c r="AA338" s="80"/>
      <c r="XFD338" s="3"/>
    </row>
    <row r="339" spans="2:27 16384:16384" x14ac:dyDescent="0.25">
      <c r="B339" s="72"/>
      <c r="D339" s="73"/>
      <c r="E339" s="73"/>
      <c r="F339" s="73"/>
      <c r="G339" s="93"/>
      <c r="J339" s="80"/>
      <c r="K339" s="80"/>
      <c r="L339" s="80"/>
      <c r="M339" s="80"/>
      <c r="N339" s="80"/>
      <c r="O339" s="80"/>
      <c r="P339" s="80"/>
      <c r="Q339" s="80"/>
      <c r="R339" s="80"/>
      <c r="S339" s="80"/>
      <c r="T339" s="80"/>
      <c r="U339" s="80"/>
      <c r="V339" s="80"/>
      <c r="W339" s="80"/>
      <c r="X339" s="80"/>
      <c r="Y339" s="80"/>
      <c r="Z339" s="80"/>
      <c r="AA339" s="80"/>
      <c r="XFD339" s="3"/>
    </row>
    <row r="340" spans="2:27 16384:16384" x14ac:dyDescent="0.25">
      <c r="B340" s="72"/>
      <c r="D340" s="73"/>
      <c r="E340" s="73"/>
      <c r="F340" s="73"/>
      <c r="G340" s="93"/>
      <c r="J340" s="80"/>
      <c r="K340" s="80"/>
      <c r="L340" s="80"/>
      <c r="M340" s="80"/>
      <c r="N340" s="80"/>
      <c r="O340" s="80"/>
      <c r="P340" s="80"/>
      <c r="Q340" s="80"/>
      <c r="R340" s="80"/>
      <c r="S340" s="80"/>
      <c r="T340" s="80"/>
      <c r="U340" s="80"/>
      <c r="V340" s="80"/>
      <c r="W340" s="80"/>
      <c r="X340" s="80"/>
      <c r="Y340" s="80"/>
      <c r="Z340" s="80"/>
      <c r="AA340" s="80"/>
      <c r="XFD340" s="3"/>
    </row>
    <row r="341" spans="2:27 16384:16384" x14ac:dyDescent="0.25">
      <c r="B341" s="72"/>
      <c r="D341" s="73"/>
      <c r="E341" s="73"/>
      <c r="F341" s="73"/>
      <c r="G341" s="93"/>
      <c r="J341" s="80"/>
      <c r="K341" s="80"/>
      <c r="L341" s="80"/>
      <c r="M341" s="80"/>
      <c r="N341" s="80"/>
      <c r="O341" s="80"/>
      <c r="P341" s="80"/>
      <c r="Q341" s="80"/>
      <c r="R341" s="80"/>
      <c r="S341" s="80"/>
      <c r="T341" s="80"/>
      <c r="U341" s="80"/>
      <c r="V341" s="80"/>
      <c r="W341" s="80"/>
      <c r="X341" s="80"/>
      <c r="Y341" s="80"/>
      <c r="Z341" s="80"/>
      <c r="AA341" s="80"/>
      <c r="XFD341" s="3"/>
    </row>
    <row r="342" spans="2:27 16384:16384" x14ac:dyDescent="0.25">
      <c r="B342" s="72"/>
      <c r="D342" s="73"/>
      <c r="E342" s="73"/>
      <c r="F342" s="73"/>
      <c r="G342" s="93"/>
      <c r="J342" s="80"/>
      <c r="K342" s="80"/>
      <c r="L342" s="80"/>
      <c r="M342" s="80"/>
      <c r="N342" s="80"/>
      <c r="O342" s="80"/>
      <c r="P342" s="80"/>
      <c r="Q342" s="80"/>
      <c r="R342" s="80"/>
      <c r="S342" s="80"/>
      <c r="T342" s="80"/>
      <c r="U342" s="80"/>
      <c r="V342" s="80"/>
      <c r="W342" s="80"/>
      <c r="X342" s="80"/>
      <c r="Y342" s="80"/>
      <c r="Z342" s="80"/>
      <c r="AA342" s="80"/>
      <c r="XFD342" s="3"/>
    </row>
    <row r="343" spans="2:27 16384:16384" x14ac:dyDescent="0.25">
      <c r="B343" s="72"/>
      <c r="D343" s="73"/>
      <c r="E343" s="73"/>
      <c r="F343" s="73"/>
      <c r="G343" s="93"/>
      <c r="J343" s="80"/>
      <c r="K343" s="80"/>
      <c r="L343" s="80"/>
      <c r="M343" s="80"/>
      <c r="N343" s="80"/>
      <c r="O343" s="80"/>
      <c r="P343" s="80"/>
      <c r="Q343" s="80"/>
      <c r="R343" s="80"/>
      <c r="S343" s="80"/>
      <c r="T343" s="80"/>
      <c r="U343" s="80"/>
      <c r="V343" s="80"/>
      <c r="W343" s="80"/>
      <c r="X343" s="80"/>
      <c r="Y343" s="80"/>
      <c r="Z343" s="80"/>
      <c r="AA343" s="80"/>
      <c r="XFD343" s="3"/>
    </row>
    <row r="344" spans="2:27 16384:16384" x14ac:dyDescent="0.25">
      <c r="B344" s="72"/>
      <c r="D344" s="73"/>
      <c r="E344" s="73"/>
      <c r="F344" s="73"/>
      <c r="G344" s="93"/>
      <c r="J344" s="80"/>
      <c r="K344" s="80"/>
      <c r="L344" s="80"/>
      <c r="M344" s="80"/>
      <c r="N344" s="80"/>
      <c r="O344" s="80"/>
      <c r="P344" s="80"/>
      <c r="Q344" s="80"/>
      <c r="R344" s="80"/>
      <c r="S344" s="80"/>
      <c r="T344" s="80"/>
      <c r="U344" s="80"/>
      <c r="V344" s="80"/>
      <c r="W344" s="80"/>
      <c r="X344" s="80"/>
      <c r="Y344" s="80"/>
      <c r="Z344" s="80"/>
      <c r="AA344" s="80"/>
      <c r="XFD344" s="3"/>
    </row>
    <row r="345" spans="2:27 16384:16384" x14ac:dyDescent="0.25">
      <c r="B345" s="72"/>
      <c r="D345" s="73"/>
      <c r="E345" s="73"/>
      <c r="F345" s="73"/>
      <c r="G345" s="93"/>
      <c r="J345" s="80"/>
      <c r="K345" s="80"/>
      <c r="L345" s="80"/>
      <c r="M345" s="80"/>
      <c r="N345" s="80"/>
      <c r="O345" s="80"/>
      <c r="P345" s="80"/>
      <c r="Q345" s="80"/>
      <c r="R345" s="80"/>
      <c r="S345" s="80"/>
      <c r="T345" s="80"/>
      <c r="U345" s="80"/>
      <c r="V345" s="80"/>
      <c r="W345" s="80"/>
      <c r="X345" s="80"/>
      <c r="Y345" s="80"/>
      <c r="Z345" s="80"/>
      <c r="AA345" s="80"/>
      <c r="XFD345" s="3"/>
    </row>
    <row r="346" spans="2:27 16384:16384" x14ac:dyDescent="0.25">
      <c r="B346" s="72"/>
      <c r="D346" s="73"/>
      <c r="E346" s="73"/>
      <c r="F346" s="73"/>
      <c r="G346" s="93"/>
      <c r="J346" s="80"/>
      <c r="K346" s="80"/>
      <c r="L346" s="80"/>
      <c r="M346" s="80"/>
      <c r="N346" s="80"/>
      <c r="O346" s="80"/>
      <c r="P346" s="80"/>
      <c r="Q346" s="80"/>
      <c r="R346" s="80"/>
      <c r="S346" s="80"/>
      <c r="T346" s="80"/>
      <c r="U346" s="80"/>
      <c r="V346" s="80"/>
      <c r="W346" s="80"/>
      <c r="X346" s="80"/>
      <c r="Y346" s="80"/>
      <c r="Z346" s="80"/>
      <c r="AA346" s="80"/>
      <c r="XFD346" s="3"/>
    </row>
    <row r="347" spans="2:27 16384:16384" x14ac:dyDescent="0.25">
      <c r="B347" s="72"/>
      <c r="D347" s="73"/>
      <c r="E347" s="73"/>
      <c r="F347" s="73"/>
      <c r="G347" s="93"/>
      <c r="J347" s="80"/>
      <c r="K347" s="80"/>
      <c r="L347" s="80"/>
      <c r="M347" s="80"/>
      <c r="N347" s="80"/>
      <c r="O347" s="80"/>
      <c r="P347" s="80"/>
      <c r="Q347" s="80"/>
      <c r="R347" s="80"/>
      <c r="S347" s="80"/>
      <c r="T347" s="80"/>
      <c r="U347" s="80"/>
      <c r="V347" s="80"/>
      <c r="W347" s="80"/>
      <c r="X347" s="80"/>
      <c r="Y347" s="80"/>
      <c r="Z347" s="80"/>
      <c r="AA347" s="80"/>
      <c r="XFD347" s="3"/>
    </row>
    <row r="348" spans="2:27 16384:16384" x14ac:dyDescent="0.25">
      <c r="B348" s="72"/>
      <c r="D348" s="73"/>
      <c r="E348" s="73"/>
      <c r="F348" s="73"/>
      <c r="G348" s="93"/>
      <c r="J348" s="80"/>
      <c r="K348" s="80"/>
      <c r="L348" s="80"/>
      <c r="M348" s="80"/>
      <c r="N348" s="80"/>
      <c r="O348" s="80"/>
      <c r="P348" s="80"/>
      <c r="Q348" s="80"/>
      <c r="R348" s="80"/>
      <c r="S348" s="80"/>
      <c r="T348" s="80"/>
      <c r="U348" s="80"/>
      <c r="V348" s="80"/>
      <c r="W348" s="80"/>
      <c r="X348" s="80"/>
      <c r="Y348" s="80"/>
      <c r="Z348" s="80"/>
      <c r="AA348" s="80"/>
      <c r="XFD348" s="3"/>
    </row>
    <row r="349" spans="2:27 16384:16384" x14ac:dyDescent="0.25">
      <c r="B349" s="72"/>
      <c r="D349" s="73"/>
      <c r="E349" s="73"/>
      <c r="F349" s="73"/>
      <c r="G349" s="93"/>
      <c r="J349" s="80"/>
      <c r="K349" s="80"/>
      <c r="L349" s="80"/>
      <c r="M349" s="80"/>
      <c r="N349" s="80"/>
      <c r="O349" s="80"/>
      <c r="P349" s="80"/>
      <c r="Q349" s="80"/>
      <c r="R349" s="80"/>
      <c r="S349" s="80"/>
      <c r="T349" s="80"/>
      <c r="U349" s="80"/>
      <c r="V349" s="80"/>
      <c r="W349" s="80"/>
      <c r="X349" s="80"/>
      <c r="Y349" s="80"/>
      <c r="Z349" s="80"/>
      <c r="AA349" s="80"/>
      <c r="XFD349" s="3"/>
    </row>
    <row r="350" spans="2:27 16384:16384" x14ac:dyDescent="0.25">
      <c r="B350" s="72"/>
      <c r="D350" s="73"/>
      <c r="E350" s="73"/>
      <c r="F350" s="73"/>
      <c r="G350" s="93"/>
      <c r="J350" s="80"/>
      <c r="K350" s="80"/>
      <c r="L350" s="80"/>
      <c r="M350" s="80"/>
      <c r="N350" s="80"/>
      <c r="O350" s="80"/>
      <c r="P350" s="80"/>
      <c r="Q350" s="80"/>
      <c r="R350" s="80"/>
      <c r="S350" s="80"/>
      <c r="T350" s="80"/>
      <c r="U350" s="80"/>
      <c r="V350" s="80"/>
      <c r="W350" s="80"/>
      <c r="X350" s="80"/>
      <c r="Y350" s="80"/>
      <c r="Z350" s="80"/>
      <c r="AA350" s="80"/>
      <c r="XFD350" s="3"/>
    </row>
    <row r="351" spans="2:27 16384:16384" x14ac:dyDescent="0.25">
      <c r="B351" s="72"/>
      <c r="D351" s="73"/>
      <c r="E351" s="73"/>
      <c r="F351" s="73"/>
      <c r="G351" s="93"/>
      <c r="J351" s="80"/>
      <c r="K351" s="80"/>
      <c r="L351" s="80"/>
      <c r="M351" s="80"/>
      <c r="N351" s="80"/>
      <c r="O351" s="80"/>
      <c r="P351" s="80"/>
      <c r="Q351" s="80"/>
      <c r="R351" s="80"/>
      <c r="S351" s="80"/>
      <c r="T351" s="80"/>
      <c r="U351" s="80"/>
      <c r="V351" s="80"/>
      <c r="W351" s="80"/>
      <c r="X351" s="80"/>
      <c r="Y351" s="80"/>
      <c r="Z351" s="80"/>
      <c r="AA351" s="80"/>
      <c r="XFD351" s="3"/>
    </row>
    <row r="352" spans="2:27 16384:16384" x14ac:dyDescent="0.25">
      <c r="B352" s="72"/>
      <c r="D352" s="73"/>
      <c r="E352" s="73"/>
      <c r="F352" s="73"/>
      <c r="G352" s="93"/>
      <c r="J352" s="80"/>
      <c r="K352" s="80"/>
      <c r="L352" s="80"/>
      <c r="M352" s="80"/>
      <c r="N352" s="80"/>
      <c r="O352" s="80"/>
      <c r="P352" s="80"/>
      <c r="Q352" s="80"/>
      <c r="R352" s="80"/>
      <c r="S352" s="80"/>
      <c r="T352" s="80"/>
      <c r="U352" s="80"/>
      <c r="V352" s="80"/>
      <c r="W352" s="80"/>
      <c r="X352" s="80"/>
      <c r="Y352" s="80"/>
      <c r="Z352" s="80"/>
      <c r="AA352" s="80"/>
      <c r="XFD352" s="3"/>
    </row>
    <row r="353" spans="2:27 16384:16384" x14ac:dyDescent="0.25">
      <c r="B353" s="72"/>
      <c r="D353" s="73"/>
      <c r="E353" s="73"/>
      <c r="F353" s="73"/>
      <c r="G353" s="93"/>
      <c r="J353" s="80"/>
      <c r="K353" s="80"/>
      <c r="L353" s="80"/>
      <c r="M353" s="80"/>
      <c r="N353" s="80"/>
      <c r="O353" s="80"/>
      <c r="P353" s="80"/>
      <c r="Q353" s="80"/>
      <c r="R353" s="80"/>
      <c r="S353" s="80"/>
      <c r="T353" s="80"/>
      <c r="U353" s="80"/>
      <c r="V353" s="80"/>
      <c r="W353" s="80"/>
      <c r="X353" s="80"/>
      <c r="Y353" s="80"/>
      <c r="Z353" s="80"/>
      <c r="AA353" s="80"/>
      <c r="XFD353" s="3"/>
    </row>
    <row r="354" spans="2:27 16384:16384" x14ac:dyDescent="0.25">
      <c r="B354" s="72"/>
      <c r="D354" s="73"/>
      <c r="E354" s="73"/>
      <c r="F354" s="73"/>
      <c r="G354" s="93"/>
      <c r="J354" s="80"/>
      <c r="K354" s="80"/>
      <c r="L354" s="80"/>
      <c r="M354" s="80"/>
      <c r="N354" s="80"/>
      <c r="O354" s="80"/>
      <c r="P354" s="80"/>
      <c r="Q354" s="80"/>
      <c r="R354" s="80"/>
      <c r="S354" s="80"/>
      <c r="T354" s="80"/>
      <c r="U354" s="80"/>
      <c r="V354" s="80"/>
      <c r="W354" s="80"/>
      <c r="X354" s="80"/>
      <c r="Y354" s="80"/>
      <c r="Z354" s="80"/>
      <c r="AA354" s="80"/>
      <c r="XFD354" s="3"/>
    </row>
    <row r="355" spans="2:27 16384:16384" x14ac:dyDescent="0.25">
      <c r="B355" s="72"/>
      <c r="D355" s="73"/>
      <c r="E355" s="73"/>
      <c r="F355" s="73"/>
      <c r="G355" s="93"/>
      <c r="J355" s="80"/>
      <c r="K355" s="80"/>
      <c r="L355" s="80"/>
      <c r="M355" s="80"/>
      <c r="N355" s="80"/>
      <c r="O355" s="80"/>
      <c r="P355" s="80"/>
      <c r="Q355" s="80"/>
      <c r="R355" s="80"/>
      <c r="S355" s="80"/>
      <c r="T355" s="80"/>
      <c r="U355" s="80"/>
      <c r="V355" s="80"/>
      <c r="W355" s="80"/>
      <c r="X355" s="80"/>
      <c r="Y355" s="80"/>
      <c r="Z355" s="80"/>
      <c r="AA355" s="80"/>
      <c r="XFD355" s="3"/>
    </row>
    <row r="356" spans="2:27 16384:16384" x14ac:dyDescent="0.25">
      <c r="B356" s="72"/>
      <c r="D356" s="73"/>
      <c r="E356" s="73"/>
      <c r="F356" s="73"/>
      <c r="G356" s="93"/>
      <c r="J356" s="80"/>
      <c r="K356" s="80"/>
      <c r="L356" s="80"/>
      <c r="M356" s="80"/>
      <c r="N356" s="80"/>
      <c r="O356" s="80"/>
      <c r="P356" s="80"/>
      <c r="Q356" s="80"/>
      <c r="R356" s="80"/>
      <c r="S356" s="80"/>
      <c r="T356" s="80"/>
      <c r="U356" s="80"/>
      <c r="V356" s="80"/>
      <c r="W356" s="80"/>
      <c r="X356" s="80"/>
      <c r="Y356" s="80"/>
      <c r="Z356" s="80"/>
      <c r="AA356" s="80"/>
      <c r="XFD356" s="3"/>
    </row>
    <row r="357" spans="2:27 16384:16384" x14ac:dyDescent="0.25">
      <c r="B357" s="72"/>
      <c r="D357" s="73"/>
      <c r="E357" s="73"/>
      <c r="F357" s="73"/>
      <c r="G357" s="93"/>
      <c r="J357" s="80"/>
      <c r="K357" s="80"/>
      <c r="L357" s="80"/>
      <c r="M357" s="80"/>
      <c r="N357" s="80"/>
      <c r="O357" s="80"/>
      <c r="P357" s="80"/>
      <c r="Q357" s="80"/>
      <c r="R357" s="80"/>
      <c r="S357" s="80"/>
      <c r="T357" s="80"/>
      <c r="U357" s="80"/>
      <c r="V357" s="80"/>
      <c r="W357" s="80"/>
      <c r="X357" s="80"/>
      <c r="Y357" s="80"/>
      <c r="Z357" s="80"/>
      <c r="AA357" s="80"/>
      <c r="XFD357" s="3"/>
    </row>
    <row r="358" spans="2:27 16384:16384" x14ac:dyDescent="0.25">
      <c r="B358" s="72"/>
      <c r="D358" s="73"/>
      <c r="E358" s="73"/>
      <c r="F358" s="73"/>
      <c r="G358" s="93"/>
      <c r="J358" s="80"/>
      <c r="K358" s="80"/>
      <c r="L358" s="80"/>
      <c r="M358" s="80"/>
      <c r="N358" s="80"/>
      <c r="O358" s="80"/>
      <c r="P358" s="80"/>
      <c r="Q358" s="80"/>
      <c r="R358" s="80"/>
      <c r="S358" s="80"/>
      <c r="T358" s="80"/>
      <c r="U358" s="80"/>
      <c r="V358" s="80"/>
      <c r="W358" s="80"/>
      <c r="X358" s="80"/>
      <c r="Y358" s="80"/>
      <c r="Z358" s="80"/>
      <c r="AA358" s="80"/>
      <c r="XFD358" s="3"/>
    </row>
    <row r="359" spans="2:27 16384:16384" x14ac:dyDescent="0.25">
      <c r="B359" s="72"/>
      <c r="D359" s="73"/>
      <c r="E359" s="73"/>
      <c r="F359" s="73"/>
      <c r="G359" s="93"/>
      <c r="J359" s="80"/>
      <c r="K359" s="80"/>
      <c r="L359" s="80"/>
      <c r="M359" s="80"/>
      <c r="N359" s="80"/>
      <c r="O359" s="80"/>
      <c r="P359" s="80"/>
      <c r="Q359" s="80"/>
      <c r="R359" s="80"/>
      <c r="S359" s="80"/>
      <c r="T359" s="80"/>
      <c r="U359" s="80"/>
      <c r="V359" s="80"/>
      <c r="W359" s="80"/>
      <c r="X359" s="80"/>
      <c r="Y359" s="80"/>
      <c r="Z359" s="80"/>
      <c r="AA359" s="80"/>
      <c r="XFD359" s="3"/>
    </row>
    <row r="360" spans="2:27 16384:16384" x14ac:dyDescent="0.25">
      <c r="B360" s="72"/>
      <c r="D360" s="73"/>
      <c r="E360" s="73"/>
      <c r="F360" s="73"/>
      <c r="G360" s="93"/>
      <c r="J360" s="80"/>
      <c r="K360" s="80"/>
      <c r="L360" s="80"/>
      <c r="M360" s="80"/>
      <c r="N360" s="80"/>
      <c r="O360" s="80"/>
      <c r="P360" s="80"/>
      <c r="Q360" s="80"/>
      <c r="R360" s="80"/>
      <c r="S360" s="80"/>
      <c r="T360" s="80"/>
      <c r="U360" s="80"/>
      <c r="V360" s="80"/>
      <c r="W360" s="80"/>
      <c r="X360" s="80"/>
      <c r="Y360" s="80"/>
      <c r="Z360" s="80"/>
      <c r="AA360" s="80"/>
      <c r="XFD360" s="3"/>
    </row>
    <row r="361" spans="2:27 16384:16384" x14ac:dyDescent="0.25">
      <c r="B361" s="72"/>
      <c r="D361" s="73"/>
      <c r="E361" s="73"/>
      <c r="F361" s="73"/>
      <c r="G361" s="93"/>
      <c r="J361" s="80"/>
      <c r="K361" s="80"/>
      <c r="L361" s="80"/>
      <c r="M361" s="80"/>
      <c r="N361" s="80"/>
      <c r="O361" s="80"/>
      <c r="P361" s="80"/>
      <c r="Q361" s="80"/>
      <c r="R361" s="80"/>
      <c r="S361" s="80"/>
      <c r="T361" s="80"/>
      <c r="U361" s="80"/>
      <c r="V361" s="80"/>
      <c r="W361" s="80"/>
      <c r="X361" s="80"/>
      <c r="Y361" s="80"/>
      <c r="Z361" s="80"/>
      <c r="AA361" s="80"/>
      <c r="XFD361" s="3"/>
    </row>
    <row r="362" spans="2:27 16384:16384" x14ac:dyDescent="0.25">
      <c r="B362" s="72"/>
      <c r="D362" s="73"/>
      <c r="E362" s="73"/>
      <c r="F362" s="73"/>
      <c r="G362" s="93"/>
      <c r="J362" s="80"/>
      <c r="K362" s="80"/>
      <c r="L362" s="80"/>
      <c r="M362" s="80"/>
      <c r="N362" s="80"/>
      <c r="O362" s="80"/>
      <c r="P362" s="80"/>
      <c r="Q362" s="80"/>
      <c r="R362" s="80"/>
      <c r="S362" s="80"/>
      <c r="T362" s="80"/>
      <c r="U362" s="80"/>
      <c r="V362" s="80"/>
      <c r="W362" s="80"/>
      <c r="X362" s="80"/>
      <c r="Y362" s="80"/>
      <c r="Z362" s="80"/>
      <c r="AA362" s="80"/>
      <c r="XFD362" s="3"/>
    </row>
    <row r="363" spans="2:27 16384:16384" x14ac:dyDescent="0.25">
      <c r="B363" s="72"/>
      <c r="D363" s="73"/>
      <c r="E363" s="73"/>
      <c r="F363" s="73"/>
      <c r="G363" s="93"/>
      <c r="J363" s="80"/>
      <c r="K363" s="80"/>
      <c r="L363" s="80"/>
      <c r="M363" s="80"/>
      <c r="N363" s="80"/>
      <c r="O363" s="80"/>
      <c r="P363" s="80"/>
      <c r="Q363" s="80"/>
      <c r="R363" s="80"/>
      <c r="S363" s="80"/>
      <c r="T363" s="80"/>
      <c r="U363" s="80"/>
      <c r="V363" s="80"/>
      <c r="W363" s="80"/>
      <c r="X363" s="80"/>
      <c r="Y363" s="80"/>
      <c r="Z363" s="80"/>
      <c r="AA363" s="80"/>
      <c r="XFD363" s="3"/>
    </row>
    <row r="364" spans="2:27 16384:16384" x14ac:dyDescent="0.25">
      <c r="B364" s="72"/>
      <c r="D364" s="73"/>
      <c r="E364" s="73"/>
      <c r="F364" s="73"/>
      <c r="G364" s="93"/>
      <c r="J364" s="80"/>
      <c r="K364" s="80"/>
      <c r="L364" s="80"/>
      <c r="M364" s="80"/>
      <c r="N364" s="80"/>
      <c r="O364" s="80"/>
      <c r="P364" s="80"/>
      <c r="Q364" s="80"/>
      <c r="R364" s="80"/>
      <c r="S364" s="80"/>
      <c r="T364" s="80"/>
      <c r="U364" s="80"/>
      <c r="V364" s="80"/>
      <c r="W364" s="80"/>
      <c r="X364" s="80"/>
      <c r="Y364" s="80"/>
      <c r="Z364" s="80"/>
      <c r="AA364" s="80"/>
      <c r="XFD364" s="3"/>
    </row>
    <row r="365" spans="2:27 16384:16384" x14ac:dyDescent="0.25">
      <c r="B365" s="72"/>
      <c r="D365" s="73"/>
      <c r="E365" s="73"/>
      <c r="F365" s="73"/>
      <c r="G365" s="93"/>
      <c r="J365" s="80"/>
      <c r="K365" s="80"/>
      <c r="L365" s="80"/>
      <c r="M365" s="80"/>
      <c r="N365" s="80"/>
      <c r="O365" s="80"/>
      <c r="P365" s="80"/>
      <c r="Q365" s="80"/>
      <c r="R365" s="80"/>
      <c r="S365" s="80"/>
      <c r="T365" s="80"/>
      <c r="U365" s="80"/>
      <c r="V365" s="80"/>
      <c r="W365" s="80"/>
      <c r="X365" s="80"/>
      <c r="Y365" s="80"/>
      <c r="Z365" s="80"/>
      <c r="AA365" s="80"/>
      <c r="XFD365" s="3"/>
    </row>
    <row r="366" spans="2:27 16384:16384" x14ac:dyDescent="0.25">
      <c r="B366" s="72"/>
      <c r="D366" s="73"/>
      <c r="E366" s="73"/>
      <c r="F366" s="73"/>
      <c r="G366" s="93"/>
      <c r="J366" s="80"/>
      <c r="K366" s="80"/>
      <c r="L366" s="80"/>
      <c r="M366" s="80"/>
      <c r="N366" s="80"/>
      <c r="O366" s="80"/>
      <c r="P366" s="80"/>
      <c r="Q366" s="80"/>
      <c r="R366" s="80"/>
      <c r="S366" s="80"/>
      <c r="T366" s="80"/>
      <c r="U366" s="80"/>
      <c r="V366" s="80"/>
      <c r="W366" s="80"/>
      <c r="X366" s="80"/>
      <c r="Y366" s="80"/>
      <c r="Z366" s="80"/>
      <c r="AA366" s="80"/>
      <c r="XFD366" s="3"/>
    </row>
    <row r="367" spans="2:27 16384:16384" x14ac:dyDescent="0.25">
      <c r="B367" s="72"/>
      <c r="D367" s="73"/>
      <c r="E367" s="73"/>
      <c r="F367" s="73"/>
      <c r="G367" s="93"/>
      <c r="J367" s="80"/>
      <c r="K367" s="80"/>
      <c r="L367" s="80"/>
      <c r="M367" s="80"/>
      <c r="N367" s="80"/>
      <c r="O367" s="80"/>
      <c r="P367" s="80"/>
      <c r="Q367" s="80"/>
      <c r="R367" s="80"/>
      <c r="S367" s="80"/>
      <c r="T367" s="80"/>
      <c r="U367" s="80"/>
      <c r="V367" s="80"/>
      <c r="W367" s="80"/>
      <c r="X367" s="80"/>
      <c r="Y367" s="80"/>
      <c r="Z367" s="80"/>
      <c r="AA367" s="80"/>
      <c r="XFD367" s="3"/>
    </row>
    <row r="368" spans="2:27 16384:16384" x14ac:dyDescent="0.25">
      <c r="B368" s="72"/>
      <c r="D368" s="73"/>
      <c r="E368" s="73"/>
      <c r="F368" s="73"/>
      <c r="G368" s="93"/>
      <c r="J368" s="80"/>
      <c r="K368" s="80"/>
      <c r="L368" s="80"/>
      <c r="M368" s="80"/>
      <c r="N368" s="80"/>
      <c r="O368" s="80"/>
      <c r="P368" s="80"/>
      <c r="Q368" s="80"/>
      <c r="R368" s="80"/>
      <c r="S368" s="80"/>
      <c r="T368" s="80"/>
      <c r="U368" s="80"/>
      <c r="V368" s="80"/>
      <c r="W368" s="80"/>
      <c r="X368" s="80"/>
      <c r="Y368" s="80"/>
      <c r="Z368" s="80"/>
      <c r="AA368" s="80"/>
      <c r="XFD368" s="3"/>
    </row>
    <row r="369" spans="2:27 16384:16384" x14ac:dyDescent="0.25">
      <c r="B369" s="72"/>
      <c r="D369" s="73"/>
      <c r="E369" s="73"/>
      <c r="F369" s="73"/>
      <c r="G369" s="93"/>
      <c r="J369" s="80"/>
      <c r="K369" s="80"/>
      <c r="L369" s="80"/>
      <c r="M369" s="80"/>
      <c r="N369" s="80"/>
      <c r="O369" s="80"/>
      <c r="P369" s="80"/>
      <c r="Q369" s="80"/>
      <c r="R369" s="80"/>
      <c r="S369" s="80"/>
      <c r="T369" s="80"/>
      <c r="U369" s="80"/>
      <c r="V369" s="80"/>
      <c r="W369" s="80"/>
      <c r="X369" s="80"/>
      <c r="Y369" s="80"/>
      <c r="Z369" s="80"/>
      <c r="AA369" s="80"/>
      <c r="XFD369" s="3"/>
    </row>
    <row r="370" spans="2:27 16384:16384" x14ac:dyDescent="0.25">
      <c r="B370" s="72"/>
      <c r="D370" s="73"/>
      <c r="E370" s="73"/>
      <c r="F370" s="73"/>
      <c r="G370" s="93"/>
      <c r="J370" s="80"/>
      <c r="K370" s="80"/>
      <c r="L370" s="80"/>
      <c r="M370" s="80"/>
      <c r="N370" s="80"/>
      <c r="O370" s="80"/>
      <c r="P370" s="80"/>
      <c r="Q370" s="80"/>
      <c r="R370" s="80"/>
      <c r="S370" s="80"/>
      <c r="T370" s="80"/>
      <c r="U370" s="80"/>
      <c r="V370" s="80"/>
      <c r="W370" s="80"/>
      <c r="X370" s="80"/>
      <c r="Y370" s="80"/>
      <c r="Z370" s="80"/>
      <c r="AA370" s="80"/>
      <c r="XFD370" s="3"/>
    </row>
    <row r="371" spans="2:27 16384:16384" x14ac:dyDescent="0.25">
      <c r="B371" s="72"/>
      <c r="D371" s="73"/>
      <c r="E371" s="73"/>
      <c r="F371" s="73"/>
      <c r="G371" s="93"/>
      <c r="J371" s="80"/>
      <c r="K371" s="80"/>
      <c r="L371" s="80"/>
      <c r="M371" s="80"/>
      <c r="N371" s="80"/>
      <c r="O371" s="80"/>
      <c r="P371" s="80"/>
      <c r="Q371" s="80"/>
      <c r="R371" s="80"/>
      <c r="S371" s="80"/>
      <c r="T371" s="80"/>
      <c r="U371" s="80"/>
      <c r="V371" s="80"/>
      <c r="W371" s="80"/>
      <c r="X371" s="80"/>
      <c r="Y371" s="80"/>
      <c r="Z371" s="80"/>
      <c r="AA371" s="80"/>
      <c r="XFD371" s="3"/>
    </row>
    <row r="372" spans="2:27 16384:16384" x14ac:dyDescent="0.25">
      <c r="B372" s="72"/>
      <c r="D372" s="73"/>
      <c r="E372" s="73"/>
      <c r="F372" s="73"/>
      <c r="G372" s="93"/>
      <c r="J372" s="80"/>
      <c r="K372" s="80"/>
      <c r="L372" s="80"/>
      <c r="M372" s="80"/>
      <c r="N372" s="80"/>
      <c r="O372" s="80"/>
      <c r="P372" s="80"/>
      <c r="Q372" s="80"/>
      <c r="R372" s="80"/>
      <c r="S372" s="80"/>
      <c r="T372" s="80"/>
      <c r="U372" s="80"/>
      <c r="V372" s="80"/>
      <c r="W372" s="80"/>
      <c r="X372" s="80"/>
      <c r="Y372" s="80"/>
      <c r="Z372" s="80"/>
      <c r="AA372" s="80"/>
      <c r="XFD372" s="3"/>
    </row>
    <row r="373" spans="2:27 16384:16384" x14ac:dyDescent="0.25">
      <c r="B373" s="72"/>
      <c r="D373" s="73"/>
      <c r="E373" s="73"/>
      <c r="F373" s="73"/>
      <c r="G373" s="93"/>
      <c r="J373" s="80"/>
      <c r="K373" s="80"/>
      <c r="L373" s="80"/>
      <c r="M373" s="80"/>
      <c r="N373" s="80"/>
      <c r="O373" s="80"/>
      <c r="P373" s="80"/>
      <c r="Q373" s="80"/>
      <c r="R373" s="80"/>
      <c r="S373" s="80"/>
      <c r="T373" s="80"/>
      <c r="U373" s="80"/>
      <c r="V373" s="80"/>
      <c r="W373" s="80"/>
      <c r="X373" s="80"/>
      <c r="Y373" s="80"/>
      <c r="Z373" s="80"/>
      <c r="AA373" s="80"/>
      <c r="XFD373" s="3"/>
    </row>
    <row r="374" spans="2:27 16384:16384" x14ac:dyDescent="0.25">
      <c r="B374" s="72"/>
      <c r="D374" s="73"/>
      <c r="E374" s="73"/>
      <c r="F374" s="73"/>
      <c r="G374" s="93"/>
      <c r="J374" s="80"/>
      <c r="K374" s="80"/>
      <c r="L374" s="80"/>
      <c r="M374" s="80"/>
      <c r="N374" s="80"/>
      <c r="O374" s="80"/>
      <c r="P374" s="80"/>
      <c r="Q374" s="80"/>
      <c r="R374" s="80"/>
      <c r="S374" s="80"/>
      <c r="T374" s="80"/>
      <c r="U374" s="80"/>
      <c r="V374" s="80"/>
      <c r="W374" s="80"/>
      <c r="X374" s="80"/>
      <c r="Y374" s="80"/>
      <c r="Z374" s="80"/>
      <c r="AA374" s="80"/>
      <c r="XFD374" s="3"/>
    </row>
    <row r="375" spans="2:27 16384:16384" x14ac:dyDescent="0.25">
      <c r="B375" s="72"/>
      <c r="D375" s="73"/>
      <c r="E375" s="73"/>
      <c r="F375" s="73"/>
      <c r="G375" s="93"/>
      <c r="J375" s="80"/>
      <c r="K375" s="80"/>
      <c r="L375" s="80"/>
      <c r="M375" s="80"/>
      <c r="N375" s="80"/>
      <c r="O375" s="80"/>
      <c r="P375" s="80"/>
      <c r="Q375" s="80"/>
      <c r="R375" s="80"/>
      <c r="S375" s="80"/>
      <c r="T375" s="80"/>
      <c r="U375" s="80"/>
      <c r="V375" s="80"/>
      <c r="W375" s="80"/>
      <c r="X375" s="80"/>
      <c r="Y375" s="80"/>
      <c r="Z375" s="80"/>
      <c r="AA375" s="80"/>
      <c r="XFD375" s="3"/>
    </row>
    <row r="376" spans="2:27 16384:16384" x14ac:dyDescent="0.25">
      <c r="B376" s="72"/>
      <c r="D376" s="73"/>
      <c r="E376" s="73"/>
      <c r="F376" s="73"/>
      <c r="G376" s="93"/>
      <c r="J376" s="80"/>
      <c r="K376" s="80"/>
      <c r="L376" s="80"/>
      <c r="M376" s="80"/>
      <c r="N376" s="80"/>
      <c r="O376" s="80"/>
      <c r="P376" s="80"/>
      <c r="Q376" s="80"/>
      <c r="R376" s="80"/>
      <c r="S376" s="80"/>
      <c r="T376" s="80"/>
      <c r="U376" s="80"/>
      <c r="V376" s="80"/>
      <c r="W376" s="80"/>
      <c r="X376" s="80"/>
      <c r="Y376" s="80"/>
      <c r="Z376" s="80"/>
      <c r="AA376" s="80"/>
      <c r="XFD376" s="3"/>
    </row>
    <row r="377" spans="2:27 16384:16384" x14ac:dyDescent="0.25">
      <c r="B377" s="72"/>
      <c r="D377" s="73"/>
      <c r="E377" s="73"/>
      <c r="F377" s="73"/>
      <c r="G377" s="93"/>
      <c r="J377" s="80"/>
      <c r="K377" s="80"/>
      <c r="L377" s="80"/>
      <c r="M377" s="80"/>
      <c r="N377" s="80"/>
      <c r="O377" s="80"/>
      <c r="P377" s="80"/>
      <c r="Q377" s="80"/>
      <c r="R377" s="80"/>
      <c r="S377" s="80"/>
      <c r="T377" s="80"/>
      <c r="U377" s="80"/>
      <c r="V377" s="80"/>
      <c r="W377" s="80"/>
      <c r="X377" s="80"/>
      <c r="Y377" s="80"/>
      <c r="Z377" s="80"/>
      <c r="AA377" s="80"/>
      <c r="XFD377" s="3"/>
    </row>
    <row r="378" spans="2:27 16384:16384" x14ac:dyDescent="0.25">
      <c r="B378" s="72"/>
      <c r="D378" s="73"/>
      <c r="E378" s="73"/>
      <c r="F378" s="73"/>
      <c r="G378" s="93"/>
      <c r="J378" s="80"/>
      <c r="K378" s="80"/>
      <c r="L378" s="80"/>
      <c r="M378" s="80"/>
      <c r="N378" s="80"/>
      <c r="O378" s="80"/>
      <c r="P378" s="80"/>
      <c r="Q378" s="80"/>
      <c r="R378" s="80"/>
      <c r="S378" s="80"/>
      <c r="T378" s="80"/>
      <c r="U378" s="80"/>
      <c r="V378" s="80"/>
      <c r="W378" s="80"/>
      <c r="X378" s="80"/>
      <c r="Y378" s="80"/>
      <c r="Z378" s="80"/>
      <c r="AA378" s="80"/>
      <c r="XFD378" s="3"/>
    </row>
    <row r="379" spans="2:27 16384:16384" x14ac:dyDescent="0.25">
      <c r="B379" s="72"/>
      <c r="D379" s="73"/>
      <c r="E379" s="73"/>
      <c r="F379" s="73"/>
      <c r="G379" s="93"/>
      <c r="J379" s="80"/>
      <c r="K379" s="80"/>
      <c r="L379" s="80"/>
      <c r="M379" s="80"/>
      <c r="N379" s="80"/>
      <c r="O379" s="80"/>
      <c r="P379" s="80"/>
      <c r="Q379" s="80"/>
      <c r="R379" s="80"/>
      <c r="S379" s="80"/>
      <c r="T379" s="80"/>
      <c r="U379" s="80"/>
      <c r="V379" s="80"/>
      <c r="W379" s="80"/>
      <c r="X379" s="80"/>
      <c r="Y379" s="80"/>
      <c r="Z379" s="80"/>
      <c r="AA379" s="80"/>
      <c r="XFD379" s="3"/>
    </row>
    <row r="380" spans="2:27 16384:16384" x14ac:dyDescent="0.25">
      <c r="B380" s="72"/>
      <c r="D380" s="73"/>
      <c r="E380" s="73"/>
      <c r="F380" s="73"/>
      <c r="G380" s="93"/>
      <c r="J380" s="80"/>
      <c r="K380" s="80"/>
      <c r="L380" s="80"/>
      <c r="M380" s="80"/>
      <c r="N380" s="80"/>
      <c r="O380" s="80"/>
      <c r="P380" s="80"/>
      <c r="Q380" s="80"/>
      <c r="R380" s="80"/>
      <c r="S380" s="80"/>
      <c r="T380" s="80"/>
      <c r="U380" s="80"/>
      <c r="V380" s="80"/>
      <c r="W380" s="80"/>
      <c r="X380" s="80"/>
      <c r="Y380" s="80"/>
      <c r="Z380" s="80"/>
      <c r="AA380" s="80"/>
      <c r="XFD380" s="3"/>
    </row>
    <row r="381" spans="2:27 16384:16384" x14ac:dyDescent="0.25">
      <c r="B381" s="72"/>
      <c r="D381" s="73"/>
      <c r="E381" s="73"/>
      <c r="F381" s="73"/>
      <c r="G381" s="93"/>
      <c r="J381" s="80"/>
      <c r="K381" s="80"/>
      <c r="L381" s="80"/>
      <c r="M381" s="80"/>
      <c r="N381" s="80"/>
      <c r="O381" s="80"/>
      <c r="P381" s="80"/>
      <c r="Q381" s="80"/>
      <c r="R381" s="80"/>
      <c r="S381" s="80"/>
      <c r="T381" s="80"/>
      <c r="U381" s="80"/>
      <c r="V381" s="80"/>
      <c r="W381" s="80"/>
      <c r="X381" s="80"/>
      <c r="Y381" s="80"/>
      <c r="Z381" s="80"/>
      <c r="AA381" s="80"/>
      <c r="XFD381" s="3"/>
    </row>
    <row r="382" spans="2:27 16384:16384" x14ac:dyDescent="0.25">
      <c r="B382" s="72"/>
      <c r="D382" s="73"/>
      <c r="E382" s="73"/>
      <c r="F382" s="73"/>
      <c r="G382" s="93"/>
      <c r="J382" s="80"/>
      <c r="K382" s="80"/>
      <c r="L382" s="80"/>
      <c r="M382" s="80"/>
      <c r="N382" s="80"/>
      <c r="O382" s="80"/>
      <c r="P382" s="80"/>
      <c r="Q382" s="80"/>
      <c r="R382" s="80"/>
      <c r="S382" s="80"/>
      <c r="T382" s="80"/>
      <c r="U382" s="80"/>
      <c r="V382" s="80"/>
      <c r="W382" s="80"/>
      <c r="X382" s="80"/>
      <c r="Y382" s="80"/>
      <c r="Z382" s="80"/>
      <c r="AA382" s="80"/>
      <c r="XFD382" s="3"/>
    </row>
    <row r="383" spans="2:27 16384:16384" x14ac:dyDescent="0.25">
      <c r="B383" s="72"/>
      <c r="D383" s="73"/>
      <c r="E383" s="73"/>
      <c r="F383" s="73"/>
      <c r="G383" s="93"/>
      <c r="J383" s="80"/>
      <c r="K383" s="80"/>
      <c r="L383" s="80"/>
      <c r="M383" s="80"/>
      <c r="N383" s="80"/>
      <c r="O383" s="80"/>
      <c r="P383" s="80"/>
      <c r="Q383" s="80"/>
      <c r="R383" s="80"/>
      <c r="S383" s="80"/>
      <c r="T383" s="80"/>
      <c r="U383" s="80"/>
      <c r="V383" s="80"/>
      <c r="W383" s="80"/>
      <c r="X383" s="80"/>
      <c r="Y383" s="80"/>
      <c r="Z383" s="80"/>
      <c r="AA383" s="80"/>
      <c r="XFD383" s="3"/>
    </row>
    <row r="384" spans="2:27 16384:16384" x14ac:dyDescent="0.25">
      <c r="B384" s="72"/>
      <c r="D384" s="73"/>
      <c r="E384" s="73"/>
      <c r="F384" s="73"/>
      <c r="G384" s="93"/>
      <c r="J384" s="80"/>
      <c r="K384" s="80"/>
      <c r="L384" s="80"/>
      <c r="M384" s="80"/>
      <c r="N384" s="80"/>
      <c r="O384" s="80"/>
      <c r="P384" s="80"/>
      <c r="Q384" s="80"/>
      <c r="R384" s="80"/>
      <c r="S384" s="80"/>
      <c r="T384" s="80"/>
      <c r="U384" s="80"/>
      <c r="V384" s="80"/>
      <c r="W384" s="80"/>
      <c r="X384" s="80"/>
      <c r="Y384" s="80"/>
      <c r="Z384" s="80"/>
      <c r="AA384" s="80"/>
      <c r="XFD384" s="3"/>
    </row>
    <row r="385" spans="2:27 16384:16384" x14ac:dyDescent="0.25">
      <c r="B385" s="72"/>
      <c r="D385" s="73"/>
      <c r="E385" s="73"/>
      <c r="F385" s="73"/>
      <c r="G385" s="93"/>
      <c r="J385" s="80"/>
      <c r="K385" s="80"/>
      <c r="L385" s="80"/>
      <c r="M385" s="80"/>
      <c r="N385" s="80"/>
      <c r="O385" s="80"/>
      <c r="P385" s="80"/>
      <c r="Q385" s="80"/>
      <c r="R385" s="80"/>
      <c r="S385" s="80"/>
      <c r="T385" s="80"/>
      <c r="U385" s="80"/>
      <c r="V385" s="80"/>
      <c r="W385" s="80"/>
      <c r="X385" s="80"/>
      <c r="Y385" s="80"/>
      <c r="Z385" s="80"/>
      <c r="AA385" s="80"/>
      <c r="XFD385" s="3"/>
    </row>
    <row r="386" spans="2:27 16384:16384" x14ac:dyDescent="0.25">
      <c r="B386" s="72"/>
      <c r="D386" s="73"/>
      <c r="E386" s="73"/>
      <c r="F386" s="73"/>
      <c r="G386" s="93"/>
      <c r="J386" s="80"/>
      <c r="K386" s="80"/>
      <c r="L386" s="80"/>
      <c r="M386" s="80"/>
      <c r="N386" s="80"/>
      <c r="O386" s="80"/>
      <c r="P386" s="80"/>
      <c r="Q386" s="80"/>
      <c r="R386" s="80"/>
      <c r="S386" s="80"/>
      <c r="T386" s="80"/>
      <c r="U386" s="80"/>
      <c r="V386" s="80"/>
      <c r="W386" s="80"/>
      <c r="X386" s="80"/>
      <c r="Y386" s="80"/>
      <c r="Z386" s="80"/>
      <c r="AA386" s="80"/>
      <c r="XFD386" s="3"/>
    </row>
    <row r="387" spans="2:27 16384:16384" x14ac:dyDescent="0.25">
      <c r="B387" s="72"/>
      <c r="D387" s="73"/>
      <c r="E387" s="73"/>
      <c r="F387" s="73"/>
      <c r="G387" s="93"/>
      <c r="J387" s="80"/>
      <c r="K387" s="80"/>
      <c r="L387" s="80"/>
      <c r="M387" s="80"/>
      <c r="N387" s="80"/>
      <c r="O387" s="80"/>
      <c r="P387" s="80"/>
      <c r="Q387" s="80"/>
      <c r="R387" s="80"/>
      <c r="S387" s="80"/>
      <c r="T387" s="80"/>
      <c r="U387" s="80"/>
      <c r="V387" s="80"/>
      <c r="W387" s="80"/>
      <c r="X387" s="80"/>
      <c r="Y387" s="80"/>
      <c r="Z387" s="80"/>
      <c r="AA387" s="80"/>
      <c r="XFD387" s="3"/>
    </row>
    <row r="388" spans="2:27 16384:16384" x14ac:dyDescent="0.25">
      <c r="B388" s="72"/>
      <c r="D388" s="73"/>
      <c r="E388" s="73"/>
      <c r="F388" s="73"/>
      <c r="G388" s="93"/>
      <c r="J388" s="80"/>
      <c r="K388" s="80"/>
      <c r="L388" s="80"/>
      <c r="M388" s="80"/>
      <c r="N388" s="80"/>
      <c r="O388" s="80"/>
      <c r="P388" s="80"/>
      <c r="Q388" s="80"/>
      <c r="R388" s="80"/>
      <c r="S388" s="80"/>
      <c r="T388" s="80"/>
      <c r="U388" s="80"/>
      <c r="V388" s="80"/>
      <c r="W388" s="80"/>
      <c r="X388" s="80"/>
      <c r="Y388" s="80"/>
      <c r="Z388" s="80"/>
      <c r="AA388" s="80"/>
      <c r="XFD388" s="3"/>
    </row>
    <row r="389" spans="2:27 16384:16384" x14ac:dyDescent="0.25">
      <c r="B389" s="72"/>
      <c r="D389" s="73"/>
      <c r="E389" s="73"/>
      <c r="F389" s="73"/>
      <c r="G389" s="93"/>
      <c r="J389" s="80"/>
      <c r="K389" s="80"/>
      <c r="L389" s="80"/>
      <c r="M389" s="80"/>
      <c r="N389" s="80"/>
      <c r="O389" s="80"/>
      <c r="P389" s="80"/>
      <c r="Q389" s="80"/>
      <c r="R389" s="80"/>
      <c r="S389" s="80"/>
      <c r="T389" s="80"/>
      <c r="U389" s="80"/>
      <c r="V389" s="80"/>
      <c r="W389" s="80"/>
      <c r="X389" s="80"/>
      <c r="Y389" s="80"/>
      <c r="Z389" s="80"/>
      <c r="AA389" s="80"/>
      <c r="XFD389" s="3"/>
    </row>
    <row r="390" spans="2:27 16384:16384" x14ac:dyDescent="0.25">
      <c r="B390" s="72"/>
      <c r="D390" s="73"/>
      <c r="E390" s="73"/>
      <c r="F390" s="73"/>
      <c r="G390" s="93"/>
      <c r="J390" s="80"/>
      <c r="K390" s="80"/>
      <c r="L390" s="80"/>
      <c r="M390" s="80"/>
      <c r="N390" s="80"/>
      <c r="O390" s="80"/>
      <c r="P390" s="80"/>
      <c r="Q390" s="80"/>
      <c r="R390" s="80"/>
      <c r="S390" s="80"/>
      <c r="T390" s="80"/>
      <c r="U390" s="80"/>
      <c r="V390" s="80"/>
      <c r="W390" s="80"/>
      <c r="X390" s="80"/>
      <c r="Y390" s="80"/>
      <c r="Z390" s="80"/>
      <c r="AA390" s="80"/>
      <c r="XFD390" s="3"/>
    </row>
    <row r="391" spans="2:27 16384:16384" x14ac:dyDescent="0.25">
      <c r="B391" s="72"/>
      <c r="D391" s="73"/>
      <c r="E391" s="73"/>
      <c r="F391" s="73"/>
      <c r="G391" s="93"/>
      <c r="J391" s="80"/>
      <c r="K391" s="80"/>
      <c r="L391" s="80"/>
      <c r="M391" s="80"/>
      <c r="N391" s="80"/>
      <c r="O391" s="80"/>
      <c r="P391" s="80"/>
      <c r="Q391" s="80"/>
      <c r="R391" s="80"/>
      <c r="S391" s="80"/>
      <c r="T391" s="80"/>
      <c r="U391" s="80"/>
      <c r="V391" s="80"/>
      <c r="W391" s="80"/>
      <c r="X391" s="80"/>
      <c r="Y391" s="80"/>
      <c r="Z391" s="80"/>
      <c r="AA391" s="80"/>
      <c r="XFD391" s="3"/>
    </row>
    <row r="392" spans="2:27 16384:16384" x14ac:dyDescent="0.25">
      <c r="B392" s="72"/>
      <c r="D392" s="73"/>
      <c r="E392" s="73"/>
      <c r="F392" s="73"/>
      <c r="G392" s="93"/>
      <c r="J392" s="80"/>
      <c r="K392" s="80"/>
      <c r="L392" s="80"/>
      <c r="M392" s="80"/>
      <c r="N392" s="80"/>
      <c r="O392" s="80"/>
      <c r="P392" s="80"/>
      <c r="Q392" s="80"/>
      <c r="R392" s="80"/>
      <c r="S392" s="80"/>
      <c r="T392" s="80"/>
      <c r="U392" s="80"/>
      <c r="V392" s="80"/>
      <c r="W392" s="80"/>
      <c r="X392" s="80"/>
      <c r="Y392" s="80"/>
      <c r="Z392" s="80"/>
      <c r="AA392" s="80"/>
      <c r="XFD392" s="3"/>
    </row>
    <row r="393" spans="2:27 16384:16384" x14ac:dyDescent="0.25">
      <c r="B393" s="72"/>
      <c r="D393" s="73"/>
      <c r="E393" s="73"/>
      <c r="F393" s="73"/>
      <c r="G393" s="93"/>
      <c r="J393" s="80"/>
      <c r="K393" s="80"/>
      <c r="L393" s="80"/>
      <c r="M393" s="80"/>
      <c r="N393" s="80"/>
      <c r="O393" s="80"/>
      <c r="P393" s="80"/>
      <c r="Q393" s="80"/>
      <c r="R393" s="80"/>
      <c r="S393" s="80"/>
      <c r="T393" s="80"/>
      <c r="U393" s="80"/>
      <c r="V393" s="80"/>
      <c r="W393" s="80"/>
      <c r="X393" s="80"/>
      <c r="Y393" s="80"/>
      <c r="Z393" s="80"/>
      <c r="AA393" s="80"/>
      <c r="XFD393" s="3"/>
    </row>
    <row r="394" spans="2:27 16384:16384" x14ac:dyDescent="0.25">
      <c r="B394" s="72"/>
      <c r="D394" s="73"/>
      <c r="E394" s="73"/>
      <c r="F394" s="73"/>
      <c r="G394" s="93"/>
      <c r="J394" s="80"/>
      <c r="K394" s="80"/>
      <c r="L394" s="80"/>
      <c r="M394" s="80"/>
      <c r="N394" s="80"/>
      <c r="O394" s="80"/>
      <c r="P394" s="80"/>
      <c r="Q394" s="80"/>
      <c r="R394" s="80"/>
      <c r="S394" s="80"/>
      <c r="T394" s="80"/>
      <c r="U394" s="80"/>
      <c r="V394" s="80"/>
      <c r="W394" s="80"/>
      <c r="X394" s="80"/>
      <c r="Y394" s="80"/>
      <c r="Z394" s="80"/>
      <c r="AA394" s="80"/>
      <c r="XFD394" s="3"/>
    </row>
    <row r="395" spans="2:27 16384:16384" x14ac:dyDescent="0.25">
      <c r="B395" s="72"/>
      <c r="D395" s="73"/>
      <c r="E395" s="73"/>
      <c r="F395" s="73"/>
      <c r="G395" s="93"/>
      <c r="J395" s="80"/>
      <c r="K395" s="80"/>
      <c r="L395" s="80"/>
      <c r="M395" s="80"/>
      <c r="N395" s="80"/>
      <c r="O395" s="80"/>
      <c r="P395" s="80"/>
      <c r="Q395" s="80"/>
      <c r="R395" s="80"/>
      <c r="S395" s="80"/>
      <c r="T395" s="80"/>
      <c r="U395" s="80"/>
      <c r="V395" s="80"/>
      <c r="W395" s="80"/>
      <c r="X395" s="80"/>
      <c r="Y395" s="80"/>
      <c r="Z395" s="80"/>
      <c r="AA395" s="80"/>
      <c r="XFD395" s="3"/>
    </row>
    <row r="396" spans="2:27 16384:16384" x14ac:dyDescent="0.25">
      <c r="B396" s="72"/>
      <c r="D396" s="73"/>
      <c r="E396" s="73"/>
      <c r="F396" s="73"/>
      <c r="G396" s="93"/>
      <c r="J396" s="80"/>
      <c r="K396" s="80"/>
      <c r="L396" s="80"/>
      <c r="M396" s="80"/>
      <c r="N396" s="80"/>
      <c r="O396" s="80"/>
      <c r="P396" s="80"/>
      <c r="Q396" s="80"/>
      <c r="R396" s="80"/>
      <c r="S396" s="80"/>
      <c r="T396" s="80"/>
      <c r="U396" s="80"/>
      <c r="V396" s="80"/>
      <c r="W396" s="80"/>
      <c r="X396" s="80"/>
      <c r="Y396" s="80"/>
      <c r="Z396" s="80"/>
      <c r="AA396" s="80"/>
      <c r="XFD396" s="3"/>
    </row>
    <row r="397" spans="2:27 16384:16384" x14ac:dyDescent="0.25">
      <c r="B397" s="72"/>
      <c r="D397" s="73"/>
      <c r="E397" s="73"/>
      <c r="F397" s="73"/>
      <c r="G397" s="93"/>
      <c r="J397" s="80"/>
      <c r="K397" s="80"/>
      <c r="L397" s="80"/>
      <c r="M397" s="80"/>
      <c r="N397" s="80"/>
      <c r="O397" s="80"/>
      <c r="P397" s="80"/>
      <c r="Q397" s="80"/>
      <c r="R397" s="80"/>
      <c r="S397" s="80"/>
      <c r="T397" s="80"/>
      <c r="U397" s="80"/>
      <c r="V397" s="80"/>
      <c r="W397" s="80"/>
      <c r="X397" s="80"/>
      <c r="Y397" s="80"/>
      <c r="Z397" s="80"/>
      <c r="AA397" s="80"/>
      <c r="XFD397" s="3"/>
    </row>
    <row r="398" spans="2:27 16384:16384" x14ac:dyDescent="0.25">
      <c r="B398" s="72"/>
      <c r="D398" s="73"/>
      <c r="E398" s="73"/>
      <c r="F398" s="73"/>
      <c r="G398" s="93"/>
      <c r="J398" s="80"/>
      <c r="K398" s="80"/>
      <c r="L398" s="80"/>
      <c r="M398" s="80"/>
      <c r="N398" s="80"/>
      <c r="O398" s="80"/>
      <c r="P398" s="80"/>
      <c r="Q398" s="80"/>
      <c r="R398" s="80"/>
      <c r="S398" s="80"/>
      <c r="T398" s="80"/>
      <c r="U398" s="80"/>
      <c r="V398" s="80"/>
      <c r="W398" s="80"/>
      <c r="X398" s="80"/>
      <c r="Y398" s="80"/>
      <c r="Z398" s="80"/>
      <c r="AA398" s="80"/>
      <c r="XFD398" s="3"/>
    </row>
    <row r="399" spans="2:27 16384:16384" x14ac:dyDescent="0.25">
      <c r="B399" s="72"/>
      <c r="D399" s="73"/>
      <c r="E399" s="73"/>
      <c r="F399" s="73"/>
      <c r="G399" s="93"/>
      <c r="J399" s="80"/>
      <c r="K399" s="80"/>
      <c r="L399" s="80"/>
      <c r="M399" s="80"/>
      <c r="N399" s="80"/>
      <c r="O399" s="80"/>
      <c r="P399" s="80"/>
      <c r="Q399" s="80"/>
      <c r="R399" s="80"/>
      <c r="S399" s="80"/>
      <c r="T399" s="80"/>
      <c r="U399" s="80"/>
      <c r="V399" s="80"/>
      <c r="W399" s="80"/>
      <c r="X399" s="80"/>
      <c r="Y399" s="80"/>
      <c r="Z399" s="80"/>
      <c r="AA399" s="80"/>
      <c r="XFD399" s="3"/>
    </row>
    <row r="400" spans="2:27 16384:16384" x14ac:dyDescent="0.25">
      <c r="B400" s="72"/>
      <c r="D400" s="73"/>
      <c r="E400" s="73"/>
      <c r="F400" s="73"/>
      <c r="G400" s="93"/>
      <c r="J400" s="80"/>
      <c r="K400" s="80"/>
      <c r="L400" s="80"/>
      <c r="M400" s="80"/>
      <c r="N400" s="80"/>
      <c r="O400" s="80"/>
      <c r="P400" s="80"/>
      <c r="Q400" s="80"/>
      <c r="R400" s="80"/>
      <c r="S400" s="80"/>
      <c r="T400" s="80"/>
      <c r="U400" s="80"/>
      <c r="V400" s="80"/>
      <c r="W400" s="80"/>
      <c r="X400" s="80"/>
      <c r="Y400" s="80"/>
      <c r="Z400" s="80"/>
      <c r="AA400" s="80"/>
      <c r="XFD400" s="3"/>
    </row>
    <row r="401" spans="2:27 16384:16384" x14ac:dyDescent="0.25">
      <c r="B401" s="72"/>
      <c r="D401" s="73"/>
      <c r="E401" s="73"/>
      <c r="F401" s="73"/>
      <c r="G401" s="93"/>
      <c r="J401" s="80"/>
      <c r="K401" s="80"/>
      <c r="L401" s="80"/>
      <c r="M401" s="80"/>
      <c r="N401" s="80"/>
      <c r="O401" s="80"/>
      <c r="P401" s="80"/>
      <c r="Q401" s="80"/>
      <c r="R401" s="80"/>
      <c r="S401" s="80"/>
      <c r="T401" s="80"/>
      <c r="U401" s="80"/>
      <c r="V401" s="80"/>
      <c r="W401" s="80"/>
      <c r="X401" s="80"/>
      <c r="Y401" s="80"/>
      <c r="Z401" s="80"/>
      <c r="AA401" s="80"/>
      <c r="XFD401" s="3"/>
    </row>
    <row r="402" spans="2:27 16384:16384" x14ac:dyDescent="0.25">
      <c r="B402" s="72"/>
      <c r="D402" s="73"/>
      <c r="E402" s="73"/>
      <c r="F402" s="73"/>
      <c r="G402" s="93"/>
      <c r="J402" s="80"/>
      <c r="K402" s="80"/>
      <c r="L402" s="80"/>
      <c r="M402" s="80"/>
      <c r="N402" s="80"/>
      <c r="O402" s="80"/>
      <c r="P402" s="80"/>
      <c r="Q402" s="80"/>
      <c r="R402" s="80"/>
      <c r="S402" s="80"/>
      <c r="T402" s="80"/>
      <c r="U402" s="80"/>
      <c r="V402" s="80"/>
      <c r="W402" s="80"/>
      <c r="X402" s="80"/>
      <c r="Y402" s="80"/>
      <c r="Z402" s="80"/>
      <c r="AA402" s="80"/>
      <c r="XFD402" s="3"/>
    </row>
    <row r="403" spans="2:27 16384:16384" x14ac:dyDescent="0.25">
      <c r="B403" s="72"/>
      <c r="D403" s="73"/>
      <c r="E403" s="73"/>
      <c r="F403" s="73"/>
      <c r="G403" s="93"/>
      <c r="J403" s="80"/>
      <c r="K403" s="80"/>
      <c r="L403" s="80"/>
      <c r="M403" s="80"/>
      <c r="N403" s="80"/>
      <c r="O403" s="80"/>
      <c r="P403" s="80"/>
      <c r="Q403" s="80"/>
      <c r="R403" s="80"/>
      <c r="S403" s="80"/>
      <c r="T403" s="80"/>
      <c r="U403" s="80"/>
      <c r="V403" s="80"/>
      <c r="W403" s="80"/>
      <c r="X403" s="80"/>
      <c r="Y403" s="80"/>
      <c r="Z403" s="80"/>
      <c r="AA403" s="80"/>
      <c r="XFD403" s="3"/>
    </row>
    <row r="404" spans="2:27 16384:16384" x14ac:dyDescent="0.25">
      <c r="B404" s="72"/>
      <c r="D404" s="73"/>
      <c r="E404" s="73"/>
      <c r="F404" s="73"/>
      <c r="G404" s="93"/>
      <c r="J404" s="80"/>
      <c r="K404" s="80"/>
      <c r="L404" s="80"/>
      <c r="M404" s="80"/>
      <c r="N404" s="80"/>
      <c r="O404" s="80"/>
      <c r="P404" s="80"/>
      <c r="Q404" s="80"/>
      <c r="R404" s="80"/>
      <c r="S404" s="80"/>
      <c r="T404" s="80"/>
      <c r="U404" s="80"/>
      <c r="V404" s="80"/>
      <c r="W404" s="80"/>
      <c r="X404" s="80"/>
      <c r="Y404" s="80"/>
      <c r="Z404" s="80"/>
      <c r="AA404" s="80"/>
      <c r="XFD404" s="3"/>
    </row>
    <row r="405" spans="2:27 16384:16384" x14ac:dyDescent="0.25">
      <c r="B405" s="72"/>
      <c r="D405" s="73"/>
      <c r="E405" s="73"/>
      <c r="F405" s="73"/>
      <c r="G405" s="93"/>
      <c r="J405" s="80"/>
      <c r="K405" s="80"/>
      <c r="L405" s="80"/>
      <c r="M405" s="80"/>
      <c r="N405" s="80"/>
      <c r="O405" s="80"/>
      <c r="P405" s="80"/>
      <c r="Q405" s="80"/>
      <c r="R405" s="80"/>
      <c r="S405" s="80"/>
      <c r="T405" s="80"/>
      <c r="U405" s="80"/>
      <c r="V405" s="80"/>
      <c r="W405" s="80"/>
      <c r="X405" s="80"/>
      <c r="Y405" s="80"/>
      <c r="Z405" s="80"/>
      <c r="AA405" s="80"/>
      <c r="XFD405" s="3"/>
    </row>
    <row r="406" spans="2:27 16384:16384" x14ac:dyDescent="0.25">
      <c r="B406" s="72"/>
      <c r="D406" s="73"/>
      <c r="E406" s="73"/>
      <c r="F406" s="73"/>
      <c r="G406" s="93"/>
      <c r="J406" s="80"/>
      <c r="K406" s="80"/>
      <c r="L406" s="80"/>
      <c r="M406" s="80"/>
      <c r="N406" s="80"/>
      <c r="O406" s="80"/>
      <c r="P406" s="80"/>
      <c r="Q406" s="80"/>
      <c r="R406" s="80"/>
      <c r="S406" s="80"/>
      <c r="T406" s="80"/>
      <c r="U406" s="80"/>
      <c r="V406" s="80"/>
      <c r="W406" s="80"/>
      <c r="X406" s="80"/>
      <c r="Y406" s="80"/>
      <c r="Z406" s="80"/>
      <c r="AA406" s="80"/>
      <c r="XFD406" s="3"/>
    </row>
    <row r="407" spans="2:27 16384:16384" x14ac:dyDescent="0.25">
      <c r="B407" s="72"/>
      <c r="D407" s="73"/>
      <c r="E407" s="73"/>
      <c r="F407" s="73"/>
      <c r="G407" s="93"/>
      <c r="J407" s="80"/>
      <c r="K407" s="80"/>
      <c r="L407" s="80"/>
      <c r="M407" s="80"/>
      <c r="N407" s="80"/>
      <c r="O407" s="80"/>
      <c r="P407" s="80"/>
      <c r="Q407" s="80"/>
      <c r="R407" s="80"/>
      <c r="S407" s="80"/>
      <c r="T407" s="80"/>
      <c r="U407" s="80"/>
      <c r="V407" s="80"/>
      <c r="W407" s="80"/>
      <c r="X407" s="80"/>
      <c r="Y407" s="80"/>
      <c r="Z407" s="80"/>
      <c r="AA407" s="80"/>
      <c r="XFD407" s="3"/>
    </row>
    <row r="408" spans="2:27 16384:16384" x14ac:dyDescent="0.25">
      <c r="B408" s="72"/>
      <c r="D408" s="73"/>
      <c r="E408" s="73"/>
      <c r="F408" s="73"/>
      <c r="G408" s="93"/>
      <c r="J408" s="80"/>
      <c r="K408" s="80"/>
      <c r="L408" s="80"/>
      <c r="M408" s="80"/>
      <c r="N408" s="80"/>
      <c r="O408" s="80"/>
      <c r="P408" s="80"/>
      <c r="Q408" s="80"/>
      <c r="R408" s="80"/>
      <c r="S408" s="80"/>
      <c r="T408" s="80"/>
      <c r="U408" s="80"/>
      <c r="V408" s="80"/>
      <c r="W408" s="80"/>
      <c r="X408" s="80"/>
      <c r="Y408" s="80"/>
      <c r="Z408" s="80"/>
      <c r="AA408" s="80"/>
      <c r="XFD408" s="3"/>
    </row>
    <row r="409" spans="2:27 16384:16384" x14ac:dyDescent="0.25">
      <c r="B409" s="72"/>
      <c r="D409" s="73"/>
      <c r="E409" s="73"/>
      <c r="F409" s="73"/>
      <c r="G409" s="93"/>
      <c r="J409" s="80"/>
      <c r="K409" s="80"/>
      <c r="L409" s="80"/>
      <c r="M409" s="80"/>
      <c r="N409" s="80"/>
      <c r="O409" s="80"/>
      <c r="P409" s="80"/>
      <c r="Q409" s="80"/>
      <c r="R409" s="80"/>
      <c r="S409" s="80"/>
      <c r="T409" s="80"/>
      <c r="U409" s="80"/>
      <c r="V409" s="80"/>
      <c r="W409" s="80"/>
      <c r="X409" s="80"/>
      <c r="Y409" s="80"/>
      <c r="Z409" s="80"/>
      <c r="AA409" s="80"/>
      <c r="XFD409" s="3"/>
    </row>
    <row r="410" spans="2:27 16384:16384" x14ac:dyDescent="0.25">
      <c r="B410" s="72"/>
      <c r="D410" s="73"/>
      <c r="E410" s="73"/>
      <c r="F410" s="73"/>
      <c r="G410" s="93"/>
      <c r="J410" s="80"/>
      <c r="K410" s="80"/>
      <c r="L410" s="80"/>
      <c r="M410" s="80"/>
      <c r="N410" s="80"/>
      <c r="O410" s="80"/>
      <c r="P410" s="80"/>
      <c r="Q410" s="80"/>
      <c r="R410" s="80"/>
      <c r="S410" s="80"/>
      <c r="T410" s="80"/>
      <c r="U410" s="80"/>
      <c r="V410" s="80"/>
      <c r="W410" s="80"/>
      <c r="X410" s="80"/>
      <c r="Y410" s="80"/>
      <c r="Z410" s="80"/>
      <c r="AA410" s="80"/>
      <c r="XFD410" s="3"/>
    </row>
    <row r="411" spans="2:27 16384:16384" x14ac:dyDescent="0.25">
      <c r="B411" s="72"/>
      <c r="D411" s="73"/>
      <c r="E411" s="73"/>
      <c r="F411" s="73"/>
      <c r="G411" s="93"/>
      <c r="J411" s="80"/>
      <c r="K411" s="80"/>
      <c r="L411" s="80"/>
      <c r="M411" s="80"/>
      <c r="N411" s="80"/>
      <c r="O411" s="80"/>
      <c r="P411" s="80"/>
      <c r="Q411" s="80"/>
      <c r="R411" s="80"/>
      <c r="S411" s="80"/>
      <c r="T411" s="80"/>
      <c r="U411" s="80"/>
      <c r="V411" s="80"/>
      <c r="W411" s="80"/>
      <c r="X411" s="80"/>
      <c r="Y411" s="80"/>
      <c r="Z411" s="80"/>
      <c r="AA411" s="80"/>
      <c r="XFD411" s="3"/>
    </row>
    <row r="412" spans="2:27 16384:16384" x14ac:dyDescent="0.25">
      <c r="B412" s="72"/>
      <c r="D412" s="73"/>
      <c r="E412" s="73"/>
      <c r="F412" s="73"/>
      <c r="G412" s="93"/>
      <c r="J412" s="80"/>
      <c r="K412" s="80"/>
      <c r="L412" s="80"/>
      <c r="M412" s="80"/>
      <c r="N412" s="80"/>
      <c r="O412" s="80"/>
      <c r="P412" s="80"/>
      <c r="Q412" s="80"/>
      <c r="R412" s="80"/>
      <c r="S412" s="80"/>
      <c r="T412" s="80"/>
      <c r="U412" s="80"/>
      <c r="V412" s="80"/>
      <c r="W412" s="80"/>
      <c r="X412" s="80"/>
      <c r="Y412" s="80"/>
      <c r="Z412" s="80"/>
      <c r="AA412" s="80"/>
      <c r="XFD412" s="3"/>
    </row>
    <row r="413" spans="2:27 16384:16384" x14ac:dyDescent="0.25">
      <c r="B413" s="72"/>
      <c r="D413" s="73"/>
      <c r="E413" s="73"/>
      <c r="F413" s="73"/>
      <c r="G413" s="93"/>
      <c r="J413" s="80"/>
      <c r="K413" s="80"/>
      <c r="L413" s="80"/>
      <c r="M413" s="80"/>
      <c r="N413" s="80"/>
      <c r="O413" s="80"/>
      <c r="P413" s="80"/>
      <c r="Q413" s="80"/>
      <c r="R413" s="80"/>
      <c r="S413" s="80"/>
      <c r="T413" s="80"/>
      <c r="U413" s="80"/>
      <c r="V413" s="80"/>
      <c r="W413" s="80"/>
      <c r="X413" s="80"/>
      <c r="Y413" s="80"/>
      <c r="Z413" s="80"/>
      <c r="AA413" s="80"/>
      <c r="XFD413" s="3"/>
    </row>
    <row r="414" spans="2:27 16384:16384" x14ac:dyDescent="0.25">
      <c r="B414" s="72"/>
      <c r="D414" s="73"/>
      <c r="E414" s="73"/>
      <c r="F414" s="73"/>
      <c r="G414" s="93"/>
      <c r="J414" s="80"/>
      <c r="K414" s="80"/>
      <c r="L414" s="80"/>
      <c r="M414" s="80"/>
      <c r="N414" s="80"/>
      <c r="O414" s="80"/>
      <c r="P414" s="80"/>
      <c r="Q414" s="80"/>
      <c r="R414" s="80"/>
      <c r="S414" s="80"/>
      <c r="T414" s="80"/>
      <c r="U414" s="80"/>
      <c r="V414" s="80"/>
      <c r="W414" s="80"/>
      <c r="X414" s="80"/>
      <c r="Y414" s="80"/>
      <c r="Z414" s="80"/>
      <c r="AA414" s="80"/>
      <c r="XFD414" s="3"/>
    </row>
    <row r="415" spans="2:27 16384:16384" x14ac:dyDescent="0.25">
      <c r="B415" s="72"/>
      <c r="D415" s="73"/>
      <c r="E415" s="73"/>
      <c r="F415" s="73"/>
      <c r="G415" s="93"/>
      <c r="J415" s="80"/>
      <c r="K415" s="80"/>
      <c r="L415" s="80"/>
      <c r="M415" s="80"/>
      <c r="N415" s="80"/>
      <c r="O415" s="80"/>
      <c r="P415" s="80"/>
      <c r="Q415" s="80"/>
      <c r="R415" s="80"/>
      <c r="S415" s="80"/>
      <c r="T415" s="80"/>
      <c r="U415" s="80"/>
      <c r="V415" s="80"/>
      <c r="W415" s="80"/>
      <c r="X415" s="80"/>
      <c r="Y415" s="80"/>
      <c r="Z415" s="80"/>
      <c r="AA415" s="80"/>
      <c r="XFD415" s="3"/>
    </row>
    <row r="416" spans="2:27 16384:16384" x14ac:dyDescent="0.25">
      <c r="B416" s="72"/>
      <c r="D416" s="73"/>
      <c r="E416" s="73"/>
      <c r="F416" s="73"/>
      <c r="G416" s="93"/>
      <c r="J416" s="80"/>
      <c r="K416" s="80"/>
      <c r="L416" s="80"/>
      <c r="M416" s="80"/>
      <c r="N416" s="80"/>
      <c r="O416" s="80"/>
      <c r="P416" s="80"/>
      <c r="Q416" s="80"/>
      <c r="R416" s="80"/>
      <c r="S416" s="80"/>
      <c r="T416" s="80"/>
      <c r="U416" s="80"/>
      <c r="V416" s="80"/>
      <c r="W416" s="80"/>
      <c r="X416" s="80"/>
      <c r="Y416" s="80"/>
      <c r="Z416" s="80"/>
      <c r="AA416" s="80"/>
      <c r="XFD416" s="3"/>
    </row>
    <row r="417" spans="2:27 16384:16384" x14ac:dyDescent="0.25">
      <c r="B417" s="72"/>
      <c r="D417" s="73"/>
      <c r="E417" s="73"/>
      <c r="F417" s="73"/>
      <c r="G417" s="93"/>
      <c r="J417" s="80"/>
      <c r="K417" s="80"/>
      <c r="L417" s="80"/>
      <c r="M417" s="80"/>
      <c r="N417" s="80"/>
      <c r="O417" s="80"/>
      <c r="P417" s="80"/>
      <c r="Q417" s="80"/>
      <c r="R417" s="80"/>
      <c r="S417" s="80"/>
      <c r="T417" s="80"/>
      <c r="U417" s="80"/>
      <c r="V417" s="80"/>
      <c r="W417" s="80"/>
      <c r="X417" s="80"/>
      <c r="Y417" s="80"/>
      <c r="Z417" s="80"/>
      <c r="AA417" s="80"/>
      <c r="XFD417" s="3"/>
    </row>
    <row r="418" spans="2:27 16384:16384" x14ac:dyDescent="0.25">
      <c r="B418" s="72"/>
      <c r="D418" s="73"/>
      <c r="E418" s="73"/>
      <c r="F418" s="73"/>
      <c r="G418" s="93"/>
      <c r="J418" s="80"/>
      <c r="K418" s="80"/>
      <c r="L418" s="80"/>
      <c r="M418" s="80"/>
      <c r="N418" s="80"/>
      <c r="O418" s="80"/>
      <c r="P418" s="80"/>
      <c r="Q418" s="80"/>
      <c r="R418" s="80"/>
      <c r="S418" s="80"/>
      <c r="T418" s="80"/>
      <c r="U418" s="80"/>
      <c r="V418" s="80"/>
      <c r="W418" s="80"/>
      <c r="X418" s="80"/>
      <c r="Y418" s="80"/>
      <c r="Z418" s="80"/>
      <c r="AA418" s="80"/>
      <c r="XFD418" s="3"/>
    </row>
    <row r="419" spans="2:27 16384:16384" x14ac:dyDescent="0.25">
      <c r="B419" s="72"/>
      <c r="D419" s="73"/>
      <c r="E419" s="73"/>
      <c r="F419" s="73"/>
      <c r="G419" s="93"/>
      <c r="J419" s="80"/>
      <c r="K419" s="80"/>
      <c r="L419" s="80"/>
      <c r="M419" s="80"/>
      <c r="N419" s="80"/>
      <c r="O419" s="80"/>
      <c r="P419" s="80"/>
      <c r="Q419" s="80"/>
      <c r="R419" s="80"/>
      <c r="S419" s="80"/>
      <c r="T419" s="80"/>
      <c r="U419" s="80"/>
      <c r="V419" s="80"/>
      <c r="W419" s="80"/>
      <c r="X419" s="80"/>
      <c r="Y419" s="80"/>
      <c r="Z419" s="80"/>
      <c r="AA419" s="80"/>
      <c r="XFD419" s="3"/>
    </row>
    <row r="420" spans="2:27 16384:16384" x14ac:dyDescent="0.25">
      <c r="B420" s="72"/>
      <c r="D420" s="73"/>
      <c r="E420" s="73"/>
      <c r="F420" s="73"/>
      <c r="G420" s="93"/>
      <c r="J420" s="80"/>
      <c r="K420" s="80"/>
      <c r="L420" s="80"/>
      <c r="M420" s="80"/>
      <c r="N420" s="80"/>
      <c r="O420" s="80"/>
      <c r="P420" s="80"/>
      <c r="Q420" s="80"/>
      <c r="R420" s="80"/>
      <c r="S420" s="80"/>
      <c r="T420" s="80"/>
      <c r="U420" s="80"/>
      <c r="V420" s="80"/>
      <c r="W420" s="80"/>
      <c r="X420" s="80"/>
      <c r="Y420" s="80"/>
      <c r="Z420" s="80"/>
      <c r="AA420" s="80"/>
      <c r="XFD420" s="3"/>
    </row>
    <row r="421" spans="2:27 16384:16384" x14ac:dyDescent="0.25">
      <c r="B421" s="72"/>
      <c r="D421" s="73"/>
      <c r="E421" s="73"/>
      <c r="F421" s="73"/>
      <c r="G421" s="93"/>
      <c r="J421" s="80"/>
      <c r="K421" s="80"/>
      <c r="L421" s="80"/>
      <c r="M421" s="80"/>
      <c r="N421" s="80"/>
      <c r="O421" s="80"/>
      <c r="P421" s="80"/>
      <c r="Q421" s="80"/>
      <c r="R421" s="80"/>
      <c r="S421" s="80"/>
      <c r="T421" s="80"/>
      <c r="U421" s="80"/>
      <c r="V421" s="80"/>
      <c r="W421" s="80"/>
      <c r="X421" s="80"/>
      <c r="Y421" s="80"/>
      <c r="Z421" s="80"/>
      <c r="AA421" s="80"/>
      <c r="XFD421" s="3"/>
    </row>
    <row r="422" spans="2:27 16384:16384" x14ac:dyDescent="0.25">
      <c r="B422" s="72"/>
      <c r="D422" s="73"/>
      <c r="E422" s="73"/>
      <c r="F422" s="73"/>
      <c r="G422" s="93"/>
      <c r="J422" s="80"/>
      <c r="K422" s="80"/>
      <c r="L422" s="80"/>
      <c r="M422" s="80"/>
      <c r="N422" s="80"/>
      <c r="O422" s="80"/>
      <c r="P422" s="80"/>
      <c r="Q422" s="80"/>
      <c r="R422" s="80"/>
      <c r="S422" s="80"/>
      <c r="T422" s="80"/>
      <c r="U422" s="80"/>
      <c r="V422" s="80"/>
      <c r="W422" s="80"/>
      <c r="X422" s="80"/>
      <c r="Y422" s="80"/>
      <c r="Z422" s="80"/>
      <c r="AA422" s="80"/>
      <c r="XFD422" s="3"/>
    </row>
    <row r="423" spans="2:27 16384:16384" x14ac:dyDescent="0.25">
      <c r="B423" s="72"/>
      <c r="D423" s="73"/>
      <c r="E423" s="73"/>
      <c r="F423" s="73"/>
      <c r="G423" s="93"/>
      <c r="J423" s="80"/>
      <c r="K423" s="80"/>
      <c r="L423" s="80"/>
      <c r="M423" s="80"/>
      <c r="N423" s="80"/>
      <c r="O423" s="80"/>
      <c r="P423" s="80"/>
      <c r="Q423" s="80"/>
      <c r="R423" s="80"/>
      <c r="S423" s="80"/>
      <c r="T423" s="80"/>
      <c r="U423" s="80"/>
      <c r="V423" s="80"/>
      <c r="W423" s="80"/>
      <c r="X423" s="80"/>
      <c r="Y423" s="80"/>
      <c r="Z423" s="80"/>
      <c r="AA423" s="80"/>
      <c r="XFD423" s="3"/>
    </row>
    <row r="424" spans="2:27 16384:16384" x14ac:dyDescent="0.25">
      <c r="B424" s="72"/>
      <c r="D424" s="73"/>
      <c r="E424" s="73"/>
      <c r="F424" s="73"/>
      <c r="G424" s="93"/>
      <c r="J424" s="80"/>
      <c r="K424" s="80"/>
      <c r="L424" s="80"/>
      <c r="M424" s="80"/>
      <c r="N424" s="80"/>
      <c r="O424" s="80"/>
      <c r="P424" s="80"/>
      <c r="Q424" s="80"/>
      <c r="R424" s="80"/>
      <c r="S424" s="80"/>
      <c r="T424" s="80"/>
      <c r="U424" s="80"/>
      <c r="V424" s="80"/>
      <c r="W424" s="80"/>
      <c r="X424" s="80"/>
      <c r="Y424" s="80"/>
      <c r="Z424" s="80"/>
      <c r="AA424" s="80"/>
      <c r="XFD424" s="3"/>
    </row>
    <row r="425" spans="2:27 16384:16384" x14ac:dyDescent="0.25">
      <c r="B425" s="72"/>
      <c r="D425" s="73"/>
      <c r="E425" s="73"/>
      <c r="F425" s="73"/>
      <c r="G425" s="93"/>
      <c r="J425" s="80"/>
      <c r="K425" s="80"/>
      <c r="L425" s="80"/>
      <c r="M425" s="80"/>
      <c r="N425" s="80"/>
      <c r="O425" s="80"/>
      <c r="P425" s="80"/>
      <c r="Q425" s="80"/>
      <c r="R425" s="80"/>
      <c r="S425" s="80"/>
      <c r="T425" s="80"/>
      <c r="U425" s="80"/>
      <c r="V425" s="80"/>
      <c r="W425" s="80"/>
      <c r="X425" s="80"/>
      <c r="Y425" s="80"/>
      <c r="Z425" s="80"/>
      <c r="AA425" s="80"/>
      <c r="XFD425" s="3"/>
    </row>
    <row r="426" spans="2:27 16384:16384" x14ac:dyDescent="0.25">
      <c r="B426" s="72"/>
      <c r="D426" s="73"/>
      <c r="E426" s="73"/>
      <c r="F426" s="73"/>
      <c r="G426" s="93"/>
      <c r="J426" s="80"/>
      <c r="K426" s="80"/>
      <c r="L426" s="80"/>
      <c r="M426" s="80"/>
      <c r="N426" s="80"/>
      <c r="O426" s="80"/>
      <c r="P426" s="80"/>
      <c r="Q426" s="80"/>
      <c r="R426" s="80"/>
      <c r="S426" s="80"/>
      <c r="T426" s="80"/>
      <c r="U426" s="80"/>
      <c r="V426" s="80"/>
      <c r="W426" s="80"/>
      <c r="X426" s="80"/>
      <c r="Y426" s="80"/>
      <c r="Z426" s="80"/>
      <c r="AA426" s="80"/>
      <c r="XFD426" s="3"/>
    </row>
    <row r="427" spans="2:27 16384:16384" x14ac:dyDescent="0.25">
      <c r="B427" s="72"/>
      <c r="D427" s="73"/>
      <c r="E427" s="73"/>
      <c r="F427" s="73"/>
      <c r="G427" s="93"/>
      <c r="J427" s="80"/>
      <c r="K427" s="80"/>
      <c r="L427" s="80"/>
      <c r="M427" s="80"/>
      <c r="N427" s="80"/>
      <c r="O427" s="80"/>
      <c r="P427" s="80"/>
      <c r="Q427" s="80"/>
      <c r="R427" s="80"/>
      <c r="S427" s="80"/>
      <c r="T427" s="80"/>
      <c r="U427" s="80"/>
      <c r="V427" s="80"/>
      <c r="W427" s="80"/>
      <c r="X427" s="80"/>
      <c r="Y427" s="80"/>
      <c r="Z427" s="80"/>
      <c r="AA427" s="80"/>
      <c r="XFD427" s="3"/>
    </row>
    <row r="428" spans="2:27 16384:16384" x14ac:dyDescent="0.25">
      <c r="B428" s="72"/>
      <c r="D428" s="73"/>
      <c r="E428" s="73"/>
      <c r="F428" s="73"/>
      <c r="G428" s="93"/>
      <c r="J428" s="80"/>
      <c r="K428" s="80"/>
      <c r="L428" s="80"/>
      <c r="M428" s="80"/>
      <c r="N428" s="80"/>
      <c r="O428" s="80"/>
      <c r="P428" s="80"/>
      <c r="Q428" s="80"/>
      <c r="R428" s="80"/>
      <c r="S428" s="80"/>
      <c r="T428" s="80"/>
      <c r="U428" s="80"/>
      <c r="V428" s="80"/>
      <c r="W428" s="80"/>
      <c r="X428" s="80"/>
      <c r="Y428" s="80"/>
      <c r="Z428" s="80"/>
      <c r="AA428" s="80"/>
      <c r="XFD428" s="3"/>
    </row>
    <row r="429" spans="2:27 16384:16384" x14ac:dyDescent="0.25">
      <c r="B429" s="72"/>
      <c r="D429" s="73"/>
      <c r="E429" s="73"/>
      <c r="F429" s="73"/>
      <c r="G429" s="93"/>
      <c r="J429" s="80"/>
      <c r="K429" s="80"/>
      <c r="L429" s="80"/>
      <c r="M429" s="80"/>
      <c r="N429" s="80"/>
      <c r="O429" s="80"/>
      <c r="P429" s="80"/>
      <c r="Q429" s="80"/>
      <c r="R429" s="80"/>
      <c r="S429" s="80"/>
      <c r="T429" s="80"/>
      <c r="U429" s="80"/>
      <c r="V429" s="80"/>
      <c r="W429" s="80"/>
      <c r="X429" s="80"/>
      <c r="Y429" s="80"/>
      <c r="Z429" s="80"/>
      <c r="AA429" s="80"/>
      <c r="XFD429" s="3"/>
    </row>
    <row r="430" spans="2:27 16384:16384" x14ac:dyDescent="0.25">
      <c r="B430" s="72"/>
      <c r="D430" s="73"/>
      <c r="E430" s="73"/>
      <c r="F430" s="73"/>
      <c r="G430" s="93"/>
      <c r="J430" s="80"/>
      <c r="K430" s="80"/>
      <c r="L430" s="80"/>
      <c r="M430" s="80"/>
      <c r="N430" s="80"/>
      <c r="O430" s="80"/>
      <c r="P430" s="80"/>
      <c r="Q430" s="80"/>
      <c r="R430" s="80"/>
      <c r="S430" s="80"/>
      <c r="T430" s="80"/>
      <c r="U430" s="80"/>
      <c r="V430" s="80"/>
      <c r="W430" s="80"/>
      <c r="X430" s="80"/>
      <c r="Y430" s="80"/>
      <c r="Z430" s="80"/>
      <c r="AA430" s="80"/>
      <c r="XFD430" s="3"/>
    </row>
    <row r="431" spans="2:27 16384:16384" x14ac:dyDescent="0.25">
      <c r="B431" s="72"/>
      <c r="D431" s="73"/>
      <c r="E431" s="73"/>
      <c r="F431" s="73"/>
      <c r="G431" s="93"/>
      <c r="J431" s="80"/>
      <c r="K431" s="80"/>
      <c r="L431" s="80"/>
      <c r="M431" s="80"/>
      <c r="N431" s="80"/>
      <c r="O431" s="80"/>
      <c r="P431" s="80"/>
      <c r="Q431" s="80"/>
      <c r="R431" s="80"/>
      <c r="S431" s="80"/>
      <c r="T431" s="80"/>
      <c r="U431" s="80"/>
      <c r="V431" s="80"/>
      <c r="W431" s="80"/>
      <c r="X431" s="80"/>
      <c r="Y431" s="80"/>
      <c r="Z431" s="80"/>
      <c r="AA431" s="80"/>
      <c r="XFD431" s="3"/>
    </row>
    <row r="432" spans="2:27 16384:16384" x14ac:dyDescent="0.25">
      <c r="B432" s="72"/>
      <c r="D432" s="73"/>
      <c r="E432" s="73"/>
      <c r="F432" s="73"/>
      <c r="G432" s="93"/>
      <c r="J432" s="80"/>
      <c r="K432" s="80"/>
      <c r="L432" s="80"/>
      <c r="M432" s="80"/>
      <c r="N432" s="80"/>
      <c r="O432" s="80"/>
      <c r="P432" s="80"/>
      <c r="Q432" s="80"/>
      <c r="R432" s="80"/>
      <c r="S432" s="80"/>
      <c r="T432" s="80"/>
      <c r="U432" s="80"/>
      <c r="V432" s="80"/>
      <c r="W432" s="80"/>
      <c r="X432" s="80"/>
      <c r="Y432" s="80"/>
      <c r="Z432" s="80"/>
      <c r="AA432" s="80"/>
      <c r="XFD432" s="3"/>
    </row>
    <row r="433" spans="2:27 16384:16384" x14ac:dyDescent="0.25">
      <c r="B433" s="72"/>
      <c r="D433" s="73"/>
      <c r="E433" s="73"/>
      <c r="F433" s="73"/>
      <c r="G433" s="93"/>
      <c r="J433" s="80"/>
      <c r="K433" s="80"/>
      <c r="L433" s="80"/>
      <c r="M433" s="80"/>
      <c r="N433" s="80"/>
      <c r="O433" s="80"/>
      <c r="P433" s="80"/>
      <c r="Q433" s="80"/>
      <c r="R433" s="80"/>
      <c r="S433" s="80"/>
      <c r="T433" s="80"/>
      <c r="U433" s="80"/>
      <c r="V433" s="80"/>
      <c r="W433" s="80"/>
      <c r="X433" s="80"/>
      <c r="Y433" s="80"/>
      <c r="Z433" s="80"/>
      <c r="AA433" s="80"/>
      <c r="XFD433" s="3"/>
    </row>
    <row r="434" spans="2:27 16384:16384" x14ac:dyDescent="0.25">
      <c r="B434" s="72"/>
      <c r="D434" s="73"/>
      <c r="E434" s="73"/>
      <c r="F434" s="73"/>
      <c r="G434" s="93"/>
      <c r="J434" s="80"/>
      <c r="K434" s="80"/>
      <c r="L434" s="80"/>
      <c r="M434" s="80"/>
      <c r="N434" s="80"/>
      <c r="O434" s="80"/>
      <c r="P434" s="80"/>
      <c r="Q434" s="80"/>
      <c r="R434" s="80"/>
      <c r="S434" s="80"/>
      <c r="T434" s="80"/>
      <c r="U434" s="80"/>
      <c r="V434" s="80"/>
      <c r="W434" s="80"/>
      <c r="X434" s="80"/>
      <c r="Y434" s="80"/>
      <c r="Z434" s="80"/>
      <c r="AA434" s="80"/>
      <c r="XFD434" s="3"/>
    </row>
    <row r="435" spans="2:27 16384:16384" x14ac:dyDescent="0.25">
      <c r="B435" s="72"/>
      <c r="D435" s="73"/>
      <c r="E435" s="73"/>
      <c r="F435" s="73"/>
      <c r="G435" s="93"/>
      <c r="J435" s="80"/>
      <c r="K435" s="80"/>
      <c r="L435" s="80"/>
      <c r="M435" s="80"/>
      <c r="N435" s="80"/>
      <c r="O435" s="80"/>
      <c r="P435" s="80"/>
      <c r="Q435" s="80"/>
      <c r="R435" s="80"/>
      <c r="S435" s="80"/>
      <c r="T435" s="80"/>
      <c r="U435" s="80"/>
      <c r="V435" s="80"/>
      <c r="W435" s="80"/>
      <c r="X435" s="80"/>
      <c r="Y435" s="80"/>
      <c r="Z435" s="80"/>
      <c r="AA435" s="80"/>
      <c r="XFD435" s="3"/>
    </row>
    <row r="436" spans="2:27 16384:16384" x14ac:dyDescent="0.25">
      <c r="B436" s="72"/>
      <c r="D436" s="73"/>
      <c r="E436" s="73"/>
      <c r="F436" s="73"/>
      <c r="G436" s="93"/>
      <c r="J436" s="80"/>
      <c r="K436" s="80"/>
      <c r="L436" s="80"/>
      <c r="M436" s="80"/>
      <c r="N436" s="80"/>
      <c r="O436" s="80"/>
      <c r="P436" s="80"/>
      <c r="Q436" s="80"/>
      <c r="R436" s="80"/>
      <c r="S436" s="80"/>
      <c r="T436" s="80"/>
      <c r="U436" s="80"/>
      <c r="V436" s="80"/>
      <c r="W436" s="80"/>
      <c r="X436" s="80"/>
      <c r="Y436" s="80"/>
      <c r="Z436" s="80"/>
      <c r="AA436" s="80"/>
      <c r="XFD436" s="3"/>
    </row>
    <row r="437" spans="2:27 16384:16384" x14ac:dyDescent="0.25">
      <c r="B437" s="72"/>
      <c r="D437" s="73"/>
      <c r="E437" s="73"/>
      <c r="F437" s="73"/>
      <c r="G437" s="93"/>
      <c r="J437" s="80"/>
      <c r="K437" s="80"/>
      <c r="L437" s="80"/>
      <c r="M437" s="80"/>
      <c r="N437" s="80"/>
      <c r="O437" s="80"/>
      <c r="P437" s="80"/>
      <c r="Q437" s="80"/>
      <c r="R437" s="80"/>
      <c r="S437" s="80"/>
      <c r="T437" s="80"/>
      <c r="U437" s="80"/>
      <c r="V437" s="80"/>
      <c r="W437" s="80"/>
      <c r="X437" s="80"/>
      <c r="Y437" s="80"/>
      <c r="Z437" s="80"/>
      <c r="AA437" s="80"/>
      <c r="XFD437" s="3"/>
    </row>
    <row r="438" spans="2:27 16384:16384" x14ac:dyDescent="0.25">
      <c r="B438" s="72"/>
      <c r="D438" s="73"/>
      <c r="E438" s="73"/>
      <c r="F438" s="73"/>
      <c r="G438" s="93"/>
      <c r="J438" s="80"/>
      <c r="K438" s="80"/>
      <c r="L438" s="80"/>
      <c r="M438" s="80"/>
      <c r="N438" s="80"/>
      <c r="O438" s="80"/>
      <c r="P438" s="80"/>
      <c r="Q438" s="80"/>
      <c r="R438" s="80"/>
      <c r="S438" s="80"/>
      <c r="T438" s="80"/>
      <c r="U438" s="80"/>
      <c r="V438" s="80"/>
      <c r="W438" s="80"/>
      <c r="X438" s="80"/>
      <c r="Y438" s="80"/>
      <c r="Z438" s="80"/>
      <c r="AA438" s="80"/>
      <c r="XFD438" s="3"/>
    </row>
    <row r="439" spans="2:27 16384:16384" x14ac:dyDescent="0.25">
      <c r="B439" s="72"/>
      <c r="D439" s="73"/>
      <c r="E439" s="73"/>
      <c r="F439" s="73"/>
      <c r="G439" s="93"/>
      <c r="J439" s="80"/>
      <c r="K439" s="80"/>
      <c r="L439" s="80"/>
      <c r="M439" s="80"/>
      <c r="N439" s="80"/>
      <c r="O439" s="80"/>
      <c r="P439" s="80"/>
      <c r="Q439" s="80"/>
      <c r="R439" s="80"/>
      <c r="S439" s="80"/>
      <c r="T439" s="80"/>
      <c r="U439" s="80"/>
      <c r="V439" s="80"/>
      <c r="W439" s="80"/>
      <c r="X439" s="80"/>
      <c r="Y439" s="80"/>
      <c r="Z439" s="80"/>
      <c r="AA439" s="80"/>
      <c r="XFD439" s="3"/>
    </row>
    <row r="440" spans="2:27 16384:16384" x14ac:dyDescent="0.25">
      <c r="B440" s="72"/>
      <c r="D440" s="73"/>
      <c r="E440" s="73"/>
      <c r="F440" s="73"/>
      <c r="G440" s="93"/>
      <c r="J440" s="80"/>
      <c r="K440" s="80"/>
      <c r="L440" s="80"/>
      <c r="M440" s="80"/>
      <c r="N440" s="80"/>
      <c r="O440" s="80"/>
      <c r="P440" s="80"/>
      <c r="Q440" s="80"/>
      <c r="R440" s="80"/>
      <c r="S440" s="80"/>
      <c r="T440" s="80"/>
      <c r="U440" s="80"/>
      <c r="V440" s="80"/>
      <c r="W440" s="80"/>
      <c r="X440" s="80"/>
      <c r="Y440" s="80"/>
      <c r="Z440" s="80"/>
      <c r="AA440" s="80"/>
      <c r="XFD440" s="3"/>
    </row>
    <row r="441" spans="2:27 16384:16384" x14ac:dyDescent="0.25">
      <c r="B441" s="72"/>
      <c r="D441" s="73"/>
      <c r="E441" s="73"/>
      <c r="F441" s="73"/>
      <c r="G441" s="93"/>
      <c r="J441" s="80"/>
      <c r="K441" s="80"/>
      <c r="L441" s="80"/>
      <c r="M441" s="80"/>
      <c r="N441" s="80"/>
      <c r="O441" s="80"/>
      <c r="P441" s="80"/>
      <c r="Q441" s="80"/>
      <c r="R441" s="80"/>
      <c r="S441" s="80"/>
      <c r="T441" s="80"/>
      <c r="U441" s="80"/>
      <c r="V441" s="80"/>
      <c r="W441" s="80"/>
      <c r="X441" s="80"/>
      <c r="Y441" s="80"/>
      <c r="Z441" s="80"/>
      <c r="AA441" s="80"/>
      <c r="XFD441" s="3"/>
    </row>
    <row r="442" spans="2:27 16384:16384" x14ac:dyDescent="0.25">
      <c r="B442" s="72"/>
      <c r="D442" s="73"/>
      <c r="E442" s="73"/>
      <c r="F442" s="73"/>
      <c r="G442" s="93"/>
      <c r="J442" s="80"/>
      <c r="K442" s="80"/>
      <c r="L442" s="80"/>
      <c r="M442" s="80"/>
      <c r="N442" s="80"/>
      <c r="O442" s="80"/>
      <c r="P442" s="80"/>
      <c r="Q442" s="80"/>
      <c r="R442" s="80"/>
      <c r="S442" s="80"/>
      <c r="T442" s="80"/>
      <c r="U442" s="80"/>
      <c r="V442" s="80"/>
      <c r="W442" s="80"/>
      <c r="X442" s="80"/>
      <c r="Y442" s="80"/>
      <c r="Z442" s="80"/>
      <c r="AA442" s="80"/>
      <c r="XFD442" s="3"/>
    </row>
    <row r="443" spans="2:27 16384:16384" x14ac:dyDescent="0.25">
      <c r="B443" s="72"/>
      <c r="D443" s="73"/>
      <c r="E443" s="73"/>
      <c r="F443" s="73"/>
      <c r="G443" s="93"/>
      <c r="J443" s="80"/>
      <c r="K443" s="80"/>
      <c r="L443" s="80"/>
      <c r="M443" s="80"/>
      <c r="N443" s="80"/>
      <c r="O443" s="80"/>
      <c r="P443" s="80"/>
      <c r="Q443" s="80"/>
      <c r="R443" s="80"/>
      <c r="S443" s="80"/>
      <c r="T443" s="80"/>
      <c r="U443" s="80"/>
      <c r="V443" s="80"/>
      <c r="W443" s="80"/>
      <c r="X443" s="80"/>
      <c r="Y443" s="80"/>
      <c r="Z443" s="80"/>
      <c r="AA443" s="80"/>
      <c r="XFD443" s="3"/>
    </row>
    <row r="444" spans="2:27 16384:16384" x14ac:dyDescent="0.25">
      <c r="B444" s="72"/>
      <c r="D444" s="73"/>
      <c r="E444" s="73"/>
      <c r="F444" s="73"/>
      <c r="G444" s="93"/>
      <c r="J444" s="80"/>
      <c r="K444" s="80"/>
      <c r="L444" s="80"/>
      <c r="M444" s="80"/>
      <c r="N444" s="80"/>
      <c r="O444" s="80"/>
      <c r="P444" s="80"/>
      <c r="Q444" s="80"/>
      <c r="R444" s="80"/>
      <c r="S444" s="80"/>
      <c r="T444" s="80"/>
      <c r="U444" s="80"/>
      <c r="V444" s="80"/>
      <c r="W444" s="80"/>
      <c r="X444" s="80"/>
      <c r="Y444" s="80"/>
      <c r="Z444" s="80"/>
      <c r="AA444" s="80"/>
      <c r="XFD444" s="3"/>
    </row>
    <row r="445" spans="2:27 16384:16384" x14ac:dyDescent="0.25">
      <c r="B445" s="72"/>
      <c r="D445" s="73"/>
      <c r="E445" s="73"/>
      <c r="F445" s="73"/>
      <c r="G445" s="93"/>
      <c r="J445" s="80"/>
      <c r="K445" s="80"/>
      <c r="L445" s="80"/>
      <c r="M445" s="80"/>
      <c r="N445" s="80"/>
      <c r="O445" s="80"/>
      <c r="P445" s="80"/>
      <c r="Q445" s="80"/>
      <c r="R445" s="80"/>
      <c r="S445" s="80"/>
      <c r="T445" s="80"/>
      <c r="U445" s="80"/>
      <c r="V445" s="80"/>
      <c r="W445" s="80"/>
      <c r="X445" s="80"/>
      <c r="Y445" s="80"/>
      <c r="Z445" s="80"/>
      <c r="AA445" s="80"/>
      <c r="XFD445" s="3"/>
    </row>
    <row r="446" spans="2:27 16384:16384" x14ac:dyDescent="0.25">
      <c r="B446" s="72"/>
      <c r="D446" s="73"/>
      <c r="E446" s="73"/>
      <c r="F446" s="73"/>
      <c r="G446" s="93"/>
      <c r="J446" s="80"/>
      <c r="K446" s="80"/>
      <c r="L446" s="80"/>
      <c r="M446" s="80"/>
      <c r="N446" s="80"/>
      <c r="O446" s="80"/>
      <c r="P446" s="80"/>
      <c r="Q446" s="80"/>
      <c r="R446" s="80"/>
      <c r="S446" s="80"/>
      <c r="T446" s="80"/>
      <c r="U446" s="80"/>
      <c r="V446" s="80"/>
      <c r="W446" s="80"/>
      <c r="X446" s="80"/>
      <c r="Y446" s="80"/>
      <c r="Z446" s="80"/>
      <c r="AA446" s="80"/>
      <c r="XFD446" s="3"/>
    </row>
    <row r="447" spans="2:27 16384:16384" x14ac:dyDescent="0.25">
      <c r="B447" s="72"/>
      <c r="D447" s="73"/>
      <c r="E447" s="73"/>
      <c r="F447" s="73"/>
      <c r="G447" s="93"/>
      <c r="J447" s="80"/>
      <c r="K447" s="80"/>
      <c r="L447" s="80"/>
      <c r="M447" s="80"/>
      <c r="N447" s="80"/>
      <c r="O447" s="80"/>
      <c r="P447" s="80"/>
      <c r="Q447" s="80"/>
      <c r="R447" s="80"/>
      <c r="S447" s="80"/>
      <c r="T447" s="80"/>
      <c r="U447" s="80"/>
      <c r="V447" s="80"/>
      <c r="W447" s="80"/>
      <c r="X447" s="80"/>
      <c r="Y447" s="80"/>
      <c r="Z447" s="80"/>
      <c r="AA447" s="80"/>
      <c r="XFD447" s="3"/>
    </row>
    <row r="448" spans="2:27 16384:16384" x14ac:dyDescent="0.25">
      <c r="B448" s="72"/>
      <c r="D448" s="73"/>
      <c r="E448" s="73"/>
      <c r="F448" s="73"/>
      <c r="G448" s="93"/>
      <c r="J448" s="80"/>
      <c r="K448" s="80"/>
      <c r="L448" s="80"/>
      <c r="M448" s="80"/>
      <c r="N448" s="80"/>
      <c r="O448" s="80"/>
      <c r="P448" s="80"/>
      <c r="Q448" s="80"/>
      <c r="R448" s="80"/>
      <c r="S448" s="80"/>
      <c r="T448" s="80"/>
      <c r="U448" s="80"/>
      <c r="V448" s="80"/>
      <c r="W448" s="80"/>
      <c r="X448" s="80"/>
      <c r="Y448" s="80"/>
      <c r="Z448" s="80"/>
      <c r="AA448" s="80"/>
      <c r="XFD448" s="3"/>
    </row>
    <row r="449" spans="2:27 16384:16384" x14ac:dyDescent="0.25">
      <c r="B449" s="72"/>
      <c r="D449" s="73"/>
      <c r="E449" s="73"/>
      <c r="F449" s="73"/>
      <c r="G449" s="93"/>
      <c r="J449" s="80"/>
      <c r="K449" s="80"/>
      <c r="L449" s="80"/>
      <c r="M449" s="80"/>
      <c r="N449" s="80"/>
      <c r="O449" s="80"/>
      <c r="P449" s="80"/>
      <c r="Q449" s="80"/>
      <c r="R449" s="80"/>
      <c r="S449" s="80"/>
      <c r="T449" s="80"/>
      <c r="U449" s="80"/>
      <c r="V449" s="80"/>
      <c r="W449" s="80"/>
      <c r="X449" s="80"/>
      <c r="Y449" s="80"/>
      <c r="Z449" s="80"/>
      <c r="AA449" s="80"/>
      <c r="XFD449" s="3"/>
    </row>
    <row r="450" spans="2:27 16384:16384" x14ac:dyDescent="0.25">
      <c r="B450" s="72"/>
      <c r="D450" s="73"/>
      <c r="E450" s="73"/>
      <c r="F450" s="73"/>
      <c r="G450" s="93"/>
      <c r="J450" s="80"/>
      <c r="K450" s="80"/>
      <c r="L450" s="80"/>
      <c r="M450" s="80"/>
      <c r="N450" s="80"/>
      <c r="O450" s="80"/>
      <c r="P450" s="80"/>
      <c r="Q450" s="80"/>
      <c r="R450" s="80"/>
      <c r="S450" s="80"/>
      <c r="T450" s="80"/>
      <c r="U450" s="80"/>
      <c r="V450" s="80"/>
      <c r="W450" s="80"/>
      <c r="X450" s="80"/>
      <c r="Y450" s="80"/>
      <c r="Z450" s="80"/>
      <c r="AA450" s="80"/>
      <c r="XFD450" s="3"/>
    </row>
    <row r="451" spans="2:27 16384:16384" x14ac:dyDescent="0.25">
      <c r="B451" s="72"/>
      <c r="D451" s="73"/>
      <c r="E451" s="73"/>
      <c r="F451" s="73"/>
      <c r="G451" s="93"/>
      <c r="J451" s="80"/>
      <c r="K451" s="80"/>
      <c r="L451" s="80"/>
      <c r="M451" s="80"/>
      <c r="N451" s="80"/>
      <c r="O451" s="80"/>
      <c r="P451" s="80"/>
      <c r="Q451" s="80"/>
      <c r="R451" s="80"/>
      <c r="S451" s="80"/>
      <c r="T451" s="80"/>
      <c r="U451" s="80"/>
      <c r="V451" s="80"/>
      <c r="W451" s="80"/>
      <c r="X451" s="80"/>
      <c r="Y451" s="80"/>
      <c r="Z451" s="80"/>
      <c r="AA451" s="80"/>
      <c r="XFD451" s="3"/>
    </row>
    <row r="452" spans="2:27 16384:16384" x14ac:dyDescent="0.25">
      <c r="B452" s="72"/>
      <c r="D452" s="73"/>
      <c r="E452" s="73"/>
      <c r="F452" s="73"/>
      <c r="G452" s="93"/>
      <c r="J452" s="80"/>
      <c r="K452" s="80"/>
      <c r="L452" s="80"/>
      <c r="M452" s="80"/>
      <c r="N452" s="80"/>
      <c r="O452" s="80"/>
      <c r="P452" s="80"/>
      <c r="Q452" s="80"/>
      <c r="R452" s="80"/>
      <c r="S452" s="80"/>
      <c r="T452" s="80"/>
      <c r="U452" s="80"/>
      <c r="V452" s="80"/>
      <c r="W452" s="80"/>
      <c r="X452" s="80"/>
      <c r="Y452" s="80"/>
      <c r="Z452" s="80"/>
      <c r="AA452" s="80"/>
      <c r="XFD452" s="3"/>
    </row>
    <row r="453" spans="2:27 16384:16384" x14ac:dyDescent="0.25">
      <c r="B453" s="72"/>
      <c r="D453" s="73"/>
      <c r="E453" s="73"/>
      <c r="F453" s="73"/>
      <c r="G453" s="93"/>
      <c r="J453" s="80"/>
      <c r="K453" s="80"/>
      <c r="L453" s="80"/>
      <c r="M453" s="80"/>
      <c r="N453" s="80"/>
      <c r="O453" s="80"/>
      <c r="P453" s="80"/>
      <c r="Q453" s="80"/>
      <c r="R453" s="80"/>
      <c r="S453" s="80"/>
      <c r="T453" s="80"/>
      <c r="U453" s="80"/>
      <c r="V453" s="80"/>
      <c r="W453" s="80"/>
      <c r="X453" s="80"/>
      <c r="Y453" s="80"/>
      <c r="Z453" s="80"/>
      <c r="AA453" s="80"/>
      <c r="XFD453" s="3"/>
    </row>
    <row r="454" spans="2:27 16384:16384" x14ac:dyDescent="0.25">
      <c r="B454" s="72"/>
      <c r="D454" s="73"/>
      <c r="E454" s="73"/>
      <c r="F454" s="73"/>
      <c r="G454" s="93"/>
      <c r="J454" s="80"/>
      <c r="K454" s="80"/>
      <c r="L454" s="80"/>
      <c r="M454" s="80"/>
      <c r="N454" s="80"/>
      <c r="O454" s="80"/>
      <c r="P454" s="80"/>
      <c r="Q454" s="80"/>
      <c r="R454" s="80"/>
      <c r="S454" s="80"/>
      <c r="T454" s="80"/>
      <c r="U454" s="80"/>
      <c r="V454" s="80"/>
      <c r="W454" s="80"/>
      <c r="X454" s="80"/>
      <c r="Y454" s="80"/>
      <c r="Z454" s="80"/>
      <c r="AA454" s="80"/>
      <c r="XFD454" s="3"/>
    </row>
    <row r="455" spans="2:27 16384:16384" x14ac:dyDescent="0.25">
      <c r="B455" s="72"/>
      <c r="D455" s="73"/>
      <c r="E455" s="73"/>
      <c r="F455" s="73"/>
      <c r="G455" s="93"/>
      <c r="J455" s="80"/>
      <c r="K455" s="80"/>
      <c r="L455" s="80"/>
      <c r="M455" s="80"/>
      <c r="N455" s="80"/>
      <c r="O455" s="80"/>
      <c r="P455" s="80"/>
      <c r="Q455" s="80"/>
      <c r="R455" s="80"/>
      <c r="S455" s="80"/>
      <c r="T455" s="80"/>
      <c r="U455" s="80"/>
      <c r="V455" s="80"/>
      <c r="W455" s="80"/>
      <c r="X455" s="80"/>
      <c r="Y455" s="80"/>
      <c r="Z455" s="80"/>
      <c r="AA455" s="80"/>
      <c r="XFD455" s="3"/>
    </row>
    <row r="456" spans="2:27 16384:16384" x14ac:dyDescent="0.25">
      <c r="B456" s="72"/>
      <c r="D456" s="73"/>
      <c r="E456" s="73"/>
      <c r="F456" s="73"/>
      <c r="G456" s="93"/>
      <c r="J456" s="80"/>
      <c r="K456" s="80"/>
      <c r="L456" s="80"/>
      <c r="M456" s="80"/>
      <c r="N456" s="80"/>
      <c r="O456" s="80"/>
      <c r="P456" s="80"/>
      <c r="Q456" s="80"/>
      <c r="R456" s="80"/>
      <c r="S456" s="80"/>
      <c r="T456" s="80"/>
      <c r="U456" s="80"/>
      <c r="V456" s="80"/>
      <c r="W456" s="80"/>
      <c r="X456" s="80"/>
      <c r="Y456" s="80"/>
      <c r="Z456" s="80"/>
      <c r="AA456" s="80"/>
      <c r="XFD456" s="3"/>
    </row>
    <row r="457" spans="2:27 16384:16384" x14ac:dyDescent="0.25">
      <c r="B457" s="72"/>
      <c r="D457" s="73"/>
      <c r="E457" s="73"/>
      <c r="F457" s="73"/>
      <c r="G457" s="93"/>
      <c r="J457" s="80"/>
      <c r="K457" s="80"/>
      <c r="L457" s="80"/>
      <c r="M457" s="80"/>
      <c r="N457" s="80"/>
      <c r="O457" s="80"/>
      <c r="P457" s="80"/>
      <c r="Q457" s="80"/>
      <c r="R457" s="80"/>
      <c r="S457" s="80"/>
      <c r="T457" s="80"/>
      <c r="U457" s="80"/>
      <c r="V457" s="80"/>
      <c r="W457" s="80"/>
      <c r="X457" s="80"/>
      <c r="Y457" s="80"/>
      <c r="Z457" s="80"/>
      <c r="AA457" s="80"/>
      <c r="XFD457" s="3"/>
    </row>
    <row r="458" spans="2:27 16384:16384" x14ac:dyDescent="0.25">
      <c r="B458" s="72"/>
      <c r="D458" s="73"/>
      <c r="E458" s="73"/>
      <c r="F458" s="73"/>
      <c r="G458" s="93"/>
      <c r="J458" s="80"/>
      <c r="K458" s="80"/>
      <c r="L458" s="80"/>
      <c r="M458" s="80"/>
      <c r="N458" s="80"/>
      <c r="O458" s="80"/>
      <c r="P458" s="80"/>
      <c r="Q458" s="80"/>
      <c r="R458" s="80"/>
      <c r="S458" s="80"/>
      <c r="T458" s="80"/>
      <c r="U458" s="80"/>
      <c r="V458" s="80"/>
      <c r="W458" s="80"/>
      <c r="X458" s="80"/>
      <c r="Y458" s="80"/>
      <c r="Z458" s="80"/>
      <c r="AA458" s="80"/>
      <c r="XFD458" s="3"/>
    </row>
    <row r="459" spans="2:27 16384:16384" x14ac:dyDescent="0.25">
      <c r="B459" s="72"/>
      <c r="D459" s="73"/>
      <c r="E459" s="73"/>
      <c r="F459" s="73"/>
      <c r="G459" s="93"/>
      <c r="J459" s="80"/>
      <c r="K459" s="80"/>
      <c r="L459" s="80"/>
      <c r="M459" s="80"/>
      <c r="N459" s="80"/>
      <c r="O459" s="80"/>
      <c r="P459" s="80"/>
      <c r="Q459" s="80"/>
      <c r="R459" s="80"/>
      <c r="S459" s="80"/>
      <c r="T459" s="80"/>
      <c r="U459" s="80"/>
      <c r="V459" s="80"/>
      <c r="W459" s="80"/>
      <c r="X459" s="80"/>
      <c r="Y459" s="80"/>
      <c r="Z459" s="80"/>
      <c r="AA459" s="80"/>
      <c r="XFD459" s="3"/>
    </row>
    <row r="460" spans="2:27 16384:16384" x14ac:dyDescent="0.25">
      <c r="B460" s="72"/>
      <c r="D460" s="73"/>
      <c r="E460" s="73"/>
      <c r="F460" s="73"/>
      <c r="G460" s="93"/>
      <c r="J460" s="80"/>
      <c r="K460" s="80"/>
      <c r="L460" s="80"/>
      <c r="M460" s="80"/>
      <c r="N460" s="80"/>
      <c r="O460" s="80"/>
      <c r="P460" s="80"/>
      <c r="Q460" s="80"/>
      <c r="R460" s="80"/>
      <c r="S460" s="80"/>
      <c r="T460" s="80"/>
      <c r="U460" s="80"/>
      <c r="V460" s="80"/>
      <c r="W460" s="80"/>
      <c r="X460" s="80"/>
      <c r="Y460" s="80"/>
      <c r="Z460" s="80"/>
      <c r="AA460" s="80"/>
      <c r="XFD460" s="3"/>
    </row>
    <row r="461" spans="2:27 16384:16384" x14ac:dyDescent="0.25">
      <c r="B461" s="72"/>
      <c r="D461" s="73"/>
      <c r="E461" s="73"/>
      <c r="F461" s="73"/>
      <c r="G461" s="93"/>
      <c r="J461" s="80"/>
      <c r="K461" s="80"/>
      <c r="L461" s="80"/>
      <c r="M461" s="80"/>
      <c r="N461" s="80"/>
      <c r="O461" s="80"/>
      <c r="P461" s="80"/>
      <c r="Q461" s="80"/>
      <c r="R461" s="80"/>
      <c r="S461" s="80"/>
      <c r="T461" s="80"/>
      <c r="U461" s="80"/>
      <c r="V461" s="80"/>
      <c r="W461" s="80"/>
      <c r="X461" s="80"/>
      <c r="Y461" s="80"/>
      <c r="Z461" s="80"/>
      <c r="AA461" s="80"/>
      <c r="XFD461" s="3"/>
    </row>
    <row r="462" spans="2:27 16384:16384" x14ac:dyDescent="0.25">
      <c r="B462" s="72"/>
      <c r="D462" s="73"/>
      <c r="E462" s="73"/>
      <c r="F462" s="73"/>
      <c r="G462" s="93"/>
      <c r="J462" s="80"/>
      <c r="K462" s="80"/>
      <c r="L462" s="80"/>
      <c r="M462" s="80"/>
      <c r="N462" s="80"/>
      <c r="O462" s="80"/>
      <c r="P462" s="80"/>
      <c r="Q462" s="80"/>
      <c r="R462" s="80"/>
      <c r="S462" s="80"/>
      <c r="T462" s="80"/>
      <c r="U462" s="80"/>
      <c r="V462" s="80"/>
      <c r="W462" s="80"/>
      <c r="X462" s="80"/>
      <c r="Y462" s="80"/>
      <c r="Z462" s="80"/>
      <c r="AA462" s="80"/>
      <c r="XFD462" s="3"/>
    </row>
    <row r="463" spans="2:27 16384:16384" x14ac:dyDescent="0.25">
      <c r="B463" s="72"/>
      <c r="D463" s="73"/>
      <c r="E463" s="73"/>
      <c r="F463" s="73"/>
      <c r="G463" s="93"/>
      <c r="J463" s="80"/>
      <c r="K463" s="80"/>
      <c r="L463" s="80"/>
      <c r="M463" s="80"/>
      <c r="N463" s="80"/>
      <c r="O463" s="80"/>
      <c r="P463" s="80"/>
      <c r="Q463" s="80"/>
      <c r="R463" s="80"/>
      <c r="S463" s="80"/>
      <c r="T463" s="80"/>
      <c r="U463" s="80"/>
      <c r="V463" s="80"/>
      <c r="W463" s="80"/>
      <c r="X463" s="80"/>
      <c r="Y463" s="80"/>
      <c r="Z463" s="80"/>
      <c r="AA463" s="80"/>
      <c r="XFD463" s="3"/>
    </row>
    <row r="464" spans="2:27 16384:16384" x14ac:dyDescent="0.25">
      <c r="B464" s="72"/>
      <c r="D464" s="73"/>
      <c r="E464" s="73"/>
      <c r="F464" s="73"/>
      <c r="G464" s="93"/>
      <c r="J464" s="80"/>
      <c r="K464" s="80"/>
      <c r="L464" s="80"/>
      <c r="M464" s="80"/>
      <c r="N464" s="80"/>
      <c r="O464" s="80"/>
      <c r="P464" s="80"/>
      <c r="Q464" s="80"/>
      <c r="R464" s="80"/>
      <c r="S464" s="80"/>
      <c r="T464" s="80"/>
      <c r="U464" s="80"/>
      <c r="V464" s="80"/>
      <c r="W464" s="80"/>
      <c r="X464" s="80"/>
      <c r="Y464" s="80"/>
      <c r="Z464" s="80"/>
      <c r="AA464" s="80"/>
      <c r="XFD464" s="3"/>
    </row>
    <row r="465" spans="2:27 16384:16384" x14ac:dyDescent="0.25">
      <c r="B465" s="72"/>
      <c r="D465" s="73"/>
      <c r="E465" s="73"/>
      <c r="F465" s="73"/>
      <c r="G465" s="93"/>
      <c r="J465" s="80"/>
      <c r="K465" s="80"/>
      <c r="L465" s="80"/>
      <c r="M465" s="80"/>
      <c r="N465" s="80"/>
      <c r="O465" s="80"/>
      <c r="P465" s="80"/>
      <c r="Q465" s="80"/>
      <c r="R465" s="80"/>
      <c r="S465" s="80"/>
      <c r="T465" s="80"/>
      <c r="U465" s="80"/>
      <c r="V465" s="80"/>
      <c r="W465" s="80"/>
      <c r="X465" s="80"/>
      <c r="Y465" s="80"/>
      <c r="Z465" s="80"/>
      <c r="AA465" s="80"/>
      <c r="XFD465" s="3"/>
    </row>
    <row r="466" spans="2:27 16384:16384" x14ac:dyDescent="0.25">
      <c r="B466" s="72"/>
      <c r="D466" s="73"/>
      <c r="E466" s="73"/>
      <c r="F466" s="73"/>
      <c r="G466" s="93"/>
      <c r="J466" s="80"/>
      <c r="K466" s="80"/>
      <c r="L466" s="80"/>
      <c r="M466" s="80"/>
      <c r="N466" s="80"/>
      <c r="O466" s="80"/>
      <c r="P466" s="80"/>
      <c r="Q466" s="80"/>
      <c r="R466" s="80"/>
      <c r="S466" s="80"/>
      <c r="T466" s="80"/>
      <c r="U466" s="80"/>
      <c r="V466" s="80"/>
      <c r="W466" s="80"/>
      <c r="X466" s="80"/>
      <c r="Y466" s="80"/>
      <c r="Z466" s="80"/>
      <c r="AA466" s="80"/>
      <c r="XFD466" s="3"/>
    </row>
    <row r="467" spans="2:27 16384:16384" x14ac:dyDescent="0.25">
      <c r="B467" s="72"/>
      <c r="D467" s="73"/>
      <c r="E467" s="73"/>
      <c r="F467" s="73"/>
      <c r="G467" s="93"/>
      <c r="J467" s="80"/>
      <c r="K467" s="80"/>
      <c r="L467" s="80"/>
      <c r="M467" s="80"/>
      <c r="N467" s="80"/>
      <c r="O467" s="80"/>
      <c r="P467" s="80"/>
      <c r="Q467" s="80"/>
      <c r="R467" s="80"/>
      <c r="S467" s="80"/>
      <c r="T467" s="80"/>
      <c r="U467" s="80"/>
      <c r="V467" s="80"/>
      <c r="W467" s="80"/>
      <c r="X467" s="80"/>
      <c r="Y467" s="80"/>
      <c r="Z467" s="80"/>
      <c r="AA467" s="80"/>
      <c r="XFD467" s="3"/>
    </row>
    <row r="468" spans="2:27 16384:16384" x14ac:dyDescent="0.25">
      <c r="B468" s="72"/>
      <c r="D468" s="73"/>
      <c r="E468" s="73"/>
      <c r="F468" s="73"/>
      <c r="G468" s="93"/>
      <c r="J468" s="80"/>
      <c r="K468" s="80"/>
      <c r="L468" s="80"/>
      <c r="M468" s="80"/>
      <c r="N468" s="80"/>
      <c r="O468" s="80"/>
      <c r="P468" s="80"/>
      <c r="Q468" s="80"/>
      <c r="R468" s="80"/>
      <c r="S468" s="80"/>
      <c r="T468" s="80"/>
      <c r="U468" s="80"/>
      <c r="V468" s="80"/>
      <c r="W468" s="80"/>
      <c r="X468" s="80"/>
      <c r="Y468" s="80"/>
      <c r="Z468" s="80"/>
      <c r="AA468" s="80"/>
      <c r="XFD468" s="3"/>
    </row>
    <row r="469" spans="2:27 16384:16384" x14ac:dyDescent="0.25">
      <c r="B469" s="72"/>
      <c r="D469" s="73"/>
      <c r="E469" s="73"/>
      <c r="F469" s="73"/>
      <c r="G469" s="93"/>
      <c r="J469" s="80"/>
      <c r="K469" s="80"/>
      <c r="L469" s="80"/>
      <c r="M469" s="80"/>
      <c r="N469" s="80"/>
      <c r="O469" s="80"/>
      <c r="P469" s="80"/>
      <c r="Q469" s="80"/>
      <c r="R469" s="80"/>
      <c r="S469" s="80"/>
      <c r="T469" s="80"/>
      <c r="U469" s="80"/>
      <c r="V469" s="80"/>
      <c r="W469" s="80"/>
      <c r="X469" s="80"/>
      <c r="Y469" s="80"/>
      <c r="Z469" s="80"/>
      <c r="AA469" s="80"/>
      <c r="XFD469" s="3"/>
    </row>
    <row r="470" spans="2:27 16384:16384" x14ac:dyDescent="0.25">
      <c r="B470" s="72"/>
      <c r="D470" s="73"/>
      <c r="E470" s="73"/>
      <c r="F470" s="73"/>
      <c r="G470" s="93"/>
      <c r="J470" s="80"/>
      <c r="K470" s="80"/>
      <c r="L470" s="80"/>
      <c r="M470" s="80"/>
      <c r="N470" s="80"/>
      <c r="O470" s="80"/>
      <c r="P470" s="80"/>
      <c r="Q470" s="80"/>
      <c r="R470" s="80"/>
      <c r="S470" s="80"/>
      <c r="T470" s="80"/>
      <c r="U470" s="80"/>
      <c r="V470" s="80"/>
      <c r="W470" s="80"/>
      <c r="X470" s="80"/>
      <c r="Y470" s="80"/>
      <c r="Z470" s="80"/>
      <c r="AA470" s="80"/>
      <c r="XFD470" s="3"/>
    </row>
    <row r="471" spans="2:27 16384:16384" x14ac:dyDescent="0.25">
      <c r="B471" s="72"/>
      <c r="D471" s="73"/>
      <c r="E471" s="73"/>
      <c r="F471" s="73"/>
      <c r="G471" s="93"/>
      <c r="J471" s="80"/>
      <c r="K471" s="80"/>
      <c r="L471" s="80"/>
      <c r="M471" s="80"/>
      <c r="N471" s="80"/>
      <c r="O471" s="80"/>
      <c r="P471" s="80"/>
      <c r="Q471" s="80"/>
      <c r="R471" s="80"/>
      <c r="S471" s="80"/>
      <c r="T471" s="80"/>
      <c r="U471" s="80"/>
      <c r="V471" s="80"/>
      <c r="W471" s="80"/>
      <c r="X471" s="80"/>
      <c r="Y471" s="80"/>
      <c r="Z471" s="80"/>
      <c r="AA471" s="80"/>
      <c r="XFD471" s="3"/>
    </row>
    <row r="472" spans="2:27 16384:16384" x14ac:dyDescent="0.25">
      <c r="B472" s="72"/>
      <c r="D472" s="73"/>
      <c r="E472" s="73"/>
      <c r="F472" s="73"/>
      <c r="G472" s="93"/>
      <c r="J472" s="80"/>
      <c r="K472" s="80"/>
      <c r="L472" s="80"/>
      <c r="M472" s="80"/>
      <c r="N472" s="80"/>
      <c r="O472" s="80"/>
      <c r="P472" s="80"/>
      <c r="Q472" s="80"/>
      <c r="R472" s="80"/>
      <c r="S472" s="80"/>
      <c r="T472" s="80"/>
      <c r="U472" s="80"/>
      <c r="V472" s="80"/>
      <c r="W472" s="80"/>
      <c r="X472" s="80"/>
      <c r="Y472" s="80"/>
      <c r="Z472" s="80"/>
      <c r="AA472" s="80"/>
      <c r="XFD472" s="3"/>
    </row>
    <row r="473" spans="2:27 16384:16384" x14ac:dyDescent="0.25">
      <c r="B473" s="72"/>
      <c r="D473" s="73"/>
      <c r="E473" s="73"/>
      <c r="F473" s="73"/>
      <c r="G473" s="93"/>
      <c r="J473" s="80"/>
      <c r="K473" s="80"/>
      <c r="L473" s="80"/>
      <c r="M473" s="80"/>
      <c r="N473" s="80"/>
      <c r="O473" s="80"/>
      <c r="P473" s="80"/>
      <c r="Q473" s="80"/>
      <c r="R473" s="80"/>
      <c r="S473" s="80"/>
      <c r="T473" s="80"/>
      <c r="U473" s="80"/>
      <c r="V473" s="80"/>
      <c r="W473" s="80"/>
      <c r="X473" s="80"/>
      <c r="Y473" s="80"/>
      <c r="Z473" s="80"/>
      <c r="AA473" s="80"/>
      <c r="XFD473" s="3"/>
    </row>
    <row r="474" spans="2:27 16384:16384" x14ac:dyDescent="0.25">
      <c r="B474" s="72"/>
      <c r="D474" s="73"/>
      <c r="E474" s="73"/>
      <c r="F474" s="73"/>
      <c r="G474" s="93"/>
      <c r="J474" s="80"/>
      <c r="K474" s="80"/>
      <c r="L474" s="80"/>
      <c r="M474" s="80"/>
      <c r="N474" s="80"/>
      <c r="O474" s="80"/>
      <c r="P474" s="80"/>
      <c r="Q474" s="80"/>
      <c r="R474" s="80"/>
      <c r="S474" s="80"/>
      <c r="T474" s="80"/>
      <c r="U474" s="80"/>
      <c r="V474" s="80"/>
      <c r="W474" s="80"/>
      <c r="X474" s="80"/>
      <c r="Y474" s="80"/>
      <c r="Z474" s="80"/>
      <c r="AA474" s="80"/>
      <c r="XFD474" s="3"/>
    </row>
    <row r="475" spans="2:27 16384:16384" x14ac:dyDescent="0.25">
      <c r="B475" s="72"/>
      <c r="D475" s="73"/>
      <c r="E475" s="73"/>
      <c r="F475" s="73"/>
      <c r="G475" s="93"/>
      <c r="J475" s="80"/>
      <c r="K475" s="80"/>
      <c r="L475" s="80"/>
      <c r="M475" s="80"/>
      <c r="N475" s="80"/>
      <c r="O475" s="80"/>
      <c r="P475" s="80"/>
      <c r="Q475" s="80"/>
      <c r="R475" s="80"/>
      <c r="S475" s="80"/>
      <c r="T475" s="80"/>
      <c r="U475" s="80"/>
      <c r="V475" s="80"/>
      <c r="W475" s="80"/>
      <c r="X475" s="80"/>
      <c r="Y475" s="80"/>
      <c r="Z475" s="80"/>
      <c r="AA475" s="80"/>
      <c r="XFD475" s="3"/>
    </row>
    <row r="476" spans="2:27 16384:16384" x14ac:dyDescent="0.25">
      <c r="B476" s="72"/>
      <c r="D476" s="73"/>
      <c r="E476" s="73"/>
      <c r="F476" s="73"/>
      <c r="G476" s="93"/>
      <c r="J476" s="80"/>
      <c r="K476" s="80"/>
      <c r="L476" s="80"/>
      <c r="M476" s="80"/>
      <c r="N476" s="80"/>
      <c r="O476" s="80"/>
      <c r="P476" s="80"/>
      <c r="Q476" s="80"/>
      <c r="R476" s="80"/>
      <c r="S476" s="80"/>
      <c r="T476" s="80"/>
      <c r="U476" s="80"/>
      <c r="V476" s="80"/>
      <c r="W476" s="80"/>
      <c r="X476" s="80"/>
      <c r="Y476" s="80"/>
      <c r="Z476" s="80"/>
      <c r="AA476" s="80"/>
      <c r="XFD476" s="3"/>
    </row>
    <row r="477" spans="2:27 16384:16384" x14ac:dyDescent="0.25">
      <c r="B477" s="72"/>
      <c r="D477" s="73"/>
      <c r="E477" s="73"/>
      <c r="F477" s="73"/>
      <c r="G477" s="93"/>
      <c r="J477" s="80"/>
      <c r="K477" s="80"/>
      <c r="L477" s="80"/>
      <c r="M477" s="80"/>
      <c r="N477" s="80"/>
      <c r="O477" s="80"/>
      <c r="P477" s="80"/>
      <c r="Q477" s="80"/>
      <c r="R477" s="80"/>
      <c r="S477" s="80"/>
      <c r="T477" s="80"/>
      <c r="U477" s="80"/>
      <c r="V477" s="80"/>
      <c r="W477" s="80"/>
      <c r="X477" s="80"/>
      <c r="Y477" s="80"/>
      <c r="Z477" s="80"/>
      <c r="AA477" s="80"/>
      <c r="XFD477" s="3"/>
    </row>
    <row r="478" spans="2:27 16384:16384" x14ac:dyDescent="0.25">
      <c r="B478" s="72"/>
      <c r="D478" s="73"/>
      <c r="E478" s="73"/>
      <c r="F478" s="73"/>
      <c r="G478" s="93"/>
      <c r="J478" s="80"/>
      <c r="K478" s="80"/>
      <c r="L478" s="80"/>
      <c r="M478" s="80"/>
      <c r="N478" s="80"/>
      <c r="O478" s="80"/>
      <c r="P478" s="80"/>
      <c r="Q478" s="80"/>
      <c r="R478" s="80"/>
      <c r="S478" s="80"/>
      <c r="T478" s="80"/>
      <c r="U478" s="80"/>
      <c r="V478" s="80"/>
      <c r="W478" s="80"/>
      <c r="X478" s="80"/>
      <c r="Y478" s="80"/>
      <c r="Z478" s="80"/>
      <c r="AA478" s="80"/>
      <c r="XFD478" s="3"/>
    </row>
    <row r="479" spans="2:27 16384:16384" x14ac:dyDescent="0.25">
      <c r="B479" s="72"/>
      <c r="D479" s="73"/>
      <c r="E479" s="73"/>
      <c r="F479" s="73"/>
      <c r="G479" s="93"/>
      <c r="J479" s="80"/>
      <c r="K479" s="80"/>
      <c r="L479" s="80"/>
      <c r="M479" s="80"/>
      <c r="N479" s="80"/>
      <c r="O479" s="80"/>
      <c r="P479" s="80"/>
      <c r="Q479" s="80"/>
      <c r="R479" s="80"/>
      <c r="S479" s="80"/>
      <c r="T479" s="80"/>
      <c r="U479" s="80"/>
      <c r="V479" s="80"/>
      <c r="W479" s="80"/>
      <c r="X479" s="80"/>
      <c r="Y479" s="80"/>
      <c r="Z479" s="80"/>
      <c r="AA479" s="80"/>
      <c r="XFD479" s="3"/>
    </row>
    <row r="480" spans="2:27 16384:16384" x14ac:dyDescent="0.25">
      <c r="B480" s="72"/>
      <c r="D480" s="73"/>
      <c r="E480" s="73"/>
      <c r="F480" s="73"/>
      <c r="G480" s="93"/>
      <c r="J480" s="80"/>
      <c r="K480" s="80"/>
      <c r="L480" s="80"/>
      <c r="M480" s="80"/>
      <c r="N480" s="80"/>
      <c r="O480" s="80"/>
      <c r="P480" s="80"/>
      <c r="Q480" s="80"/>
      <c r="R480" s="80"/>
      <c r="S480" s="80"/>
      <c r="T480" s="80"/>
      <c r="U480" s="80"/>
      <c r="V480" s="80"/>
      <c r="W480" s="80"/>
      <c r="X480" s="80"/>
      <c r="Y480" s="80"/>
      <c r="Z480" s="80"/>
      <c r="AA480" s="80"/>
      <c r="XFD480" s="3"/>
    </row>
    <row r="481" spans="2:27 16384:16384" x14ac:dyDescent="0.25">
      <c r="B481" s="72"/>
      <c r="D481" s="73"/>
      <c r="E481" s="73"/>
      <c r="F481" s="73"/>
      <c r="G481" s="93"/>
      <c r="J481" s="80"/>
      <c r="K481" s="80"/>
      <c r="L481" s="80"/>
      <c r="M481" s="80"/>
      <c r="N481" s="80"/>
      <c r="O481" s="80"/>
      <c r="P481" s="80"/>
      <c r="Q481" s="80"/>
      <c r="R481" s="80"/>
      <c r="S481" s="80"/>
      <c r="T481" s="80"/>
      <c r="U481" s="80"/>
      <c r="V481" s="80"/>
      <c r="W481" s="80"/>
      <c r="X481" s="80"/>
      <c r="Y481" s="80"/>
      <c r="Z481" s="80"/>
      <c r="AA481" s="80"/>
      <c r="XFD481" s="3"/>
    </row>
    <row r="482" spans="2:27 16384:16384" x14ac:dyDescent="0.25">
      <c r="B482" s="72"/>
      <c r="D482" s="73"/>
      <c r="E482" s="73"/>
      <c r="F482" s="73"/>
      <c r="G482" s="93"/>
      <c r="J482" s="80"/>
      <c r="K482" s="80"/>
      <c r="L482" s="80"/>
      <c r="M482" s="80"/>
      <c r="N482" s="80"/>
      <c r="O482" s="80"/>
      <c r="P482" s="80"/>
      <c r="Q482" s="80"/>
      <c r="R482" s="80"/>
      <c r="S482" s="80"/>
      <c r="T482" s="80"/>
      <c r="U482" s="80"/>
      <c r="V482" s="80"/>
      <c r="W482" s="80"/>
      <c r="X482" s="80"/>
      <c r="Y482" s="80"/>
      <c r="Z482" s="80"/>
      <c r="AA482" s="80"/>
      <c r="XFD482" s="3"/>
    </row>
    <row r="483" spans="2:27 16384:16384" x14ac:dyDescent="0.25">
      <c r="B483" s="72"/>
      <c r="D483" s="73"/>
      <c r="E483" s="73"/>
      <c r="F483" s="73"/>
      <c r="G483" s="93"/>
      <c r="J483" s="80"/>
      <c r="K483" s="80"/>
      <c r="L483" s="80"/>
      <c r="M483" s="80"/>
      <c r="N483" s="80"/>
      <c r="O483" s="80"/>
      <c r="P483" s="80"/>
      <c r="Q483" s="80"/>
      <c r="R483" s="80"/>
      <c r="S483" s="80"/>
      <c r="T483" s="80"/>
      <c r="U483" s="80"/>
      <c r="V483" s="80"/>
      <c r="W483" s="80"/>
      <c r="X483" s="80"/>
      <c r="Y483" s="80"/>
      <c r="Z483" s="80"/>
      <c r="AA483" s="80"/>
      <c r="XFD483" s="3"/>
    </row>
    <row r="484" spans="2:27 16384:16384" x14ac:dyDescent="0.25">
      <c r="B484" s="72"/>
      <c r="D484" s="73"/>
      <c r="E484" s="73"/>
      <c r="F484" s="73"/>
      <c r="G484" s="93"/>
      <c r="J484" s="80"/>
      <c r="K484" s="80"/>
      <c r="L484" s="80"/>
      <c r="M484" s="80"/>
      <c r="N484" s="80"/>
      <c r="O484" s="80"/>
      <c r="P484" s="80"/>
      <c r="Q484" s="80"/>
      <c r="R484" s="80"/>
      <c r="S484" s="80"/>
      <c r="T484" s="80"/>
      <c r="U484" s="80"/>
      <c r="V484" s="80"/>
      <c r="W484" s="80"/>
      <c r="X484" s="80"/>
      <c r="Y484" s="80"/>
      <c r="Z484" s="80"/>
      <c r="AA484" s="80"/>
      <c r="XFD484" s="3"/>
    </row>
    <row r="485" spans="2:27 16384:16384" x14ac:dyDescent="0.25">
      <c r="B485" s="72"/>
      <c r="D485" s="73"/>
      <c r="E485" s="73"/>
      <c r="F485" s="73"/>
      <c r="G485" s="93"/>
      <c r="J485" s="80"/>
      <c r="K485" s="80"/>
      <c r="L485" s="80"/>
      <c r="M485" s="80"/>
      <c r="N485" s="80"/>
      <c r="O485" s="80"/>
      <c r="P485" s="80"/>
      <c r="Q485" s="80"/>
      <c r="R485" s="80"/>
      <c r="S485" s="80"/>
      <c r="T485" s="80"/>
      <c r="U485" s="80"/>
      <c r="V485" s="80"/>
      <c r="W485" s="80"/>
      <c r="X485" s="80"/>
      <c r="Y485" s="80"/>
      <c r="Z485" s="80"/>
      <c r="AA485" s="80"/>
      <c r="XFD485" s="3"/>
    </row>
    <row r="486" spans="2:27 16384:16384" x14ac:dyDescent="0.25">
      <c r="B486" s="72"/>
      <c r="D486" s="73"/>
      <c r="E486" s="73"/>
      <c r="F486" s="73"/>
      <c r="G486" s="93"/>
      <c r="J486" s="80"/>
      <c r="K486" s="80"/>
      <c r="L486" s="80"/>
      <c r="M486" s="80"/>
      <c r="N486" s="80"/>
      <c r="O486" s="80"/>
      <c r="P486" s="80"/>
      <c r="Q486" s="80"/>
      <c r="R486" s="80"/>
      <c r="S486" s="80"/>
      <c r="T486" s="80"/>
      <c r="U486" s="80"/>
      <c r="V486" s="80"/>
      <c r="W486" s="80"/>
      <c r="X486" s="80"/>
      <c r="Y486" s="80"/>
      <c r="Z486" s="80"/>
      <c r="AA486" s="80"/>
      <c r="XFD486" s="3"/>
    </row>
    <row r="487" spans="2:27 16384:16384" x14ac:dyDescent="0.25">
      <c r="B487" s="72"/>
      <c r="D487" s="73"/>
      <c r="E487" s="73"/>
      <c r="F487" s="73"/>
      <c r="G487" s="93"/>
      <c r="J487" s="80"/>
      <c r="K487" s="80"/>
      <c r="L487" s="80"/>
      <c r="M487" s="80"/>
      <c r="N487" s="80"/>
      <c r="O487" s="80"/>
      <c r="P487" s="80"/>
      <c r="Q487" s="80"/>
      <c r="R487" s="80"/>
      <c r="S487" s="80"/>
      <c r="T487" s="80"/>
      <c r="U487" s="80"/>
      <c r="V487" s="80"/>
      <c r="W487" s="80"/>
      <c r="X487" s="80"/>
      <c r="Y487" s="80"/>
      <c r="Z487" s="80"/>
      <c r="AA487" s="80"/>
      <c r="XFD487" s="3"/>
    </row>
    <row r="488" spans="2:27 16384:16384" x14ac:dyDescent="0.25">
      <c r="B488" s="72"/>
      <c r="D488" s="73"/>
      <c r="E488" s="73"/>
      <c r="F488" s="73"/>
      <c r="G488" s="93"/>
      <c r="J488" s="80"/>
      <c r="K488" s="80"/>
      <c r="L488" s="80"/>
      <c r="M488" s="80"/>
      <c r="N488" s="80"/>
      <c r="O488" s="80"/>
      <c r="P488" s="80"/>
      <c r="Q488" s="80"/>
      <c r="R488" s="80"/>
      <c r="S488" s="80"/>
      <c r="T488" s="80"/>
      <c r="U488" s="80"/>
      <c r="V488" s="80"/>
      <c r="W488" s="80"/>
      <c r="X488" s="80"/>
      <c r="Y488" s="80"/>
      <c r="Z488" s="80"/>
      <c r="AA488" s="80"/>
      <c r="XFD488" s="3"/>
    </row>
    <row r="489" spans="2:27 16384:16384" x14ac:dyDescent="0.25">
      <c r="B489" s="72"/>
      <c r="D489" s="73"/>
      <c r="E489" s="73"/>
      <c r="F489" s="73"/>
      <c r="G489" s="93"/>
      <c r="J489" s="80"/>
      <c r="K489" s="80"/>
      <c r="L489" s="80"/>
      <c r="M489" s="80"/>
      <c r="N489" s="80"/>
      <c r="O489" s="80"/>
      <c r="P489" s="80"/>
      <c r="Q489" s="80"/>
      <c r="R489" s="80"/>
      <c r="S489" s="80"/>
      <c r="T489" s="80"/>
      <c r="U489" s="80"/>
      <c r="V489" s="80"/>
      <c r="W489" s="80"/>
      <c r="X489" s="80"/>
      <c r="Y489" s="80"/>
      <c r="Z489" s="80"/>
      <c r="AA489" s="80"/>
      <c r="XFD489" s="3"/>
    </row>
    <row r="490" spans="2:27 16384:16384" x14ac:dyDescent="0.25">
      <c r="B490" s="72"/>
      <c r="D490" s="73"/>
      <c r="E490" s="73"/>
      <c r="F490" s="73"/>
      <c r="G490" s="93"/>
      <c r="J490" s="80"/>
      <c r="K490" s="80"/>
      <c r="L490" s="80"/>
      <c r="M490" s="80"/>
      <c r="N490" s="80"/>
      <c r="O490" s="80"/>
      <c r="P490" s="80"/>
      <c r="Q490" s="80"/>
      <c r="R490" s="80"/>
      <c r="S490" s="80"/>
      <c r="T490" s="80"/>
      <c r="U490" s="80"/>
      <c r="V490" s="80"/>
      <c r="W490" s="80"/>
      <c r="X490" s="80"/>
      <c r="Y490" s="80"/>
      <c r="Z490" s="80"/>
      <c r="AA490" s="80"/>
      <c r="XFD490" s="3"/>
    </row>
    <row r="491" spans="2:27 16384:16384" x14ac:dyDescent="0.25">
      <c r="B491" s="72"/>
      <c r="D491" s="73"/>
      <c r="E491" s="73"/>
      <c r="F491" s="73"/>
      <c r="G491" s="93"/>
      <c r="J491" s="80"/>
      <c r="K491" s="80"/>
      <c r="L491" s="80"/>
      <c r="M491" s="80"/>
      <c r="N491" s="80"/>
      <c r="O491" s="80"/>
      <c r="P491" s="80"/>
      <c r="Q491" s="80"/>
      <c r="R491" s="80"/>
      <c r="S491" s="80"/>
      <c r="T491" s="80"/>
      <c r="U491" s="80"/>
      <c r="V491" s="80"/>
      <c r="W491" s="80"/>
      <c r="X491" s="80"/>
      <c r="Y491" s="80"/>
      <c r="Z491" s="80"/>
      <c r="AA491" s="80"/>
      <c r="XFD491" s="3"/>
    </row>
    <row r="492" spans="2:27 16384:16384" x14ac:dyDescent="0.25">
      <c r="B492" s="72"/>
      <c r="D492" s="73"/>
      <c r="E492" s="73"/>
      <c r="F492" s="73"/>
      <c r="G492" s="93"/>
      <c r="J492" s="80"/>
      <c r="K492" s="80"/>
      <c r="L492" s="80"/>
      <c r="M492" s="80"/>
      <c r="N492" s="80"/>
      <c r="O492" s="80"/>
      <c r="P492" s="80"/>
      <c r="Q492" s="80"/>
      <c r="R492" s="80"/>
      <c r="S492" s="80"/>
      <c r="T492" s="80"/>
      <c r="U492" s="80"/>
      <c r="V492" s="80"/>
      <c r="W492" s="80"/>
      <c r="X492" s="80"/>
      <c r="Y492" s="80"/>
      <c r="Z492" s="80"/>
      <c r="AA492" s="80"/>
      <c r="XFD492" s="3"/>
    </row>
    <row r="493" spans="2:27 16384:16384" x14ac:dyDescent="0.25">
      <c r="B493" s="72"/>
      <c r="D493" s="73"/>
      <c r="E493" s="73"/>
      <c r="F493" s="73"/>
      <c r="G493" s="93"/>
      <c r="J493" s="80"/>
      <c r="K493" s="80"/>
      <c r="L493" s="80"/>
      <c r="M493" s="80"/>
      <c r="N493" s="80"/>
      <c r="O493" s="80"/>
      <c r="P493" s="80"/>
      <c r="Q493" s="80"/>
      <c r="R493" s="80"/>
      <c r="S493" s="80"/>
      <c r="T493" s="80"/>
      <c r="U493" s="80"/>
      <c r="V493" s="80"/>
      <c r="W493" s="80"/>
      <c r="X493" s="80"/>
      <c r="Y493" s="80"/>
      <c r="Z493" s="80"/>
      <c r="AA493" s="80"/>
      <c r="XFD493" s="3"/>
    </row>
    <row r="494" spans="2:27 16384:16384" x14ac:dyDescent="0.25">
      <c r="B494" s="72"/>
      <c r="D494" s="73"/>
      <c r="E494" s="73"/>
      <c r="F494" s="73"/>
      <c r="G494" s="93"/>
      <c r="J494" s="80"/>
      <c r="K494" s="80"/>
      <c r="L494" s="80"/>
      <c r="M494" s="80"/>
      <c r="N494" s="80"/>
      <c r="O494" s="80"/>
      <c r="P494" s="80"/>
      <c r="Q494" s="80"/>
      <c r="R494" s="80"/>
      <c r="S494" s="80"/>
      <c r="T494" s="80"/>
      <c r="U494" s="80"/>
      <c r="V494" s="80"/>
      <c r="W494" s="80"/>
      <c r="X494" s="80"/>
      <c r="Y494" s="80"/>
      <c r="Z494" s="80"/>
      <c r="AA494" s="80"/>
      <c r="XFD494" s="3"/>
    </row>
    <row r="495" spans="2:27 16384:16384" x14ac:dyDescent="0.25">
      <c r="B495" s="72"/>
      <c r="D495" s="73"/>
      <c r="E495" s="73"/>
      <c r="F495" s="73"/>
      <c r="G495" s="93"/>
      <c r="J495" s="80"/>
      <c r="K495" s="80"/>
      <c r="L495" s="80"/>
      <c r="M495" s="80"/>
      <c r="N495" s="80"/>
      <c r="O495" s="80"/>
      <c r="P495" s="80"/>
      <c r="Q495" s="80"/>
      <c r="R495" s="80"/>
      <c r="S495" s="80"/>
      <c r="T495" s="80"/>
      <c r="U495" s="80"/>
      <c r="V495" s="80"/>
      <c r="W495" s="80"/>
      <c r="X495" s="80"/>
      <c r="Y495" s="80"/>
      <c r="Z495" s="80"/>
      <c r="AA495" s="80"/>
      <c r="XFD495" s="3"/>
    </row>
    <row r="496" spans="2:27 16384:16384" x14ac:dyDescent="0.25">
      <c r="B496" s="72"/>
      <c r="D496" s="73"/>
      <c r="E496" s="73"/>
      <c r="F496" s="73"/>
      <c r="G496" s="93"/>
      <c r="J496" s="80"/>
      <c r="K496" s="80"/>
      <c r="L496" s="80"/>
      <c r="M496" s="80"/>
      <c r="N496" s="80"/>
      <c r="O496" s="80"/>
      <c r="P496" s="80"/>
      <c r="Q496" s="80"/>
      <c r="R496" s="80"/>
      <c r="S496" s="80"/>
      <c r="T496" s="80"/>
      <c r="U496" s="80"/>
      <c r="V496" s="80"/>
      <c r="W496" s="80"/>
      <c r="X496" s="80"/>
      <c r="Y496" s="80"/>
      <c r="Z496" s="80"/>
      <c r="AA496" s="80"/>
      <c r="XFD496" s="3"/>
    </row>
    <row r="497" spans="2:27 16384:16384" x14ac:dyDescent="0.25">
      <c r="B497" s="72"/>
      <c r="D497" s="73"/>
      <c r="E497" s="73"/>
      <c r="F497" s="73"/>
      <c r="G497" s="93"/>
      <c r="J497" s="80"/>
      <c r="K497" s="80"/>
      <c r="L497" s="80"/>
      <c r="M497" s="80"/>
      <c r="N497" s="80"/>
      <c r="O497" s="80"/>
      <c r="P497" s="80"/>
      <c r="Q497" s="80"/>
      <c r="R497" s="80"/>
      <c r="S497" s="80"/>
      <c r="T497" s="80"/>
      <c r="U497" s="80"/>
      <c r="V497" s="80"/>
      <c r="W497" s="80"/>
      <c r="X497" s="80"/>
      <c r="Y497" s="80"/>
      <c r="Z497" s="80"/>
      <c r="AA497" s="80"/>
      <c r="XFD497" s="3"/>
    </row>
    <row r="498" spans="2:27 16384:16384" x14ac:dyDescent="0.25">
      <c r="B498" s="72"/>
      <c r="D498" s="73"/>
      <c r="E498" s="73"/>
      <c r="F498" s="73"/>
      <c r="G498" s="93"/>
      <c r="J498" s="80"/>
      <c r="K498" s="80"/>
      <c r="L498" s="80"/>
      <c r="M498" s="80"/>
      <c r="N498" s="80"/>
      <c r="O498" s="80"/>
      <c r="P498" s="80"/>
      <c r="Q498" s="80"/>
      <c r="R498" s="80"/>
      <c r="S498" s="80"/>
      <c r="T498" s="80"/>
      <c r="U498" s="80"/>
      <c r="V498" s="80"/>
      <c r="W498" s="80"/>
      <c r="X498" s="80"/>
      <c r="Y498" s="80"/>
      <c r="Z498" s="80"/>
      <c r="AA498" s="80"/>
      <c r="XFD498" s="3"/>
    </row>
    <row r="499" spans="2:27 16384:16384" x14ac:dyDescent="0.25">
      <c r="B499" s="72"/>
      <c r="D499" s="73"/>
      <c r="E499" s="73"/>
      <c r="F499" s="73"/>
      <c r="G499" s="93"/>
      <c r="J499" s="80"/>
      <c r="K499" s="80"/>
      <c r="L499" s="80"/>
      <c r="M499" s="80"/>
      <c r="N499" s="80"/>
      <c r="O499" s="80"/>
      <c r="P499" s="80"/>
      <c r="Q499" s="80"/>
      <c r="R499" s="80"/>
      <c r="S499" s="80"/>
      <c r="T499" s="80"/>
      <c r="U499" s="80"/>
      <c r="V499" s="80"/>
      <c r="W499" s="80"/>
      <c r="X499" s="80"/>
      <c r="Y499" s="80"/>
      <c r="Z499" s="80"/>
      <c r="AA499" s="80"/>
      <c r="XFD499" s="3"/>
    </row>
    <row r="500" spans="2:27 16384:16384" x14ac:dyDescent="0.25">
      <c r="B500" s="72"/>
      <c r="D500" s="73"/>
      <c r="E500" s="73"/>
      <c r="F500" s="73"/>
      <c r="G500" s="93"/>
      <c r="J500" s="80"/>
      <c r="K500" s="80"/>
      <c r="L500" s="80"/>
      <c r="M500" s="80"/>
      <c r="N500" s="80"/>
      <c r="O500" s="80"/>
      <c r="P500" s="80"/>
      <c r="Q500" s="80"/>
      <c r="R500" s="80"/>
      <c r="S500" s="80"/>
      <c r="T500" s="80"/>
      <c r="U500" s="80"/>
      <c r="V500" s="80"/>
      <c r="W500" s="80"/>
      <c r="X500" s="80"/>
      <c r="Y500" s="80"/>
      <c r="Z500" s="80"/>
      <c r="AA500" s="80"/>
      <c r="XFD500" s="3"/>
    </row>
    <row r="501" spans="2:27 16384:16384" x14ac:dyDescent="0.25">
      <c r="B501" s="72"/>
      <c r="D501" s="73"/>
      <c r="E501" s="73"/>
      <c r="F501" s="73"/>
      <c r="G501" s="93"/>
      <c r="J501" s="80"/>
      <c r="K501" s="80"/>
      <c r="L501" s="80"/>
      <c r="M501" s="80"/>
      <c r="N501" s="80"/>
      <c r="O501" s="80"/>
      <c r="P501" s="80"/>
      <c r="Q501" s="80"/>
      <c r="R501" s="80"/>
      <c r="S501" s="80"/>
      <c r="T501" s="80"/>
      <c r="U501" s="80"/>
      <c r="V501" s="80"/>
      <c r="W501" s="80"/>
      <c r="X501" s="80"/>
      <c r="Y501" s="80"/>
      <c r="Z501" s="80"/>
      <c r="AA501" s="80"/>
      <c r="XFD501" s="3"/>
    </row>
    <row r="502" spans="2:27 16384:16384" x14ac:dyDescent="0.25">
      <c r="B502" s="72"/>
      <c r="D502" s="73"/>
      <c r="E502" s="73"/>
      <c r="F502" s="73"/>
      <c r="G502" s="93"/>
      <c r="J502" s="80"/>
      <c r="K502" s="80"/>
      <c r="L502" s="80"/>
      <c r="M502" s="80"/>
      <c r="N502" s="80"/>
      <c r="O502" s="80"/>
      <c r="P502" s="80"/>
      <c r="Q502" s="80"/>
      <c r="R502" s="80"/>
      <c r="S502" s="80"/>
      <c r="T502" s="80"/>
      <c r="U502" s="80"/>
      <c r="V502" s="80"/>
      <c r="W502" s="80"/>
      <c r="X502" s="80"/>
      <c r="Y502" s="80"/>
      <c r="Z502" s="80"/>
      <c r="AA502" s="80"/>
      <c r="XFD502" s="3"/>
    </row>
    <row r="503" spans="2:27 16384:16384" x14ac:dyDescent="0.25">
      <c r="B503" s="72"/>
      <c r="D503" s="73"/>
      <c r="E503" s="73"/>
      <c r="F503" s="73"/>
      <c r="G503" s="93"/>
      <c r="J503" s="80"/>
      <c r="K503" s="80"/>
      <c r="L503" s="80"/>
      <c r="M503" s="80"/>
      <c r="N503" s="80"/>
      <c r="O503" s="80"/>
      <c r="P503" s="80"/>
      <c r="Q503" s="80"/>
      <c r="R503" s="80"/>
      <c r="S503" s="80"/>
      <c r="T503" s="80"/>
      <c r="U503" s="80"/>
      <c r="V503" s="80"/>
      <c r="W503" s="80"/>
      <c r="X503" s="80"/>
      <c r="Y503" s="80"/>
      <c r="Z503" s="80"/>
      <c r="AA503" s="80"/>
      <c r="XFD503" s="3"/>
    </row>
    <row r="504" spans="2:27 16384:16384" x14ac:dyDescent="0.25">
      <c r="B504" s="72"/>
      <c r="D504" s="73"/>
      <c r="E504" s="73"/>
      <c r="F504" s="73"/>
      <c r="G504" s="93"/>
      <c r="J504" s="80"/>
      <c r="K504" s="80"/>
      <c r="L504" s="80"/>
      <c r="M504" s="80"/>
      <c r="N504" s="80"/>
      <c r="O504" s="80"/>
      <c r="P504" s="80"/>
      <c r="Q504" s="80"/>
      <c r="R504" s="80"/>
      <c r="S504" s="80"/>
      <c r="T504" s="80"/>
      <c r="U504" s="80"/>
      <c r="V504" s="80"/>
      <c r="W504" s="80"/>
      <c r="X504" s="80"/>
      <c r="Y504" s="80"/>
      <c r="Z504" s="80"/>
      <c r="AA504" s="80"/>
      <c r="XFD504" s="3"/>
    </row>
    <row r="505" spans="2:27 16384:16384" x14ac:dyDescent="0.25">
      <c r="B505" s="72"/>
      <c r="D505" s="73"/>
      <c r="E505" s="73"/>
      <c r="F505" s="73"/>
      <c r="G505" s="93"/>
      <c r="J505" s="80"/>
      <c r="K505" s="80"/>
      <c r="L505" s="80"/>
      <c r="M505" s="80"/>
      <c r="N505" s="80"/>
      <c r="O505" s="80"/>
      <c r="P505" s="80"/>
      <c r="Q505" s="80"/>
      <c r="R505" s="80"/>
      <c r="S505" s="80"/>
      <c r="T505" s="80"/>
      <c r="U505" s="80"/>
      <c r="V505" s="80"/>
      <c r="W505" s="80"/>
      <c r="X505" s="80"/>
      <c r="Y505" s="80"/>
      <c r="Z505" s="80"/>
      <c r="AA505" s="80"/>
      <c r="XFD505" s="3"/>
    </row>
    <row r="506" spans="2:27 16384:16384" x14ac:dyDescent="0.25">
      <c r="B506" s="72"/>
      <c r="D506" s="73"/>
      <c r="E506" s="73"/>
      <c r="F506" s="73"/>
      <c r="G506" s="93"/>
      <c r="J506" s="80"/>
      <c r="K506" s="80"/>
      <c r="L506" s="80"/>
      <c r="M506" s="80"/>
      <c r="N506" s="80"/>
      <c r="O506" s="80"/>
      <c r="P506" s="80"/>
      <c r="Q506" s="80"/>
      <c r="R506" s="80"/>
      <c r="S506" s="80"/>
      <c r="T506" s="80"/>
      <c r="U506" s="80"/>
      <c r="V506" s="80"/>
      <c r="W506" s="80"/>
      <c r="X506" s="80"/>
      <c r="Y506" s="80"/>
      <c r="Z506" s="80"/>
      <c r="AA506" s="80"/>
      <c r="XFD506" s="3"/>
    </row>
    <row r="507" spans="2:27 16384:16384" x14ac:dyDescent="0.25">
      <c r="B507" s="72"/>
      <c r="D507" s="73"/>
      <c r="E507" s="73"/>
      <c r="F507" s="73"/>
      <c r="G507" s="93"/>
      <c r="J507" s="80"/>
      <c r="K507" s="80"/>
      <c r="L507" s="80"/>
      <c r="M507" s="80"/>
      <c r="N507" s="80"/>
      <c r="O507" s="80"/>
      <c r="P507" s="80"/>
      <c r="Q507" s="80"/>
      <c r="R507" s="80"/>
      <c r="S507" s="80"/>
      <c r="T507" s="80"/>
      <c r="U507" s="80"/>
      <c r="V507" s="80"/>
      <c r="W507" s="80"/>
      <c r="X507" s="80"/>
      <c r="Y507" s="80"/>
      <c r="Z507" s="80"/>
      <c r="AA507" s="80"/>
      <c r="XFD507" s="3"/>
    </row>
    <row r="508" spans="2:27 16384:16384" x14ac:dyDescent="0.25">
      <c r="B508" s="72"/>
      <c r="D508" s="73"/>
      <c r="E508" s="73"/>
      <c r="F508" s="73"/>
      <c r="G508" s="93"/>
      <c r="J508" s="80"/>
      <c r="K508" s="80"/>
      <c r="L508" s="80"/>
      <c r="M508" s="80"/>
      <c r="N508" s="80"/>
      <c r="O508" s="80"/>
      <c r="P508" s="80"/>
      <c r="Q508" s="80"/>
      <c r="R508" s="80"/>
      <c r="S508" s="80"/>
      <c r="T508" s="80"/>
      <c r="U508" s="80"/>
      <c r="V508" s="80"/>
      <c r="W508" s="80"/>
      <c r="X508" s="80"/>
      <c r="Y508" s="80"/>
      <c r="Z508" s="80"/>
      <c r="AA508" s="80"/>
      <c r="XFD508" s="3"/>
    </row>
    <row r="509" spans="2:27 16384:16384" x14ac:dyDescent="0.25">
      <c r="B509" s="72"/>
      <c r="D509" s="73"/>
      <c r="E509" s="73"/>
      <c r="F509" s="73"/>
      <c r="G509" s="93"/>
      <c r="J509" s="80"/>
      <c r="K509" s="80"/>
      <c r="L509" s="80"/>
      <c r="M509" s="80"/>
      <c r="N509" s="80"/>
      <c r="O509" s="80"/>
      <c r="P509" s="80"/>
      <c r="Q509" s="80"/>
      <c r="R509" s="80"/>
      <c r="S509" s="80"/>
      <c r="T509" s="80"/>
      <c r="U509" s="80"/>
      <c r="V509" s="80"/>
      <c r="W509" s="80"/>
      <c r="X509" s="80"/>
      <c r="Y509" s="80"/>
      <c r="Z509" s="80"/>
      <c r="AA509" s="80"/>
      <c r="XFD509" s="3"/>
    </row>
    <row r="510" spans="2:27 16384:16384" x14ac:dyDescent="0.25">
      <c r="B510" s="72"/>
      <c r="D510" s="73"/>
      <c r="E510" s="73"/>
      <c r="F510" s="73"/>
      <c r="G510" s="93"/>
      <c r="J510" s="80"/>
      <c r="K510" s="80"/>
      <c r="L510" s="80"/>
      <c r="M510" s="80"/>
      <c r="N510" s="80"/>
      <c r="O510" s="80"/>
      <c r="P510" s="80"/>
      <c r="Q510" s="80"/>
      <c r="R510" s="80"/>
      <c r="S510" s="80"/>
      <c r="T510" s="80"/>
      <c r="U510" s="80"/>
      <c r="V510" s="80"/>
      <c r="W510" s="80"/>
      <c r="X510" s="80"/>
      <c r="Y510" s="80"/>
      <c r="Z510" s="80"/>
      <c r="AA510" s="80"/>
      <c r="XFD510" s="3"/>
    </row>
    <row r="511" spans="2:27 16384:16384" x14ac:dyDescent="0.25">
      <c r="B511" s="72"/>
      <c r="D511" s="73"/>
      <c r="E511" s="73"/>
      <c r="F511" s="73"/>
      <c r="G511" s="93"/>
      <c r="J511" s="80"/>
      <c r="K511" s="80"/>
      <c r="L511" s="80"/>
      <c r="M511" s="80"/>
      <c r="N511" s="80"/>
      <c r="O511" s="80"/>
      <c r="P511" s="80"/>
      <c r="Q511" s="80"/>
      <c r="R511" s="80"/>
      <c r="S511" s="80"/>
      <c r="T511" s="80"/>
      <c r="U511" s="80"/>
      <c r="V511" s="80"/>
      <c r="W511" s="80"/>
      <c r="X511" s="80"/>
      <c r="Y511" s="80"/>
      <c r="Z511" s="80"/>
      <c r="AA511" s="80"/>
      <c r="XFD511" s="3"/>
    </row>
    <row r="512" spans="2:27 16384:16384" x14ac:dyDescent="0.25">
      <c r="B512" s="72"/>
      <c r="D512" s="73"/>
      <c r="E512" s="73"/>
      <c r="F512" s="73"/>
      <c r="G512" s="93"/>
      <c r="J512" s="80"/>
      <c r="K512" s="80"/>
      <c r="L512" s="80"/>
      <c r="M512" s="80"/>
      <c r="N512" s="80"/>
      <c r="O512" s="80"/>
      <c r="P512" s="80"/>
      <c r="Q512" s="80"/>
      <c r="R512" s="80"/>
      <c r="S512" s="80"/>
      <c r="T512" s="80"/>
      <c r="U512" s="80"/>
      <c r="V512" s="80"/>
      <c r="W512" s="80"/>
      <c r="X512" s="80"/>
      <c r="Y512" s="80"/>
      <c r="Z512" s="80"/>
      <c r="AA512" s="80"/>
      <c r="XFD512" s="3"/>
    </row>
    <row r="513" spans="2:27 16384:16384" x14ac:dyDescent="0.25">
      <c r="B513" s="72"/>
      <c r="D513" s="73"/>
      <c r="E513" s="73"/>
      <c r="F513" s="73"/>
      <c r="G513" s="93"/>
      <c r="J513" s="80"/>
      <c r="K513" s="80"/>
      <c r="L513" s="80"/>
      <c r="M513" s="80"/>
      <c r="N513" s="80"/>
      <c r="O513" s="80"/>
      <c r="P513" s="80"/>
      <c r="Q513" s="80"/>
      <c r="R513" s="80"/>
      <c r="S513" s="80"/>
      <c r="T513" s="80"/>
      <c r="U513" s="80"/>
      <c r="V513" s="80"/>
      <c r="W513" s="80"/>
      <c r="X513" s="80"/>
      <c r="Y513" s="80"/>
      <c r="Z513" s="80"/>
      <c r="AA513" s="80"/>
      <c r="XFD513" s="3"/>
    </row>
    <row r="514" spans="2:27 16384:16384" x14ac:dyDescent="0.25">
      <c r="B514" s="72"/>
      <c r="D514" s="73"/>
      <c r="E514" s="73"/>
      <c r="F514" s="73"/>
      <c r="G514" s="93"/>
      <c r="J514" s="80"/>
      <c r="K514" s="80"/>
      <c r="L514" s="80"/>
      <c r="M514" s="80"/>
      <c r="N514" s="80"/>
      <c r="O514" s="80"/>
      <c r="P514" s="80"/>
      <c r="Q514" s="80"/>
      <c r="R514" s="80"/>
      <c r="S514" s="80"/>
      <c r="T514" s="80"/>
      <c r="U514" s="80"/>
      <c r="V514" s="80"/>
      <c r="W514" s="80"/>
      <c r="X514" s="80"/>
      <c r="Y514" s="80"/>
      <c r="Z514" s="80"/>
      <c r="AA514" s="80"/>
      <c r="XFD514" s="3"/>
    </row>
    <row r="515" spans="2:27 16384:16384" x14ac:dyDescent="0.25">
      <c r="B515" s="72"/>
      <c r="D515" s="73"/>
      <c r="E515" s="73"/>
      <c r="F515" s="73"/>
      <c r="G515" s="93"/>
      <c r="J515" s="80"/>
      <c r="K515" s="80"/>
      <c r="L515" s="80"/>
      <c r="M515" s="80"/>
      <c r="N515" s="80"/>
      <c r="O515" s="80"/>
      <c r="P515" s="80"/>
      <c r="Q515" s="80"/>
      <c r="R515" s="80"/>
      <c r="S515" s="80"/>
      <c r="T515" s="80"/>
      <c r="U515" s="80"/>
      <c r="V515" s="80"/>
      <c r="W515" s="80"/>
      <c r="X515" s="80"/>
      <c r="Y515" s="80"/>
      <c r="Z515" s="80"/>
      <c r="AA515" s="80"/>
      <c r="XFD515" s="3"/>
    </row>
    <row r="516" spans="2:27 16384:16384" x14ac:dyDescent="0.25">
      <c r="B516" s="72"/>
      <c r="D516" s="73"/>
      <c r="E516" s="73"/>
      <c r="F516" s="73"/>
      <c r="G516" s="93"/>
      <c r="J516" s="80"/>
      <c r="K516" s="80"/>
      <c r="L516" s="80"/>
      <c r="M516" s="80"/>
      <c r="N516" s="80"/>
      <c r="O516" s="80"/>
      <c r="P516" s="80"/>
      <c r="Q516" s="80"/>
      <c r="R516" s="80"/>
      <c r="S516" s="80"/>
      <c r="T516" s="80"/>
      <c r="U516" s="80"/>
      <c r="V516" s="80"/>
      <c r="W516" s="80"/>
      <c r="X516" s="80"/>
      <c r="Y516" s="80"/>
      <c r="Z516" s="80"/>
      <c r="AA516" s="80"/>
      <c r="XFD516" s="3"/>
    </row>
    <row r="517" spans="2:27 16384:16384" x14ac:dyDescent="0.25">
      <c r="B517" s="72"/>
      <c r="D517" s="73"/>
      <c r="E517" s="73"/>
      <c r="F517" s="73"/>
      <c r="G517" s="93"/>
      <c r="J517" s="80"/>
      <c r="K517" s="80"/>
      <c r="L517" s="80"/>
      <c r="M517" s="80"/>
      <c r="N517" s="80"/>
      <c r="O517" s="80"/>
      <c r="P517" s="80"/>
      <c r="Q517" s="80"/>
      <c r="R517" s="80"/>
      <c r="S517" s="80"/>
      <c r="T517" s="80"/>
      <c r="U517" s="80"/>
      <c r="V517" s="80"/>
      <c r="W517" s="80"/>
      <c r="X517" s="80"/>
      <c r="Y517" s="80"/>
      <c r="Z517" s="80"/>
      <c r="AA517" s="80"/>
      <c r="XFD517" s="3"/>
    </row>
    <row r="518" spans="2:27 16384:16384" x14ac:dyDescent="0.25">
      <c r="B518" s="72"/>
      <c r="D518" s="73"/>
      <c r="E518" s="73"/>
      <c r="F518" s="73"/>
      <c r="G518" s="93"/>
      <c r="J518" s="80"/>
      <c r="K518" s="80"/>
      <c r="L518" s="80"/>
      <c r="M518" s="80"/>
      <c r="N518" s="80"/>
      <c r="O518" s="80"/>
      <c r="P518" s="80"/>
      <c r="Q518" s="80"/>
      <c r="R518" s="80"/>
      <c r="S518" s="80"/>
      <c r="T518" s="80"/>
      <c r="U518" s="80"/>
      <c r="V518" s="80"/>
      <c r="W518" s="80"/>
      <c r="X518" s="80"/>
      <c r="Y518" s="80"/>
      <c r="Z518" s="80"/>
      <c r="AA518" s="80"/>
      <c r="XFD518" s="3"/>
    </row>
    <row r="519" spans="2:27 16384:16384" x14ac:dyDescent="0.25">
      <c r="B519" s="72"/>
      <c r="D519" s="73"/>
      <c r="E519" s="73"/>
      <c r="F519" s="73"/>
      <c r="G519" s="93"/>
      <c r="J519" s="80"/>
      <c r="K519" s="80"/>
      <c r="L519" s="80"/>
      <c r="M519" s="80"/>
      <c r="N519" s="80"/>
      <c r="O519" s="80"/>
      <c r="P519" s="80"/>
      <c r="Q519" s="80"/>
      <c r="R519" s="80"/>
      <c r="S519" s="80"/>
      <c r="T519" s="80"/>
      <c r="U519" s="80"/>
      <c r="V519" s="80"/>
      <c r="W519" s="80"/>
      <c r="X519" s="80"/>
      <c r="Y519" s="80"/>
      <c r="Z519" s="80"/>
      <c r="AA519" s="80"/>
      <c r="XFD519" s="3"/>
    </row>
    <row r="520" spans="2:27 16384:16384" x14ac:dyDescent="0.25">
      <c r="B520" s="72"/>
      <c r="D520" s="73"/>
      <c r="E520" s="73"/>
      <c r="F520" s="73"/>
      <c r="G520" s="93"/>
      <c r="J520" s="80"/>
      <c r="K520" s="80"/>
      <c r="L520" s="80"/>
      <c r="M520" s="80"/>
      <c r="N520" s="80"/>
      <c r="O520" s="80"/>
      <c r="P520" s="80"/>
      <c r="Q520" s="80"/>
      <c r="R520" s="80"/>
      <c r="S520" s="80"/>
      <c r="T520" s="80"/>
      <c r="U520" s="80"/>
      <c r="V520" s="80"/>
      <c r="W520" s="80"/>
      <c r="X520" s="80"/>
      <c r="Y520" s="80"/>
      <c r="Z520" s="80"/>
      <c r="AA520" s="80"/>
      <c r="XFD520" s="3"/>
    </row>
    <row r="521" spans="2:27 16384:16384" x14ac:dyDescent="0.25">
      <c r="B521" s="72"/>
      <c r="D521" s="73"/>
      <c r="E521" s="73"/>
      <c r="F521" s="73"/>
      <c r="G521" s="93"/>
      <c r="J521" s="80"/>
      <c r="K521" s="80"/>
      <c r="L521" s="80"/>
      <c r="M521" s="80"/>
      <c r="N521" s="80"/>
      <c r="O521" s="80"/>
      <c r="P521" s="80"/>
      <c r="Q521" s="80"/>
      <c r="R521" s="80"/>
      <c r="S521" s="80"/>
      <c r="T521" s="80"/>
      <c r="U521" s="80"/>
      <c r="V521" s="80"/>
      <c r="W521" s="80"/>
      <c r="X521" s="80"/>
      <c r="Y521" s="80"/>
      <c r="Z521" s="80"/>
      <c r="AA521" s="80"/>
      <c r="XFD521" s="3"/>
    </row>
    <row r="522" spans="2:27 16384:16384" x14ac:dyDescent="0.25">
      <c r="B522" s="72"/>
      <c r="D522" s="73"/>
      <c r="E522" s="73"/>
      <c r="F522" s="73"/>
      <c r="G522" s="93"/>
      <c r="J522" s="80"/>
      <c r="K522" s="80"/>
      <c r="L522" s="80"/>
      <c r="M522" s="80"/>
      <c r="N522" s="80"/>
      <c r="O522" s="80"/>
      <c r="P522" s="80"/>
      <c r="Q522" s="80"/>
      <c r="R522" s="80"/>
      <c r="S522" s="80"/>
      <c r="T522" s="80"/>
      <c r="U522" s="80"/>
      <c r="V522" s="80"/>
      <c r="W522" s="80"/>
      <c r="X522" s="80"/>
      <c r="Y522" s="80"/>
      <c r="Z522" s="80"/>
      <c r="AA522" s="80"/>
      <c r="XFD522" s="3"/>
    </row>
    <row r="523" spans="2:27 16384:16384" x14ac:dyDescent="0.25">
      <c r="B523" s="72"/>
      <c r="D523" s="73"/>
      <c r="E523" s="73"/>
      <c r="F523" s="73"/>
      <c r="G523" s="93"/>
      <c r="J523" s="80"/>
      <c r="K523" s="80"/>
      <c r="L523" s="80"/>
      <c r="M523" s="80"/>
      <c r="N523" s="80"/>
      <c r="O523" s="80"/>
      <c r="P523" s="80"/>
      <c r="Q523" s="80"/>
      <c r="R523" s="80"/>
      <c r="S523" s="80"/>
      <c r="T523" s="80"/>
      <c r="U523" s="80"/>
      <c r="V523" s="80"/>
      <c r="W523" s="80"/>
      <c r="X523" s="80"/>
      <c r="Y523" s="80"/>
      <c r="Z523" s="80"/>
      <c r="AA523" s="80"/>
      <c r="XFD523" s="3"/>
    </row>
    <row r="524" spans="2:27 16384:16384" x14ac:dyDescent="0.25">
      <c r="B524" s="72"/>
      <c r="D524" s="73"/>
      <c r="E524" s="73"/>
      <c r="F524" s="73"/>
      <c r="G524" s="93"/>
      <c r="J524" s="80"/>
      <c r="K524" s="80"/>
      <c r="L524" s="80"/>
      <c r="M524" s="80"/>
      <c r="N524" s="80"/>
      <c r="O524" s="80"/>
      <c r="P524" s="80"/>
      <c r="Q524" s="80"/>
      <c r="R524" s="80"/>
      <c r="S524" s="80"/>
      <c r="T524" s="80"/>
      <c r="U524" s="80"/>
      <c r="V524" s="80"/>
      <c r="W524" s="80"/>
      <c r="X524" s="80"/>
      <c r="Y524" s="80"/>
      <c r="Z524" s="80"/>
      <c r="AA524" s="80"/>
      <c r="XFD524" s="3"/>
    </row>
    <row r="525" spans="2:27 16384:16384" x14ac:dyDescent="0.25">
      <c r="B525" s="72"/>
      <c r="D525" s="73"/>
      <c r="E525" s="73"/>
      <c r="F525" s="73"/>
      <c r="G525" s="93"/>
      <c r="J525" s="80"/>
      <c r="K525" s="80"/>
      <c r="L525" s="80"/>
      <c r="M525" s="80"/>
      <c r="N525" s="80"/>
      <c r="O525" s="80"/>
      <c r="P525" s="80"/>
      <c r="Q525" s="80"/>
      <c r="R525" s="80"/>
      <c r="S525" s="80"/>
      <c r="T525" s="80"/>
      <c r="U525" s="80"/>
      <c r="V525" s="80"/>
      <c r="W525" s="80"/>
      <c r="X525" s="80"/>
      <c r="Y525" s="80"/>
      <c r="Z525" s="80"/>
      <c r="AA525" s="80"/>
      <c r="XFD525" s="3"/>
    </row>
    <row r="526" spans="2:27 16384:16384" x14ac:dyDescent="0.25">
      <c r="B526" s="72"/>
      <c r="D526" s="73"/>
      <c r="E526" s="73"/>
      <c r="F526" s="73"/>
      <c r="G526" s="93"/>
      <c r="J526" s="80"/>
      <c r="K526" s="80"/>
      <c r="L526" s="80"/>
      <c r="M526" s="80"/>
      <c r="N526" s="80"/>
      <c r="O526" s="80"/>
      <c r="P526" s="80"/>
      <c r="Q526" s="80"/>
      <c r="R526" s="80"/>
      <c r="S526" s="80"/>
      <c r="T526" s="80"/>
      <c r="U526" s="80"/>
      <c r="V526" s="80"/>
      <c r="W526" s="80"/>
      <c r="X526" s="80"/>
      <c r="Y526" s="80"/>
      <c r="Z526" s="80"/>
      <c r="AA526" s="80"/>
      <c r="XFD526" s="3"/>
    </row>
    <row r="527" spans="2:27 16384:16384" x14ac:dyDescent="0.25">
      <c r="B527" s="72"/>
      <c r="D527" s="73"/>
      <c r="E527" s="73"/>
      <c r="F527" s="73"/>
      <c r="G527" s="93"/>
      <c r="J527" s="80"/>
      <c r="K527" s="80"/>
      <c r="L527" s="80"/>
      <c r="M527" s="80"/>
      <c r="N527" s="80"/>
      <c r="O527" s="80"/>
      <c r="P527" s="80"/>
      <c r="Q527" s="80"/>
      <c r="R527" s="80"/>
      <c r="S527" s="80"/>
      <c r="T527" s="80"/>
      <c r="U527" s="80"/>
      <c r="V527" s="80"/>
      <c r="W527" s="80"/>
      <c r="X527" s="80"/>
      <c r="Y527" s="80"/>
      <c r="Z527" s="80"/>
      <c r="AA527" s="80"/>
      <c r="XFD527" s="3"/>
    </row>
    <row r="528" spans="2:27 16384:16384" x14ac:dyDescent="0.25">
      <c r="B528" s="72"/>
      <c r="D528" s="73"/>
      <c r="E528" s="73"/>
      <c r="F528" s="73"/>
      <c r="G528" s="93"/>
      <c r="J528" s="80"/>
      <c r="K528" s="80"/>
      <c r="L528" s="80"/>
      <c r="M528" s="80"/>
      <c r="N528" s="80"/>
      <c r="O528" s="80"/>
      <c r="P528" s="80"/>
      <c r="Q528" s="80"/>
      <c r="R528" s="80"/>
      <c r="S528" s="80"/>
      <c r="T528" s="80"/>
      <c r="U528" s="80"/>
      <c r="V528" s="80"/>
      <c r="W528" s="80"/>
      <c r="X528" s="80"/>
      <c r="Y528" s="80"/>
      <c r="Z528" s="80"/>
      <c r="AA528" s="80"/>
      <c r="XFD528" s="3"/>
    </row>
    <row r="529" spans="2:27 16384:16384" x14ac:dyDescent="0.25">
      <c r="B529" s="72"/>
      <c r="D529" s="73"/>
      <c r="E529" s="73"/>
      <c r="F529" s="73"/>
      <c r="G529" s="93"/>
      <c r="J529" s="80"/>
      <c r="K529" s="80"/>
      <c r="L529" s="80"/>
      <c r="M529" s="80"/>
      <c r="N529" s="80"/>
      <c r="O529" s="80"/>
      <c r="P529" s="80"/>
      <c r="Q529" s="80"/>
      <c r="R529" s="80"/>
      <c r="S529" s="80"/>
      <c r="T529" s="80"/>
      <c r="U529" s="80"/>
      <c r="V529" s="80"/>
      <c r="W529" s="80"/>
      <c r="X529" s="80"/>
      <c r="Y529" s="80"/>
      <c r="Z529" s="80"/>
      <c r="AA529" s="80"/>
      <c r="XFD529" s="3"/>
    </row>
    <row r="530" spans="2:27 16384:16384" x14ac:dyDescent="0.25">
      <c r="B530" s="72"/>
      <c r="D530" s="73"/>
      <c r="E530" s="73"/>
      <c r="F530" s="73"/>
      <c r="G530" s="93"/>
      <c r="J530" s="80"/>
      <c r="K530" s="80"/>
      <c r="L530" s="80"/>
      <c r="M530" s="80"/>
      <c r="N530" s="80"/>
      <c r="O530" s="80"/>
      <c r="P530" s="80"/>
      <c r="Q530" s="80"/>
      <c r="R530" s="80"/>
      <c r="S530" s="80"/>
      <c r="T530" s="80"/>
      <c r="U530" s="80"/>
      <c r="V530" s="80"/>
      <c r="W530" s="80"/>
      <c r="X530" s="80"/>
      <c r="Y530" s="80"/>
      <c r="Z530" s="80"/>
      <c r="AA530" s="80"/>
      <c r="XFD530" s="3"/>
    </row>
    <row r="531" spans="2:27 16384:16384" x14ac:dyDescent="0.25">
      <c r="B531" s="72"/>
      <c r="D531" s="73"/>
      <c r="E531" s="73"/>
      <c r="F531" s="73"/>
      <c r="G531" s="93"/>
      <c r="J531" s="80"/>
      <c r="K531" s="80"/>
      <c r="L531" s="80"/>
      <c r="M531" s="80"/>
      <c r="N531" s="80"/>
      <c r="O531" s="80"/>
      <c r="P531" s="80"/>
      <c r="Q531" s="80"/>
      <c r="R531" s="80"/>
      <c r="S531" s="80"/>
      <c r="T531" s="80"/>
      <c r="U531" s="80"/>
      <c r="V531" s="80"/>
      <c r="W531" s="80"/>
      <c r="X531" s="80"/>
      <c r="Y531" s="80"/>
      <c r="Z531" s="80"/>
      <c r="AA531" s="80"/>
      <c r="XFD531" s="3"/>
    </row>
    <row r="532" spans="2:27 16384:16384" x14ac:dyDescent="0.25">
      <c r="B532" s="72"/>
      <c r="D532" s="73"/>
      <c r="E532" s="73"/>
      <c r="F532" s="73"/>
      <c r="G532" s="93"/>
      <c r="J532" s="80"/>
      <c r="K532" s="80"/>
      <c r="L532" s="80"/>
      <c r="M532" s="80"/>
      <c r="N532" s="80"/>
      <c r="O532" s="80"/>
      <c r="P532" s="80"/>
      <c r="Q532" s="80"/>
      <c r="R532" s="80"/>
      <c r="S532" s="80"/>
      <c r="T532" s="80"/>
      <c r="U532" s="80"/>
      <c r="V532" s="80"/>
      <c r="W532" s="80"/>
      <c r="X532" s="80"/>
      <c r="Y532" s="80"/>
      <c r="Z532" s="80"/>
      <c r="AA532" s="80"/>
      <c r="XFD532" s="3"/>
    </row>
    <row r="533" spans="2:27 16384:16384" x14ac:dyDescent="0.25">
      <c r="B533" s="72"/>
      <c r="D533" s="73"/>
      <c r="E533" s="73"/>
      <c r="F533" s="73"/>
      <c r="G533" s="93"/>
      <c r="J533" s="80"/>
      <c r="K533" s="80"/>
      <c r="L533" s="80"/>
      <c r="M533" s="80"/>
      <c r="N533" s="80"/>
      <c r="O533" s="80"/>
      <c r="P533" s="80"/>
      <c r="Q533" s="80"/>
      <c r="R533" s="80"/>
      <c r="S533" s="80"/>
      <c r="T533" s="80"/>
      <c r="U533" s="80"/>
      <c r="V533" s="80"/>
      <c r="W533" s="80"/>
      <c r="X533" s="80"/>
      <c r="Y533" s="80"/>
      <c r="Z533" s="80"/>
      <c r="AA533" s="80"/>
      <c r="XFD533" s="3"/>
    </row>
    <row r="534" spans="2:27 16384:16384" x14ac:dyDescent="0.25">
      <c r="B534" s="72"/>
      <c r="D534" s="73"/>
      <c r="E534" s="73"/>
      <c r="F534" s="73"/>
      <c r="G534" s="93"/>
      <c r="J534" s="80"/>
      <c r="K534" s="80"/>
      <c r="L534" s="80"/>
      <c r="M534" s="80"/>
      <c r="N534" s="80"/>
      <c r="O534" s="80"/>
      <c r="P534" s="80"/>
      <c r="Q534" s="80"/>
      <c r="R534" s="80"/>
      <c r="S534" s="80"/>
      <c r="T534" s="80"/>
      <c r="U534" s="80"/>
      <c r="V534" s="80"/>
      <c r="W534" s="80"/>
      <c r="X534" s="80"/>
      <c r="Y534" s="80"/>
      <c r="Z534" s="80"/>
      <c r="AA534" s="80"/>
      <c r="XFD534" s="3"/>
    </row>
    <row r="535" spans="2:27 16384:16384" x14ac:dyDescent="0.25">
      <c r="B535" s="72"/>
      <c r="D535" s="73"/>
      <c r="E535" s="73"/>
      <c r="F535" s="73"/>
      <c r="G535" s="93"/>
      <c r="J535" s="80"/>
      <c r="K535" s="80"/>
      <c r="L535" s="80"/>
      <c r="M535" s="80"/>
      <c r="N535" s="80"/>
      <c r="O535" s="80"/>
      <c r="P535" s="80"/>
      <c r="Q535" s="80"/>
      <c r="R535" s="80"/>
      <c r="S535" s="80"/>
      <c r="T535" s="80"/>
      <c r="U535" s="80"/>
      <c r="V535" s="80"/>
      <c r="W535" s="80"/>
      <c r="X535" s="80"/>
      <c r="Y535" s="80"/>
      <c r="Z535" s="80"/>
      <c r="AA535" s="80"/>
      <c r="XFD535" s="3"/>
    </row>
    <row r="536" spans="2:27 16384:16384" x14ac:dyDescent="0.25">
      <c r="B536" s="72"/>
      <c r="D536" s="73"/>
      <c r="E536" s="73"/>
      <c r="F536" s="73"/>
      <c r="G536" s="93"/>
      <c r="J536" s="80"/>
      <c r="K536" s="80"/>
      <c r="L536" s="80"/>
      <c r="M536" s="80"/>
      <c r="N536" s="80"/>
      <c r="O536" s="80"/>
      <c r="P536" s="80"/>
      <c r="Q536" s="80"/>
      <c r="R536" s="80"/>
      <c r="S536" s="80"/>
      <c r="T536" s="80"/>
      <c r="U536" s="80"/>
      <c r="V536" s="80"/>
      <c r="W536" s="80"/>
      <c r="X536" s="80"/>
      <c r="Y536" s="80"/>
      <c r="Z536" s="80"/>
      <c r="AA536" s="80"/>
      <c r="XFD536" s="3"/>
    </row>
    <row r="537" spans="2:27 16384:16384" x14ac:dyDescent="0.25">
      <c r="B537" s="72"/>
      <c r="D537" s="73"/>
      <c r="E537" s="73"/>
      <c r="F537" s="73"/>
      <c r="G537" s="93"/>
      <c r="J537" s="80"/>
      <c r="K537" s="80"/>
      <c r="L537" s="80"/>
      <c r="M537" s="80"/>
      <c r="N537" s="80"/>
      <c r="O537" s="80"/>
      <c r="P537" s="80"/>
      <c r="Q537" s="80"/>
      <c r="R537" s="80"/>
      <c r="S537" s="80"/>
      <c r="T537" s="80"/>
      <c r="U537" s="80"/>
      <c r="V537" s="80"/>
      <c r="W537" s="80"/>
      <c r="X537" s="80"/>
      <c r="Y537" s="80"/>
      <c r="Z537" s="80"/>
      <c r="AA537" s="80"/>
    </row>
    <row r="538" spans="2:27 16384:16384" x14ac:dyDescent="0.25">
      <c r="B538" s="72"/>
      <c r="D538" s="73"/>
      <c r="E538" s="73"/>
      <c r="F538" s="73"/>
      <c r="G538" s="93"/>
      <c r="J538" s="80"/>
      <c r="K538" s="80"/>
      <c r="L538" s="80"/>
      <c r="M538" s="80"/>
      <c r="N538" s="80"/>
      <c r="O538" s="80"/>
      <c r="P538" s="80"/>
      <c r="Q538" s="80"/>
      <c r="R538" s="80"/>
      <c r="S538" s="80"/>
      <c r="T538" s="80"/>
      <c r="U538" s="80"/>
      <c r="V538" s="80"/>
      <c r="W538" s="80"/>
      <c r="X538" s="80"/>
      <c r="Y538" s="80"/>
      <c r="Z538" s="80"/>
      <c r="AA538" s="80"/>
    </row>
    <row r="539" spans="2:27 16384:16384" x14ac:dyDescent="0.25">
      <c r="B539" s="72"/>
      <c r="D539" s="73"/>
      <c r="E539" s="73"/>
      <c r="F539" s="73"/>
      <c r="G539" s="93"/>
      <c r="J539" s="80"/>
      <c r="K539" s="80"/>
      <c r="L539" s="80"/>
      <c r="M539" s="80"/>
      <c r="N539" s="80"/>
      <c r="O539" s="80"/>
      <c r="P539" s="80"/>
      <c r="Q539" s="80"/>
      <c r="R539" s="80"/>
      <c r="S539" s="80"/>
      <c r="T539" s="80"/>
      <c r="U539" s="80"/>
      <c r="V539" s="80"/>
      <c r="W539" s="80"/>
      <c r="X539" s="80"/>
      <c r="Y539" s="80"/>
      <c r="Z539" s="80"/>
      <c r="AA539" s="80"/>
    </row>
    <row r="540" spans="2:27 16384:16384" x14ac:dyDescent="0.25">
      <c r="B540" s="72"/>
      <c r="D540" s="73"/>
      <c r="E540" s="73"/>
      <c r="F540" s="73"/>
      <c r="G540" s="93"/>
      <c r="J540" s="80"/>
      <c r="K540" s="80"/>
      <c r="L540" s="80"/>
      <c r="M540" s="80"/>
      <c r="N540" s="80"/>
      <c r="O540" s="80"/>
      <c r="P540" s="80"/>
      <c r="Q540" s="80"/>
      <c r="R540" s="80"/>
      <c r="S540" s="80"/>
      <c r="T540" s="80"/>
      <c r="U540" s="80"/>
      <c r="V540" s="80"/>
      <c r="W540" s="80"/>
      <c r="X540" s="80"/>
      <c r="Y540" s="80"/>
      <c r="Z540" s="80"/>
      <c r="AA540" s="80"/>
    </row>
    <row r="541" spans="2:27 16384:16384" x14ac:dyDescent="0.25">
      <c r="B541" s="72"/>
      <c r="D541" s="73"/>
      <c r="E541" s="73"/>
      <c r="F541" s="73"/>
      <c r="G541" s="93"/>
      <c r="J541" s="80"/>
      <c r="K541" s="80"/>
      <c r="L541" s="80"/>
      <c r="M541" s="80"/>
      <c r="N541" s="80"/>
      <c r="O541" s="80"/>
      <c r="P541" s="80"/>
      <c r="Q541" s="80"/>
      <c r="R541" s="80"/>
      <c r="S541" s="80"/>
      <c r="T541" s="80"/>
      <c r="U541" s="80"/>
      <c r="V541" s="80"/>
      <c r="W541" s="80"/>
      <c r="X541" s="80"/>
      <c r="Y541" s="80"/>
      <c r="Z541" s="80"/>
      <c r="AA541" s="80"/>
    </row>
    <row r="542" spans="2:27 16384:16384" x14ac:dyDescent="0.25">
      <c r="B542" s="72"/>
      <c r="D542" s="73"/>
      <c r="E542" s="73"/>
      <c r="F542" s="73"/>
      <c r="G542" s="93"/>
      <c r="J542" s="80"/>
      <c r="K542" s="80"/>
      <c r="L542" s="80"/>
      <c r="M542" s="80"/>
      <c r="N542" s="80"/>
      <c r="O542" s="80"/>
      <c r="P542" s="80"/>
      <c r="Q542" s="80"/>
      <c r="R542" s="80"/>
      <c r="S542" s="80"/>
      <c r="T542" s="80"/>
      <c r="U542" s="80"/>
      <c r="V542" s="80"/>
      <c r="W542" s="80"/>
      <c r="X542" s="80"/>
      <c r="Y542" s="80"/>
      <c r="Z542" s="80"/>
      <c r="AA542" s="80"/>
    </row>
    <row r="543" spans="2:27 16384:16384" x14ac:dyDescent="0.25">
      <c r="B543" s="72"/>
      <c r="D543" s="73"/>
      <c r="E543" s="73"/>
      <c r="F543" s="73"/>
      <c r="G543" s="93"/>
      <c r="J543" s="80"/>
      <c r="K543" s="80"/>
      <c r="L543" s="80"/>
      <c r="M543" s="80"/>
      <c r="N543" s="80"/>
      <c r="O543" s="80"/>
      <c r="P543" s="80"/>
      <c r="Q543" s="80"/>
      <c r="R543" s="80"/>
      <c r="S543" s="80"/>
      <c r="T543" s="80"/>
      <c r="U543" s="80"/>
      <c r="V543" s="80"/>
      <c r="W543" s="80"/>
      <c r="X543" s="80"/>
      <c r="Y543" s="80"/>
      <c r="Z543" s="80"/>
      <c r="AA543" s="80"/>
    </row>
    <row r="544" spans="2:27 16384:16384" x14ac:dyDescent="0.25">
      <c r="B544" s="72"/>
      <c r="D544" s="73"/>
      <c r="E544" s="73"/>
      <c r="F544" s="73"/>
      <c r="G544" s="93"/>
      <c r="J544" s="80"/>
      <c r="K544" s="80"/>
      <c r="L544" s="80"/>
      <c r="M544" s="80"/>
      <c r="N544" s="80"/>
      <c r="O544" s="80"/>
      <c r="P544" s="80"/>
      <c r="Q544" s="80"/>
      <c r="R544" s="80"/>
      <c r="S544" s="80"/>
      <c r="T544" s="80"/>
      <c r="U544" s="80"/>
      <c r="V544" s="80"/>
      <c r="W544" s="80"/>
      <c r="X544" s="80"/>
      <c r="Y544" s="80"/>
      <c r="Z544" s="80"/>
      <c r="AA544" s="80"/>
    </row>
    <row r="545" spans="2:27" x14ac:dyDescent="0.25">
      <c r="B545" s="72"/>
      <c r="D545" s="73"/>
      <c r="E545" s="73"/>
      <c r="F545" s="73"/>
      <c r="G545" s="93"/>
      <c r="J545" s="80"/>
      <c r="K545" s="80"/>
      <c r="L545" s="80"/>
      <c r="M545" s="80"/>
      <c r="N545" s="80"/>
      <c r="O545" s="80"/>
      <c r="P545" s="80"/>
      <c r="Q545" s="80"/>
      <c r="R545" s="80"/>
      <c r="S545" s="80"/>
      <c r="T545" s="80"/>
      <c r="U545" s="80"/>
      <c r="V545" s="80"/>
      <c r="W545" s="80"/>
      <c r="X545" s="80"/>
      <c r="Y545" s="80"/>
      <c r="Z545" s="80"/>
      <c r="AA545" s="80"/>
    </row>
    <row r="546" spans="2:27" x14ac:dyDescent="0.25">
      <c r="B546" s="72"/>
      <c r="D546" s="73"/>
      <c r="E546" s="73"/>
      <c r="F546" s="73"/>
      <c r="G546" s="93"/>
      <c r="J546" s="80"/>
      <c r="K546" s="80"/>
      <c r="L546" s="80"/>
      <c r="M546" s="80"/>
      <c r="N546" s="80"/>
      <c r="O546" s="80"/>
      <c r="P546" s="80"/>
      <c r="Q546" s="80"/>
      <c r="R546" s="80"/>
      <c r="S546" s="80"/>
      <c r="T546" s="80"/>
      <c r="U546" s="80"/>
      <c r="V546" s="80"/>
      <c r="W546" s="80"/>
      <c r="X546" s="80"/>
      <c r="Y546" s="80"/>
      <c r="Z546" s="80"/>
      <c r="AA546" s="80"/>
    </row>
    <row r="547" spans="2:27" x14ac:dyDescent="0.25">
      <c r="B547" s="72"/>
      <c r="D547" s="73"/>
      <c r="E547" s="73"/>
      <c r="F547" s="73"/>
      <c r="G547" s="93"/>
      <c r="J547" s="80"/>
      <c r="K547" s="80"/>
      <c r="L547" s="80"/>
      <c r="M547" s="80"/>
      <c r="N547" s="80"/>
      <c r="O547" s="80"/>
      <c r="P547" s="80"/>
      <c r="Q547" s="80"/>
      <c r="R547" s="80"/>
      <c r="S547" s="80"/>
      <c r="T547" s="80"/>
      <c r="U547" s="80"/>
      <c r="V547" s="80"/>
      <c r="W547" s="80"/>
      <c r="X547" s="80"/>
      <c r="Y547" s="80"/>
      <c r="Z547" s="80"/>
      <c r="AA547" s="80"/>
    </row>
    <row r="548" spans="2:27" x14ac:dyDescent="0.25">
      <c r="B548" s="72"/>
      <c r="D548" s="73"/>
      <c r="E548" s="73"/>
      <c r="F548" s="73"/>
      <c r="G548" s="93"/>
      <c r="J548" s="80"/>
      <c r="K548" s="80"/>
      <c r="L548" s="80"/>
      <c r="M548" s="80"/>
      <c r="N548" s="80"/>
      <c r="O548" s="80"/>
      <c r="P548" s="80"/>
      <c r="Q548" s="80"/>
      <c r="R548" s="80"/>
      <c r="S548" s="80"/>
      <c r="T548" s="80"/>
      <c r="U548" s="80"/>
      <c r="V548" s="80"/>
      <c r="W548" s="80"/>
      <c r="X548" s="80"/>
      <c r="Y548" s="80"/>
      <c r="Z548" s="80"/>
      <c r="AA548" s="80"/>
    </row>
    <row r="549" spans="2:27" x14ac:dyDescent="0.25">
      <c r="B549" s="72"/>
      <c r="D549" s="73"/>
      <c r="E549" s="73"/>
      <c r="F549" s="73"/>
      <c r="G549" s="93"/>
      <c r="J549" s="80"/>
      <c r="K549" s="80"/>
      <c r="L549" s="80"/>
      <c r="M549" s="80"/>
      <c r="N549" s="80"/>
      <c r="O549" s="80"/>
      <c r="P549" s="80"/>
      <c r="Q549" s="80"/>
      <c r="R549" s="80"/>
      <c r="S549" s="80"/>
      <c r="T549" s="80"/>
      <c r="U549" s="80"/>
      <c r="V549" s="80"/>
      <c r="W549" s="80"/>
      <c r="X549" s="80"/>
      <c r="Y549" s="80"/>
      <c r="Z549" s="80"/>
      <c r="AA549" s="80"/>
    </row>
    <row r="550" spans="2:27" x14ac:dyDescent="0.25">
      <c r="B550" s="72"/>
      <c r="D550" s="73"/>
      <c r="E550" s="73"/>
      <c r="F550" s="73"/>
      <c r="G550" s="93"/>
      <c r="J550" s="80"/>
      <c r="K550" s="80"/>
      <c r="L550" s="80"/>
      <c r="M550" s="80"/>
      <c r="N550" s="80"/>
      <c r="O550" s="80"/>
      <c r="P550" s="80"/>
      <c r="Q550" s="80"/>
      <c r="R550" s="80"/>
      <c r="S550" s="80"/>
      <c r="T550" s="80"/>
      <c r="U550" s="80"/>
      <c r="V550" s="80"/>
      <c r="W550" s="80"/>
      <c r="X550" s="80"/>
      <c r="Y550" s="80"/>
      <c r="Z550" s="80"/>
      <c r="AA550" s="80"/>
    </row>
    <row r="551" spans="2:27" x14ac:dyDescent="0.25">
      <c r="B551" s="72"/>
      <c r="D551" s="73"/>
      <c r="E551" s="73"/>
      <c r="F551" s="73"/>
      <c r="G551" s="93"/>
      <c r="J551" s="80"/>
      <c r="K551" s="80"/>
      <c r="L551" s="80"/>
      <c r="M551" s="80"/>
      <c r="N551" s="80"/>
      <c r="O551" s="80"/>
      <c r="P551" s="80"/>
      <c r="Q551" s="80"/>
      <c r="R551" s="80"/>
      <c r="S551" s="80"/>
      <c r="T551" s="80"/>
      <c r="U551" s="80"/>
      <c r="V551" s="80"/>
      <c r="W551" s="80"/>
      <c r="X551" s="80"/>
      <c r="Y551" s="80"/>
      <c r="Z551" s="80"/>
      <c r="AA551" s="80"/>
    </row>
    <row r="552" spans="2:27" x14ac:dyDescent="0.25">
      <c r="B552" s="72"/>
      <c r="D552" s="73"/>
      <c r="E552" s="73"/>
      <c r="F552" s="73"/>
      <c r="G552" s="93"/>
      <c r="J552" s="80"/>
      <c r="K552" s="80"/>
      <c r="L552" s="80"/>
      <c r="M552" s="80"/>
      <c r="N552" s="80"/>
      <c r="O552" s="80"/>
      <c r="P552" s="80"/>
      <c r="Q552" s="80"/>
      <c r="R552" s="80"/>
      <c r="S552" s="80"/>
      <c r="T552" s="80"/>
      <c r="U552" s="80"/>
      <c r="V552" s="80"/>
      <c r="W552" s="80"/>
      <c r="X552" s="80"/>
      <c r="Y552" s="80"/>
      <c r="Z552" s="80"/>
      <c r="AA552" s="80"/>
    </row>
    <row r="553" spans="2:27" x14ac:dyDescent="0.25">
      <c r="B553" s="72"/>
      <c r="D553" s="73"/>
      <c r="E553" s="73"/>
      <c r="F553" s="73"/>
      <c r="G553" s="93"/>
      <c r="J553" s="80"/>
      <c r="K553" s="80"/>
      <c r="L553" s="80"/>
      <c r="M553" s="80"/>
      <c r="N553" s="80"/>
      <c r="O553" s="80"/>
      <c r="P553" s="80"/>
      <c r="Q553" s="80"/>
      <c r="R553" s="80"/>
      <c r="S553" s="80"/>
      <c r="T553" s="80"/>
      <c r="U553" s="80"/>
      <c r="V553" s="80"/>
      <c r="W553" s="80"/>
      <c r="X553" s="80"/>
      <c r="Y553" s="80"/>
      <c r="Z553" s="80"/>
      <c r="AA553" s="80"/>
    </row>
    <row r="554" spans="2:27" x14ac:dyDescent="0.25">
      <c r="B554" s="72"/>
      <c r="D554" s="73"/>
      <c r="E554" s="73"/>
      <c r="F554" s="73"/>
      <c r="G554" s="93"/>
      <c r="J554" s="80"/>
      <c r="K554" s="80"/>
      <c r="L554" s="80"/>
      <c r="M554" s="80"/>
      <c r="N554" s="80"/>
      <c r="O554" s="80"/>
      <c r="P554" s="80"/>
      <c r="Q554" s="80"/>
      <c r="R554" s="80"/>
      <c r="S554" s="80"/>
      <c r="T554" s="80"/>
      <c r="U554" s="80"/>
      <c r="V554" s="80"/>
      <c r="W554" s="80"/>
      <c r="X554" s="80"/>
      <c r="Y554" s="80"/>
      <c r="Z554" s="80"/>
      <c r="AA554" s="80"/>
    </row>
    <row r="555" spans="2:27" x14ac:dyDescent="0.25">
      <c r="B555" s="72"/>
      <c r="D555" s="73"/>
      <c r="E555" s="73"/>
      <c r="F555" s="73"/>
      <c r="G555" s="93"/>
      <c r="J555" s="80"/>
      <c r="K555" s="80"/>
      <c r="L555" s="80"/>
      <c r="M555" s="80"/>
      <c r="N555" s="80"/>
      <c r="O555" s="80"/>
      <c r="P555" s="80"/>
      <c r="Q555" s="80"/>
      <c r="R555" s="80"/>
      <c r="S555" s="80"/>
      <c r="T555" s="80"/>
      <c r="U555" s="80"/>
      <c r="V555" s="80"/>
      <c r="W555" s="80"/>
      <c r="X555" s="80"/>
      <c r="Y555" s="80"/>
      <c r="Z555" s="80"/>
      <c r="AA555" s="80"/>
    </row>
    <row r="556" spans="2:27" x14ac:dyDescent="0.25">
      <c r="B556" s="72"/>
      <c r="D556" s="73"/>
      <c r="E556" s="73"/>
      <c r="F556" s="73"/>
      <c r="G556" s="93"/>
      <c r="J556" s="80"/>
      <c r="K556" s="80"/>
      <c r="L556" s="80"/>
      <c r="M556" s="80"/>
      <c r="N556" s="80"/>
      <c r="O556" s="80"/>
      <c r="P556" s="80"/>
      <c r="Q556" s="80"/>
      <c r="R556" s="80"/>
      <c r="S556" s="80"/>
      <c r="T556" s="80"/>
      <c r="U556" s="80"/>
      <c r="V556" s="80"/>
      <c r="W556" s="80"/>
      <c r="X556" s="80"/>
      <c r="Y556" s="80"/>
      <c r="Z556" s="80"/>
      <c r="AA556" s="80"/>
    </row>
    <row r="557" spans="2:27" x14ac:dyDescent="0.25">
      <c r="B557" s="72"/>
      <c r="D557" s="73"/>
      <c r="E557" s="73"/>
      <c r="F557" s="73"/>
      <c r="G557" s="93"/>
      <c r="J557" s="80"/>
      <c r="K557" s="80"/>
      <c r="L557" s="80"/>
      <c r="M557" s="80"/>
      <c r="N557" s="80"/>
      <c r="O557" s="80"/>
      <c r="P557" s="80"/>
      <c r="Q557" s="80"/>
      <c r="R557" s="80"/>
      <c r="S557" s="80"/>
      <c r="T557" s="80"/>
      <c r="U557" s="80"/>
      <c r="V557" s="80"/>
      <c r="W557" s="80"/>
      <c r="X557" s="80"/>
      <c r="Y557" s="80"/>
      <c r="Z557" s="80"/>
      <c r="AA557" s="80"/>
    </row>
    <row r="558" spans="2:27" x14ac:dyDescent="0.25">
      <c r="B558" s="72"/>
      <c r="D558" s="73"/>
      <c r="E558" s="73"/>
      <c r="F558" s="73"/>
      <c r="G558" s="93"/>
      <c r="J558" s="80"/>
      <c r="K558" s="80"/>
      <c r="L558" s="80"/>
      <c r="M558" s="80"/>
      <c r="N558" s="80"/>
      <c r="O558" s="80"/>
      <c r="P558" s="80"/>
      <c r="Q558" s="80"/>
      <c r="R558" s="80"/>
      <c r="S558" s="80"/>
      <c r="T558" s="80"/>
      <c r="U558" s="80"/>
      <c r="V558" s="80"/>
      <c r="W558" s="80"/>
      <c r="X558" s="80"/>
      <c r="Y558" s="80"/>
      <c r="Z558" s="80"/>
      <c r="AA558" s="80"/>
    </row>
    <row r="559" spans="2:27" x14ac:dyDescent="0.25">
      <c r="B559" s="72"/>
      <c r="D559" s="73"/>
      <c r="E559" s="73"/>
      <c r="F559" s="73"/>
      <c r="G559" s="93"/>
      <c r="J559" s="80"/>
      <c r="K559" s="80"/>
      <c r="L559" s="80"/>
      <c r="M559" s="80"/>
      <c r="N559" s="80"/>
      <c r="O559" s="80"/>
      <c r="P559" s="80"/>
      <c r="Q559" s="80"/>
      <c r="R559" s="80"/>
      <c r="S559" s="80"/>
      <c r="T559" s="80"/>
      <c r="U559" s="80"/>
      <c r="V559" s="80"/>
      <c r="W559" s="80"/>
      <c r="X559" s="80"/>
      <c r="Y559" s="80"/>
      <c r="Z559" s="80"/>
      <c r="AA559" s="80"/>
    </row>
    <row r="560" spans="2:27" x14ac:dyDescent="0.25">
      <c r="B560" s="72"/>
      <c r="D560" s="73"/>
      <c r="E560" s="73"/>
      <c r="F560" s="73"/>
      <c r="G560" s="93"/>
      <c r="J560" s="80"/>
      <c r="K560" s="80"/>
      <c r="L560" s="80"/>
      <c r="M560" s="80"/>
      <c r="N560" s="80"/>
      <c r="O560" s="80"/>
      <c r="P560" s="80"/>
      <c r="Q560" s="80"/>
      <c r="R560" s="80"/>
      <c r="S560" s="80"/>
      <c r="T560" s="80"/>
      <c r="U560" s="80"/>
      <c r="V560" s="80"/>
      <c r="W560" s="80"/>
      <c r="X560" s="80"/>
      <c r="Y560" s="80"/>
      <c r="Z560" s="80"/>
      <c r="AA560" s="80"/>
    </row>
    <row r="561" spans="2:27" x14ac:dyDescent="0.25">
      <c r="B561" s="72"/>
      <c r="D561" s="73"/>
      <c r="E561" s="73"/>
      <c r="F561" s="73"/>
      <c r="G561" s="93"/>
      <c r="J561" s="80"/>
      <c r="K561" s="80"/>
      <c r="L561" s="80"/>
      <c r="M561" s="80"/>
      <c r="N561" s="80"/>
      <c r="O561" s="80"/>
      <c r="P561" s="80"/>
      <c r="Q561" s="80"/>
      <c r="R561" s="80"/>
      <c r="S561" s="80"/>
      <c r="T561" s="80"/>
      <c r="U561" s="80"/>
      <c r="V561" s="80"/>
      <c r="W561" s="80"/>
      <c r="X561" s="80"/>
      <c r="Y561" s="80"/>
      <c r="Z561" s="80"/>
      <c r="AA561" s="80"/>
    </row>
    <row r="562" spans="2:27" x14ac:dyDescent="0.25">
      <c r="B562" s="72"/>
      <c r="D562" s="73"/>
      <c r="E562" s="73"/>
      <c r="F562" s="73"/>
      <c r="G562" s="93"/>
      <c r="J562" s="80"/>
      <c r="K562" s="80"/>
      <c r="L562" s="80"/>
      <c r="M562" s="80"/>
      <c r="N562" s="80"/>
      <c r="O562" s="80"/>
      <c r="P562" s="80"/>
      <c r="Q562" s="80"/>
      <c r="R562" s="80"/>
      <c r="S562" s="80"/>
      <c r="T562" s="80"/>
      <c r="U562" s="80"/>
      <c r="V562" s="80"/>
      <c r="W562" s="80"/>
      <c r="X562" s="80"/>
      <c r="Y562" s="80"/>
      <c r="Z562" s="80"/>
      <c r="AA562" s="80"/>
    </row>
    <row r="563" spans="2:27" x14ac:dyDescent="0.25">
      <c r="B563" s="72"/>
      <c r="D563" s="73"/>
      <c r="E563" s="73"/>
      <c r="F563" s="73"/>
      <c r="G563" s="93"/>
      <c r="J563" s="80"/>
      <c r="K563" s="80"/>
      <c r="L563" s="80"/>
      <c r="M563" s="80"/>
      <c r="N563" s="80"/>
      <c r="O563" s="80"/>
      <c r="P563" s="80"/>
      <c r="Q563" s="80"/>
      <c r="R563" s="80"/>
      <c r="S563" s="80"/>
      <c r="T563" s="80"/>
      <c r="U563" s="80"/>
      <c r="V563" s="80"/>
      <c r="W563" s="80"/>
      <c r="X563" s="80"/>
      <c r="Y563" s="80"/>
      <c r="Z563" s="80"/>
      <c r="AA563" s="80"/>
    </row>
    <row r="564" spans="2:27" x14ac:dyDescent="0.25">
      <c r="B564" s="72"/>
      <c r="D564" s="73"/>
      <c r="E564" s="73"/>
      <c r="F564" s="73"/>
      <c r="G564" s="93"/>
      <c r="J564" s="80"/>
      <c r="K564" s="80"/>
      <c r="L564" s="80"/>
      <c r="M564" s="80"/>
      <c r="N564" s="80"/>
      <c r="O564" s="80"/>
      <c r="P564" s="80"/>
      <c r="Q564" s="80"/>
      <c r="R564" s="80"/>
      <c r="S564" s="80"/>
      <c r="T564" s="80"/>
      <c r="U564" s="80"/>
      <c r="V564" s="80"/>
      <c r="W564" s="80"/>
      <c r="X564" s="80"/>
      <c r="Y564" s="80"/>
      <c r="Z564" s="80"/>
      <c r="AA564" s="80"/>
    </row>
    <row r="565" spans="2:27" x14ac:dyDescent="0.25">
      <c r="B565" s="72"/>
      <c r="D565" s="73"/>
      <c r="E565" s="73"/>
      <c r="F565" s="73"/>
      <c r="G565" s="93"/>
      <c r="J565" s="80"/>
      <c r="K565" s="80"/>
      <c r="L565" s="80"/>
      <c r="M565" s="80"/>
      <c r="N565" s="80"/>
      <c r="O565" s="80"/>
      <c r="P565" s="80"/>
      <c r="Q565" s="80"/>
      <c r="R565" s="80"/>
      <c r="S565" s="80"/>
      <c r="T565" s="80"/>
      <c r="U565" s="80"/>
      <c r="V565" s="80"/>
      <c r="W565" s="80"/>
      <c r="X565" s="80"/>
      <c r="Y565" s="80"/>
      <c r="Z565" s="80"/>
      <c r="AA565" s="80"/>
    </row>
    <row r="566" spans="2:27" x14ac:dyDescent="0.25">
      <c r="B566" s="72"/>
      <c r="D566" s="73"/>
      <c r="E566" s="73"/>
      <c r="F566" s="73"/>
      <c r="G566" s="93"/>
      <c r="J566" s="80"/>
      <c r="K566" s="80"/>
      <c r="L566" s="80"/>
      <c r="M566" s="80"/>
      <c r="N566" s="80"/>
      <c r="O566" s="80"/>
      <c r="P566" s="80"/>
      <c r="Q566" s="80"/>
      <c r="R566" s="80"/>
      <c r="S566" s="80"/>
      <c r="T566" s="80"/>
      <c r="U566" s="80"/>
      <c r="V566" s="80"/>
      <c r="W566" s="80"/>
      <c r="X566" s="80"/>
      <c r="Y566" s="80"/>
      <c r="Z566" s="80"/>
      <c r="AA566" s="80"/>
    </row>
    <row r="567" spans="2:27" x14ac:dyDescent="0.25">
      <c r="B567" s="72"/>
      <c r="D567" s="73"/>
      <c r="E567" s="73"/>
      <c r="F567" s="73"/>
      <c r="G567" s="93"/>
      <c r="J567" s="80"/>
      <c r="K567" s="80"/>
      <c r="L567" s="80"/>
      <c r="M567" s="80"/>
      <c r="N567" s="80"/>
      <c r="O567" s="80"/>
      <c r="P567" s="80"/>
      <c r="Q567" s="80"/>
      <c r="R567" s="80"/>
      <c r="S567" s="80"/>
      <c r="T567" s="80"/>
      <c r="U567" s="80"/>
      <c r="V567" s="80"/>
      <c r="W567" s="80"/>
      <c r="X567" s="80"/>
      <c r="Y567" s="80"/>
      <c r="Z567" s="80"/>
      <c r="AA567" s="80"/>
    </row>
    <row r="568" spans="2:27" x14ac:dyDescent="0.25">
      <c r="B568" s="72"/>
      <c r="D568" s="73"/>
      <c r="E568" s="73"/>
      <c r="F568" s="73"/>
      <c r="G568" s="93"/>
      <c r="J568" s="80"/>
      <c r="K568" s="80"/>
      <c r="L568" s="80"/>
      <c r="M568" s="80"/>
      <c r="N568" s="80"/>
      <c r="O568" s="80"/>
      <c r="P568" s="80"/>
      <c r="Q568" s="80"/>
      <c r="R568" s="80"/>
      <c r="S568" s="80"/>
      <c r="T568" s="80"/>
      <c r="U568" s="80"/>
      <c r="V568" s="80"/>
      <c r="W568" s="80"/>
      <c r="X568" s="80"/>
      <c r="Y568" s="80"/>
      <c r="Z568" s="80"/>
      <c r="AA568" s="80"/>
    </row>
    <row r="569" spans="2:27" x14ac:dyDescent="0.25">
      <c r="B569" s="72"/>
      <c r="D569" s="73"/>
      <c r="E569" s="73"/>
      <c r="F569" s="73"/>
      <c r="G569" s="93"/>
      <c r="J569" s="80"/>
      <c r="K569" s="80"/>
      <c r="L569" s="80"/>
      <c r="M569" s="80"/>
      <c r="N569" s="80"/>
      <c r="O569" s="80"/>
      <c r="P569" s="80"/>
      <c r="Q569" s="80"/>
      <c r="R569" s="80"/>
      <c r="S569" s="80"/>
      <c r="T569" s="80"/>
      <c r="U569" s="80"/>
      <c r="V569" s="80"/>
      <c r="W569" s="80"/>
      <c r="X569" s="80"/>
      <c r="Y569" s="80"/>
      <c r="Z569" s="80"/>
      <c r="AA569" s="80"/>
    </row>
    <row r="570" spans="2:27" x14ac:dyDescent="0.25">
      <c r="B570" s="72"/>
      <c r="D570" s="73"/>
      <c r="E570" s="73"/>
      <c r="F570" s="73"/>
      <c r="G570" s="93"/>
      <c r="J570" s="80"/>
      <c r="K570" s="80"/>
      <c r="L570" s="80"/>
      <c r="M570" s="80"/>
      <c r="N570" s="80"/>
      <c r="O570" s="80"/>
      <c r="P570" s="80"/>
      <c r="Q570" s="80"/>
      <c r="R570" s="80"/>
      <c r="S570" s="80"/>
      <c r="T570" s="80"/>
      <c r="U570" s="80"/>
      <c r="V570" s="80"/>
      <c r="W570" s="80"/>
      <c r="X570" s="80"/>
      <c r="Y570" s="80"/>
      <c r="Z570" s="80"/>
      <c r="AA570" s="80"/>
    </row>
    <row r="571" spans="2:27" x14ac:dyDescent="0.25">
      <c r="B571" s="72"/>
      <c r="D571" s="73"/>
      <c r="E571" s="73"/>
      <c r="F571" s="73"/>
      <c r="G571" s="93"/>
      <c r="J571" s="80"/>
      <c r="K571" s="80"/>
      <c r="L571" s="80"/>
      <c r="M571" s="80"/>
      <c r="N571" s="80"/>
      <c r="O571" s="80"/>
      <c r="P571" s="80"/>
      <c r="Q571" s="80"/>
      <c r="R571" s="80"/>
      <c r="S571" s="80"/>
      <c r="T571" s="80"/>
      <c r="U571" s="80"/>
      <c r="V571" s="80"/>
      <c r="W571" s="80"/>
      <c r="X571" s="80"/>
      <c r="Y571" s="80"/>
      <c r="Z571" s="80"/>
      <c r="AA571" s="80"/>
    </row>
    <row r="572" spans="2:27" x14ac:dyDescent="0.25">
      <c r="B572" s="72"/>
      <c r="D572" s="73"/>
      <c r="E572" s="73"/>
      <c r="F572" s="73"/>
      <c r="G572" s="93"/>
      <c r="J572" s="80"/>
      <c r="K572" s="80"/>
      <c r="L572" s="80"/>
      <c r="M572" s="80"/>
      <c r="N572" s="80"/>
      <c r="O572" s="80"/>
      <c r="P572" s="80"/>
      <c r="Q572" s="80"/>
      <c r="R572" s="80"/>
      <c r="S572" s="80"/>
      <c r="T572" s="80"/>
      <c r="U572" s="80"/>
      <c r="V572" s="80"/>
      <c r="W572" s="80"/>
      <c r="X572" s="80"/>
      <c r="Y572" s="80"/>
      <c r="Z572" s="80"/>
      <c r="AA572" s="80"/>
    </row>
    <row r="573" spans="2:27" x14ac:dyDescent="0.25">
      <c r="B573" s="72"/>
      <c r="D573" s="73"/>
      <c r="E573" s="73"/>
      <c r="F573" s="73"/>
      <c r="G573" s="93"/>
      <c r="J573" s="80"/>
      <c r="K573" s="80"/>
      <c r="L573" s="80"/>
      <c r="M573" s="80"/>
      <c r="N573" s="80"/>
      <c r="O573" s="80"/>
      <c r="P573" s="80"/>
      <c r="Q573" s="80"/>
      <c r="R573" s="80"/>
      <c r="S573" s="80"/>
      <c r="T573" s="80"/>
      <c r="U573" s="80"/>
      <c r="V573" s="80"/>
      <c r="W573" s="80"/>
      <c r="X573" s="80"/>
      <c r="Y573" s="80"/>
      <c r="Z573" s="80"/>
      <c r="AA573" s="80"/>
    </row>
    <row r="574" spans="2:27" x14ac:dyDescent="0.25">
      <c r="B574" s="72"/>
      <c r="D574" s="73"/>
      <c r="E574" s="73"/>
      <c r="F574" s="73"/>
      <c r="G574" s="93"/>
      <c r="J574" s="80"/>
      <c r="K574" s="80"/>
      <c r="L574" s="80"/>
      <c r="M574" s="80"/>
      <c r="N574" s="80"/>
      <c r="O574" s="80"/>
      <c r="P574" s="80"/>
      <c r="Q574" s="80"/>
      <c r="R574" s="80"/>
      <c r="S574" s="80"/>
      <c r="T574" s="80"/>
      <c r="U574" s="80"/>
      <c r="V574" s="80"/>
      <c r="W574" s="80"/>
      <c r="X574" s="80"/>
      <c r="Y574" s="80"/>
      <c r="Z574" s="80"/>
      <c r="AA574" s="80"/>
    </row>
    <row r="575" spans="2:27" x14ac:dyDescent="0.25">
      <c r="B575" s="72"/>
      <c r="D575" s="73"/>
      <c r="E575" s="73"/>
      <c r="F575" s="73"/>
      <c r="G575" s="93"/>
      <c r="J575" s="80"/>
      <c r="K575" s="80"/>
      <c r="L575" s="80"/>
      <c r="M575" s="80"/>
      <c r="N575" s="80"/>
      <c r="O575" s="80"/>
      <c r="P575" s="80"/>
      <c r="Q575" s="80"/>
      <c r="R575" s="80"/>
      <c r="S575" s="80"/>
      <c r="T575" s="80"/>
      <c r="U575" s="80"/>
      <c r="V575" s="80"/>
      <c r="W575" s="80"/>
      <c r="X575" s="80"/>
      <c r="Y575" s="80"/>
      <c r="Z575" s="80"/>
      <c r="AA575" s="80"/>
    </row>
    <row r="576" spans="2:27" x14ac:dyDescent="0.25">
      <c r="B576" s="72"/>
      <c r="D576" s="73"/>
      <c r="E576" s="73"/>
      <c r="F576" s="73"/>
      <c r="G576" s="93"/>
      <c r="J576" s="80"/>
      <c r="K576" s="80"/>
      <c r="L576" s="80"/>
      <c r="M576" s="80"/>
      <c r="N576" s="80"/>
      <c r="O576" s="80"/>
      <c r="P576" s="80"/>
      <c r="Q576" s="80"/>
      <c r="R576" s="80"/>
      <c r="S576" s="80"/>
      <c r="T576" s="80"/>
      <c r="U576" s="80"/>
      <c r="V576" s="80"/>
      <c r="W576" s="80"/>
      <c r="X576" s="80"/>
      <c r="Y576" s="80"/>
      <c r="Z576" s="80"/>
      <c r="AA576" s="80"/>
    </row>
    <row r="577" spans="2:27" x14ac:dyDescent="0.25">
      <c r="B577" s="72"/>
      <c r="D577" s="73"/>
      <c r="E577" s="73"/>
      <c r="F577" s="73"/>
      <c r="G577" s="93"/>
      <c r="J577" s="80"/>
      <c r="K577" s="80"/>
      <c r="L577" s="80"/>
      <c r="M577" s="80"/>
      <c r="N577" s="80"/>
      <c r="O577" s="80"/>
      <c r="P577" s="80"/>
      <c r="Q577" s="80"/>
      <c r="R577" s="80"/>
      <c r="S577" s="80"/>
      <c r="T577" s="80"/>
      <c r="U577" s="80"/>
      <c r="V577" s="80"/>
      <c r="W577" s="80"/>
      <c r="X577" s="80"/>
      <c r="Y577" s="80"/>
      <c r="Z577" s="80"/>
      <c r="AA577" s="80"/>
    </row>
    <row r="578" spans="2:27" x14ac:dyDescent="0.25">
      <c r="B578" s="72"/>
      <c r="D578" s="73"/>
      <c r="E578" s="73"/>
      <c r="F578" s="73"/>
      <c r="G578" s="93"/>
      <c r="J578" s="80"/>
      <c r="K578" s="80"/>
      <c r="L578" s="80"/>
      <c r="M578" s="80"/>
      <c r="N578" s="80"/>
      <c r="O578" s="80"/>
      <c r="P578" s="80"/>
      <c r="Q578" s="80"/>
      <c r="R578" s="80"/>
      <c r="S578" s="80"/>
      <c r="T578" s="80"/>
      <c r="U578" s="80"/>
      <c r="V578" s="80"/>
      <c r="W578" s="80"/>
      <c r="X578" s="80"/>
      <c r="Y578" s="80"/>
      <c r="Z578" s="80"/>
      <c r="AA578" s="80"/>
    </row>
    <row r="579" spans="2:27" x14ac:dyDescent="0.25">
      <c r="B579" s="72"/>
      <c r="D579" s="73"/>
      <c r="E579" s="73"/>
      <c r="F579" s="73"/>
      <c r="G579" s="93"/>
      <c r="J579" s="80"/>
      <c r="K579" s="80"/>
      <c r="L579" s="80"/>
      <c r="M579" s="80"/>
      <c r="N579" s="80"/>
      <c r="O579" s="80"/>
      <c r="P579" s="80"/>
      <c r="Q579" s="80"/>
      <c r="R579" s="80"/>
      <c r="S579" s="80"/>
      <c r="T579" s="80"/>
      <c r="U579" s="80"/>
      <c r="V579" s="80"/>
      <c r="W579" s="80"/>
      <c r="X579" s="80"/>
      <c r="Y579" s="80"/>
      <c r="Z579" s="80"/>
      <c r="AA579" s="80"/>
    </row>
    <row r="580" spans="2:27" x14ac:dyDescent="0.25">
      <c r="B580" s="72"/>
      <c r="D580" s="73"/>
      <c r="E580" s="73"/>
      <c r="F580" s="73"/>
      <c r="G580" s="93"/>
      <c r="J580" s="80"/>
      <c r="K580" s="80"/>
      <c r="L580" s="80"/>
      <c r="M580" s="80"/>
      <c r="N580" s="80"/>
      <c r="O580" s="80"/>
      <c r="P580" s="80"/>
      <c r="Q580" s="80"/>
      <c r="R580" s="80"/>
      <c r="S580" s="80"/>
      <c r="T580" s="80"/>
      <c r="U580" s="80"/>
      <c r="V580" s="80"/>
      <c r="W580" s="80"/>
      <c r="X580" s="80"/>
      <c r="Y580" s="80"/>
      <c r="Z580" s="80"/>
      <c r="AA580" s="80"/>
    </row>
    <row r="581" spans="2:27" x14ac:dyDescent="0.25">
      <c r="B581" s="72"/>
      <c r="D581" s="73"/>
      <c r="E581" s="73"/>
      <c r="F581" s="73"/>
      <c r="G581" s="93"/>
      <c r="J581" s="80"/>
      <c r="K581" s="80"/>
      <c r="L581" s="80"/>
      <c r="M581" s="80"/>
      <c r="N581" s="80"/>
      <c r="O581" s="80"/>
      <c r="P581" s="80"/>
      <c r="Q581" s="80"/>
      <c r="R581" s="80"/>
      <c r="S581" s="80"/>
      <c r="T581" s="80"/>
      <c r="U581" s="80"/>
      <c r="V581" s="80"/>
      <c r="W581" s="80"/>
      <c r="X581" s="80"/>
      <c r="Y581" s="80"/>
      <c r="Z581" s="80"/>
      <c r="AA581" s="80"/>
    </row>
    <row r="582" spans="2:27" x14ac:dyDescent="0.25">
      <c r="B582" s="72"/>
      <c r="D582" s="73"/>
      <c r="E582" s="73"/>
      <c r="F582" s="73"/>
      <c r="G582" s="93"/>
      <c r="J582" s="80"/>
      <c r="K582" s="80"/>
      <c r="L582" s="80"/>
      <c r="M582" s="80"/>
      <c r="N582" s="80"/>
      <c r="O582" s="80"/>
      <c r="P582" s="80"/>
      <c r="Q582" s="80"/>
      <c r="R582" s="80"/>
      <c r="S582" s="80"/>
      <c r="T582" s="80"/>
      <c r="U582" s="80"/>
      <c r="V582" s="80"/>
      <c r="W582" s="80"/>
      <c r="X582" s="80"/>
      <c r="Y582" s="80"/>
      <c r="Z582" s="80"/>
      <c r="AA582" s="80"/>
    </row>
    <row r="583" spans="2:27" x14ac:dyDescent="0.25">
      <c r="B583" s="72"/>
      <c r="D583" s="73"/>
      <c r="E583" s="73"/>
      <c r="F583" s="73"/>
      <c r="G583" s="93"/>
      <c r="J583" s="80"/>
      <c r="K583" s="80"/>
      <c r="L583" s="80"/>
      <c r="M583" s="80"/>
      <c r="N583" s="80"/>
      <c r="O583" s="80"/>
      <c r="P583" s="80"/>
      <c r="Q583" s="80"/>
      <c r="R583" s="80"/>
      <c r="S583" s="80"/>
      <c r="T583" s="80"/>
      <c r="U583" s="80"/>
      <c r="V583" s="80"/>
      <c r="W583" s="80"/>
      <c r="X583" s="80"/>
      <c r="Y583" s="80"/>
      <c r="Z583" s="80"/>
      <c r="AA583" s="80"/>
    </row>
    <row r="584" spans="2:27" x14ac:dyDescent="0.25">
      <c r="B584" s="72"/>
      <c r="D584" s="73"/>
      <c r="E584" s="73"/>
      <c r="F584" s="73"/>
      <c r="G584" s="93"/>
      <c r="J584" s="80"/>
      <c r="K584" s="80"/>
      <c r="L584" s="80"/>
      <c r="M584" s="80"/>
      <c r="N584" s="80"/>
      <c r="O584" s="80"/>
      <c r="P584" s="80"/>
      <c r="Q584" s="80"/>
      <c r="R584" s="80"/>
      <c r="S584" s="80"/>
      <c r="T584" s="80"/>
      <c r="U584" s="80"/>
      <c r="V584" s="80"/>
      <c r="W584" s="80"/>
      <c r="X584" s="80"/>
      <c r="Y584" s="80"/>
      <c r="Z584" s="80"/>
      <c r="AA584" s="80"/>
    </row>
    <row r="585" spans="2:27" x14ac:dyDescent="0.25">
      <c r="B585" s="72"/>
      <c r="D585" s="73"/>
      <c r="E585" s="73"/>
      <c r="F585" s="73"/>
      <c r="G585" s="93"/>
      <c r="J585" s="80"/>
      <c r="K585" s="80"/>
      <c r="L585" s="80"/>
      <c r="M585" s="80"/>
      <c r="N585" s="80"/>
      <c r="O585" s="80"/>
      <c r="P585" s="80"/>
      <c r="Q585" s="80"/>
      <c r="R585" s="80"/>
      <c r="S585" s="80"/>
      <c r="T585" s="80"/>
      <c r="U585" s="80"/>
      <c r="V585" s="80"/>
      <c r="W585" s="80"/>
      <c r="X585" s="80"/>
      <c r="Y585" s="80"/>
      <c r="Z585" s="80"/>
      <c r="AA585" s="80"/>
    </row>
    <row r="586" spans="2:27" x14ac:dyDescent="0.25">
      <c r="B586" s="72"/>
      <c r="D586" s="73"/>
      <c r="E586" s="73"/>
      <c r="F586" s="73"/>
      <c r="G586" s="93"/>
      <c r="J586" s="80"/>
      <c r="K586" s="80"/>
      <c r="L586" s="80"/>
      <c r="M586" s="80"/>
      <c r="N586" s="80"/>
      <c r="O586" s="80"/>
      <c r="P586" s="80"/>
      <c r="Q586" s="80"/>
      <c r="R586" s="80"/>
      <c r="S586" s="80"/>
      <c r="T586" s="80"/>
      <c r="U586" s="80"/>
      <c r="V586" s="80"/>
      <c r="W586" s="80"/>
      <c r="X586" s="80"/>
      <c r="Y586" s="80"/>
      <c r="Z586" s="80"/>
      <c r="AA586" s="80"/>
    </row>
    <row r="587" spans="2:27" x14ac:dyDescent="0.25">
      <c r="B587" s="72"/>
      <c r="D587" s="73"/>
      <c r="E587" s="73"/>
      <c r="F587" s="73"/>
      <c r="G587" s="93"/>
      <c r="J587" s="80"/>
      <c r="K587" s="80"/>
      <c r="L587" s="80"/>
      <c r="M587" s="80"/>
      <c r="N587" s="80"/>
      <c r="O587" s="80"/>
      <c r="P587" s="80"/>
      <c r="Q587" s="80"/>
      <c r="R587" s="80"/>
      <c r="S587" s="80"/>
      <c r="T587" s="80"/>
      <c r="U587" s="80"/>
      <c r="V587" s="80"/>
      <c r="W587" s="80"/>
      <c r="X587" s="80"/>
      <c r="Y587" s="80"/>
      <c r="Z587" s="80"/>
      <c r="AA587" s="80"/>
    </row>
    <row r="588" spans="2:27" x14ac:dyDescent="0.25">
      <c r="B588" s="72"/>
      <c r="D588" s="73"/>
      <c r="E588" s="73"/>
      <c r="F588" s="73"/>
      <c r="G588" s="93"/>
      <c r="J588" s="80"/>
      <c r="K588" s="80"/>
      <c r="L588" s="80"/>
      <c r="M588" s="80"/>
      <c r="N588" s="80"/>
      <c r="O588" s="80"/>
      <c r="P588" s="80"/>
      <c r="Q588" s="80"/>
      <c r="R588" s="80"/>
      <c r="S588" s="80"/>
      <c r="T588" s="80"/>
      <c r="U588" s="80"/>
      <c r="V588" s="80"/>
      <c r="W588" s="80"/>
      <c r="X588" s="80"/>
      <c r="Y588" s="80"/>
      <c r="Z588" s="80"/>
      <c r="AA588" s="80"/>
    </row>
    <row r="589" spans="2:27" x14ac:dyDescent="0.25">
      <c r="B589" s="72"/>
      <c r="D589" s="73"/>
      <c r="E589" s="73"/>
      <c r="F589" s="73"/>
      <c r="G589" s="93"/>
      <c r="J589" s="80"/>
      <c r="K589" s="80"/>
      <c r="L589" s="80"/>
      <c r="M589" s="80"/>
      <c r="N589" s="80"/>
      <c r="O589" s="80"/>
      <c r="P589" s="80"/>
      <c r="Q589" s="80"/>
      <c r="R589" s="80"/>
      <c r="S589" s="80"/>
      <c r="T589" s="80"/>
      <c r="U589" s="80"/>
      <c r="V589" s="80"/>
      <c r="W589" s="80"/>
      <c r="X589" s="80"/>
      <c r="Y589" s="80"/>
      <c r="Z589" s="80"/>
      <c r="AA589" s="80"/>
    </row>
    <row r="590" spans="2:27" x14ac:dyDescent="0.25">
      <c r="B590" s="72"/>
      <c r="D590" s="73"/>
      <c r="E590" s="73"/>
      <c r="F590" s="73"/>
      <c r="G590" s="93"/>
      <c r="J590" s="80"/>
      <c r="K590" s="80"/>
      <c r="L590" s="80"/>
      <c r="M590" s="80"/>
      <c r="N590" s="80"/>
      <c r="O590" s="80"/>
      <c r="P590" s="80"/>
      <c r="Q590" s="80"/>
      <c r="R590" s="80"/>
      <c r="S590" s="80"/>
      <c r="T590" s="80"/>
      <c r="U590" s="80"/>
      <c r="V590" s="80"/>
      <c r="W590" s="80"/>
      <c r="X590" s="80"/>
      <c r="Y590" s="80"/>
      <c r="Z590" s="80"/>
      <c r="AA590" s="80"/>
    </row>
    <row r="591" spans="2:27" x14ac:dyDescent="0.25">
      <c r="B591" s="72"/>
      <c r="D591" s="73"/>
      <c r="E591" s="73"/>
      <c r="F591" s="73"/>
      <c r="G591" s="93"/>
      <c r="J591" s="80"/>
      <c r="K591" s="80"/>
      <c r="L591" s="80"/>
      <c r="M591" s="80"/>
      <c r="N591" s="80"/>
      <c r="O591" s="80"/>
      <c r="P591" s="80"/>
      <c r="Q591" s="80"/>
      <c r="R591" s="80"/>
      <c r="S591" s="80"/>
      <c r="T591" s="80"/>
      <c r="U591" s="80"/>
      <c r="V591" s="80"/>
      <c r="W591" s="80"/>
      <c r="X591" s="80"/>
      <c r="Y591" s="80"/>
      <c r="Z591" s="80"/>
      <c r="AA591" s="80"/>
    </row>
    <row r="592" spans="2:27" x14ac:dyDescent="0.25">
      <c r="B592" s="72"/>
      <c r="D592" s="73"/>
      <c r="E592" s="73"/>
      <c r="F592" s="73"/>
      <c r="G592" s="93"/>
      <c r="J592" s="80"/>
      <c r="K592" s="80"/>
      <c r="L592" s="80"/>
      <c r="M592" s="80"/>
      <c r="N592" s="80"/>
      <c r="O592" s="80"/>
      <c r="P592" s="80"/>
      <c r="Q592" s="80"/>
      <c r="R592" s="80"/>
      <c r="S592" s="80"/>
      <c r="T592" s="80"/>
      <c r="U592" s="80"/>
      <c r="V592" s="80"/>
      <c r="W592" s="80"/>
      <c r="X592" s="80"/>
      <c r="Y592" s="80"/>
      <c r="Z592" s="80"/>
      <c r="AA592" s="80"/>
    </row>
    <row r="593" spans="2:27" x14ac:dyDescent="0.25">
      <c r="B593" s="72"/>
      <c r="D593" s="73"/>
      <c r="E593" s="73"/>
      <c r="F593" s="73"/>
      <c r="G593" s="93"/>
      <c r="J593" s="80"/>
      <c r="K593" s="80"/>
      <c r="L593" s="80"/>
      <c r="M593" s="80"/>
      <c r="N593" s="80"/>
      <c r="O593" s="80"/>
      <c r="P593" s="80"/>
      <c r="Q593" s="80"/>
      <c r="R593" s="80"/>
      <c r="S593" s="80"/>
      <c r="T593" s="80"/>
      <c r="U593" s="80"/>
      <c r="V593" s="80"/>
      <c r="W593" s="80"/>
      <c r="X593" s="80"/>
      <c r="Y593" s="80"/>
      <c r="Z593" s="80"/>
      <c r="AA593" s="80"/>
    </row>
    <row r="594" spans="2:27" x14ac:dyDescent="0.25">
      <c r="B594" s="72"/>
      <c r="D594" s="73"/>
      <c r="E594" s="73"/>
      <c r="F594" s="73"/>
      <c r="G594" s="93"/>
      <c r="J594" s="80"/>
      <c r="K594" s="80"/>
      <c r="L594" s="80"/>
      <c r="M594" s="80"/>
      <c r="N594" s="80"/>
      <c r="O594" s="80"/>
      <c r="P594" s="80"/>
      <c r="Q594" s="80"/>
      <c r="R594" s="80"/>
      <c r="S594" s="80"/>
      <c r="T594" s="80"/>
      <c r="U594" s="80"/>
      <c r="V594" s="80"/>
      <c r="W594" s="80"/>
      <c r="X594" s="80"/>
      <c r="Y594" s="80"/>
      <c r="Z594" s="80"/>
      <c r="AA594" s="80"/>
    </row>
    <row r="595" spans="2:27" x14ac:dyDescent="0.25">
      <c r="B595" s="72"/>
      <c r="D595" s="73"/>
      <c r="E595" s="73"/>
      <c r="F595" s="73"/>
      <c r="G595" s="93"/>
      <c r="J595" s="80"/>
      <c r="K595" s="80"/>
      <c r="L595" s="80"/>
      <c r="M595" s="80"/>
      <c r="N595" s="80"/>
      <c r="O595" s="80"/>
      <c r="P595" s="80"/>
      <c r="Q595" s="80"/>
      <c r="R595" s="80"/>
      <c r="S595" s="80"/>
      <c r="T595" s="80"/>
      <c r="U595" s="80"/>
      <c r="V595" s="80"/>
      <c r="W595" s="80"/>
      <c r="X595" s="80"/>
      <c r="Y595" s="80"/>
      <c r="Z595" s="80"/>
      <c r="AA595" s="80"/>
    </row>
    <row r="596" spans="2:27" x14ac:dyDescent="0.25">
      <c r="B596" s="72"/>
      <c r="D596" s="73"/>
      <c r="E596" s="73"/>
      <c r="F596" s="73"/>
      <c r="G596" s="93"/>
      <c r="J596" s="80"/>
      <c r="K596" s="80"/>
      <c r="L596" s="80"/>
      <c r="M596" s="80"/>
      <c r="N596" s="80"/>
      <c r="O596" s="80"/>
      <c r="P596" s="80"/>
      <c r="Q596" s="80"/>
      <c r="R596" s="80"/>
      <c r="S596" s="80"/>
      <c r="T596" s="80"/>
      <c r="U596" s="80"/>
      <c r="V596" s="80"/>
      <c r="W596" s="80"/>
      <c r="X596" s="80"/>
      <c r="Y596" s="80"/>
      <c r="Z596" s="80"/>
      <c r="AA596" s="80"/>
    </row>
    <row r="597" spans="2:27" x14ac:dyDescent="0.25">
      <c r="B597" s="72"/>
      <c r="D597" s="73"/>
      <c r="E597" s="73"/>
      <c r="F597" s="73"/>
      <c r="G597" s="93"/>
      <c r="J597" s="80"/>
      <c r="K597" s="80"/>
      <c r="L597" s="80"/>
      <c r="M597" s="80"/>
      <c r="N597" s="80"/>
      <c r="O597" s="80"/>
      <c r="P597" s="80"/>
      <c r="Q597" s="80"/>
      <c r="R597" s="80"/>
      <c r="S597" s="80"/>
      <c r="T597" s="80"/>
      <c r="U597" s="80"/>
      <c r="V597" s="80"/>
      <c r="W597" s="80"/>
      <c r="X597" s="80"/>
      <c r="Y597" s="80"/>
      <c r="Z597" s="80"/>
      <c r="AA597" s="80"/>
    </row>
    <row r="598" spans="2:27" x14ac:dyDescent="0.25">
      <c r="B598" s="72"/>
      <c r="D598" s="73"/>
      <c r="E598" s="73"/>
      <c r="F598" s="73"/>
      <c r="G598" s="93"/>
      <c r="J598" s="80"/>
      <c r="K598" s="80"/>
      <c r="L598" s="80"/>
      <c r="M598" s="80"/>
      <c r="N598" s="80"/>
      <c r="O598" s="80"/>
      <c r="P598" s="80"/>
      <c r="Q598" s="80"/>
      <c r="R598" s="80"/>
      <c r="S598" s="80"/>
      <c r="T598" s="80"/>
      <c r="U598" s="80"/>
      <c r="V598" s="80"/>
      <c r="W598" s="80"/>
      <c r="X598" s="80"/>
      <c r="Y598" s="80"/>
      <c r="Z598" s="80"/>
      <c r="AA598" s="80"/>
    </row>
    <row r="599" spans="2:27" x14ac:dyDescent="0.25">
      <c r="B599" s="72"/>
      <c r="D599" s="73"/>
      <c r="E599" s="73"/>
      <c r="F599" s="73"/>
      <c r="G599" s="93"/>
      <c r="J599" s="80"/>
      <c r="K599" s="80"/>
      <c r="L599" s="80"/>
      <c r="M599" s="80"/>
      <c r="N599" s="80"/>
      <c r="O599" s="80"/>
      <c r="P599" s="80"/>
      <c r="Q599" s="80"/>
      <c r="R599" s="80"/>
      <c r="S599" s="80"/>
      <c r="T599" s="80"/>
      <c r="U599" s="80"/>
      <c r="V599" s="80"/>
      <c r="W599" s="80"/>
      <c r="X599" s="80"/>
      <c r="Y599" s="80"/>
      <c r="Z599" s="80"/>
      <c r="AA599" s="80"/>
    </row>
    <row r="600" spans="2:27" x14ac:dyDescent="0.25">
      <c r="B600" s="72"/>
      <c r="D600" s="73"/>
      <c r="E600" s="73"/>
      <c r="F600" s="73"/>
      <c r="G600" s="93"/>
      <c r="J600" s="80"/>
      <c r="K600" s="80"/>
      <c r="L600" s="80"/>
      <c r="M600" s="80"/>
      <c r="N600" s="80"/>
      <c r="O600" s="80"/>
      <c r="P600" s="80"/>
      <c r="Q600" s="80"/>
      <c r="R600" s="80"/>
      <c r="S600" s="80"/>
      <c r="T600" s="80"/>
      <c r="U600" s="80"/>
      <c r="V600" s="80"/>
      <c r="W600" s="80"/>
      <c r="X600" s="80"/>
      <c r="Y600" s="80"/>
      <c r="Z600" s="80"/>
      <c r="AA600" s="80"/>
    </row>
    <row r="601" spans="2:27" x14ac:dyDescent="0.25">
      <c r="B601" s="72"/>
      <c r="D601" s="73"/>
      <c r="E601" s="73"/>
      <c r="F601" s="73"/>
      <c r="G601" s="93"/>
      <c r="J601" s="80"/>
      <c r="K601" s="80"/>
      <c r="L601" s="80"/>
      <c r="M601" s="80"/>
      <c r="N601" s="80"/>
      <c r="O601" s="80"/>
      <c r="P601" s="80"/>
      <c r="Q601" s="80"/>
      <c r="R601" s="80"/>
      <c r="S601" s="80"/>
      <c r="T601" s="80"/>
      <c r="U601" s="80"/>
      <c r="V601" s="80"/>
      <c r="W601" s="80"/>
      <c r="X601" s="80"/>
      <c r="Y601" s="80"/>
      <c r="Z601" s="80"/>
      <c r="AA601" s="80"/>
    </row>
    <row r="602" spans="2:27" x14ac:dyDescent="0.25">
      <c r="B602" s="72"/>
      <c r="D602" s="73"/>
      <c r="E602" s="73"/>
      <c r="F602" s="73"/>
      <c r="G602" s="93"/>
      <c r="J602" s="80"/>
      <c r="K602" s="80"/>
      <c r="L602" s="80"/>
      <c r="M602" s="80"/>
      <c r="N602" s="80"/>
      <c r="O602" s="80"/>
      <c r="P602" s="80"/>
      <c r="Q602" s="80"/>
      <c r="R602" s="80"/>
      <c r="S602" s="80"/>
      <c r="T602" s="80"/>
      <c r="U602" s="80"/>
      <c r="V602" s="80"/>
      <c r="W602" s="80"/>
      <c r="X602" s="80"/>
      <c r="Y602" s="80"/>
      <c r="Z602" s="80"/>
      <c r="AA602" s="80"/>
    </row>
    <row r="603" spans="2:27" x14ac:dyDescent="0.25">
      <c r="B603" s="72"/>
      <c r="D603" s="73"/>
      <c r="E603" s="73"/>
      <c r="F603" s="73"/>
      <c r="G603" s="93"/>
      <c r="J603" s="80"/>
      <c r="K603" s="80"/>
      <c r="L603" s="80"/>
      <c r="M603" s="80"/>
      <c r="N603" s="80"/>
      <c r="O603" s="80"/>
      <c r="P603" s="80"/>
      <c r="Q603" s="80"/>
      <c r="R603" s="80"/>
      <c r="S603" s="80"/>
      <c r="T603" s="80"/>
      <c r="U603" s="80"/>
      <c r="V603" s="80"/>
      <c r="W603" s="80"/>
      <c r="X603" s="80"/>
      <c r="Y603" s="80"/>
      <c r="Z603" s="80"/>
      <c r="AA603" s="80"/>
    </row>
    <row r="604" spans="2:27" x14ac:dyDescent="0.25">
      <c r="B604" s="72"/>
      <c r="D604" s="73"/>
      <c r="E604" s="73"/>
      <c r="F604" s="73"/>
      <c r="G604" s="93"/>
      <c r="J604" s="80"/>
      <c r="K604" s="80"/>
      <c r="L604" s="80"/>
      <c r="M604" s="80"/>
      <c r="N604" s="80"/>
      <c r="O604" s="80"/>
      <c r="P604" s="80"/>
      <c r="Q604" s="80"/>
      <c r="R604" s="80"/>
      <c r="S604" s="80"/>
      <c r="T604" s="80"/>
      <c r="U604" s="80"/>
      <c r="V604" s="80"/>
      <c r="W604" s="80"/>
      <c r="X604" s="80"/>
      <c r="Y604" s="80"/>
      <c r="Z604" s="80"/>
      <c r="AA604" s="80"/>
    </row>
    <row r="605" spans="2:27" x14ac:dyDescent="0.25">
      <c r="B605" s="72"/>
      <c r="D605" s="73"/>
      <c r="E605" s="73"/>
      <c r="F605" s="73"/>
      <c r="G605" s="93"/>
      <c r="J605" s="80"/>
      <c r="K605" s="80"/>
      <c r="L605" s="80"/>
      <c r="M605" s="80"/>
      <c r="N605" s="80"/>
      <c r="O605" s="80"/>
      <c r="P605" s="80"/>
      <c r="Q605" s="80"/>
      <c r="R605" s="80"/>
      <c r="S605" s="80"/>
      <c r="T605" s="80"/>
      <c r="U605" s="80"/>
      <c r="V605" s="80"/>
      <c r="W605" s="80"/>
      <c r="X605" s="80"/>
      <c r="Y605" s="80"/>
      <c r="Z605" s="80"/>
      <c r="AA605" s="80"/>
    </row>
    <row r="606" spans="2:27" x14ac:dyDescent="0.25">
      <c r="B606" s="72"/>
      <c r="D606" s="73"/>
      <c r="E606" s="73"/>
      <c r="F606" s="73"/>
      <c r="G606" s="93"/>
      <c r="J606" s="80"/>
      <c r="K606" s="80"/>
      <c r="L606" s="80"/>
      <c r="M606" s="80"/>
      <c r="N606" s="80"/>
      <c r="O606" s="80"/>
      <c r="P606" s="80"/>
      <c r="Q606" s="80"/>
      <c r="R606" s="80"/>
      <c r="S606" s="80"/>
      <c r="T606" s="80"/>
      <c r="U606" s="80"/>
      <c r="V606" s="80"/>
      <c r="W606" s="80"/>
      <c r="X606" s="80"/>
      <c r="Y606" s="80"/>
      <c r="Z606" s="80"/>
      <c r="AA606" s="80"/>
    </row>
    <row r="607" spans="2:27" x14ac:dyDescent="0.25">
      <c r="B607" s="72"/>
      <c r="D607" s="73"/>
      <c r="E607" s="73"/>
      <c r="F607" s="73"/>
      <c r="G607" s="93"/>
      <c r="J607" s="80"/>
      <c r="K607" s="80"/>
      <c r="L607" s="80"/>
      <c r="M607" s="80"/>
      <c r="N607" s="80"/>
      <c r="O607" s="80"/>
      <c r="P607" s="80"/>
      <c r="Q607" s="80"/>
      <c r="R607" s="80"/>
      <c r="S607" s="80"/>
      <c r="T607" s="80"/>
      <c r="U607" s="80"/>
      <c r="V607" s="80"/>
      <c r="W607" s="80"/>
      <c r="X607" s="80"/>
      <c r="Y607" s="80"/>
      <c r="Z607" s="80"/>
      <c r="AA607" s="80"/>
    </row>
    <row r="608" spans="2:27" x14ac:dyDescent="0.25">
      <c r="B608" s="72"/>
      <c r="D608" s="73"/>
      <c r="E608" s="73"/>
      <c r="F608" s="73"/>
      <c r="G608" s="93"/>
      <c r="J608" s="80"/>
      <c r="K608" s="80"/>
      <c r="L608" s="80"/>
      <c r="M608" s="80"/>
      <c r="N608" s="80"/>
      <c r="O608" s="80"/>
      <c r="P608" s="80"/>
      <c r="Q608" s="80"/>
      <c r="R608" s="80"/>
      <c r="S608" s="80"/>
      <c r="T608" s="80"/>
      <c r="U608" s="80"/>
      <c r="V608" s="80"/>
      <c r="W608" s="80"/>
      <c r="X608" s="80"/>
      <c r="Y608" s="80"/>
      <c r="Z608" s="80"/>
      <c r="AA608" s="80"/>
    </row>
    <row r="609" spans="2:27" x14ac:dyDescent="0.25">
      <c r="B609" s="72"/>
      <c r="D609" s="73"/>
      <c r="E609" s="73"/>
      <c r="F609" s="73"/>
      <c r="G609" s="93"/>
      <c r="J609" s="80"/>
      <c r="K609" s="80"/>
      <c r="L609" s="80"/>
      <c r="M609" s="80"/>
      <c r="N609" s="80"/>
      <c r="O609" s="80"/>
      <c r="P609" s="80"/>
      <c r="Q609" s="80"/>
      <c r="R609" s="80"/>
      <c r="S609" s="80"/>
      <c r="T609" s="80"/>
      <c r="U609" s="80"/>
      <c r="V609" s="80"/>
      <c r="W609" s="80"/>
      <c r="X609" s="80"/>
      <c r="Y609" s="80"/>
      <c r="Z609" s="80"/>
      <c r="AA609" s="80"/>
    </row>
    <row r="610" spans="2:27" x14ac:dyDescent="0.25">
      <c r="B610" s="72"/>
      <c r="D610" s="73"/>
      <c r="E610" s="73"/>
      <c r="F610" s="73"/>
      <c r="G610" s="93"/>
      <c r="J610" s="80"/>
      <c r="K610" s="80"/>
      <c r="L610" s="80"/>
      <c r="M610" s="80"/>
      <c r="N610" s="80"/>
      <c r="O610" s="80"/>
      <c r="P610" s="80"/>
      <c r="Q610" s="80"/>
      <c r="R610" s="80"/>
      <c r="S610" s="80"/>
      <c r="T610" s="80"/>
      <c r="U610" s="80"/>
      <c r="V610" s="80"/>
      <c r="W610" s="80"/>
      <c r="X610" s="80"/>
      <c r="Y610" s="80"/>
      <c r="Z610" s="80"/>
      <c r="AA610" s="80"/>
    </row>
    <row r="611" spans="2:27" x14ac:dyDescent="0.25">
      <c r="B611" s="72"/>
      <c r="D611" s="73"/>
      <c r="E611" s="73"/>
      <c r="F611" s="73"/>
      <c r="G611" s="93"/>
      <c r="J611" s="80"/>
      <c r="K611" s="80"/>
      <c r="L611" s="80"/>
      <c r="M611" s="80"/>
      <c r="N611" s="80"/>
      <c r="O611" s="80"/>
      <c r="P611" s="80"/>
      <c r="Q611" s="80"/>
      <c r="R611" s="80"/>
      <c r="S611" s="80"/>
      <c r="T611" s="80"/>
      <c r="U611" s="80"/>
      <c r="V611" s="80"/>
      <c r="W611" s="80"/>
      <c r="X611" s="80"/>
      <c r="Y611" s="80"/>
      <c r="Z611" s="80"/>
      <c r="AA611" s="80"/>
    </row>
    <row r="612" spans="2:27" x14ac:dyDescent="0.25">
      <c r="B612" s="72"/>
      <c r="D612" s="73"/>
      <c r="E612" s="73"/>
      <c r="F612" s="73"/>
      <c r="G612" s="93"/>
      <c r="J612" s="80"/>
      <c r="K612" s="80"/>
      <c r="L612" s="80"/>
      <c r="M612" s="80"/>
      <c r="N612" s="80"/>
      <c r="O612" s="80"/>
      <c r="P612" s="80"/>
      <c r="Q612" s="80"/>
      <c r="R612" s="80"/>
      <c r="S612" s="80"/>
      <c r="T612" s="80"/>
      <c r="U612" s="80"/>
      <c r="V612" s="80"/>
      <c r="W612" s="80"/>
      <c r="X612" s="80"/>
      <c r="Y612" s="80"/>
      <c r="Z612" s="80"/>
      <c r="AA612" s="80"/>
    </row>
    <row r="613" spans="2:27" x14ac:dyDescent="0.25">
      <c r="B613" s="72"/>
      <c r="D613" s="73"/>
      <c r="E613" s="73"/>
      <c r="F613" s="73"/>
      <c r="G613" s="93"/>
      <c r="J613" s="80"/>
      <c r="K613" s="80"/>
      <c r="L613" s="80"/>
      <c r="M613" s="80"/>
      <c r="N613" s="80"/>
      <c r="O613" s="80"/>
      <c r="P613" s="80"/>
      <c r="Q613" s="80"/>
      <c r="R613" s="80"/>
      <c r="S613" s="80"/>
      <c r="T613" s="80"/>
      <c r="U613" s="80"/>
      <c r="V613" s="80"/>
      <c r="W613" s="80"/>
      <c r="X613" s="80"/>
      <c r="Y613" s="80"/>
      <c r="Z613" s="80"/>
      <c r="AA613" s="80"/>
    </row>
    <row r="614" spans="2:27" x14ac:dyDescent="0.25">
      <c r="B614" s="72"/>
      <c r="D614" s="73"/>
      <c r="E614" s="73"/>
      <c r="F614" s="73"/>
      <c r="G614" s="93"/>
      <c r="J614" s="80"/>
      <c r="K614" s="80"/>
      <c r="L614" s="80"/>
      <c r="M614" s="80"/>
      <c r="N614" s="80"/>
      <c r="O614" s="80"/>
      <c r="P614" s="80"/>
      <c r="Q614" s="80"/>
      <c r="R614" s="80"/>
      <c r="S614" s="80"/>
      <c r="T614" s="80"/>
      <c r="U614" s="80"/>
      <c r="V614" s="80"/>
      <c r="W614" s="80"/>
      <c r="X614" s="80"/>
      <c r="Y614" s="80"/>
      <c r="Z614" s="80"/>
      <c r="AA614" s="80"/>
    </row>
    <row r="615" spans="2:27" x14ac:dyDescent="0.25">
      <c r="B615" s="72"/>
      <c r="D615" s="73"/>
      <c r="E615" s="73"/>
      <c r="F615" s="73"/>
      <c r="G615" s="93"/>
      <c r="J615" s="80"/>
      <c r="K615" s="80"/>
      <c r="L615" s="80"/>
      <c r="M615" s="80"/>
      <c r="N615" s="80"/>
      <c r="O615" s="80"/>
      <c r="P615" s="80"/>
      <c r="Q615" s="80"/>
      <c r="R615" s="80"/>
      <c r="S615" s="80"/>
      <c r="T615" s="80"/>
      <c r="U615" s="80"/>
      <c r="V615" s="80"/>
      <c r="W615" s="80"/>
      <c r="X615" s="80"/>
      <c r="Y615" s="80"/>
      <c r="Z615" s="80"/>
      <c r="AA615" s="80"/>
    </row>
    <row r="616" spans="2:27" x14ac:dyDescent="0.25">
      <c r="B616" s="72"/>
      <c r="D616" s="73"/>
      <c r="E616" s="73"/>
      <c r="F616" s="73"/>
      <c r="G616" s="93"/>
      <c r="J616" s="80"/>
      <c r="K616" s="80"/>
      <c r="L616" s="80"/>
      <c r="M616" s="80"/>
      <c r="N616" s="80"/>
      <c r="O616" s="80"/>
      <c r="P616" s="80"/>
      <c r="Q616" s="80"/>
      <c r="R616" s="80"/>
      <c r="S616" s="80"/>
      <c r="T616" s="80"/>
      <c r="U616" s="80"/>
      <c r="V616" s="80"/>
      <c r="W616" s="80"/>
      <c r="X616" s="80"/>
      <c r="Y616" s="80"/>
      <c r="Z616" s="80"/>
      <c r="AA616" s="80"/>
    </row>
    <row r="617" spans="2:27" x14ac:dyDescent="0.25">
      <c r="B617" s="72"/>
      <c r="D617" s="73"/>
      <c r="E617" s="73"/>
      <c r="F617" s="73"/>
      <c r="G617" s="93"/>
      <c r="J617" s="80"/>
      <c r="K617" s="80"/>
      <c r="L617" s="80"/>
      <c r="M617" s="80"/>
      <c r="N617" s="80"/>
      <c r="O617" s="80"/>
      <c r="P617" s="80"/>
      <c r="Q617" s="80"/>
      <c r="R617" s="80"/>
      <c r="S617" s="80"/>
      <c r="T617" s="80"/>
      <c r="U617" s="80"/>
      <c r="V617" s="80"/>
      <c r="W617" s="80"/>
      <c r="X617" s="80"/>
      <c r="Y617" s="80"/>
      <c r="Z617" s="80"/>
      <c r="AA617" s="80"/>
    </row>
    <row r="618" spans="2:27" x14ac:dyDescent="0.25">
      <c r="B618" s="72"/>
      <c r="D618" s="73"/>
      <c r="E618" s="73"/>
      <c r="F618" s="73"/>
      <c r="G618" s="93"/>
      <c r="J618" s="80"/>
      <c r="K618" s="80"/>
      <c r="L618" s="80"/>
      <c r="M618" s="80"/>
      <c r="N618" s="80"/>
      <c r="O618" s="80"/>
      <c r="P618" s="80"/>
      <c r="Q618" s="80"/>
      <c r="R618" s="80"/>
      <c r="S618" s="80"/>
      <c r="T618" s="80"/>
      <c r="U618" s="80"/>
      <c r="V618" s="80"/>
      <c r="W618" s="80"/>
      <c r="X618" s="80"/>
      <c r="Y618" s="80"/>
      <c r="Z618" s="80"/>
      <c r="AA618" s="80"/>
    </row>
    <row r="619" spans="2:27" x14ac:dyDescent="0.25">
      <c r="B619" s="72"/>
      <c r="D619" s="73"/>
      <c r="E619" s="73"/>
      <c r="F619" s="73"/>
      <c r="G619" s="93"/>
      <c r="J619" s="80"/>
      <c r="K619" s="80"/>
      <c r="L619" s="80"/>
      <c r="M619" s="80"/>
      <c r="N619" s="80"/>
      <c r="O619" s="80"/>
      <c r="P619" s="80"/>
      <c r="Q619" s="80"/>
      <c r="R619" s="80"/>
      <c r="S619" s="80"/>
      <c r="T619" s="80"/>
      <c r="U619" s="80"/>
      <c r="V619" s="80"/>
      <c r="W619" s="80"/>
      <c r="X619" s="80"/>
      <c r="Y619" s="80"/>
      <c r="Z619" s="80"/>
      <c r="AA619" s="80"/>
    </row>
    <row r="620" spans="2:27" x14ac:dyDescent="0.25">
      <c r="B620" s="72"/>
      <c r="D620" s="73"/>
      <c r="E620" s="73"/>
      <c r="F620" s="73"/>
      <c r="G620" s="93"/>
      <c r="J620" s="80"/>
      <c r="K620" s="80"/>
      <c r="L620" s="80"/>
      <c r="M620" s="80"/>
      <c r="N620" s="80"/>
      <c r="O620" s="80"/>
      <c r="P620" s="80"/>
      <c r="Q620" s="80"/>
      <c r="R620" s="80"/>
      <c r="S620" s="80"/>
      <c r="T620" s="80"/>
      <c r="U620" s="80"/>
      <c r="V620" s="80"/>
      <c r="W620" s="80"/>
      <c r="X620" s="80"/>
      <c r="Y620" s="80"/>
      <c r="Z620" s="80"/>
      <c r="AA620" s="80"/>
    </row>
    <row r="621" spans="2:27" x14ac:dyDescent="0.25">
      <c r="B621" s="72"/>
      <c r="D621" s="73"/>
      <c r="E621" s="73"/>
      <c r="F621" s="73"/>
      <c r="G621" s="93"/>
      <c r="J621" s="80"/>
      <c r="K621" s="80"/>
      <c r="L621" s="80"/>
      <c r="M621" s="80"/>
      <c r="N621" s="80"/>
      <c r="O621" s="80"/>
      <c r="P621" s="80"/>
      <c r="Q621" s="80"/>
      <c r="R621" s="80"/>
      <c r="S621" s="80"/>
      <c r="T621" s="80"/>
      <c r="U621" s="80"/>
      <c r="V621" s="80"/>
      <c r="W621" s="80"/>
      <c r="X621" s="80"/>
      <c r="Y621" s="80"/>
      <c r="Z621" s="80"/>
      <c r="AA621" s="80"/>
    </row>
    <row r="622" spans="2:27" x14ac:dyDescent="0.25">
      <c r="B622" s="72"/>
      <c r="D622" s="73"/>
      <c r="E622" s="73"/>
      <c r="F622" s="73"/>
      <c r="G622" s="93"/>
      <c r="J622" s="80"/>
      <c r="K622" s="80"/>
      <c r="L622" s="80"/>
      <c r="M622" s="80"/>
      <c r="N622" s="80"/>
      <c r="O622" s="80"/>
      <c r="P622" s="80"/>
      <c r="Q622" s="80"/>
      <c r="R622" s="80"/>
      <c r="S622" s="80"/>
      <c r="T622" s="80"/>
      <c r="U622" s="80"/>
      <c r="V622" s="80"/>
      <c r="W622" s="80"/>
      <c r="X622" s="80"/>
      <c r="Y622" s="80"/>
      <c r="Z622" s="80"/>
      <c r="AA622" s="80"/>
    </row>
    <row r="623" spans="2:27" x14ac:dyDescent="0.25">
      <c r="B623" s="72"/>
      <c r="D623" s="73"/>
      <c r="E623" s="73"/>
      <c r="F623" s="73"/>
      <c r="G623" s="93"/>
      <c r="J623" s="80"/>
      <c r="K623" s="80"/>
      <c r="L623" s="80"/>
      <c r="M623" s="80"/>
      <c r="N623" s="80"/>
      <c r="O623" s="80"/>
      <c r="P623" s="80"/>
      <c r="Q623" s="80"/>
      <c r="R623" s="80"/>
      <c r="S623" s="80"/>
      <c r="T623" s="80"/>
      <c r="U623" s="80"/>
      <c r="V623" s="80"/>
      <c r="W623" s="80"/>
      <c r="X623" s="80"/>
      <c r="Y623" s="80"/>
      <c r="Z623" s="80"/>
      <c r="AA623" s="80"/>
    </row>
    <row r="624" spans="2:27" x14ac:dyDescent="0.25">
      <c r="B624" s="72"/>
      <c r="D624" s="73"/>
      <c r="E624" s="73"/>
      <c r="F624" s="73"/>
      <c r="G624" s="93"/>
      <c r="J624" s="80"/>
      <c r="K624" s="80"/>
      <c r="L624" s="80"/>
      <c r="M624" s="80"/>
      <c r="N624" s="80"/>
      <c r="O624" s="80"/>
      <c r="P624" s="80"/>
      <c r="Q624" s="80"/>
      <c r="R624" s="80"/>
      <c r="S624" s="80"/>
      <c r="T624" s="80"/>
      <c r="U624" s="80"/>
      <c r="V624" s="80"/>
      <c r="W624" s="80"/>
      <c r="X624" s="80"/>
      <c r="Y624" s="80"/>
      <c r="Z624" s="80"/>
      <c r="AA624" s="80"/>
    </row>
    <row r="625" spans="2:27" x14ac:dyDescent="0.25">
      <c r="B625" s="72"/>
      <c r="D625" s="73"/>
      <c r="E625" s="73"/>
      <c r="F625" s="73"/>
      <c r="G625" s="93"/>
      <c r="J625" s="80"/>
      <c r="K625" s="80"/>
      <c r="L625" s="80"/>
      <c r="M625" s="80"/>
      <c r="N625" s="80"/>
      <c r="O625" s="80"/>
      <c r="P625" s="80"/>
      <c r="Q625" s="80"/>
      <c r="R625" s="80"/>
      <c r="S625" s="80"/>
      <c r="T625" s="80"/>
      <c r="U625" s="80"/>
      <c r="V625" s="80"/>
      <c r="W625" s="80"/>
      <c r="X625" s="80"/>
      <c r="Y625" s="80"/>
      <c r="Z625" s="80"/>
      <c r="AA625" s="80"/>
    </row>
    <row r="626" spans="2:27" x14ac:dyDescent="0.25">
      <c r="B626" s="72"/>
      <c r="D626" s="73"/>
      <c r="E626" s="73"/>
      <c r="F626" s="73"/>
      <c r="G626" s="93"/>
      <c r="J626" s="80"/>
      <c r="K626" s="80"/>
      <c r="L626" s="80"/>
      <c r="M626" s="80"/>
      <c r="N626" s="80"/>
      <c r="O626" s="80"/>
      <c r="P626" s="80"/>
      <c r="Q626" s="80"/>
      <c r="R626" s="80"/>
      <c r="S626" s="80"/>
      <c r="T626" s="80"/>
      <c r="U626" s="80"/>
      <c r="V626" s="80"/>
      <c r="W626" s="80"/>
      <c r="X626" s="80"/>
      <c r="Y626" s="80"/>
      <c r="Z626" s="80"/>
      <c r="AA626" s="80"/>
    </row>
    <row r="627" spans="2:27" x14ac:dyDescent="0.25">
      <c r="B627" s="72"/>
      <c r="D627" s="73"/>
      <c r="E627" s="73"/>
      <c r="F627" s="73"/>
      <c r="G627" s="93"/>
      <c r="J627" s="80"/>
      <c r="K627" s="80"/>
      <c r="L627" s="80"/>
      <c r="M627" s="80"/>
      <c r="N627" s="80"/>
      <c r="O627" s="80"/>
      <c r="P627" s="80"/>
      <c r="Q627" s="80"/>
      <c r="R627" s="80"/>
      <c r="S627" s="80"/>
      <c r="T627" s="80"/>
      <c r="U627" s="80"/>
      <c r="V627" s="80"/>
      <c r="W627" s="80"/>
      <c r="X627" s="80"/>
      <c r="Y627" s="80"/>
      <c r="Z627" s="80"/>
      <c r="AA627" s="80"/>
    </row>
    <row r="628" spans="2:27" x14ac:dyDescent="0.25">
      <c r="B628" s="72"/>
      <c r="D628" s="73"/>
      <c r="E628" s="73"/>
      <c r="F628" s="73"/>
      <c r="G628" s="93"/>
      <c r="J628" s="80"/>
      <c r="K628" s="80"/>
      <c r="L628" s="80"/>
      <c r="M628" s="80"/>
      <c r="N628" s="80"/>
      <c r="O628" s="80"/>
      <c r="P628" s="80"/>
      <c r="Q628" s="80"/>
      <c r="R628" s="80"/>
      <c r="S628" s="80"/>
      <c r="T628" s="80"/>
      <c r="U628" s="80"/>
      <c r="V628" s="80"/>
      <c r="W628" s="80"/>
      <c r="X628" s="80"/>
      <c r="Y628" s="80"/>
      <c r="Z628" s="80"/>
      <c r="AA628" s="80"/>
    </row>
    <row r="629" spans="2:27" x14ac:dyDescent="0.25">
      <c r="B629" s="72"/>
      <c r="D629" s="73"/>
      <c r="E629" s="73"/>
      <c r="F629" s="73"/>
      <c r="G629" s="93"/>
      <c r="J629" s="80"/>
      <c r="K629" s="80"/>
      <c r="L629" s="80"/>
      <c r="M629" s="80"/>
      <c r="N629" s="80"/>
      <c r="O629" s="80"/>
      <c r="P629" s="80"/>
      <c r="Q629" s="80"/>
      <c r="R629" s="80"/>
      <c r="S629" s="80"/>
      <c r="T629" s="80"/>
      <c r="U629" s="80"/>
      <c r="V629" s="80"/>
      <c r="W629" s="80"/>
      <c r="X629" s="80"/>
      <c r="Y629" s="80"/>
      <c r="Z629" s="80"/>
      <c r="AA629" s="80"/>
    </row>
    <row r="630" spans="2:27" x14ac:dyDescent="0.25">
      <c r="B630" s="72"/>
      <c r="D630" s="73"/>
      <c r="E630" s="73"/>
      <c r="F630" s="73"/>
      <c r="G630" s="93"/>
      <c r="J630" s="80"/>
      <c r="K630" s="80"/>
      <c r="L630" s="80"/>
      <c r="M630" s="80"/>
      <c r="N630" s="80"/>
      <c r="O630" s="80"/>
      <c r="P630" s="80"/>
      <c r="Q630" s="80"/>
      <c r="R630" s="80"/>
      <c r="S630" s="80"/>
      <c r="T630" s="80"/>
      <c r="U630" s="80"/>
      <c r="V630" s="80"/>
      <c r="W630" s="80"/>
      <c r="X630" s="80"/>
      <c r="Y630" s="80"/>
      <c r="Z630" s="80"/>
      <c r="AA630" s="80"/>
    </row>
    <row r="631" spans="2:27" x14ac:dyDescent="0.25">
      <c r="B631" s="72"/>
      <c r="D631" s="73"/>
      <c r="E631" s="73"/>
      <c r="F631" s="73"/>
      <c r="G631" s="93"/>
      <c r="J631" s="80"/>
      <c r="K631" s="80"/>
      <c r="L631" s="80"/>
      <c r="M631" s="80"/>
      <c r="N631" s="80"/>
      <c r="O631" s="80"/>
      <c r="P631" s="80"/>
      <c r="Q631" s="80"/>
      <c r="R631" s="80"/>
      <c r="S631" s="80"/>
      <c r="T631" s="80"/>
      <c r="U631" s="80"/>
      <c r="V631" s="80"/>
      <c r="W631" s="80"/>
      <c r="X631" s="80"/>
      <c r="Y631" s="80"/>
      <c r="Z631" s="80"/>
      <c r="AA631" s="80"/>
    </row>
    <row r="632" spans="2:27" x14ac:dyDescent="0.25">
      <c r="B632" s="72"/>
      <c r="D632" s="73"/>
      <c r="E632" s="73"/>
      <c r="F632" s="73"/>
      <c r="G632" s="93"/>
      <c r="J632" s="80"/>
      <c r="K632" s="80"/>
      <c r="L632" s="80"/>
      <c r="M632" s="80"/>
      <c r="N632" s="80"/>
      <c r="O632" s="80"/>
      <c r="P632" s="80"/>
      <c r="Q632" s="80"/>
      <c r="R632" s="80"/>
      <c r="S632" s="80"/>
      <c r="T632" s="80"/>
      <c r="U632" s="80"/>
      <c r="V632" s="80"/>
      <c r="W632" s="80"/>
      <c r="X632" s="80"/>
      <c r="Y632" s="80"/>
      <c r="Z632" s="80"/>
      <c r="AA632" s="80"/>
    </row>
    <row r="633" spans="2:27" x14ac:dyDescent="0.25">
      <c r="B633" s="72"/>
      <c r="D633" s="73"/>
      <c r="E633" s="73"/>
      <c r="F633" s="73"/>
      <c r="G633" s="93"/>
      <c r="J633" s="80"/>
      <c r="K633" s="80"/>
      <c r="L633" s="80"/>
      <c r="M633" s="80"/>
      <c r="N633" s="80"/>
      <c r="O633" s="80"/>
      <c r="P633" s="80"/>
      <c r="Q633" s="80"/>
      <c r="R633" s="80"/>
      <c r="S633" s="80"/>
      <c r="T633" s="80"/>
      <c r="U633" s="80"/>
      <c r="V633" s="80"/>
      <c r="W633" s="80"/>
      <c r="X633" s="80"/>
      <c r="Y633" s="80"/>
      <c r="Z633" s="80"/>
      <c r="AA633" s="80"/>
    </row>
    <row r="634" spans="2:27" x14ac:dyDescent="0.25">
      <c r="B634" s="72"/>
      <c r="D634" s="73"/>
      <c r="E634" s="73"/>
      <c r="F634" s="73"/>
      <c r="G634" s="93"/>
      <c r="J634" s="80"/>
      <c r="K634" s="80"/>
      <c r="L634" s="80"/>
      <c r="M634" s="80"/>
      <c r="N634" s="80"/>
      <c r="O634" s="80"/>
      <c r="P634" s="80"/>
      <c r="Q634" s="80"/>
      <c r="R634" s="80"/>
      <c r="S634" s="80"/>
      <c r="T634" s="80"/>
      <c r="U634" s="80"/>
      <c r="V634" s="80"/>
      <c r="W634" s="80"/>
      <c r="X634" s="80"/>
      <c r="Y634" s="80"/>
      <c r="Z634" s="80"/>
      <c r="AA634" s="80"/>
    </row>
    <row r="635" spans="2:27" x14ac:dyDescent="0.25">
      <c r="B635" s="72"/>
      <c r="D635" s="73"/>
      <c r="E635" s="73"/>
      <c r="F635" s="73"/>
      <c r="G635" s="93"/>
      <c r="J635" s="80"/>
      <c r="K635" s="80"/>
      <c r="L635" s="80"/>
      <c r="M635" s="80"/>
      <c r="N635" s="80"/>
      <c r="O635" s="80"/>
      <c r="P635" s="80"/>
      <c r="Q635" s="80"/>
      <c r="R635" s="80"/>
      <c r="S635" s="80"/>
      <c r="T635" s="80"/>
      <c r="U635" s="80"/>
      <c r="V635" s="80"/>
      <c r="W635" s="80"/>
      <c r="X635" s="80"/>
      <c r="Y635" s="80"/>
      <c r="Z635" s="80"/>
      <c r="AA635" s="80"/>
    </row>
    <row r="636" spans="2:27" x14ac:dyDescent="0.25">
      <c r="B636" s="72"/>
      <c r="D636" s="73"/>
      <c r="E636" s="73"/>
      <c r="F636" s="73"/>
      <c r="G636" s="93"/>
      <c r="J636" s="80"/>
      <c r="K636" s="80"/>
      <c r="L636" s="80"/>
      <c r="M636" s="80"/>
      <c r="N636" s="80"/>
      <c r="O636" s="80"/>
      <c r="P636" s="80"/>
      <c r="Q636" s="80"/>
      <c r="R636" s="80"/>
      <c r="S636" s="80"/>
      <c r="T636" s="80"/>
      <c r="U636" s="80"/>
      <c r="V636" s="80"/>
      <c r="W636" s="80"/>
      <c r="X636" s="80"/>
      <c r="Y636" s="80"/>
      <c r="Z636" s="80"/>
      <c r="AA636" s="80"/>
    </row>
    <row r="637" spans="2:27" x14ac:dyDescent="0.25">
      <c r="B637" s="72"/>
      <c r="D637" s="73"/>
      <c r="E637" s="73"/>
      <c r="F637" s="73"/>
      <c r="G637" s="93"/>
      <c r="J637" s="80"/>
      <c r="K637" s="80"/>
      <c r="L637" s="80"/>
      <c r="M637" s="80"/>
      <c r="N637" s="80"/>
      <c r="O637" s="80"/>
      <c r="P637" s="80"/>
      <c r="Q637" s="80"/>
      <c r="R637" s="80"/>
      <c r="S637" s="80"/>
      <c r="T637" s="80"/>
      <c r="U637" s="80"/>
      <c r="V637" s="80"/>
      <c r="W637" s="80"/>
      <c r="X637" s="80"/>
      <c r="Y637" s="80"/>
      <c r="Z637" s="80"/>
      <c r="AA637" s="80"/>
    </row>
    <row r="638" spans="2:27" x14ac:dyDescent="0.25">
      <c r="B638" s="72"/>
      <c r="D638" s="73"/>
      <c r="E638" s="73"/>
      <c r="F638" s="73"/>
      <c r="G638" s="93"/>
      <c r="J638" s="80"/>
      <c r="K638" s="80"/>
      <c r="L638" s="80"/>
      <c r="M638" s="80"/>
      <c r="N638" s="80"/>
      <c r="O638" s="80"/>
      <c r="P638" s="80"/>
      <c r="Q638" s="80"/>
      <c r="R638" s="80"/>
      <c r="S638" s="80"/>
      <c r="T638" s="80"/>
      <c r="U638" s="80"/>
      <c r="V638" s="80"/>
      <c r="W638" s="80"/>
      <c r="X638" s="80"/>
      <c r="Y638" s="80"/>
      <c r="Z638" s="80"/>
      <c r="AA638" s="80"/>
    </row>
    <row r="639" spans="2:27" x14ac:dyDescent="0.25">
      <c r="B639" s="72"/>
      <c r="D639" s="73"/>
      <c r="E639" s="73"/>
      <c r="F639" s="73"/>
      <c r="G639" s="93"/>
      <c r="J639" s="80"/>
      <c r="K639" s="80"/>
      <c r="L639" s="80"/>
      <c r="M639" s="80"/>
      <c r="N639" s="80"/>
      <c r="O639" s="80"/>
      <c r="P639" s="80"/>
      <c r="Q639" s="80"/>
      <c r="R639" s="80"/>
      <c r="S639" s="80"/>
      <c r="T639" s="80"/>
      <c r="U639" s="80"/>
      <c r="V639" s="80"/>
      <c r="W639" s="80"/>
      <c r="X639" s="80"/>
      <c r="Y639" s="80"/>
      <c r="Z639" s="80"/>
      <c r="AA639" s="80"/>
    </row>
    <row r="640" spans="2:27" x14ac:dyDescent="0.25">
      <c r="B640" s="72"/>
      <c r="D640" s="73"/>
      <c r="E640" s="73"/>
      <c r="F640" s="73"/>
      <c r="G640" s="93"/>
      <c r="J640" s="80"/>
      <c r="K640" s="80"/>
      <c r="L640" s="80"/>
      <c r="M640" s="80"/>
      <c r="N640" s="80"/>
      <c r="O640" s="80"/>
      <c r="P640" s="80"/>
      <c r="Q640" s="80"/>
      <c r="R640" s="80"/>
      <c r="S640" s="80"/>
      <c r="T640" s="80"/>
      <c r="U640" s="80"/>
      <c r="V640" s="80"/>
      <c r="W640" s="80"/>
      <c r="X640" s="80"/>
      <c r="Y640" s="80"/>
      <c r="Z640" s="80"/>
      <c r="AA640" s="80"/>
    </row>
    <row r="641" spans="2:27" x14ac:dyDescent="0.25">
      <c r="B641" s="72"/>
      <c r="D641" s="73"/>
      <c r="E641" s="73"/>
      <c r="F641" s="73"/>
      <c r="G641" s="93"/>
      <c r="J641" s="80"/>
      <c r="K641" s="80"/>
      <c r="L641" s="80"/>
      <c r="M641" s="80"/>
      <c r="N641" s="80"/>
      <c r="O641" s="80"/>
      <c r="P641" s="80"/>
      <c r="Q641" s="80"/>
      <c r="R641" s="80"/>
      <c r="S641" s="80"/>
      <c r="T641" s="80"/>
      <c r="U641" s="80"/>
      <c r="V641" s="80"/>
      <c r="W641" s="80"/>
      <c r="X641" s="80"/>
      <c r="Y641" s="80"/>
      <c r="Z641" s="80"/>
      <c r="AA641" s="80"/>
    </row>
    <row r="642" spans="2:27" x14ac:dyDescent="0.25">
      <c r="B642" s="72"/>
      <c r="D642" s="73"/>
      <c r="E642" s="73"/>
      <c r="F642" s="73"/>
      <c r="G642" s="93"/>
      <c r="J642" s="80"/>
      <c r="K642" s="80"/>
      <c r="L642" s="80"/>
      <c r="M642" s="80"/>
      <c r="N642" s="80"/>
      <c r="O642" s="80"/>
      <c r="P642" s="80"/>
      <c r="Q642" s="80"/>
      <c r="R642" s="80"/>
      <c r="S642" s="80"/>
      <c r="T642" s="80"/>
      <c r="U642" s="80"/>
      <c r="V642" s="80"/>
      <c r="W642" s="80"/>
      <c r="X642" s="80"/>
      <c r="Y642" s="80"/>
      <c r="Z642" s="80"/>
      <c r="AA642" s="80"/>
    </row>
    <row r="643" spans="2:27" x14ac:dyDescent="0.25">
      <c r="B643" s="72"/>
      <c r="D643" s="73"/>
      <c r="E643" s="73"/>
      <c r="F643" s="73"/>
      <c r="G643" s="93"/>
      <c r="J643" s="80"/>
      <c r="K643" s="80"/>
      <c r="L643" s="80"/>
      <c r="M643" s="80"/>
      <c r="N643" s="80"/>
      <c r="O643" s="80"/>
      <c r="P643" s="80"/>
      <c r="Q643" s="80"/>
      <c r="R643" s="80"/>
      <c r="S643" s="80"/>
      <c r="T643" s="80"/>
      <c r="U643" s="80"/>
      <c r="V643" s="80"/>
      <c r="W643" s="80"/>
      <c r="X643" s="80"/>
      <c r="Y643" s="80"/>
      <c r="Z643" s="80"/>
      <c r="AA643" s="80"/>
    </row>
    <row r="644" spans="2:27" x14ac:dyDescent="0.25">
      <c r="B644" s="72"/>
      <c r="D644" s="73"/>
      <c r="E644" s="73"/>
      <c r="F644" s="73"/>
      <c r="G644" s="93"/>
      <c r="J644" s="80"/>
      <c r="K644" s="80"/>
      <c r="L644" s="80"/>
      <c r="M644" s="80"/>
      <c r="N644" s="80"/>
      <c r="O644" s="80"/>
      <c r="P644" s="80"/>
      <c r="Q644" s="80"/>
      <c r="R644" s="80"/>
      <c r="S644" s="80"/>
      <c r="T644" s="80"/>
      <c r="U644" s="80"/>
      <c r="V644" s="80"/>
      <c r="W644" s="80"/>
      <c r="X644" s="80"/>
      <c r="Y644" s="80"/>
      <c r="Z644" s="80"/>
      <c r="AA644" s="80"/>
    </row>
    <row r="645" spans="2:27" x14ac:dyDescent="0.25">
      <c r="B645" s="72"/>
      <c r="D645" s="73"/>
      <c r="E645" s="73"/>
      <c r="F645" s="73"/>
      <c r="G645" s="93"/>
      <c r="J645" s="80"/>
      <c r="K645" s="80"/>
      <c r="L645" s="80"/>
      <c r="M645" s="80"/>
      <c r="N645" s="80"/>
      <c r="O645" s="80"/>
      <c r="P645" s="80"/>
      <c r="Q645" s="80"/>
      <c r="R645" s="80"/>
      <c r="S645" s="80"/>
      <c r="T645" s="80"/>
      <c r="U645" s="80"/>
      <c r="V645" s="80"/>
      <c r="W645" s="80"/>
      <c r="X645" s="80"/>
      <c r="Y645" s="80"/>
      <c r="Z645" s="80"/>
      <c r="AA645" s="80"/>
    </row>
    <row r="646" spans="2:27" x14ac:dyDescent="0.25">
      <c r="B646" s="72"/>
      <c r="D646" s="73"/>
      <c r="E646" s="73"/>
      <c r="F646" s="73"/>
      <c r="G646" s="93"/>
      <c r="J646" s="80"/>
      <c r="K646" s="80"/>
      <c r="L646" s="80"/>
      <c r="M646" s="80"/>
      <c r="N646" s="80"/>
      <c r="O646" s="80"/>
      <c r="P646" s="80"/>
      <c r="Q646" s="80"/>
      <c r="R646" s="80"/>
      <c r="S646" s="80"/>
      <c r="T646" s="80"/>
      <c r="U646" s="80"/>
      <c r="V646" s="80"/>
      <c r="W646" s="80"/>
      <c r="X646" s="80"/>
      <c r="Y646" s="80"/>
      <c r="Z646" s="80"/>
      <c r="AA646" s="80"/>
    </row>
    <row r="647" spans="2:27" x14ac:dyDescent="0.25">
      <c r="B647" s="72"/>
      <c r="D647" s="73"/>
      <c r="E647" s="73"/>
      <c r="F647" s="73"/>
      <c r="G647" s="93"/>
      <c r="J647" s="80"/>
      <c r="K647" s="80"/>
      <c r="L647" s="80"/>
      <c r="M647" s="80"/>
      <c r="N647" s="80"/>
      <c r="O647" s="80"/>
      <c r="P647" s="80"/>
      <c r="Q647" s="80"/>
      <c r="R647" s="80"/>
      <c r="S647" s="80"/>
      <c r="T647" s="80"/>
      <c r="U647" s="80"/>
      <c r="V647" s="80"/>
      <c r="W647" s="80"/>
      <c r="X647" s="80"/>
      <c r="Y647" s="80"/>
      <c r="Z647" s="80"/>
      <c r="AA647" s="80"/>
    </row>
    <row r="648" spans="2:27" x14ac:dyDescent="0.25">
      <c r="B648" s="72"/>
      <c r="D648" s="73"/>
      <c r="E648" s="73"/>
      <c r="F648" s="73"/>
      <c r="G648" s="93"/>
      <c r="J648" s="80"/>
      <c r="K648" s="80"/>
      <c r="L648" s="80"/>
      <c r="M648" s="80"/>
      <c r="N648" s="80"/>
      <c r="O648" s="80"/>
      <c r="P648" s="80"/>
      <c r="Q648" s="80"/>
      <c r="R648" s="80"/>
      <c r="S648" s="80"/>
      <c r="T648" s="80"/>
      <c r="U648" s="80"/>
      <c r="V648" s="80"/>
      <c r="W648" s="80"/>
      <c r="X648" s="80"/>
      <c r="Y648" s="80"/>
      <c r="Z648" s="80"/>
      <c r="AA648" s="80"/>
    </row>
    <row r="649" spans="2:27" x14ac:dyDescent="0.25">
      <c r="B649" s="72"/>
      <c r="D649" s="73"/>
      <c r="E649" s="73"/>
      <c r="F649" s="73"/>
      <c r="G649" s="93"/>
      <c r="J649" s="80"/>
      <c r="K649" s="80"/>
      <c r="L649" s="80"/>
      <c r="M649" s="80"/>
      <c r="N649" s="80"/>
      <c r="O649" s="80"/>
      <c r="P649" s="80"/>
      <c r="Q649" s="80"/>
      <c r="R649" s="80"/>
      <c r="S649" s="80"/>
      <c r="T649" s="80"/>
      <c r="U649" s="80"/>
      <c r="V649" s="80"/>
      <c r="W649" s="80"/>
      <c r="X649" s="80"/>
      <c r="Y649" s="80"/>
      <c r="Z649" s="80"/>
      <c r="AA649" s="80"/>
    </row>
    <row r="650" spans="2:27" x14ac:dyDescent="0.25">
      <c r="B650" s="72"/>
      <c r="D650" s="73"/>
      <c r="E650" s="73"/>
      <c r="F650" s="73"/>
      <c r="G650" s="93"/>
      <c r="J650" s="80"/>
      <c r="K650" s="80"/>
      <c r="L650" s="80"/>
      <c r="M650" s="80"/>
      <c r="N650" s="80"/>
      <c r="O650" s="80"/>
      <c r="P650" s="80"/>
      <c r="Q650" s="80"/>
      <c r="R650" s="80"/>
      <c r="S650" s="80"/>
      <c r="T650" s="80"/>
      <c r="U650" s="80"/>
      <c r="V650" s="80"/>
      <c r="W650" s="80"/>
      <c r="X650" s="80"/>
      <c r="Y650" s="80"/>
      <c r="Z650" s="80"/>
      <c r="AA650" s="80"/>
    </row>
    <row r="651" spans="2:27" x14ac:dyDescent="0.25">
      <c r="B651" s="72"/>
      <c r="D651" s="73"/>
      <c r="E651" s="73"/>
      <c r="F651" s="73"/>
      <c r="G651" s="93"/>
      <c r="J651" s="80"/>
      <c r="K651" s="80"/>
      <c r="L651" s="80"/>
      <c r="M651" s="80"/>
      <c r="N651" s="80"/>
      <c r="O651" s="80"/>
      <c r="P651" s="80"/>
      <c r="Q651" s="80"/>
      <c r="R651" s="80"/>
      <c r="S651" s="80"/>
      <c r="T651" s="80"/>
      <c r="U651" s="80"/>
      <c r="V651" s="80"/>
      <c r="W651" s="80"/>
      <c r="X651" s="80"/>
      <c r="Y651" s="80"/>
      <c r="Z651" s="80"/>
      <c r="AA651" s="80"/>
    </row>
    <row r="652" spans="2:27" x14ac:dyDescent="0.25">
      <c r="B652" s="72"/>
      <c r="D652" s="73"/>
      <c r="E652" s="73"/>
      <c r="F652" s="73"/>
      <c r="G652" s="93"/>
      <c r="J652" s="80"/>
      <c r="K652" s="80"/>
      <c r="L652" s="80"/>
      <c r="M652" s="80"/>
      <c r="N652" s="80"/>
      <c r="O652" s="80"/>
      <c r="P652" s="80"/>
      <c r="Q652" s="80"/>
      <c r="R652" s="80"/>
      <c r="S652" s="80"/>
      <c r="T652" s="80"/>
      <c r="U652" s="80"/>
      <c r="V652" s="80"/>
      <c r="W652" s="80"/>
      <c r="X652" s="80"/>
      <c r="Y652" s="80"/>
      <c r="Z652" s="80"/>
      <c r="AA652" s="80"/>
    </row>
    <row r="653" spans="2:27" x14ac:dyDescent="0.25">
      <c r="B653" s="72"/>
      <c r="D653" s="73"/>
      <c r="E653" s="73"/>
      <c r="F653" s="73"/>
      <c r="G653" s="93"/>
      <c r="J653" s="80"/>
      <c r="K653" s="80"/>
      <c r="L653" s="80"/>
      <c r="M653" s="80"/>
      <c r="N653" s="80"/>
      <c r="O653" s="80"/>
      <c r="P653" s="80"/>
      <c r="Q653" s="80"/>
      <c r="R653" s="80"/>
      <c r="S653" s="80"/>
      <c r="T653" s="80"/>
      <c r="U653" s="80"/>
      <c r="V653" s="80"/>
      <c r="W653" s="80"/>
      <c r="X653" s="80"/>
      <c r="Y653" s="80"/>
      <c r="Z653" s="80"/>
      <c r="AA653" s="80"/>
    </row>
    <row r="654" spans="2:27" x14ac:dyDescent="0.25">
      <c r="B654" s="72"/>
      <c r="D654" s="73"/>
      <c r="E654" s="73"/>
      <c r="F654" s="73"/>
      <c r="G654" s="93"/>
      <c r="J654" s="80"/>
      <c r="K654" s="80"/>
      <c r="L654" s="80"/>
      <c r="M654" s="80"/>
      <c r="N654" s="80"/>
      <c r="O654" s="80"/>
      <c r="P654" s="80"/>
      <c r="Q654" s="80"/>
      <c r="R654" s="80"/>
      <c r="S654" s="80"/>
      <c r="T654" s="80"/>
      <c r="U654" s="80"/>
      <c r="V654" s="80"/>
      <c r="W654" s="80"/>
      <c r="X654" s="80"/>
      <c r="Y654" s="80"/>
      <c r="Z654" s="80"/>
      <c r="AA654" s="80"/>
    </row>
    <row r="655" spans="2:27" x14ac:dyDescent="0.25">
      <c r="B655" s="72"/>
      <c r="D655" s="73"/>
      <c r="E655" s="73"/>
      <c r="F655" s="73"/>
      <c r="G655" s="93"/>
      <c r="J655" s="80"/>
      <c r="K655" s="80"/>
      <c r="L655" s="80"/>
      <c r="M655" s="80"/>
      <c r="N655" s="80"/>
      <c r="O655" s="80"/>
      <c r="P655" s="80"/>
      <c r="Q655" s="80"/>
      <c r="R655" s="80"/>
      <c r="S655" s="80"/>
      <c r="T655" s="80"/>
      <c r="U655" s="80"/>
      <c r="V655" s="80"/>
      <c r="W655" s="80"/>
      <c r="X655" s="80"/>
      <c r="Y655" s="80"/>
      <c r="Z655" s="80"/>
      <c r="AA655" s="80"/>
    </row>
    <row r="656" spans="2:27" x14ac:dyDescent="0.25">
      <c r="B656" s="72"/>
      <c r="D656" s="73"/>
      <c r="E656" s="73"/>
      <c r="F656" s="73"/>
      <c r="G656" s="93"/>
      <c r="J656" s="80"/>
      <c r="K656" s="80"/>
      <c r="L656" s="80"/>
      <c r="M656" s="80"/>
      <c r="N656" s="80"/>
      <c r="O656" s="80"/>
      <c r="P656" s="80"/>
      <c r="Q656" s="80"/>
      <c r="R656" s="80"/>
      <c r="S656" s="80"/>
      <c r="T656" s="80"/>
      <c r="U656" s="80"/>
      <c r="V656" s="80"/>
      <c r="W656" s="80"/>
      <c r="X656" s="80"/>
      <c r="Y656" s="80"/>
      <c r="Z656" s="80"/>
      <c r="AA656" s="80"/>
    </row>
    <row r="657" spans="2:27" x14ac:dyDescent="0.25">
      <c r="B657" s="72"/>
      <c r="D657" s="73"/>
      <c r="E657" s="73"/>
      <c r="F657" s="73"/>
      <c r="G657" s="93"/>
      <c r="J657" s="80"/>
      <c r="K657" s="80"/>
      <c r="L657" s="80"/>
      <c r="M657" s="80"/>
      <c r="N657" s="80"/>
      <c r="O657" s="80"/>
      <c r="P657" s="80"/>
      <c r="Q657" s="80"/>
      <c r="R657" s="80"/>
      <c r="S657" s="80"/>
      <c r="T657" s="80"/>
      <c r="U657" s="80"/>
      <c r="V657" s="80"/>
      <c r="W657" s="80"/>
      <c r="X657" s="80"/>
      <c r="Y657" s="80"/>
      <c r="Z657" s="80"/>
      <c r="AA657" s="80"/>
    </row>
    <row r="658" spans="2:27" x14ac:dyDescent="0.25">
      <c r="B658" s="72"/>
      <c r="D658" s="73"/>
      <c r="E658" s="73"/>
      <c r="F658" s="73"/>
      <c r="G658" s="93"/>
      <c r="J658" s="80"/>
      <c r="K658" s="80"/>
      <c r="L658" s="80"/>
      <c r="M658" s="80"/>
      <c r="N658" s="80"/>
      <c r="O658" s="80"/>
      <c r="P658" s="80"/>
      <c r="Q658" s="80"/>
      <c r="R658" s="80"/>
      <c r="S658" s="80"/>
      <c r="T658" s="80"/>
      <c r="U658" s="80"/>
      <c r="V658" s="80"/>
      <c r="W658" s="80"/>
      <c r="X658" s="80"/>
      <c r="Y658" s="80"/>
      <c r="Z658" s="80"/>
      <c r="AA658" s="80"/>
    </row>
    <row r="659" spans="2:27" x14ac:dyDescent="0.25">
      <c r="B659" s="72"/>
      <c r="D659" s="73"/>
      <c r="E659" s="73"/>
      <c r="F659" s="73"/>
      <c r="G659" s="93"/>
      <c r="J659" s="80"/>
      <c r="K659" s="80"/>
      <c r="L659" s="80"/>
      <c r="M659" s="80"/>
      <c r="N659" s="80"/>
      <c r="O659" s="80"/>
      <c r="P659" s="80"/>
      <c r="Q659" s="80"/>
      <c r="R659" s="80"/>
      <c r="S659" s="80"/>
      <c r="T659" s="80"/>
      <c r="U659" s="80"/>
      <c r="V659" s="80"/>
      <c r="W659" s="80"/>
      <c r="X659" s="80"/>
      <c r="Y659" s="80"/>
      <c r="Z659" s="80"/>
      <c r="AA659" s="80"/>
    </row>
    <row r="660" spans="2:27" x14ac:dyDescent="0.25">
      <c r="B660" s="72"/>
      <c r="D660" s="73"/>
      <c r="E660" s="73"/>
      <c r="F660" s="73"/>
      <c r="G660" s="93"/>
      <c r="J660" s="80"/>
      <c r="K660" s="80"/>
      <c r="L660" s="80"/>
      <c r="M660" s="80"/>
      <c r="N660" s="80"/>
      <c r="O660" s="80"/>
      <c r="P660" s="80"/>
      <c r="Q660" s="80"/>
      <c r="R660" s="80"/>
      <c r="S660" s="80"/>
      <c r="T660" s="80"/>
      <c r="U660" s="80"/>
      <c r="V660" s="80"/>
      <c r="W660" s="80"/>
      <c r="X660" s="80"/>
      <c r="Y660" s="80"/>
      <c r="Z660" s="80"/>
      <c r="AA660" s="80"/>
    </row>
    <row r="661" spans="2:27" x14ac:dyDescent="0.25">
      <c r="B661" s="72"/>
      <c r="D661" s="73"/>
      <c r="E661" s="73"/>
      <c r="F661" s="73"/>
      <c r="G661" s="93"/>
      <c r="J661" s="80"/>
      <c r="K661" s="80"/>
      <c r="L661" s="80"/>
      <c r="M661" s="80"/>
      <c r="N661" s="80"/>
      <c r="O661" s="80"/>
      <c r="P661" s="80"/>
      <c r="Q661" s="80"/>
      <c r="R661" s="80"/>
      <c r="S661" s="80"/>
      <c r="T661" s="80"/>
      <c r="U661" s="80"/>
      <c r="V661" s="80"/>
      <c r="W661" s="80"/>
      <c r="X661" s="80"/>
      <c r="Y661" s="80"/>
      <c r="Z661" s="80"/>
      <c r="AA661" s="80"/>
    </row>
    <row r="662" spans="2:27" x14ac:dyDescent="0.25">
      <c r="B662" s="72"/>
      <c r="D662" s="73"/>
      <c r="E662" s="73"/>
      <c r="F662" s="73"/>
      <c r="G662" s="93"/>
      <c r="J662" s="80"/>
      <c r="K662" s="80"/>
      <c r="L662" s="80"/>
      <c r="M662" s="80"/>
      <c r="N662" s="80"/>
      <c r="O662" s="80"/>
      <c r="P662" s="80"/>
      <c r="Q662" s="80"/>
      <c r="R662" s="80"/>
      <c r="S662" s="80"/>
      <c r="T662" s="80"/>
      <c r="U662" s="80"/>
      <c r="V662" s="80"/>
      <c r="W662" s="80"/>
      <c r="X662" s="80"/>
      <c r="Y662" s="80"/>
      <c r="Z662" s="80"/>
      <c r="AA662" s="80"/>
    </row>
    <row r="663" spans="2:27" x14ac:dyDescent="0.25">
      <c r="B663" s="72"/>
      <c r="D663" s="73"/>
      <c r="E663" s="73"/>
      <c r="F663" s="73"/>
      <c r="G663" s="93"/>
      <c r="J663" s="80"/>
      <c r="K663" s="80"/>
      <c r="L663" s="80"/>
      <c r="M663" s="80"/>
      <c r="N663" s="80"/>
      <c r="O663" s="80"/>
      <c r="P663" s="80"/>
      <c r="Q663" s="80"/>
      <c r="R663" s="80"/>
      <c r="S663" s="80"/>
      <c r="T663" s="80"/>
      <c r="U663" s="80"/>
      <c r="V663" s="80"/>
      <c r="W663" s="80"/>
      <c r="X663" s="80"/>
      <c r="Y663" s="80"/>
      <c r="Z663" s="80"/>
      <c r="AA663" s="80"/>
    </row>
    <row r="664" spans="2:27" x14ac:dyDescent="0.25">
      <c r="B664" s="72"/>
      <c r="D664" s="73"/>
      <c r="E664" s="73"/>
      <c r="F664" s="73"/>
      <c r="G664" s="93"/>
      <c r="J664" s="80"/>
      <c r="K664" s="80"/>
      <c r="L664" s="80"/>
      <c r="M664" s="80"/>
      <c r="N664" s="80"/>
      <c r="O664" s="80"/>
      <c r="P664" s="80"/>
      <c r="Q664" s="80"/>
      <c r="R664" s="80"/>
      <c r="S664" s="80"/>
      <c r="T664" s="80"/>
      <c r="U664" s="80"/>
      <c r="V664" s="80"/>
      <c r="W664" s="80"/>
      <c r="X664" s="80"/>
      <c r="Y664" s="80"/>
      <c r="Z664" s="80"/>
      <c r="AA664" s="80"/>
    </row>
    <row r="665" spans="2:27" x14ac:dyDescent="0.25">
      <c r="B665" s="72"/>
      <c r="D665" s="73"/>
      <c r="E665" s="73"/>
      <c r="F665" s="73"/>
      <c r="G665" s="93"/>
      <c r="J665" s="80"/>
      <c r="K665" s="80"/>
      <c r="L665" s="80"/>
      <c r="M665" s="80"/>
      <c r="N665" s="80"/>
      <c r="O665" s="80"/>
      <c r="P665" s="80"/>
      <c r="Q665" s="80"/>
      <c r="R665" s="80"/>
      <c r="S665" s="80"/>
      <c r="T665" s="80"/>
      <c r="U665" s="80"/>
      <c r="V665" s="80"/>
      <c r="W665" s="80"/>
      <c r="X665" s="80"/>
      <c r="Y665" s="80"/>
      <c r="Z665" s="80"/>
      <c r="AA665" s="80"/>
    </row>
    <row r="666" spans="2:27" x14ac:dyDescent="0.25">
      <c r="B666" s="72"/>
      <c r="D666" s="73"/>
      <c r="E666" s="73"/>
      <c r="F666" s="73"/>
      <c r="G666" s="93"/>
      <c r="J666" s="80"/>
      <c r="K666" s="80"/>
      <c r="L666" s="80"/>
      <c r="M666" s="80"/>
      <c r="N666" s="80"/>
      <c r="O666" s="80"/>
      <c r="P666" s="80"/>
      <c r="Q666" s="80"/>
      <c r="R666" s="80"/>
      <c r="S666" s="80"/>
      <c r="T666" s="80"/>
      <c r="U666" s="80"/>
      <c r="V666" s="80"/>
      <c r="W666" s="80"/>
      <c r="X666" s="80"/>
      <c r="Y666" s="80"/>
      <c r="Z666" s="80"/>
      <c r="AA666" s="80"/>
    </row>
    <row r="667" spans="2:27" x14ac:dyDescent="0.25">
      <c r="B667" s="72"/>
      <c r="D667" s="73"/>
      <c r="E667" s="73"/>
      <c r="F667" s="73"/>
      <c r="G667" s="93"/>
      <c r="J667" s="80"/>
      <c r="K667" s="80"/>
      <c r="L667" s="80"/>
      <c r="M667" s="80"/>
      <c r="N667" s="80"/>
      <c r="O667" s="80"/>
      <c r="P667" s="80"/>
      <c r="Q667" s="80"/>
      <c r="R667" s="80"/>
      <c r="S667" s="80"/>
      <c r="T667" s="80"/>
      <c r="U667" s="80"/>
      <c r="V667" s="80"/>
      <c r="W667" s="80"/>
      <c r="X667" s="80"/>
      <c r="Y667" s="80"/>
      <c r="Z667" s="80"/>
      <c r="AA667" s="80"/>
    </row>
    <row r="668" spans="2:27" x14ac:dyDescent="0.25">
      <c r="B668" s="72"/>
      <c r="D668" s="73"/>
      <c r="E668" s="73"/>
      <c r="F668" s="73"/>
      <c r="G668" s="93"/>
      <c r="J668" s="80"/>
      <c r="K668" s="80"/>
      <c r="L668" s="80"/>
      <c r="M668" s="80"/>
      <c r="N668" s="80"/>
      <c r="O668" s="80"/>
      <c r="P668" s="80"/>
      <c r="Q668" s="80"/>
      <c r="R668" s="80"/>
      <c r="S668" s="80"/>
      <c r="T668" s="80"/>
      <c r="U668" s="80"/>
      <c r="V668" s="80"/>
      <c r="W668" s="80"/>
      <c r="X668" s="80"/>
      <c r="Y668" s="80"/>
      <c r="Z668" s="80"/>
      <c r="AA668" s="80"/>
    </row>
    <row r="669" spans="2:27" x14ac:dyDescent="0.25">
      <c r="B669" s="72"/>
      <c r="D669" s="73"/>
      <c r="E669" s="73"/>
      <c r="F669" s="73"/>
      <c r="G669" s="93"/>
      <c r="J669" s="80"/>
      <c r="K669" s="80"/>
      <c r="L669" s="80"/>
      <c r="M669" s="80"/>
      <c r="N669" s="80"/>
      <c r="O669" s="80"/>
      <c r="P669" s="80"/>
      <c r="Q669" s="80"/>
      <c r="R669" s="80"/>
      <c r="S669" s="80"/>
      <c r="T669" s="80"/>
      <c r="U669" s="80"/>
      <c r="V669" s="80"/>
      <c r="W669" s="80"/>
      <c r="X669" s="80"/>
      <c r="Y669" s="80"/>
      <c r="Z669" s="80"/>
      <c r="AA669" s="80"/>
    </row>
    <row r="670" spans="2:27" x14ac:dyDescent="0.25">
      <c r="B670" s="72"/>
      <c r="D670" s="73"/>
      <c r="E670" s="73"/>
      <c r="F670" s="73"/>
      <c r="G670" s="93"/>
      <c r="J670" s="80"/>
      <c r="K670" s="80"/>
      <c r="L670" s="80"/>
      <c r="M670" s="80"/>
      <c r="N670" s="80"/>
      <c r="O670" s="80"/>
      <c r="P670" s="80"/>
      <c r="Q670" s="80"/>
      <c r="R670" s="80"/>
      <c r="S670" s="80"/>
      <c r="T670" s="80"/>
      <c r="U670" s="80"/>
      <c r="V670" s="80"/>
      <c r="W670" s="80"/>
      <c r="X670" s="80"/>
      <c r="Y670" s="80"/>
      <c r="Z670" s="80"/>
      <c r="AA670" s="80"/>
    </row>
    <row r="671" spans="2:27" x14ac:dyDescent="0.25">
      <c r="B671" s="72"/>
      <c r="D671" s="73"/>
      <c r="E671" s="73"/>
      <c r="F671" s="73"/>
      <c r="G671" s="93"/>
      <c r="J671" s="80"/>
      <c r="K671" s="80"/>
      <c r="L671" s="80"/>
      <c r="M671" s="80"/>
      <c r="N671" s="80"/>
      <c r="O671" s="80"/>
      <c r="P671" s="80"/>
      <c r="Q671" s="80"/>
      <c r="R671" s="80"/>
      <c r="S671" s="80"/>
      <c r="T671" s="80"/>
      <c r="U671" s="80"/>
      <c r="V671" s="80"/>
      <c r="W671" s="80"/>
      <c r="X671" s="80"/>
      <c r="Y671" s="80"/>
      <c r="Z671" s="80"/>
      <c r="AA671" s="80"/>
    </row>
    <row r="672" spans="2:27" x14ac:dyDescent="0.25">
      <c r="B672" s="72"/>
      <c r="D672" s="73"/>
      <c r="E672" s="73"/>
      <c r="F672" s="73"/>
      <c r="G672" s="93"/>
      <c r="J672" s="80"/>
      <c r="K672" s="80"/>
      <c r="L672" s="80"/>
      <c r="M672" s="80"/>
      <c r="N672" s="80"/>
      <c r="O672" s="80"/>
      <c r="P672" s="80"/>
      <c r="Q672" s="80"/>
      <c r="R672" s="80"/>
      <c r="S672" s="80"/>
      <c r="T672" s="80"/>
      <c r="U672" s="80"/>
      <c r="V672" s="80"/>
      <c r="W672" s="80"/>
      <c r="X672" s="80"/>
      <c r="Y672" s="80"/>
      <c r="Z672" s="80"/>
      <c r="AA672" s="80"/>
    </row>
    <row r="673" spans="2:27" x14ac:dyDescent="0.25">
      <c r="B673" s="72"/>
      <c r="D673" s="73"/>
      <c r="E673" s="73"/>
      <c r="F673" s="73"/>
      <c r="G673" s="93"/>
      <c r="J673" s="80"/>
      <c r="K673" s="80"/>
      <c r="L673" s="80"/>
      <c r="M673" s="80"/>
      <c r="N673" s="80"/>
      <c r="O673" s="80"/>
      <c r="P673" s="80"/>
      <c r="Q673" s="80"/>
      <c r="R673" s="80"/>
      <c r="S673" s="80"/>
      <c r="T673" s="80"/>
      <c r="U673" s="80"/>
      <c r="V673" s="80"/>
      <c r="W673" s="80"/>
      <c r="X673" s="80"/>
      <c r="Y673" s="80"/>
      <c r="Z673" s="80"/>
      <c r="AA673" s="80"/>
    </row>
    <row r="674" spans="2:27" x14ac:dyDescent="0.25">
      <c r="B674" s="72"/>
      <c r="D674" s="73"/>
      <c r="E674" s="73"/>
      <c r="F674" s="73"/>
      <c r="G674" s="93"/>
      <c r="J674" s="80"/>
      <c r="K674" s="80"/>
      <c r="L674" s="80"/>
      <c r="M674" s="80"/>
      <c r="N674" s="80"/>
      <c r="O674" s="80"/>
      <c r="P674" s="80"/>
      <c r="Q674" s="80"/>
      <c r="R674" s="80"/>
      <c r="S674" s="80"/>
      <c r="T674" s="80"/>
      <c r="U674" s="80"/>
      <c r="V674" s="80"/>
      <c r="W674" s="80"/>
      <c r="X674" s="80"/>
      <c r="Y674" s="80"/>
      <c r="Z674" s="80"/>
      <c r="AA674" s="80"/>
    </row>
    <row r="675" spans="2:27" x14ac:dyDescent="0.25">
      <c r="B675" s="72"/>
      <c r="D675" s="73"/>
      <c r="E675" s="73"/>
      <c r="F675" s="73"/>
      <c r="G675" s="93"/>
      <c r="J675" s="80"/>
      <c r="K675" s="80"/>
      <c r="L675" s="80"/>
      <c r="M675" s="80"/>
      <c r="N675" s="80"/>
      <c r="O675" s="80"/>
      <c r="P675" s="80"/>
      <c r="Q675" s="80"/>
      <c r="R675" s="80"/>
      <c r="S675" s="80"/>
      <c r="T675" s="80"/>
      <c r="U675" s="80"/>
      <c r="V675" s="80"/>
      <c r="W675" s="80"/>
      <c r="X675" s="80"/>
      <c r="Y675" s="80"/>
      <c r="Z675" s="80"/>
      <c r="AA675" s="80"/>
    </row>
    <row r="676" spans="2:27" x14ac:dyDescent="0.25">
      <c r="B676" s="72"/>
      <c r="D676" s="73"/>
      <c r="E676" s="73"/>
      <c r="F676" s="73"/>
      <c r="G676" s="93"/>
      <c r="J676" s="80"/>
      <c r="K676" s="80"/>
      <c r="L676" s="80"/>
      <c r="M676" s="80"/>
      <c r="N676" s="80"/>
      <c r="O676" s="80"/>
      <c r="P676" s="80"/>
      <c r="Q676" s="80"/>
      <c r="R676" s="80"/>
      <c r="S676" s="80"/>
      <c r="T676" s="80"/>
      <c r="U676" s="80"/>
      <c r="V676" s="80"/>
      <c r="W676" s="80"/>
      <c r="X676" s="80"/>
      <c r="Y676" s="80"/>
      <c r="Z676" s="80"/>
      <c r="AA676" s="80"/>
    </row>
    <row r="677" spans="2:27" x14ac:dyDescent="0.25">
      <c r="B677" s="72"/>
      <c r="D677" s="73"/>
      <c r="E677" s="73"/>
      <c r="F677" s="73"/>
      <c r="G677" s="93"/>
      <c r="J677" s="80"/>
      <c r="K677" s="80"/>
      <c r="L677" s="80"/>
      <c r="M677" s="80"/>
      <c r="N677" s="80"/>
      <c r="O677" s="80"/>
      <c r="P677" s="80"/>
      <c r="Q677" s="80"/>
      <c r="R677" s="80"/>
      <c r="S677" s="80"/>
      <c r="T677" s="80"/>
      <c r="U677" s="80"/>
      <c r="V677" s="80"/>
      <c r="W677" s="80"/>
      <c r="X677" s="80"/>
      <c r="Y677" s="80"/>
      <c r="Z677" s="80"/>
      <c r="AA677" s="80"/>
    </row>
    <row r="678" spans="2:27" x14ac:dyDescent="0.25">
      <c r="B678" s="72"/>
      <c r="D678" s="73"/>
      <c r="E678" s="73"/>
      <c r="F678" s="73"/>
      <c r="G678" s="93"/>
      <c r="J678" s="80"/>
      <c r="K678" s="80"/>
      <c r="L678" s="80"/>
      <c r="M678" s="80"/>
      <c r="N678" s="80"/>
      <c r="O678" s="80"/>
      <c r="P678" s="80"/>
      <c r="Q678" s="80"/>
      <c r="R678" s="80"/>
      <c r="S678" s="80"/>
      <c r="T678" s="80"/>
      <c r="U678" s="80"/>
      <c r="V678" s="80"/>
      <c r="W678" s="80"/>
      <c r="X678" s="80"/>
      <c r="Y678" s="80"/>
      <c r="Z678" s="80"/>
      <c r="AA678" s="80"/>
    </row>
    <row r="679" spans="2:27" x14ac:dyDescent="0.25">
      <c r="B679" s="72"/>
      <c r="D679" s="73"/>
      <c r="E679" s="73"/>
      <c r="F679" s="73"/>
      <c r="G679" s="93"/>
      <c r="J679" s="80"/>
      <c r="K679" s="80"/>
      <c r="L679" s="80"/>
      <c r="M679" s="80"/>
      <c r="N679" s="80"/>
      <c r="O679" s="80"/>
      <c r="P679" s="80"/>
      <c r="Q679" s="80"/>
      <c r="R679" s="80"/>
      <c r="S679" s="80"/>
      <c r="T679" s="80"/>
      <c r="U679" s="80"/>
      <c r="V679" s="80"/>
      <c r="W679" s="80"/>
      <c r="X679" s="80"/>
      <c r="Y679" s="80"/>
      <c r="Z679" s="80"/>
      <c r="AA679" s="80"/>
    </row>
    <row r="680" spans="2:27" x14ac:dyDescent="0.25">
      <c r="B680" s="72"/>
      <c r="D680" s="73"/>
      <c r="E680" s="73"/>
      <c r="F680" s="73"/>
      <c r="G680" s="93"/>
      <c r="J680" s="80"/>
      <c r="K680" s="80"/>
      <c r="L680" s="80"/>
      <c r="M680" s="80"/>
      <c r="N680" s="80"/>
      <c r="O680" s="80"/>
      <c r="P680" s="80"/>
      <c r="Q680" s="80"/>
      <c r="R680" s="80"/>
      <c r="S680" s="80"/>
      <c r="T680" s="80"/>
      <c r="U680" s="80"/>
      <c r="V680" s="80"/>
      <c r="W680" s="80"/>
      <c r="X680" s="80"/>
      <c r="Y680" s="80"/>
      <c r="Z680" s="80"/>
      <c r="AA680" s="80"/>
    </row>
    <row r="681" spans="2:27" x14ac:dyDescent="0.25">
      <c r="B681" s="72"/>
      <c r="D681" s="73"/>
      <c r="E681" s="73"/>
      <c r="F681" s="73"/>
      <c r="G681" s="93"/>
      <c r="J681" s="80"/>
      <c r="K681" s="80"/>
      <c r="L681" s="80"/>
      <c r="M681" s="80"/>
      <c r="N681" s="80"/>
      <c r="O681" s="80"/>
      <c r="P681" s="80"/>
      <c r="Q681" s="80"/>
      <c r="R681" s="80"/>
      <c r="S681" s="80"/>
      <c r="T681" s="80"/>
      <c r="U681" s="80"/>
      <c r="V681" s="80"/>
      <c r="W681" s="80"/>
      <c r="X681" s="80"/>
      <c r="Y681" s="80"/>
      <c r="Z681" s="80"/>
      <c r="AA681" s="80"/>
    </row>
    <row r="682" spans="2:27" x14ac:dyDescent="0.25">
      <c r="B682" s="72"/>
      <c r="D682" s="73"/>
      <c r="E682" s="73"/>
      <c r="F682" s="73"/>
      <c r="G682" s="93"/>
      <c r="J682" s="80"/>
      <c r="K682" s="80"/>
      <c r="L682" s="80"/>
      <c r="M682" s="80"/>
      <c r="N682" s="80"/>
      <c r="O682" s="80"/>
      <c r="P682" s="80"/>
      <c r="Q682" s="80"/>
      <c r="R682" s="80"/>
      <c r="S682" s="80"/>
      <c r="T682" s="80"/>
      <c r="U682" s="80"/>
      <c r="V682" s="80"/>
      <c r="W682" s="80"/>
      <c r="X682" s="80"/>
      <c r="Y682" s="80"/>
      <c r="Z682" s="80"/>
      <c r="AA682" s="80"/>
    </row>
    <row r="683" spans="2:27" x14ac:dyDescent="0.25">
      <c r="B683" s="72"/>
      <c r="D683" s="73"/>
      <c r="E683" s="73"/>
      <c r="F683" s="73"/>
      <c r="G683" s="93"/>
      <c r="J683" s="80"/>
      <c r="K683" s="80"/>
      <c r="L683" s="80"/>
      <c r="M683" s="80"/>
      <c r="N683" s="80"/>
      <c r="O683" s="80"/>
      <c r="P683" s="80"/>
      <c r="Q683" s="80"/>
      <c r="R683" s="80"/>
      <c r="S683" s="80"/>
      <c r="T683" s="80"/>
      <c r="U683" s="80"/>
      <c r="V683" s="80"/>
      <c r="W683" s="80"/>
      <c r="X683" s="80"/>
      <c r="Y683" s="80"/>
      <c r="Z683" s="80"/>
      <c r="AA683" s="80"/>
    </row>
    <row r="684" spans="2:27" x14ac:dyDescent="0.25">
      <c r="B684" s="72"/>
      <c r="D684" s="73"/>
      <c r="E684" s="73"/>
      <c r="F684" s="73"/>
      <c r="G684" s="93"/>
      <c r="J684" s="80"/>
      <c r="K684" s="80"/>
      <c r="L684" s="80"/>
      <c r="M684" s="80"/>
      <c r="N684" s="80"/>
      <c r="O684" s="80"/>
      <c r="P684" s="80"/>
      <c r="Q684" s="80"/>
      <c r="R684" s="80"/>
      <c r="S684" s="80"/>
      <c r="T684" s="80"/>
      <c r="U684" s="80"/>
      <c r="V684" s="80"/>
      <c r="W684" s="80"/>
      <c r="X684" s="80"/>
      <c r="Y684" s="80"/>
      <c r="Z684" s="80"/>
      <c r="AA684" s="80"/>
    </row>
    <row r="685" spans="2:27" x14ac:dyDescent="0.25">
      <c r="B685" s="72"/>
      <c r="D685" s="73"/>
      <c r="E685" s="73"/>
      <c r="F685" s="73"/>
      <c r="G685" s="93"/>
      <c r="J685" s="80"/>
      <c r="K685" s="80"/>
      <c r="L685" s="80"/>
      <c r="M685" s="80"/>
      <c r="N685" s="80"/>
      <c r="O685" s="80"/>
      <c r="P685" s="80"/>
      <c r="Q685" s="80"/>
      <c r="R685" s="80"/>
      <c r="S685" s="80"/>
      <c r="T685" s="80"/>
      <c r="U685" s="80"/>
      <c r="V685" s="80"/>
      <c r="W685" s="80"/>
      <c r="X685" s="80"/>
      <c r="Y685" s="80"/>
      <c r="Z685" s="80"/>
      <c r="AA685" s="80"/>
    </row>
    <row r="686" spans="2:27" x14ac:dyDescent="0.25">
      <c r="B686" s="72"/>
      <c r="D686" s="73"/>
      <c r="E686" s="73"/>
      <c r="F686" s="73"/>
      <c r="G686" s="93"/>
      <c r="J686" s="80"/>
      <c r="K686" s="80"/>
      <c r="L686" s="80"/>
      <c r="M686" s="80"/>
      <c r="N686" s="80"/>
      <c r="O686" s="80"/>
      <c r="P686" s="80"/>
      <c r="Q686" s="80"/>
      <c r="R686" s="80"/>
      <c r="S686" s="80"/>
      <c r="T686" s="80"/>
      <c r="U686" s="80"/>
      <c r="V686" s="80"/>
      <c r="W686" s="80"/>
      <c r="X686" s="80"/>
      <c r="Y686" s="80"/>
      <c r="Z686" s="80"/>
      <c r="AA686" s="80"/>
    </row>
    <row r="687" spans="2:27" x14ac:dyDescent="0.25">
      <c r="B687" s="72"/>
      <c r="D687" s="73"/>
      <c r="E687" s="73"/>
      <c r="F687" s="73"/>
      <c r="G687" s="93"/>
      <c r="J687" s="80"/>
      <c r="K687" s="80"/>
      <c r="L687" s="80"/>
      <c r="M687" s="80"/>
      <c r="N687" s="80"/>
      <c r="O687" s="80"/>
      <c r="P687" s="80"/>
      <c r="Q687" s="80"/>
      <c r="R687" s="80"/>
      <c r="S687" s="80"/>
      <c r="T687" s="80"/>
      <c r="U687" s="80"/>
      <c r="V687" s="80"/>
      <c r="W687" s="80"/>
      <c r="X687" s="80"/>
      <c r="Y687" s="80"/>
      <c r="Z687" s="80"/>
      <c r="AA687" s="80"/>
    </row>
    <row r="688" spans="2:27" x14ac:dyDescent="0.25">
      <c r="B688" s="72"/>
      <c r="D688" s="73"/>
      <c r="E688" s="73"/>
      <c r="F688" s="73"/>
      <c r="G688" s="93"/>
      <c r="J688" s="80"/>
      <c r="K688" s="80"/>
      <c r="L688" s="80"/>
      <c r="M688" s="80"/>
      <c r="N688" s="80"/>
      <c r="O688" s="80"/>
      <c r="P688" s="80"/>
      <c r="Q688" s="80"/>
      <c r="R688" s="80"/>
      <c r="S688" s="80"/>
      <c r="T688" s="80"/>
      <c r="U688" s="80"/>
      <c r="V688" s="80"/>
      <c r="W688" s="80"/>
      <c r="X688" s="80"/>
      <c r="Y688" s="80"/>
      <c r="Z688" s="80"/>
      <c r="AA688" s="80"/>
    </row>
    <row r="689" spans="2:27" x14ac:dyDescent="0.25">
      <c r="B689" s="72"/>
      <c r="D689" s="73"/>
      <c r="E689" s="73"/>
      <c r="F689" s="73"/>
      <c r="G689" s="93"/>
      <c r="J689" s="80"/>
      <c r="K689" s="80"/>
      <c r="L689" s="80"/>
      <c r="M689" s="80"/>
      <c r="N689" s="80"/>
      <c r="O689" s="80"/>
      <c r="P689" s="80"/>
      <c r="Q689" s="80"/>
      <c r="R689" s="80"/>
      <c r="S689" s="80"/>
      <c r="T689" s="80"/>
      <c r="U689" s="80"/>
      <c r="V689" s="80"/>
      <c r="W689" s="80"/>
      <c r="X689" s="80"/>
      <c r="Y689" s="80"/>
      <c r="Z689" s="80"/>
      <c r="AA689" s="80"/>
    </row>
    <row r="690" spans="2:27" x14ac:dyDescent="0.25">
      <c r="B690" s="72"/>
      <c r="D690" s="73"/>
      <c r="E690" s="73"/>
      <c r="F690" s="73"/>
      <c r="G690" s="93"/>
      <c r="J690" s="80"/>
      <c r="K690" s="80"/>
      <c r="L690" s="80"/>
      <c r="M690" s="80"/>
      <c r="N690" s="80"/>
      <c r="O690" s="80"/>
      <c r="P690" s="80"/>
      <c r="Q690" s="80"/>
      <c r="R690" s="80"/>
      <c r="S690" s="80"/>
      <c r="T690" s="80"/>
      <c r="U690" s="80"/>
      <c r="V690" s="80"/>
      <c r="W690" s="80"/>
      <c r="X690" s="80"/>
      <c r="Y690" s="80"/>
      <c r="Z690" s="80"/>
      <c r="AA690" s="80"/>
    </row>
    <row r="691" spans="2:27" x14ac:dyDescent="0.25">
      <c r="B691" s="72"/>
      <c r="D691" s="73"/>
      <c r="E691" s="73"/>
      <c r="F691" s="73"/>
      <c r="G691" s="93"/>
      <c r="J691" s="80"/>
      <c r="K691" s="80"/>
      <c r="L691" s="80"/>
      <c r="M691" s="80"/>
      <c r="N691" s="80"/>
      <c r="O691" s="80"/>
      <c r="P691" s="80"/>
      <c r="Q691" s="80"/>
      <c r="R691" s="80"/>
      <c r="S691" s="80"/>
      <c r="T691" s="80"/>
      <c r="U691" s="80"/>
      <c r="V691" s="80"/>
      <c r="W691" s="80"/>
      <c r="X691" s="80"/>
      <c r="Y691" s="80"/>
      <c r="Z691" s="80"/>
      <c r="AA691" s="80"/>
    </row>
    <row r="692" spans="2:27" x14ac:dyDescent="0.25">
      <c r="B692" s="72"/>
      <c r="D692" s="73"/>
      <c r="E692" s="73"/>
      <c r="F692" s="73"/>
      <c r="G692" s="93"/>
      <c r="J692" s="80"/>
      <c r="K692" s="80"/>
      <c r="L692" s="80"/>
      <c r="M692" s="80"/>
      <c r="N692" s="80"/>
      <c r="O692" s="80"/>
      <c r="P692" s="80"/>
      <c r="Q692" s="80"/>
      <c r="R692" s="80"/>
      <c r="S692" s="80"/>
      <c r="T692" s="80"/>
      <c r="U692" s="80"/>
      <c r="V692" s="80"/>
      <c r="W692" s="80"/>
      <c r="X692" s="80"/>
      <c r="Y692" s="80"/>
      <c r="Z692" s="80"/>
      <c r="AA692" s="80"/>
    </row>
    <row r="693" spans="2:27" x14ac:dyDescent="0.25">
      <c r="B693" s="72"/>
      <c r="D693" s="73"/>
      <c r="E693" s="73"/>
      <c r="F693" s="73"/>
      <c r="G693" s="93"/>
      <c r="J693" s="80"/>
      <c r="K693" s="80"/>
      <c r="L693" s="80"/>
      <c r="M693" s="80"/>
      <c r="N693" s="80"/>
      <c r="O693" s="80"/>
      <c r="P693" s="80"/>
      <c r="Q693" s="80"/>
      <c r="R693" s="80"/>
      <c r="S693" s="80"/>
      <c r="T693" s="80"/>
      <c r="U693" s="80"/>
      <c r="V693" s="80"/>
      <c r="W693" s="80"/>
      <c r="X693" s="80"/>
      <c r="Y693" s="80"/>
      <c r="Z693" s="80"/>
      <c r="AA693" s="80"/>
    </row>
    <row r="694" spans="2:27" x14ac:dyDescent="0.25">
      <c r="B694" s="72"/>
      <c r="D694" s="73"/>
      <c r="E694" s="73"/>
      <c r="F694" s="73"/>
      <c r="G694" s="93"/>
      <c r="J694" s="80"/>
      <c r="K694" s="80"/>
      <c r="L694" s="80"/>
      <c r="M694" s="80"/>
      <c r="N694" s="80"/>
      <c r="O694" s="80"/>
      <c r="P694" s="80"/>
      <c r="Q694" s="80"/>
      <c r="R694" s="80"/>
      <c r="S694" s="80"/>
      <c r="T694" s="80"/>
      <c r="U694" s="80"/>
      <c r="V694" s="80"/>
      <c r="W694" s="80"/>
      <c r="X694" s="80"/>
      <c r="Y694" s="80"/>
      <c r="Z694" s="80"/>
      <c r="AA694" s="80"/>
    </row>
    <row r="695" spans="2:27" x14ac:dyDescent="0.25">
      <c r="B695" s="72"/>
      <c r="D695" s="73"/>
      <c r="E695" s="73"/>
      <c r="F695" s="73"/>
      <c r="G695" s="93"/>
      <c r="J695" s="80"/>
      <c r="K695" s="80"/>
      <c r="L695" s="80"/>
      <c r="M695" s="80"/>
      <c r="N695" s="80"/>
      <c r="O695" s="80"/>
      <c r="P695" s="80"/>
      <c r="Q695" s="80"/>
      <c r="R695" s="80"/>
      <c r="S695" s="80"/>
      <c r="T695" s="80"/>
      <c r="U695" s="80"/>
      <c r="V695" s="80"/>
      <c r="W695" s="80"/>
      <c r="X695" s="80"/>
      <c r="Y695" s="80"/>
      <c r="Z695" s="80"/>
      <c r="AA695" s="80"/>
    </row>
    <row r="696" spans="2:27" x14ac:dyDescent="0.25">
      <c r="B696" s="72"/>
      <c r="D696" s="73"/>
      <c r="E696" s="73"/>
      <c r="F696" s="73"/>
      <c r="G696" s="93"/>
      <c r="J696" s="80"/>
      <c r="K696" s="80"/>
      <c r="L696" s="80"/>
      <c r="M696" s="80"/>
      <c r="N696" s="80"/>
      <c r="O696" s="80"/>
      <c r="P696" s="80"/>
      <c r="Q696" s="80"/>
      <c r="R696" s="80"/>
      <c r="S696" s="80"/>
      <c r="T696" s="80"/>
      <c r="U696" s="80"/>
      <c r="V696" s="80"/>
      <c r="W696" s="80"/>
      <c r="X696" s="80"/>
      <c r="Y696" s="80"/>
      <c r="Z696" s="80"/>
      <c r="AA696" s="80"/>
    </row>
    <row r="697" spans="2:27" x14ac:dyDescent="0.25">
      <c r="B697" s="72"/>
      <c r="D697" s="73"/>
      <c r="E697" s="73"/>
      <c r="F697" s="73"/>
      <c r="G697" s="93"/>
      <c r="J697" s="80"/>
      <c r="K697" s="80"/>
      <c r="L697" s="80"/>
      <c r="M697" s="80"/>
      <c r="N697" s="80"/>
      <c r="O697" s="80"/>
      <c r="P697" s="80"/>
      <c r="Q697" s="80"/>
      <c r="R697" s="80"/>
      <c r="S697" s="80"/>
      <c r="T697" s="80"/>
      <c r="U697" s="80"/>
      <c r="V697" s="80"/>
      <c r="W697" s="80"/>
      <c r="X697" s="80"/>
      <c r="Y697" s="80"/>
      <c r="Z697" s="80"/>
      <c r="AA697" s="80"/>
    </row>
    <row r="698" spans="2:27" x14ac:dyDescent="0.25">
      <c r="B698" s="72"/>
      <c r="D698" s="73"/>
      <c r="E698" s="73"/>
      <c r="F698" s="73"/>
      <c r="G698" s="93"/>
      <c r="J698" s="80"/>
      <c r="K698" s="80"/>
      <c r="L698" s="80"/>
      <c r="M698" s="80"/>
      <c r="N698" s="80"/>
      <c r="O698" s="80"/>
      <c r="P698" s="80"/>
      <c r="Q698" s="80"/>
      <c r="R698" s="80"/>
      <c r="S698" s="80"/>
      <c r="T698" s="80"/>
      <c r="U698" s="80"/>
      <c r="V698" s="80"/>
      <c r="W698" s="80"/>
      <c r="X698" s="80"/>
      <c r="Y698" s="80"/>
      <c r="Z698" s="80"/>
      <c r="AA698" s="80"/>
    </row>
    <row r="699" spans="2:27" x14ac:dyDescent="0.25">
      <c r="B699" s="72"/>
      <c r="D699" s="73"/>
      <c r="E699" s="73"/>
      <c r="F699" s="73"/>
      <c r="G699" s="93"/>
      <c r="J699" s="80"/>
      <c r="K699" s="80"/>
      <c r="L699" s="80"/>
      <c r="M699" s="80"/>
      <c r="N699" s="80"/>
      <c r="O699" s="80"/>
      <c r="P699" s="80"/>
      <c r="Q699" s="80"/>
      <c r="R699" s="80"/>
      <c r="S699" s="80"/>
      <c r="T699" s="80"/>
      <c r="U699" s="80"/>
      <c r="V699" s="80"/>
      <c r="W699" s="80"/>
      <c r="X699" s="80"/>
      <c r="Y699" s="80"/>
      <c r="Z699" s="80"/>
      <c r="AA699" s="80"/>
    </row>
    <row r="700" spans="2:27" x14ac:dyDescent="0.25">
      <c r="B700" s="72"/>
      <c r="D700" s="73"/>
      <c r="E700" s="73"/>
      <c r="F700" s="73"/>
      <c r="G700" s="93"/>
      <c r="J700" s="80"/>
      <c r="K700" s="80"/>
      <c r="L700" s="80"/>
      <c r="M700" s="80"/>
      <c r="N700" s="80"/>
      <c r="O700" s="80"/>
      <c r="P700" s="80"/>
      <c r="Q700" s="80"/>
      <c r="R700" s="80"/>
      <c r="S700" s="80"/>
      <c r="T700" s="80"/>
      <c r="U700" s="80"/>
      <c r="V700" s="80"/>
      <c r="W700" s="80"/>
      <c r="X700" s="80"/>
      <c r="Y700" s="80"/>
      <c r="Z700" s="80"/>
      <c r="AA700" s="80"/>
    </row>
    <row r="701" spans="2:27" x14ac:dyDescent="0.25">
      <c r="B701" s="72"/>
      <c r="D701" s="73"/>
      <c r="E701" s="73"/>
      <c r="F701" s="73"/>
      <c r="G701" s="93"/>
      <c r="J701" s="80"/>
      <c r="K701" s="80"/>
      <c r="L701" s="80"/>
      <c r="M701" s="80"/>
      <c r="N701" s="80"/>
      <c r="O701" s="80"/>
      <c r="P701" s="80"/>
      <c r="Q701" s="80"/>
      <c r="R701" s="80"/>
      <c r="S701" s="80"/>
      <c r="T701" s="80"/>
      <c r="U701" s="80"/>
      <c r="V701" s="80"/>
      <c r="W701" s="80"/>
      <c r="X701" s="80"/>
      <c r="Y701" s="80"/>
      <c r="Z701" s="80"/>
      <c r="AA701" s="80"/>
    </row>
    <row r="702" spans="2:27" x14ac:dyDescent="0.25">
      <c r="B702" s="72"/>
      <c r="D702" s="73"/>
      <c r="E702" s="73"/>
      <c r="F702" s="73"/>
      <c r="G702" s="93"/>
      <c r="J702" s="80"/>
      <c r="K702" s="80"/>
      <c r="L702" s="80"/>
      <c r="M702" s="80"/>
      <c r="N702" s="80"/>
      <c r="O702" s="80"/>
      <c r="P702" s="80"/>
      <c r="Q702" s="80"/>
      <c r="R702" s="80"/>
      <c r="S702" s="80"/>
      <c r="T702" s="80"/>
      <c r="U702" s="80"/>
      <c r="V702" s="80"/>
      <c r="W702" s="80"/>
      <c r="X702" s="80"/>
      <c r="Y702" s="80"/>
      <c r="Z702" s="80"/>
      <c r="AA702" s="80"/>
    </row>
    <row r="703" spans="2:27" x14ac:dyDescent="0.25">
      <c r="B703" s="72"/>
      <c r="D703" s="73"/>
      <c r="E703" s="73"/>
      <c r="F703" s="73"/>
      <c r="G703" s="93"/>
      <c r="J703" s="80"/>
      <c r="K703" s="80"/>
      <c r="L703" s="80"/>
      <c r="M703" s="80"/>
      <c r="N703" s="80"/>
      <c r="O703" s="80"/>
      <c r="P703" s="80"/>
      <c r="Q703" s="80"/>
      <c r="R703" s="80"/>
      <c r="S703" s="80"/>
      <c r="T703" s="80"/>
      <c r="U703" s="80"/>
      <c r="V703" s="80"/>
      <c r="W703" s="80"/>
      <c r="X703" s="80"/>
      <c r="Y703" s="80"/>
      <c r="Z703" s="80"/>
      <c r="AA703" s="80"/>
    </row>
    <row r="704" spans="2:27" x14ac:dyDescent="0.25">
      <c r="B704" s="72"/>
      <c r="D704" s="73"/>
      <c r="E704" s="73"/>
      <c r="F704" s="73"/>
      <c r="G704" s="93"/>
      <c r="J704" s="80"/>
      <c r="K704" s="80"/>
      <c r="L704" s="80"/>
      <c r="M704" s="80"/>
      <c r="N704" s="80"/>
      <c r="O704" s="80"/>
      <c r="P704" s="80"/>
      <c r="Q704" s="80"/>
      <c r="R704" s="80"/>
      <c r="S704" s="80"/>
      <c r="T704" s="80"/>
      <c r="U704" s="80"/>
      <c r="V704" s="80"/>
      <c r="W704" s="80"/>
      <c r="X704" s="80"/>
      <c r="Y704" s="80"/>
      <c r="Z704" s="80"/>
      <c r="AA704" s="80"/>
    </row>
    <row r="705" spans="1:27" x14ac:dyDescent="0.25">
      <c r="B705" s="72"/>
      <c r="D705" s="73"/>
      <c r="E705" s="73"/>
      <c r="F705" s="73"/>
      <c r="G705" s="93"/>
      <c r="J705" s="80"/>
      <c r="K705" s="80"/>
      <c r="L705" s="80"/>
      <c r="M705" s="80"/>
      <c r="N705" s="80"/>
      <c r="O705" s="80"/>
      <c r="P705" s="80"/>
      <c r="Q705" s="80"/>
      <c r="R705" s="80"/>
      <c r="S705" s="80"/>
      <c r="T705" s="80"/>
      <c r="U705" s="80"/>
      <c r="V705" s="80"/>
      <c r="W705" s="80"/>
      <c r="X705" s="80"/>
      <c r="Y705" s="80"/>
      <c r="Z705" s="80"/>
      <c r="AA705" s="80"/>
    </row>
    <row r="706" spans="1:27" x14ac:dyDescent="0.25">
      <c r="B706" s="72"/>
      <c r="D706" s="73"/>
      <c r="E706" s="73"/>
      <c r="F706" s="73"/>
      <c r="G706" s="93"/>
      <c r="J706" s="80"/>
      <c r="K706" s="80"/>
      <c r="L706" s="80"/>
      <c r="M706" s="80"/>
      <c r="N706" s="80"/>
      <c r="O706" s="80"/>
      <c r="P706" s="80"/>
      <c r="Q706" s="80"/>
      <c r="R706" s="80"/>
      <c r="S706" s="80"/>
      <c r="T706" s="80"/>
      <c r="U706" s="80"/>
      <c r="V706" s="80"/>
      <c r="W706" s="80"/>
      <c r="X706" s="80"/>
      <c r="Y706" s="80"/>
      <c r="Z706" s="80"/>
      <c r="AA706" s="80"/>
    </row>
    <row r="707" spans="1:27" x14ac:dyDescent="0.25">
      <c r="B707" s="72"/>
      <c r="D707" s="73"/>
      <c r="E707" s="73"/>
      <c r="F707" s="73"/>
      <c r="G707" s="93"/>
      <c r="J707" s="80"/>
      <c r="K707" s="80"/>
      <c r="L707" s="80"/>
      <c r="M707" s="80"/>
      <c r="N707" s="80"/>
      <c r="O707" s="80"/>
      <c r="P707" s="80"/>
      <c r="Q707" s="80"/>
      <c r="R707" s="80"/>
      <c r="S707" s="80"/>
      <c r="T707" s="80"/>
      <c r="U707" s="80"/>
      <c r="V707" s="80"/>
      <c r="W707" s="80"/>
      <c r="X707" s="80"/>
      <c r="Y707" s="80"/>
      <c r="Z707" s="80"/>
      <c r="AA707" s="80"/>
    </row>
    <row r="708" spans="1:27" x14ac:dyDescent="0.25">
      <c r="B708" s="72"/>
      <c r="D708" s="73"/>
      <c r="E708" s="73"/>
      <c r="F708" s="73"/>
      <c r="G708" s="93"/>
      <c r="J708" s="80"/>
      <c r="K708" s="80"/>
      <c r="L708" s="80"/>
      <c r="M708" s="80"/>
      <c r="N708" s="80"/>
      <c r="O708" s="80"/>
      <c r="P708" s="80"/>
      <c r="Q708" s="80"/>
      <c r="R708" s="80"/>
      <c r="S708" s="80"/>
      <c r="T708" s="80"/>
      <c r="U708" s="80"/>
      <c r="V708" s="80"/>
      <c r="W708" s="80"/>
      <c r="X708" s="80"/>
      <c r="Y708" s="80"/>
      <c r="Z708" s="80"/>
      <c r="AA708" s="80"/>
    </row>
    <row r="709" spans="1:27" x14ac:dyDescent="0.25">
      <c r="B709" s="72"/>
      <c r="D709" s="73"/>
      <c r="E709" s="73"/>
      <c r="F709" s="73"/>
      <c r="G709" s="93"/>
      <c r="J709" s="80"/>
      <c r="K709" s="80"/>
      <c r="L709" s="80"/>
      <c r="M709" s="80"/>
      <c r="N709" s="80"/>
      <c r="O709" s="80"/>
      <c r="P709" s="80"/>
      <c r="Q709" s="80"/>
      <c r="R709" s="80"/>
      <c r="S709" s="80"/>
      <c r="T709" s="80"/>
      <c r="U709" s="80"/>
      <c r="V709" s="80"/>
      <c r="W709" s="80"/>
      <c r="X709" s="80"/>
      <c r="Y709" s="80"/>
      <c r="Z709" s="80"/>
      <c r="AA709" s="80"/>
    </row>
    <row r="710" spans="1:27" x14ac:dyDescent="0.25">
      <c r="B710" s="72"/>
      <c r="D710" s="73"/>
      <c r="E710" s="73"/>
      <c r="F710" s="73"/>
      <c r="G710" s="93"/>
      <c r="J710" s="80"/>
      <c r="K710" s="80"/>
      <c r="L710" s="80"/>
      <c r="M710" s="80"/>
      <c r="N710" s="80"/>
      <c r="O710" s="80"/>
      <c r="P710" s="80"/>
      <c r="Q710" s="80"/>
      <c r="R710" s="80"/>
      <c r="S710" s="80"/>
      <c r="T710" s="80"/>
      <c r="U710" s="80"/>
      <c r="V710" s="80"/>
      <c r="W710" s="80"/>
      <c r="X710" s="80"/>
      <c r="Y710" s="80"/>
      <c r="Z710" s="80"/>
      <c r="AA710" s="80"/>
    </row>
    <row r="711" spans="1:27" x14ac:dyDescent="0.25">
      <c r="B711" s="72"/>
      <c r="D711" s="73"/>
      <c r="E711" s="73"/>
      <c r="F711" s="73"/>
      <c r="G711" s="93"/>
      <c r="J711" s="80"/>
      <c r="K711" s="80"/>
      <c r="L711" s="80"/>
      <c r="M711" s="80"/>
      <c r="N711" s="80"/>
      <c r="O711" s="80"/>
      <c r="P711" s="80"/>
      <c r="Q711" s="80"/>
      <c r="R711" s="80"/>
      <c r="S711" s="80"/>
      <c r="T711" s="80"/>
      <c r="U711" s="80"/>
      <c r="V711" s="80"/>
      <c r="W711" s="80"/>
      <c r="X711" s="80"/>
      <c r="Y711" s="80"/>
      <c r="Z711" s="80"/>
      <c r="AA711" s="80"/>
    </row>
    <row r="712" spans="1:27" x14ac:dyDescent="0.25">
      <c r="B712" s="72"/>
      <c r="D712" s="73"/>
      <c r="E712" s="73"/>
      <c r="F712" s="73"/>
      <c r="G712" s="93"/>
      <c r="J712" s="80"/>
      <c r="K712" s="80"/>
      <c r="L712" s="80"/>
      <c r="M712" s="80"/>
      <c r="N712" s="80"/>
      <c r="O712" s="80"/>
      <c r="P712" s="80"/>
      <c r="Q712" s="80"/>
      <c r="R712" s="80"/>
      <c r="S712" s="80"/>
      <c r="T712" s="80"/>
      <c r="U712" s="80"/>
      <c r="V712" s="80"/>
      <c r="W712" s="80"/>
      <c r="X712" s="80"/>
      <c r="Y712" s="80"/>
      <c r="Z712" s="80"/>
      <c r="AA712" s="80"/>
    </row>
    <row r="713" spans="1:27" x14ac:dyDescent="0.25">
      <c r="B713" s="72"/>
      <c r="D713" s="73"/>
      <c r="E713" s="73"/>
      <c r="F713" s="73"/>
      <c r="G713" s="93"/>
      <c r="J713" s="80"/>
      <c r="K713" s="80"/>
      <c r="L713" s="80"/>
      <c r="M713" s="80"/>
      <c r="N713" s="80"/>
      <c r="O713" s="80"/>
      <c r="P713" s="80"/>
      <c r="Q713" s="80"/>
      <c r="R713" s="80"/>
      <c r="S713" s="80"/>
      <c r="T713" s="80"/>
      <c r="U713" s="80"/>
      <c r="V713" s="80"/>
      <c r="W713" s="80"/>
      <c r="X713" s="80"/>
      <c r="Y713" s="80"/>
      <c r="Z713" s="80"/>
      <c r="AA713" s="80"/>
    </row>
    <row r="714" spans="1:27" x14ac:dyDescent="0.25">
      <c r="B714" s="72"/>
      <c r="D714" s="73"/>
      <c r="E714" s="73"/>
      <c r="F714" s="73"/>
      <c r="G714" s="93"/>
      <c r="J714" s="80"/>
      <c r="K714" s="80"/>
      <c r="L714" s="80"/>
      <c r="M714" s="80"/>
      <c r="N714" s="80"/>
      <c r="O714" s="80"/>
      <c r="P714" s="80"/>
      <c r="Q714" s="80"/>
      <c r="R714" s="80"/>
      <c r="S714" s="80"/>
      <c r="T714" s="80"/>
      <c r="U714" s="80"/>
      <c r="V714" s="80"/>
      <c r="W714" s="80"/>
      <c r="X714" s="80"/>
      <c r="Y714" s="80"/>
      <c r="Z714" s="80"/>
      <c r="AA714" s="80"/>
    </row>
    <row r="715" spans="1:27" x14ac:dyDescent="0.25">
      <c r="B715" s="72"/>
      <c r="D715" s="73"/>
      <c r="E715" s="73"/>
      <c r="F715" s="73"/>
      <c r="G715" s="93"/>
      <c r="J715" s="80"/>
      <c r="K715" s="80"/>
      <c r="L715" s="80"/>
      <c r="M715" s="80"/>
      <c r="N715" s="80"/>
      <c r="O715" s="80"/>
      <c r="P715" s="80"/>
      <c r="Q715" s="80"/>
      <c r="R715" s="80"/>
      <c r="S715" s="80"/>
      <c r="T715" s="80"/>
      <c r="U715" s="80"/>
      <c r="V715" s="80"/>
      <c r="W715" s="80"/>
      <c r="X715" s="80"/>
      <c r="Y715" s="80"/>
      <c r="Z715" s="80"/>
      <c r="AA715" s="80"/>
    </row>
    <row r="716" spans="1:27" x14ac:dyDescent="0.25">
      <c r="B716" s="72"/>
      <c r="D716" s="73"/>
      <c r="E716" s="73"/>
      <c r="F716" s="73"/>
      <c r="G716" s="93"/>
      <c r="J716" s="80"/>
      <c r="K716" s="80"/>
      <c r="L716" s="80"/>
      <c r="M716" s="80"/>
      <c r="N716" s="80"/>
      <c r="O716" s="80"/>
      <c r="P716" s="80"/>
      <c r="Q716" s="80"/>
      <c r="R716" s="80"/>
      <c r="S716" s="80"/>
      <c r="T716" s="80"/>
      <c r="U716" s="80"/>
      <c r="V716" s="80"/>
      <c r="W716" s="80"/>
      <c r="X716" s="80"/>
      <c r="Y716" s="80"/>
      <c r="Z716" s="80"/>
      <c r="AA716" s="80"/>
    </row>
    <row r="717" spans="1:27" x14ac:dyDescent="0.25">
      <c r="B717" s="72"/>
      <c r="D717" s="73"/>
      <c r="E717" s="73"/>
      <c r="F717" s="73"/>
      <c r="G717" s="93"/>
      <c r="J717" s="80"/>
      <c r="K717" s="80"/>
      <c r="L717" s="80"/>
      <c r="M717" s="80"/>
      <c r="N717" s="80"/>
      <c r="O717" s="80"/>
      <c r="P717" s="80"/>
      <c r="Q717" s="80"/>
      <c r="R717" s="80"/>
      <c r="S717" s="80"/>
      <c r="T717" s="80"/>
      <c r="U717" s="80"/>
      <c r="V717" s="80"/>
      <c r="W717" s="80"/>
      <c r="X717" s="80"/>
      <c r="Y717" s="80"/>
      <c r="Z717" s="80"/>
      <c r="AA717" s="80"/>
    </row>
    <row r="718" spans="1:27" x14ac:dyDescent="0.25">
      <c r="A718" s="3" t="str">
        <f t="shared" ref="A718:A723" si="4">CONCATENATE(E718," ",F718)</f>
        <v xml:space="preserve">   </v>
      </c>
      <c r="B718" s="72" t="str">
        <f>IF(ISERROR(VLOOKUP($A718,ADHERENTS!$A:$B,2,0)),"",VLOOKUP($A718,ADHERENTS!$A:$B,2,0))</f>
        <v/>
      </c>
      <c r="C718" s="73" t="str">
        <f>IF(ISBLANK(ADHERENTS!N111), "",ADHERENTS!N111)</f>
        <v/>
      </c>
      <c r="D718" s="73" t="str">
        <f>IF($C718=""," ",ADHERENTS!C111)</f>
        <v xml:space="preserve"> </v>
      </c>
      <c r="E718" s="73" t="str">
        <f>IF($C718=""," ",ADHERENTS!D111)</f>
        <v xml:space="preserve"> </v>
      </c>
      <c r="F718" s="73" t="str">
        <f>IF($C718=""," ",ADHERENTS!E111)</f>
        <v xml:space="preserve"> </v>
      </c>
      <c r="G718" s="93" t="str">
        <f>IF($C718=""," ",ADHERENTS!F111)</f>
        <v xml:space="preserve"> </v>
      </c>
      <c r="H718" s="84" t="str">
        <f>IF($C718=""," ",ADHERENTS!#REF!)</f>
        <v xml:space="preserve"> </v>
      </c>
      <c r="I718" s="91" t="str">
        <f>IF($C718=""," ",ADHERENTS!#REF!)</f>
        <v xml:space="preserve"> </v>
      </c>
      <c r="J718" s="80"/>
      <c r="K718" s="80"/>
      <c r="L718" s="80"/>
      <c r="M718" s="80"/>
      <c r="N718" s="80"/>
      <c r="O718" s="80"/>
      <c r="P718" s="80"/>
      <c r="Q718" s="80"/>
      <c r="R718" s="80"/>
      <c r="S718" s="80"/>
      <c r="T718" s="80"/>
      <c r="U718" s="80"/>
      <c r="V718" s="80"/>
      <c r="W718" s="80"/>
      <c r="X718" s="80"/>
      <c r="Y718" s="80"/>
      <c r="Z718" s="80"/>
      <c r="AA718" s="80" t="str">
        <f t="shared" ref="AA718:AA723" si="5">IF(COUNTA(J718:Z718)=0," ",COUNTA(J718:Z718))</f>
        <v xml:space="preserve"> </v>
      </c>
    </row>
    <row r="719" spans="1:27" x14ac:dyDescent="0.25">
      <c r="A719" s="3" t="str">
        <f t="shared" si="4"/>
        <v xml:space="preserve">   </v>
      </c>
      <c r="B719" s="72" t="str">
        <f>IF(ISERROR(VLOOKUP($A719,ADHERENTS!$A:$B,2,0)),"",VLOOKUP($A719,ADHERENTS!$A:$B,2,0))</f>
        <v/>
      </c>
      <c r="C719" s="73" t="str">
        <f>IF(ISBLANK(ADHERENTS!N112), "",ADHERENTS!N112)</f>
        <v/>
      </c>
      <c r="D719" s="73" t="str">
        <f>IF($C719=""," ",ADHERENTS!C112)</f>
        <v xml:space="preserve"> </v>
      </c>
      <c r="E719" s="73" t="str">
        <f>IF($C719=""," ",ADHERENTS!D112)</f>
        <v xml:space="preserve"> </v>
      </c>
      <c r="F719" s="73" t="str">
        <f>IF($C719=""," ",ADHERENTS!E112)</f>
        <v xml:space="preserve"> </v>
      </c>
      <c r="G719" s="93" t="str">
        <f>IF($C719=""," ",ADHERENTS!F112)</f>
        <v xml:space="preserve"> </v>
      </c>
      <c r="H719" s="84" t="str">
        <f>IF($C719=""," ",ADHERENTS!#REF!)</f>
        <v xml:space="preserve"> </v>
      </c>
      <c r="I719" s="91" t="str">
        <f>IF($C719=""," ",ADHERENTS!#REF!)</f>
        <v xml:space="preserve"> </v>
      </c>
      <c r="J719" s="80"/>
      <c r="K719" s="80"/>
      <c r="L719" s="80"/>
      <c r="M719" s="80"/>
      <c r="N719" s="80"/>
      <c r="O719" s="80"/>
      <c r="P719" s="80"/>
      <c r="Q719" s="80"/>
      <c r="R719" s="80"/>
      <c r="S719" s="80"/>
      <c r="T719" s="80"/>
      <c r="U719" s="80"/>
      <c r="V719" s="80"/>
      <c r="W719" s="80"/>
      <c r="X719" s="80"/>
      <c r="Y719" s="80"/>
      <c r="Z719" s="80"/>
      <c r="AA719" s="80" t="str">
        <f t="shared" si="5"/>
        <v xml:space="preserve"> </v>
      </c>
    </row>
    <row r="720" spans="1:27" x14ac:dyDescent="0.25">
      <c r="A720" s="3" t="str">
        <f t="shared" si="4"/>
        <v xml:space="preserve">   </v>
      </c>
      <c r="B720" s="72" t="str">
        <f>IF(ISERROR(VLOOKUP($A720,ADHERENTS!$A:$B,2,0)),"",VLOOKUP($A720,ADHERENTS!$A:$B,2,0))</f>
        <v/>
      </c>
      <c r="C720" s="73" t="str">
        <f>IF(ISBLANK(ADHERENTS!N113), "",ADHERENTS!N113)</f>
        <v/>
      </c>
      <c r="D720" s="73" t="str">
        <f>IF($C720=""," ",ADHERENTS!C113)</f>
        <v xml:space="preserve"> </v>
      </c>
      <c r="E720" s="73" t="str">
        <f>IF($C720=""," ",ADHERENTS!D113)</f>
        <v xml:space="preserve"> </v>
      </c>
      <c r="F720" s="73" t="str">
        <f>IF($C720=""," ",ADHERENTS!E113)</f>
        <v xml:space="preserve"> </v>
      </c>
      <c r="G720" s="93" t="str">
        <f>IF($C720=""," ",ADHERENTS!F113)</f>
        <v xml:space="preserve"> </v>
      </c>
      <c r="H720" s="84" t="str">
        <f>IF($C720=""," ",ADHERENTS!#REF!)</f>
        <v xml:space="preserve"> </v>
      </c>
      <c r="I720" s="91" t="str">
        <f>IF($C720=""," ",ADHERENTS!#REF!)</f>
        <v xml:space="preserve"> </v>
      </c>
      <c r="J720" s="80"/>
      <c r="K720" s="80"/>
      <c r="L720" s="80"/>
      <c r="M720" s="80"/>
      <c r="N720" s="80"/>
      <c r="O720" s="80"/>
      <c r="P720" s="80"/>
      <c r="Q720" s="80"/>
      <c r="R720" s="80"/>
      <c r="S720" s="80"/>
      <c r="T720" s="80"/>
      <c r="U720" s="80"/>
      <c r="V720" s="80"/>
      <c r="W720" s="80"/>
      <c r="X720" s="80"/>
      <c r="Y720" s="80"/>
      <c r="Z720" s="80"/>
      <c r="AA720" s="80" t="str">
        <f t="shared" si="5"/>
        <v xml:space="preserve"> </v>
      </c>
    </row>
    <row r="721" spans="1:27" x14ac:dyDescent="0.25">
      <c r="A721" s="3" t="str">
        <f t="shared" si="4"/>
        <v xml:space="preserve">   </v>
      </c>
      <c r="B721" s="72" t="str">
        <f>IF(ISERROR(VLOOKUP($A721,ADHERENTS!$A:$B,2,0)),"",VLOOKUP($A721,ADHERENTS!$A:$B,2,0))</f>
        <v/>
      </c>
      <c r="C721" s="73" t="str">
        <f>IF(ISBLANK(ADHERENTS!N114), "",ADHERENTS!N114)</f>
        <v/>
      </c>
      <c r="D721" s="73" t="str">
        <f>IF($C721=""," ",ADHERENTS!C114)</f>
        <v xml:space="preserve"> </v>
      </c>
      <c r="E721" s="73" t="str">
        <f>IF($C721=""," ",ADHERENTS!D114)</f>
        <v xml:space="preserve"> </v>
      </c>
      <c r="F721" s="73" t="str">
        <f>IF($C721=""," ",ADHERENTS!E114)</f>
        <v xml:space="preserve"> </v>
      </c>
      <c r="G721" s="93" t="str">
        <f>IF($C721=""," ",ADHERENTS!F114)</f>
        <v xml:space="preserve"> </v>
      </c>
      <c r="H721" s="84" t="str">
        <f>IF($C721=""," ",ADHERENTS!#REF!)</f>
        <v xml:space="preserve"> </v>
      </c>
      <c r="I721" s="91" t="str">
        <f>IF($C721=""," ",ADHERENTS!#REF!)</f>
        <v xml:space="preserve"> </v>
      </c>
      <c r="J721" s="80"/>
      <c r="K721" s="80"/>
      <c r="L721" s="80"/>
      <c r="M721" s="80"/>
      <c r="N721" s="80"/>
      <c r="O721" s="80"/>
      <c r="P721" s="80"/>
      <c r="Q721" s="80"/>
      <c r="R721" s="80"/>
      <c r="S721" s="80"/>
      <c r="T721" s="80"/>
      <c r="U721" s="80"/>
      <c r="V721" s="80"/>
      <c r="W721" s="80"/>
      <c r="X721" s="80"/>
      <c r="Y721" s="80"/>
      <c r="Z721" s="80"/>
      <c r="AA721" s="80" t="str">
        <f t="shared" si="5"/>
        <v xml:space="preserve"> </v>
      </c>
    </row>
    <row r="722" spans="1:27" x14ac:dyDescent="0.25">
      <c r="A722" s="3" t="str">
        <f t="shared" si="4"/>
        <v xml:space="preserve">   </v>
      </c>
      <c r="B722" s="72" t="str">
        <f>IF(ISERROR(VLOOKUP($A722,ADHERENTS!$A:$B,2,0)),"",VLOOKUP($A722,ADHERENTS!$A:$B,2,0))</f>
        <v/>
      </c>
      <c r="C722" s="73" t="str">
        <f>IF(ISBLANK(ADHERENTS!N115), "",ADHERENTS!N115)</f>
        <v/>
      </c>
      <c r="D722" s="73" t="str">
        <f>IF($C722=""," ",ADHERENTS!C115)</f>
        <v xml:space="preserve"> </v>
      </c>
      <c r="E722" s="73" t="str">
        <f>IF($C722=""," ",ADHERENTS!D115)</f>
        <v xml:space="preserve"> </v>
      </c>
      <c r="F722" s="73" t="str">
        <f>IF($C722=""," ",ADHERENTS!E115)</f>
        <v xml:space="preserve"> </v>
      </c>
      <c r="G722" s="93" t="str">
        <f>IF($C722=""," ",ADHERENTS!F115)</f>
        <v xml:space="preserve"> </v>
      </c>
      <c r="H722" s="84" t="str">
        <f>IF($C722=""," ",ADHERENTS!#REF!)</f>
        <v xml:space="preserve"> </v>
      </c>
      <c r="I722" s="91" t="str">
        <f>IF($C722=""," ",ADHERENTS!#REF!)</f>
        <v xml:space="preserve"> </v>
      </c>
      <c r="J722" s="80"/>
      <c r="K722" s="80"/>
      <c r="L722" s="80"/>
      <c r="M722" s="80"/>
      <c r="N722" s="80"/>
      <c r="O722" s="80"/>
      <c r="P722" s="80"/>
      <c r="Q722" s="80"/>
      <c r="R722" s="80"/>
      <c r="S722" s="80"/>
      <c r="T722" s="80"/>
      <c r="U722" s="80"/>
      <c r="V722" s="80"/>
      <c r="W722" s="80"/>
      <c r="X722" s="80"/>
      <c r="Y722" s="80"/>
      <c r="Z722" s="80"/>
      <c r="AA722" s="80" t="str">
        <f t="shared" si="5"/>
        <v xml:space="preserve"> </v>
      </c>
    </row>
    <row r="723" spans="1:27" x14ac:dyDescent="0.25">
      <c r="A723" s="3" t="str">
        <f t="shared" si="4"/>
        <v xml:space="preserve">   </v>
      </c>
      <c r="B723" s="72" t="str">
        <f>IF(ISERROR(VLOOKUP($A723,ADHERENTS!$A:$B,2,0)),"",VLOOKUP($A723,ADHERENTS!$A:$B,2,0))</f>
        <v/>
      </c>
      <c r="C723" s="73" t="str">
        <f>IF(ISBLANK(ADHERENTS!N116), "",ADHERENTS!N116)</f>
        <v/>
      </c>
      <c r="D723" s="73" t="str">
        <f>IF($C723=""," ",ADHERENTS!C116)</f>
        <v xml:space="preserve"> </v>
      </c>
      <c r="E723" s="73" t="str">
        <f>IF($C723=""," ",ADHERENTS!D116)</f>
        <v xml:space="preserve"> </v>
      </c>
      <c r="F723" s="73" t="str">
        <f>IF($C723=""," ",ADHERENTS!E116)</f>
        <v xml:space="preserve"> </v>
      </c>
      <c r="G723" s="93" t="str">
        <f>IF($C723=""," ",ADHERENTS!F116)</f>
        <v xml:space="preserve"> </v>
      </c>
      <c r="H723" s="84" t="str">
        <f>IF($C723=""," ",ADHERENTS!#REF!)</f>
        <v xml:space="preserve"> </v>
      </c>
      <c r="I723" s="91" t="str">
        <f>IF($C723=""," ",ADHERENTS!#REF!)</f>
        <v xml:space="preserve"> </v>
      </c>
      <c r="J723" s="80"/>
      <c r="K723" s="80"/>
      <c r="L723" s="80"/>
      <c r="M723" s="80"/>
      <c r="N723" s="80"/>
      <c r="O723" s="80"/>
      <c r="P723" s="80"/>
      <c r="Q723" s="80"/>
      <c r="R723" s="80"/>
      <c r="S723" s="80"/>
      <c r="T723" s="80"/>
      <c r="U723" s="80"/>
      <c r="V723" s="80"/>
      <c r="W723" s="80"/>
      <c r="X723" s="80"/>
      <c r="Y723" s="80"/>
      <c r="Z723" s="80"/>
      <c r="AA723" s="80" t="str">
        <f t="shared" si="5"/>
        <v xml:space="preserve"> </v>
      </c>
    </row>
  </sheetData>
  <mergeCells count="1">
    <mergeCell ref="J1:AA1"/>
  </mergeCells>
  <printOptions horizontalCentered="1" gridLines="1"/>
  <pageMargins left="0" right="0" top="1.0295275590551181" bottom="1.0295275590551181" header="0.31535433070866142" footer="0.31535433070866142"/>
  <pageSetup paperSize="9" fitToWidth="0" fitToHeight="0" orientation="landscape" horizontalDpi="300" verticalDpi="300" r:id="rId1"/>
  <headerFooter>
    <oddHeader>&amp;C&amp;"Calibri,Regular"&amp;K000000&amp;F - &amp;A</oddHeader>
    <oddFooter>&amp;R&amp;"Calibri,Regular"&amp;K000000&amp;D - &amp;P/&amp;N</oddFooter>
  </headerFooter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MK555"/>
  <sheetViews>
    <sheetView view="pageBreakPreview" zoomScaleNormal="100" zoomScaleSheetLayoutView="100" workbookViewId="0">
      <pane ySplit="1" topLeftCell="A521" activePane="bottomLeft" state="frozen"/>
      <selection pane="bottomLeft" activeCell="A31" sqref="A31:XFD555"/>
    </sheetView>
  </sheetViews>
  <sheetFormatPr baseColWidth="10" defaultRowHeight="15" x14ac:dyDescent="0.25"/>
  <cols>
    <col min="1" max="1" width="21" style="66" customWidth="1"/>
    <col min="2" max="2" width="10.625" style="73" customWidth="1"/>
    <col min="3" max="3" width="11.25" style="73" customWidth="1"/>
    <col min="4" max="4" width="9.875" style="66" customWidth="1"/>
    <col min="5" max="5" width="15.75" style="66" customWidth="1"/>
    <col min="6" max="6" width="14.25" style="66" customWidth="1"/>
    <col min="7" max="7" width="14.25" style="80" customWidth="1"/>
    <col min="8" max="8" width="16.5" style="74" customWidth="1"/>
    <col min="9" max="9" width="29.75" style="66" customWidth="1"/>
    <col min="10" max="13" width="5.375" style="66" customWidth="1"/>
    <col min="14" max="26" width="5.375" style="66" hidden="1" customWidth="1"/>
    <col min="27" max="27" width="5.375" style="66" customWidth="1"/>
    <col min="28" max="1025" width="9.875" style="66" customWidth="1"/>
  </cols>
  <sheetData>
    <row r="1" spans="1:27" ht="30" x14ac:dyDescent="0.25">
      <c r="A1" s="41" t="s">
        <v>0</v>
      </c>
      <c r="B1" s="64" t="s">
        <v>1007</v>
      </c>
      <c r="C1" s="65" t="s">
        <v>1008</v>
      </c>
      <c r="D1" s="32" t="s">
        <v>2</v>
      </c>
      <c r="E1" s="32" t="s">
        <v>3</v>
      </c>
      <c r="F1" s="94" t="s">
        <v>4</v>
      </c>
      <c r="G1" s="104" t="s">
        <v>894</v>
      </c>
      <c r="H1" s="101" t="s">
        <v>896</v>
      </c>
      <c r="I1" s="95" t="s">
        <v>1009</v>
      </c>
      <c r="J1" s="127" t="s">
        <v>1010</v>
      </c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</row>
    <row r="2" spans="1:27" ht="20.100000000000001" customHeight="1" x14ac:dyDescent="0.25">
      <c r="A2" s="67" t="s">
        <v>1011</v>
      </c>
      <c r="B2" s="68">
        <f>ADHERENTS!O18</f>
        <v>3</v>
      </c>
      <c r="C2" s="69" t="e">
        <f>+SUM($C$3:$C$450)</f>
        <v>#REF!</v>
      </c>
      <c r="D2" s="70">
        <f>B2</f>
        <v>3</v>
      </c>
      <c r="E2" s="70"/>
      <c r="F2" s="85"/>
      <c r="G2" s="105"/>
      <c r="H2" s="105"/>
      <c r="I2" s="86"/>
      <c r="J2" s="103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5" t="s">
        <v>1012</v>
      </c>
    </row>
    <row r="3" spans="1:27" x14ac:dyDescent="0.25">
      <c r="A3" s="66" t="str">
        <f t="shared" ref="A3" si="0">CONCATENATE(E3," ",F3)</f>
        <v xml:space="preserve">   </v>
      </c>
      <c r="B3" t="str">
        <f>IF(ISERROR(VLOOKUP($A3,ADHERENTS!$A:$B,2,0)),"",VLOOKUP($A3,ADHERENTS!$A:$B,2,0))</f>
        <v/>
      </c>
      <c r="C3" t="str">
        <f>IF(ISBLANK(ADHERENTS!O2), "",ADHERENTS!O2)</f>
        <v/>
      </c>
      <c r="D3" s="73" t="str">
        <f>IF($C3=""," ",ADHERENTS!C2)</f>
        <v xml:space="preserve"> </v>
      </c>
      <c r="E3" s="73" t="str">
        <f>IF($C3=""," ",ADHERENTS!D2)</f>
        <v xml:space="preserve"> </v>
      </c>
      <c r="F3" s="73" t="str">
        <f>IF($C3=""," ",ADHERENTS!E2)</f>
        <v xml:space="preserve"> </v>
      </c>
      <c r="G3" s="74" t="str">
        <f>IF($C3=""," ",ADHERENTS!F2)</f>
        <v xml:space="preserve"> </v>
      </c>
      <c r="H3" s="74" t="str">
        <f>IF($C3=""," ",ADHERENTS!#REF!)</f>
        <v xml:space="preserve"> </v>
      </c>
      <c r="I3" s="73" t="str">
        <f>IF($C3=""," ",ADHERENTS!#REF!)</f>
        <v xml:space="preserve"> </v>
      </c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 t="str">
        <f t="shared" ref="AA3" si="1">IF(COUNTA(J3:Z3)=0," ",COUNTA(J3:Z3))</f>
        <v xml:space="preserve"> </v>
      </c>
    </row>
    <row r="4" spans="1:27" x14ac:dyDescent="0.25">
      <c r="A4" s="66" t="str">
        <f t="shared" ref="A4:A30" si="2">CONCATENATE(E4," ",F4)</f>
        <v xml:space="preserve">   </v>
      </c>
      <c r="B4" t="str">
        <f>IF(ISERROR(VLOOKUP($A4,ADHERENTS!$A:$B,2,0)),"",VLOOKUP($A4,ADHERENTS!$A:$B,2,0))</f>
        <v/>
      </c>
      <c r="C4" t="str">
        <f>IF(ISBLANK(ADHERENTS!O3), "",ADHERENTS!O3)</f>
        <v/>
      </c>
      <c r="D4" s="73" t="str">
        <f>IF($C4=""," ",ADHERENTS!C3)</f>
        <v xml:space="preserve"> </v>
      </c>
      <c r="E4" s="73" t="str">
        <f>IF($C4=""," ",ADHERENTS!D3)</f>
        <v xml:space="preserve"> </v>
      </c>
      <c r="F4" s="73" t="str">
        <f>IF($C4=""," ",ADHERENTS!E3)</f>
        <v xml:space="preserve"> </v>
      </c>
      <c r="G4" s="74" t="str">
        <f>IF($C4=""," ",ADHERENTS!F3)</f>
        <v xml:space="preserve"> </v>
      </c>
      <c r="H4" s="74" t="str">
        <f>IF($C4=""," ",ADHERENTS!#REF!)</f>
        <v xml:space="preserve"> </v>
      </c>
      <c r="I4" s="73" t="str">
        <f>IF($C4=""," ",ADHERENTS!#REF!)</f>
        <v xml:space="preserve"> </v>
      </c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 t="str">
        <f t="shared" ref="AA4:AA30" si="3">IF(COUNTA(J4:Z4)=0," ",COUNTA(J4:Z4))</f>
        <v xml:space="preserve"> </v>
      </c>
    </row>
    <row r="5" spans="1:27" x14ac:dyDescent="0.25">
      <c r="A5" s="66" t="str">
        <f t="shared" si="2"/>
        <v xml:space="preserve">   </v>
      </c>
      <c r="B5" t="str">
        <f>IF(ISERROR(VLOOKUP($A5,ADHERENTS!$A:$B,2,0)),"",VLOOKUP($A5,ADHERENTS!$A:$B,2,0))</f>
        <v/>
      </c>
      <c r="C5" t="str">
        <f>IF(ISBLANK(ADHERENTS!O4), "",ADHERENTS!O4)</f>
        <v/>
      </c>
      <c r="D5" s="73" t="str">
        <f>IF($C5=""," ",ADHERENTS!C4)</f>
        <v xml:space="preserve"> </v>
      </c>
      <c r="E5" s="73" t="str">
        <f>IF($C5=""," ",ADHERENTS!D4)</f>
        <v xml:space="preserve"> </v>
      </c>
      <c r="F5" s="73" t="str">
        <f>IF($C5=""," ",ADHERENTS!E4)</f>
        <v xml:space="preserve"> </v>
      </c>
      <c r="G5" s="74" t="str">
        <f>IF($C5=""," ",ADHERENTS!F4)</f>
        <v xml:space="preserve"> </v>
      </c>
      <c r="H5" s="74" t="str">
        <f>IF($C5=""," ",ADHERENTS!#REF!)</f>
        <v xml:space="preserve"> </v>
      </c>
      <c r="I5" s="73" t="str">
        <f>IF($C5=""," ",ADHERENTS!#REF!)</f>
        <v xml:space="preserve"> </v>
      </c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 t="str">
        <f t="shared" si="3"/>
        <v xml:space="preserve"> </v>
      </c>
    </row>
    <row r="6" spans="1:27" x14ac:dyDescent="0.25">
      <c r="A6" s="66" t="e">
        <f t="shared" si="2"/>
        <v>#REF!</v>
      </c>
      <c r="B6" t="str">
        <f>IF(ISERROR(VLOOKUP($A6,ADHERENTS!$A:$B,2,0)),"",VLOOKUP($A6,ADHERENTS!$A:$B,2,0))</f>
        <v/>
      </c>
      <c r="C6" t="e">
        <f>IF(ISBLANK(ADHERENTS!#REF!), "",ADHERENTS!#REF!)</f>
        <v>#REF!</v>
      </c>
      <c r="D6" s="73" t="e">
        <f>IF($C6=""," ",ADHERENTS!#REF!)</f>
        <v>#REF!</v>
      </c>
      <c r="E6" s="73" t="e">
        <f>IF($C6=""," ",ADHERENTS!#REF!)</f>
        <v>#REF!</v>
      </c>
      <c r="F6" s="73" t="e">
        <f>IF($C6=""," ",ADHERENTS!#REF!)</f>
        <v>#REF!</v>
      </c>
      <c r="G6" s="74" t="e">
        <f>IF($C6=""," ",ADHERENTS!#REF!)</f>
        <v>#REF!</v>
      </c>
      <c r="H6" s="74" t="e">
        <f>IF($C6=""," ",ADHERENTS!#REF!)</f>
        <v>#REF!</v>
      </c>
      <c r="I6" s="73" t="e">
        <f>IF($C6=""," ",ADHERENTS!#REF!)</f>
        <v>#REF!</v>
      </c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 t="str">
        <f t="shared" si="3"/>
        <v xml:space="preserve"> </v>
      </c>
    </row>
    <row r="7" spans="1:27" x14ac:dyDescent="0.25">
      <c r="A7" s="66" t="e">
        <f t="shared" si="2"/>
        <v>#REF!</v>
      </c>
      <c r="B7" t="str">
        <f>IF(ISERROR(VLOOKUP($A7,ADHERENTS!$A:$B,2,0)),"",VLOOKUP($A7,ADHERENTS!$A:$B,2,0))</f>
        <v/>
      </c>
      <c r="C7" t="e">
        <f>IF(ISBLANK(ADHERENTS!#REF!), "",ADHERENTS!#REF!)</f>
        <v>#REF!</v>
      </c>
      <c r="D7" s="73" t="e">
        <f>IF($C7=""," ",ADHERENTS!#REF!)</f>
        <v>#REF!</v>
      </c>
      <c r="E7" s="73" t="e">
        <f>IF($C7=""," ",ADHERENTS!#REF!)</f>
        <v>#REF!</v>
      </c>
      <c r="F7" s="73" t="e">
        <f>IF($C7=""," ",ADHERENTS!#REF!)</f>
        <v>#REF!</v>
      </c>
      <c r="G7" s="74" t="e">
        <f>IF($C7=""," ",ADHERENTS!#REF!)</f>
        <v>#REF!</v>
      </c>
      <c r="H7" s="74" t="e">
        <f>IF($C7=""," ",ADHERENTS!#REF!)</f>
        <v>#REF!</v>
      </c>
      <c r="I7" s="73" t="e">
        <f>IF($C7=""," ",ADHERENTS!#REF!)</f>
        <v>#REF!</v>
      </c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 t="str">
        <f t="shared" si="3"/>
        <v xml:space="preserve"> </v>
      </c>
    </row>
    <row r="8" spans="1:27" x14ac:dyDescent="0.25">
      <c r="A8" s="66" t="e">
        <f t="shared" si="2"/>
        <v>#REF!</v>
      </c>
      <c r="B8" t="str">
        <f>IF(ISERROR(VLOOKUP($A8,ADHERENTS!$A:$B,2,0)),"",VLOOKUP($A8,ADHERENTS!$A:$B,2,0))</f>
        <v/>
      </c>
      <c r="C8" t="e">
        <f>IF(ISBLANK(ADHERENTS!#REF!), "",ADHERENTS!#REF!)</f>
        <v>#REF!</v>
      </c>
      <c r="D8" s="73" t="e">
        <f>IF($C8=""," ",ADHERENTS!#REF!)</f>
        <v>#REF!</v>
      </c>
      <c r="E8" s="73" t="e">
        <f>IF($C8=""," ",ADHERENTS!#REF!)</f>
        <v>#REF!</v>
      </c>
      <c r="F8" s="73" t="e">
        <f>IF($C8=""," ",ADHERENTS!#REF!)</f>
        <v>#REF!</v>
      </c>
      <c r="G8" s="74" t="e">
        <f>IF($C8=""," ",ADHERENTS!#REF!)</f>
        <v>#REF!</v>
      </c>
      <c r="H8" s="74" t="e">
        <f>IF($C8=""," ",ADHERENTS!#REF!)</f>
        <v>#REF!</v>
      </c>
      <c r="I8" s="73" t="e">
        <f>IF($C8=""," ",ADHERENTS!#REF!)</f>
        <v>#REF!</v>
      </c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 t="str">
        <f t="shared" si="3"/>
        <v xml:space="preserve"> </v>
      </c>
    </row>
    <row r="9" spans="1:27" ht="20.100000000000001" customHeight="1" x14ac:dyDescent="0.25">
      <c r="A9" s="66" t="str">
        <f t="shared" si="2"/>
        <v xml:space="preserve">   </v>
      </c>
      <c r="B9" t="str">
        <f>IF(ISERROR(VLOOKUP($A9,ADHERENTS!$A:$B,2,0)),"",VLOOKUP($A9,ADHERENTS!$A:$B,2,0))</f>
        <v/>
      </c>
      <c r="C9" t="str">
        <f>IF(ISBLANK(ADHERENTS!O5), "",ADHERENTS!O5)</f>
        <v/>
      </c>
      <c r="D9" s="73" t="str">
        <f>IF($C9=""," ",ADHERENTS!C5)</f>
        <v xml:space="preserve"> </v>
      </c>
      <c r="E9" s="73" t="str">
        <f>IF($C9=""," ",ADHERENTS!D5)</f>
        <v xml:space="preserve"> </v>
      </c>
      <c r="F9" s="73" t="str">
        <f>IF($C9=""," ",ADHERENTS!E5)</f>
        <v xml:space="preserve"> </v>
      </c>
      <c r="G9" s="74" t="str">
        <f>IF($C9=""," ",ADHERENTS!F5)</f>
        <v xml:space="preserve"> </v>
      </c>
      <c r="H9" s="74" t="str">
        <f>IF($C9=""," ",ADHERENTS!#REF!)</f>
        <v xml:space="preserve"> </v>
      </c>
      <c r="I9" s="73" t="str">
        <f>IF($C9=""," ",ADHERENTS!#REF!)</f>
        <v xml:space="preserve"> </v>
      </c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 t="str">
        <f t="shared" si="3"/>
        <v xml:space="preserve"> </v>
      </c>
    </row>
    <row r="10" spans="1:27" x14ac:dyDescent="0.25">
      <c r="A10" s="66" t="str">
        <f t="shared" si="2"/>
        <v>NMNJS Dxwklkzuf</v>
      </c>
      <c r="B10">
        <f>IF(ISERROR(VLOOKUP($A10,ADHERENTS!$A:$B,2,0)),"",VLOOKUP($A10,ADHERENTS!$A:$B,2,0))</f>
        <v>28</v>
      </c>
      <c r="C10">
        <f>IF(ISBLANK(ADHERENTS!O6), "",ADHERENTS!O6)</f>
        <v>20</v>
      </c>
      <c r="D10" s="73" t="str">
        <f>IF($C10=""," ",ADHERENTS!C6)</f>
        <v>Mme</v>
      </c>
      <c r="E10" s="73" t="str">
        <f>IF($C10=""," ",ADHERENTS!D6)</f>
        <v>NMNJS</v>
      </c>
      <c r="F10" s="73" t="str">
        <f>IF($C10=""," ",ADHERENTS!E6)</f>
        <v>Dxwklkzuf</v>
      </c>
      <c r="G10" s="74">
        <f>IF($C10=""," ",ADHERENTS!F6)</f>
        <v>19117</v>
      </c>
      <c r="H10" s="74" t="e">
        <f>IF($C10=""," ",ADHERENTS!#REF!)</f>
        <v>#REF!</v>
      </c>
      <c r="I10" s="73" t="e">
        <f>IF($C10=""," ",ADHERENTS!#REF!)</f>
        <v>#REF!</v>
      </c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 t="str">
        <f t="shared" si="3"/>
        <v xml:space="preserve"> </v>
      </c>
    </row>
    <row r="11" spans="1:27" x14ac:dyDescent="0.25">
      <c r="A11" s="66" t="str">
        <f t="shared" si="2"/>
        <v>JPTUS Cxgud</v>
      </c>
      <c r="B11">
        <f>IF(ISERROR(VLOOKUP($A11,ADHERENTS!$A:$B,2,0)),"",VLOOKUP($A11,ADHERENTS!$A:$B,2,0))</f>
        <v>28</v>
      </c>
      <c r="C11">
        <f>IF(ISBLANK(ADHERENTS!O7), "",ADHERENTS!O7)</f>
        <v>20</v>
      </c>
      <c r="D11" s="73" t="str">
        <f>IF($C11=""," ",ADHERENTS!C7)</f>
        <v>Mme</v>
      </c>
      <c r="E11" s="73" t="str">
        <f>IF($C11=""," ",ADHERENTS!D7)</f>
        <v>JPTUS</v>
      </c>
      <c r="F11" s="73" t="str">
        <f>IF($C11=""," ",ADHERENTS!E7)</f>
        <v>Cxgud</v>
      </c>
      <c r="G11" s="74">
        <f>IF($C11=""," ",ADHERENTS!F7)</f>
        <v>19388</v>
      </c>
      <c r="H11" s="74" t="e">
        <f>IF($C11=""," ",ADHERENTS!#REF!)</f>
        <v>#REF!</v>
      </c>
      <c r="I11" s="73" t="e">
        <f>IF($C11=""," ",ADHERENTS!#REF!)</f>
        <v>#REF!</v>
      </c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 t="str">
        <f t="shared" si="3"/>
        <v xml:space="preserve"> </v>
      </c>
    </row>
    <row r="12" spans="1:27" x14ac:dyDescent="0.25">
      <c r="A12" s="66" t="str">
        <f t="shared" si="2"/>
        <v xml:space="preserve">   </v>
      </c>
      <c r="B12" t="str">
        <f>IF(ISERROR(VLOOKUP($A12,ADHERENTS!$A:$B,2,0)),"",VLOOKUP($A12,ADHERENTS!$A:$B,2,0))</f>
        <v/>
      </c>
      <c r="C12" t="str">
        <f>IF(ISBLANK(ADHERENTS!O8), "",ADHERENTS!O8)</f>
        <v/>
      </c>
      <c r="D12" s="73" t="str">
        <f>IF($C12=""," ",ADHERENTS!C8)</f>
        <v xml:space="preserve"> </v>
      </c>
      <c r="E12" s="73" t="str">
        <f>IF($C12=""," ",ADHERENTS!D8)</f>
        <v xml:space="preserve"> </v>
      </c>
      <c r="F12" s="73" t="str">
        <f>IF($C12=""," ",ADHERENTS!E8)</f>
        <v xml:space="preserve"> </v>
      </c>
      <c r="G12" s="74" t="str">
        <f>IF($C12=""," ",ADHERENTS!F8)</f>
        <v xml:space="preserve"> </v>
      </c>
      <c r="H12" s="74" t="str">
        <f>IF($C12=""," ",ADHERENTS!#REF!)</f>
        <v xml:space="preserve"> </v>
      </c>
      <c r="I12" s="73" t="str">
        <f>IF($C12=""," ",ADHERENTS!#REF!)</f>
        <v xml:space="preserve"> </v>
      </c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 t="str">
        <f t="shared" si="3"/>
        <v xml:space="preserve"> </v>
      </c>
    </row>
    <row r="13" spans="1:27" x14ac:dyDescent="0.25">
      <c r="A13" s="66" t="str">
        <f t="shared" si="2"/>
        <v xml:space="preserve">   </v>
      </c>
      <c r="B13" t="str">
        <f>IF(ISERROR(VLOOKUP($A13,ADHERENTS!$A:$B,2,0)),"",VLOOKUP($A13,ADHERENTS!$A:$B,2,0))</f>
        <v/>
      </c>
      <c r="C13" t="str">
        <f>IF(ISBLANK(ADHERENTS!O9), "",ADHERENTS!O9)</f>
        <v/>
      </c>
      <c r="D13" s="73" t="str">
        <f>IF($C13=""," ",ADHERENTS!C9)</f>
        <v xml:space="preserve"> </v>
      </c>
      <c r="E13" s="73" t="str">
        <f>IF($C13=""," ",ADHERENTS!D9)</f>
        <v xml:space="preserve"> </v>
      </c>
      <c r="F13" s="73" t="str">
        <f>IF($C13=""," ",ADHERENTS!E9)</f>
        <v xml:space="preserve"> </v>
      </c>
      <c r="G13" s="74" t="str">
        <f>IF($C13=""," ",ADHERENTS!F9)</f>
        <v xml:space="preserve"> </v>
      </c>
      <c r="H13" s="74" t="str">
        <f>IF($C13=""," ",ADHERENTS!#REF!)</f>
        <v xml:space="preserve"> </v>
      </c>
      <c r="I13" s="73" t="str">
        <f>IF($C13=""," ",ADHERENTS!#REF!)</f>
        <v xml:space="preserve"> </v>
      </c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 t="str">
        <f t="shared" si="3"/>
        <v xml:space="preserve"> </v>
      </c>
    </row>
    <row r="14" spans="1:27" x14ac:dyDescent="0.25">
      <c r="A14" s="66" t="e">
        <f t="shared" si="2"/>
        <v>#REF!</v>
      </c>
      <c r="B14" t="str">
        <f>IF(ISERROR(VLOOKUP($A14,ADHERENTS!$A:$B,2,0)),"",VLOOKUP($A14,ADHERENTS!$A:$B,2,0))</f>
        <v/>
      </c>
      <c r="C14" t="e">
        <f>IF(ISBLANK(ADHERENTS!#REF!), "",ADHERENTS!#REF!)</f>
        <v>#REF!</v>
      </c>
      <c r="D14" s="73" t="e">
        <f>IF($C14=""," ",ADHERENTS!#REF!)</f>
        <v>#REF!</v>
      </c>
      <c r="E14" s="73" t="e">
        <f>IF($C14=""," ",ADHERENTS!#REF!)</f>
        <v>#REF!</v>
      </c>
      <c r="F14" s="73" t="e">
        <f>IF($C14=""," ",ADHERENTS!#REF!)</f>
        <v>#REF!</v>
      </c>
      <c r="G14" s="74" t="e">
        <f>IF($C14=""," ",ADHERENTS!#REF!)</f>
        <v>#REF!</v>
      </c>
      <c r="H14" s="74" t="e">
        <f>IF($C14=""," ",ADHERENTS!#REF!)</f>
        <v>#REF!</v>
      </c>
      <c r="I14" s="73" t="e">
        <f>IF($C14=""," ",ADHERENTS!#REF!)</f>
        <v>#REF!</v>
      </c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 t="str">
        <f t="shared" si="3"/>
        <v xml:space="preserve"> </v>
      </c>
    </row>
    <row r="15" spans="1:27" x14ac:dyDescent="0.25">
      <c r="A15" s="66" t="str">
        <f t="shared" si="2"/>
        <v xml:space="preserve">   </v>
      </c>
      <c r="B15" t="str">
        <f>IF(ISERROR(VLOOKUP($A15,ADHERENTS!$A:$B,2,0)),"",VLOOKUP($A15,ADHERENTS!$A:$B,2,0))</f>
        <v/>
      </c>
      <c r="C15" t="str">
        <f>IF(ISBLANK(ADHERENTS!O10), "",ADHERENTS!O10)</f>
        <v/>
      </c>
      <c r="D15" s="73" t="str">
        <f>IF($C15=""," ",ADHERENTS!C10)</f>
        <v xml:space="preserve"> </v>
      </c>
      <c r="E15" s="73" t="str">
        <f>IF($C15=""," ",ADHERENTS!D10)</f>
        <v xml:space="preserve"> </v>
      </c>
      <c r="F15" s="73" t="str">
        <f>IF($C15=""," ",ADHERENTS!E10)</f>
        <v xml:space="preserve"> </v>
      </c>
      <c r="G15" s="74" t="str">
        <f>IF($C15=""," ",ADHERENTS!F10)</f>
        <v xml:space="preserve"> </v>
      </c>
      <c r="H15" s="74" t="str">
        <f>IF($C15=""," ",ADHERENTS!#REF!)</f>
        <v xml:space="preserve"> </v>
      </c>
      <c r="I15" s="73" t="str">
        <f>IF($C15=""," ",ADHERENTS!#REF!)</f>
        <v xml:space="preserve"> </v>
      </c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 t="str">
        <f t="shared" si="3"/>
        <v xml:space="preserve"> </v>
      </c>
    </row>
    <row r="16" spans="1:27" x14ac:dyDescent="0.25">
      <c r="A16" s="66" t="str">
        <f t="shared" si="2"/>
        <v xml:space="preserve">   </v>
      </c>
      <c r="B16" t="str">
        <f>IF(ISERROR(VLOOKUP($A16,ADHERENTS!$A:$B,2,0)),"",VLOOKUP($A16,ADHERENTS!$A:$B,2,0))</f>
        <v/>
      </c>
      <c r="C16" t="str">
        <f>IF(ISBLANK(ADHERENTS!O11), "",ADHERENTS!O11)</f>
        <v/>
      </c>
      <c r="D16" s="73" t="str">
        <f>IF($C16=""," ",ADHERENTS!C11)</f>
        <v xml:space="preserve"> </v>
      </c>
      <c r="E16" s="73" t="str">
        <f>IF($C16=""," ",ADHERENTS!D11)</f>
        <v xml:space="preserve"> </v>
      </c>
      <c r="F16" s="73" t="str">
        <f>IF($C16=""," ",ADHERENTS!E11)</f>
        <v xml:space="preserve"> </v>
      </c>
      <c r="G16" s="74" t="str">
        <f>IF($C16=""," ",ADHERENTS!F11)</f>
        <v xml:space="preserve"> </v>
      </c>
      <c r="H16" s="74" t="str">
        <f>IF($C16=""," ",ADHERENTS!#REF!)</f>
        <v xml:space="preserve"> </v>
      </c>
      <c r="I16" s="73" t="str">
        <f>IF($C16=""," ",ADHERENTS!#REF!)</f>
        <v xml:space="preserve"> </v>
      </c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 t="str">
        <f t="shared" si="3"/>
        <v xml:space="preserve"> </v>
      </c>
    </row>
    <row r="17" spans="1:27" ht="20.100000000000001" customHeight="1" x14ac:dyDescent="0.25">
      <c r="A17" s="66" t="str">
        <f t="shared" si="2"/>
        <v>ZLBKM Wrerewbg</v>
      </c>
      <c r="B17">
        <f>IF(ISERROR(VLOOKUP($A17,ADHERENTS!$A:$B,2,0)),"",VLOOKUP($A17,ADHERENTS!$A:$B,2,0))</f>
        <v>20</v>
      </c>
      <c r="C17">
        <f>IF(ISBLANK(ADHERENTS!O12), "",ADHERENTS!O12)</f>
        <v>20</v>
      </c>
      <c r="D17" s="73" t="str">
        <f>IF($C17=""," ",ADHERENTS!C12)</f>
        <v>Mme</v>
      </c>
      <c r="E17" s="73" t="str">
        <f>IF($C17=""," ",ADHERENTS!D12)</f>
        <v>ZLBKM</v>
      </c>
      <c r="F17" s="73" t="str">
        <f>IF($C17=""," ",ADHERENTS!E12)</f>
        <v>Wrerewbg</v>
      </c>
      <c r="G17" s="74">
        <f>IF($C17=""," ",ADHERENTS!F12)</f>
        <v>22260</v>
      </c>
      <c r="H17" s="74" t="e">
        <f>IF($C17=""," ",ADHERENTS!#REF!)</f>
        <v>#REF!</v>
      </c>
      <c r="I17" s="73" t="e">
        <f>IF($C17=""," ",ADHERENTS!#REF!)</f>
        <v>#REF!</v>
      </c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 t="str">
        <f t="shared" si="3"/>
        <v xml:space="preserve"> </v>
      </c>
    </row>
    <row r="18" spans="1:27" x14ac:dyDescent="0.25">
      <c r="A18" s="66" t="str">
        <f t="shared" si="2"/>
        <v xml:space="preserve">   </v>
      </c>
      <c r="B18" t="str">
        <f>IF(ISERROR(VLOOKUP($A18,ADHERENTS!$A:$B,2,0)),"",VLOOKUP($A18,ADHERENTS!$A:$B,2,0))</f>
        <v/>
      </c>
      <c r="C18" t="str">
        <f>IF(ISBLANK(ADHERENTS!O13), "",ADHERENTS!O13)</f>
        <v/>
      </c>
      <c r="D18" s="73" t="str">
        <f>IF($C18=""," ",ADHERENTS!C13)</f>
        <v xml:space="preserve"> </v>
      </c>
      <c r="E18" s="73" t="str">
        <f>IF($C18=""," ",ADHERENTS!D13)</f>
        <v xml:space="preserve"> </v>
      </c>
      <c r="F18" s="73" t="str">
        <f>IF($C18=""," ",ADHERENTS!E13)</f>
        <v xml:space="preserve"> </v>
      </c>
      <c r="G18" s="74" t="str">
        <f>IF($C18=""," ",ADHERENTS!F13)</f>
        <v xml:space="preserve"> </v>
      </c>
      <c r="H18" s="74" t="str">
        <f>IF($C18=""," ",ADHERENTS!#REF!)</f>
        <v xml:space="preserve"> </v>
      </c>
      <c r="I18" s="73" t="str">
        <f>IF($C18=""," ",ADHERENTS!#REF!)</f>
        <v xml:space="preserve"> </v>
      </c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 t="str">
        <f t="shared" si="3"/>
        <v xml:space="preserve"> </v>
      </c>
    </row>
    <row r="19" spans="1:27" x14ac:dyDescent="0.25">
      <c r="A19" s="66" t="e">
        <f t="shared" si="2"/>
        <v>#REF!</v>
      </c>
      <c r="B19" t="str">
        <f>IF(ISERROR(VLOOKUP($A19,ADHERENTS!$A:$B,2,0)),"",VLOOKUP($A19,ADHERENTS!$A:$B,2,0))</f>
        <v/>
      </c>
      <c r="C19" t="e">
        <f>IF(ISBLANK(ADHERENTS!#REF!), "",ADHERENTS!#REF!)</f>
        <v>#REF!</v>
      </c>
      <c r="D19" s="73" t="e">
        <f>IF($C19=""," ",ADHERENTS!#REF!)</f>
        <v>#REF!</v>
      </c>
      <c r="E19" s="73" t="e">
        <f>IF($C19=""," ",ADHERENTS!#REF!)</f>
        <v>#REF!</v>
      </c>
      <c r="F19" s="73" t="e">
        <f>IF($C19=""," ",ADHERENTS!#REF!)</f>
        <v>#REF!</v>
      </c>
      <c r="G19" s="74" t="e">
        <f>IF($C19=""," ",ADHERENTS!#REF!)</f>
        <v>#REF!</v>
      </c>
      <c r="H19" s="74" t="e">
        <f>IF($C19=""," ",ADHERENTS!#REF!)</f>
        <v>#REF!</v>
      </c>
      <c r="I19" s="73" t="e">
        <f>IF($C19=""," ",ADHERENTS!#REF!)</f>
        <v>#REF!</v>
      </c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 t="str">
        <f t="shared" si="3"/>
        <v xml:space="preserve"> </v>
      </c>
    </row>
    <row r="20" spans="1:27" x14ac:dyDescent="0.25">
      <c r="A20" s="66" t="e">
        <f t="shared" si="2"/>
        <v>#REF!</v>
      </c>
      <c r="B20" t="str">
        <f>IF(ISERROR(VLOOKUP($A20,ADHERENTS!$A:$B,2,0)),"",VLOOKUP($A20,ADHERENTS!$A:$B,2,0))</f>
        <v/>
      </c>
      <c r="C20" t="e">
        <f>IF(ISBLANK(ADHERENTS!#REF!), "",ADHERENTS!#REF!)</f>
        <v>#REF!</v>
      </c>
      <c r="D20" s="73" t="e">
        <f>IF($C20=""," ",ADHERENTS!#REF!)</f>
        <v>#REF!</v>
      </c>
      <c r="E20" s="73" t="e">
        <f>IF($C20=""," ",ADHERENTS!#REF!)</f>
        <v>#REF!</v>
      </c>
      <c r="F20" s="73" t="e">
        <f>IF($C20=""," ",ADHERENTS!#REF!)</f>
        <v>#REF!</v>
      </c>
      <c r="G20" s="74" t="e">
        <f>IF($C20=""," ",ADHERENTS!#REF!)</f>
        <v>#REF!</v>
      </c>
      <c r="H20" s="74" t="e">
        <f>IF($C20=""," ",ADHERENTS!#REF!)</f>
        <v>#REF!</v>
      </c>
      <c r="I20" s="73" t="e">
        <f>IF($C20=""," ",ADHERENTS!#REF!)</f>
        <v>#REF!</v>
      </c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 t="str">
        <f t="shared" si="3"/>
        <v xml:space="preserve"> </v>
      </c>
    </row>
    <row r="21" spans="1:27" x14ac:dyDescent="0.25">
      <c r="A21" s="66" t="e">
        <f t="shared" si="2"/>
        <v>#REF!</v>
      </c>
      <c r="B21" t="str">
        <f>IF(ISERROR(VLOOKUP($A21,ADHERENTS!$A:$B,2,0)),"",VLOOKUP($A21,ADHERENTS!$A:$B,2,0))</f>
        <v/>
      </c>
      <c r="C21" t="e">
        <f>IF(ISBLANK(ADHERENTS!#REF!), "",ADHERENTS!#REF!)</f>
        <v>#REF!</v>
      </c>
      <c r="D21" s="73" t="e">
        <f>IF($C21=""," ",ADHERENTS!#REF!)</f>
        <v>#REF!</v>
      </c>
      <c r="E21" s="73" t="e">
        <f>IF($C21=""," ",ADHERENTS!#REF!)</f>
        <v>#REF!</v>
      </c>
      <c r="F21" s="73" t="e">
        <f>IF($C21=""," ",ADHERENTS!#REF!)</f>
        <v>#REF!</v>
      </c>
      <c r="G21" s="74" t="e">
        <f>IF($C21=""," ",ADHERENTS!#REF!)</f>
        <v>#REF!</v>
      </c>
      <c r="H21" s="74" t="e">
        <f>IF($C21=""," ",ADHERENTS!#REF!)</f>
        <v>#REF!</v>
      </c>
      <c r="I21" s="73" t="e">
        <f>IF($C21=""," ",ADHERENTS!#REF!)</f>
        <v>#REF!</v>
      </c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 t="str">
        <f t="shared" si="3"/>
        <v xml:space="preserve"> </v>
      </c>
    </row>
    <row r="22" spans="1:27" x14ac:dyDescent="0.25">
      <c r="A22" s="66" t="e">
        <f t="shared" si="2"/>
        <v>#REF!</v>
      </c>
      <c r="B22" t="str">
        <f>IF(ISERROR(VLOOKUP($A22,ADHERENTS!$A:$B,2,0)),"",VLOOKUP($A22,ADHERENTS!$A:$B,2,0))</f>
        <v/>
      </c>
      <c r="C22" t="e">
        <f>IF(ISBLANK(ADHERENTS!#REF!), "",ADHERENTS!#REF!)</f>
        <v>#REF!</v>
      </c>
      <c r="D22" s="73" t="e">
        <f>IF($C22=""," ",ADHERENTS!#REF!)</f>
        <v>#REF!</v>
      </c>
      <c r="E22" s="73" t="e">
        <f>IF($C22=""," ",ADHERENTS!#REF!)</f>
        <v>#REF!</v>
      </c>
      <c r="F22" s="73" t="e">
        <f>IF($C22=""," ",ADHERENTS!#REF!)</f>
        <v>#REF!</v>
      </c>
      <c r="G22" s="74" t="e">
        <f>IF($C22=""," ",ADHERENTS!#REF!)</f>
        <v>#REF!</v>
      </c>
      <c r="H22" s="74" t="e">
        <f>IF($C22=""," ",ADHERENTS!#REF!)</f>
        <v>#REF!</v>
      </c>
      <c r="I22" s="73" t="e">
        <f>IF($C22=""," ",ADHERENTS!#REF!)</f>
        <v>#REF!</v>
      </c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 t="str">
        <f t="shared" si="3"/>
        <v xml:space="preserve"> </v>
      </c>
    </row>
    <row r="23" spans="1:27" x14ac:dyDescent="0.25">
      <c r="A23" s="66" t="e">
        <f t="shared" si="2"/>
        <v>#REF!</v>
      </c>
      <c r="B23" t="str">
        <f>IF(ISERROR(VLOOKUP($A23,ADHERENTS!$A:$B,2,0)),"",VLOOKUP($A23,ADHERENTS!$A:$B,2,0))</f>
        <v/>
      </c>
      <c r="C23" t="e">
        <f>IF(ISBLANK(ADHERENTS!#REF!), "",ADHERENTS!#REF!)</f>
        <v>#REF!</v>
      </c>
      <c r="D23" s="73" t="e">
        <f>IF($C23=""," ",ADHERENTS!#REF!)</f>
        <v>#REF!</v>
      </c>
      <c r="E23" s="73" t="e">
        <f>IF($C23=""," ",ADHERENTS!#REF!)</f>
        <v>#REF!</v>
      </c>
      <c r="F23" s="73" t="e">
        <f>IF($C23=""," ",ADHERENTS!#REF!)</f>
        <v>#REF!</v>
      </c>
      <c r="G23" s="74" t="e">
        <f>IF($C23=""," ",ADHERENTS!#REF!)</f>
        <v>#REF!</v>
      </c>
      <c r="H23" s="74" t="e">
        <f>IF($C23=""," ",ADHERENTS!#REF!)</f>
        <v>#REF!</v>
      </c>
      <c r="I23" s="73" t="e">
        <f>IF($C23=""," ",ADHERENTS!#REF!)</f>
        <v>#REF!</v>
      </c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 t="str">
        <f t="shared" si="3"/>
        <v xml:space="preserve"> </v>
      </c>
    </row>
    <row r="24" spans="1:27" x14ac:dyDescent="0.25">
      <c r="A24" s="66" t="e">
        <f t="shared" si="2"/>
        <v>#REF!</v>
      </c>
      <c r="B24" t="str">
        <f>IF(ISERROR(VLOOKUP($A24,ADHERENTS!$A:$B,2,0)),"",VLOOKUP($A24,ADHERENTS!$A:$B,2,0))</f>
        <v/>
      </c>
      <c r="C24" t="e">
        <f>IF(ISBLANK(ADHERENTS!#REF!), "",ADHERENTS!#REF!)</f>
        <v>#REF!</v>
      </c>
      <c r="D24" s="73" t="e">
        <f>IF($C24=""," ",ADHERENTS!#REF!)</f>
        <v>#REF!</v>
      </c>
      <c r="E24" s="73" t="e">
        <f>IF($C24=""," ",ADHERENTS!#REF!)</f>
        <v>#REF!</v>
      </c>
      <c r="F24" s="73" t="e">
        <f>IF($C24=""," ",ADHERENTS!#REF!)</f>
        <v>#REF!</v>
      </c>
      <c r="G24" s="74" t="e">
        <f>IF($C24=""," ",ADHERENTS!#REF!)</f>
        <v>#REF!</v>
      </c>
      <c r="H24" s="74" t="e">
        <f>IF($C24=""," ",ADHERENTS!#REF!)</f>
        <v>#REF!</v>
      </c>
      <c r="I24" s="73" t="e">
        <f>IF($C24=""," ",ADHERENTS!#REF!)</f>
        <v>#REF!</v>
      </c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 t="str">
        <f t="shared" si="3"/>
        <v xml:space="preserve"> </v>
      </c>
    </row>
    <row r="25" spans="1:27" x14ac:dyDescent="0.25">
      <c r="A25" s="66" t="e">
        <f t="shared" si="2"/>
        <v>#REF!</v>
      </c>
      <c r="B25" t="str">
        <f>IF(ISERROR(VLOOKUP($A25,ADHERENTS!$A:$B,2,0)),"",VLOOKUP($A25,ADHERENTS!$A:$B,2,0))</f>
        <v/>
      </c>
      <c r="C25" t="e">
        <f>IF(ISBLANK(ADHERENTS!#REF!), "",ADHERENTS!#REF!)</f>
        <v>#REF!</v>
      </c>
      <c r="D25" s="73" t="e">
        <f>IF($C25=""," ",ADHERENTS!#REF!)</f>
        <v>#REF!</v>
      </c>
      <c r="E25" s="73" t="e">
        <f>IF($C25=""," ",ADHERENTS!#REF!)</f>
        <v>#REF!</v>
      </c>
      <c r="F25" s="73" t="e">
        <f>IF($C25=""," ",ADHERENTS!#REF!)</f>
        <v>#REF!</v>
      </c>
      <c r="G25" s="74" t="e">
        <f>IF($C25=""," ",ADHERENTS!#REF!)</f>
        <v>#REF!</v>
      </c>
      <c r="H25" s="74" t="e">
        <f>IF($C25=""," ",ADHERENTS!#REF!)</f>
        <v>#REF!</v>
      </c>
      <c r="I25" s="73" t="e">
        <f>IF($C25=""," ",ADHERENTS!#REF!)</f>
        <v>#REF!</v>
      </c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 t="str">
        <f t="shared" si="3"/>
        <v xml:space="preserve"> </v>
      </c>
    </row>
    <row r="26" spans="1:27" x14ac:dyDescent="0.25">
      <c r="A26" s="66" t="e">
        <f t="shared" si="2"/>
        <v>#REF!</v>
      </c>
      <c r="B26" t="str">
        <f>IF(ISERROR(VLOOKUP($A26,ADHERENTS!$A:$B,2,0)),"",VLOOKUP($A26,ADHERENTS!$A:$B,2,0))</f>
        <v/>
      </c>
      <c r="C26" t="e">
        <f>IF(ISBLANK(ADHERENTS!#REF!), "",ADHERENTS!#REF!)</f>
        <v>#REF!</v>
      </c>
      <c r="D26" s="73" t="e">
        <f>IF($C26=""," ",ADHERENTS!#REF!)</f>
        <v>#REF!</v>
      </c>
      <c r="E26" s="73" t="e">
        <f>IF($C26=""," ",ADHERENTS!#REF!)</f>
        <v>#REF!</v>
      </c>
      <c r="F26" s="73" t="e">
        <f>IF($C26=""," ",ADHERENTS!#REF!)</f>
        <v>#REF!</v>
      </c>
      <c r="G26" s="74" t="e">
        <f>IF($C26=""," ",ADHERENTS!#REF!)</f>
        <v>#REF!</v>
      </c>
      <c r="H26" s="74" t="e">
        <f>IF($C26=""," ",ADHERENTS!#REF!)</f>
        <v>#REF!</v>
      </c>
      <c r="I26" s="73" t="e">
        <f>IF($C26=""," ",ADHERENTS!#REF!)</f>
        <v>#REF!</v>
      </c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 t="str">
        <f t="shared" si="3"/>
        <v xml:space="preserve"> </v>
      </c>
    </row>
    <row r="27" spans="1:27" x14ac:dyDescent="0.25">
      <c r="A27" s="66" t="e">
        <f t="shared" si="2"/>
        <v>#REF!</v>
      </c>
      <c r="B27" t="str">
        <f>IF(ISERROR(VLOOKUP($A27,ADHERENTS!$A:$B,2,0)),"",VLOOKUP($A27,ADHERENTS!$A:$B,2,0))</f>
        <v/>
      </c>
      <c r="C27" t="e">
        <f>IF(ISBLANK(ADHERENTS!#REF!), "",ADHERENTS!#REF!)</f>
        <v>#REF!</v>
      </c>
      <c r="D27" s="73" t="e">
        <f>IF($C27=""," ",ADHERENTS!#REF!)</f>
        <v>#REF!</v>
      </c>
      <c r="E27" s="73" t="e">
        <f>IF($C27=""," ",ADHERENTS!#REF!)</f>
        <v>#REF!</v>
      </c>
      <c r="F27" s="73" t="e">
        <f>IF($C27=""," ",ADHERENTS!#REF!)</f>
        <v>#REF!</v>
      </c>
      <c r="G27" s="74" t="e">
        <f>IF($C27=""," ",ADHERENTS!#REF!)</f>
        <v>#REF!</v>
      </c>
      <c r="H27" s="74" t="e">
        <f>IF($C27=""," ",ADHERENTS!#REF!)</f>
        <v>#REF!</v>
      </c>
      <c r="I27" s="73" t="e">
        <f>IF($C27=""," ",ADHERENTS!#REF!)</f>
        <v>#REF!</v>
      </c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 t="str">
        <f t="shared" si="3"/>
        <v xml:space="preserve"> </v>
      </c>
    </row>
    <row r="28" spans="1:27" x14ac:dyDescent="0.25">
      <c r="A28" s="66" t="e">
        <f t="shared" si="2"/>
        <v>#REF!</v>
      </c>
      <c r="B28" t="str">
        <f>IF(ISERROR(VLOOKUP($A28,ADHERENTS!$A:$B,2,0)),"",VLOOKUP($A28,ADHERENTS!$A:$B,2,0))</f>
        <v/>
      </c>
      <c r="C28" t="e">
        <f>IF(ISBLANK(ADHERENTS!#REF!), "",ADHERENTS!#REF!)</f>
        <v>#REF!</v>
      </c>
      <c r="D28" s="73" t="e">
        <f>IF($C28=""," ",ADHERENTS!#REF!)</f>
        <v>#REF!</v>
      </c>
      <c r="E28" s="73" t="e">
        <f>IF($C28=""," ",ADHERENTS!#REF!)</f>
        <v>#REF!</v>
      </c>
      <c r="F28" s="73" t="e">
        <f>IF($C28=""," ",ADHERENTS!#REF!)</f>
        <v>#REF!</v>
      </c>
      <c r="G28" s="74" t="e">
        <f>IF($C28=""," ",ADHERENTS!#REF!)</f>
        <v>#REF!</v>
      </c>
      <c r="H28" s="74" t="e">
        <f>IF($C28=""," ",ADHERENTS!#REF!)</f>
        <v>#REF!</v>
      </c>
      <c r="I28" s="73" t="e">
        <f>IF($C28=""," ",ADHERENTS!#REF!)</f>
        <v>#REF!</v>
      </c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 t="str">
        <f t="shared" si="3"/>
        <v xml:space="preserve"> </v>
      </c>
    </row>
    <row r="29" spans="1:27" x14ac:dyDescent="0.25">
      <c r="A29" s="66" t="e">
        <f t="shared" si="2"/>
        <v>#REF!</v>
      </c>
      <c r="B29" t="str">
        <f>IF(ISERROR(VLOOKUP($A29,ADHERENTS!$A:$B,2,0)),"",VLOOKUP($A29,ADHERENTS!$A:$B,2,0))</f>
        <v/>
      </c>
      <c r="C29" t="e">
        <f>IF(ISBLANK(ADHERENTS!#REF!), "",ADHERENTS!#REF!)</f>
        <v>#REF!</v>
      </c>
      <c r="D29" s="73" t="e">
        <f>IF($C29=""," ",ADHERENTS!#REF!)</f>
        <v>#REF!</v>
      </c>
      <c r="E29" s="73" t="e">
        <f>IF($C29=""," ",ADHERENTS!#REF!)</f>
        <v>#REF!</v>
      </c>
      <c r="F29" s="73" t="e">
        <f>IF($C29=""," ",ADHERENTS!#REF!)</f>
        <v>#REF!</v>
      </c>
      <c r="G29" s="74" t="e">
        <f>IF($C29=""," ",ADHERENTS!#REF!)</f>
        <v>#REF!</v>
      </c>
      <c r="H29" s="74" t="e">
        <f>IF($C29=""," ",ADHERENTS!#REF!)</f>
        <v>#REF!</v>
      </c>
      <c r="I29" s="73" t="e">
        <f>IF($C29=""," ",ADHERENTS!#REF!)</f>
        <v>#REF!</v>
      </c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 t="str">
        <f t="shared" si="3"/>
        <v xml:space="preserve"> </v>
      </c>
    </row>
    <row r="30" spans="1:27" x14ac:dyDescent="0.25">
      <c r="A30" s="66" t="e">
        <f t="shared" si="2"/>
        <v>#REF!</v>
      </c>
      <c r="B30" t="str">
        <f>IF(ISERROR(VLOOKUP($A30,ADHERENTS!$A:$B,2,0)),"",VLOOKUP($A30,ADHERENTS!$A:$B,2,0))</f>
        <v/>
      </c>
      <c r="C30" t="e">
        <f>IF(ISBLANK(ADHERENTS!#REF!), "",ADHERENTS!#REF!)</f>
        <v>#REF!</v>
      </c>
      <c r="D30" s="73" t="e">
        <f>IF($C30=""," ",ADHERENTS!#REF!)</f>
        <v>#REF!</v>
      </c>
      <c r="E30" s="73" t="e">
        <f>IF($C30=""," ",ADHERENTS!#REF!)</f>
        <v>#REF!</v>
      </c>
      <c r="F30" s="73" t="e">
        <f>IF($C30=""," ",ADHERENTS!#REF!)</f>
        <v>#REF!</v>
      </c>
      <c r="G30" s="74" t="e">
        <f>IF($C30=""," ",ADHERENTS!#REF!)</f>
        <v>#REF!</v>
      </c>
      <c r="H30" s="74" t="e">
        <f>IF($C30=""," ",ADHERENTS!#REF!)</f>
        <v>#REF!</v>
      </c>
      <c r="I30" s="73" t="e">
        <f>IF($C30=""," ",ADHERENTS!#REF!)</f>
        <v>#REF!</v>
      </c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 t="str">
        <f t="shared" si="3"/>
        <v xml:space="preserve"> </v>
      </c>
    </row>
    <row r="31" spans="1:27" x14ac:dyDescent="0.25">
      <c r="B31"/>
      <c r="C31"/>
      <c r="D31" s="73"/>
      <c r="E31" s="73"/>
      <c r="F31" s="73"/>
      <c r="G31" s="74"/>
      <c r="I31" s="73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</row>
    <row r="32" spans="1:27" x14ac:dyDescent="0.25">
      <c r="B32"/>
      <c r="C32"/>
      <c r="D32" s="73"/>
      <c r="E32" s="73"/>
      <c r="F32" s="73"/>
      <c r="G32" s="74"/>
      <c r="I32" s="73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</row>
    <row r="33" spans="2:27" x14ac:dyDescent="0.25">
      <c r="B33"/>
      <c r="C33"/>
      <c r="D33" s="73"/>
      <c r="E33" s="73"/>
      <c r="F33" s="73"/>
      <c r="G33" s="74"/>
      <c r="I33" s="73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</row>
    <row r="34" spans="2:27" x14ac:dyDescent="0.25">
      <c r="B34"/>
      <c r="C34"/>
      <c r="D34" s="73"/>
      <c r="E34" s="73"/>
      <c r="F34" s="73"/>
      <c r="G34" s="74"/>
      <c r="I34" s="73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</row>
    <row r="35" spans="2:27" x14ac:dyDescent="0.25">
      <c r="B35"/>
      <c r="C35"/>
      <c r="D35" s="73"/>
      <c r="E35" s="73"/>
      <c r="F35" s="73"/>
      <c r="G35" s="74"/>
      <c r="I35" s="73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</row>
    <row r="36" spans="2:27" x14ac:dyDescent="0.25">
      <c r="B36"/>
      <c r="C36"/>
      <c r="D36" s="73"/>
      <c r="E36" s="73"/>
      <c r="F36" s="73"/>
      <c r="G36" s="74"/>
      <c r="I36" s="73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</row>
    <row r="37" spans="2:27" x14ac:dyDescent="0.25">
      <c r="B37"/>
      <c r="C37"/>
      <c r="D37" s="73"/>
      <c r="E37" s="73"/>
      <c r="F37" s="73"/>
      <c r="G37" s="74"/>
      <c r="I37" s="73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</row>
    <row r="38" spans="2:27" x14ac:dyDescent="0.25">
      <c r="B38"/>
      <c r="C38"/>
      <c r="D38" s="73"/>
      <c r="E38" s="73"/>
      <c r="F38" s="73"/>
      <c r="G38" s="74"/>
      <c r="I38" s="73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</row>
    <row r="39" spans="2:27" x14ac:dyDescent="0.25">
      <c r="B39"/>
      <c r="C39"/>
      <c r="D39" s="73"/>
      <c r="E39" s="73"/>
      <c r="F39" s="73"/>
      <c r="G39" s="74"/>
      <c r="I39" s="73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</row>
    <row r="40" spans="2:27" x14ac:dyDescent="0.25">
      <c r="B40"/>
      <c r="C40"/>
      <c r="D40" s="73"/>
      <c r="E40" s="73"/>
      <c r="F40" s="73"/>
      <c r="G40" s="74"/>
      <c r="I40" s="73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</row>
    <row r="41" spans="2:27" x14ac:dyDescent="0.25">
      <c r="B41"/>
      <c r="C41"/>
      <c r="D41" s="73"/>
      <c r="E41" s="73"/>
      <c r="F41" s="73"/>
      <c r="G41" s="74"/>
      <c r="I41" s="73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</row>
    <row r="42" spans="2:27" x14ac:dyDescent="0.25">
      <c r="B42"/>
      <c r="C42"/>
      <c r="D42" s="73"/>
      <c r="E42" s="73"/>
      <c r="F42" s="73"/>
      <c r="G42" s="74"/>
      <c r="I42" s="73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</row>
    <row r="43" spans="2:27" x14ac:dyDescent="0.25">
      <c r="B43"/>
      <c r="C43"/>
      <c r="D43" s="73"/>
      <c r="E43" s="73"/>
      <c r="F43" s="73"/>
      <c r="G43" s="74"/>
      <c r="I43" s="73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</row>
    <row r="44" spans="2:27" x14ac:dyDescent="0.25">
      <c r="B44"/>
      <c r="C44"/>
      <c r="D44" s="73"/>
      <c r="E44" s="73"/>
      <c r="F44" s="73"/>
      <c r="G44" s="74"/>
      <c r="I44" s="73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</row>
    <row r="45" spans="2:27" x14ac:dyDescent="0.25">
      <c r="B45"/>
      <c r="C45"/>
      <c r="D45" s="73"/>
      <c r="E45" s="73"/>
      <c r="F45" s="73"/>
      <c r="G45" s="74"/>
      <c r="I45" s="73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</row>
    <row r="46" spans="2:27" x14ac:dyDescent="0.25">
      <c r="B46"/>
      <c r="C46"/>
      <c r="D46" s="73"/>
      <c r="E46" s="73"/>
      <c r="F46" s="73"/>
      <c r="G46" s="74"/>
      <c r="I46" s="73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</row>
    <row r="47" spans="2:27" x14ac:dyDescent="0.25">
      <c r="B47"/>
      <c r="C47"/>
      <c r="D47" s="73"/>
      <c r="E47" s="73"/>
      <c r="F47" s="73"/>
      <c r="G47" s="74"/>
      <c r="I47" s="73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</row>
    <row r="48" spans="2:27" x14ac:dyDescent="0.25">
      <c r="B48"/>
      <c r="C48"/>
      <c r="D48" s="73"/>
      <c r="E48" s="73"/>
      <c r="F48" s="73"/>
      <c r="G48" s="74"/>
      <c r="I48" s="73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</row>
    <row r="49" spans="2:27" x14ac:dyDescent="0.25">
      <c r="B49"/>
      <c r="C49"/>
      <c r="D49" s="73"/>
      <c r="E49" s="73"/>
      <c r="F49" s="73"/>
      <c r="G49" s="74"/>
      <c r="I49" s="73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</row>
    <row r="50" spans="2:27" x14ac:dyDescent="0.25">
      <c r="B50"/>
      <c r="C50"/>
      <c r="D50" s="73"/>
      <c r="E50" s="73"/>
      <c r="F50" s="73"/>
      <c r="G50" s="74"/>
      <c r="I50" s="73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</row>
    <row r="51" spans="2:27" x14ac:dyDescent="0.25">
      <c r="B51"/>
      <c r="C51"/>
      <c r="D51" s="73"/>
      <c r="E51" s="73"/>
      <c r="F51" s="73"/>
      <c r="G51" s="74"/>
      <c r="I51" s="73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</row>
    <row r="52" spans="2:27" x14ac:dyDescent="0.25">
      <c r="B52"/>
      <c r="C52"/>
      <c r="D52" s="73"/>
      <c r="E52" s="73"/>
      <c r="F52" s="73"/>
      <c r="G52" s="74"/>
      <c r="I52" s="73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</row>
    <row r="53" spans="2:27" x14ac:dyDescent="0.25">
      <c r="B53"/>
      <c r="C53"/>
      <c r="D53" s="73"/>
      <c r="E53" s="73"/>
      <c r="F53" s="73"/>
      <c r="G53" s="74"/>
      <c r="I53" s="73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</row>
    <row r="54" spans="2:27" x14ac:dyDescent="0.25">
      <c r="B54"/>
      <c r="C54"/>
      <c r="D54" s="73"/>
      <c r="E54" s="73"/>
      <c r="F54" s="73"/>
      <c r="G54" s="74"/>
      <c r="I54" s="73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</row>
    <row r="55" spans="2:27" x14ac:dyDescent="0.25">
      <c r="B55"/>
      <c r="C55"/>
      <c r="D55" s="73"/>
      <c r="E55" s="73"/>
      <c r="F55" s="73"/>
      <c r="G55" s="74"/>
      <c r="I55" s="73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</row>
    <row r="56" spans="2:27" x14ac:dyDescent="0.25">
      <c r="B56"/>
      <c r="C56"/>
      <c r="D56" s="73"/>
      <c r="E56" s="73"/>
      <c r="F56" s="73"/>
      <c r="G56" s="74"/>
      <c r="I56" s="73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</row>
    <row r="57" spans="2:27" x14ac:dyDescent="0.25">
      <c r="B57"/>
      <c r="C57"/>
      <c r="D57" s="73"/>
      <c r="E57" s="73"/>
      <c r="F57" s="73"/>
      <c r="G57" s="74"/>
      <c r="I57" s="73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</row>
    <row r="58" spans="2:27" x14ac:dyDescent="0.25">
      <c r="B58"/>
      <c r="C58"/>
      <c r="D58" s="73"/>
      <c r="E58" s="73"/>
      <c r="F58" s="73"/>
      <c r="G58" s="74"/>
      <c r="I58" s="73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</row>
    <row r="59" spans="2:27" x14ac:dyDescent="0.25">
      <c r="B59"/>
      <c r="C59"/>
      <c r="D59" s="73"/>
      <c r="E59" s="73"/>
      <c r="F59" s="73"/>
      <c r="G59" s="74"/>
      <c r="I59" s="73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</row>
    <row r="60" spans="2:27" x14ac:dyDescent="0.25">
      <c r="B60"/>
      <c r="C60"/>
      <c r="D60" s="73"/>
      <c r="E60" s="73"/>
      <c r="F60" s="73"/>
      <c r="G60" s="74"/>
      <c r="I60" s="73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</row>
    <row r="61" spans="2:27" x14ac:dyDescent="0.25">
      <c r="B61"/>
      <c r="C61"/>
      <c r="D61" s="73"/>
      <c r="E61" s="73"/>
      <c r="F61" s="73"/>
      <c r="G61" s="74"/>
      <c r="I61" s="73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</row>
    <row r="62" spans="2:27" x14ac:dyDescent="0.25">
      <c r="B62"/>
      <c r="C62"/>
      <c r="D62" s="73"/>
      <c r="E62" s="73"/>
      <c r="F62" s="73"/>
      <c r="G62" s="74"/>
      <c r="I62" s="73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</row>
    <row r="63" spans="2:27" x14ac:dyDescent="0.25">
      <c r="B63"/>
      <c r="C63"/>
      <c r="D63" s="73"/>
      <c r="E63" s="73"/>
      <c r="F63" s="73"/>
      <c r="G63" s="74"/>
      <c r="I63" s="73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</row>
    <row r="64" spans="2:27" x14ac:dyDescent="0.25">
      <c r="B64"/>
      <c r="C64"/>
      <c r="D64" s="73"/>
      <c r="E64" s="73"/>
      <c r="F64" s="73"/>
      <c r="G64" s="74"/>
      <c r="I64" s="73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</row>
    <row r="65" spans="2:27" x14ac:dyDescent="0.25">
      <c r="B65"/>
      <c r="C65"/>
      <c r="D65" s="73"/>
      <c r="E65" s="73"/>
      <c r="F65" s="73"/>
      <c r="G65" s="74"/>
      <c r="I65" s="73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</row>
    <row r="66" spans="2:27" x14ac:dyDescent="0.25">
      <c r="B66"/>
      <c r="C66"/>
      <c r="D66" s="73"/>
      <c r="E66" s="73"/>
      <c r="F66" s="73"/>
      <c r="G66" s="74"/>
      <c r="I66" s="73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</row>
    <row r="67" spans="2:27" x14ac:dyDescent="0.25">
      <c r="B67"/>
      <c r="C67"/>
      <c r="D67" s="73"/>
      <c r="E67" s="73"/>
      <c r="F67" s="73"/>
      <c r="G67" s="74"/>
      <c r="I67" s="73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</row>
    <row r="68" spans="2:27" x14ac:dyDescent="0.25">
      <c r="B68"/>
      <c r="C68"/>
      <c r="D68" s="73"/>
      <c r="E68" s="73"/>
      <c r="F68" s="73"/>
      <c r="G68" s="74"/>
      <c r="I68" s="73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</row>
    <row r="69" spans="2:27" x14ac:dyDescent="0.25">
      <c r="B69"/>
      <c r="C69"/>
      <c r="D69" s="73"/>
      <c r="E69" s="73"/>
      <c r="F69" s="73"/>
      <c r="G69" s="74"/>
      <c r="I69" s="73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</row>
    <row r="70" spans="2:27" x14ac:dyDescent="0.25">
      <c r="B70"/>
      <c r="C70"/>
      <c r="D70" s="73"/>
      <c r="E70" s="73"/>
      <c r="F70" s="73"/>
      <c r="G70" s="74"/>
      <c r="I70" s="73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</row>
    <row r="71" spans="2:27" x14ac:dyDescent="0.25">
      <c r="B71"/>
      <c r="C71"/>
      <c r="D71" s="73"/>
      <c r="E71" s="73"/>
      <c r="F71" s="73"/>
      <c r="G71" s="74"/>
      <c r="I71" s="73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</row>
    <row r="72" spans="2:27" x14ac:dyDescent="0.25">
      <c r="B72"/>
      <c r="C72"/>
      <c r="D72" s="73"/>
      <c r="E72" s="73"/>
      <c r="F72" s="73"/>
      <c r="G72" s="74"/>
      <c r="I72" s="73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</row>
    <row r="73" spans="2:27" x14ac:dyDescent="0.25">
      <c r="B73"/>
      <c r="C73"/>
      <c r="D73" s="73"/>
      <c r="E73" s="73"/>
      <c r="F73" s="73"/>
      <c r="G73" s="74"/>
      <c r="I73" s="73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</row>
    <row r="74" spans="2:27" x14ac:dyDescent="0.25">
      <c r="B74"/>
      <c r="C74"/>
      <c r="D74" s="73"/>
      <c r="E74" s="73"/>
      <c r="F74" s="73"/>
      <c r="G74" s="74"/>
      <c r="I74" s="73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</row>
    <row r="75" spans="2:27" x14ac:dyDescent="0.25">
      <c r="B75"/>
      <c r="C75"/>
      <c r="D75" s="73"/>
      <c r="E75" s="73"/>
      <c r="F75" s="73"/>
      <c r="G75" s="74"/>
      <c r="I75" s="73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</row>
    <row r="76" spans="2:27" x14ac:dyDescent="0.25">
      <c r="B76"/>
      <c r="C76"/>
      <c r="D76" s="73"/>
      <c r="E76" s="73"/>
      <c r="F76" s="73"/>
      <c r="G76" s="74"/>
      <c r="I76" s="73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</row>
    <row r="77" spans="2:27" x14ac:dyDescent="0.25">
      <c r="B77"/>
      <c r="C77"/>
      <c r="D77" s="73"/>
      <c r="E77" s="73"/>
      <c r="F77" s="73"/>
      <c r="G77" s="74"/>
      <c r="I77" s="73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</row>
    <row r="78" spans="2:27" x14ac:dyDescent="0.25">
      <c r="B78"/>
      <c r="C78"/>
      <c r="D78" s="73"/>
      <c r="E78" s="73"/>
      <c r="F78" s="73"/>
      <c r="G78" s="74"/>
      <c r="I78" s="73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</row>
    <row r="79" spans="2:27" x14ac:dyDescent="0.25">
      <c r="B79"/>
      <c r="C79"/>
      <c r="D79" s="73"/>
      <c r="E79" s="73"/>
      <c r="F79" s="73"/>
      <c r="G79" s="74"/>
      <c r="I79" s="73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</row>
    <row r="80" spans="2:27" x14ac:dyDescent="0.25">
      <c r="B80"/>
      <c r="C80"/>
      <c r="D80" s="73"/>
      <c r="E80" s="73"/>
      <c r="F80" s="73"/>
      <c r="G80" s="74"/>
      <c r="I80" s="73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</row>
    <row r="81" spans="2:27" x14ac:dyDescent="0.25">
      <c r="B81"/>
      <c r="C81"/>
      <c r="D81" s="73"/>
      <c r="E81" s="73"/>
      <c r="F81" s="73"/>
      <c r="G81" s="74"/>
      <c r="I81" s="73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</row>
    <row r="82" spans="2:27" x14ac:dyDescent="0.25">
      <c r="B82"/>
      <c r="C82"/>
      <c r="D82" s="73"/>
      <c r="E82" s="73"/>
      <c r="F82" s="73"/>
      <c r="G82" s="74"/>
      <c r="I82" s="73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</row>
    <row r="83" spans="2:27" x14ac:dyDescent="0.25">
      <c r="B83"/>
      <c r="C83"/>
      <c r="D83" s="73"/>
      <c r="E83" s="73"/>
      <c r="F83" s="73"/>
      <c r="G83" s="74"/>
      <c r="I83" s="73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</row>
    <row r="84" spans="2:27" x14ac:dyDescent="0.25">
      <c r="B84"/>
      <c r="C84"/>
      <c r="D84" s="73"/>
      <c r="E84" s="73"/>
      <c r="F84" s="73"/>
      <c r="G84" s="74"/>
      <c r="I84" s="73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</row>
    <row r="85" spans="2:27" x14ac:dyDescent="0.25">
      <c r="B85"/>
      <c r="C85"/>
      <c r="D85" s="73"/>
      <c r="E85" s="73"/>
      <c r="F85" s="73"/>
      <c r="G85" s="74"/>
      <c r="I85" s="73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</row>
    <row r="86" spans="2:27" x14ac:dyDescent="0.25">
      <c r="B86"/>
      <c r="C86"/>
      <c r="D86" s="73"/>
      <c r="E86" s="73"/>
      <c r="F86" s="73"/>
      <c r="G86" s="74"/>
      <c r="I86" s="73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</row>
    <row r="87" spans="2:27" x14ac:dyDescent="0.25">
      <c r="B87"/>
      <c r="C87"/>
      <c r="D87" s="73"/>
      <c r="E87" s="73"/>
      <c r="F87" s="73"/>
      <c r="G87" s="74"/>
      <c r="I87" s="73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</row>
    <row r="88" spans="2:27" x14ac:dyDescent="0.25">
      <c r="B88"/>
      <c r="C88"/>
      <c r="D88" s="73"/>
      <c r="E88" s="73"/>
      <c r="F88" s="73"/>
      <c r="G88" s="74"/>
      <c r="I88" s="73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</row>
    <row r="89" spans="2:27" x14ac:dyDescent="0.25">
      <c r="B89"/>
      <c r="C89"/>
      <c r="D89" s="73"/>
      <c r="E89" s="73"/>
      <c r="F89" s="73"/>
      <c r="G89" s="74"/>
      <c r="I89" s="73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</row>
    <row r="90" spans="2:27" x14ac:dyDescent="0.25">
      <c r="B90"/>
      <c r="C90"/>
      <c r="D90" s="73"/>
      <c r="E90" s="73"/>
      <c r="F90" s="73"/>
      <c r="G90" s="74"/>
      <c r="I90" s="73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</row>
    <row r="91" spans="2:27" x14ac:dyDescent="0.25">
      <c r="B91"/>
      <c r="C91"/>
      <c r="D91" s="73"/>
      <c r="E91" s="73"/>
      <c r="F91" s="73"/>
      <c r="G91" s="74"/>
      <c r="I91" s="73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</row>
    <row r="92" spans="2:27" x14ac:dyDescent="0.25">
      <c r="B92"/>
      <c r="C92"/>
      <c r="D92" s="73"/>
      <c r="E92" s="73"/>
      <c r="F92" s="73"/>
      <c r="G92" s="74"/>
      <c r="I92" s="73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</row>
    <row r="93" spans="2:27" x14ac:dyDescent="0.25">
      <c r="B93"/>
      <c r="C93"/>
      <c r="D93" s="73"/>
      <c r="E93" s="73"/>
      <c r="F93" s="73"/>
      <c r="G93" s="74"/>
      <c r="I93" s="73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</row>
    <row r="94" spans="2:27" x14ac:dyDescent="0.25">
      <c r="B94"/>
      <c r="C94"/>
      <c r="D94" s="73"/>
      <c r="E94" s="73"/>
      <c r="F94" s="73"/>
      <c r="G94" s="74"/>
      <c r="I94" s="73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</row>
    <row r="95" spans="2:27" x14ac:dyDescent="0.25">
      <c r="B95"/>
      <c r="C95"/>
      <c r="D95" s="73"/>
      <c r="E95" s="73"/>
      <c r="F95" s="73"/>
      <c r="G95" s="74"/>
      <c r="I95" s="73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</row>
    <row r="96" spans="2:27" x14ac:dyDescent="0.25">
      <c r="B96"/>
      <c r="C96"/>
      <c r="D96" s="73"/>
      <c r="E96" s="73"/>
      <c r="F96" s="73"/>
      <c r="G96" s="74"/>
      <c r="I96" s="73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</row>
    <row r="97" spans="2:27" x14ac:dyDescent="0.25">
      <c r="B97"/>
      <c r="C97"/>
      <c r="D97" s="73"/>
      <c r="E97" s="73"/>
      <c r="F97" s="73"/>
      <c r="G97" s="74"/>
      <c r="I97" s="73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</row>
    <row r="98" spans="2:27" x14ac:dyDescent="0.25">
      <c r="B98"/>
      <c r="C98"/>
      <c r="D98" s="73"/>
      <c r="E98" s="73"/>
      <c r="F98" s="73"/>
      <c r="G98" s="74"/>
      <c r="I98" s="73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</row>
    <row r="99" spans="2:27" x14ac:dyDescent="0.25">
      <c r="B99"/>
      <c r="C99"/>
      <c r="D99" s="73"/>
      <c r="E99" s="73"/>
      <c r="F99" s="73"/>
      <c r="G99" s="74"/>
      <c r="I99" s="73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</row>
    <row r="100" spans="2:27" x14ac:dyDescent="0.25">
      <c r="B100"/>
      <c r="C100"/>
      <c r="D100" s="73"/>
      <c r="E100" s="73"/>
      <c r="F100" s="73"/>
      <c r="G100" s="74"/>
      <c r="I100" s="73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</row>
    <row r="101" spans="2:27" x14ac:dyDescent="0.25">
      <c r="B101"/>
      <c r="C101"/>
      <c r="D101" s="73"/>
      <c r="E101" s="73"/>
      <c r="F101" s="73"/>
      <c r="G101" s="74"/>
      <c r="I101" s="73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</row>
    <row r="102" spans="2:27" x14ac:dyDescent="0.25">
      <c r="B102"/>
      <c r="C102"/>
      <c r="D102" s="73"/>
      <c r="E102" s="73"/>
      <c r="F102" s="73"/>
      <c r="G102" s="74"/>
      <c r="I102" s="73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</row>
    <row r="103" spans="2:27" x14ac:dyDescent="0.25">
      <c r="B103"/>
      <c r="C103"/>
      <c r="D103" s="73"/>
      <c r="E103" s="73"/>
      <c r="F103" s="73"/>
      <c r="G103" s="74"/>
      <c r="I103" s="73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</row>
    <row r="104" spans="2:27" x14ac:dyDescent="0.25">
      <c r="B104"/>
      <c r="C104"/>
      <c r="D104" s="73"/>
      <c r="E104" s="73"/>
      <c r="F104" s="73"/>
      <c r="G104" s="74"/>
      <c r="I104" s="73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</row>
    <row r="105" spans="2:27" x14ac:dyDescent="0.25">
      <c r="B105"/>
      <c r="C105"/>
      <c r="D105" s="73"/>
      <c r="E105" s="73"/>
      <c r="F105" s="73"/>
      <c r="G105" s="74"/>
      <c r="I105" s="73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</row>
    <row r="106" spans="2:27" x14ac:dyDescent="0.25">
      <c r="B106"/>
      <c r="C106"/>
      <c r="D106" s="73"/>
      <c r="E106" s="73"/>
      <c r="F106" s="73"/>
      <c r="G106" s="74"/>
      <c r="I106" s="73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</row>
    <row r="107" spans="2:27" x14ac:dyDescent="0.25">
      <c r="B107"/>
      <c r="C107"/>
      <c r="D107" s="73"/>
      <c r="E107" s="73"/>
      <c r="F107" s="73"/>
      <c r="G107" s="74"/>
      <c r="I107" s="73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</row>
    <row r="108" spans="2:27" x14ac:dyDescent="0.25">
      <c r="B108"/>
      <c r="C108"/>
      <c r="D108" s="73"/>
      <c r="E108" s="73"/>
      <c r="F108" s="73"/>
      <c r="G108" s="74"/>
      <c r="I108" s="73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</row>
    <row r="109" spans="2:27" x14ac:dyDescent="0.25">
      <c r="B109"/>
      <c r="C109"/>
      <c r="D109" s="73"/>
      <c r="E109" s="73"/>
      <c r="F109" s="73"/>
      <c r="G109" s="74"/>
      <c r="I109" s="73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</row>
    <row r="110" spans="2:27" x14ac:dyDescent="0.25">
      <c r="B110"/>
      <c r="C110"/>
      <c r="D110" s="73"/>
      <c r="E110" s="73"/>
      <c r="F110" s="73"/>
      <c r="G110" s="74"/>
      <c r="I110" s="73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</row>
    <row r="111" spans="2:27" x14ac:dyDescent="0.25">
      <c r="B111"/>
      <c r="C111"/>
      <c r="D111" s="73"/>
      <c r="E111" s="73"/>
      <c r="F111" s="73"/>
      <c r="G111" s="74"/>
      <c r="I111" s="73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</row>
    <row r="112" spans="2:27" x14ac:dyDescent="0.25">
      <c r="B112"/>
      <c r="C112"/>
      <c r="D112" s="73"/>
      <c r="E112" s="73"/>
      <c r="F112" s="73"/>
      <c r="G112" s="74"/>
      <c r="I112" s="73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</row>
    <row r="113" spans="2:27" x14ac:dyDescent="0.25">
      <c r="B113"/>
      <c r="C113"/>
      <c r="D113" s="73"/>
      <c r="E113" s="73"/>
      <c r="F113" s="73"/>
      <c r="G113" s="74"/>
      <c r="I113" s="73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</row>
    <row r="114" spans="2:27" x14ac:dyDescent="0.25">
      <c r="B114"/>
      <c r="C114"/>
      <c r="D114" s="73"/>
      <c r="E114" s="73"/>
      <c r="F114" s="73"/>
      <c r="G114" s="74"/>
      <c r="I114" s="73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</row>
    <row r="115" spans="2:27" x14ac:dyDescent="0.25">
      <c r="B115"/>
      <c r="C115"/>
      <c r="D115" s="73"/>
      <c r="E115" s="73"/>
      <c r="F115" s="73"/>
      <c r="G115" s="74"/>
      <c r="I115" s="73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</row>
    <row r="116" spans="2:27" x14ac:dyDescent="0.25">
      <c r="B116"/>
      <c r="C116"/>
      <c r="D116" s="73"/>
      <c r="E116" s="73"/>
      <c r="F116" s="73"/>
      <c r="G116" s="74"/>
      <c r="I116" s="73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</row>
    <row r="117" spans="2:27" x14ac:dyDescent="0.25">
      <c r="B117"/>
      <c r="C117"/>
      <c r="D117" s="73"/>
      <c r="E117" s="73"/>
      <c r="F117" s="73"/>
      <c r="G117" s="74"/>
      <c r="I117" s="73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</row>
    <row r="118" spans="2:27" x14ac:dyDescent="0.25">
      <c r="B118"/>
      <c r="C118"/>
      <c r="D118" s="73"/>
      <c r="E118" s="73"/>
      <c r="F118" s="73"/>
      <c r="G118" s="74"/>
      <c r="I118" s="73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</row>
    <row r="119" spans="2:27" x14ac:dyDescent="0.25">
      <c r="B119"/>
      <c r="C119"/>
      <c r="D119" s="73"/>
      <c r="E119" s="73"/>
      <c r="F119" s="73"/>
      <c r="G119" s="74"/>
      <c r="I119" s="73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</row>
    <row r="120" spans="2:27" x14ac:dyDescent="0.25">
      <c r="B120"/>
      <c r="C120"/>
      <c r="D120" s="73"/>
      <c r="E120" s="73"/>
      <c r="F120" s="73"/>
      <c r="G120" s="74"/>
      <c r="I120" s="73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</row>
    <row r="121" spans="2:27" x14ac:dyDescent="0.25">
      <c r="B121"/>
      <c r="C121"/>
      <c r="D121" s="73"/>
      <c r="E121" s="73"/>
      <c r="F121" s="73"/>
      <c r="G121" s="74"/>
      <c r="I121" s="73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</row>
    <row r="122" spans="2:27" x14ac:dyDescent="0.25">
      <c r="B122"/>
      <c r="C122"/>
      <c r="D122" s="73"/>
      <c r="E122" s="73"/>
      <c r="F122" s="73"/>
      <c r="G122" s="74"/>
      <c r="I122" s="73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</row>
    <row r="123" spans="2:27" x14ac:dyDescent="0.25">
      <c r="B123"/>
      <c r="C123"/>
      <c r="D123" s="73"/>
      <c r="E123" s="73"/>
      <c r="F123" s="73"/>
      <c r="G123" s="74"/>
      <c r="I123" s="73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</row>
    <row r="124" spans="2:27" x14ac:dyDescent="0.25">
      <c r="B124"/>
      <c r="C124"/>
      <c r="D124" s="73"/>
      <c r="E124" s="73"/>
      <c r="F124" s="73"/>
      <c r="G124" s="74"/>
      <c r="I124" s="73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</row>
    <row r="125" spans="2:27" x14ac:dyDescent="0.25">
      <c r="B125"/>
      <c r="C125"/>
      <c r="D125" s="73"/>
      <c r="E125" s="73"/>
      <c r="F125" s="73"/>
      <c r="G125" s="74"/>
      <c r="I125" s="73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</row>
    <row r="126" spans="2:27" x14ac:dyDescent="0.25">
      <c r="B126"/>
      <c r="C126"/>
      <c r="D126" s="73"/>
      <c r="E126" s="73"/>
      <c r="F126" s="73"/>
      <c r="G126" s="74"/>
      <c r="I126" s="73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</row>
    <row r="127" spans="2:27" x14ac:dyDescent="0.25">
      <c r="B127"/>
      <c r="C127"/>
      <c r="D127" s="73"/>
      <c r="E127" s="73"/>
      <c r="F127" s="73"/>
      <c r="G127" s="74"/>
      <c r="I127" s="73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</row>
    <row r="128" spans="2:27" x14ac:dyDescent="0.25">
      <c r="B128"/>
      <c r="C128"/>
      <c r="D128" s="73"/>
      <c r="E128" s="73"/>
      <c r="F128" s="73"/>
      <c r="G128" s="74"/>
      <c r="I128" s="73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</row>
    <row r="129" spans="2:27" x14ac:dyDescent="0.25">
      <c r="B129"/>
      <c r="C129"/>
      <c r="D129" s="73"/>
      <c r="E129" s="73"/>
      <c r="F129" s="73"/>
      <c r="G129" s="74"/>
      <c r="I129" s="73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</row>
    <row r="130" spans="2:27" x14ac:dyDescent="0.25">
      <c r="B130"/>
      <c r="C130"/>
      <c r="D130" s="73"/>
      <c r="E130" s="73"/>
      <c r="F130" s="73"/>
      <c r="G130" s="74"/>
      <c r="I130" s="73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</row>
    <row r="131" spans="2:27" x14ac:dyDescent="0.25">
      <c r="B131"/>
      <c r="C131"/>
      <c r="D131" s="73"/>
      <c r="E131" s="73"/>
      <c r="F131" s="73"/>
      <c r="G131" s="74"/>
      <c r="I131" s="73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</row>
    <row r="132" spans="2:27" x14ac:dyDescent="0.25">
      <c r="B132"/>
      <c r="C132"/>
      <c r="D132" s="73"/>
      <c r="E132" s="73"/>
      <c r="F132" s="73"/>
      <c r="G132" s="74"/>
      <c r="I132" s="73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</row>
    <row r="133" spans="2:27" x14ac:dyDescent="0.25">
      <c r="B133"/>
      <c r="C133"/>
      <c r="D133" s="73"/>
      <c r="E133" s="73"/>
      <c r="F133" s="73"/>
      <c r="G133" s="74"/>
      <c r="I133" s="73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</row>
    <row r="134" spans="2:27" x14ac:dyDescent="0.25">
      <c r="B134"/>
      <c r="C134"/>
      <c r="D134" s="73"/>
      <c r="E134" s="73"/>
      <c r="F134" s="73"/>
      <c r="G134" s="74"/>
      <c r="I134" s="73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</row>
    <row r="135" spans="2:27" x14ac:dyDescent="0.25">
      <c r="B135"/>
      <c r="C135"/>
      <c r="D135" s="73"/>
      <c r="E135" s="73"/>
      <c r="F135" s="73"/>
      <c r="G135" s="74"/>
      <c r="I135" s="73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</row>
    <row r="136" spans="2:27" x14ac:dyDescent="0.25">
      <c r="B136"/>
      <c r="C136"/>
      <c r="D136" s="73"/>
      <c r="E136" s="73"/>
      <c r="F136" s="73"/>
      <c r="G136" s="74"/>
      <c r="I136" s="73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</row>
    <row r="137" spans="2:27" x14ac:dyDescent="0.25">
      <c r="B137"/>
      <c r="C137"/>
      <c r="D137" s="73"/>
      <c r="E137" s="73"/>
      <c r="F137" s="73"/>
      <c r="G137" s="74"/>
      <c r="I137" s="73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</row>
    <row r="138" spans="2:27" x14ac:dyDescent="0.25">
      <c r="B138"/>
      <c r="C138"/>
      <c r="D138" s="73"/>
      <c r="E138" s="73"/>
      <c r="F138" s="73"/>
      <c r="G138" s="74"/>
      <c r="I138" s="73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</row>
    <row r="139" spans="2:27" x14ac:dyDescent="0.25">
      <c r="B139"/>
      <c r="C139"/>
      <c r="D139" s="73"/>
      <c r="E139" s="73"/>
      <c r="F139" s="73"/>
      <c r="G139" s="74"/>
      <c r="I139" s="73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</row>
    <row r="140" spans="2:27" x14ac:dyDescent="0.25">
      <c r="B140"/>
      <c r="C140"/>
      <c r="D140" s="73"/>
      <c r="E140" s="73"/>
      <c r="F140" s="73"/>
      <c r="G140" s="74"/>
      <c r="I140" s="73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</row>
    <row r="141" spans="2:27" x14ac:dyDescent="0.25">
      <c r="B141"/>
      <c r="C141"/>
      <c r="D141" s="73"/>
      <c r="E141" s="73"/>
      <c r="F141" s="73"/>
      <c r="G141" s="74"/>
      <c r="I141" s="73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</row>
    <row r="142" spans="2:27" x14ac:dyDescent="0.25">
      <c r="B142"/>
      <c r="C142"/>
      <c r="D142" s="73"/>
      <c r="E142" s="73"/>
      <c r="F142" s="73"/>
      <c r="G142" s="74"/>
      <c r="I142" s="73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</row>
    <row r="143" spans="2:27" x14ac:dyDescent="0.25">
      <c r="B143"/>
      <c r="C143"/>
      <c r="D143" s="73"/>
      <c r="E143" s="73"/>
      <c r="F143" s="73"/>
      <c r="G143" s="74"/>
      <c r="I143" s="73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</row>
    <row r="144" spans="2:27" x14ac:dyDescent="0.25">
      <c r="B144"/>
      <c r="C144"/>
      <c r="D144" s="73"/>
      <c r="E144" s="73"/>
      <c r="F144" s="73"/>
      <c r="G144" s="74"/>
      <c r="I144" s="73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</row>
    <row r="145" spans="2:27" x14ac:dyDescent="0.25">
      <c r="B145"/>
      <c r="C145"/>
      <c r="D145" s="73"/>
      <c r="E145" s="73"/>
      <c r="F145" s="73"/>
      <c r="G145" s="74"/>
      <c r="I145" s="73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</row>
    <row r="146" spans="2:27" ht="20.100000000000001" customHeight="1" x14ac:dyDescent="0.25">
      <c r="B146"/>
      <c r="C146"/>
      <c r="D146" s="73"/>
      <c r="E146" s="73"/>
      <c r="F146" s="73"/>
      <c r="G146" s="74"/>
      <c r="I146" s="73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</row>
    <row r="147" spans="2:27" x14ac:dyDescent="0.25">
      <c r="B147"/>
      <c r="C147"/>
      <c r="D147" s="73"/>
      <c r="E147" s="73"/>
      <c r="F147" s="73"/>
      <c r="G147" s="74"/>
      <c r="I147" s="73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</row>
    <row r="148" spans="2:27" x14ac:dyDescent="0.25">
      <c r="B148"/>
      <c r="C148"/>
      <c r="D148" s="73"/>
      <c r="E148" s="73"/>
      <c r="F148" s="73"/>
      <c r="G148" s="74"/>
      <c r="I148" s="73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</row>
    <row r="149" spans="2:27" x14ac:dyDescent="0.25">
      <c r="B149"/>
      <c r="C149"/>
      <c r="D149" s="73"/>
      <c r="E149" s="73"/>
      <c r="F149" s="73"/>
      <c r="G149" s="74"/>
      <c r="I149" s="73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</row>
    <row r="150" spans="2:27" x14ac:dyDescent="0.25">
      <c r="B150"/>
      <c r="C150"/>
      <c r="D150" s="73"/>
      <c r="E150" s="73"/>
      <c r="F150" s="73"/>
      <c r="G150" s="74"/>
      <c r="I150" s="73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</row>
    <row r="151" spans="2:27" x14ac:dyDescent="0.25">
      <c r="B151"/>
      <c r="C151"/>
      <c r="D151" s="73"/>
      <c r="E151" s="73"/>
      <c r="F151" s="73"/>
      <c r="G151" s="74"/>
      <c r="I151" s="73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</row>
    <row r="152" spans="2:27" x14ac:dyDescent="0.25">
      <c r="B152"/>
      <c r="C152"/>
      <c r="D152" s="73"/>
      <c r="E152" s="73"/>
      <c r="F152" s="73"/>
      <c r="G152" s="74"/>
      <c r="I152" s="73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</row>
    <row r="153" spans="2:27" x14ac:dyDescent="0.25">
      <c r="B153"/>
      <c r="C153"/>
      <c r="D153" s="73"/>
      <c r="E153" s="73"/>
      <c r="F153" s="73"/>
      <c r="G153" s="74"/>
      <c r="I153" s="73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</row>
    <row r="154" spans="2:27" x14ac:dyDescent="0.25">
      <c r="B154"/>
      <c r="C154"/>
      <c r="D154" s="73"/>
      <c r="E154" s="73"/>
      <c r="F154" s="73"/>
      <c r="G154" s="74"/>
      <c r="I154" s="73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</row>
    <row r="155" spans="2:27" x14ac:dyDescent="0.25">
      <c r="B155"/>
      <c r="C155"/>
      <c r="D155" s="73"/>
      <c r="E155" s="73"/>
      <c r="F155" s="73"/>
      <c r="G155" s="74"/>
      <c r="I155" s="73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</row>
    <row r="156" spans="2:27" x14ac:dyDescent="0.25">
      <c r="B156"/>
      <c r="C156"/>
      <c r="D156" s="73"/>
      <c r="E156" s="73"/>
      <c r="F156" s="73"/>
      <c r="G156" s="74"/>
      <c r="I156" s="73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</row>
    <row r="157" spans="2:27" x14ac:dyDescent="0.25">
      <c r="B157"/>
      <c r="C157"/>
      <c r="D157" s="73"/>
      <c r="E157" s="73"/>
      <c r="F157" s="73"/>
      <c r="G157" s="74"/>
      <c r="I157" s="73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</row>
    <row r="158" spans="2:27" x14ac:dyDescent="0.25">
      <c r="B158"/>
      <c r="C158"/>
      <c r="D158" s="73"/>
      <c r="E158" s="73"/>
      <c r="F158" s="73"/>
      <c r="G158" s="74"/>
      <c r="I158" s="73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</row>
    <row r="159" spans="2:27" x14ac:dyDescent="0.25">
      <c r="B159"/>
      <c r="C159"/>
      <c r="D159" s="73"/>
      <c r="E159" s="73"/>
      <c r="F159" s="73"/>
      <c r="G159" s="74"/>
      <c r="I159" s="73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</row>
    <row r="160" spans="2:27" x14ac:dyDescent="0.25">
      <c r="B160"/>
      <c r="C160"/>
      <c r="D160" s="73"/>
      <c r="E160" s="73"/>
      <c r="F160" s="73"/>
      <c r="G160" s="74"/>
      <c r="I160" s="73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</row>
    <row r="161" spans="2:27" x14ac:dyDescent="0.25">
      <c r="B161"/>
      <c r="C161"/>
      <c r="D161" s="73"/>
      <c r="E161" s="73"/>
      <c r="F161" s="73"/>
      <c r="G161" s="74"/>
      <c r="I161" s="73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</row>
    <row r="162" spans="2:27" x14ac:dyDescent="0.25">
      <c r="B162"/>
      <c r="C162"/>
      <c r="D162" s="73"/>
      <c r="E162" s="73"/>
      <c r="F162" s="73"/>
      <c r="G162" s="74"/>
      <c r="I162" s="73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</row>
    <row r="163" spans="2:27" x14ac:dyDescent="0.25">
      <c r="B163"/>
      <c r="C163"/>
      <c r="D163" s="73"/>
      <c r="E163" s="73"/>
      <c r="F163" s="73"/>
      <c r="G163" s="74"/>
      <c r="I163" s="73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</row>
    <row r="164" spans="2:27" x14ac:dyDescent="0.25">
      <c r="B164"/>
      <c r="C164"/>
      <c r="D164" s="73"/>
      <c r="E164" s="73"/>
      <c r="F164" s="73"/>
      <c r="G164" s="74"/>
      <c r="I164" s="73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</row>
    <row r="165" spans="2:27" x14ac:dyDescent="0.25">
      <c r="B165"/>
      <c r="C165"/>
      <c r="D165" s="73"/>
      <c r="E165" s="73"/>
      <c r="F165" s="73"/>
      <c r="G165" s="74"/>
      <c r="I165" s="73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</row>
    <row r="166" spans="2:27" x14ac:dyDescent="0.25">
      <c r="B166"/>
      <c r="C166"/>
      <c r="D166" s="73"/>
      <c r="E166" s="73"/>
      <c r="F166" s="73"/>
      <c r="G166" s="74"/>
      <c r="I166" s="73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</row>
    <row r="167" spans="2:27" x14ac:dyDescent="0.25">
      <c r="B167"/>
      <c r="C167"/>
      <c r="D167" s="73"/>
      <c r="E167" s="73"/>
      <c r="F167" s="73"/>
      <c r="G167" s="74"/>
      <c r="I167" s="73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</row>
    <row r="168" spans="2:27" x14ac:dyDescent="0.25">
      <c r="B168"/>
      <c r="C168"/>
      <c r="D168" s="73"/>
      <c r="E168" s="73"/>
      <c r="F168" s="73"/>
      <c r="G168" s="74"/>
      <c r="I168" s="73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</row>
    <row r="169" spans="2:27" x14ac:dyDescent="0.25">
      <c r="B169"/>
      <c r="C169"/>
      <c r="D169" s="73"/>
      <c r="E169" s="73"/>
      <c r="F169" s="73"/>
      <c r="G169" s="74"/>
      <c r="I169" s="73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</row>
    <row r="170" spans="2:27" x14ac:dyDescent="0.25">
      <c r="B170"/>
      <c r="C170"/>
      <c r="D170" s="73"/>
      <c r="E170" s="73"/>
      <c r="F170" s="73"/>
      <c r="G170" s="74"/>
      <c r="I170" s="73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</row>
    <row r="171" spans="2:27" x14ac:dyDescent="0.25">
      <c r="B171"/>
      <c r="C171"/>
      <c r="D171" s="73"/>
      <c r="E171" s="73"/>
      <c r="F171" s="73"/>
      <c r="G171" s="74"/>
      <c r="I171" s="73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</row>
    <row r="172" spans="2:27" x14ac:dyDescent="0.25">
      <c r="B172"/>
      <c r="C172"/>
      <c r="D172" s="73"/>
      <c r="E172" s="73"/>
      <c r="F172" s="73"/>
      <c r="G172" s="74"/>
      <c r="I172" s="73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</row>
    <row r="173" spans="2:27" x14ac:dyDescent="0.25">
      <c r="B173"/>
      <c r="C173"/>
      <c r="D173" s="73"/>
      <c r="E173" s="73"/>
      <c r="F173" s="73"/>
      <c r="G173" s="74"/>
      <c r="I173" s="73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</row>
    <row r="174" spans="2:27" x14ac:dyDescent="0.25">
      <c r="B174"/>
      <c r="C174"/>
      <c r="D174" s="73"/>
      <c r="E174" s="73"/>
      <c r="F174" s="73"/>
      <c r="G174" s="74"/>
      <c r="I174" s="73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</row>
    <row r="175" spans="2:27" x14ac:dyDescent="0.25">
      <c r="B175"/>
      <c r="C175"/>
      <c r="D175" s="73"/>
      <c r="E175" s="73"/>
      <c r="F175" s="73"/>
      <c r="G175" s="74"/>
      <c r="I175" s="73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</row>
    <row r="176" spans="2:27" x14ac:dyDescent="0.25">
      <c r="B176"/>
      <c r="C176"/>
      <c r="D176" s="73"/>
      <c r="E176" s="73"/>
      <c r="F176" s="73"/>
      <c r="G176" s="74"/>
      <c r="I176" s="73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</row>
    <row r="177" spans="2:27" x14ac:dyDescent="0.25">
      <c r="B177"/>
      <c r="C177"/>
      <c r="D177" s="73"/>
      <c r="E177" s="73"/>
      <c r="F177" s="73"/>
      <c r="G177" s="74"/>
      <c r="I177" s="73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</row>
    <row r="178" spans="2:27" x14ac:dyDescent="0.25">
      <c r="B178"/>
      <c r="C178"/>
      <c r="D178" s="73"/>
      <c r="E178" s="73"/>
      <c r="F178" s="73"/>
      <c r="G178" s="74"/>
      <c r="I178" s="73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</row>
    <row r="179" spans="2:27" x14ac:dyDescent="0.25">
      <c r="B179"/>
      <c r="C179"/>
      <c r="D179" s="73"/>
      <c r="E179" s="73"/>
      <c r="F179" s="73"/>
      <c r="G179" s="74"/>
      <c r="I179" s="73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</row>
    <row r="180" spans="2:27" x14ac:dyDescent="0.25">
      <c r="B180"/>
      <c r="C180"/>
      <c r="D180" s="73"/>
      <c r="E180" s="73"/>
      <c r="F180" s="73"/>
      <c r="G180" s="74"/>
      <c r="I180" s="73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</row>
    <row r="181" spans="2:27" x14ac:dyDescent="0.25">
      <c r="B181"/>
      <c r="C181"/>
      <c r="D181" s="73"/>
      <c r="E181" s="73"/>
      <c r="F181" s="73"/>
      <c r="G181" s="74"/>
      <c r="I181" s="73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</row>
    <row r="182" spans="2:27" x14ac:dyDescent="0.25">
      <c r="B182"/>
      <c r="C182"/>
      <c r="D182" s="73"/>
      <c r="E182" s="73"/>
      <c r="F182" s="73"/>
      <c r="G182" s="74"/>
      <c r="I182" s="73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</row>
    <row r="183" spans="2:27" x14ac:dyDescent="0.25">
      <c r="B183"/>
      <c r="C183"/>
      <c r="D183" s="73"/>
      <c r="E183" s="73"/>
      <c r="F183" s="73"/>
      <c r="G183" s="74"/>
      <c r="I183" s="73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</row>
    <row r="184" spans="2:27" x14ac:dyDescent="0.25">
      <c r="B184"/>
      <c r="C184"/>
      <c r="D184" s="73"/>
      <c r="E184" s="73"/>
      <c r="F184" s="73"/>
      <c r="G184" s="74"/>
      <c r="I184" s="73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</row>
    <row r="185" spans="2:27" x14ac:dyDescent="0.25">
      <c r="B185"/>
      <c r="C185"/>
      <c r="D185" s="73"/>
      <c r="E185" s="73"/>
      <c r="F185" s="73"/>
      <c r="G185" s="74"/>
      <c r="I185" s="73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</row>
    <row r="186" spans="2:27" x14ac:dyDescent="0.25">
      <c r="B186"/>
      <c r="C186"/>
      <c r="D186" s="73"/>
      <c r="E186" s="73"/>
      <c r="F186" s="73"/>
      <c r="G186" s="74"/>
      <c r="I186" s="73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</row>
    <row r="187" spans="2:27" x14ac:dyDescent="0.25">
      <c r="B187"/>
      <c r="C187"/>
      <c r="D187" s="73"/>
      <c r="E187" s="73"/>
      <c r="F187" s="73"/>
      <c r="G187" s="74"/>
      <c r="I187" s="73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</row>
    <row r="188" spans="2:27" x14ac:dyDescent="0.25">
      <c r="B188"/>
      <c r="C188"/>
      <c r="D188" s="73"/>
      <c r="E188" s="73"/>
      <c r="F188" s="73"/>
      <c r="G188" s="74"/>
      <c r="I188" s="73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</row>
    <row r="189" spans="2:27" x14ac:dyDescent="0.25">
      <c r="B189"/>
      <c r="C189"/>
      <c r="D189" s="73"/>
      <c r="E189" s="73"/>
      <c r="F189" s="73"/>
      <c r="G189" s="74"/>
      <c r="I189" s="73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</row>
    <row r="190" spans="2:27" x14ac:dyDescent="0.25">
      <c r="B190"/>
      <c r="C190"/>
      <c r="D190" s="73"/>
      <c r="E190" s="73"/>
      <c r="F190" s="73"/>
      <c r="G190" s="74"/>
      <c r="I190" s="73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</row>
    <row r="191" spans="2:27" x14ac:dyDescent="0.25">
      <c r="B191"/>
      <c r="C191"/>
      <c r="D191" s="73"/>
      <c r="E191" s="73"/>
      <c r="F191" s="73"/>
      <c r="G191" s="74"/>
      <c r="I191" s="73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</row>
    <row r="192" spans="2:27" x14ac:dyDescent="0.25">
      <c r="B192"/>
      <c r="C192"/>
      <c r="D192" s="73"/>
      <c r="E192" s="73"/>
      <c r="F192" s="73"/>
      <c r="G192" s="74"/>
      <c r="I192" s="73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</row>
    <row r="193" spans="2:27" x14ac:dyDescent="0.25">
      <c r="B193"/>
      <c r="C193"/>
      <c r="D193" s="73"/>
      <c r="E193" s="73"/>
      <c r="F193" s="73"/>
      <c r="G193" s="74"/>
      <c r="I193" s="73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</row>
    <row r="194" spans="2:27" x14ac:dyDescent="0.25">
      <c r="B194"/>
      <c r="C194"/>
      <c r="D194" s="73"/>
      <c r="E194" s="73"/>
      <c r="F194" s="73"/>
      <c r="G194" s="74"/>
      <c r="I194" s="73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</row>
    <row r="195" spans="2:27" x14ac:dyDescent="0.25">
      <c r="B195"/>
      <c r="C195"/>
      <c r="D195" s="73"/>
      <c r="E195" s="73"/>
      <c r="F195" s="73"/>
      <c r="G195" s="74"/>
      <c r="I195" s="73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</row>
    <row r="196" spans="2:27" x14ac:dyDescent="0.25">
      <c r="B196"/>
      <c r="C196"/>
      <c r="D196" s="73"/>
      <c r="E196" s="73"/>
      <c r="F196" s="73"/>
      <c r="G196" s="74"/>
      <c r="I196" s="73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</row>
    <row r="197" spans="2:27" x14ac:dyDescent="0.25">
      <c r="B197"/>
      <c r="C197"/>
      <c r="D197" s="73"/>
      <c r="E197" s="73"/>
      <c r="F197" s="73"/>
      <c r="G197" s="74"/>
      <c r="I197" s="73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</row>
    <row r="198" spans="2:27" x14ac:dyDescent="0.25">
      <c r="B198"/>
      <c r="C198"/>
      <c r="D198" s="73"/>
      <c r="E198" s="73"/>
      <c r="F198" s="73"/>
      <c r="G198" s="74"/>
      <c r="I198" s="73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</row>
    <row r="199" spans="2:27" x14ac:dyDescent="0.25">
      <c r="B199"/>
      <c r="C199"/>
      <c r="D199" s="73"/>
      <c r="E199" s="73"/>
      <c r="F199" s="73"/>
      <c r="G199" s="74"/>
      <c r="I199" s="73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</row>
    <row r="200" spans="2:27" x14ac:dyDescent="0.25">
      <c r="B200"/>
      <c r="C200"/>
      <c r="D200" s="73"/>
      <c r="E200" s="73"/>
      <c r="F200" s="73"/>
      <c r="G200" s="74"/>
      <c r="I200" s="73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</row>
    <row r="201" spans="2:27" x14ac:dyDescent="0.25">
      <c r="B201"/>
      <c r="C201"/>
      <c r="D201" s="73"/>
      <c r="E201" s="73"/>
      <c r="F201" s="73"/>
      <c r="G201" s="74"/>
      <c r="I201" s="73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</row>
    <row r="202" spans="2:27" x14ac:dyDescent="0.25">
      <c r="B202"/>
      <c r="C202"/>
      <c r="D202" s="73"/>
      <c r="E202" s="73"/>
      <c r="F202" s="73"/>
      <c r="G202" s="74"/>
      <c r="I202" s="73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</row>
    <row r="203" spans="2:27" x14ac:dyDescent="0.25">
      <c r="B203"/>
      <c r="C203"/>
      <c r="D203" s="73"/>
      <c r="E203" s="73"/>
      <c r="F203" s="73"/>
      <c r="G203" s="74"/>
      <c r="I203" s="73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</row>
    <row r="204" spans="2:27" x14ac:dyDescent="0.25">
      <c r="B204"/>
      <c r="C204"/>
      <c r="D204" s="73"/>
      <c r="E204" s="73"/>
      <c r="F204" s="73"/>
      <c r="G204" s="74"/>
      <c r="I204" s="73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</row>
    <row r="205" spans="2:27" x14ac:dyDescent="0.25">
      <c r="B205"/>
      <c r="C205"/>
      <c r="D205" s="73"/>
      <c r="E205" s="73"/>
      <c r="F205" s="73"/>
      <c r="G205" s="74"/>
      <c r="I205" s="73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</row>
    <row r="206" spans="2:27" x14ac:dyDescent="0.25">
      <c r="B206"/>
      <c r="C206"/>
      <c r="D206" s="73"/>
      <c r="E206" s="73"/>
      <c r="F206" s="73"/>
      <c r="G206" s="74"/>
      <c r="I206" s="73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</row>
    <row r="207" spans="2:27" x14ac:dyDescent="0.25">
      <c r="B207"/>
      <c r="C207"/>
      <c r="D207" s="73"/>
      <c r="E207" s="73"/>
      <c r="F207" s="73"/>
      <c r="G207" s="74"/>
      <c r="I207" s="73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</row>
    <row r="208" spans="2:27" x14ac:dyDescent="0.25">
      <c r="B208"/>
      <c r="C208"/>
      <c r="D208" s="73"/>
      <c r="E208" s="73"/>
      <c r="F208" s="73"/>
      <c r="G208" s="74"/>
      <c r="I208" s="73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</row>
    <row r="209" spans="2:27" x14ac:dyDescent="0.25">
      <c r="B209"/>
      <c r="C209"/>
      <c r="D209" s="73"/>
      <c r="E209" s="73"/>
      <c r="F209" s="73"/>
      <c r="G209" s="74"/>
      <c r="I209" s="73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</row>
    <row r="210" spans="2:27" x14ac:dyDescent="0.25">
      <c r="B210"/>
      <c r="C210"/>
      <c r="D210" s="73"/>
      <c r="E210" s="73"/>
      <c r="F210" s="73"/>
      <c r="G210" s="74"/>
      <c r="I210" s="73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</row>
    <row r="211" spans="2:27" x14ac:dyDescent="0.25">
      <c r="B211"/>
      <c r="C211"/>
      <c r="D211" s="73"/>
      <c r="E211" s="73"/>
      <c r="F211" s="73"/>
      <c r="G211" s="74"/>
      <c r="I211" s="73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</row>
    <row r="212" spans="2:27" x14ac:dyDescent="0.25">
      <c r="B212"/>
      <c r="C212"/>
      <c r="D212" s="73"/>
      <c r="E212" s="73"/>
      <c r="F212" s="73"/>
      <c r="G212" s="74"/>
      <c r="I212" s="73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</row>
    <row r="213" spans="2:27" x14ac:dyDescent="0.25">
      <c r="B213"/>
      <c r="C213"/>
      <c r="D213" s="73"/>
      <c r="E213" s="73"/>
      <c r="F213" s="73"/>
      <c r="G213" s="74"/>
      <c r="I213" s="73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</row>
    <row r="214" spans="2:27" x14ac:dyDescent="0.25">
      <c r="B214"/>
      <c r="C214"/>
      <c r="D214" s="73"/>
      <c r="E214" s="73"/>
      <c r="F214" s="73"/>
      <c r="G214" s="74"/>
      <c r="I214" s="73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</row>
    <row r="215" spans="2:27" x14ac:dyDescent="0.25">
      <c r="B215"/>
      <c r="C215"/>
      <c r="D215" s="73"/>
      <c r="E215" s="73"/>
      <c r="F215" s="73"/>
      <c r="G215" s="74"/>
      <c r="I215" s="73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</row>
    <row r="216" spans="2:27" ht="20.100000000000001" customHeight="1" x14ac:dyDescent="0.25">
      <c r="B216"/>
      <c r="C216"/>
      <c r="D216" s="73"/>
      <c r="E216" s="73"/>
      <c r="F216" s="73"/>
      <c r="G216" s="74"/>
      <c r="I216" s="73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</row>
    <row r="217" spans="2:27" x14ac:dyDescent="0.25">
      <c r="B217"/>
      <c r="C217"/>
      <c r="D217" s="73"/>
      <c r="E217" s="73"/>
      <c r="F217" s="73"/>
      <c r="G217" s="74"/>
      <c r="I217" s="73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</row>
    <row r="218" spans="2:27" x14ac:dyDescent="0.25">
      <c r="B218"/>
      <c r="C218"/>
      <c r="D218" s="73"/>
      <c r="E218" s="73"/>
      <c r="F218" s="73"/>
      <c r="G218" s="74"/>
      <c r="I218" s="73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</row>
    <row r="219" spans="2:27" x14ac:dyDescent="0.25">
      <c r="B219"/>
      <c r="C219"/>
      <c r="D219" s="73"/>
      <c r="E219" s="73"/>
      <c r="F219" s="73"/>
      <c r="G219" s="74"/>
      <c r="I219" s="73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</row>
    <row r="220" spans="2:27" x14ac:dyDescent="0.25">
      <c r="B220"/>
      <c r="C220"/>
      <c r="D220" s="73"/>
      <c r="E220" s="73"/>
      <c r="F220" s="73"/>
      <c r="G220" s="74"/>
      <c r="I220" s="73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</row>
    <row r="221" spans="2:27" x14ac:dyDescent="0.25">
      <c r="B221"/>
      <c r="C221"/>
      <c r="D221" s="73"/>
      <c r="E221" s="73"/>
      <c r="F221" s="73"/>
      <c r="G221" s="74"/>
      <c r="I221" s="73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</row>
    <row r="222" spans="2:27" x14ac:dyDescent="0.25">
      <c r="B222"/>
      <c r="C222"/>
      <c r="D222" s="73"/>
      <c r="E222" s="73"/>
      <c r="F222" s="73"/>
      <c r="G222" s="74"/>
      <c r="I222" s="73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</row>
    <row r="223" spans="2:27" x14ac:dyDescent="0.25">
      <c r="B223"/>
      <c r="C223"/>
      <c r="D223" s="73"/>
      <c r="E223" s="73"/>
      <c r="F223" s="73"/>
      <c r="G223" s="74"/>
      <c r="I223" s="73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</row>
    <row r="224" spans="2:27" x14ac:dyDescent="0.25">
      <c r="B224"/>
      <c r="C224"/>
      <c r="D224" s="73"/>
      <c r="E224" s="73"/>
      <c r="F224" s="73"/>
      <c r="G224" s="74"/>
      <c r="I224" s="73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</row>
    <row r="225" spans="2:27" x14ac:dyDescent="0.25">
      <c r="B225"/>
      <c r="C225"/>
      <c r="D225" s="73"/>
      <c r="E225" s="73"/>
      <c r="F225" s="73"/>
      <c r="G225" s="74"/>
      <c r="I225" s="73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</row>
    <row r="226" spans="2:27" x14ac:dyDescent="0.25">
      <c r="B226"/>
      <c r="C226"/>
      <c r="D226" s="73"/>
      <c r="E226" s="73"/>
      <c r="F226" s="73"/>
      <c r="G226" s="74"/>
      <c r="I226" s="73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</row>
    <row r="227" spans="2:27" x14ac:dyDescent="0.25">
      <c r="B227"/>
      <c r="C227"/>
      <c r="D227" s="73"/>
      <c r="E227" s="73"/>
      <c r="F227" s="73"/>
      <c r="G227" s="74"/>
      <c r="I227" s="73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</row>
    <row r="228" spans="2:27" x14ac:dyDescent="0.25">
      <c r="B228"/>
      <c r="C228"/>
      <c r="D228" s="73"/>
      <c r="E228" s="73"/>
      <c r="F228" s="73"/>
      <c r="G228" s="74"/>
      <c r="I228" s="73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</row>
    <row r="229" spans="2:27" x14ac:dyDescent="0.25">
      <c r="B229"/>
      <c r="C229"/>
      <c r="D229" s="73"/>
      <c r="E229" s="73"/>
      <c r="F229" s="73"/>
      <c r="G229" s="74"/>
      <c r="I229" s="73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</row>
    <row r="230" spans="2:27" x14ac:dyDescent="0.25">
      <c r="B230"/>
      <c r="C230"/>
      <c r="D230" s="73"/>
      <c r="E230" s="73"/>
      <c r="F230" s="73"/>
      <c r="G230" s="74"/>
      <c r="I230" s="73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</row>
    <row r="231" spans="2:27" x14ac:dyDescent="0.25">
      <c r="B231"/>
      <c r="C231"/>
      <c r="D231" s="73"/>
      <c r="E231" s="73"/>
      <c r="F231" s="73"/>
      <c r="G231" s="74"/>
      <c r="I231" s="73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</row>
    <row r="232" spans="2:27" x14ac:dyDescent="0.25">
      <c r="B232"/>
      <c r="C232"/>
      <c r="D232" s="73"/>
      <c r="E232" s="73"/>
      <c r="F232" s="73"/>
      <c r="G232" s="74"/>
      <c r="I232" s="73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</row>
    <row r="233" spans="2:27" x14ac:dyDescent="0.25">
      <c r="B233"/>
      <c r="C233"/>
      <c r="D233" s="73"/>
      <c r="E233" s="73"/>
      <c r="F233" s="73"/>
      <c r="G233" s="74"/>
      <c r="I233" s="73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</row>
    <row r="234" spans="2:27" x14ac:dyDescent="0.25">
      <c r="B234"/>
      <c r="C234"/>
      <c r="D234" s="73"/>
      <c r="E234" s="73"/>
      <c r="F234" s="73"/>
      <c r="G234" s="74"/>
      <c r="I234" s="73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</row>
    <row r="235" spans="2:27" x14ac:dyDescent="0.25">
      <c r="B235"/>
      <c r="C235"/>
      <c r="D235" s="73"/>
      <c r="E235" s="73"/>
      <c r="F235" s="73"/>
      <c r="G235" s="74"/>
      <c r="I235" s="73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</row>
    <row r="236" spans="2:27" ht="20.100000000000001" customHeight="1" x14ac:dyDescent="0.25">
      <c r="B236"/>
      <c r="C236"/>
      <c r="D236" s="73"/>
      <c r="E236" s="73"/>
      <c r="F236" s="73"/>
      <c r="G236" s="74"/>
      <c r="I236" s="73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</row>
    <row r="237" spans="2:27" x14ac:dyDescent="0.25">
      <c r="B237"/>
      <c r="C237"/>
      <c r="D237" s="73"/>
      <c r="E237" s="73"/>
      <c r="F237" s="73"/>
      <c r="G237" s="74"/>
      <c r="I237" s="73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</row>
    <row r="238" spans="2:27" x14ac:dyDescent="0.25">
      <c r="B238"/>
      <c r="C238"/>
      <c r="D238" s="73"/>
      <c r="E238" s="73"/>
      <c r="F238" s="73"/>
      <c r="G238" s="74"/>
      <c r="I238" s="73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</row>
    <row r="239" spans="2:27" x14ac:dyDescent="0.25">
      <c r="B239"/>
      <c r="C239"/>
      <c r="D239" s="73"/>
      <c r="E239" s="73"/>
      <c r="F239" s="73"/>
      <c r="G239" s="74"/>
      <c r="I239" s="73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</row>
    <row r="240" spans="2:27" x14ac:dyDescent="0.25">
      <c r="B240"/>
      <c r="C240"/>
      <c r="D240" s="73"/>
      <c r="E240" s="73"/>
      <c r="F240" s="73"/>
      <c r="G240" s="74"/>
      <c r="I240" s="73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</row>
    <row r="241" spans="2:27" x14ac:dyDescent="0.25">
      <c r="B241"/>
      <c r="C241"/>
      <c r="D241" s="73"/>
      <c r="E241" s="73"/>
      <c r="F241" s="73"/>
      <c r="G241" s="74"/>
      <c r="I241" s="73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</row>
    <row r="242" spans="2:27" x14ac:dyDescent="0.25">
      <c r="B242"/>
      <c r="C242"/>
      <c r="D242" s="73"/>
      <c r="E242" s="73"/>
      <c r="F242" s="73"/>
      <c r="G242" s="74"/>
      <c r="I242" s="73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</row>
    <row r="243" spans="2:27" x14ac:dyDescent="0.25">
      <c r="B243"/>
      <c r="C243"/>
      <c r="D243" s="73"/>
      <c r="E243" s="73"/>
      <c r="F243" s="73"/>
      <c r="G243" s="74"/>
      <c r="I243" s="73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</row>
    <row r="244" spans="2:27" x14ac:dyDescent="0.25">
      <c r="B244"/>
      <c r="C244"/>
      <c r="D244" s="73"/>
      <c r="E244" s="73"/>
      <c r="F244" s="73"/>
      <c r="G244" s="74"/>
      <c r="I244" s="73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</row>
    <row r="245" spans="2:27" x14ac:dyDescent="0.25">
      <c r="B245"/>
      <c r="C245"/>
      <c r="D245" s="73"/>
      <c r="E245" s="73"/>
      <c r="F245" s="73"/>
      <c r="G245" s="74"/>
      <c r="I245" s="73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</row>
    <row r="246" spans="2:27" x14ac:dyDescent="0.25">
      <c r="B246"/>
      <c r="C246"/>
      <c r="D246" s="73"/>
      <c r="E246" s="73"/>
      <c r="F246" s="73"/>
      <c r="G246" s="74"/>
      <c r="I246" s="73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</row>
    <row r="247" spans="2:27" x14ac:dyDescent="0.25">
      <c r="B247"/>
      <c r="C247"/>
      <c r="D247" s="73"/>
      <c r="E247" s="73"/>
      <c r="F247" s="73"/>
      <c r="G247" s="74"/>
      <c r="I247" s="73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</row>
    <row r="248" spans="2:27" x14ac:dyDescent="0.25">
      <c r="B248"/>
      <c r="C248"/>
      <c r="D248" s="73"/>
      <c r="E248" s="73"/>
      <c r="F248" s="73"/>
      <c r="G248" s="74"/>
      <c r="I248" s="73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</row>
    <row r="249" spans="2:27" x14ac:dyDescent="0.25">
      <c r="B249"/>
      <c r="C249"/>
      <c r="D249" s="73"/>
      <c r="E249" s="73"/>
      <c r="F249" s="73"/>
      <c r="G249" s="74"/>
      <c r="I249" s="73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</row>
    <row r="250" spans="2:27" x14ac:dyDescent="0.25">
      <c r="B250"/>
      <c r="C250"/>
      <c r="D250" s="73"/>
      <c r="E250" s="73"/>
      <c r="F250" s="73"/>
      <c r="G250" s="74"/>
      <c r="I250" s="73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</row>
    <row r="251" spans="2:27" x14ac:dyDescent="0.25">
      <c r="B251"/>
      <c r="C251"/>
      <c r="D251" s="73"/>
      <c r="E251" s="73"/>
      <c r="F251" s="73"/>
      <c r="G251" s="74"/>
      <c r="I251" s="73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</row>
    <row r="252" spans="2:27" x14ac:dyDescent="0.25">
      <c r="B252"/>
      <c r="C252"/>
      <c r="D252" s="73"/>
      <c r="E252" s="73"/>
      <c r="F252" s="73"/>
      <c r="G252" s="74"/>
      <c r="I252" s="73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</row>
    <row r="253" spans="2:27" x14ac:dyDescent="0.25">
      <c r="B253"/>
      <c r="C253"/>
      <c r="D253" s="73"/>
      <c r="E253" s="73"/>
      <c r="F253" s="73"/>
      <c r="G253" s="74"/>
      <c r="I253" s="73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</row>
    <row r="254" spans="2:27" x14ac:dyDescent="0.25">
      <c r="B254"/>
      <c r="C254"/>
      <c r="D254" s="73"/>
      <c r="E254" s="73"/>
      <c r="F254" s="73"/>
      <c r="G254" s="74"/>
      <c r="I254" s="73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</row>
    <row r="255" spans="2:27" x14ac:dyDescent="0.25">
      <c r="B255"/>
      <c r="C255"/>
      <c r="D255" s="73"/>
      <c r="E255" s="73"/>
      <c r="F255" s="73"/>
      <c r="G255" s="74"/>
      <c r="I255" s="73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</row>
    <row r="256" spans="2:27" x14ac:dyDescent="0.25">
      <c r="B256"/>
      <c r="C256"/>
      <c r="D256" s="73"/>
      <c r="E256" s="73"/>
      <c r="F256" s="73"/>
      <c r="G256" s="74"/>
      <c r="I256" s="73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</row>
    <row r="257" spans="2:27" x14ac:dyDescent="0.25">
      <c r="B257"/>
      <c r="C257"/>
      <c r="D257" s="73"/>
      <c r="E257" s="73"/>
      <c r="F257" s="73"/>
      <c r="G257" s="74"/>
      <c r="I257" s="73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</row>
    <row r="258" spans="2:27" ht="20.100000000000001" customHeight="1" x14ac:dyDescent="0.25">
      <c r="B258"/>
      <c r="C258"/>
      <c r="D258" s="73"/>
      <c r="E258" s="73"/>
      <c r="F258" s="73"/>
      <c r="G258" s="74"/>
      <c r="I258" s="73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</row>
    <row r="259" spans="2:27" x14ac:dyDescent="0.25">
      <c r="B259"/>
      <c r="C259"/>
      <c r="D259" s="73"/>
      <c r="E259" s="73"/>
      <c r="F259" s="73"/>
      <c r="G259" s="74"/>
      <c r="I259" s="73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</row>
    <row r="260" spans="2:27" x14ac:dyDescent="0.25">
      <c r="B260"/>
      <c r="C260"/>
      <c r="D260" s="73"/>
      <c r="E260" s="73"/>
      <c r="F260" s="73"/>
      <c r="G260" s="74"/>
      <c r="I260" s="73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</row>
    <row r="261" spans="2:27" x14ac:dyDescent="0.25">
      <c r="B261"/>
      <c r="C261"/>
      <c r="D261" s="73"/>
      <c r="E261" s="73"/>
      <c r="F261" s="73"/>
      <c r="G261" s="74"/>
      <c r="I261" s="73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</row>
    <row r="262" spans="2:27" x14ac:dyDescent="0.25">
      <c r="B262"/>
      <c r="C262"/>
      <c r="D262" s="73"/>
      <c r="E262" s="73"/>
      <c r="F262" s="73"/>
      <c r="G262" s="74"/>
      <c r="I262" s="73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</row>
    <row r="263" spans="2:27" x14ac:dyDescent="0.25">
      <c r="B263"/>
      <c r="C263"/>
      <c r="D263" s="73"/>
      <c r="E263" s="73"/>
      <c r="F263" s="73"/>
      <c r="G263" s="74"/>
      <c r="I263" s="73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</row>
    <row r="264" spans="2:27" x14ac:dyDescent="0.25">
      <c r="B264"/>
      <c r="C264"/>
      <c r="D264" s="73"/>
      <c r="E264" s="73"/>
      <c r="F264" s="73"/>
      <c r="G264" s="74"/>
      <c r="I264" s="73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</row>
    <row r="265" spans="2:27" x14ac:dyDescent="0.25">
      <c r="B265"/>
      <c r="C265"/>
      <c r="D265" s="73"/>
      <c r="E265" s="73"/>
      <c r="F265" s="73"/>
      <c r="G265" s="74"/>
      <c r="I265" s="73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</row>
    <row r="266" spans="2:27" x14ac:dyDescent="0.25">
      <c r="B266"/>
      <c r="C266"/>
      <c r="D266" s="73"/>
      <c r="E266" s="73"/>
      <c r="F266" s="73"/>
      <c r="G266" s="74"/>
      <c r="I266" s="73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</row>
    <row r="267" spans="2:27" x14ac:dyDescent="0.25">
      <c r="B267"/>
      <c r="C267"/>
      <c r="D267" s="73"/>
      <c r="E267" s="73"/>
      <c r="F267" s="73"/>
      <c r="G267" s="74"/>
      <c r="I267" s="73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</row>
    <row r="268" spans="2:27" x14ac:dyDescent="0.25">
      <c r="B268"/>
      <c r="C268"/>
      <c r="D268" s="73"/>
      <c r="E268" s="73"/>
      <c r="F268" s="73"/>
      <c r="G268" s="74"/>
      <c r="I268" s="73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</row>
    <row r="269" spans="2:27" x14ac:dyDescent="0.25">
      <c r="B269"/>
      <c r="C269"/>
      <c r="D269" s="73"/>
      <c r="E269" s="73"/>
      <c r="F269" s="73"/>
      <c r="G269" s="74"/>
      <c r="I269" s="73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</row>
    <row r="270" spans="2:27" x14ac:dyDescent="0.25">
      <c r="B270"/>
      <c r="C270"/>
      <c r="D270" s="73"/>
      <c r="E270" s="73"/>
      <c r="F270" s="73"/>
      <c r="G270" s="74"/>
      <c r="I270" s="73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</row>
    <row r="271" spans="2:27" x14ac:dyDescent="0.25">
      <c r="B271"/>
      <c r="C271"/>
      <c r="D271" s="73"/>
      <c r="E271" s="73"/>
      <c r="F271" s="73"/>
      <c r="G271" s="74"/>
      <c r="I271" s="73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</row>
    <row r="272" spans="2:27" x14ac:dyDescent="0.25">
      <c r="B272"/>
      <c r="C272"/>
      <c r="D272" s="73"/>
      <c r="E272" s="73"/>
      <c r="F272" s="73"/>
      <c r="G272" s="74"/>
      <c r="I272" s="73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</row>
    <row r="273" spans="2:27" x14ac:dyDescent="0.25">
      <c r="B273"/>
      <c r="C273"/>
      <c r="D273" s="73"/>
      <c r="E273" s="73"/>
      <c r="F273" s="73"/>
      <c r="G273" s="74"/>
      <c r="I273" s="73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</row>
    <row r="274" spans="2:27" x14ac:dyDescent="0.25">
      <c r="B274"/>
      <c r="C274"/>
      <c r="D274" s="73"/>
      <c r="E274" s="73"/>
      <c r="F274" s="73"/>
      <c r="G274" s="74"/>
      <c r="I274" s="73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</row>
    <row r="275" spans="2:27" x14ac:dyDescent="0.25">
      <c r="B275"/>
      <c r="C275"/>
      <c r="D275" s="73"/>
      <c r="E275" s="73"/>
      <c r="F275" s="73"/>
      <c r="G275" s="74"/>
      <c r="I275" s="73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</row>
    <row r="276" spans="2:27" x14ac:dyDescent="0.25">
      <c r="B276"/>
      <c r="C276"/>
      <c r="D276" s="73"/>
      <c r="E276" s="73"/>
      <c r="F276" s="73"/>
      <c r="G276" s="74"/>
      <c r="I276" s="73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</row>
    <row r="277" spans="2:27" x14ac:dyDescent="0.25">
      <c r="B277"/>
      <c r="C277"/>
      <c r="D277" s="73"/>
      <c r="E277" s="73"/>
      <c r="F277" s="73"/>
      <c r="G277" s="74"/>
      <c r="I277" s="73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</row>
    <row r="278" spans="2:27" x14ac:dyDescent="0.25">
      <c r="B278"/>
      <c r="C278"/>
      <c r="D278" s="73"/>
      <c r="E278" s="73"/>
      <c r="F278" s="73"/>
      <c r="G278" s="74"/>
      <c r="I278" s="73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</row>
    <row r="279" spans="2:27" x14ac:dyDescent="0.25">
      <c r="B279"/>
      <c r="C279"/>
      <c r="D279" s="73"/>
      <c r="E279" s="73"/>
      <c r="F279" s="73"/>
      <c r="G279" s="74"/>
      <c r="I279" s="73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</row>
    <row r="280" spans="2:27" x14ac:dyDescent="0.25">
      <c r="B280"/>
      <c r="C280"/>
      <c r="D280" s="73"/>
      <c r="E280" s="73"/>
      <c r="F280" s="73"/>
      <c r="G280" s="74"/>
      <c r="I280" s="73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</row>
    <row r="281" spans="2:27" x14ac:dyDescent="0.25">
      <c r="B281"/>
      <c r="C281"/>
      <c r="D281" s="73"/>
      <c r="E281" s="73"/>
      <c r="F281" s="73"/>
      <c r="G281" s="74"/>
      <c r="I281" s="73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</row>
    <row r="282" spans="2:27" x14ac:dyDescent="0.25">
      <c r="B282"/>
      <c r="C282"/>
      <c r="D282" s="73"/>
      <c r="E282" s="73"/>
      <c r="F282" s="73"/>
      <c r="G282" s="74"/>
      <c r="I282" s="73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</row>
    <row r="283" spans="2:27" x14ac:dyDescent="0.25">
      <c r="B283"/>
      <c r="C283"/>
      <c r="D283" s="73"/>
      <c r="E283" s="73"/>
      <c r="F283" s="73"/>
      <c r="G283" s="74"/>
      <c r="I283" s="73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</row>
    <row r="284" spans="2:27" x14ac:dyDescent="0.25">
      <c r="B284"/>
      <c r="C284"/>
      <c r="D284" s="73"/>
      <c r="E284" s="73"/>
      <c r="F284" s="73"/>
      <c r="G284" s="74"/>
      <c r="I284" s="73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</row>
    <row r="285" spans="2:27" x14ac:dyDescent="0.25">
      <c r="B285"/>
      <c r="C285"/>
      <c r="D285" s="73"/>
      <c r="E285" s="73"/>
      <c r="F285" s="73"/>
      <c r="G285" s="74"/>
      <c r="I285" s="73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</row>
    <row r="286" spans="2:27" x14ac:dyDescent="0.25">
      <c r="B286"/>
      <c r="C286"/>
      <c r="D286" s="73"/>
      <c r="E286" s="73"/>
      <c r="F286" s="73"/>
      <c r="G286" s="74"/>
      <c r="I286" s="73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</row>
    <row r="287" spans="2:27" x14ac:dyDescent="0.25">
      <c r="B287"/>
      <c r="C287"/>
      <c r="D287" s="73"/>
      <c r="E287" s="73"/>
      <c r="F287" s="73"/>
      <c r="G287" s="74"/>
      <c r="I287" s="73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</row>
    <row r="288" spans="2:27" x14ac:dyDescent="0.25">
      <c r="B288"/>
      <c r="C288"/>
      <c r="D288" s="73"/>
      <c r="E288" s="73"/>
      <c r="F288" s="73"/>
      <c r="G288" s="74"/>
      <c r="I288" s="73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</row>
    <row r="289" spans="2:27" x14ac:dyDescent="0.25">
      <c r="B289"/>
      <c r="C289"/>
      <c r="D289" s="73"/>
      <c r="E289" s="73"/>
      <c r="F289" s="73"/>
      <c r="G289" s="74"/>
      <c r="I289" s="73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</row>
    <row r="290" spans="2:27" x14ac:dyDescent="0.25">
      <c r="B290"/>
      <c r="C290"/>
      <c r="D290" s="73"/>
      <c r="E290" s="73"/>
      <c r="F290" s="73"/>
      <c r="G290" s="74"/>
      <c r="I290" s="73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</row>
    <row r="291" spans="2:27" x14ac:dyDescent="0.25">
      <c r="B291"/>
      <c r="C291"/>
      <c r="D291" s="73"/>
      <c r="E291" s="73"/>
      <c r="F291" s="73"/>
      <c r="G291" s="74"/>
      <c r="I291" s="73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</row>
    <row r="292" spans="2:27" x14ac:dyDescent="0.25">
      <c r="B292"/>
      <c r="C292"/>
      <c r="D292" s="73"/>
      <c r="E292" s="73"/>
      <c r="F292" s="73"/>
      <c r="G292" s="74"/>
      <c r="I292" s="73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</row>
    <row r="293" spans="2:27" x14ac:dyDescent="0.25">
      <c r="B293"/>
      <c r="C293"/>
      <c r="D293" s="73"/>
      <c r="E293" s="73"/>
      <c r="F293" s="73"/>
      <c r="G293" s="74"/>
      <c r="I293" s="73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</row>
    <row r="294" spans="2:27" x14ac:dyDescent="0.25">
      <c r="B294"/>
      <c r="C294"/>
      <c r="D294" s="73"/>
      <c r="E294" s="73"/>
      <c r="F294" s="73"/>
      <c r="G294" s="74"/>
      <c r="I294" s="73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</row>
    <row r="295" spans="2:27" x14ac:dyDescent="0.25">
      <c r="B295"/>
      <c r="C295"/>
      <c r="D295" s="73"/>
      <c r="E295" s="73"/>
      <c r="F295" s="73"/>
      <c r="G295" s="74"/>
      <c r="I295" s="73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</row>
    <row r="296" spans="2:27" x14ac:dyDescent="0.25">
      <c r="B296"/>
      <c r="C296"/>
      <c r="D296" s="73"/>
      <c r="E296" s="73"/>
      <c r="F296" s="73"/>
      <c r="G296" s="74"/>
      <c r="I296" s="73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</row>
    <row r="297" spans="2:27" x14ac:dyDescent="0.25">
      <c r="B297"/>
      <c r="C297"/>
      <c r="D297" s="73"/>
      <c r="E297" s="73"/>
      <c r="F297" s="73"/>
      <c r="G297" s="74"/>
      <c r="I297" s="73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</row>
    <row r="298" spans="2:27" x14ac:dyDescent="0.25">
      <c r="B298"/>
      <c r="C298"/>
      <c r="D298" s="73"/>
      <c r="E298" s="73"/>
      <c r="F298" s="73"/>
      <c r="G298" s="74"/>
      <c r="I298" s="73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</row>
    <row r="299" spans="2:27" x14ac:dyDescent="0.25">
      <c r="B299"/>
      <c r="C299"/>
      <c r="D299" s="73"/>
      <c r="E299" s="73"/>
      <c r="F299" s="73"/>
      <c r="G299" s="74"/>
      <c r="I299" s="73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</row>
    <row r="300" spans="2:27" x14ac:dyDescent="0.25">
      <c r="B300"/>
      <c r="C300"/>
      <c r="D300" s="73"/>
      <c r="E300" s="73"/>
      <c r="F300" s="73"/>
      <c r="G300" s="74"/>
      <c r="I300" s="73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</row>
    <row r="301" spans="2:27" x14ac:dyDescent="0.25">
      <c r="B301"/>
      <c r="C301"/>
      <c r="D301" s="73"/>
      <c r="E301" s="73"/>
      <c r="F301" s="73"/>
      <c r="G301" s="74"/>
      <c r="I301" s="73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</row>
    <row r="302" spans="2:27" x14ac:dyDescent="0.25">
      <c r="B302"/>
      <c r="C302"/>
      <c r="D302" s="73"/>
      <c r="E302" s="73"/>
      <c r="F302" s="73"/>
      <c r="G302" s="74"/>
      <c r="I302" s="73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</row>
    <row r="303" spans="2:27" x14ac:dyDescent="0.25">
      <c r="B303"/>
      <c r="C303"/>
      <c r="D303" s="73"/>
      <c r="E303" s="73"/>
      <c r="F303" s="73"/>
      <c r="G303" s="74"/>
      <c r="I303" s="73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</row>
    <row r="304" spans="2:27" x14ac:dyDescent="0.25">
      <c r="B304"/>
      <c r="C304"/>
      <c r="D304" s="73"/>
      <c r="E304" s="73"/>
      <c r="F304" s="73"/>
      <c r="G304" s="74"/>
      <c r="I304" s="73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</row>
    <row r="305" spans="2:27" x14ac:dyDescent="0.25">
      <c r="B305"/>
      <c r="C305"/>
      <c r="D305" s="73"/>
      <c r="E305" s="73"/>
      <c r="F305" s="73"/>
      <c r="G305" s="74"/>
      <c r="I305" s="73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</row>
    <row r="306" spans="2:27" x14ac:dyDescent="0.25">
      <c r="B306"/>
      <c r="C306"/>
      <c r="D306" s="73"/>
      <c r="E306" s="73"/>
      <c r="F306" s="73"/>
      <c r="G306" s="74"/>
      <c r="I306" s="73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</row>
    <row r="307" spans="2:27" x14ac:dyDescent="0.25">
      <c r="B307"/>
      <c r="C307"/>
      <c r="D307" s="73"/>
      <c r="E307" s="73"/>
      <c r="F307" s="73"/>
      <c r="G307" s="74"/>
      <c r="I307" s="73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</row>
    <row r="308" spans="2:27" x14ac:dyDescent="0.25">
      <c r="B308"/>
      <c r="C308"/>
      <c r="D308" s="73"/>
      <c r="E308" s="73"/>
      <c r="F308" s="73"/>
      <c r="G308" s="74"/>
      <c r="I308" s="73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</row>
    <row r="309" spans="2:27" x14ac:dyDescent="0.25">
      <c r="B309"/>
      <c r="C309"/>
      <c r="D309" s="73"/>
      <c r="E309" s="73"/>
      <c r="F309" s="73"/>
      <c r="G309" s="74"/>
      <c r="I309" s="73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</row>
    <row r="310" spans="2:27" x14ac:dyDescent="0.25">
      <c r="B310"/>
      <c r="C310"/>
      <c r="D310" s="73"/>
      <c r="E310" s="73"/>
      <c r="F310" s="73"/>
      <c r="G310" s="74"/>
      <c r="I310" s="73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</row>
    <row r="311" spans="2:27" x14ac:dyDescent="0.25">
      <c r="B311"/>
      <c r="C311"/>
      <c r="D311" s="73"/>
      <c r="E311" s="73"/>
      <c r="F311" s="73"/>
      <c r="G311" s="74"/>
      <c r="I311" s="73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</row>
    <row r="312" spans="2:27" x14ac:dyDescent="0.25">
      <c r="B312"/>
      <c r="C312"/>
      <c r="D312" s="73"/>
      <c r="E312" s="73"/>
      <c r="F312" s="73"/>
      <c r="G312" s="74"/>
      <c r="I312" s="73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</row>
    <row r="313" spans="2:27" x14ac:dyDescent="0.25">
      <c r="B313"/>
      <c r="C313"/>
      <c r="D313" s="73"/>
      <c r="E313" s="73"/>
      <c r="F313" s="73"/>
      <c r="G313" s="74"/>
      <c r="I313" s="73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</row>
    <row r="314" spans="2:27" x14ac:dyDescent="0.25">
      <c r="B314"/>
      <c r="C314"/>
      <c r="D314" s="73"/>
      <c r="E314" s="73"/>
      <c r="F314" s="73"/>
      <c r="G314" s="74"/>
      <c r="I314" s="73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</row>
    <row r="315" spans="2:27" x14ac:dyDescent="0.25">
      <c r="B315"/>
      <c r="C315"/>
      <c r="D315" s="73"/>
      <c r="E315" s="73"/>
      <c r="F315" s="73"/>
      <c r="G315" s="74"/>
      <c r="I315" s="73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</row>
    <row r="316" spans="2:27" x14ac:dyDescent="0.25">
      <c r="B316"/>
      <c r="C316"/>
      <c r="D316" s="73"/>
      <c r="E316" s="73"/>
      <c r="F316" s="73"/>
      <c r="G316" s="74"/>
      <c r="I316" s="73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</row>
    <row r="317" spans="2:27" x14ac:dyDescent="0.25">
      <c r="B317"/>
      <c r="C317"/>
      <c r="D317" s="73"/>
      <c r="E317" s="73"/>
      <c r="F317" s="73"/>
      <c r="G317" s="74"/>
      <c r="I317" s="73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</row>
    <row r="318" spans="2:27" x14ac:dyDescent="0.25">
      <c r="B318"/>
      <c r="C318"/>
      <c r="D318" s="73"/>
      <c r="E318" s="73"/>
      <c r="F318" s="73"/>
      <c r="G318" s="74"/>
      <c r="I318" s="73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</row>
    <row r="319" spans="2:27" x14ac:dyDescent="0.25">
      <c r="B319"/>
      <c r="C319"/>
      <c r="D319" s="73"/>
      <c r="E319" s="73"/>
      <c r="F319" s="73"/>
      <c r="G319" s="74"/>
      <c r="I319" s="73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</row>
    <row r="320" spans="2:27" x14ac:dyDescent="0.25">
      <c r="B320"/>
      <c r="C320"/>
      <c r="D320" s="73"/>
      <c r="E320" s="73"/>
      <c r="F320" s="73"/>
      <c r="G320" s="74"/>
      <c r="I320" s="73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</row>
    <row r="321" spans="2:27" x14ac:dyDescent="0.25">
      <c r="B321"/>
      <c r="C321"/>
      <c r="D321" s="73"/>
      <c r="E321" s="73"/>
      <c r="F321" s="73"/>
      <c r="G321" s="74"/>
      <c r="I321" s="73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</row>
    <row r="322" spans="2:27" x14ac:dyDescent="0.25">
      <c r="B322"/>
      <c r="C322"/>
      <c r="D322" s="73"/>
      <c r="E322" s="73"/>
      <c r="F322" s="73"/>
      <c r="G322" s="74"/>
      <c r="I322" s="73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</row>
    <row r="323" spans="2:27" x14ac:dyDescent="0.25">
      <c r="B323"/>
      <c r="C323"/>
      <c r="D323" s="73"/>
      <c r="E323" s="73"/>
      <c r="F323" s="73"/>
      <c r="G323" s="74"/>
      <c r="I323" s="73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</row>
    <row r="324" spans="2:27" x14ac:dyDescent="0.25">
      <c r="B324"/>
      <c r="C324"/>
      <c r="D324" s="73"/>
      <c r="E324" s="73"/>
      <c r="F324" s="73"/>
      <c r="G324" s="74"/>
      <c r="I324" s="73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</row>
    <row r="325" spans="2:27" x14ac:dyDescent="0.25">
      <c r="B325"/>
      <c r="C325"/>
      <c r="D325" s="73"/>
      <c r="E325" s="73"/>
      <c r="F325" s="73"/>
      <c r="G325" s="74"/>
      <c r="I325" s="73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</row>
    <row r="326" spans="2:27" x14ac:dyDescent="0.25">
      <c r="B326"/>
      <c r="C326"/>
      <c r="D326" s="73"/>
      <c r="E326" s="73"/>
      <c r="F326" s="73"/>
      <c r="G326" s="74"/>
      <c r="I326" s="73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</row>
    <row r="327" spans="2:27" x14ac:dyDescent="0.25">
      <c r="B327"/>
      <c r="C327"/>
      <c r="D327" s="73"/>
      <c r="E327" s="73"/>
      <c r="F327" s="73"/>
      <c r="G327" s="74"/>
      <c r="I327" s="73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</row>
    <row r="328" spans="2:27" x14ac:dyDescent="0.25">
      <c r="B328"/>
      <c r="C328"/>
      <c r="D328" s="73"/>
      <c r="E328" s="73"/>
      <c r="F328" s="73"/>
      <c r="G328" s="74"/>
      <c r="I328" s="73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</row>
    <row r="329" spans="2:27" x14ac:dyDescent="0.25">
      <c r="B329"/>
      <c r="C329"/>
      <c r="D329" s="73"/>
      <c r="E329" s="73"/>
      <c r="F329" s="73"/>
      <c r="G329" s="74"/>
      <c r="I329" s="73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</row>
    <row r="330" spans="2:27" x14ac:dyDescent="0.25">
      <c r="B330"/>
      <c r="C330"/>
      <c r="D330" s="73"/>
      <c r="E330" s="73"/>
      <c r="F330" s="73"/>
      <c r="G330" s="74"/>
      <c r="I330" s="73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</row>
    <row r="331" spans="2:27" x14ac:dyDescent="0.25">
      <c r="B331"/>
      <c r="C331"/>
      <c r="D331" s="73"/>
      <c r="E331" s="73"/>
      <c r="F331" s="73"/>
      <c r="G331" s="74"/>
      <c r="I331" s="73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</row>
    <row r="332" spans="2:27" x14ac:dyDescent="0.25">
      <c r="B332"/>
      <c r="C332"/>
      <c r="D332" s="73"/>
      <c r="E332" s="73"/>
      <c r="F332" s="73"/>
      <c r="G332" s="74"/>
      <c r="I332" s="73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</row>
    <row r="333" spans="2:27" x14ac:dyDescent="0.25">
      <c r="B333"/>
      <c r="C333"/>
      <c r="D333" s="73"/>
      <c r="E333" s="73"/>
      <c r="F333" s="73"/>
      <c r="G333" s="74"/>
      <c r="I333" s="73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</row>
    <row r="334" spans="2:27" x14ac:dyDescent="0.25">
      <c r="B334"/>
      <c r="C334"/>
      <c r="D334" s="73"/>
      <c r="E334" s="73"/>
      <c r="F334" s="73"/>
      <c r="G334" s="74"/>
      <c r="I334" s="73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</row>
    <row r="335" spans="2:27" x14ac:dyDescent="0.25">
      <c r="B335"/>
      <c r="C335"/>
      <c r="D335" s="73"/>
      <c r="E335" s="73"/>
      <c r="F335" s="73"/>
      <c r="G335" s="74"/>
      <c r="I335" s="73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</row>
    <row r="336" spans="2:27" x14ac:dyDescent="0.25">
      <c r="B336"/>
      <c r="C336"/>
      <c r="D336" s="73"/>
      <c r="E336" s="73"/>
      <c r="F336" s="73"/>
      <c r="G336" s="74"/>
      <c r="I336" s="73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</row>
    <row r="337" spans="2:27" x14ac:dyDescent="0.25">
      <c r="B337"/>
      <c r="C337"/>
      <c r="D337" s="73"/>
      <c r="E337" s="73"/>
      <c r="F337" s="73"/>
      <c r="G337" s="74"/>
      <c r="I337" s="73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</row>
    <row r="338" spans="2:27" x14ac:dyDescent="0.25">
      <c r="B338"/>
      <c r="C338"/>
      <c r="D338" s="73"/>
      <c r="E338" s="73"/>
      <c r="F338" s="73"/>
      <c r="G338" s="74"/>
      <c r="I338" s="73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</row>
    <row r="339" spans="2:27" x14ac:dyDescent="0.25">
      <c r="B339"/>
      <c r="C339"/>
      <c r="D339" s="73"/>
      <c r="E339" s="73"/>
      <c r="F339" s="73"/>
      <c r="G339" s="74"/>
      <c r="I339" s="73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</row>
    <row r="340" spans="2:27" x14ac:dyDescent="0.25">
      <c r="B340"/>
      <c r="C340"/>
      <c r="D340" s="73"/>
      <c r="E340" s="73"/>
      <c r="F340" s="73"/>
      <c r="G340" s="74"/>
      <c r="I340" s="73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</row>
    <row r="341" spans="2:27" x14ac:dyDescent="0.25">
      <c r="B341"/>
      <c r="C341"/>
      <c r="D341" s="73"/>
      <c r="E341" s="73"/>
      <c r="F341" s="73"/>
      <c r="G341" s="74"/>
      <c r="I341" s="73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</row>
    <row r="342" spans="2:27" x14ac:dyDescent="0.25">
      <c r="B342"/>
      <c r="C342"/>
      <c r="D342" s="73"/>
      <c r="E342" s="73"/>
      <c r="F342" s="73"/>
      <c r="G342" s="74"/>
      <c r="I342" s="73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</row>
    <row r="343" spans="2:27" x14ac:dyDescent="0.25">
      <c r="B343"/>
      <c r="C343"/>
      <c r="D343" s="73"/>
      <c r="E343" s="73"/>
      <c r="F343" s="73"/>
      <c r="G343" s="74"/>
      <c r="I343" s="73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</row>
    <row r="344" spans="2:27" x14ac:dyDescent="0.25">
      <c r="B344"/>
      <c r="C344"/>
      <c r="D344" s="73"/>
      <c r="E344" s="73"/>
      <c r="F344" s="73"/>
      <c r="G344" s="74"/>
      <c r="I344" s="73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</row>
    <row r="345" spans="2:27" x14ac:dyDescent="0.25">
      <c r="B345"/>
      <c r="C345"/>
      <c r="D345" s="73"/>
      <c r="E345" s="73"/>
      <c r="F345" s="73"/>
      <c r="G345" s="74"/>
      <c r="I345" s="73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</row>
    <row r="346" spans="2:27" x14ac:dyDescent="0.25">
      <c r="B346"/>
      <c r="C346"/>
      <c r="D346" s="73"/>
      <c r="E346" s="73"/>
      <c r="F346" s="73"/>
      <c r="G346" s="74"/>
      <c r="I346" s="73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</row>
    <row r="347" spans="2:27" x14ac:dyDescent="0.25">
      <c r="B347"/>
      <c r="C347"/>
      <c r="D347" s="73"/>
      <c r="E347" s="73"/>
      <c r="F347" s="73"/>
      <c r="G347" s="74"/>
      <c r="I347" s="73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</row>
    <row r="348" spans="2:27" x14ac:dyDescent="0.25">
      <c r="B348"/>
      <c r="C348"/>
      <c r="D348" s="73"/>
      <c r="E348" s="73"/>
      <c r="F348" s="73"/>
      <c r="G348" s="74"/>
      <c r="I348" s="73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</row>
    <row r="349" spans="2:27" x14ac:dyDescent="0.25">
      <c r="B349"/>
      <c r="C349"/>
      <c r="D349" s="73"/>
      <c r="E349" s="73"/>
      <c r="F349" s="73"/>
      <c r="G349" s="74"/>
      <c r="I349" s="73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</row>
    <row r="350" spans="2:27" x14ac:dyDescent="0.25">
      <c r="B350"/>
      <c r="C350"/>
      <c r="D350" s="73"/>
      <c r="E350" s="73"/>
      <c r="F350" s="73"/>
      <c r="G350" s="74"/>
      <c r="I350" s="73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</row>
    <row r="351" spans="2:27" x14ac:dyDescent="0.25">
      <c r="B351"/>
      <c r="C351"/>
      <c r="D351" s="73"/>
      <c r="E351" s="73"/>
      <c r="F351" s="73"/>
      <c r="G351" s="74"/>
      <c r="I351" s="73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</row>
    <row r="352" spans="2:27" x14ac:dyDescent="0.25">
      <c r="B352"/>
      <c r="C352"/>
      <c r="D352" s="73"/>
      <c r="E352" s="73"/>
      <c r="F352" s="73"/>
      <c r="G352" s="74"/>
      <c r="I352" s="73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</row>
    <row r="353" spans="2:27" x14ac:dyDescent="0.25">
      <c r="B353"/>
      <c r="C353"/>
      <c r="D353" s="73"/>
      <c r="E353" s="73"/>
      <c r="F353" s="73"/>
      <c r="G353" s="74"/>
      <c r="I353" s="73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</row>
    <row r="354" spans="2:27" x14ac:dyDescent="0.25">
      <c r="B354"/>
      <c r="C354"/>
      <c r="D354" s="73"/>
      <c r="E354" s="73"/>
      <c r="F354" s="73"/>
      <c r="G354" s="74"/>
      <c r="I354" s="73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</row>
    <row r="355" spans="2:27" x14ac:dyDescent="0.25">
      <c r="B355"/>
      <c r="C355"/>
      <c r="D355" s="73"/>
      <c r="E355" s="73"/>
      <c r="F355" s="73"/>
      <c r="G355" s="74"/>
      <c r="I355" s="73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</row>
    <row r="356" spans="2:27" x14ac:dyDescent="0.25">
      <c r="B356"/>
      <c r="C356"/>
      <c r="D356" s="73"/>
      <c r="E356" s="73"/>
      <c r="F356" s="73"/>
      <c r="G356" s="74"/>
      <c r="I356" s="73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</row>
    <row r="357" spans="2:27" x14ac:dyDescent="0.25">
      <c r="B357"/>
      <c r="C357"/>
      <c r="D357" s="73"/>
      <c r="E357" s="73"/>
      <c r="F357" s="73"/>
      <c r="G357" s="74"/>
      <c r="I357" s="73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</row>
    <row r="358" spans="2:27" x14ac:dyDescent="0.25">
      <c r="B358"/>
      <c r="C358"/>
      <c r="D358" s="73"/>
      <c r="E358" s="73"/>
      <c r="F358" s="73"/>
      <c r="G358" s="74"/>
      <c r="I358" s="73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</row>
    <row r="359" spans="2:27" x14ac:dyDescent="0.25">
      <c r="B359"/>
      <c r="C359"/>
      <c r="D359" s="73"/>
      <c r="E359" s="73"/>
      <c r="F359" s="73"/>
      <c r="G359" s="74"/>
      <c r="I359" s="73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</row>
    <row r="360" spans="2:27" x14ac:dyDescent="0.25">
      <c r="B360"/>
      <c r="C360"/>
      <c r="D360" s="73"/>
      <c r="E360" s="73"/>
      <c r="F360" s="73"/>
      <c r="G360" s="74"/>
      <c r="I360" s="73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</row>
    <row r="361" spans="2:27" x14ac:dyDescent="0.25">
      <c r="B361"/>
      <c r="C361"/>
      <c r="D361" s="73"/>
      <c r="E361" s="73"/>
      <c r="F361" s="73"/>
      <c r="G361" s="74"/>
      <c r="I361" s="73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</row>
    <row r="362" spans="2:27" x14ac:dyDescent="0.25">
      <c r="B362"/>
      <c r="C362"/>
      <c r="D362" s="73"/>
      <c r="E362" s="73"/>
      <c r="F362" s="73"/>
      <c r="G362" s="74"/>
      <c r="I362" s="73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</row>
    <row r="363" spans="2:27" x14ac:dyDescent="0.25">
      <c r="B363"/>
      <c r="C363"/>
      <c r="D363" s="73"/>
      <c r="E363" s="73"/>
      <c r="F363" s="73"/>
      <c r="G363" s="74"/>
      <c r="I363" s="73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</row>
    <row r="364" spans="2:27" x14ac:dyDescent="0.25">
      <c r="B364"/>
      <c r="C364"/>
      <c r="D364" s="73"/>
      <c r="E364" s="73"/>
      <c r="F364" s="73"/>
      <c r="G364" s="74"/>
      <c r="I364" s="73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</row>
    <row r="365" spans="2:27" x14ac:dyDescent="0.25">
      <c r="B365"/>
      <c r="C365"/>
      <c r="D365" s="73"/>
      <c r="E365" s="73"/>
      <c r="F365" s="73"/>
      <c r="G365" s="74"/>
      <c r="I365" s="73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</row>
    <row r="366" spans="2:27" x14ac:dyDescent="0.25">
      <c r="B366"/>
      <c r="C366"/>
      <c r="D366" s="73"/>
      <c r="E366" s="73"/>
      <c r="F366" s="73"/>
      <c r="G366" s="74"/>
      <c r="I366" s="73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</row>
    <row r="367" spans="2:27" x14ac:dyDescent="0.25">
      <c r="B367"/>
      <c r="C367"/>
      <c r="D367" s="73"/>
      <c r="E367" s="73"/>
      <c r="F367" s="73"/>
      <c r="G367" s="74"/>
      <c r="I367" s="73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</row>
    <row r="368" spans="2:27" x14ac:dyDescent="0.25">
      <c r="B368"/>
      <c r="C368"/>
      <c r="D368" s="73"/>
      <c r="E368" s="73"/>
      <c r="F368" s="73"/>
      <c r="G368" s="74"/>
      <c r="I368" s="73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</row>
    <row r="369" spans="2:27" x14ac:dyDescent="0.25">
      <c r="B369"/>
      <c r="C369"/>
      <c r="D369" s="73"/>
      <c r="E369" s="73"/>
      <c r="F369" s="73"/>
      <c r="G369" s="74"/>
      <c r="I369" s="73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</row>
    <row r="370" spans="2:27" x14ac:dyDescent="0.25">
      <c r="B370"/>
      <c r="C370"/>
      <c r="D370" s="73"/>
      <c r="E370" s="73"/>
      <c r="F370" s="73"/>
      <c r="G370" s="74"/>
      <c r="I370" s="73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</row>
    <row r="371" spans="2:27" x14ac:dyDescent="0.25">
      <c r="B371"/>
      <c r="C371"/>
      <c r="D371" s="73"/>
      <c r="E371" s="73"/>
      <c r="F371" s="73"/>
      <c r="G371" s="74"/>
      <c r="I371" s="73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</row>
    <row r="372" spans="2:27" x14ac:dyDescent="0.25">
      <c r="B372"/>
      <c r="C372"/>
      <c r="D372" s="73"/>
      <c r="E372" s="73"/>
      <c r="F372" s="73"/>
      <c r="G372" s="74"/>
      <c r="I372" s="73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</row>
    <row r="373" spans="2:27" x14ac:dyDescent="0.25">
      <c r="B373"/>
      <c r="C373"/>
      <c r="D373" s="73"/>
      <c r="E373" s="73"/>
      <c r="F373" s="73"/>
      <c r="G373" s="74"/>
      <c r="I373" s="73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</row>
    <row r="374" spans="2:27" x14ac:dyDescent="0.25">
      <c r="B374"/>
      <c r="C374"/>
      <c r="D374" s="73"/>
      <c r="E374" s="73"/>
      <c r="F374" s="73"/>
      <c r="G374" s="74"/>
      <c r="I374" s="73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</row>
    <row r="375" spans="2:27" x14ac:dyDescent="0.25">
      <c r="B375"/>
      <c r="C375"/>
      <c r="D375" s="73"/>
      <c r="E375" s="73"/>
      <c r="F375" s="73"/>
      <c r="G375" s="74"/>
      <c r="I375" s="73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</row>
    <row r="376" spans="2:27" x14ac:dyDescent="0.25">
      <c r="B376"/>
      <c r="C376"/>
      <c r="D376" s="73"/>
      <c r="E376" s="73"/>
      <c r="F376" s="73"/>
      <c r="G376" s="74"/>
      <c r="I376" s="73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</row>
    <row r="377" spans="2:27" x14ac:dyDescent="0.25">
      <c r="B377"/>
      <c r="C377"/>
      <c r="D377" s="73"/>
      <c r="E377" s="73"/>
      <c r="F377" s="73"/>
      <c r="G377" s="74"/>
      <c r="I377" s="73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</row>
    <row r="378" spans="2:27" x14ac:dyDescent="0.25">
      <c r="B378"/>
      <c r="C378"/>
      <c r="D378" s="73"/>
      <c r="E378" s="73"/>
      <c r="F378" s="73"/>
      <c r="G378" s="74"/>
      <c r="I378" s="73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</row>
    <row r="379" spans="2:27" x14ac:dyDescent="0.25">
      <c r="B379"/>
      <c r="C379"/>
      <c r="D379" s="73"/>
      <c r="E379" s="73"/>
      <c r="F379" s="73"/>
      <c r="G379" s="74"/>
      <c r="I379" s="73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</row>
    <row r="380" spans="2:27" x14ac:dyDescent="0.25">
      <c r="B380"/>
      <c r="C380"/>
      <c r="D380" s="73"/>
      <c r="E380" s="73"/>
      <c r="F380" s="73"/>
      <c r="G380" s="74"/>
      <c r="I380" s="73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</row>
    <row r="381" spans="2:27" x14ac:dyDescent="0.25">
      <c r="B381"/>
      <c r="C381"/>
      <c r="D381" s="73"/>
      <c r="E381" s="73"/>
      <c r="F381" s="73"/>
      <c r="G381" s="74"/>
      <c r="I381" s="73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</row>
    <row r="382" spans="2:27" x14ac:dyDescent="0.25">
      <c r="B382"/>
      <c r="C382"/>
      <c r="D382" s="73"/>
      <c r="E382" s="73"/>
      <c r="F382" s="73"/>
      <c r="G382" s="74"/>
      <c r="I382" s="73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</row>
    <row r="383" spans="2:27" x14ac:dyDescent="0.25">
      <c r="B383"/>
      <c r="C383"/>
      <c r="D383" s="73"/>
      <c r="E383" s="73"/>
      <c r="F383" s="73"/>
      <c r="G383" s="74"/>
      <c r="I383" s="73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</row>
    <row r="384" spans="2:27" x14ac:dyDescent="0.25">
      <c r="B384"/>
      <c r="C384"/>
      <c r="D384" s="73"/>
      <c r="E384" s="73"/>
      <c r="F384" s="73"/>
      <c r="G384" s="74"/>
      <c r="I384" s="73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</row>
    <row r="385" spans="2:27" x14ac:dyDescent="0.25">
      <c r="B385"/>
      <c r="C385"/>
      <c r="D385" s="73"/>
      <c r="E385" s="73"/>
      <c r="F385" s="73"/>
      <c r="G385" s="74"/>
      <c r="I385" s="73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</row>
    <row r="386" spans="2:27" x14ac:dyDescent="0.25">
      <c r="B386"/>
      <c r="C386"/>
      <c r="D386" s="73"/>
      <c r="E386" s="73"/>
      <c r="F386" s="73"/>
      <c r="G386" s="74"/>
      <c r="I386" s="73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</row>
    <row r="387" spans="2:27" x14ac:dyDescent="0.25">
      <c r="B387"/>
      <c r="C387"/>
      <c r="D387" s="73"/>
      <c r="E387" s="73"/>
      <c r="F387" s="73"/>
      <c r="G387" s="74"/>
      <c r="I387" s="73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</row>
    <row r="388" spans="2:27" x14ac:dyDescent="0.25">
      <c r="B388"/>
      <c r="C388"/>
      <c r="D388" s="73"/>
      <c r="E388" s="73"/>
      <c r="F388" s="73"/>
      <c r="G388" s="74"/>
      <c r="I388" s="73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</row>
    <row r="389" spans="2:27" x14ac:dyDescent="0.25">
      <c r="B389"/>
      <c r="C389"/>
      <c r="D389" s="73"/>
      <c r="E389" s="73"/>
      <c r="F389" s="73"/>
      <c r="G389" s="74"/>
      <c r="I389" s="73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</row>
    <row r="390" spans="2:27" x14ac:dyDescent="0.25">
      <c r="B390"/>
      <c r="C390"/>
      <c r="D390" s="73"/>
      <c r="E390" s="73"/>
      <c r="F390" s="73"/>
      <c r="G390" s="74"/>
      <c r="I390" s="73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</row>
    <row r="391" spans="2:27" x14ac:dyDescent="0.25">
      <c r="B391"/>
      <c r="C391"/>
      <c r="D391" s="73"/>
      <c r="E391" s="73"/>
      <c r="F391" s="73"/>
      <c r="G391" s="74"/>
      <c r="I391" s="73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</row>
    <row r="392" spans="2:27" x14ac:dyDescent="0.25">
      <c r="B392"/>
      <c r="C392"/>
      <c r="D392" s="73"/>
      <c r="E392" s="73"/>
      <c r="F392" s="73"/>
      <c r="G392" s="74"/>
      <c r="I392" s="73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</row>
    <row r="393" spans="2:27" x14ac:dyDescent="0.25">
      <c r="B393"/>
      <c r="C393"/>
      <c r="D393" s="73"/>
      <c r="E393" s="73"/>
      <c r="F393" s="73"/>
      <c r="G393" s="74"/>
      <c r="I393" s="73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</row>
    <row r="394" spans="2:27" x14ac:dyDescent="0.25">
      <c r="B394"/>
      <c r="C394"/>
      <c r="D394" s="73"/>
      <c r="E394" s="73"/>
      <c r="F394" s="73"/>
      <c r="G394" s="74"/>
      <c r="I394" s="73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</row>
    <row r="395" spans="2:27" x14ac:dyDescent="0.25">
      <c r="B395"/>
      <c r="C395"/>
      <c r="D395" s="73"/>
      <c r="E395" s="73"/>
      <c r="F395" s="73"/>
      <c r="G395" s="74"/>
      <c r="I395" s="73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</row>
    <row r="396" spans="2:27" x14ac:dyDescent="0.25">
      <c r="B396"/>
      <c r="C396"/>
      <c r="D396" s="73"/>
      <c r="E396" s="73"/>
      <c r="F396" s="73"/>
      <c r="G396" s="74"/>
      <c r="I396" s="73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</row>
    <row r="397" spans="2:27" x14ac:dyDescent="0.25">
      <c r="B397"/>
      <c r="C397"/>
      <c r="D397" s="73"/>
      <c r="E397" s="73"/>
      <c r="F397" s="73"/>
      <c r="G397" s="74"/>
      <c r="I397" s="73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</row>
    <row r="398" spans="2:27" x14ac:dyDescent="0.25">
      <c r="B398"/>
      <c r="C398"/>
      <c r="D398" s="73"/>
      <c r="E398" s="73"/>
      <c r="F398" s="73"/>
      <c r="G398" s="74"/>
      <c r="I398" s="73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</row>
    <row r="399" spans="2:27" x14ac:dyDescent="0.25">
      <c r="B399"/>
      <c r="C399"/>
      <c r="D399" s="73"/>
      <c r="E399" s="73"/>
      <c r="F399" s="73"/>
      <c r="G399" s="74"/>
      <c r="I399" s="73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</row>
    <row r="400" spans="2:27" x14ac:dyDescent="0.25">
      <c r="B400"/>
      <c r="C400"/>
      <c r="D400" s="73"/>
      <c r="E400" s="73"/>
      <c r="F400" s="73"/>
      <c r="G400" s="74"/>
      <c r="I400" s="73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</row>
    <row r="401" spans="2:27" x14ac:dyDescent="0.25">
      <c r="B401"/>
      <c r="C401"/>
      <c r="D401" s="73"/>
      <c r="E401" s="73"/>
      <c r="F401" s="73"/>
      <c r="G401" s="74"/>
      <c r="I401" s="73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</row>
    <row r="402" spans="2:27" x14ac:dyDescent="0.25">
      <c r="B402"/>
      <c r="C402"/>
      <c r="D402" s="73"/>
      <c r="E402" s="73"/>
      <c r="F402" s="73"/>
      <c r="G402" s="74"/>
      <c r="I402" s="73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</row>
    <row r="403" spans="2:27" x14ac:dyDescent="0.25">
      <c r="B403"/>
      <c r="C403"/>
      <c r="D403" s="73"/>
      <c r="E403" s="73"/>
      <c r="F403" s="73"/>
      <c r="G403" s="74"/>
      <c r="I403" s="73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</row>
    <row r="404" spans="2:27" x14ac:dyDescent="0.25">
      <c r="B404"/>
      <c r="C404"/>
      <c r="D404" s="73"/>
      <c r="E404" s="73"/>
      <c r="F404" s="73"/>
      <c r="G404" s="74"/>
      <c r="I404" s="73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</row>
    <row r="405" spans="2:27" x14ac:dyDescent="0.25">
      <c r="B405"/>
      <c r="C405"/>
      <c r="D405" s="73"/>
      <c r="E405" s="73"/>
      <c r="F405" s="73"/>
      <c r="G405" s="74"/>
      <c r="I405" s="73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</row>
    <row r="406" spans="2:27" x14ac:dyDescent="0.25">
      <c r="B406"/>
      <c r="C406"/>
      <c r="D406" s="73"/>
      <c r="E406" s="73"/>
      <c r="F406" s="73"/>
      <c r="G406" s="74"/>
      <c r="I406" s="73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</row>
    <row r="407" spans="2:27" x14ac:dyDescent="0.25">
      <c r="B407"/>
      <c r="C407"/>
      <c r="D407" s="73"/>
      <c r="E407" s="73"/>
      <c r="F407" s="73"/>
      <c r="G407" s="74"/>
      <c r="I407" s="73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</row>
    <row r="408" spans="2:27" x14ac:dyDescent="0.25">
      <c r="B408"/>
      <c r="C408"/>
      <c r="D408" s="73"/>
      <c r="E408" s="73"/>
      <c r="F408" s="73"/>
      <c r="G408" s="74"/>
      <c r="I408" s="73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</row>
    <row r="409" spans="2:27" x14ac:dyDescent="0.25">
      <c r="B409"/>
      <c r="C409"/>
      <c r="D409" s="73"/>
      <c r="E409" s="73"/>
      <c r="F409" s="73"/>
      <c r="G409" s="74"/>
      <c r="I409" s="73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</row>
    <row r="410" spans="2:27" x14ac:dyDescent="0.25">
      <c r="B410"/>
      <c r="C410"/>
      <c r="D410" s="73"/>
      <c r="E410" s="73"/>
      <c r="F410" s="73"/>
      <c r="G410" s="74"/>
      <c r="I410" s="73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</row>
    <row r="411" spans="2:27" x14ac:dyDescent="0.25">
      <c r="B411"/>
      <c r="C411"/>
      <c r="D411" s="73"/>
      <c r="E411" s="73"/>
      <c r="F411" s="73"/>
      <c r="G411" s="74"/>
      <c r="I411" s="73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</row>
    <row r="412" spans="2:27" x14ac:dyDescent="0.25">
      <c r="B412"/>
      <c r="C412"/>
      <c r="D412" s="73"/>
      <c r="E412" s="73"/>
      <c r="F412" s="73"/>
      <c r="G412" s="74"/>
      <c r="I412" s="73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</row>
    <row r="413" spans="2:27" x14ac:dyDescent="0.25">
      <c r="B413"/>
      <c r="C413"/>
      <c r="D413" s="73"/>
      <c r="E413" s="73"/>
      <c r="F413" s="73"/>
      <c r="G413" s="74"/>
      <c r="I413" s="73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</row>
    <row r="414" spans="2:27" x14ac:dyDescent="0.25">
      <c r="B414"/>
      <c r="C414"/>
      <c r="D414" s="73"/>
      <c r="E414" s="73"/>
      <c r="F414" s="73"/>
      <c r="G414" s="74"/>
      <c r="I414" s="73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</row>
    <row r="415" spans="2:27" x14ac:dyDescent="0.25">
      <c r="B415"/>
      <c r="C415"/>
      <c r="D415" s="73"/>
      <c r="E415" s="73"/>
      <c r="F415" s="73"/>
      <c r="G415" s="74"/>
      <c r="I415" s="73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</row>
    <row r="416" spans="2:27" x14ac:dyDescent="0.25">
      <c r="B416"/>
      <c r="C416"/>
      <c r="D416" s="73"/>
      <c r="E416" s="73"/>
      <c r="F416" s="73"/>
      <c r="G416" s="74"/>
      <c r="I416" s="73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</row>
    <row r="417" spans="2:27" x14ac:dyDescent="0.25">
      <c r="B417"/>
      <c r="C417"/>
      <c r="D417" s="73"/>
      <c r="E417" s="73"/>
      <c r="F417" s="73"/>
      <c r="G417" s="74"/>
      <c r="I417" s="73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</row>
    <row r="418" spans="2:27" x14ac:dyDescent="0.25">
      <c r="B418"/>
      <c r="C418"/>
      <c r="D418" s="73"/>
      <c r="E418" s="73"/>
      <c r="F418" s="73"/>
      <c r="G418" s="74"/>
      <c r="I418" s="73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</row>
    <row r="419" spans="2:27" x14ac:dyDescent="0.25">
      <c r="B419"/>
      <c r="C419"/>
      <c r="D419" s="73"/>
      <c r="E419" s="73"/>
      <c r="F419" s="73"/>
      <c r="G419" s="74"/>
      <c r="I419" s="73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</row>
    <row r="420" spans="2:27" x14ac:dyDescent="0.25">
      <c r="B420"/>
      <c r="C420"/>
      <c r="D420" s="73"/>
      <c r="E420" s="73"/>
      <c r="F420" s="73"/>
      <c r="G420" s="74"/>
      <c r="I420" s="73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</row>
    <row r="421" spans="2:27" x14ac:dyDescent="0.25">
      <c r="B421"/>
      <c r="C421"/>
      <c r="D421" s="73"/>
      <c r="E421" s="73"/>
      <c r="F421" s="73"/>
      <c r="G421" s="74"/>
      <c r="I421" s="73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</row>
    <row r="422" spans="2:27" x14ac:dyDescent="0.25">
      <c r="B422"/>
      <c r="C422"/>
      <c r="D422" s="73"/>
      <c r="E422" s="73"/>
      <c r="F422" s="73"/>
      <c r="G422" s="74"/>
      <c r="I422" s="73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</row>
    <row r="423" spans="2:27" x14ac:dyDescent="0.25">
      <c r="B423"/>
      <c r="C423"/>
      <c r="D423" s="73"/>
      <c r="E423" s="73"/>
      <c r="F423" s="73"/>
      <c r="G423" s="74"/>
      <c r="I423" s="73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</row>
    <row r="424" spans="2:27" x14ac:dyDescent="0.25">
      <c r="B424"/>
      <c r="C424"/>
      <c r="D424" s="73"/>
      <c r="E424" s="73"/>
      <c r="F424" s="73"/>
      <c r="G424" s="74"/>
      <c r="I424" s="73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</row>
    <row r="425" spans="2:27" x14ac:dyDescent="0.25">
      <c r="B425"/>
      <c r="C425"/>
      <c r="D425" s="73"/>
      <c r="E425" s="73"/>
      <c r="F425" s="73"/>
      <c r="G425" s="74"/>
      <c r="I425" s="73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</row>
    <row r="426" spans="2:27" x14ac:dyDescent="0.25">
      <c r="B426"/>
      <c r="C426"/>
      <c r="D426" s="73"/>
      <c r="E426" s="73"/>
      <c r="F426" s="73"/>
      <c r="G426" s="74"/>
      <c r="I426" s="73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</row>
    <row r="427" spans="2:27" x14ac:dyDescent="0.25">
      <c r="B427"/>
      <c r="C427"/>
      <c r="D427" s="73"/>
      <c r="E427" s="73"/>
      <c r="F427" s="73"/>
      <c r="G427" s="74"/>
      <c r="I427" s="73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</row>
    <row r="428" spans="2:27" x14ac:dyDescent="0.25">
      <c r="B428"/>
      <c r="C428"/>
      <c r="D428" s="73"/>
      <c r="E428" s="73"/>
      <c r="F428" s="73"/>
      <c r="G428" s="74"/>
      <c r="I428" s="73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</row>
    <row r="429" spans="2:27" x14ac:dyDescent="0.25">
      <c r="B429"/>
      <c r="C429"/>
      <c r="D429" s="73"/>
      <c r="E429" s="73"/>
      <c r="F429" s="73"/>
      <c r="G429" s="74"/>
      <c r="I429" s="73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</row>
    <row r="430" spans="2:27" x14ac:dyDescent="0.25">
      <c r="B430"/>
      <c r="C430"/>
      <c r="D430" s="73"/>
      <c r="E430" s="73"/>
      <c r="F430" s="73"/>
      <c r="G430" s="74"/>
      <c r="I430" s="73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</row>
    <row r="431" spans="2:27" x14ac:dyDescent="0.25">
      <c r="B431"/>
      <c r="C431"/>
      <c r="D431" s="73"/>
      <c r="E431" s="73"/>
      <c r="F431" s="73"/>
      <c r="G431" s="74"/>
      <c r="I431" s="73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</row>
    <row r="432" spans="2:27" x14ac:dyDescent="0.25">
      <c r="B432"/>
      <c r="C432"/>
      <c r="D432" s="73"/>
      <c r="E432" s="73"/>
      <c r="F432" s="73"/>
      <c r="G432" s="74"/>
      <c r="I432" s="73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</row>
    <row r="433" spans="2:27" x14ac:dyDescent="0.25">
      <c r="B433"/>
      <c r="C433"/>
      <c r="D433" s="73"/>
      <c r="E433" s="73"/>
      <c r="F433" s="73"/>
      <c r="G433" s="74"/>
      <c r="I433" s="73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</row>
    <row r="434" spans="2:27" x14ac:dyDescent="0.25">
      <c r="B434"/>
      <c r="C434"/>
      <c r="D434" s="73"/>
      <c r="E434" s="73"/>
      <c r="F434" s="73"/>
      <c r="G434" s="74"/>
      <c r="I434" s="73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</row>
    <row r="435" spans="2:27" x14ac:dyDescent="0.25">
      <c r="B435"/>
      <c r="C435"/>
      <c r="D435" s="73"/>
      <c r="E435" s="73"/>
      <c r="F435" s="73"/>
      <c r="G435" s="74"/>
      <c r="I435" s="73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</row>
    <row r="436" spans="2:27" x14ac:dyDescent="0.25">
      <c r="B436"/>
      <c r="C436"/>
      <c r="D436" s="73"/>
      <c r="E436" s="73"/>
      <c r="F436" s="73"/>
      <c r="G436" s="74"/>
      <c r="I436" s="73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</row>
    <row r="437" spans="2:27" x14ac:dyDescent="0.25">
      <c r="B437"/>
      <c r="C437"/>
      <c r="D437" s="73"/>
      <c r="E437" s="73"/>
      <c r="F437" s="73"/>
      <c r="G437" s="74"/>
      <c r="I437" s="73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</row>
    <row r="438" spans="2:27" x14ac:dyDescent="0.25">
      <c r="B438"/>
      <c r="C438"/>
      <c r="D438" s="73"/>
      <c r="E438" s="73"/>
      <c r="F438" s="73"/>
      <c r="G438" s="74"/>
      <c r="I438" s="73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</row>
    <row r="439" spans="2:27" x14ac:dyDescent="0.25">
      <c r="B439"/>
      <c r="C439"/>
      <c r="D439" s="73"/>
      <c r="E439" s="73"/>
      <c r="F439" s="73"/>
      <c r="G439" s="74"/>
      <c r="I439" s="73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</row>
    <row r="440" spans="2:27" x14ac:dyDescent="0.25">
      <c r="B440"/>
      <c r="C440"/>
      <c r="D440" s="73"/>
      <c r="E440" s="73"/>
      <c r="F440" s="73"/>
      <c r="G440" s="74"/>
      <c r="I440" s="73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</row>
    <row r="441" spans="2:27" x14ac:dyDescent="0.25">
      <c r="B441"/>
      <c r="C441"/>
      <c r="D441" s="73"/>
      <c r="E441" s="73"/>
      <c r="F441" s="73"/>
      <c r="G441" s="74"/>
      <c r="I441" s="73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</row>
    <row r="442" spans="2:27" x14ac:dyDescent="0.25">
      <c r="B442"/>
      <c r="C442"/>
      <c r="D442" s="73"/>
      <c r="E442" s="73"/>
      <c r="F442" s="73"/>
      <c r="G442" s="74"/>
      <c r="I442" s="73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</row>
    <row r="443" spans="2:27" x14ac:dyDescent="0.25">
      <c r="B443"/>
      <c r="C443"/>
      <c r="D443" s="73"/>
      <c r="E443" s="73"/>
      <c r="F443" s="73"/>
      <c r="G443" s="74"/>
      <c r="I443" s="73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</row>
    <row r="444" spans="2:27" x14ac:dyDescent="0.25">
      <c r="B444"/>
      <c r="C444"/>
      <c r="D444" s="73"/>
      <c r="E444" s="73"/>
      <c r="F444" s="73"/>
      <c r="G444" s="74"/>
      <c r="I444" s="73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</row>
    <row r="445" spans="2:27" x14ac:dyDescent="0.25">
      <c r="B445"/>
      <c r="C445"/>
      <c r="D445" s="73"/>
      <c r="E445" s="73"/>
      <c r="F445" s="73"/>
      <c r="G445" s="74"/>
      <c r="I445" s="73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</row>
    <row r="446" spans="2:27" x14ac:dyDescent="0.25">
      <c r="B446"/>
      <c r="C446"/>
      <c r="D446" s="73"/>
      <c r="E446" s="73"/>
      <c r="F446" s="73"/>
      <c r="G446" s="74"/>
      <c r="I446" s="73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</row>
    <row r="447" spans="2:27" x14ac:dyDescent="0.25">
      <c r="B447"/>
      <c r="C447"/>
      <c r="D447" s="73"/>
      <c r="E447" s="73"/>
      <c r="F447" s="73"/>
      <c r="G447" s="74"/>
      <c r="I447" s="73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</row>
    <row r="448" spans="2:27" x14ac:dyDescent="0.25">
      <c r="B448"/>
      <c r="C448"/>
      <c r="D448" s="73"/>
      <c r="E448" s="73"/>
      <c r="F448" s="73"/>
      <c r="G448" s="74"/>
      <c r="I448" s="73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</row>
    <row r="449" spans="2:27" x14ac:dyDescent="0.25">
      <c r="B449"/>
      <c r="C449"/>
      <c r="D449" s="73"/>
      <c r="E449" s="73"/>
      <c r="F449" s="73"/>
      <c r="G449" s="74"/>
      <c r="I449" s="73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</row>
    <row r="450" spans="2:27" x14ac:dyDescent="0.25">
      <c r="B450"/>
      <c r="C450"/>
      <c r="D450" s="73"/>
      <c r="E450" s="73"/>
      <c r="F450" s="73"/>
      <c r="G450" s="74"/>
      <c r="I450" s="73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</row>
    <row r="451" spans="2:27" x14ac:dyDescent="0.25">
      <c r="B451"/>
      <c r="C451"/>
      <c r="D451" s="73"/>
      <c r="E451" s="73"/>
      <c r="F451" s="73"/>
      <c r="G451" s="74"/>
      <c r="I451" s="73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</row>
    <row r="452" spans="2:27" x14ac:dyDescent="0.25">
      <c r="B452"/>
      <c r="C452"/>
      <c r="D452" s="73"/>
      <c r="E452" s="73"/>
      <c r="F452" s="73"/>
      <c r="G452" s="74"/>
      <c r="I452" s="73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</row>
    <row r="453" spans="2:27" x14ac:dyDescent="0.25">
      <c r="B453"/>
      <c r="C453"/>
      <c r="D453" s="73"/>
      <c r="E453" s="73"/>
      <c r="F453" s="73"/>
      <c r="G453" s="74"/>
      <c r="I453" s="73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</row>
    <row r="454" spans="2:27" x14ac:dyDescent="0.25">
      <c r="B454"/>
      <c r="C454"/>
      <c r="D454" s="73"/>
      <c r="E454" s="73"/>
      <c r="F454" s="73"/>
      <c r="G454" s="74"/>
      <c r="I454" s="73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</row>
    <row r="455" spans="2:27" x14ac:dyDescent="0.25">
      <c r="B455"/>
      <c r="C455"/>
      <c r="D455" s="73"/>
      <c r="E455" s="73"/>
      <c r="F455" s="73"/>
      <c r="G455" s="74"/>
      <c r="I455" s="73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</row>
    <row r="456" spans="2:27" x14ac:dyDescent="0.25">
      <c r="B456"/>
      <c r="C456"/>
      <c r="D456" s="73"/>
      <c r="E456" s="73"/>
      <c r="F456" s="73"/>
      <c r="G456" s="74"/>
      <c r="I456" s="73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</row>
    <row r="457" spans="2:27" x14ac:dyDescent="0.25">
      <c r="B457"/>
      <c r="C457"/>
      <c r="D457" s="73"/>
      <c r="E457" s="73"/>
      <c r="F457" s="73"/>
      <c r="G457" s="74"/>
      <c r="I457" s="73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</row>
    <row r="458" spans="2:27" x14ac:dyDescent="0.25">
      <c r="B458"/>
      <c r="C458"/>
      <c r="D458" s="73"/>
      <c r="E458" s="73"/>
      <c r="F458" s="73"/>
      <c r="G458" s="74"/>
      <c r="I458" s="73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</row>
    <row r="459" spans="2:27" x14ac:dyDescent="0.25">
      <c r="B459"/>
      <c r="C459"/>
      <c r="D459" s="73"/>
      <c r="E459" s="73"/>
      <c r="F459" s="73"/>
      <c r="G459" s="74"/>
      <c r="I459" s="73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</row>
    <row r="460" spans="2:27" x14ac:dyDescent="0.25">
      <c r="B460"/>
      <c r="C460"/>
      <c r="D460" s="73"/>
      <c r="E460" s="73"/>
      <c r="F460" s="73"/>
      <c r="G460" s="74"/>
      <c r="I460" s="73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</row>
    <row r="461" spans="2:27" x14ac:dyDescent="0.25">
      <c r="B461"/>
      <c r="C461"/>
      <c r="D461" s="73"/>
      <c r="E461" s="73"/>
      <c r="F461" s="73"/>
      <c r="G461" s="74"/>
      <c r="I461" s="73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</row>
    <row r="462" spans="2:27" x14ac:dyDescent="0.25">
      <c r="B462"/>
      <c r="C462"/>
      <c r="D462" s="73"/>
      <c r="E462" s="73"/>
      <c r="F462" s="73"/>
      <c r="G462" s="74"/>
      <c r="I462" s="73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</row>
    <row r="463" spans="2:27" x14ac:dyDescent="0.25">
      <c r="B463"/>
      <c r="C463"/>
      <c r="D463" s="73"/>
      <c r="E463" s="73"/>
      <c r="F463" s="73"/>
      <c r="G463" s="74"/>
      <c r="I463" s="73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</row>
    <row r="464" spans="2:27" x14ac:dyDescent="0.25">
      <c r="B464"/>
      <c r="C464"/>
      <c r="D464" s="73"/>
      <c r="E464" s="73"/>
      <c r="F464" s="73"/>
      <c r="G464" s="74"/>
      <c r="I464" s="73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</row>
    <row r="465" spans="2:27" x14ac:dyDescent="0.25">
      <c r="B465"/>
      <c r="C465"/>
      <c r="D465" s="73"/>
      <c r="E465" s="73"/>
      <c r="F465" s="73"/>
      <c r="G465" s="74"/>
      <c r="I465" s="73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</row>
    <row r="466" spans="2:27" x14ac:dyDescent="0.25">
      <c r="B466"/>
      <c r="C466"/>
      <c r="D466" s="73"/>
      <c r="E466" s="73"/>
      <c r="F466" s="73"/>
      <c r="G466" s="74"/>
      <c r="I466" s="73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</row>
    <row r="467" spans="2:27" x14ac:dyDescent="0.25">
      <c r="B467"/>
      <c r="C467"/>
      <c r="D467" s="73"/>
      <c r="E467" s="73"/>
      <c r="F467" s="73"/>
      <c r="G467" s="74"/>
      <c r="I467" s="73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</row>
    <row r="468" spans="2:27" x14ac:dyDescent="0.25">
      <c r="B468"/>
      <c r="C468"/>
      <c r="D468" s="73"/>
      <c r="E468" s="73"/>
      <c r="F468" s="73"/>
      <c r="G468" s="74"/>
      <c r="I468" s="73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</row>
    <row r="469" spans="2:27" x14ac:dyDescent="0.25">
      <c r="B469"/>
      <c r="C469"/>
      <c r="D469" s="73"/>
      <c r="E469" s="73"/>
      <c r="F469" s="73"/>
      <c r="G469" s="74"/>
      <c r="I469" s="73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</row>
    <row r="470" spans="2:27" x14ac:dyDescent="0.25">
      <c r="B470"/>
      <c r="C470"/>
      <c r="D470" s="73"/>
      <c r="E470" s="73"/>
      <c r="F470" s="73"/>
      <c r="G470" s="74"/>
      <c r="I470" s="73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</row>
    <row r="471" spans="2:27" x14ac:dyDescent="0.25">
      <c r="B471"/>
      <c r="C471"/>
      <c r="D471" s="73"/>
      <c r="E471" s="73"/>
      <c r="F471" s="73"/>
      <c r="G471" s="74"/>
      <c r="I471" s="73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</row>
    <row r="472" spans="2:27" x14ac:dyDescent="0.25">
      <c r="B472"/>
      <c r="C472"/>
      <c r="D472" s="73"/>
      <c r="E472" s="73"/>
      <c r="F472" s="73"/>
      <c r="G472" s="74"/>
      <c r="I472" s="73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</row>
    <row r="473" spans="2:27" x14ac:dyDescent="0.25">
      <c r="B473"/>
      <c r="C473"/>
      <c r="D473" s="73"/>
      <c r="E473" s="73"/>
      <c r="F473" s="73"/>
      <c r="G473" s="74"/>
      <c r="I473" s="73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</row>
    <row r="474" spans="2:27" x14ac:dyDescent="0.25">
      <c r="B474"/>
      <c r="C474"/>
      <c r="D474" s="73"/>
      <c r="E474" s="73"/>
      <c r="F474" s="73"/>
      <c r="G474" s="74"/>
      <c r="I474" s="73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</row>
    <row r="475" spans="2:27" x14ac:dyDescent="0.25">
      <c r="B475"/>
      <c r="C475"/>
      <c r="D475" s="73"/>
      <c r="E475" s="73"/>
      <c r="F475" s="73"/>
      <c r="G475" s="74"/>
      <c r="I475" s="73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</row>
    <row r="476" spans="2:27" x14ac:dyDescent="0.25">
      <c r="B476"/>
      <c r="C476"/>
      <c r="D476" s="73"/>
      <c r="E476" s="73"/>
      <c r="F476" s="73"/>
      <c r="G476" s="74"/>
      <c r="I476" s="73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</row>
    <row r="477" spans="2:27" x14ac:dyDescent="0.25">
      <c r="B477"/>
      <c r="C477"/>
      <c r="D477" s="73"/>
      <c r="E477" s="73"/>
      <c r="F477" s="73"/>
      <c r="G477" s="74"/>
      <c r="I477" s="73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</row>
    <row r="478" spans="2:27" x14ac:dyDescent="0.25">
      <c r="B478"/>
      <c r="C478"/>
      <c r="D478" s="73"/>
      <c r="E478" s="73"/>
      <c r="F478" s="73"/>
      <c r="G478" s="74"/>
      <c r="I478" s="73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</row>
    <row r="479" spans="2:27" x14ac:dyDescent="0.25">
      <c r="B479"/>
      <c r="C479"/>
      <c r="D479" s="73"/>
      <c r="E479" s="73"/>
      <c r="F479" s="73"/>
      <c r="G479" s="74"/>
      <c r="I479" s="73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</row>
    <row r="480" spans="2:27" x14ac:dyDescent="0.25">
      <c r="B480"/>
      <c r="C480"/>
      <c r="D480" s="73"/>
      <c r="E480" s="73"/>
      <c r="F480" s="73"/>
      <c r="G480" s="74"/>
      <c r="I480" s="73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</row>
    <row r="481" spans="2:27" x14ac:dyDescent="0.25">
      <c r="B481"/>
      <c r="C481"/>
      <c r="D481" s="73"/>
      <c r="E481" s="73"/>
      <c r="F481" s="73"/>
      <c r="G481" s="74"/>
      <c r="I481" s="73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</row>
    <row r="482" spans="2:27" x14ac:dyDescent="0.25">
      <c r="B482"/>
      <c r="C482"/>
      <c r="D482" s="73"/>
      <c r="E482" s="73"/>
      <c r="F482" s="73"/>
      <c r="G482" s="74"/>
      <c r="I482" s="73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</row>
    <row r="483" spans="2:27" x14ac:dyDescent="0.25">
      <c r="B483"/>
      <c r="C483"/>
      <c r="D483" s="73"/>
      <c r="E483" s="73"/>
      <c r="F483" s="73"/>
      <c r="G483" s="74"/>
      <c r="I483" s="73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</row>
    <row r="484" spans="2:27" x14ac:dyDescent="0.25">
      <c r="B484"/>
      <c r="C484"/>
      <c r="D484" s="73"/>
      <c r="E484" s="73"/>
      <c r="F484" s="73"/>
      <c r="G484" s="74"/>
      <c r="I484" s="73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</row>
    <row r="485" spans="2:27" x14ac:dyDescent="0.25">
      <c r="B485"/>
      <c r="C485"/>
      <c r="D485" s="73"/>
      <c r="E485" s="73"/>
      <c r="F485" s="73"/>
      <c r="G485" s="74"/>
      <c r="I485" s="73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</row>
    <row r="486" spans="2:27" x14ac:dyDescent="0.25">
      <c r="B486"/>
      <c r="C486"/>
      <c r="D486" s="73"/>
      <c r="E486" s="73"/>
      <c r="F486" s="73"/>
      <c r="G486" s="74"/>
      <c r="I486" s="73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</row>
    <row r="487" spans="2:27" x14ac:dyDescent="0.25">
      <c r="B487"/>
      <c r="C487"/>
      <c r="D487" s="73"/>
      <c r="E487" s="73"/>
      <c r="F487" s="73"/>
      <c r="G487" s="74"/>
      <c r="I487" s="73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</row>
    <row r="488" spans="2:27" x14ac:dyDescent="0.25">
      <c r="B488"/>
      <c r="C488"/>
      <c r="D488" s="73"/>
      <c r="E488" s="73"/>
      <c r="F488" s="73"/>
      <c r="G488" s="74"/>
      <c r="I488" s="73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</row>
    <row r="489" spans="2:27" x14ac:dyDescent="0.25">
      <c r="B489"/>
      <c r="C489"/>
      <c r="D489" s="73"/>
      <c r="E489" s="73"/>
      <c r="F489" s="73"/>
      <c r="G489" s="74"/>
      <c r="I489" s="73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</row>
    <row r="490" spans="2:27" x14ac:dyDescent="0.25">
      <c r="B490"/>
      <c r="C490"/>
      <c r="D490" s="73"/>
      <c r="E490" s="73"/>
      <c r="F490" s="73"/>
      <c r="G490" s="74"/>
      <c r="I490" s="73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</row>
    <row r="491" spans="2:27" x14ac:dyDescent="0.25">
      <c r="B491"/>
      <c r="C491"/>
      <c r="D491" s="73"/>
      <c r="E491" s="73"/>
      <c r="F491" s="73"/>
      <c r="G491" s="74"/>
      <c r="I491" s="73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</row>
    <row r="492" spans="2:27" x14ac:dyDescent="0.25">
      <c r="B492"/>
      <c r="C492"/>
      <c r="D492" s="73"/>
      <c r="E492" s="73"/>
      <c r="F492" s="73"/>
      <c r="G492" s="74"/>
      <c r="I492" s="73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</row>
    <row r="493" spans="2:27" x14ac:dyDescent="0.25">
      <c r="B493"/>
      <c r="C493"/>
      <c r="D493" s="73"/>
      <c r="E493" s="73"/>
      <c r="F493" s="73"/>
      <c r="G493" s="74"/>
      <c r="I493" s="73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</row>
    <row r="494" spans="2:27" x14ac:dyDescent="0.25">
      <c r="B494"/>
      <c r="C494"/>
      <c r="D494" s="73"/>
      <c r="E494" s="73"/>
      <c r="F494" s="73"/>
      <c r="G494" s="74"/>
      <c r="I494" s="73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</row>
    <row r="495" spans="2:27" x14ac:dyDescent="0.25">
      <c r="B495"/>
      <c r="C495"/>
      <c r="D495" s="73"/>
      <c r="E495" s="73"/>
      <c r="F495" s="73"/>
      <c r="G495" s="74"/>
      <c r="I495" s="73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</row>
    <row r="496" spans="2:27" x14ac:dyDescent="0.25">
      <c r="B496"/>
      <c r="C496"/>
      <c r="D496" s="73"/>
      <c r="E496" s="73"/>
      <c r="F496" s="73"/>
      <c r="G496" s="74"/>
      <c r="I496" s="73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</row>
    <row r="497" spans="2:27" x14ac:dyDescent="0.25">
      <c r="B497"/>
      <c r="C497"/>
      <c r="D497" s="73"/>
      <c r="E497" s="73"/>
      <c r="F497" s="73"/>
      <c r="G497" s="74"/>
      <c r="I497" s="73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</row>
    <row r="498" spans="2:27" x14ac:dyDescent="0.25">
      <c r="B498"/>
      <c r="C498"/>
      <c r="D498" s="73"/>
      <c r="E498" s="73"/>
      <c r="F498" s="73"/>
      <c r="G498" s="74"/>
      <c r="I498" s="73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</row>
    <row r="499" spans="2:27" x14ac:dyDescent="0.25">
      <c r="B499"/>
      <c r="C499"/>
      <c r="D499" s="73"/>
      <c r="E499" s="73"/>
      <c r="F499" s="73"/>
      <c r="G499" s="74"/>
      <c r="I499" s="73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</row>
    <row r="500" spans="2:27" x14ac:dyDescent="0.25">
      <c r="B500"/>
      <c r="C500"/>
      <c r="D500" s="73"/>
      <c r="E500" s="73"/>
      <c r="F500" s="73"/>
      <c r="G500" s="74"/>
      <c r="I500" s="73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</row>
    <row r="501" spans="2:27" x14ac:dyDescent="0.25">
      <c r="B501"/>
      <c r="C501"/>
      <c r="D501" s="73"/>
      <c r="E501" s="73"/>
      <c r="F501" s="73"/>
      <c r="G501" s="74"/>
      <c r="I501" s="73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</row>
    <row r="502" spans="2:27" x14ac:dyDescent="0.25">
      <c r="B502"/>
      <c r="C502"/>
      <c r="D502" s="73"/>
      <c r="E502" s="73"/>
      <c r="F502" s="73"/>
      <c r="G502" s="74"/>
      <c r="I502" s="73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</row>
    <row r="503" spans="2:27" x14ac:dyDescent="0.25">
      <c r="B503"/>
      <c r="C503"/>
      <c r="D503" s="73"/>
      <c r="E503" s="73"/>
      <c r="F503" s="73"/>
      <c r="G503" s="74"/>
      <c r="I503" s="73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</row>
    <row r="504" spans="2:27" x14ac:dyDescent="0.25">
      <c r="B504"/>
      <c r="C504"/>
      <c r="D504" s="73"/>
      <c r="E504" s="73"/>
      <c r="F504" s="73"/>
      <c r="G504" s="74"/>
      <c r="I504" s="73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</row>
    <row r="505" spans="2:27" x14ac:dyDescent="0.25">
      <c r="B505"/>
      <c r="C505"/>
      <c r="D505" s="73"/>
      <c r="E505" s="73"/>
      <c r="F505" s="73"/>
      <c r="G505" s="74"/>
      <c r="I505" s="73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</row>
    <row r="506" spans="2:27" x14ac:dyDescent="0.25">
      <c r="B506"/>
      <c r="C506"/>
      <c r="D506" s="73"/>
      <c r="E506" s="73"/>
      <c r="F506" s="73"/>
      <c r="G506" s="74"/>
      <c r="I506" s="73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</row>
    <row r="507" spans="2:27" x14ac:dyDescent="0.25">
      <c r="B507"/>
      <c r="C507"/>
      <c r="D507" s="73"/>
      <c r="E507" s="73"/>
      <c r="F507" s="73"/>
      <c r="G507" s="74"/>
      <c r="I507" s="73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</row>
    <row r="508" spans="2:27" x14ac:dyDescent="0.25">
      <c r="B508"/>
      <c r="C508"/>
      <c r="D508" s="73"/>
      <c r="E508" s="73"/>
      <c r="F508" s="73"/>
      <c r="G508" s="74"/>
      <c r="I508" s="73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</row>
    <row r="509" spans="2:27" x14ac:dyDescent="0.25">
      <c r="B509"/>
      <c r="C509"/>
      <c r="D509" s="73"/>
      <c r="E509" s="73"/>
      <c r="F509" s="73"/>
      <c r="G509" s="74"/>
      <c r="I509" s="73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</row>
    <row r="510" spans="2:27" x14ac:dyDescent="0.25">
      <c r="B510"/>
      <c r="C510"/>
      <c r="D510" s="73"/>
      <c r="E510" s="73"/>
      <c r="F510" s="73"/>
      <c r="G510" s="74"/>
      <c r="I510" s="73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</row>
    <row r="511" spans="2:27" x14ac:dyDescent="0.25">
      <c r="B511"/>
      <c r="C511"/>
      <c r="D511" s="73"/>
      <c r="E511" s="73"/>
      <c r="F511" s="73"/>
      <c r="G511" s="74"/>
      <c r="I511" s="73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</row>
    <row r="512" spans="2:27" x14ac:dyDescent="0.25">
      <c r="B512"/>
      <c r="C512"/>
      <c r="D512" s="73"/>
      <c r="E512" s="73"/>
      <c r="F512" s="73"/>
      <c r="G512" s="74"/>
      <c r="I512" s="73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</row>
    <row r="513" spans="2:27" x14ac:dyDescent="0.25">
      <c r="B513"/>
      <c r="C513"/>
      <c r="D513" s="73"/>
      <c r="E513" s="73"/>
      <c r="F513" s="73"/>
      <c r="G513" s="74"/>
      <c r="I513" s="73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</row>
    <row r="514" spans="2:27" x14ac:dyDescent="0.25">
      <c r="B514"/>
      <c r="C514"/>
      <c r="D514" s="73"/>
      <c r="E514" s="73"/>
      <c r="F514" s="73"/>
      <c r="G514" s="74"/>
      <c r="I514" s="73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</row>
    <row r="515" spans="2:27" x14ac:dyDescent="0.25">
      <c r="B515"/>
      <c r="C515"/>
      <c r="D515" s="73"/>
      <c r="E515" s="73"/>
      <c r="F515" s="73"/>
      <c r="G515" s="74"/>
      <c r="I515" s="73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</row>
    <row r="516" spans="2:27" x14ac:dyDescent="0.25">
      <c r="B516"/>
      <c r="C516"/>
      <c r="D516" s="73"/>
      <c r="E516" s="73"/>
      <c r="F516" s="73"/>
      <c r="G516" s="74"/>
      <c r="I516" s="73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</row>
    <row r="517" spans="2:27" x14ac:dyDescent="0.25">
      <c r="B517"/>
      <c r="C517"/>
      <c r="D517" s="73"/>
      <c r="E517" s="73"/>
      <c r="F517" s="73"/>
      <c r="G517" s="74"/>
      <c r="I517" s="73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</row>
    <row r="518" spans="2:27" x14ac:dyDescent="0.25">
      <c r="B518"/>
      <c r="C518"/>
      <c r="D518" s="73"/>
      <c r="E518" s="73"/>
      <c r="F518" s="73"/>
      <c r="G518" s="74"/>
      <c r="I518" s="73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</row>
    <row r="519" spans="2:27" x14ac:dyDescent="0.25">
      <c r="B519"/>
      <c r="C519"/>
      <c r="D519" s="73"/>
      <c r="E519" s="73"/>
      <c r="F519" s="73"/>
      <c r="G519" s="74"/>
      <c r="I519" s="73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</row>
    <row r="520" spans="2:27" x14ac:dyDescent="0.25">
      <c r="B520"/>
      <c r="C520"/>
      <c r="D520" s="73"/>
      <c r="E520" s="73"/>
      <c r="F520" s="73"/>
      <c r="G520" s="74"/>
      <c r="I520" s="73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</row>
    <row r="521" spans="2:27" x14ac:dyDescent="0.25">
      <c r="B521"/>
      <c r="C521"/>
      <c r="D521" s="73"/>
      <c r="E521" s="73"/>
      <c r="F521" s="73"/>
      <c r="G521" s="74"/>
      <c r="I521" s="73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</row>
    <row r="522" spans="2:27" x14ac:dyDescent="0.25">
      <c r="B522"/>
      <c r="C522"/>
      <c r="D522" s="73"/>
      <c r="E522" s="73"/>
      <c r="F522" s="73"/>
      <c r="G522" s="74"/>
      <c r="I522" s="73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</row>
    <row r="523" spans="2:27" x14ac:dyDescent="0.25">
      <c r="B523"/>
      <c r="C523"/>
      <c r="D523" s="73"/>
      <c r="E523" s="73"/>
      <c r="F523" s="73"/>
      <c r="G523" s="74"/>
      <c r="I523" s="73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</row>
    <row r="524" spans="2:27" x14ac:dyDescent="0.25">
      <c r="B524"/>
      <c r="C524"/>
      <c r="D524" s="73"/>
      <c r="E524" s="73"/>
      <c r="F524" s="73"/>
      <c r="G524" s="74"/>
      <c r="I524" s="73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</row>
    <row r="525" spans="2:27" x14ac:dyDescent="0.25">
      <c r="B525"/>
      <c r="C525"/>
      <c r="D525" s="73"/>
      <c r="E525" s="73"/>
      <c r="F525" s="73"/>
      <c r="G525" s="74"/>
      <c r="I525" s="73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</row>
    <row r="526" spans="2:27" x14ac:dyDescent="0.25">
      <c r="B526"/>
      <c r="C526"/>
      <c r="D526" s="73"/>
      <c r="E526" s="73"/>
      <c r="F526" s="73"/>
      <c r="G526" s="74"/>
      <c r="I526" s="73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</row>
    <row r="527" spans="2:27" x14ac:dyDescent="0.25">
      <c r="B527"/>
      <c r="C527"/>
      <c r="D527" s="73"/>
      <c r="E527" s="73"/>
      <c r="F527" s="73"/>
      <c r="G527" s="74"/>
      <c r="I527" s="73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</row>
    <row r="528" spans="2:27" x14ac:dyDescent="0.25">
      <c r="B528"/>
      <c r="C528"/>
      <c r="D528" s="73"/>
      <c r="E528" s="73"/>
      <c r="F528" s="73"/>
      <c r="G528" s="74"/>
      <c r="I528" s="73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</row>
    <row r="529" spans="2:27" x14ac:dyDescent="0.25">
      <c r="B529"/>
      <c r="C529"/>
      <c r="D529" s="73"/>
      <c r="E529" s="73"/>
      <c r="F529" s="73"/>
      <c r="G529" s="74"/>
      <c r="I529" s="73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</row>
    <row r="530" spans="2:27" x14ac:dyDescent="0.25">
      <c r="B530"/>
      <c r="C530"/>
      <c r="D530" s="73"/>
      <c r="E530" s="73"/>
      <c r="F530" s="73"/>
      <c r="G530" s="74"/>
      <c r="I530" s="73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</row>
    <row r="531" spans="2:27" x14ac:dyDescent="0.25">
      <c r="B531"/>
      <c r="C531"/>
      <c r="D531" s="73"/>
      <c r="E531" s="73"/>
      <c r="F531" s="73"/>
      <c r="G531" s="74"/>
      <c r="I531" s="73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</row>
    <row r="532" spans="2:27" x14ac:dyDescent="0.25">
      <c r="B532"/>
      <c r="C532"/>
      <c r="D532" s="73"/>
      <c r="E532" s="73"/>
      <c r="F532" s="73"/>
      <c r="G532" s="74"/>
      <c r="I532" s="73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</row>
    <row r="533" spans="2:27" x14ac:dyDescent="0.25">
      <c r="B533"/>
      <c r="C533"/>
      <c r="D533" s="73"/>
      <c r="E533" s="73"/>
      <c r="F533" s="73"/>
      <c r="G533" s="74"/>
      <c r="I533" s="73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</row>
    <row r="534" spans="2:27" x14ac:dyDescent="0.25">
      <c r="B534"/>
      <c r="C534"/>
      <c r="D534" s="73"/>
      <c r="E534" s="73"/>
      <c r="F534" s="73"/>
      <c r="G534" s="74"/>
      <c r="I534" s="73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</row>
    <row r="535" spans="2:27" x14ac:dyDescent="0.25">
      <c r="B535"/>
      <c r="C535"/>
      <c r="D535" s="73"/>
      <c r="E535" s="73"/>
      <c r="F535" s="73"/>
      <c r="G535" s="74"/>
      <c r="I535" s="73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</row>
    <row r="536" spans="2:27" x14ac:dyDescent="0.25">
      <c r="B536"/>
      <c r="C536"/>
      <c r="D536" s="73"/>
      <c r="E536" s="73"/>
      <c r="F536" s="73"/>
      <c r="G536" s="74"/>
      <c r="I536" s="73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</row>
    <row r="537" spans="2:27" x14ac:dyDescent="0.25">
      <c r="B537"/>
      <c r="C537"/>
      <c r="D537" s="73"/>
      <c r="E537" s="73"/>
      <c r="F537" s="73"/>
      <c r="G537" s="74"/>
      <c r="I537" s="73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</row>
    <row r="538" spans="2:27" x14ac:dyDescent="0.25">
      <c r="B538"/>
      <c r="C538"/>
      <c r="D538" s="73"/>
      <c r="E538" s="73"/>
      <c r="F538" s="73"/>
      <c r="G538" s="74"/>
      <c r="I538" s="73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</row>
    <row r="539" spans="2:27" x14ac:dyDescent="0.25">
      <c r="B539"/>
      <c r="C539"/>
      <c r="D539" s="73"/>
      <c r="E539" s="73"/>
      <c r="F539" s="73"/>
      <c r="G539" s="74"/>
      <c r="I539" s="73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</row>
    <row r="540" spans="2:27" x14ac:dyDescent="0.25">
      <c r="B540"/>
      <c r="C540"/>
      <c r="D540" s="73"/>
      <c r="E540" s="73"/>
      <c r="F540" s="73"/>
      <c r="G540" s="74"/>
      <c r="I540" s="73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</row>
    <row r="541" spans="2:27" x14ac:dyDescent="0.25">
      <c r="B541"/>
      <c r="C541"/>
      <c r="D541" s="73"/>
      <c r="E541" s="73"/>
      <c r="F541" s="73"/>
      <c r="G541" s="74"/>
      <c r="I541" s="73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</row>
    <row r="542" spans="2:27" x14ac:dyDescent="0.25">
      <c r="B542"/>
      <c r="C542"/>
      <c r="D542" s="73"/>
      <c r="E542" s="73"/>
      <c r="F542" s="73"/>
      <c r="G542" s="74"/>
      <c r="I542" s="73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</row>
    <row r="543" spans="2:27" x14ac:dyDescent="0.25">
      <c r="B543"/>
      <c r="C543"/>
      <c r="D543" s="73"/>
      <c r="E543" s="73"/>
      <c r="F543" s="73"/>
      <c r="G543" s="74"/>
      <c r="I543" s="73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</row>
    <row r="544" spans="2:27" x14ac:dyDescent="0.25">
      <c r="B544"/>
      <c r="C544"/>
      <c r="D544" s="73"/>
      <c r="E544" s="73"/>
      <c r="F544" s="73"/>
      <c r="G544" s="74"/>
      <c r="I544" s="73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</row>
    <row r="545" spans="2:27" x14ac:dyDescent="0.25">
      <c r="B545"/>
      <c r="C545"/>
      <c r="D545" s="73"/>
      <c r="E545" s="73"/>
      <c r="F545" s="73"/>
      <c r="G545" s="74"/>
      <c r="I545" s="73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</row>
    <row r="546" spans="2:27" x14ac:dyDescent="0.25">
      <c r="B546"/>
      <c r="C546"/>
      <c r="D546" s="73"/>
      <c r="E546" s="73"/>
      <c r="F546" s="73"/>
      <c r="G546" s="74"/>
      <c r="I546" s="73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</row>
    <row r="547" spans="2:27" x14ac:dyDescent="0.25">
      <c r="B547" s="72"/>
      <c r="D547" s="73"/>
      <c r="E547" s="73"/>
      <c r="F547" s="73"/>
      <c r="G547" s="72"/>
      <c r="I547" s="73"/>
    </row>
    <row r="548" spans="2:27" x14ac:dyDescent="0.25">
      <c r="B548" s="72"/>
      <c r="D548" s="73"/>
      <c r="E548" s="73"/>
      <c r="F548" s="73"/>
      <c r="G548" s="72"/>
      <c r="I548" s="73"/>
    </row>
    <row r="549" spans="2:27" x14ac:dyDescent="0.25">
      <c r="B549" s="72"/>
      <c r="D549" s="73"/>
      <c r="E549" s="73"/>
      <c r="F549" s="73"/>
      <c r="G549" s="72"/>
      <c r="I549" s="73"/>
    </row>
    <row r="550" spans="2:27" x14ac:dyDescent="0.25">
      <c r="B550" s="72"/>
      <c r="D550" s="73"/>
      <c r="E550" s="73"/>
      <c r="F550" s="73"/>
      <c r="G550" s="72"/>
      <c r="I550" s="73"/>
    </row>
    <row r="551" spans="2:27" x14ac:dyDescent="0.25">
      <c r="B551" s="72"/>
      <c r="D551" s="73"/>
      <c r="E551" s="73"/>
      <c r="F551" s="73"/>
      <c r="G551" s="72"/>
      <c r="I551" s="73"/>
    </row>
    <row r="552" spans="2:27" x14ac:dyDescent="0.25">
      <c r="B552" s="72"/>
      <c r="D552" s="73"/>
      <c r="E552" s="73"/>
      <c r="F552" s="73"/>
      <c r="G552" s="72"/>
      <c r="I552" s="73"/>
    </row>
    <row r="553" spans="2:27" x14ac:dyDescent="0.25">
      <c r="B553" s="72"/>
      <c r="D553" s="73"/>
      <c r="E553" s="73"/>
      <c r="F553" s="73"/>
      <c r="G553" s="72"/>
      <c r="I553" s="73"/>
    </row>
    <row r="554" spans="2:27" x14ac:dyDescent="0.25">
      <c r="B554" s="72"/>
      <c r="D554" s="73"/>
      <c r="E554" s="73"/>
      <c r="F554" s="73"/>
      <c r="G554" s="72"/>
      <c r="I554" s="73"/>
    </row>
    <row r="555" spans="2:27" x14ac:dyDescent="0.25">
      <c r="B555" s="72"/>
      <c r="D555" s="73"/>
      <c r="E555" s="73"/>
      <c r="F555" s="73"/>
      <c r="G555" s="72"/>
      <c r="I555" s="73"/>
    </row>
  </sheetData>
  <mergeCells count="1">
    <mergeCell ref="J1:AA1"/>
  </mergeCells>
  <printOptions horizontalCentered="1" gridLines="1"/>
  <pageMargins left="0" right="0" top="1.0295275590551181" bottom="1.0295275590551181" header="0.31535433070866142" footer="0.31535433070866142"/>
  <pageSetup paperSize="9" scale="99" fitToWidth="0" fitToHeight="0" orientation="landscape" horizontalDpi="300" verticalDpi="300" r:id="rId1"/>
  <headerFooter>
    <oddHeader>&amp;C&amp;"Calibri,Regular"&amp;K000000&amp;F - &amp;A</oddHeader>
    <oddFooter>&amp;R&amp;"Calibri,Regular"&amp;K000000&amp;D - &amp;P/&amp;N</oddFooter>
  </headerFooter>
  <rowBreaks count="1" manualBreakCount="1">
    <brk id="512" min="3" max="26" man="1"/>
  </rowBreak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17</vt:i4>
      </vt:variant>
    </vt:vector>
  </HeadingPairs>
  <TitlesOfParts>
    <vt:vector size="26" baseType="lpstr">
      <vt:lpstr>ETIQUETTES</vt:lpstr>
      <vt:lpstr>ADHERENTS</vt:lpstr>
      <vt:lpstr>STAT</vt:lpstr>
      <vt:lpstr>INFORMATIQUE lundi</vt:lpstr>
      <vt:lpstr>INFORMATIQUE mardi</vt:lpstr>
      <vt:lpstr>COUNTRY</vt:lpstr>
      <vt:lpstr>DANCE LUNDI 14H</vt:lpstr>
      <vt:lpstr>DANCE MARDI 13H30</vt:lpstr>
      <vt:lpstr>DANCE MARDI 15h</vt:lpstr>
      <vt:lpstr>COUNTRY!_FilterDatabase</vt:lpstr>
      <vt:lpstr>'DANCE LUNDI 14H'!_FilterDatabase</vt:lpstr>
      <vt:lpstr>'DANCE MARDI 13H30'!_FilterDatabase</vt:lpstr>
      <vt:lpstr>'DANCE MARDI 15h'!_FilterDatabase</vt:lpstr>
      <vt:lpstr>ETIQUETTES!_FilterDatabase</vt:lpstr>
      <vt:lpstr>'INFORMATIQUE lundi'!_FilterDatabase</vt:lpstr>
      <vt:lpstr>'INFORMATIQUE mardi'!_FilterDatabase</vt:lpstr>
      <vt:lpstr>ADHERENTS!Impression_des_titres</vt:lpstr>
      <vt:lpstr>ADHERENTS!Zone_d_impression</vt:lpstr>
      <vt:lpstr>COUNTRY!Zone_d_impression</vt:lpstr>
      <vt:lpstr>'DANCE LUNDI 14H'!Zone_d_impression</vt:lpstr>
      <vt:lpstr>'DANCE MARDI 13H30'!Zone_d_impression</vt:lpstr>
      <vt:lpstr>'DANCE MARDI 15h'!Zone_d_impression</vt:lpstr>
      <vt:lpstr>ETIQUETTES!Zone_d_impression</vt:lpstr>
      <vt:lpstr>'INFORMATIQUE lundi'!Zone_d_impression</vt:lpstr>
      <vt:lpstr>'INFORMATIQUE mardi'!Zone_d_impression</vt:lpstr>
      <vt:lpstr>STAT!Zone_d_impression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Maddy-Lyane REBECCHI</dc:creator>
  <cp:lastModifiedBy>Maddy-Lyane REBECCHI</cp:lastModifiedBy>
  <cp:revision>18</cp:revision>
  <cp:lastPrinted>2023-09-20T23:48:13Z</cp:lastPrinted>
  <dcterms:created xsi:type="dcterms:W3CDTF">2023-09-02T13:13:50Z</dcterms:created>
  <dcterms:modified xsi:type="dcterms:W3CDTF">2023-09-21T02:39:52Z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efa4170-0d19-0005-0004-bc88714345d2_Enabled">
    <vt:lpwstr>true</vt:lpwstr>
  </property>
  <property fmtid="{D5CDD505-2E9C-101B-9397-08002B2CF9AE}" pid="3" name="MSIP_Label_defa4170-0d19-0005-0004-bc88714345d2_SetDate">
    <vt:lpwstr>2023-09-07T05:37:37Z</vt:lpwstr>
  </property>
  <property fmtid="{D5CDD505-2E9C-101B-9397-08002B2CF9AE}" pid="4" name="MSIP_Label_defa4170-0d19-0005-0004-bc88714345d2_Method">
    <vt:lpwstr>Standard</vt:lpwstr>
  </property>
  <property fmtid="{D5CDD505-2E9C-101B-9397-08002B2CF9AE}" pid="5" name="MSIP_Label_defa4170-0d19-0005-0004-bc88714345d2_Name">
    <vt:lpwstr>defa4170-0d19-0005-0004-bc88714345d2</vt:lpwstr>
  </property>
  <property fmtid="{D5CDD505-2E9C-101B-9397-08002B2CF9AE}" pid="6" name="MSIP_Label_defa4170-0d19-0005-0004-bc88714345d2_SiteId">
    <vt:lpwstr>e6c21737-ba52-4ea5-a02c-e7f590059b54</vt:lpwstr>
  </property>
  <property fmtid="{D5CDD505-2E9C-101B-9397-08002B2CF9AE}" pid="7" name="MSIP_Label_defa4170-0d19-0005-0004-bc88714345d2_ActionId">
    <vt:lpwstr>3e9fae09-a6b4-46cd-ab42-16e5488905b1</vt:lpwstr>
  </property>
  <property fmtid="{D5CDD505-2E9C-101B-9397-08002B2CF9AE}" pid="8" name="MSIP_Label_defa4170-0d19-0005-0004-bc88714345d2_ContentBits">
    <vt:lpwstr>0</vt:lpwstr>
  </property>
</Properties>
</file>