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1315" windowHeight="9525"/>
  </bookViews>
  <sheets>
    <sheet name="class" sheetId="1" r:id="rId1"/>
    <sheet name="Datas" sheetId="2" r:id="rId2"/>
  </sheets>
  <definedNames>
    <definedName name="joueurs">Datas!$A$1:$A$7</definedName>
    <definedName name="M_1">class!$B$6:$C$12</definedName>
    <definedName name="M_10">class!$R$16:$S$22</definedName>
    <definedName name="M_2">class!$F$6:$G$12</definedName>
    <definedName name="M_3">class!$J$6:$K$12</definedName>
    <definedName name="M_4">class!$N$6:$O$12</definedName>
    <definedName name="M_5">class!$R$6:$S$12</definedName>
    <definedName name="M_6">class!$B$16:$C$22</definedName>
    <definedName name="M_7">class!$F$16:$G$22</definedName>
    <definedName name="M_8">class!$J$16:$K$22</definedName>
    <definedName name="M_9">class!$N$16:$O$22</definedName>
    <definedName name="total">class!$W$6:$X$12</definedName>
  </definedNames>
  <calcPr calcId="125725"/>
</workbook>
</file>

<file path=xl/calcChain.xml><?xml version="1.0" encoding="utf-8"?>
<calcChain xmlns="http://schemas.openxmlformats.org/spreadsheetml/2006/main">
  <c r="G6" i="1"/>
  <c r="K6"/>
  <c r="AA12" s="1"/>
  <c r="O6"/>
  <c r="S6"/>
  <c r="G7"/>
  <c r="K7"/>
  <c r="O7"/>
  <c r="S7"/>
  <c r="G8"/>
  <c r="Z8" s="1"/>
  <c r="K8"/>
  <c r="AA8" s="1"/>
  <c r="O8"/>
  <c r="S8"/>
  <c r="G9"/>
  <c r="Z12" s="1"/>
  <c r="K9"/>
  <c r="AA10" s="1"/>
  <c r="O9"/>
  <c r="S9"/>
  <c r="G10"/>
  <c r="K10"/>
  <c r="O10"/>
  <c r="S10"/>
  <c r="G11"/>
  <c r="Z6" s="1"/>
  <c r="K11"/>
  <c r="O11"/>
  <c r="S11"/>
  <c r="G12"/>
  <c r="Z10" s="1"/>
  <c r="K12"/>
  <c r="AA6" s="1"/>
  <c r="O12"/>
  <c r="S12"/>
  <c r="C16"/>
  <c r="G16"/>
  <c r="K16"/>
  <c r="O16"/>
  <c r="S16"/>
  <c r="C17"/>
  <c r="G17"/>
  <c r="K17"/>
  <c r="O17"/>
  <c r="S17"/>
  <c r="C18"/>
  <c r="G18"/>
  <c r="K18"/>
  <c r="O18"/>
  <c r="S18"/>
  <c r="C19"/>
  <c r="G19"/>
  <c r="K19"/>
  <c r="O19"/>
  <c r="S19"/>
  <c r="C20"/>
  <c r="G20"/>
  <c r="K20"/>
  <c r="O20"/>
  <c r="S20"/>
  <c r="C21"/>
  <c r="G21"/>
  <c r="K21"/>
  <c r="O21"/>
  <c r="S21"/>
  <c r="C22"/>
  <c r="G22"/>
  <c r="K22"/>
  <c r="O22"/>
  <c r="S22"/>
  <c r="Y7"/>
  <c r="Z7"/>
  <c r="AA7"/>
  <c r="AB7"/>
  <c r="AC7"/>
  <c r="AD7"/>
  <c r="AE7"/>
  <c r="AF7"/>
  <c r="AG7"/>
  <c r="AH7"/>
  <c r="Y8"/>
  <c r="AB8"/>
  <c r="AC8"/>
  <c r="AD8"/>
  <c r="AE8"/>
  <c r="AF8"/>
  <c r="AG8"/>
  <c r="AH8"/>
  <c r="Y9"/>
  <c r="Z9"/>
  <c r="AA9"/>
  <c r="AB9"/>
  <c r="AC9"/>
  <c r="AD9"/>
  <c r="AE9"/>
  <c r="AF9"/>
  <c r="AG9"/>
  <c r="AH9"/>
  <c r="Y10"/>
  <c r="AB10"/>
  <c r="AC10"/>
  <c r="AD10"/>
  <c r="AE10"/>
  <c r="AF10"/>
  <c r="AG10"/>
  <c r="AH10"/>
  <c r="Y11"/>
  <c r="Z11"/>
  <c r="AA11"/>
  <c r="AB11"/>
  <c r="AC11"/>
  <c r="AD11"/>
  <c r="AE11"/>
  <c r="AF11"/>
  <c r="AG11"/>
  <c r="AH11"/>
  <c r="Y12"/>
  <c r="AB12"/>
  <c r="AC12"/>
  <c r="AD12"/>
  <c r="AE12"/>
  <c r="AF12"/>
  <c r="AG12"/>
  <c r="AH12"/>
  <c r="AH6"/>
  <c r="AG6"/>
  <c r="AF6"/>
  <c r="AE6"/>
  <c r="AD6"/>
  <c r="AC6"/>
  <c r="AB6"/>
  <c r="Y6"/>
  <c r="X12" l="1"/>
  <c r="X10"/>
  <c r="X8"/>
  <c r="X6"/>
  <c r="X11"/>
  <c r="X9"/>
  <c r="X7"/>
  <c r="V12" l="1"/>
  <c r="V6"/>
  <c r="U6" s="1"/>
  <c r="V7"/>
  <c r="U7" s="1"/>
  <c r="V11"/>
  <c r="U11" s="1"/>
  <c r="V8"/>
  <c r="U8" s="1"/>
  <c r="V10"/>
  <c r="U10" s="1"/>
  <c r="V9"/>
  <c r="U9" s="1"/>
  <c r="W16" l="1"/>
  <c r="X16" s="1"/>
  <c r="W22"/>
  <c r="X22" s="1"/>
  <c r="W19"/>
  <c r="X19" s="1"/>
  <c r="W21"/>
  <c r="X21" s="1"/>
  <c r="W17"/>
  <c r="X17" s="1"/>
  <c r="W20"/>
  <c r="X20" s="1"/>
  <c r="W18"/>
  <c r="X18" s="1"/>
</calcChain>
</file>

<file path=xl/comments1.xml><?xml version="1.0" encoding="utf-8"?>
<comments xmlns="http://schemas.openxmlformats.org/spreadsheetml/2006/main">
  <authors>
    <author>Jérémy</author>
  </authors>
  <commentList>
    <comment ref="U12" authorId="0">
      <text>
        <r>
          <rPr>
            <b/>
            <sz val="9"/>
            <color indexed="81"/>
            <rFont val="Tahoma"/>
            <charset val="1"/>
          </rPr>
          <t>J</t>
        </r>
        <r>
          <rPr>
            <sz val="9"/>
            <color indexed="81"/>
            <rFont val="Tahoma"/>
            <charset val="1"/>
          </rPr>
          <t xml:space="preserve">
ACTUELEMENT J U TILISE CETTE COLONNE POUR CORRIGER MANUELLEMENT MAI J AIMERAIS QUE CE RANG S INCREMENTE AUTOMATIQUEMENT EN CAS D EGALITE</t>
        </r>
      </text>
    </comment>
    <comment ref="W20" authorId="0">
      <text>
        <r>
          <rPr>
            <b/>
            <sz val="9"/>
            <color indexed="81"/>
            <rFont val="Tahoma"/>
            <charset val="1"/>
          </rPr>
          <t>J</t>
        </r>
        <r>
          <rPr>
            <sz val="9"/>
            <color indexed="81"/>
            <rFont val="Tahoma"/>
            <charset val="1"/>
          </rPr>
          <t xml:space="preserve">
LE PB EST ICI!</t>
        </r>
      </text>
    </comment>
  </commentList>
</comments>
</file>

<file path=xl/sharedStrings.xml><?xml version="1.0" encoding="utf-8"?>
<sst xmlns="http://schemas.openxmlformats.org/spreadsheetml/2006/main" count="100" uniqueCount="23">
  <si>
    <t>Place</t>
  </si>
  <si>
    <t>Points</t>
  </si>
  <si>
    <t>Joueurs</t>
  </si>
  <si>
    <t>Manche 1</t>
  </si>
  <si>
    <t>Manche 2</t>
  </si>
  <si>
    <t>Manche 3</t>
  </si>
  <si>
    <t>Manche 4</t>
  </si>
  <si>
    <t>Manche 5</t>
  </si>
  <si>
    <t>Manche 6</t>
  </si>
  <si>
    <t>Manche 7</t>
  </si>
  <si>
    <t>Manche 8</t>
  </si>
  <si>
    <t>Manche 9</t>
  </si>
  <si>
    <t>Manche 10</t>
  </si>
  <si>
    <t>Récapitulatif manches</t>
  </si>
  <si>
    <t>Total points</t>
  </si>
  <si>
    <t>Classement général final</t>
  </si>
  <si>
    <t>AAA</t>
  </si>
  <si>
    <t>BBB</t>
  </si>
  <si>
    <t>CCC</t>
  </si>
  <si>
    <t>DDD</t>
  </si>
  <si>
    <t>EEE</t>
  </si>
  <si>
    <t>FFF</t>
  </si>
  <si>
    <t>GGG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</si>
</sst>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b/>
      <sz val="28"/>
      <color rgb="FFFF0000"/>
      <name val="Calibri"/>
      <family val="2"/>
      <scheme val="minor"/>
    </font>
    <font>
      <b/>
      <sz val="12"/>
      <color theme="3" tint="0.39997558519241921"/>
      <name val="Comic Sans MS"/>
      <family val="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5" xfId="0" applyFont="1" applyFill="1" applyBorder="1"/>
    <xf numFmtId="0" fontId="3" fillId="0" borderId="1" xfId="0" applyFont="1" applyBorder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67E6F3"/>
        </patternFill>
      </fill>
    </dxf>
  </dxfs>
  <tableStyles count="0" defaultTableStyle="TableStyleMedium9" defaultPivotStyle="PivotStyleLight16"/>
  <colors>
    <mruColors>
      <color rgb="FF67E6F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H22"/>
  <sheetViews>
    <sheetView tabSelected="1" zoomScaleNormal="100" workbookViewId="0">
      <selection activeCell="Z29" sqref="Z29:AA29"/>
    </sheetView>
  </sheetViews>
  <sheetFormatPr baseColWidth="10" defaultRowHeight="15"/>
  <cols>
    <col min="1" max="1" width="6.140625" style="6" customWidth="1"/>
    <col min="2" max="2" width="9" customWidth="1"/>
    <col min="3" max="3" width="6.5703125" customWidth="1"/>
    <col min="4" max="4" width="1.42578125" customWidth="1"/>
    <col min="5" max="5" width="6.140625" customWidth="1"/>
    <col min="6" max="6" width="9" customWidth="1"/>
    <col min="7" max="7" width="6.5703125" customWidth="1"/>
    <col min="8" max="8" width="1.42578125" customWidth="1"/>
    <col min="9" max="9" width="6.140625" customWidth="1"/>
    <col min="10" max="10" width="9" customWidth="1"/>
    <col min="11" max="11" width="6.5703125" customWidth="1"/>
    <col min="12" max="12" width="1.42578125" customWidth="1"/>
    <col min="13" max="13" width="6.140625" customWidth="1"/>
    <col min="14" max="14" width="9" customWidth="1"/>
    <col min="15" max="15" width="6.5703125" customWidth="1"/>
    <col min="16" max="16" width="1.42578125" customWidth="1"/>
    <col min="17" max="17" width="6.140625" customWidth="1"/>
    <col min="18" max="18" width="9" customWidth="1"/>
    <col min="19" max="19" width="6.5703125" customWidth="1"/>
    <col min="20" max="20" width="3.5703125" customWidth="1"/>
    <col min="21" max="21" width="2" bestFit="1" customWidth="1"/>
    <col min="22" max="22" width="7.28515625" customWidth="1"/>
    <col min="25" max="33" width="9.5703125" bestFit="1" customWidth="1"/>
    <col min="34" max="34" width="10.5703125" bestFit="1" customWidth="1"/>
  </cols>
  <sheetData>
    <row r="1" spans="1:34" ht="30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</row>
    <row r="2" spans="1:34" ht="30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4" spans="1:34" ht="19.5">
      <c r="A4" s="16" t="s">
        <v>3</v>
      </c>
      <c r="B4" s="17"/>
      <c r="C4" s="18"/>
      <c r="E4" s="16" t="s">
        <v>4</v>
      </c>
      <c r="F4" s="17"/>
      <c r="G4" s="18"/>
      <c r="I4" s="16" t="s">
        <v>5</v>
      </c>
      <c r="J4" s="17"/>
      <c r="K4" s="18"/>
      <c r="M4" s="16" t="s">
        <v>6</v>
      </c>
      <c r="N4" s="17"/>
      <c r="O4" s="18"/>
      <c r="Q4" s="16" t="s">
        <v>7</v>
      </c>
      <c r="R4" s="17"/>
      <c r="S4" s="18"/>
      <c r="T4" s="11"/>
      <c r="V4" s="16" t="s">
        <v>13</v>
      </c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8"/>
    </row>
    <row r="5" spans="1:34" ht="16.5">
      <c r="A5" s="4" t="s">
        <v>0</v>
      </c>
      <c r="B5" s="1" t="s">
        <v>2</v>
      </c>
      <c r="C5" s="1" t="s">
        <v>1</v>
      </c>
      <c r="E5" s="4" t="s">
        <v>0</v>
      </c>
      <c r="F5" s="1" t="s">
        <v>2</v>
      </c>
      <c r="G5" s="1" t="s">
        <v>1</v>
      </c>
      <c r="I5" s="4" t="s">
        <v>0</v>
      </c>
      <c r="J5" s="1" t="s">
        <v>2</v>
      </c>
      <c r="K5" s="1" t="s">
        <v>1</v>
      </c>
      <c r="M5" s="4" t="s">
        <v>0</v>
      </c>
      <c r="N5" s="1" t="s">
        <v>2</v>
      </c>
      <c r="O5" s="1" t="s">
        <v>1</v>
      </c>
      <c r="Q5" s="4" t="s">
        <v>0</v>
      </c>
      <c r="R5" s="1" t="s">
        <v>2</v>
      </c>
      <c r="S5" s="1" t="s">
        <v>1</v>
      </c>
      <c r="T5" s="12"/>
      <c r="V5" s="7" t="s">
        <v>0</v>
      </c>
      <c r="W5" s="7" t="s">
        <v>2</v>
      </c>
      <c r="X5" s="9" t="s">
        <v>14</v>
      </c>
      <c r="Y5" s="1" t="s">
        <v>3</v>
      </c>
      <c r="Z5" s="1" t="s">
        <v>4</v>
      </c>
      <c r="AA5" s="1" t="s">
        <v>5</v>
      </c>
      <c r="AB5" s="1" t="s">
        <v>6</v>
      </c>
      <c r="AC5" s="1" t="s">
        <v>7</v>
      </c>
      <c r="AD5" s="1" t="s">
        <v>8</v>
      </c>
      <c r="AE5" s="1" t="s">
        <v>9</v>
      </c>
      <c r="AF5" s="1" t="s">
        <v>10</v>
      </c>
      <c r="AG5" s="1" t="s">
        <v>11</v>
      </c>
      <c r="AH5" s="1" t="s">
        <v>12</v>
      </c>
    </row>
    <row r="6" spans="1:34" ht="15.75">
      <c r="A6" s="5">
        <v>1</v>
      </c>
      <c r="B6" s="2" t="s">
        <v>16</v>
      </c>
      <c r="C6" s="3">
        <v>24</v>
      </c>
      <c r="E6" s="5">
        <v>1</v>
      </c>
      <c r="F6" s="2" t="s">
        <v>22</v>
      </c>
      <c r="G6" s="3">
        <f>$C6</f>
        <v>24</v>
      </c>
      <c r="I6" s="5">
        <v>1</v>
      </c>
      <c r="J6" s="2" t="s">
        <v>18</v>
      </c>
      <c r="K6" s="3">
        <f>$C6</f>
        <v>24</v>
      </c>
      <c r="M6" s="5">
        <v>1</v>
      </c>
      <c r="N6" s="2" t="s">
        <v>20</v>
      </c>
      <c r="O6" s="3">
        <f>$C6</f>
        <v>24</v>
      </c>
      <c r="Q6" s="5">
        <v>1</v>
      </c>
      <c r="R6" s="2"/>
      <c r="S6" s="3">
        <f>$C6</f>
        <v>24</v>
      </c>
      <c r="T6" s="13"/>
      <c r="U6">
        <f>V6</f>
        <v>7</v>
      </c>
      <c r="V6" s="8">
        <f>RANK(X6,X$6:X$12)</f>
        <v>7</v>
      </c>
      <c r="W6" s="1" t="s">
        <v>19</v>
      </c>
      <c r="X6" s="1">
        <f>SUM(Y6:AH6)-SMALL(Y6:AH6,1)</f>
        <v>26</v>
      </c>
      <c r="Y6" s="3">
        <f t="shared" ref="Y6:Y12" si="0">IF(ISERROR(VLOOKUP(W6,M_1,2,FALSE)),0,VLOOKUP(W6,M_1,2,FALSE))</f>
        <v>9</v>
      </c>
      <c r="Z6" s="3">
        <f t="shared" ref="Z6:Z12" si="1">IF(ISERROR(VLOOKUP(W6,M_2,2,FALSE)),0,VLOOKUP(W6,M_2,2,FALSE))</f>
        <v>6</v>
      </c>
      <c r="AA6" s="3">
        <f t="shared" ref="AA6:AA12" si="2">IF(ISERROR(VLOOKUP(W6,M_3,2,FALSE)),0,VLOOKUP(W6,M_3,2,FALSE))</f>
        <v>5</v>
      </c>
      <c r="AB6" s="3">
        <f t="shared" ref="AB6:AB12" si="3">IF(ISERROR(VLOOKUP(W6,M_4,2,FALSE)),0,VLOOKUP(W6,M_4,2,FALSE))</f>
        <v>6</v>
      </c>
      <c r="AC6" s="3">
        <f t="shared" ref="AC6:AC12" si="4">IF(ISERROR(VLOOKUP(W6,M_5,2,FALSE)),0,VLOOKUP(W6,M_5,2,FALSE))</f>
        <v>0</v>
      </c>
      <c r="AD6" s="3">
        <f t="shared" ref="AD6:AD12" si="5">IF(ISERROR(VLOOKUP(W6,M_6,2,FALSE)),0,VLOOKUP(W6,M_6,2,FALSE))</f>
        <v>0</v>
      </c>
      <c r="AE6" s="3">
        <f t="shared" ref="AE6:AE12" si="6">IF(ISERROR(VLOOKUP(W6,M_7,2,FALSE)),0,VLOOKUP(W6,M_7,2,FALSE))</f>
        <v>0</v>
      </c>
      <c r="AF6" s="3">
        <f t="shared" ref="AF6:AF12" si="7">IF(ISERROR(VLOOKUP(W6,M_8,2,FALSE)),0,VLOOKUP(W6,M_8,2,FALSE))</f>
        <v>0</v>
      </c>
      <c r="AG6" s="3">
        <f t="shared" ref="AG6:AG12" si="8">IF(ISERROR(VLOOKUP(W6,M_9,2,FALSE)),0,VLOOKUP(W6,M_9,2,FALSE))</f>
        <v>0</v>
      </c>
      <c r="AH6" s="3">
        <f t="shared" ref="AH6:AH12" si="9">IF(ISERROR(VLOOKUP(W6,M_10,2,FALSE)),0,VLOOKUP(W6,M_10,2,FALSE))</f>
        <v>0</v>
      </c>
    </row>
    <row r="7" spans="1:34" ht="16.5">
      <c r="A7" s="5">
        <v>2</v>
      </c>
      <c r="B7" s="2" t="s">
        <v>17</v>
      </c>
      <c r="C7" s="3">
        <v>18</v>
      </c>
      <c r="E7" s="5">
        <v>2</v>
      </c>
      <c r="F7" s="2" t="s">
        <v>17</v>
      </c>
      <c r="G7" s="3">
        <f t="shared" ref="G7:G12" si="10">$C7</f>
        <v>18</v>
      </c>
      <c r="I7" s="5">
        <v>2</v>
      </c>
      <c r="J7" s="2" t="s">
        <v>22</v>
      </c>
      <c r="K7" s="3">
        <f t="shared" ref="K7:K12" si="11">$C7</f>
        <v>18</v>
      </c>
      <c r="M7" s="5">
        <v>2</v>
      </c>
      <c r="N7" s="2" t="s">
        <v>17</v>
      </c>
      <c r="O7" s="3">
        <f t="shared" ref="O7:O12" si="12">$C7</f>
        <v>18</v>
      </c>
      <c r="Q7" s="5">
        <v>2</v>
      </c>
      <c r="R7" s="2"/>
      <c r="S7" s="3">
        <f t="shared" ref="S7:S12" si="13">$C7</f>
        <v>18</v>
      </c>
      <c r="T7" s="13"/>
      <c r="U7">
        <f t="shared" ref="U7:U11" si="14">V7</f>
        <v>1</v>
      </c>
      <c r="V7" s="8">
        <f t="shared" ref="V7:V12" si="15">RANK(X7,X$6:X$12)</f>
        <v>1</v>
      </c>
      <c r="W7" s="10" t="s">
        <v>17</v>
      </c>
      <c r="X7" s="1">
        <f t="shared" ref="X7:X12" si="16">SUM(Y7:AH7)-SMALL(Y7:AH7,1)</f>
        <v>60</v>
      </c>
      <c r="Y7" s="3">
        <f t="shared" si="0"/>
        <v>18</v>
      </c>
      <c r="Z7" s="3">
        <f t="shared" si="1"/>
        <v>18</v>
      </c>
      <c r="AA7" s="3">
        <f t="shared" si="2"/>
        <v>6</v>
      </c>
      <c r="AB7" s="3">
        <f t="shared" si="3"/>
        <v>18</v>
      </c>
      <c r="AC7" s="3">
        <f t="shared" si="4"/>
        <v>0</v>
      </c>
      <c r="AD7" s="3">
        <f t="shared" si="5"/>
        <v>0</v>
      </c>
      <c r="AE7" s="3">
        <f t="shared" si="6"/>
        <v>0</v>
      </c>
      <c r="AF7" s="3">
        <f t="shared" si="7"/>
        <v>0</v>
      </c>
      <c r="AG7" s="3">
        <f t="shared" si="8"/>
        <v>0</v>
      </c>
      <c r="AH7" s="3">
        <f t="shared" si="9"/>
        <v>0</v>
      </c>
    </row>
    <row r="8" spans="1:34" ht="16.5">
      <c r="A8" s="5">
        <v>3</v>
      </c>
      <c r="B8" s="2" t="s">
        <v>18</v>
      </c>
      <c r="C8" s="3">
        <v>13</v>
      </c>
      <c r="E8" s="5">
        <v>3</v>
      </c>
      <c r="F8" s="2" t="s">
        <v>20</v>
      </c>
      <c r="G8" s="3">
        <f t="shared" si="10"/>
        <v>13</v>
      </c>
      <c r="I8" s="5">
        <v>3</v>
      </c>
      <c r="J8" s="2" t="s">
        <v>20</v>
      </c>
      <c r="K8" s="3">
        <f t="shared" si="11"/>
        <v>13</v>
      </c>
      <c r="M8" s="5">
        <v>3</v>
      </c>
      <c r="N8" s="2" t="s">
        <v>16</v>
      </c>
      <c r="O8" s="3">
        <f t="shared" si="12"/>
        <v>13</v>
      </c>
      <c r="Q8" s="5">
        <v>3</v>
      </c>
      <c r="R8" s="2"/>
      <c r="S8" s="3">
        <f t="shared" si="13"/>
        <v>13</v>
      </c>
      <c r="T8" s="13"/>
      <c r="U8">
        <f t="shared" si="14"/>
        <v>2</v>
      </c>
      <c r="V8" s="8">
        <f t="shared" si="15"/>
        <v>2</v>
      </c>
      <c r="W8" s="10" t="s">
        <v>20</v>
      </c>
      <c r="X8" s="1">
        <f t="shared" si="16"/>
        <v>57</v>
      </c>
      <c r="Y8" s="3">
        <f t="shared" si="0"/>
        <v>7</v>
      </c>
      <c r="Z8" s="3">
        <f t="shared" si="1"/>
        <v>13</v>
      </c>
      <c r="AA8" s="3">
        <f t="shared" si="2"/>
        <v>13</v>
      </c>
      <c r="AB8" s="3">
        <f t="shared" si="3"/>
        <v>24</v>
      </c>
      <c r="AC8" s="3">
        <f t="shared" si="4"/>
        <v>0</v>
      </c>
      <c r="AD8" s="3">
        <f t="shared" si="5"/>
        <v>0</v>
      </c>
      <c r="AE8" s="3">
        <f t="shared" si="6"/>
        <v>0</v>
      </c>
      <c r="AF8" s="3">
        <f t="shared" si="7"/>
        <v>0</v>
      </c>
      <c r="AG8" s="3">
        <f t="shared" si="8"/>
        <v>0</v>
      </c>
      <c r="AH8" s="3">
        <f t="shared" si="9"/>
        <v>0</v>
      </c>
    </row>
    <row r="9" spans="1:34" ht="16.5">
      <c r="A9" s="5">
        <v>4</v>
      </c>
      <c r="B9" s="3" t="s">
        <v>19</v>
      </c>
      <c r="C9" s="3">
        <v>9</v>
      </c>
      <c r="E9" s="5">
        <v>4</v>
      </c>
      <c r="F9" s="2" t="s">
        <v>18</v>
      </c>
      <c r="G9" s="3">
        <f t="shared" si="10"/>
        <v>9</v>
      </c>
      <c r="I9" s="5">
        <v>4</v>
      </c>
      <c r="J9" s="2" t="s">
        <v>16</v>
      </c>
      <c r="K9" s="3">
        <f t="shared" si="11"/>
        <v>9</v>
      </c>
      <c r="M9" s="5">
        <v>4</v>
      </c>
      <c r="N9" s="2" t="s">
        <v>22</v>
      </c>
      <c r="O9" s="3">
        <f t="shared" si="12"/>
        <v>9</v>
      </c>
      <c r="Q9" s="5">
        <v>4</v>
      </c>
      <c r="R9" s="2"/>
      <c r="S9" s="3">
        <f t="shared" si="13"/>
        <v>9</v>
      </c>
      <c r="T9" s="13"/>
      <c r="U9">
        <f t="shared" si="14"/>
        <v>3</v>
      </c>
      <c r="V9" s="8">
        <f t="shared" si="15"/>
        <v>3</v>
      </c>
      <c r="W9" s="10" t="s">
        <v>22</v>
      </c>
      <c r="X9" s="1">
        <f t="shared" si="16"/>
        <v>56</v>
      </c>
      <c r="Y9" s="3">
        <f t="shared" si="0"/>
        <v>5</v>
      </c>
      <c r="Z9" s="3">
        <f t="shared" si="1"/>
        <v>24</v>
      </c>
      <c r="AA9" s="3">
        <f t="shared" si="2"/>
        <v>18</v>
      </c>
      <c r="AB9" s="3">
        <f t="shared" si="3"/>
        <v>9</v>
      </c>
      <c r="AC9" s="3">
        <f t="shared" si="4"/>
        <v>0</v>
      </c>
      <c r="AD9" s="3">
        <f t="shared" si="5"/>
        <v>0</v>
      </c>
      <c r="AE9" s="3">
        <f t="shared" si="6"/>
        <v>0</v>
      </c>
      <c r="AF9" s="3">
        <f t="shared" si="7"/>
        <v>0</v>
      </c>
      <c r="AG9" s="3">
        <f t="shared" si="8"/>
        <v>0</v>
      </c>
      <c r="AH9" s="3">
        <f t="shared" si="9"/>
        <v>0</v>
      </c>
    </row>
    <row r="10" spans="1:34" ht="16.5">
      <c r="A10" s="5">
        <v>5</v>
      </c>
      <c r="B10" s="2" t="s">
        <v>20</v>
      </c>
      <c r="C10" s="3">
        <v>7</v>
      </c>
      <c r="E10" s="5">
        <v>5</v>
      </c>
      <c r="F10" s="2" t="s">
        <v>21</v>
      </c>
      <c r="G10" s="3">
        <f t="shared" si="10"/>
        <v>7</v>
      </c>
      <c r="I10" s="5">
        <v>5</v>
      </c>
      <c r="J10" s="2" t="s">
        <v>21</v>
      </c>
      <c r="K10" s="3">
        <f t="shared" si="11"/>
        <v>7</v>
      </c>
      <c r="M10" s="5">
        <v>5</v>
      </c>
      <c r="N10" s="2" t="s">
        <v>21</v>
      </c>
      <c r="O10" s="3">
        <f t="shared" si="12"/>
        <v>7</v>
      </c>
      <c r="Q10" s="5">
        <v>5</v>
      </c>
      <c r="R10" s="2"/>
      <c r="S10" s="3">
        <f t="shared" si="13"/>
        <v>7</v>
      </c>
      <c r="T10" s="13"/>
      <c r="U10">
        <f t="shared" si="14"/>
        <v>4</v>
      </c>
      <c r="V10" s="8">
        <f t="shared" si="15"/>
        <v>4</v>
      </c>
      <c r="W10" s="10" t="s">
        <v>16</v>
      </c>
      <c r="X10" s="1">
        <f t="shared" si="16"/>
        <v>51</v>
      </c>
      <c r="Y10" s="3">
        <f t="shared" si="0"/>
        <v>24</v>
      </c>
      <c r="Z10" s="3">
        <f t="shared" si="1"/>
        <v>5</v>
      </c>
      <c r="AA10" s="3">
        <f t="shared" si="2"/>
        <v>9</v>
      </c>
      <c r="AB10" s="3">
        <f t="shared" si="3"/>
        <v>13</v>
      </c>
      <c r="AC10" s="3">
        <f t="shared" si="4"/>
        <v>0</v>
      </c>
      <c r="AD10" s="3">
        <f t="shared" si="5"/>
        <v>0</v>
      </c>
      <c r="AE10" s="3">
        <f t="shared" si="6"/>
        <v>0</v>
      </c>
      <c r="AF10" s="3">
        <f t="shared" si="7"/>
        <v>0</v>
      </c>
      <c r="AG10" s="3">
        <f t="shared" si="8"/>
        <v>0</v>
      </c>
      <c r="AH10" s="3">
        <f t="shared" si="9"/>
        <v>0</v>
      </c>
    </row>
    <row r="11" spans="1:34" ht="16.5">
      <c r="A11" s="5">
        <v>6</v>
      </c>
      <c r="B11" s="2" t="s">
        <v>21</v>
      </c>
      <c r="C11" s="3">
        <v>6</v>
      </c>
      <c r="E11" s="5">
        <v>6</v>
      </c>
      <c r="F11" s="2" t="s">
        <v>19</v>
      </c>
      <c r="G11" s="3">
        <f t="shared" si="10"/>
        <v>6</v>
      </c>
      <c r="I11" s="5">
        <v>6</v>
      </c>
      <c r="J11" s="2" t="s">
        <v>17</v>
      </c>
      <c r="K11" s="3">
        <f t="shared" si="11"/>
        <v>6</v>
      </c>
      <c r="M11" s="5">
        <v>6</v>
      </c>
      <c r="N11" s="2" t="s">
        <v>19</v>
      </c>
      <c r="O11" s="3">
        <f t="shared" si="12"/>
        <v>6</v>
      </c>
      <c r="Q11" s="5">
        <v>6</v>
      </c>
      <c r="R11" s="2"/>
      <c r="S11" s="3">
        <f t="shared" si="13"/>
        <v>6</v>
      </c>
      <c r="T11" s="13"/>
      <c r="U11">
        <f t="shared" si="14"/>
        <v>6</v>
      </c>
      <c r="V11" s="8">
        <f t="shared" si="15"/>
        <v>6</v>
      </c>
      <c r="W11" s="10" t="s">
        <v>21</v>
      </c>
      <c r="X11" s="1">
        <f t="shared" si="16"/>
        <v>27</v>
      </c>
      <c r="Y11" s="3">
        <f t="shared" si="0"/>
        <v>6</v>
      </c>
      <c r="Z11" s="3">
        <f t="shared" si="1"/>
        <v>7</v>
      </c>
      <c r="AA11" s="3">
        <f t="shared" si="2"/>
        <v>7</v>
      </c>
      <c r="AB11" s="3">
        <f t="shared" si="3"/>
        <v>7</v>
      </c>
      <c r="AC11" s="3">
        <f t="shared" si="4"/>
        <v>0</v>
      </c>
      <c r="AD11" s="3">
        <f t="shared" si="5"/>
        <v>0</v>
      </c>
      <c r="AE11" s="3">
        <f t="shared" si="6"/>
        <v>0</v>
      </c>
      <c r="AF11" s="3">
        <f t="shared" si="7"/>
        <v>0</v>
      </c>
      <c r="AG11" s="3">
        <f t="shared" si="8"/>
        <v>0</v>
      </c>
      <c r="AH11" s="3">
        <f t="shared" si="9"/>
        <v>0</v>
      </c>
    </row>
    <row r="12" spans="1:34" ht="16.5">
      <c r="A12" s="5">
        <v>7</v>
      </c>
      <c r="B12" s="2" t="s">
        <v>22</v>
      </c>
      <c r="C12" s="3">
        <v>5</v>
      </c>
      <c r="E12" s="5">
        <v>7</v>
      </c>
      <c r="F12" s="2" t="s">
        <v>16</v>
      </c>
      <c r="G12" s="3">
        <f t="shared" si="10"/>
        <v>5</v>
      </c>
      <c r="I12" s="5">
        <v>7</v>
      </c>
      <c r="J12" s="2" t="s">
        <v>19</v>
      </c>
      <c r="K12" s="3">
        <f t="shared" si="11"/>
        <v>5</v>
      </c>
      <c r="M12" s="5">
        <v>7</v>
      </c>
      <c r="N12" s="2" t="s">
        <v>18</v>
      </c>
      <c r="O12" s="3">
        <f t="shared" si="12"/>
        <v>5</v>
      </c>
      <c r="Q12" s="5">
        <v>7</v>
      </c>
      <c r="R12" s="2"/>
      <c r="S12" s="3">
        <f t="shared" si="13"/>
        <v>5</v>
      </c>
      <c r="T12" s="13"/>
      <c r="U12">
        <v>4</v>
      </c>
      <c r="V12" s="8">
        <f t="shared" si="15"/>
        <v>4</v>
      </c>
      <c r="W12" s="10" t="s">
        <v>18</v>
      </c>
      <c r="X12" s="1">
        <f t="shared" si="16"/>
        <v>51</v>
      </c>
      <c r="Y12" s="3">
        <f t="shared" si="0"/>
        <v>13</v>
      </c>
      <c r="Z12" s="3">
        <f t="shared" si="1"/>
        <v>9</v>
      </c>
      <c r="AA12" s="3">
        <f t="shared" si="2"/>
        <v>24</v>
      </c>
      <c r="AB12" s="3">
        <f t="shared" si="3"/>
        <v>5</v>
      </c>
      <c r="AC12" s="3">
        <f t="shared" si="4"/>
        <v>0</v>
      </c>
      <c r="AD12" s="3">
        <f t="shared" si="5"/>
        <v>0</v>
      </c>
      <c r="AE12" s="3">
        <f t="shared" si="6"/>
        <v>0</v>
      </c>
      <c r="AF12" s="3">
        <f t="shared" si="7"/>
        <v>0</v>
      </c>
      <c r="AG12" s="3">
        <f t="shared" si="8"/>
        <v>0</v>
      </c>
      <c r="AH12" s="3">
        <f t="shared" si="9"/>
        <v>0</v>
      </c>
    </row>
    <row r="14" spans="1:34" ht="19.5">
      <c r="A14" s="16" t="s">
        <v>8</v>
      </c>
      <c r="B14" s="17"/>
      <c r="C14" s="18"/>
      <c r="E14" s="16" t="s">
        <v>9</v>
      </c>
      <c r="F14" s="17"/>
      <c r="G14" s="18"/>
      <c r="I14" s="16" t="s">
        <v>10</v>
      </c>
      <c r="J14" s="17"/>
      <c r="K14" s="18"/>
      <c r="M14" s="16" t="s">
        <v>11</v>
      </c>
      <c r="N14" s="17"/>
      <c r="O14" s="18"/>
      <c r="Q14" s="16" t="s">
        <v>12</v>
      </c>
      <c r="R14" s="17"/>
      <c r="S14" s="18"/>
      <c r="T14" s="11"/>
      <c r="V14" s="15" t="s">
        <v>15</v>
      </c>
      <c r="W14" s="15"/>
      <c r="X14" s="15"/>
    </row>
    <row r="15" spans="1:34" ht="16.5">
      <c r="A15" s="4" t="s">
        <v>0</v>
      </c>
      <c r="B15" s="1" t="s">
        <v>2</v>
      </c>
      <c r="C15" s="1" t="s">
        <v>1</v>
      </c>
      <c r="E15" s="4" t="s">
        <v>0</v>
      </c>
      <c r="F15" s="1" t="s">
        <v>2</v>
      </c>
      <c r="G15" s="1" t="s">
        <v>1</v>
      </c>
      <c r="I15" s="4" t="s">
        <v>0</v>
      </c>
      <c r="J15" s="1" t="s">
        <v>2</v>
      </c>
      <c r="K15" s="1" t="s">
        <v>1</v>
      </c>
      <c r="M15" s="4" t="s">
        <v>0</v>
      </c>
      <c r="N15" s="1" t="s">
        <v>2</v>
      </c>
      <c r="O15" s="1" t="s">
        <v>1</v>
      </c>
      <c r="Q15" s="4" t="s">
        <v>0</v>
      </c>
      <c r="R15" s="1" t="s">
        <v>2</v>
      </c>
      <c r="S15" s="1" t="s">
        <v>1</v>
      </c>
      <c r="T15" s="12"/>
      <c r="V15" s="4" t="s">
        <v>0</v>
      </c>
      <c r="W15" s="1" t="s">
        <v>2</v>
      </c>
      <c r="X15" s="1" t="s">
        <v>1</v>
      </c>
    </row>
    <row r="16" spans="1:34" ht="16.5">
      <c r="A16" s="5">
        <v>1</v>
      </c>
      <c r="B16" s="2"/>
      <c r="C16" s="3">
        <f>$C6</f>
        <v>24</v>
      </c>
      <c r="E16" s="5">
        <v>1</v>
      </c>
      <c r="F16" s="2"/>
      <c r="G16" s="3">
        <f>$C6</f>
        <v>24</v>
      </c>
      <c r="I16" s="5">
        <v>1</v>
      </c>
      <c r="J16" s="2"/>
      <c r="K16" s="3">
        <f>$C6</f>
        <v>24</v>
      </c>
      <c r="M16" s="5">
        <v>1</v>
      </c>
      <c r="N16" s="2"/>
      <c r="O16" s="3">
        <f>$C6</f>
        <v>24</v>
      </c>
      <c r="Q16" s="5">
        <v>1</v>
      </c>
      <c r="R16" s="2"/>
      <c r="S16" s="3">
        <f>$C6</f>
        <v>24</v>
      </c>
      <c r="T16" s="13"/>
      <c r="V16" s="4">
        <v>1</v>
      </c>
      <c r="W16" s="1" t="str">
        <f t="shared" ref="W16:W22" si="17">VLOOKUP(V16,U$6:W$12,3,FALSE)</f>
        <v>BBB</v>
      </c>
      <c r="X16" s="1">
        <f t="shared" ref="X16:X22" si="18">VLOOKUP(W16,total,2,FALSE)</f>
        <v>60</v>
      </c>
    </row>
    <row r="17" spans="1:24" ht="16.5">
      <c r="A17" s="5">
        <v>2</v>
      </c>
      <c r="B17" s="2"/>
      <c r="C17" s="3">
        <f t="shared" ref="C17:C22" si="19">$C7</f>
        <v>18</v>
      </c>
      <c r="E17" s="5">
        <v>2</v>
      </c>
      <c r="F17" s="2"/>
      <c r="G17" s="3">
        <f t="shared" ref="G17:G22" si="20">$C7</f>
        <v>18</v>
      </c>
      <c r="I17" s="5">
        <v>2</v>
      </c>
      <c r="J17" s="2"/>
      <c r="K17" s="3">
        <f t="shared" ref="K17:K22" si="21">$C7</f>
        <v>18</v>
      </c>
      <c r="M17" s="5">
        <v>2</v>
      </c>
      <c r="N17" s="2"/>
      <c r="O17" s="3">
        <f t="shared" ref="O17:O22" si="22">$C7</f>
        <v>18</v>
      </c>
      <c r="Q17" s="5">
        <v>2</v>
      </c>
      <c r="R17" s="2"/>
      <c r="S17" s="3">
        <f t="shared" ref="S17:S22" si="23">$C7</f>
        <v>18</v>
      </c>
      <c r="T17" s="13"/>
      <c r="V17" s="4">
        <v>2</v>
      </c>
      <c r="W17" s="1" t="str">
        <f t="shared" si="17"/>
        <v>EEE</v>
      </c>
      <c r="X17" s="1">
        <f t="shared" si="18"/>
        <v>57</v>
      </c>
    </row>
    <row r="18" spans="1:24" ht="16.5">
      <c r="A18" s="5">
        <v>3</v>
      </c>
      <c r="B18" s="2"/>
      <c r="C18" s="3">
        <f t="shared" si="19"/>
        <v>13</v>
      </c>
      <c r="E18" s="5">
        <v>3</v>
      </c>
      <c r="F18" s="2"/>
      <c r="G18" s="3">
        <f t="shared" si="20"/>
        <v>13</v>
      </c>
      <c r="I18" s="5">
        <v>3</v>
      </c>
      <c r="J18" s="2"/>
      <c r="K18" s="3">
        <f t="shared" si="21"/>
        <v>13</v>
      </c>
      <c r="M18" s="5">
        <v>3</v>
      </c>
      <c r="N18" s="2"/>
      <c r="O18" s="3">
        <f t="shared" si="22"/>
        <v>13</v>
      </c>
      <c r="Q18" s="5">
        <v>3</v>
      </c>
      <c r="R18" s="2"/>
      <c r="S18" s="3">
        <f t="shared" si="23"/>
        <v>13</v>
      </c>
      <c r="T18" s="13"/>
      <c r="V18" s="4">
        <v>3</v>
      </c>
      <c r="W18" s="1" t="str">
        <f t="shared" si="17"/>
        <v>GGG</v>
      </c>
      <c r="X18" s="1">
        <f t="shared" si="18"/>
        <v>56</v>
      </c>
    </row>
    <row r="19" spans="1:24" ht="16.5">
      <c r="A19" s="5">
        <v>4</v>
      </c>
      <c r="B19" s="2"/>
      <c r="C19" s="3">
        <f t="shared" si="19"/>
        <v>9</v>
      </c>
      <c r="E19" s="5">
        <v>4</v>
      </c>
      <c r="F19" s="2"/>
      <c r="G19" s="3">
        <f t="shared" si="20"/>
        <v>9</v>
      </c>
      <c r="I19" s="5">
        <v>4</v>
      </c>
      <c r="J19" s="2"/>
      <c r="K19" s="3">
        <f t="shared" si="21"/>
        <v>9</v>
      </c>
      <c r="M19" s="5">
        <v>4</v>
      </c>
      <c r="N19" s="2"/>
      <c r="O19" s="3">
        <f t="shared" si="22"/>
        <v>9</v>
      </c>
      <c r="Q19" s="5">
        <v>4</v>
      </c>
      <c r="R19" s="2"/>
      <c r="S19" s="3">
        <f t="shared" si="23"/>
        <v>9</v>
      </c>
      <c r="T19" s="13"/>
      <c r="V19" s="4">
        <v>4</v>
      </c>
      <c r="W19" s="1" t="str">
        <f t="shared" si="17"/>
        <v>AAA</v>
      </c>
      <c r="X19" s="1">
        <f t="shared" si="18"/>
        <v>51</v>
      </c>
    </row>
    <row r="20" spans="1:24" ht="16.5">
      <c r="A20" s="5">
        <v>5</v>
      </c>
      <c r="B20" s="2"/>
      <c r="C20" s="3">
        <f t="shared" si="19"/>
        <v>7</v>
      </c>
      <c r="E20" s="5">
        <v>5</v>
      </c>
      <c r="F20" s="2"/>
      <c r="G20" s="3">
        <f t="shared" si="20"/>
        <v>7</v>
      </c>
      <c r="I20" s="5">
        <v>5</v>
      </c>
      <c r="J20" s="2"/>
      <c r="K20" s="3">
        <f t="shared" si="21"/>
        <v>7</v>
      </c>
      <c r="M20" s="5">
        <v>5</v>
      </c>
      <c r="N20" s="2"/>
      <c r="O20" s="3">
        <f t="shared" si="22"/>
        <v>7</v>
      </c>
      <c r="Q20" s="5">
        <v>5</v>
      </c>
      <c r="R20" s="2"/>
      <c r="S20" s="3">
        <f t="shared" si="23"/>
        <v>7</v>
      </c>
      <c r="T20" s="13"/>
      <c r="V20" s="4">
        <v>5</v>
      </c>
      <c r="W20" s="1" t="e">
        <f t="shared" si="17"/>
        <v>#N/A</v>
      </c>
      <c r="X20" s="1" t="e">
        <f t="shared" si="18"/>
        <v>#N/A</v>
      </c>
    </row>
    <row r="21" spans="1:24" ht="16.5">
      <c r="A21" s="5">
        <v>6</v>
      </c>
      <c r="B21" s="2"/>
      <c r="C21" s="3">
        <f t="shared" si="19"/>
        <v>6</v>
      </c>
      <c r="E21" s="5">
        <v>6</v>
      </c>
      <c r="F21" s="2"/>
      <c r="G21" s="3">
        <f t="shared" si="20"/>
        <v>6</v>
      </c>
      <c r="I21" s="5">
        <v>6</v>
      </c>
      <c r="J21" s="2"/>
      <c r="K21" s="3">
        <f t="shared" si="21"/>
        <v>6</v>
      </c>
      <c r="M21" s="5">
        <v>6</v>
      </c>
      <c r="N21" s="2"/>
      <c r="O21" s="3">
        <f t="shared" si="22"/>
        <v>6</v>
      </c>
      <c r="Q21" s="5">
        <v>6</v>
      </c>
      <c r="R21" s="2"/>
      <c r="S21" s="3">
        <f t="shared" si="23"/>
        <v>6</v>
      </c>
      <c r="T21" s="13"/>
      <c r="V21" s="4">
        <v>6</v>
      </c>
      <c r="W21" s="1" t="str">
        <f t="shared" si="17"/>
        <v>FFF</v>
      </c>
      <c r="X21" s="1">
        <f t="shared" si="18"/>
        <v>27</v>
      </c>
    </row>
    <row r="22" spans="1:24" ht="16.5">
      <c r="A22" s="5">
        <v>7</v>
      </c>
      <c r="B22" s="2"/>
      <c r="C22" s="3">
        <f t="shared" si="19"/>
        <v>5</v>
      </c>
      <c r="E22" s="5">
        <v>7</v>
      </c>
      <c r="F22" s="2"/>
      <c r="G22" s="3">
        <f t="shared" si="20"/>
        <v>5</v>
      </c>
      <c r="I22" s="5">
        <v>7</v>
      </c>
      <c r="J22" s="2"/>
      <c r="K22" s="3">
        <f t="shared" si="21"/>
        <v>5</v>
      </c>
      <c r="M22" s="5">
        <v>7</v>
      </c>
      <c r="N22" s="2"/>
      <c r="O22" s="3">
        <f t="shared" si="22"/>
        <v>5</v>
      </c>
      <c r="Q22" s="5">
        <v>7</v>
      </c>
      <c r="R22" s="2"/>
      <c r="S22" s="3">
        <f t="shared" si="23"/>
        <v>5</v>
      </c>
      <c r="T22" s="13"/>
      <c r="V22" s="4">
        <v>7</v>
      </c>
      <c r="W22" s="1" t="str">
        <f t="shared" si="17"/>
        <v>DDD</v>
      </c>
      <c r="X22" s="1">
        <f t="shared" si="18"/>
        <v>26</v>
      </c>
    </row>
  </sheetData>
  <sortState ref="V6:W11">
    <sortCondition ref="V5"/>
  </sortState>
  <mergeCells count="13">
    <mergeCell ref="A1:AH2"/>
    <mergeCell ref="V14:X14"/>
    <mergeCell ref="V4:AH4"/>
    <mergeCell ref="A14:C14"/>
    <mergeCell ref="E14:G14"/>
    <mergeCell ref="I14:K14"/>
    <mergeCell ref="M14:O14"/>
    <mergeCell ref="Q14:S14"/>
    <mergeCell ref="A4:C4"/>
    <mergeCell ref="E4:G4"/>
    <mergeCell ref="I4:K4"/>
    <mergeCell ref="M4:O4"/>
    <mergeCell ref="Q4:S4"/>
  </mergeCells>
  <conditionalFormatting sqref="Y6:AH12">
    <cfRule type="cellIs" dxfId="0" priority="1" operator="greaterThan">
      <formula>23</formula>
    </cfRule>
  </conditionalFormatting>
  <dataValidations count="1">
    <dataValidation type="list" allowBlank="1" showInputMessage="1" showErrorMessage="1" sqref="F6:F12 N6:N12 J6:J12 R6:R12 F16:F22 J16:J22 N16:N22 R16:R22 W6:W12 B6:B12 B16:B22">
      <formula1>joueurs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10" sqref="A10:A11"/>
    </sheetView>
  </sheetViews>
  <sheetFormatPr baseColWidth="10" defaultRowHeight="15"/>
  <sheetData>
    <row r="1" spans="1:1">
      <c r="A1" s="3" t="s">
        <v>16</v>
      </c>
    </row>
    <row r="2" spans="1:1" ht="15.75">
      <c r="A2" s="2" t="s">
        <v>17</v>
      </c>
    </row>
    <row r="3" spans="1:1" ht="15.75">
      <c r="A3" s="2" t="s">
        <v>18</v>
      </c>
    </row>
    <row r="4" spans="1:1" ht="15.75">
      <c r="A4" s="2" t="s">
        <v>19</v>
      </c>
    </row>
    <row r="5" spans="1:1" ht="15.75">
      <c r="A5" s="2" t="s">
        <v>20</v>
      </c>
    </row>
    <row r="6" spans="1:1" ht="15.75">
      <c r="A6" s="2" t="s">
        <v>21</v>
      </c>
    </row>
    <row r="7" spans="1:1" ht="15.75">
      <c r="A7" s="2" t="s">
        <v>22</v>
      </c>
    </row>
  </sheetData>
  <sortState ref="A1:A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class</vt:lpstr>
      <vt:lpstr>Datas</vt:lpstr>
      <vt:lpstr>joueurs</vt:lpstr>
      <vt:lpstr>M_1</vt:lpstr>
      <vt:lpstr>M_10</vt:lpstr>
      <vt:lpstr>M_2</vt:lpstr>
      <vt:lpstr>M_3</vt:lpstr>
      <vt:lpstr>M_4</vt:lpstr>
      <vt:lpstr>M_5</vt:lpstr>
      <vt:lpstr>M_6</vt:lpstr>
      <vt:lpstr>M_7</vt:lpstr>
      <vt:lpstr>M_8</vt:lpstr>
      <vt:lpstr>M_9</vt:lpstr>
      <vt:lpstr>total</vt:lpstr>
    </vt:vector>
  </TitlesOfParts>
  <Company>caz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Jean-rene</dc:creator>
  <cp:lastModifiedBy>Jérémy</cp:lastModifiedBy>
  <dcterms:created xsi:type="dcterms:W3CDTF">2011-01-29T09:40:23Z</dcterms:created>
  <dcterms:modified xsi:type="dcterms:W3CDTF">2011-06-12T19:23:43Z</dcterms:modified>
</cp:coreProperties>
</file>