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amsung_T5/DD/savegarde cle usb/Compta/Salaire 2023/"/>
    </mc:Choice>
  </mc:AlternateContent>
  <xr:revisionPtr revIDLastSave="0" documentId="8_{BF80B4F0-3941-254E-BCA2-3FC6E2B04A12}" xr6:coauthVersionLast="47" xr6:coauthVersionMax="47" xr10:uidLastSave="{00000000-0000-0000-0000-000000000000}"/>
  <bookViews>
    <workbookView xWindow="5980" yWindow="3360" windowWidth="27240" windowHeight="16440" xr2:uid="{92FCA6BE-CFA6-544B-B807-DC079C23813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7" i="1" l="1"/>
  <c r="X7" i="1"/>
  <c r="W7" i="1"/>
  <c r="V7" i="1"/>
  <c r="J7" i="1"/>
  <c r="H7" i="1"/>
  <c r="E7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G7" i="1" l="1"/>
  <c r="AG6" i="1"/>
</calcChain>
</file>

<file path=xl/sharedStrings.xml><?xml version="1.0" encoding="utf-8"?>
<sst xmlns="http://schemas.openxmlformats.org/spreadsheetml/2006/main" count="255" uniqueCount="91">
  <si>
    <t>DIMANCHE</t>
  </si>
  <si>
    <t>LUNDI</t>
  </si>
  <si>
    <t>MARDI</t>
  </si>
  <si>
    <t>MERCREDI</t>
  </si>
  <si>
    <t>JEUDI</t>
  </si>
  <si>
    <t>VENDREDI</t>
  </si>
  <si>
    <t>SAMEDI</t>
  </si>
  <si>
    <t>J2</t>
  </si>
  <si>
    <t>M5</t>
  </si>
  <si>
    <t>S3</t>
  </si>
  <si>
    <t xml:space="preserve">N </t>
  </si>
  <si>
    <t>MK</t>
  </si>
  <si>
    <t>samedi</t>
  </si>
  <si>
    <t>D= dispo</t>
  </si>
  <si>
    <t>M3</t>
  </si>
  <si>
    <t>S5</t>
  </si>
  <si>
    <t>J5</t>
  </si>
  <si>
    <t>C1</t>
  </si>
  <si>
    <t>total</t>
  </si>
  <si>
    <t>M2</t>
  </si>
  <si>
    <t>nb heure</t>
  </si>
  <si>
    <t>Nuit</t>
  </si>
  <si>
    <t>dimanche</t>
  </si>
  <si>
    <t>rec</t>
  </si>
  <si>
    <t>N1</t>
  </si>
  <si>
    <t>20h</t>
  </si>
  <si>
    <t>6h30</t>
  </si>
  <si>
    <t>S1</t>
  </si>
  <si>
    <t>soirée 1</t>
  </si>
  <si>
    <t>17h</t>
  </si>
  <si>
    <t>3h</t>
  </si>
  <si>
    <t>6h00</t>
  </si>
  <si>
    <t>S2</t>
  </si>
  <si>
    <t>soirée 2</t>
  </si>
  <si>
    <t>4h</t>
  </si>
  <si>
    <t>RASOA 80H</t>
  </si>
  <si>
    <t>N2</t>
  </si>
  <si>
    <t>7h</t>
  </si>
  <si>
    <t>soirée 3</t>
  </si>
  <si>
    <t>18h</t>
  </si>
  <si>
    <t>J1</t>
  </si>
  <si>
    <t>journée 1</t>
  </si>
  <si>
    <t>9h</t>
  </si>
  <si>
    <t>19h</t>
  </si>
  <si>
    <t>S4</t>
  </si>
  <si>
    <t>soirée 4</t>
  </si>
  <si>
    <t>16h</t>
  </si>
  <si>
    <t>5 octobre de 19h a 1h aquabella sureté</t>
  </si>
  <si>
    <t>28 oct salon du bien être Ssiap/ads x2 9h00 à 23h30 (14h30)</t>
  </si>
  <si>
    <t>journée 2</t>
  </si>
  <si>
    <t>10h</t>
  </si>
  <si>
    <t>soirée 5</t>
  </si>
  <si>
    <t>13 oct Ssiap/ads de 14h à 19h lionsclub</t>
  </si>
  <si>
    <t>29 oct salon du bien être Ssiap/ads x2 9h00 à 18h00 (09h00)</t>
  </si>
  <si>
    <t>J3</t>
  </si>
  <si>
    <t>journée 3</t>
  </si>
  <si>
    <t>S6</t>
  </si>
  <si>
    <t>soirée 6</t>
  </si>
  <si>
    <t>14 oct Ssiap/ads de 10h à 21h lionsclub</t>
  </si>
  <si>
    <t>J4</t>
  </si>
  <si>
    <t>journée 4</t>
  </si>
  <si>
    <t>13h</t>
  </si>
  <si>
    <t>M</t>
  </si>
  <si>
    <t>matin</t>
  </si>
  <si>
    <t>06h</t>
  </si>
  <si>
    <t>15 oct Ssiap/ads de 10 à 19h lionsclub</t>
  </si>
  <si>
    <t>Parc chanot de 10H à 17H Le 8 Oct Salon de la coiffure</t>
  </si>
  <si>
    <t>journée 5</t>
  </si>
  <si>
    <t>12h</t>
  </si>
  <si>
    <t>M1</t>
  </si>
  <si>
    <t xml:space="preserve">6h </t>
  </si>
  <si>
    <t>J6</t>
  </si>
  <si>
    <t>journée 6</t>
  </si>
  <si>
    <t>8h</t>
  </si>
  <si>
    <t>6h</t>
  </si>
  <si>
    <t>Film du Delta nuit le</t>
  </si>
  <si>
    <t>J7</t>
  </si>
  <si>
    <t>journée 7</t>
  </si>
  <si>
    <t xml:space="preserve">Film du Delta jour  le </t>
  </si>
  <si>
    <t>concert 1</t>
  </si>
  <si>
    <t>23h</t>
  </si>
  <si>
    <t>C2</t>
  </si>
  <si>
    <t>concert 2</t>
  </si>
  <si>
    <t>24h</t>
  </si>
  <si>
    <t>M4</t>
  </si>
  <si>
    <t>lundi</t>
  </si>
  <si>
    <t>mardi</t>
  </si>
  <si>
    <t>mercredi</t>
  </si>
  <si>
    <t>jeudi</t>
  </si>
  <si>
    <t>vendredi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</si>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</sst>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4" x14ac:knownFonts="1">
    <font>
      <sz val="12"/>
      <color theme="1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 wrapText="1"/>
    </xf>
    <xf numFmtId="0" fontId="0" fillId="10" borderId="7" xfId="0" applyFill="1" applyBorder="1"/>
    <xf numFmtId="0" fontId="2" fillId="4" borderId="8" xfId="0" applyFont="1" applyFill="1" applyBorder="1" applyAlignment="1">
      <alignment horizontal="left" vertical="center" wrapText="1"/>
    </xf>
    <xf numFmtId="0" fontId="3" fillId="11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/>
    </xf>
    <xf numFmtId="0" fontId="2" fillId="13" borderId="2" xfId="0" applyFont="1" applyFill="1" applyBorder="1" applyAlignment="1">
      <alignment horizontal="center"/>
    </xf>
    <xf numFmtId="0" fontId="2" fillId="13" borderId="10" xfId="0" applyFont="1" applyFill="1" applyBorder="1"/>
    <xf numFmtId="0" fontId="2" fillId="13" borderId="11" xfId="0" applyFont="1" applyFill="1" applyBorder="1"/>
    <xf numFmtId="0" fontId="0" fillId="6" borderId="8" xfId="0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10" xfId="0" applyFont="1" applyFill="1" applyBorder="1"/>
    <xf numFmtId="0" fontId="2" fillId="6" borderId="11" xfId="0" applyFont="1" applyFill="1" applyBorder="1"/>
    <xf numFmtId="0" fontId="2" fillId="13" borderId="12" xfId="0" applyFont="1" applyFill="1" applyBorder="1" applyAlignment="1">
      <alignment horizontal="center"/>
    </xf>
    <xf numFmtId="0" fontId="2" fillId="13" borderId="6" xfId="0" applyFont="1" applyFill="1" applyBorder="1" applyAlignment="1">
      <alignment horizontal="center"/>
    </xf>
    <xf numFmtId="0" fontId="2" fillId="13" borderId="5" xfId="0" applyFont="1" applyFill="1" applyBorder="1"/>
    <xf numFmtId="0" fontId="2" fillId="13" borderId="13" xfId="0" applyFont="1" applyFill="1" applyBorder="1"/>
    <xf numFmtId="0" fontId="2" fillId="6" borderId="12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5" xfId="0" applyFont="1" applyFill="1" applyBorder="1"/>
    <xf numFmtId="0" fontId="2" fillId="6" borderId="13" xfId="0" applyFont="1" applyFill="1" applyBorder="1"/>
    <xf numFmtId="0" fontId="0" fillId="14" borderId="8" xfId="0" applyFill="1" applyBorder="1" applyAlignment="1">
      <alignment horizontal="center" vertical="center"/>
    </xf>
    <xf numFmtId="0" fontId="2" fillId="14" borderId="12" xfId="0" applyFont="1" applyFill="1" applyBorder="1" applyAlignment="1">
      <alignment horizontal="center"/>
    </xf>
    <xf numFmtId="0" fontId="2" fillId="14" borderId="6" xfId="0" applyFont="1" applyFill="1" applyBorder="1" applyAlignment="1">
      <alignment horizontal="center"/>
    </xf>
    <xf numFmtId="0" fontId="2" fillId="14" borderId="5" xfId="0" applyFont="1" applyFill="1" applyBorder="1"/>
    <xf numFmtId="0" fontId="2" fillId="14" borderId="13" xfId="0" applyFont="1" applyFill="1" applyBorder="1"/>
    <xf numFmtId="0" fontId="0" fillId="8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12" borderId="14" xfId="0" applyFill="1" applyBorder="1" applyAlignment="1">
      <alignment horizontal="left" vertical="top"/>
    </xf>
    <xf numFmtId="0" fontId="0" fillId="12" borderId="15" xfId="0" applyFill="1" applyBorder="1" applyAlignment="1">
      <alignment horizontal="left" vertical="top"/>
    </xf>
    <xf numFmtId="0" fontId="0" fillId="12" borderId="6" xfId="0" applyFill="1" applyBorder="1" applyAlignment="1">
      <alignment horizontal="left" vertical="top"/>
    </xf>
    <xf numFmtId="0" fontId="0" fillId="12" borderId="14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5" borderId="8" xfId="0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5" xfId="0" applyFont="1" applyFill="1" applyBorder="1"/>
    <xf numFmtId="0" fontId="2" fillId="5" borderId="13" xfId="0" applyFont="1" applyFill="1" applyBorder="1"/>
    <xf numFmtId="0" fontId="0" fillId="0" borderId="0" xfId="0" applyAlignment="1">
      <alignment horizontal="center"/>
    </xf>
    <xf numFmtId="0" fontId="0" fillId="9" borderId="8" xfId="0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9" borderId="5" xfId="0" applyFont="1" applyFill="1" applyBorder="1"/>
    <xf numFmtId="0" fontId="2" fillId="9" borderId="13" xfId="0" applyFont="1" applyFill="1" applyBorder="1"/>
    <xf numFmtId="0" fontId="2" fillId="9" borderId="16" xfId="0" applyFont="1" applyFill="1" applyBorder="1" applyAlignment="1">
      <alignment horizontal="center"/>
    </xf>
    <xf numFmtId="0" fontId="2" fillId="9" borderId="17" xfId="0" applyFont="1" applyFill="1" applyBorder="1" applyAlignment="1">
      <alignment horizontal="center"/>
    </xf>
    <xf numFmtId="0" fontId="2" fillId="9" borderId="18" xfId="0" applyFont="1" applyFill="1" applyBorder="1"/>
    <xf numFmtId="0" fontId="2" fillId="9" borderId="19" xfId="0" applyFont="1" applyFill="1" applyBorder="1"/>
    <xf numFmtId="0" fontId="2" fillId="5" borderId="16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2" fillId="5" borderId="18" xfId="0" applyFont="1" applyFill="1" applyBorder="1"/>
    <xf numFmtId="0" fontId="2" fillId="5" borderId="19" xfId="0" applyFont="1" applyFill="1" applyBorder="1"/>
    <xf numFmtId="0" fontId="2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98E74-D7D2-564A-854C-CC7201C81D91}">
  <dimension ref="A1:AH53"/>
  <sheetViews>
    <sheetView tabSelected="1" topLeftCell="A4" workbookViewId="0">
      <selection activeCell="A12" sqref="A12"/>
    </sheetView>
  </sheetViews>
  <sheetFormatPr baseColWidth="10" defaultRowHeight="16" x14ac:dyDescent="0.2"/>
  <cols>
    <col min="2" max="33" width="7.6640625" customWidth="1"/>
  </cols>
  <sheetData>
    <row r="1" spans="1:34" x14ac:dyDescent="0.2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0</v>
      </c>
      <c r="J1" s="2" t="s">
        <v>1</v>
      </c>
      <c r="K1" s="2" t="s">
        <v>2</v>
      </c>
      <c r="L1" s="2" t="s">
        <v>3</v>
      </c>
      <c r="M1" s="2" t="s">
        <v>4</v>
      </c>
      <c r="N1" s="2" t="s">
        <v>5</v>
      </c>
      <c r="O1" s="2" t="s">
        <v>6</v>
      </c>
      <c r="P1" s="2" t="s">
        <v>0</v>
      </c>
      <c r="Q1" s="2" t="s">
        <v>1</v>
      </c>
      <c r="R1" s="2" t="s">
        <v>2</v>
      </c>
      <c r="S1" s="2" t="s">
        <v>3</v>
      </c>
      <c r="T1" s="2" t="s">
        <v>4</v>
      </c>
      <c r="U1" s="2" t="s">
        <v>5</v>
      </c>
      <c r="V1" s="2" t="s">
        <v>12</v>
      </c>
      <c r="W1" s="2" t="s">
        <v>0</v>
      </c>
      <c r="X1" s="2" t="s">
        <v>1</v>
      </c>
      <c r="Y1" s="2" t="s">
        <v>2</v>
      </c>
      <c r="Z1" s="2" t="s">
        <v>3</v>
      </c>
      <c r="AA1" s="2" t="s">
        <v>4</v>
      </c>
      <c r="AB1" s="2" t="s">
        <v>5</v>
      </c>
      <c r="AC1" s="2" t="s">
        <v>6</v>
      </c>
      <c r="AD1" s="2" t="s">
        <v>0</v>
      </c>
      <c r="AE1" s="2" t="s">
        <v>1</v>
      </c>
      <c r="AF1" s="2" t="s">
        <v>2</v>
      </c>
    </row>
    <row r="2" spans="1:34" ht="17" thickBot="1" x14ac:dyDescent="0.25">
      <c r="A2" s="3"/>
      <c r="B2" s="4">
        <v>45200</v>
      </c>
      <c r="C2" s="4">
        <v>45201</v>
      </c>
      <c r="D2" s="4">
        <v>45202</v>
      </c>
      <c r="E2" s="4">
        <v>45203</v>
      </c>
      <c r="F2" s="4">
        <v>45204</v>
      </c>
      <c r="G2" s="4">
        <v>45205</v>
      </c>
      <c r="H2" s="4">
        <v>45206</v>
      </c>
      <c r="I2" s="4">
        <v>45207</v>
      </c>
      <c r="J2" s="4">
        <v>45208</v>
      </c>
      <c r="K2" s="4">
        <v>45209</v>
      </c>
      <c r="L2" s="4">
        <v>45210</v>
      </c>
      <c r="M2" s="4">
        <v>45211</v>
      </c>
      <c r="N2" s="4">
        <v>45212</v>
      </c>
      <c r="O2" s="4">
        <v>45213</v>
      </c>
      <c r="P2" s="4">
        <v>45214</v>
      </c>
      <c r="Q2" s="4">
        <v>45215</v>
      </c>
      <c r="R2" s="4">
        <v>45216</v>
      </c>
      <c r="S2" s="4">
        <v>45217</v>
      </c>
      <c r="T2" s="4">
        <v>45218</v>
      </c>
      <c r="U2" s="4">
        <v>45219</v>
      </c>
      <c r="V2" s="4">
        <v>45220</v>
      </c>
      <c r="W2" s="4">
        <v>45221</v>
      </c>
      <c r="X2" s="4">
        <v>45222</v>
      </c>
      <c r="Y2" s="4">
        <v>45223</v>
      </c>
      <c r="Z2" s="4">
        <v>45224</v>
      </c>
      <c r="AA2" s="4">
        <v>45225</v>
      </c>
      <c r="AB2" s="4">
        <v>45226</v>
      </c>
      <c r="AC2" s="4">
        <v>45227</v>
      </c>
      <c r="AD2" s="4">
        <v>45228</v>
      </c>
      <c r="AE2" s="4">
        <v>45229</v>
      </c>
      <c r="AF2" s="4">
        <v>45230</v>
      </c>
      <c r="AH2" t="s">
        <v>13</v>
      </c>
    </row>
    <row r="3" spans="1:34" ht="17" thickBo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t="s">
        <v>18</v>
      </c>
    </row>
    <row r="4" spans="1:34" ht="17" thickBot="1" x14ac:dyDescent="0.25">
      <c r="A4" s="13">
        <v>1</v>
      </c>
      <c r="B4" s="14"/>
      <c r="C4" s="7" t="s">
        <v>9</v>
      </c>
      <c r="D4" s="10" t="s">
        <v>9</v>
      </c>
      <c r="E4" s="10" t="s">
        <v>9</v>
      </c>
      <c r="F4" s="15"/>
      <c r="G4" s="15"/>
      <c r="H4" s="6" t="s">
        <v>14</v>
      </c>
      <c r="I4" s="6" t="s">
        <v>14</v>
      </c>
      <c r="J4" s="6" t="s">
        <v>14</v>
      </c>
      <c r="K4" s="15"/>
      <c r="L4" s="15"/>
      <c r="M4" s="10" t="s">
        <v>9</v>
      </c>
      <c r="N4" s="9" t="s">
        <v>10</v>
      </c>
      <c r="O4" s="16"/>
      <c r="P4" s="14"/>
      <c r="Q4" s="15"/>
      <c r="R4" s="15"/>
      <c r="S4" s="15"/>
      <c r="T4" s="7" t="s">
        <v>15</v>
      </c>
      <c r="U4" s="7" t="s">
        <v>15</v>
      </c>
      <c r="V4" s="8" t="s">
        <v>10</v>
      </c>
      <c r="W4" s="17" t="s">
        <v>19</v>
      </c>
      <c r="X4" s="15"/>
      <c r="Y4" s="15"/>
      <c r="Z4" s="7" t="s">
        <v>9</v>
      </c>
      <c r="AA4" s="7" t="s">
        <v>9</v>
      </c>
      <c r="AB4" s="15"/>
      <c r="AC4" s="9" t="s">
        <v>10</v>
      </c>
      <c r="AD4" s="14"/>
      <c r="AE4" s="15"/>
      <c r="AF4" s="18"/>
    </row>
    <row r="5" spans="1:34" ht="17" thickBot="1" x14ac:dyDescent="0.25">
      <c r="A5" s="11" t="s">
        <v>20</v>
      </c>
      <c r="B5" s="14" t="str">
        <f t="shared" ref="B5" si="0">IFERROR(VLOOKUP(B4,$G$28:$H$53,2,FALSE),"")</f>
        <v/>
      </c>
      <c r="C5" s="10">
        <f>IFERROR(VLOOKUP(C4,$G$28:$H$53,2,FALSE),"")</f>
        <v>10</v>
      </c>
      <c r="D5" s="10">
        <f t="shared" ref="D5:AF5" si="1">IFERROR(VLOOKUP(D4,$G$28:$H$53,2,FALSE),"")</f>
        <v>10</v>
      </c>
      <c r="E5" s="10">
        <f t="shared" si="1"/>
        <v>10</v>
      </c>
      <c r="F5" s="15" t="str">
        <f t="shared" si="1"/>
        <v/>
      </c>
      <c r="G5" s="15" t="str">
        <f t="shared" si="1"/>
        <v/>
      </c>
      <c r="H5" s="5">
        <f t="shared" si="1"/>
        <v>12</v>
      </c>
      <c r="I5" s="5">
        <f t="shared" si="1"/>
        <v>12</v>
      </c>
      <c r="J5" s="5">
        <f t="shared" si="1"/>
        <v>12</v>
      </c>
      <c r="K5" s="15" t="str">
        <f t="shared" si="1"/>
        <v/>
      </c>
      <c r="L5" s="15" t="str">
        <f t="shared" si="1"/>
        <v/>
      </c>
      <c r="M5" s="10">
        <f t="shared" si="1"/>
        <v>10</v>
      </c>
      <c r="N5" s="9">
        <f t="shared" si="1"/>
        <v>10</v>
      </c>
      <c r="O5" s="16" t="str">
        <f t="shared" si="1"/>
        <v/>
      </c>
      <c r="P5" s="14" t="str">
        <f t="shared" si="1"/>
        <v/>
      </c>
      <c r="Q5" s="15" t="str">
        <f t="shared" si="1"/>
        <v/>
      </c>
      <c r="R5" s="15" t="str">
        <f t="shared" si="1"/>
        <v/>
      </c>
      <c r="S5" s="15" t="str">
        <f t="shared" si="1"/>
        <v/>
      </c>
      <c r="T5" s="10">
        <f t="shared" si="1"/>
        <v>12</v>
      </c>
      <c r="U5" s="10">
        <f t="shared" si="1"/>
        <v>12</v>
      </c>
      <c r="V5" s="9">
        <f t="shared" si="1"/>
        <v>10</v>
      </c>
      <c r="W5" s="17">
        <f t="shared" si="1"/>
        <v>10</v>
      </c>
      <c r="X5" s="15" t="str">
        <f t="shared" si="1"/>
        <v/>
      </c>
      <c r="Y5" s="15" t="str">
        <f t="shared" si="1"/>
        <v/>
      </c>
      <c r="Z5" s="10">
        <f t="shared" si="1"/>
        <v>10</v>
      </c>
      <c r="AA5" s="10">
        <f t="shared" si="1"/>
        <v>10</v>
      </c>
      <c r="AB5" s="15" t="str">
        <f t="shared" si="1"/>
        <v/>
      </c>
      <c r="AC5" s="9">
        <f t="shared" si="1"/>
        <v>10</v>
      </c>
      <c r="AD5" s="14" t="str">
        <f t="shared" si="1"/>
        <v/>
      </c>
      <c r="AE5" s="15" t="str">
        <f t="shared" si="1"/>
        <v/>
      </c>
      <c r="AF5" s="18" t="str">
        <f t="shared" si="1"/>
        <v/>
      </c>
    </row>
    <row r="6" spans="1:34" ht="17" thickBot="1" x14ac:dyDescent="0.25">
      <c r="A6" s="11" t="s">
        <v>21</v>
      </c>
      <c r="B6" s="14" t="str">
        <f t="shared" ref="B6:F6" si="2">IFERROR(VLOOKUP(B4,$E$28:$F$52,2,FALSE),"")</f>
        <v/>
      </c>
      <c r="C6" s="10">
        <f t="shared" si="2"/>
        <v>8</v>
      </c>
      <c r="D6" s="10">
        <f t="shared" si="2"/>
        <v>8</v>
      </c>
      <c r="E6" s="10">
        <f t="shared" si="2"/>
        <v>8</v>
      </c>
      <c r="F6" s="15" t="str">
        <f t="shared" si="2"/>
        <v/>
      </c>
      <c r="G6" s="15" t="str">
        <f>IFERROR(VLOOKUP(G4,$E$28:$F$52,2,FALSE),"")</f>
        <v/>
      </c>
      <c r="H6" s="5">
        <f t="shared" ref="H6:AF6" si="3">IFERROR(VLOOKUP(H4,$E$28:$F$52,2,FALSE),"")</f>
        <v>0</v>
      </c>
      <c r="I6" s="5">
        <f t="shared" si="3"/>
        <v>0</v>
      </c>
      <c r="J6" s="5">
        <f t="shared" si="3"/>
        <v>0</v>
      </c>
      <c r="K6" s="15" t="str">
        <f t="shared" si="3"/>
        <v/>
      </c>
      <c r="L6" s="15" t="str">
        <f t="shared" si="3"/>
        <v/>
      </c>
      <c r="M6" s="10">
        <f t="shared" si="3"/>
        <v>8</v>
      </c>
      <c r="N6" s="9">
        <f t="shared" si="3"/>
        <v>9</v>
      </c>
      <c r="O6" s="16" t="str">
        <f t="shared" si="3"/>
        <v/>
      </c>
      <c r="P6" s="14" t="str">
        <f t="shared" si="3"/>
        <v/>
      </c>
      <c r="Q6" s="15" t="str">
        <f t="shared" si="3"/>
        <v/>
      </c>
      <c r="R6" s="15" t="str">
        <f t="shared" si="3"/>
        <v/>
      </c>
      <c r="S6" s="15" t="str">
        <f t="shared" si="3"/>
        <v/>
      </c>
      <c r="T6" s="10">
        <f t="shared" si="3"/>
        <v>8</v>
      </c>
      <c r="U6" s="10">
        <f t="shared" si="3"/>
        <v>8</v>
      </c>
      <c r="V6" s="9">
        <f t="shared" si="3"/>
        <v>9</v>
      </c>
      <c r="W6" s="17">
        <f t="shared" si="3"/>
        <v>0</v>
      </c>
      <c r="X6" s="15" t="str">
        <f t="shared" si="3"/>
        <v/>
      </c>
      <c r="Y6" s="15" t="str">
        <f t="shared" si="3"/>
        <v/>
      </c>
      <c r="Z6" s="10">
        <f t="shared" si="3"/>
        <v>8</v>
      </c>
      <c r="AA6" s="10">
        <f t="shared" si="3"/>
        <v>8</v>
      </c>
      <c r="AB6" s="15" t="str">
        <f t="shared" si="3"/>
        <v/>
      </c>
      <c r="AC6" s="9">
        <f t="shared" si="3"/>
        <v>9</v>
      </c>
      <c r="AD6" s="14" t="str">
        <f t="shared" si="3"/>
        <v/>
      </c>
      <c r="AE6" s="15" t="str">
        <f t="shared" si="3"/>
        <v/>
      </c>
      <c r="AF6" s="18" t="str">
        <f t="shared" si="3"/>
        <v/>
      </c>
      <c r="AG6">
        <f>SUM(B6:AF6)</f>
        <v>91</v>
      </c>
    </row>
    <row r="7" spans="1:34" ht="17" thickBot="1" x14ac:dyDescent="0.25">
      <c r="A7" s="11" t="s">
        <v>22</v>
      </c>
      <c r="B7" s="14"/>
      <c r="C7" s="10"/>
      <c r="D7" s="10"/>
      <c r="E7" s="10" t="str">
        <f>IFERROR(VLOOKUP(E1,T27,2,FALSE),"")</f>
        <v/>
      </c>
      <c r="F7" s="15"/>
      <c r="G7" s="15"/>
      <c r="H7" s="5" t="str">
        <f>IFERROR(VLOOKUP(H1,T33,2,FALSE),"")</f>
        <v/>
      </c>
      <c r="I7" s="5"/>
      <c r="J7" s="5" t="str">
        <f>(IFERROR(VLOOKUP(J4,#REF!,2,FALSE),"0"))</f>
        <v>0</v>
      </c>
      <c r="K7" s="15"/>
      <c r="L7" s="15"/>
      <c r="M7" s="10"/>
      <c r="N7" s="9"/>
      <c r="O7" s="16"/>
      <c r="P7" s="14"/>
      <c r="Q7" s="15"/>
      <c r="R7" s="15"/>
      <c r="S7" s="15"/>
      <c r="T7" s="10"/>
      <c r="U7" s="10"/>
      <c r="V7" s="9">
        <f>IF(V1="SAMEDI",(IFERROR(VLOOKUP(V4,J28:K53,2,FALSE),"")))</f>
        <v>6</v>
      </c>
      <c r="W7" s="17">
        <f>IF(W1="dimanche",(IFERROR(VLOOKUP(W4,$J$28:$L$53,3,0),"")))</f>
        <v>10</v>
      </c>
      <c r="X7" s="15" t="str">
        <f>IFERROR(INDEX(J27:L53,MATCH(K27,K28:K53,0),MATCH(L27,L28:L53,0)),"")</f>
        <v/>
      </c>
      <c r="Y7" s="15"/>
      <c r="Z7" s="10"/>
      <c r="AA7" s="10"/>
      <c r="AB7" s="15"/>
      <c r="AC7" s="15" t="str">
        <f>IFERROR(INDEX(J27:L53,MATCH(K27,K28:K53,0),MATCH(L27,L28:L53,0)),"")</f>
        <v/>
      </c>
      <c r="AD7" s="14"/>
      <c r="AE7" s="15"/>
      <c r="AF7" s="18"/>
      <c r="AG7">
        <f>SUM(B7:AF7)</f>
        <v>16</v>
      </c>
    </row>
    <row r="8" spans="1:34" ht="17" thickBot="1" x14ac:dyDescent="0.25">
      <c r="A8" s="11" t="s">
        <v>23</v>
      </c>
      <c r="B8" s="14"/>
      <c r="C8" s="7"/>
      <c r="D8" s="10"/>
      <c r="E8" s="10"/>
      <c r="F8" s="15"/>
      <c r="G8" s="15"/>
      <c r="H8" s="5"/>
      <c r="I8" s="5"/>
      <c r="J8" s="5"/>
      <c r="K8" s="15"/>
      <c r="L8" s="15"/>
      <c r="M8" s="10"/>
      <c r="N8" s="9"/>
      <c r="O8" s="16"/>
      <c r="P8" s="14"/>
      <c r="Q8" s="15"/>
      <c r="R8" s="15"/>
      <c r="S8" s="15"/>
      <c r="T8" s="10"/>
      <c r="U8" s="10"/>
      <c r="V8" s="9"/>
      <c r="W8" s="17"/>
      <c r="X8" s="15"/>
      <c r="Y8" s="15"/>
      <c r="Z8" s="10"/>
      <c r="AA8" s="10"/>
      <c r="AB8" s="15"/>
      <c r="AC8" s="9"/>
      <c r="AD8" s="14"/>
      <c r="AE8" s="15"/>
      <c r="AF8" s="18"/>
    </row>
    <row r="9" spans="1:34" ht="17" thickBot="1" x14ac:dyDescent="0.25">
      <c r="A9" s="11" t="s">
        <v>90</v>
      </c>
      <c r="B9" s="14"/>
      <c r="C9" s="7"/>
      <c r="D9" s="10"/>
      <c r="E9" s="10"/>
      <c r="F9" s="15"/>
      <c r="G9" s="15"/>
      <c r="H9" s="5"/>
      <c r="I9" s="5"/>
      <c r="J9" s="5"/>
      <c r="K9" s="15"/>
      <c r="L9" s="15"/>
      <c r="M9" s="10"/>
      <c r="N9" s="9"/>
      <c r="O9" s="16"/>
      <c r="P9" s="14"/>
      <c r="Q9" s="15"/>
      <c r="R9" s="15"/>
      <c r="S9" s="15"/>
      <c r="T9" s="10"/>
      <c r="U9" s="10"/>
      <c r="V9" s="9"/>
      <c r="W9" s="17"/>
      <c r="X9" s="15"/>
      <c r="Y9" s="15"/>
      <c r="Z9" s="10"/>
      <c r="AA9" s="10"/>
      <c r="AB9" s="15"/>
      <c r="AC9" s="9"/>
      <c r="AD9" s="14"/>
      <c r="AE9" s="15"/>
      <c r="AF9" s="18"/>
    </row>
    <row r="10" spans="1:34" x14ac:dyDescent="0.2">
      <c r="AC10" s="19"/>
      <c r="AD10" s="19"/>
    </row>
    <row r="11" spans="1:34" ht="17" thickBot="1" x14ac:dyDescent="0.25">
      <c r="AB11">
        <v>10</v>
      </c>
    </row>
    <row r="12" spans="1:34" ht="17" thickBot="1" x14ac:dyDescent="0.25">
      <c r="C12" s="20" t="s">
        <v>24</v>
      </c>
      <c r="D12" s="21" t="s">
        <v>21</v>
      </c>
      <c r="E12" s="22"/>
      <c r="F12" s="23" t="s">
        <v>25</v>
      </c>
      <c r="G12" s="24" t="s">
        <v>26</v>
      </c>
      <c r="I12" s="25" t="s">
        <v>27</v>
      </c>
      <c r="J12" s="26" t="s">
        <v>28</v>
      </c>
      <c r="K12" s="27"/>
      <c r="L12" s="28" t="s">
        <v>29</v>
      </c>
      <c r="M12" s="29" t="s">
        <v>30</v>
      </c>
    </row>
    <row r="13" spans="1:34" ht="17" thickBot="1" x14ac:dyDescent="0.25">
      <c r="C13" s="20" t="s">
        <v>10</v>
      </c>
      <c r="D13" s="30" t="s">
        <v>21</v>
      </c>
      <c r="E13" s="31"/>
      <c r="F13" s="32" t="s">
        <v>25</v>
      </c>
      <c r="G13" s="33" t="s">
        <v>31</v>
      </c>
      <c r="I13" s="25" t="s">
        <v>32</v>
      </c>
      <c r="J13" s="34" t="s">
        <v>33</v>
      </c>
      <c r="K13" s="35"/>
      <c r="L13" s="36" t="s">
        <v>29</v>
      </c>
      <c r="M13" s="37" t="s">
        <v>34</v>
      </c>
      <c r="AH13" t="s">
        <v>35</v>
      </c>
    </row>
    <row r="14" spans="1:34" ht="17" thickBot="1" x14ac:dyDescent="0.25">
      <c r="C14" s="20" t="s">
        <v>36</v>
      </c>
      <c r="D14" s="30" t="s">
        <v>21</v>
      </c>
      <c r="E14" s="31"/>
      <c r="F14" s="32" t="s">
        <v>25</v>
      </c>
      <c r="G14" s="33" t="s">
        <v>37</v>
      </c>
      <c r="I14" s="25" t="s">
        <v>9</v>
      </c>
      <c r="J14" s="34" t="s">
        <v>38</v>
      </c>
      <c r="K14" s="35"/>
      <c r="L14" s="36" t="s">
        <v>39</v>
      </c>
      <c r="M14" s="37" t="s">
        <v>34</v>
      </c>
    </row>
    <row r="15" spans="1:34" ht="17" thickBot="1" x14ac:dyDescent="0.25">
      <c r="C15" s="38" t="s">
        <v>40</v>
      </c>
      <c r="D15" s="39" t="s">
        <v>41</v>
      </c>
      <c r="E15" s="40"/>
      <c r="F15" s="41" t="s">
        <v>42</v>
      </c>
      <c r="G15" s="42" t="s">
        <v>43</v>
      </c>
      <c r="I15" s="25" t="s">
        <v>44</v>
      </c>
      <c r="J15" s="34" t="s">
        <v>45</v>
      </c>
      <c r="K15" s="35"/>
      <c r="L15" s="36" t="s">
        <v>46</v>
      </c>
      <c r="M15" s="37" t="s">
        <v>30</v>
      </c>
      <c r="Q15" s="43" t="s">
        <v>47</v>
      </c>
      <c r="R15" s="44"/>
      <c r="S15" s="44"/>
      <c r="T15" s="44"/>
      <c r="U15" s="44"/>
      <c r="V15" s="44"/>
      <c r="W15" s="44"/>
      <c r="X15" s="45"/>
      <c r="Z15" s="46" t="s">
        <v>48</v>
      </c>
      <c r="AA15" s="47"/>
      <c r="AB15" s="47"/>
      <c r="AC15" s="47"/>
      <c r="AD15" s="47"/>
      <c r="AE15" s="47"/>
      <c r="AF15" s="48"/>
    </row>
    <row r="16" spans="1:34" ht="17" thickBot="1" x14ac:dyDescent="0.25">
      <c r="C16" s="38" t="s">
        <v>7</v>
      </c>
      <c r="D16" s="39" t="s">
        <v>49</v>
      </c>
      <c r="E16" s="40"/>
      <c r="F16" s="41" t="s">
        <v>50</v>
      </c>
      <c r="G16" s="42" t="s">
        <v>25</v>
      </c>
      <c r="I16" s="25" t="s">
        <v>15</v>
      </c>
      <c r="J16" s="34" t="s">
        <v>51</v>
      </c>
      <c r="K16" s="35"/>
      <c r="L16" s="36" t="s">
        <v>46</v>
      </c>
      <c r="M16" s="37" t="s">
        <v>34</v>
      </c>
      <c r="Q16" s="49" t="s">
        <v>52</v>
      </c>
      <c r="R16" s="50"/>
      <c r="S16" s="50"/>
      <c r="T16" s="50"/>
      <c r="U16" s="50"/>
      <c r="V16" s="50"/>
      <c r="W16" s="50"/>
      <c r="X16" s="51"/>
      <c r="Z16" s="46" t="s">
        <v>53</v>
      </c>
      <c r="AA16" s="47"/>
      <c r="AB16" s="47"/>
      <c r="AC16" s="47"/>
      <c r="AD16" s="47"/>
      <c r="AE16" s="47"/>
      <c r="AF16" s="48"/>
    </row>
    <row r="17" spans="3:32" x14ac:dyDescent="0.2">
      <c r="C17" s="38" t="s">
        <v>54</v>
      </c>
      <c r="D17" s="39" t="s">
        <v>55</v>
      </c>
      <c r="E17" s="40"/>
      <c r="F17" s="41" t="s">
        <v>37</v>
      </c>
      <c r="G17" s="42" t="s">
        <v>29</v>
      </c>
      <c r="I17" s="25" t="s">
        <v>56</v>
      </c>
      <c r="J17" s="34" t="s">
        <v>57</v>
      </c>
      <c r="K17" s="35"/>
      <c r="L17" s="36" t="s">
        <v>25</v>
      </c>
      <c r="M17" s="37" t="s">
        <v>30</v>
      </c>
      <c r="Q17" s="49" t="s">
        <v>58</v>
      </c>
      <c r="R17" s="50"/>
      <c r="S17" s="50"/>
      <c r="T17" s="50"/>
      <c r="U17" s="50"/>
      <c r="V17" s="50"/>
      <c r="W17" s="50"/>
      <c r="X17" s="51"/>
    </row>
    <row r="18" spans="3:32" ht="17" thickBot="1" x14ac:dyDescent="0.25">
      <c r="C18" s="38" t="s">
        <v>59</v>
      </c>
      <c r="D18" s="39" t="s">
        <v>60</v>
      </c>
      <c r="E18" s="40"/>
      <c r="F18" s="41" t="s">
        <v>61</v>
      </c>
      <c r="G18" s="42" t="s">
        <v>25</v>
      </c>
      <c r="I18" s="52" t="s">
        <v>62</v>
      </c>
      <c r="J18" s="53" t="s">
        <v>63</v>
      </c>
      <c r="K18" s="54"/>
      <c r="L18" s="55" t="s">
        <v>64</v>
      </c>
      <c r="M18" s="56" t="s">
        <v>29</v>
      </c>
      <c r="Q18" s="49" t="s">
        <v>65</v>
      </c>
      <c r="R18" s="50"/>
      <c r="S18" s="50"/>
      <c r="T18" s="50"/>
      <c r="U18" s="50"/>
      <c r="V18" s="50"/>
      <c r="W18" s="50"/>
      <c r="X18" s="51"/>
      <c r="Z18" s="49" t="s">
        <v>66</v>
      </c>
      <c r="AA18" s="50"/>
      <c r="AB18" s="50"/>
      <c r="AC18" s="50"/>
      <c r="AD18" s="50"/>
      <c r="AE18" s="50"/>
      <c r="AF18" s="51"/>
    </row>
    <row r="19" spans="3:32" ht="17" thickBot="1" x14ac:dyDescent="0.25">
      <c r="C19" s="38" t="s">
        <v>16</v>
      </c>
      <c r="D19" s="39" t="s">
        <v>67</v>
      </c>
      <c r="E19" s="40"/>
      <c r="F19" s="41" t="s">
        <v>68</v>
      </c>
      <c r="G19" s="42" t="s">
        <v>39</v>
      </c>
      <c r="I19" s="52" t="s">
        <v>69</v>
      </c>
      <c r="J19" s="53" t="s">
        <v>63</v>
      </c>
      <c r="K19" s="54"/>
      <c r="L19" s="55" t="s">
        <v>70</v>
      </c>
      <c r="M19" s="56" t="s">
        <v>29</v>
      </c>
    </row>
    <row r="20" spans="3:32" ht="17" thickBot="1" x14ac:dyDescent="0.25">
      <c r="C20" s="38" t="s">
        <v>71</v>
      </c>
      <c r="D20" s="39" t="s">
        <v>72</v>
      </c>
      <c r="E20" s="40"/>
      <c r="F20" s="41" t="s">
        <v>73</v>
      </c>
      <c r="G20" s="42" t="s">
        <v>25</v>
      </c>
      <c r="I20" s="52" t="s">
        <v>11</v>
      </c>
      <c r="J20" s="53" t="s">
        <v>63</v>
      </c>
      <c r="K20" s="54"/>
      <c r="L20" s="55" t="s">
        <v>74</v>
      </c>
      <c r="M20" s="56" t="s">
        <v>61</v>
      </c>
      <c r="Z20" s="57" t="s">
        <v>75</v>
      </c>
      <c r="AA20" s="57"/>
      <c r="AB20" s="57"/>
      <c r="AC20" s="57"/>
      <c r="AD20" s="57"/>
      <c r="AE20" s="57"/>
      <c r="AF20" s="57"/>
    </row>
    <row r="21" spans="3:32" ht="17" thickBot="1" x14ac:dyDescent="0.25">
      <c r="C21" s="38" t="s">
        <v>76</v>
      </c>
      <c r="D21" s="39" t="s">
        <v>77</v>
      </c>
      <c r="E21" s="40"/>
      <c r="F21" s="41" t="s">
        <v>42</v>
      </c>
      <c r="G21" s="42" t="s">
        <v>25</v>
      </c>
      <c r="I21" s="52" t="s">
        <v>19</v>
      </c>
      <c r="J21" s="53" t="s">
        <v>63</v>
      </c>
      <c r="K21" s="54"/>
      <c r="L21" s="55" t="s">
        <v>37</v>
      </c>
      <c r="M21" s="56" t="s">
        <v>29</v>
      </c>
      <c r="Q21" s="57" t="s">
        <v>78</v>
      </c>
      <c r="R21" s="57"/>
      <c r="S21" s="57"/>
      <c r="T21" s="57"/>
      <c r="U21" s="57"/>
      <c r="V21" s="57"/>
      <c r="W21" s="57"/>
      <c r="X21" s="57"/>
      <c r="Z21" s="57" t="s">
        <v>75</v>
      </c>
      <c r="AA21" s="57"/>
      <c r="AB21" s="57"/>
      <c r="AC21" s="57"/>
      <c r="AD21" s="57"/>
      <c r="AE21" s="57"/>
      <c r="AF21" s="57"/>
    </row>
    <row r="22" spans="3:32" ht="17" thickBot="1" x14ac:dyDescent="0.25">
      <c r="C22" s="58" t="s">
        <v>17</v>
      </c>
      <c r="D22" s="59" t="s">
        <v>79</v>
      </c>
      <c r="E22" s="60"/>
      <c r="F22" s="61" t="s">
        <v>61</v>
      </c>
      <c r="G22" s="62" t="s">
        <v>80</v>
      </c>
      <c r="I22" s="52" t="s">
        <v>14</v>
      </c>
      <c r="J22" s="53" t="s">
        <v>63</v>
      </c>
      <c r="K22" s="54"/>
      <c r="L22" s="55" t="s">
        <v>74</v>
      </c>
      <c r="M22" s="56" t="s">
        <v>39</v>
      </c>
      <c r="Q22" s="57" t="s">
        <v>78</v>
      </c>
      <c r="R22" s="57"/>
      <c r="S22" s="57"/>
      <c r="T22" s="57"/>
      <c r="U22" s="57"/>
      <c r="V22" s="57"/>
      <c r="W22" s="57"/>
      <c r="X22" s="57"/>
      <c r="Z22" s="57" t="s">
        <v>75</v>
      </c>
      <c r="AA22" s="57"/>
      <c r="AB22" s="57"/>
      <c r="AC22" s="57"/>
      <c r="AD22" s="57"/>
      <c r="AE22" s="57"/>
      <c r="AF22" s="57"/>
    </row>
    <row r="23" spans="3:32" ht="17" thickBot="1" x14ac:dyDescent="0.25">
      <c r="C23" s="58" t="s">
        <v>81</v>
      </c>
      <c r="D23" s="63" t="s">
        <v>82</v>
      </c>
      <c r="E23" s="64"/>
      <c r="F23" s="65" t="s">
        <v>39</v>
      </c>
      <c r="G23" s="66" t="s">
        <v>83</v>
      </c>
      <c r="I23" s="52" t="s">
        <v>84</v>
      </c>
      <c r="J23" s="53" t="s">
        <v>63</v>
      </c>
      <c r="K23" s="54"/>
      <c r="L23" s="55" t="s">
        <v>37</v>
      </c>
      <c r="M23" s="56" t="s">
        <v>39</v>
      </c>
      <c r="Q23" s="57" t="s">
        <v>78</v>
      </c>
      <c r="R23" s="57"/>
      <c r="S23" s="57"/>
      <c r="T23" s="57"/>
      <c r="U23" s="57"/>
      <c r="V23" s="57"/>
      <c r="W23" s="57"/>
      <c r="X23" s="57"/>
      <c r="Z23" s="57" t="s">
        <v>75</v>
      </c>
      <c r="AA23" s="57"/>
      <c r="AB23" s="57"/>
      <c r="AC23" s="57"/>
      <c r="AD23" s="57"/>
      <c r="AE23" s="57"/>
      <c r="AF23" s="57"/>
    </row>
    <row r="24" spans="3:32" ht="17" thickBot="1" x14ac:dyDescent="0.25">
      <c r="I24" s="52" t="s">
        <v>8</v>
      </c>
      <c r="J24" s="67" t="s">
        <v>63</v>
      </c>
      <c r="K24" s="68"/>
      <c r="L24" s="69" t="s">
        <v>74</v>
      </c>
      <c r="M24" s="70" t="s">
        <v>46</v>
      </c>
      <c r="Z24" s="57" t="s">
        <v>75</v>
      </c>
      <c r="AA24" s="57"/>
      <c r="AB24" s="57"/>
      <c r="AC24" s="57"/>
      <c r="AD24" s="57"/>
      <c r="AE24" s="57"/>
      <c r="AF24" s="57"/>
    </row>
    <row r="27" spans="3:32" ht="17" thickBot="1" x14ac:dyDescent="0.25">
      <c r="F27" t="s">
        <v>21</v>
      </c>
      <c r="K27" t="s">
        <v>12</v>
      </c>
      <c r="L27" s="71" t="s">
        <v>22</v>
      </c>
      <c r="T27" t="s">
        <v>22</v>
      </c>
    </row>
    <row r="28" spans="3:32" ht="17" thickBot="1" x14ac:dyDescent="0.25">
      <c r="E28" s="20" t="s">
        <v>24</v>
      </c>
      <c r="F28">
        <v>9</v>
      </c>
      <c r="G28" s="20" t="s">
        <v>24</v>
      </c>
      <c r="H28">
        <v>10.5</v>
      </c>
      <c r="J28" s="20" t="s">
        <v>24</v>
      </c>
      <c r="K28">
        <v>6</v>
      </c>
      <c r="L28">
        <v>4</v>
      </c>
      <c r="T28" t="s">
        <v>85</v>
      </c>
    </row>
    <row r="29" spans="3:32" ht="17" thickBot="1" x14ac:dyDescent="0.25">
      <c r="E29" s="20" t="s">
        <v>10</v>
      </c>
      <c r="F29">
        <v>9</v>
      </c>
      <c r="G29" s="20" t="s">
        <v>10</v>
      </c>
      <c r="H29">
        <v>10</v>
      </c>
      <c r="J29" s="20" t="s">
        <v>10</v>
      </c>
      <c r="K29">
        <v>6</v>
      </c>
      <c r="L29">
        <v>4</v>
      </c>
      <c r="T29" t="s">
        <v>86</v>
      </c>
    </row>
    <row r="30" spans="3:32" ht="17" thickBot="1" x14ac:dyDescent="0.25">
      <c r="E30" s="20" t="s">
        <v>36</v>
      </c>
      <c r="F30">
        <v>9</v>
      </c>
      <c r="G30" s="20" t="s">
        <v>36</v>
      </c>
      <c r="H30">
        <v>11</v>
      </c>
      <c r="J30" s="20" t="s">
        <v>36</v>
      </c>
      <c r="K30">
        <v>6</v>
      </c>
      <c r="L30">
        <v>4</v>
      </c>
      <c r="T30" t="s">
        <v>87</v>
      </c>
    </row>
    <row r="31" spans="3:32" ht="17" thickBot="1" x14ac:dyDescent="0.25">
      <c r="E31" s="38" t="s">
        <v>40</v>
      </c>
      <c r="F31">
        <v>0</v>
      </c>
      <c r="G31" s="38" t="s">
        <v>40</v>
      </c>
      <c r="H31">
        <v>10</v>
      </c>
      <c r="J31" s="38" t="s">
        <v>40</v>
      </c>
      <c r="K31">
        <v>0</v>
      </c>
      <c r="L31">
        <v>10</v>
      </c>
      <c r="T31" t="s">
        <v>88</v>
      </c>
    </row>
    <row r="32" spans="3:32" ht="17" thickBot="1" x14ac:dyDescent="0.25">
      <c r="E32" s="38" t="s">
        <v>7</v>
      </c>
      <c r="F32">
        <v>0</v>
      </c>
      <c r="G32" s="38" t="s">
        <v>7</v>
      </c>
      <c r="H32">
        <v>10</v>
      </c>
      <c r="J32" s="38" t="s">
        <v>7</v>
      </c>
      <c r="K32">
        <v>0</v>
      </c>
      <c r="L32">
        <v>10</v>
      </c>
      <c r="T32" t="s">
        <v>89</v>
      </c>
    </row>
    <row r="33" spans="5:20" ht="17" thickBot="1" x14ac:dyDescent="0.25">
      <c r="E33" s="38" t="s">
        <v>54</v>
      </c>
      <c r="F33">
        <v>0</v>
      </c>
      <c r="G33" s="38" t="s">
        <v>54</v>
      </c>
      <c r="H33">
        <v>10</v>
      </c>
      <c r="J33" s="38" t="s">
        <v>54</v>
      </c>
      <c r="K33">
        <v>0</v>
      </c>
      <c r="L33">
        <v>10</v>
      </c>
      <c r="T33" t="s">
        <v>12</v>
      </c>
    </row>
    <row r="34" spans="5:20" ht="17" thickBot="1" x14ac:dyDescent="0.25">
      <c r="E34" s="38" t="s">
        <v>59</v>
      </c>
      <c r="F34">
        <v>0</v>
      </c>
      <c r="G34" s="38" t="s">
        <v>59</v>
      </c>
      <c r="H34">
        <v>7</v>
      </c>
      <c r="J34" s="38" t="s">
        <v>59</v>
      </c>
      <c r="K34">
        <v>0</v>
      </c>
      <c r="L34">
        <v>7</v>
      </c>
      <c r="T34" t="s">
        <v>22</v>
      </c>
    </row>
    <row r="35" spans="5:20" ht="17" thickBot="1" x14ac:dyDescent="0.25">
      <c r="E35" s="38" t="s">
        <v>16</v>
      </c>
      <c r="F35">
        <v>0</v>
      </c>
      <c r="G35" s="38" t="s">
        <v>16</v>
      </c>
      <c r="H35">
        <v>6</v>
      </c>
      <c r="J35" s="38" t="s">
        <v>16</v>
      </c>
      <c r="K35">
        <v>0</v>
      </c>
      <c r="L35">
        <v>6</v>
      </c>
    </row>
    <row r="36" spans="5:20" ht="17" thickBot="1" x14ac:dyDescent="0.25">
      <c r="E36" s="38" t="s">
        <v>71</v>
      </c>
      <c r="F36">
        <v>0</v>
      </c>
      <c r="G36" s="38" t="s">
        <v>71</v>
      </c>
      <c r="H36">
        <v>12</v>
      </c>
      <c r="J36" s="38" t="s">
        <v>71</v>
      </c>
      <c r="K36">
        <v>0</v>
      </c>
      <c r="L36">
        <v>12</v>
      </c>
    </row>
    <row r="37" spans="5:20" ht="17" thickBot="1" x14ac:dyDescent="0.25">
      <c r="E37" s="38" t="s">
        <v>76</v>
      </c>
      <c r="F37">
        <v>0</v>
      </c>
      <c r="G37" s="38" t="s">
        <v>76</v>
      </c>
      <c r="H37">
        <v>11</v>
      </c>
      <c r="J37" s="38" t="s">
        <v>76</v>
      </c>
      <c r="K37">
        <v>0</v>
      </c>
      <c r="L37">
        <v>11</v>
      </c>
    </row>
    <row r="38" spans="5:20" ht="17" thickBot="1" x14ac:dyDescent="0.25">
      <c r="E38" s="58" t="s">
        <v>17</v>
      </c>
      <c r="F38">
        <v>2</v>
      </c>
      <c r="G38" s="58" t="s">
        <v>17</v>
      </c>
      <c r="H38">
        <v>10</v>
      </c>
      <c r="J38" s="58" t="s">
        <v>17</v>
      </c>
      <c r="K38">
        <v>0</v>
      </c>
      <c r="L38">
        <v>10</v>
      </c>
    </row>
    <row r="39" spans="5:20" ht="17" thickBot="1" x14ac:dyDescent="0.25">
      <c r="E39" s="58" t="s">
        <v>81</v>
      </c>
      <c r="F39">
        <v>3</v>
      </c>
      <c r="G39" s="58" t="s">
        <v>81</v>
      </c>
      <c r="H39">
        <v>6</v>
      </c>
      <c r="J39" s="58" t="s">
        <v>81</v>
      </c>
      <c r="K39">
        <v>0</v>
      </c>
      <c r="L39">
        <v>6</v>
      </c>
    </row>
    <row r="40" spans="5:20" ht="17" thickBot="1" x14ac:dyDescent="0.25">
      <c r="E40" s="25" t="s">
        <v>27</v>
      </c>
      <c r="F40">
        <v>7</v>
      </c>
      <c r="G40" s="25" t="s">
        <v>27</v>
      </c>
      <c r="H40">
        <v>10</v>
      </c>
      <c r="J40" s="25" t="s">
        <v>27</v>
      </c>
      <c r="K40">
        <v>3</v>
      </c>
      <c r="L40">
        <v>7</v>
      </c>
    </row>
    <row r="41" spans="5:20" ht="17" thickBot="1" x14ac:dyDescent="0.25">
      <c r="E41" s="25" t="s">
        <v>32</v>
      </c>
      <c r="F41">
        <v>8</v>
      </c>
      <c r="G41" s="25" t="s">
        <v>32</v>
      </c>
      <c r="H41">
        <v>11</v>
      </c>
      <c r="J41" s="25" t="s">
        <v>32</v>
      </c>
      <c r="K41">
        <v>4</v>
      </c>
      <c r="L41">
        <v>7</v>
      </c>
    </row>
    <row r="42" spans="5:20" ht="17" thickBot="1" x14ac:dyDescent="0.25">
      <c r="E42" s="25" t="s">
        <v>9</v>
      </c>
      <c r="F42">
        <v>8</v>
      </c>
      <c r="G42" s="25" t="s">
        <v>9</v>
      </c>
      <c r="H42">
        <v>10</v>
      </c>
      <c r="J42" s="25" t="s">
        <v>9</v>
      </c>
      <c r="K42">
        <v>4</v>
      </c>
      <c r="L42">
        <v>6</v>
      </c>
    </row>
    <row r="43" spans="5:20" ht="17" thickBot="1" x14ac:dyDescent="0.25">
      <c r="E43" s="25" t="s">
        <v>44</v>
      </c>
      <c r="F43">
        <v>7</v>
      </c>
      <c r="G43" s="25" t="s">
        <v>44</v>
      </c>
      <c r="H43">
        <v>11</v>
      </c>
      <c r="J43" s="25" t="s">
        <v>44</v>
      </c>
      <c r="K43">
        <v>3</v>
      </c>
      <c r="L43">
        <v>8</v>
      </c>
    </row>
    <row r="44" spans="5:20" ht="17" thickBot="1" x14ac:dyDescent="0.25">
      <c r="E44" s="25" t="s">
        <v>15</v>
      </c>
      <c r="F44">
        <v>8</v>
      </c>
      <c r="G44" s="25" t="s">
        <v>15</v>
      </c>
      <c r="H44">
        <v>12</v>
      </c>
      <c r="J44" s="25" t="s">
        <v>15</v>
      </c>
      <c r="K44">
        <v>4</v>
      </c>
      <c r="L44">
        <v>8</v>
      </c>
    </row>
    <row r="45" spans="5:20" ht="17" thickBot="1" x14ac:dyDescent="0.25">
      <c r="E45" s="25" t="s">
        <v>56</v>
      </c>
      <c r="F45">
        <v>7</v>
      </c>
      <c r="G45" s="25" t="s">
        <v>56</v>
      </c>
      <c r="H45">
        <v>7</v>
      </c>
      <c r="J45" s="25" t="s">
        <v>56</v>
      </c>
      <c r="K45">
        <v>3</v>
      </c>
      <c r="L45">
        <v>7</v>
      </c>
    </row>
    <row r="46" spans="5:20" ht="17" thickBot="1" x14ac:dyDescent="0.25">
      <c r="E46" s="52" t="s">
        <v>62</v>
      </c>
      <c r="F46">
        <v>0</v>
      </c>
      <c r="G46" s="52" t="s">
        <v>62</v>
      </c>
      <c r="H46">
        <v>11</v>
      </c>
      <c r="J46" s="52" t="s">
        <v>62</v>
      </c>
      <c r="K46">
        <v>0</v>
      </c>
      <c r="L46">
        <v>11</v>
      </c>
    </row>
    <row r="47" spans="5:20" ht="17" thickBot="1" x14ac:dyDescent="0.25">
      <c r="E47" s="52" t="s">
        <v>69</v>
      </c>
      <c r="F47">
        <v>0</v>
      </c>
      <c r="G47" s="52" t="s">
        <v>69</v>
      </c>
      <c r="H47">
        <v>11</v>
      </c>
      <c r="J47" s="52" t="s">
        <v>69</v>
      </c>
      <c r="K47">
        <v>0</v>
      </c>
      <c r="L47">
        <v>11</v>
      </c>
    </row>
    <row r="48" spans="5:20" ht="17" thickBot="1" x14ac:dyDescent="0.25">
      <c r="E48" s="52" t="s">
        <v>11</v>
      </c>
      <c r="F48">
        <v>0</v>
      </c>
      <c r="G48" s="52" t="s">
        <v>11</v>
      </c>
      <c r="H48">
        <v>7</v>
      </c>
      <c r="J48" s="52" t="s">
        <v>11</v>
      </c>
      <c r="K48">
        <v>0</v>
      </c>
      <c r="L48">
        <v>7</v>
      </c>
    </row>
    <row r="49" spans="5:12" ht="17" thickBot="1" x14ac:dyDescent="0.25">
      <c r="E49" s="52" t="s">
        <v>19</v>
      </c>
      <c r="F49">
        <v>0</v>
      </c>
      <c r="G49" s="52" t="s">
        <v>19</v>
      </c>
      <c r="H49">
        <v>10</v>
      </c>
      <c r="J49" s="52" t="s">
        <v>19</v>
      </c>
      <c r="K49">
        <v>0</v>
      </c>
      <c r="L49">
        <v>10</v>
      </c>
    </row>
    <row r="50" spans="5:12" ht="17" thickBot="1" x14ac:dyDescent="0.25">
      <c r="E50" s="52" t="s">
        <v>14</v>
      </c>
      <c r="F50">
        <v>0</v>
      </c>
      <c r="G50" s="52" t="s">
        <v>14</v>
      </c>
      <c r="H50">
        <v>12</v>
      </c>
      <c r="J50" s="52" t="s">
        <v>14</v>
      </c>
      <c r="K50">
        <v>0</v>
      </c>
      <c r="L50">
        <v>12</v>
      </c>
    </row>
    <row r="51" spans="5:12" ht="17" thickBot="1" x14ac:dyDescent="0.25">
      <c r="E51" s="52" t="s">
        <v>84</v>
      </c>
      <c r="F51">
        <v>0</v>
      </c>
      <c r="G51" s="52" t="s">
        <v>84</v>
      </c>
      <c r="H51">
        <v>11</v>
      </c>
      <c r="J51" s="52" t="s">
        <v>84</v>
      </c>
      <c r="K51">
        <v>0</v>
      </c>
      <c r="L51">
        <v>11</v>
      </c>
    </row>
    <row r="52" spans="5:12" ht="17" thickBot="1" x14ac:dyDescent="0.25">
      <c r="E52" s="52" t="s">
        <v>8</v>
      </c>
      <c r="F52">
        <v>0</v>
      </c>
      <c r="G52" s="52" t="s">
        <v>8</v>
      </c>
      <c r="H52">
        <v>10</v>
      </c>
      <c r="J52" s="52" t="s">
        <v>8</v>
      </c>
      <c r="K52">
        <v>0</v>
      </c>
      <c r="L52">
        <v>10</v>
      </c>
    </row>
    <row r="53" spans="5:12" x14ac:dyDescent="0.2">
      <c r="F53">
        <v>0</v>
      </c>
      <c r="H53">
        <v>0</v>
      </c>
    </row>
  </sheetData>
  <mergeCells count="41">
    <mergeCell ref="D23:E23"/>
    <mergeCell ref="J23:K23"/>
    <mergeCell ref="Q23:X23"/>
    <mergeCell ref="Z23:AF23"/>
    <mergeCell ref="J24:K24"/>
    <mergeCell ref="Z24:AF24"/>
    <mergeCell ref="D21:E21"/>
    <mergeCell ref="J21:K21"/>
    <mergeCell ref="Q21:X21"/>
    <mergeCell ref="Z21:AF21"/>
    <mergeCell ref="D22:E22"/>
    <mergeCell ref="J22:K22"/>
    <mergeCell ref="Q22:X22"/>
    <mergeCell ref="Z22:AF22"/>
    <mergeCell ref="Z18:AF18"/>
    <mergeCell ref="D19:E19"/>
    <mergeCell ref="J19:K19"/>
    <mergeCell ref="D20:E20"/>
    <mergeCell ref="J20:K20"/>
    <mergeCell ref="Z20:AF20"/>
    <mergeCell ref="D17:E17"/>
    <mergeCell ref="J17:K17"/>
    <mergeCell ref="Q17:X17"/>
    <mergeCell ref="D18:E18"/>
    <mergeCell ref="J18:K18"/>
    <mergeCell ref="Q18:X18"/>
    <mergeCell ref="D15:E15"/>
    <mergeCell ref="J15:K15"/>
    <mergeCell ref="Q15:X15"/>
    <mergeCell ref="Z15:AF15"/>
    <mergeCell ref="D16:E16"/>
    <mergeCell ref="J16:K16"/>
    <mergeCell ref="Q16:X16"/>
    <mergeCell ref="Z16:AF16"/>
    <mergeCell ref="D12:E12"/>
    <mergeCell ref="J12:K12"/>
    <mergeCell ref="D13:E13"/>
    <mergeCell ref="J13:K13"/>
    <mergeCell ref="D14:E14"/>
    <mergeCell ref="J14:K14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..</dc:creator>
  <cp:lastModifiedBy>Nicolas ..</cp:lastModifiedBy>
  <dcterms:created xsi:type="dcterms:W3CDTF">2023-09-19T14:50:07Z</dcterms:created>
  <dcterms:modified xsi:type="dcterms:W3CDTF">2023-09-19T14:51:15Z</dcterms:modified>
</cp:coreProperties>
</file>