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showInkAnnotation="0" codeName="ThisWorkbook" autoCompressPictures="0"/>
  <bookViews>
    <workbookView xWindow="0" yWindow="0" windowWidth="26220" windowHeight="14925" tabRatio="500"/>
  </bookViews>
  <sheets>
    <sheet name="2012" sheetId="3" r:id="rId1"/>
  </sheets>
  <calcPr calcId="114210" concurrentCalc="0"/>
</workbook>
</file>

<file path=xl/calcChain.xml><?xml version="1.0" encoding="utf-8"?>
<calcChain xmlns="http://schemas.openxmlformats.org/spreadsheetml/2006/main">
  <c r="D5" i="3"/>
  <c r="E5"/>
  <c r="F5"/>
  <c r="G5"/>
  <c r="H5"/>
  <c r="I5"/>
  <c r="J5"/>
  <c r="K5"/>
  <c r="L5"/>
  <c r="M5"/>
  <c r="N5"/>
  <c r="C5"/>
  <c r="L3"/>
  <c r="P27"/>
  <c r="E25"/>
  <c r="C25"/>
  <c r="P23"/>
  <c r="P18"/>
  <c r="P11"/>
  <c r="P28"/>
  <c r="P26"/>
  <c r="P25"/>
  <c r="P24"/>
  <c r="P22"/>
  <c r="P21"/>
  <c r="P20"/>
  <c r="P19"/>
  <c r="P17"/>
  <c r="P16"/>
  <c r="P15"/>
  <c r="P14"/>
  <c r="P13"/>
  <c r="P12"/>
  <c r="P10"/>
  <c r="P9"/>
  <c r="P8"/>
  <c r="P6"/>
  <c r="C4"/>
  <c r="C6"/>
  <c r="D4"/>
  <c r="D6"/>
  <c r="E4"/>
  <c r="E6"/>
  <c r="F4"/>
  <c r="F6"/>
  <c r="G4"/>
  <c r="G6"/>
  <c r="H4"/>
  <c r="H6"/>
  <c r="I4"/>
  <c r="I6"/>
  <c r="J4"/>
  <c r="J6"/>
  <c r="K4"/>
  <c r="K6"/>
  <c r="L4"/>
  <c r="L6"/>
  <c r="M4"/>
  <c r="M6"/>
  <c r="N4"/>
  <c r="N6"/>
  <c r="P5"/>
  <c r="P4"/>
  <c r="P2"/>
</calcChain>
</file>

<file path=xl/sharedStrings.xml><?xml version="1.0" encoding="utf-8"?>
<sst xmlns="http://schemas.openxmlformats.org/spreadsheetml/2006/main" count="40" uniqueCount="40">
  <si>
    <t>GAZ ELECTRICITE</t>
  </si>
  <si>
    <t>MARS</t>
  </si>
  <si>
    <t>MAI</t>
  </si>
  <si>
    <t>JUIN</t>
  </si>
  <si>
    <t>JUIL</t>
  </si>
  <si>
    <t>JANV</t>
  </si>
  <si>
    <t>FEVR</t>
  </si>
  <si>
    <t>AVRI</t>
  </si>
  <si>
    <t>SEPT</t>
  </si>
  <si>
    <t>DEC</t>
  </si>
  <si>
    <t>NOV</t>
  </si>
  <si>
    <t>OCT</t>
  </si>
  <si>
    <t>AOU</t>
  </si>
  <si>
    <t>DIVERS</t>
  </si>
  <si>
    <t>TAXE COM IMMONDICES</t>
  </si>
  <si>
    <t>ANNÉE           2012</t>
  </si>
  <si>
    <t>PROVISION</t>
  </si>
  <si>
    <t>COMPLÉMENT</t>
  </si>
  <si>
    <t>SOUS-TOTAL</t>
  </si>
  <si>
    <t>DEPENSES</t>
  </si>
  <si>
    <t>SOLDE SUR COMPTE</t>
  </si>
  <si>
    <t>SOCIETE 4</t>
  </si>
  <si>
    <t>SOCIETE 3</t>
  </si>
  <si>
    <t>SOCIETE 2</t>
  </si>
  <si>
    <t>SOCIETE 1</t>
  </si>
  <si>
    <t>SOCIETE 5</t>
  </si>
  <si>
    <t>SOCIETE 6</t>
  </si>
  <si>
    <t>SOCIETE 7</t>
  </si>
  <si>
    <t>SOCIETE 8</t>
  </si>
  <si>
    <t>SOCIETE 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</si>
  <si>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</si>
  <si>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</si>
  <si>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</si>
  <si>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</si>
  <si>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</si>
  <si>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</si>
  <si>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</si>
  <si>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</si>
  <si>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AUTRES</t>
  </si>
  <si>
    <t>http://forum.excel-pratique.com/excel/prise-en-compte-valeur-si-souligne-t33361.html</t>
  </si>
</sst>
</file>

<file path=xl/styles.xml><?xml version="1.0" encoding="utf-8"?>
<styleSheet xmlns="http://schemas.openxmlformats.org/spreadsheetml/2006/main">
  <numFmts count="1">
    <numFmt numFmtId="164" formatCode="0.0"/>
  </numFmts>
  <fonts count="26">
    <font>
      <sz val="12"/>
      <color theme="1"/>
      <name val="Calibri"/>
      <family val="2"/>
      <scheme val="minor"/>
    </font>
    <font>
      <b/>
      <sz val="14"/>
      <color indexed="9"/>
      <name val="Calibri"/>
    </font>
    <font>
      <u/>
      <sz val="12"/>
      <color indexed="12"/>
      <name val="Calibri"/>
      <family val="2"/>
    </font>
    <font>
      <sz val="12"/>
      <color indexed="9"/>
      <name val="Calibri"/>
      <family val="2"/>
    </font>
    <font>
      <sz val="12"/>
      <name val="Calibri"/>
    </font>
    <font>
      <b/>
      <sz val="14"/>
      <color indexed="8"/>
      <name val="Calibri"/>
    </font>
    <font>
      <b/>
      <sz val="13"/>
      <color indexed="48"/>
      <name val="Calibri"/>
    </font>
    <font>
      <sz val="13"/>
      <color indexed="8"/>
      <name val="Calibri"/>
    </font>
    <font>
      <i/>
      <u/>
      <sz val="13"/>
      <color indexed="8"/>
      <name val="Calibri"/>
    </font>
    <font>
      <b/>
      <sz val="12"/>
      <color indexed="9"/>
      <name val="Calibri"/>
      <family val="2"/>
    </font>
    <font>
      <b/>
      <sz val="12"/>
      <name val="Calibri"/>
    </font>
    <font>
      <sz val="13"/>
      <name val="Calibri"/>
    </font>
    <font>
      <b/>
      <sz val="13"/>
      <color indexed="22"/>
      <name val="Calibri"/>
    </font>
    <font>
      <b/>
      <sz val="14"/>
      <name val="Calibri"/>
    </font>
    <font>
      <b/>
      <sz val="12"/>
      <color indexed="8"/>
      <name val="Calibri"/>
      <family val="2"/>
    </font>
    <font>
      <b/>
      <sz val="13"/>
      <name val="Calibri"/>
    </font>
    <font>
      <b/>
      <i/>
      <sz val="13"/>
      <name val="Calibri"/>
    </font>
    <font>
      <b/>
      <sz val="16"/>
      <color indexed="9"/>
      <name val="Calibri"/>
    </font>
    <font>
      <b/>
      <sz val="13"/>
      <color indexed="8"/>
      <name val="Calibri"/>
    </font>
    <font>
      <b/>
      <u/>
      <sz val="14"/>
      <name val="Calibri"/>
    </font>
    <font>
      <b/>
      <u/>
      <sz val="12"/>
      <name val="Calibri"/>
    </font>
    <font>
      <u/>
      <sz val="13"/>
      <color indexed="8"/>
      <name val="Calibri"/>
    </font>
    <font>
      <b/>
      <u/>
      <sz val="13"/>
      <color indexed="8"/>
      <name val="Calibri"/>
    </font>
    <font>
      <sz val="8"/>
      <name val="Calibri"/>
      <family val="2"/>
    </font>
    <font>
      <b/>
      <sz val="10"/>
      <color indexed="8"/>
      <name val="Calibri"/>
    </font>
    <font>
      <b/>
      <sz val="10"/>
      <name val="Calibri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4" fontId="0" fillId="2" borderId="0" xfId="0" applyNumberFormat="1" applyFill="1" applyBorder="1" applyAlignment="1">
      <alignment vertical="center"/>
    </xf>
    <xf numFmtId="4" fontId="6" fillId="3" borderId="0" xfId="0" applyNumberFormat="1" applyFont="1" applyFill="1" applyBorder="1" applyAlignment="1">
      <alignment horizontal="center" vertical="center"/>
    </xf>
    <xf numFmtId="4" fontId="0" fillId="0" borderId="0" xfId="0" applyNumberFormat="1" applyBorder="1" applyAlignment="1">
      <alignment vertical="center"/>
    </xf>
    <xf numFmtId="4" fontId="3" fillId="2" borderId="0" xfId="0" applyNumberFormat="1" applyFont="1" applyFill="1" applyBorder="1" applyAlignment="1">
      <alignment vertical="center"/>
    </xf>
    <xf numFmtId="164" fontId="11" fillId="4" borderId="0" xfId="0" applyNumberFormat="1" applyFont="1" applyFill="1" applyBorder="1" applyAlignment="1">
      <alignment horizontal="center" vertical="center"/>
    </xf>
    <xf numFmtId="4" fontId="12" fillId="5" borderId="0" xfId="0" applyNumberFormat="1" applyFont="1" applyFill="1" applyBorder="1" applyAlignment="1">
      <alignment vertical="center"/>
    </xf>
    <xf numFmtId="4" fontId="10" fillId="2" borderId="0" xfId="0" applyNumberFormat="1" applyFont="1" applyFill="1" applyBorder="1" applyAlignment="1">
      <alignment vertical="center"/>
    </xf>
    <xf numFmtId="4" fontId="0" fillId="2" borderId="0" xfId="0" applyNumberFormat="1" applyFont="1" applyFill="1" applyBorder="1" applyAlignment="1">
      <alignment vertical="center"/>
    </xf>
    <xf numFmtId="4" fontId="4" fillId="2" borderId="0" xfId="0" applyNumberFormat="1" applyFont="1" applyFill="1" applyBorder="1" applyAlignment="1">
      <alignment vertical="center"/>
    </xf>
    <xf numFmtId="4" fontId="13" fillId="2" borderId="0" xfId="0" applyNumberFormat="1" applyFont="1" applyFill="1" applyBorder="1" applyAlignment="1">
      <alignment horizontal="center" vertical="center"/>
    </xf>
    <xf numFmtId="4" fontId="1" fillId="2" borderId="0" xfId="0" applyNumberFormat="1" applyFont="1" applyFill="1" applyBorder="1" applyAlignment="1">
      <alignment horizontal="center" vertical="center"/>
    </xf>
    <xf numFmtId="4" fontId="5" fillId="2" borderId="0" xfId="0" applyNumberFormat="1" applyFont="1" applyFill="1" applyBorder="1" applyAlignment="1">
      <alignment horizontal="right" vertical="center"/>
    </xf>
    <xf numFmtId="4" fontId="8" fillId="2" borderId="0" xfId="0" applyNumberFormat="1" applyFont="1" applyFill="1" applyBorder="1" applyAlignment="1">
      <alignment vertical="center"/>
    </xf>
    <xf numFmtId="4" fontId="7" fillId="2" borderId="0" xfId="0" applyNumberFormat="1" applyFont="1" applyFill="1" applyBorder="1" applyAlignment="1">
      <alignment vertical="center"/>
    </xf>
    <xf numFmtId="4" fontId="8" fillId="0" borderId="0" xfId="0" applyNumberFormat="1" applyFont="1" applyBorder="1" applyAlignment="1">
      <alignment vertical="center"/>
    </xf>
    <xf numFmtId="4" fontId="7" fillId="0" borderId="0" xfId="0" applyNumberFormat="1" applyFont="1" applyBorder="1" applyAlignment="1">
      <alignment vertical="center"/>
    </xf>
    <xf numFmtId="4" fontId="0" fillId="6" borderId="0" xfId="0" applyNumberFormat="1" applyFont="1" applyFill="1" applyBorder="1" applyAlignment="1">
      <alignment vertical="center"/>
    </xf>
    <xf numFmtId="4" fontId="12" fillId="2" borderId="0" xfId="0" applyNumberFormat="1" applyFont="1" applyFill="1" applyBorder="1" applyAlignment="1">
      <alignment vertical="center"/>
    </xf>
    <xf numFmtId="4" fontId="15" fillId="2" borderId="0" xfId="0" applyNumberFormat="1" applyFont="1" applyFill="1" applyBorder="1" applyAlignment="1">
      <alignment vertical="center"/>
    </xf>
    <xf numFmtId="4" fontId="11" fillId="2" borderId="0" xfId="0" applyNumberFormat="1" applyFont="1" applyFill="1" applyBorder="1" applyAlignment="1">
      <alignment vertical="center"/>
    </xf>
    <xf numFmtId="4" fontId="16" fillId="2" borderId="0" xfId="0" applyNumberFormat="1" applyFont="1" applyFill="1" applyBorder="1" applyAlignment="1">
      <alignment vertical="center"/>
    </xf>
    <xf numFmtId="4" fontId="6" fillId="2" borderId="0" xfId="0" applyNumberFormat="1" applyFont="1" applyFill="1" applyBorder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4" fontId="14" fillId="2" borderId="0" xfId="0" applyNumberFormat="1" applyFont="1" applyFill="1" applyBorder="1" applyAlignment="1">
      <alignment vertical="center"/>
    </xf>
    <xf numFmtId="4" fontId="9" fillId="5" borderId="0" xfId="0" applyNumberFormat="1" applyFont="1" applyFill="1" applyBorder="1" applyAlignment="1">
      <alignment vertical="center"/>
    </xf>
    <xf numFmtId="4" fontId="13" fillId="7" borderId="0" xfId="0" applyNumberFormat="1" applyFont="1" applyFill="1" applyBorder="1" applyAlignment="1">
      <alignment horizontal="center" vertical="center"/>
    </xf>
    <xf numFmtId="1" fontId="17" fillId="5" borderId="0" xfId="0" applyNumberFormat="1" applyFont="1" applyFill="1" applyBorder="1" applyAlignment="1">
      <alignment vertical="center"/>
    </xf>
    <xf numFmtId="4" fontId="14" fillId="0" borderId="0" xfId="0" applyNumberFormat="1" applyFont="1" applyBorder="1" applyAlignment="1">
      <alignment vertical="center"/>
    </xf>
    <xf numFmtId="4" fontId="13" fillId="6" borderId="0" xfId="0" applyNumberFormat="1" applyFont="1" applyFill="1" applyBorder="1" applyAlignment="1">
      <alignment horizontal="center" vertical="center"/>
    </xf>
    <xf numFmtId="4" fontId="15" fillId="6" borderId="0" xfId="0" applyNumberFormat="1" applyFont="1" applyFill="1" applyBorder="1" applyAlignment="1">
      <alignment vertical="center"/>
    </xf>
    <xf numFmtId="4" fontId="13" fillId="2" borderId="0" xfId="0" applyNumberFormat="1" applyFont="1" applyFill="1" applyBorder="1" applyAlignment="1">
      <alignment vertical="center"/>
    </xf>
    <xf numFmtId="4" fontId="10" fillId="8" borderId="0" xfId="0" applyNumberFormat="1" applyFont="1" applyFill="1" applyBorder="1" applyAlignment="1">
      <alignment vertical="center"/>
    </xf>
    <xf numFmtId="4" fontId="14" fillId="8" borderId="0" xfId="0" applyNumberFormat="1" applyFont="1" applyFill="1" applyBorder="1" applyAlignment="1">
      <alignment vertical="center"/>
    </xf>
    <xf numFmtId="4" fontId="17" fillId="9" borderId="0" xfId="0" applyNumberFormat="1" applyFont="1" applyFill="1" applyBorder="1" applyAlignment="1">
      <alignment vertical="center"/>
    </xf>
    <xf numFmtId="4" fontId="8" fillId="9" borderId="0" xfId="0" applyNumberFormat="1" applyFont="1" applyFill="1" applyBorder="1" applyAlignment="1">
      <alignment vertical="center"/>
    </xf>
    <xf numFmtId="4" fontId="15" fillId="3" borderId="0" xfId="0" applyNumberFormat="1" applyFont="1" applyFill="1" applyBorder="1" applyAlignment="1">
      <alignment vertical="center"/>
    </xf>
    <xf numFmtId="4" fontId="18" fillId="6" borderId="0" xfId="0" applyNumberFormat="1" applyFont="1" applyFill="1" applyBorder="1" applyAlignment="1">
      <alignment vertical="center"/>
    </xf>
    <xf numFmtId="4" fontId="19" fillId="6" borderId="0" xfId="0" applyNumberFormat="1" applyFont="1" applyFill="1" applyBorder="1" applyAlignment="1">
      <alignment horizontal="center" vertical="center"/>
    </xf>
    <xf numFmtId="4" fontId="19" fillId="9" borderId="0" xfId="0" applyNumberFormat="1" applyFont="1" applyFill="1" applyBorder="1" applyAlignment="1">
      <alignment horizontal="center" vertical="center"/>
    </xf>
    <xf numFmtId="4" fontId="19" fillId="9" borderId="0" xfId="0" applyNumberFormat="1" applyFont="1" applyFill="1" applyAlignment="1">
      <alignment horizontal="center" vertical="center"/>
    </xf>
    <xf numFmtId="4" fontId="20" fillId="9" borderId="0" xfId="0" applyNumberFormat="1" applyFont="1" applyFill="1" applyBorder="1" applyAlignment="1">
      <alignment horizontal="center" vertical="center"/>
    </xf>
    <xf numFmtId="4" fontId="21" fillId="9" borderId="0" xfId="0" applyNumberFormat="1" applyFont="1" applyFill="1" applyBorder="1" applyAlignment="1">
      <alignment vertical="center"/>
    </xf>
    <xf numFmtId="4" fontId="22" fillId="9" borderId="0" xfId="0" applyNumberFormat="1" applyFont="1" applyFill="1" applyBorder="1" applyAlignment="1">
      <alignment vertical="center"/>
    </xf>
    <xf numFmtId="4" fontId="9" fillId="2" borderId="0" xfId="0" applyNumberFormat="1" applyFont="1" applyFill="1" applyBorder="1" applyAlignment="1">
      <alignment vertical="center"/>
    </xf>
    <xf numFmtId="4" fontId="4" fillId="10" borderId="0" xfId="0" applyNumberFormat="1" applyFont="1" applyFill="1" applyAlignment="1">
      <alignment vertical="center"/>
    </xf>
    <xf numFmtId="4" fontId="0" fillId="4" borderId="0" xfId="0" applyNumberFormat="1" applyFill="1" applyBorder="1" applyAlignment="1">
      <alignment vertical="center"/>
    </xf>
    <xf numFmtId="4" fontId="24" fillId="2" borderId="0" xfId="0" applyNumberFormat="1" applyFont="1" applyFill="1" applyBorder="1" applyAlignment="1">
      <alignment vertical="center"/>
    </xf>
    <xf numFmtId="4" fontId="25" fillId="2" borderId="0" xfId="0" applyNumberFormat="1" applyFont="1" applyFill="1" applyBorder="1" applyAlignment="1">
      <alignment vertical="center"/>
    </xf>
    <xf numFmtId="4" fontId="9" fillId="11" borderId="0" xfId="0" applyNumberFormat="1" applyFont="1" applyFill="1" applyBorder="1" applyAlignment="1">
      <alignment vertical="center"/>
    </xf>
    <xf numFmtId="4" fontId="2" fillId="2" borderId="0" xfId="1" applyNumberFormat="1" applyFill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 patternType="solid">
          <fgColor indexed="64"/>
          <bgColor theme="0"/>
        </patternFill>
      </fill>
      <border>
        <left/>
        <right/>
        <top/>
        <bottom/>
      </border>
    </dxf>
    <dxf>
      <font>
        <color auto="1"/>
      </font>
      <fill>
        <patternFill patternType="solid">
          <fgColor indexed="64"/>
          <bgColor theme="9" tint="-0.24997711111789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solid">
          <fgColor indexed="64"/>
          <bgColor theme="3" tint="-0.24997711111789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solid">
          <fgColor indexed="64"/>
          <bgColor theme="9" tint="-0.249977111117893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fill>
        <patternFill patternType="none">
          <fgColor indexed="64"/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auto="1"/>
      </font>
      <fill>
        <patternFill patternType="solid">
          <fgColor indexed="64"/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auto="1"/>
      </font>
      <fill>
        <patternFill patternType="solid">
          <fgColor indexed="64"/>
          <bgColor theme="6" tint="0.399975585192419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solid">
          <fgColor indexed="64"/>
          <bgColor theme="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auto="1"/>
      </font>
      <fill>
        <patternFill patternType="solid">
          <fgColor indexed="64"/>
          <bgColor theme="3" tint="0.39997558519241921"/>
        </patternFill>
      </fill>
      <border>
        <left/>
        <right/>
        <top/>
        <bottom/>
      </border>
    </dxf>
    <dxf>
      <font>
        <color rgb="FF9C65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fgColor indexed="64"/>
          <bgColor theme="4" tint="0.7999816888943144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 patternType="solid">
          <fgColor indexed="64"/>
          <bgColor theme="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rgb="FFCCFFCC"/>
      </font>
      <fill>
        <patternFill patternType="solid">
          <fgColor indexed="64"/>
          <bgColor theme="1" tint="0.34998626667073579"/>
        </patternFill>
      </fill>
    </dxf>
    <dxf>
      <font>
        <b/>
        <i val="0"/>
        <color theme="0"/>
      </font>
      <fill>
        <patternFill patternType="solid">
          <fgColor indexed="64"/>
          <bgColor theme="1" tint="0.1499984740745262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371475</xdr:colOff>
      <xdr:row>2</xdr:row>
      <xdr:rowOff>123825</xdr:rowOff>
    </xdr:from>
    <xdr:to>
      <xdr:col>21</xdr:col>
      <xdr:colOff>190500</xdr:colOff>
      <xdr:row>4</xdr:row>
      <xdr:rowOff>209550</xdr:rowOff>
    </xdr:to>
    <xdr:sp macro="[0]!Actualiser" textlink="">
      <xdr:nvSpPr>
        <xdr:cNvPr id="1025" name="Text Box 1"/>
        <xdr:cNvSpPr txBox="1">
          <a:spLocks noChangeArrowheads="1"/>
        </xdr:cNvSpPr>
      </xdr:nvSpPr>
      <xdr:spPr bwMode="auto">
        <a:xfrm>
          <a:off x="11868150" y="571500"/>
          <a:ext cx="2295525" cy="5238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ise-en-compte-valeur-si-souligne-t333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31"/>
  <sheetViews>
    <sheetView tabSelected="1" showRuler="0" workbookViewId="0">
      <selection activeCell="S1" sqref="S1"/>
    </sheetView>
  </sheetViews>
  <sheetFormatPr baseColWidth="10" defaultColWidth="10.875" defaultRowHeight="21.95" customHeight="1"/>
  <cols>
    <col min="1" max="1" width="24.125" style="3" customWidth="1"/>
    <col min="2" max="2" width="0.625" style="3" customWidth="1"/>
    <col min="3" max="4" width="9" style="15" customWidth="1"/>
    <col min="5" max="14" width="9" style="16" customWidth="1"/>
    <col min="15" max="15" width="5.125" style="16" customWidth="1"/>
    <col min="16" max="16" width="10.875" style="3" customWidth="1"/>
    <col min="17" max="17" width="2.125" style="3" customWidth="1"/>
    <col min="18" max="18" width="5.125" style="3" customWidth="1"/>
    <col min="19" max="24" width="9.125" style="3" customWidth="1"/>
    <col min="25" max="25" width="8" style="3" customWidth="1"/>
    <col min="26" max="29" width="7.125" style="3" customWidth="1"/>
    <col min="30" max="16384" width="10.875" style="3"/>
  </cols>
  <sheetData>
    <row r="1" spans="1:29" ht="17.100000000000001" customHeight="1">
      <c r="A1" s="27" t="s">
        <v>15</v>
      </c>
      <c r="B1" s="1"/>
      <c r="C1" s="2" t="s">
        <v>5</v>
      </c>
      <c r="D1" s="2" t="s">
        <v>6</v>
      </c>
      <c r="E1" s="2" t="s">
        <v>1</v>
      </c>
      <c r="F1" s="2" t="s">
        <v>7</v>
      </c>
      <c r="G1" s="2" t="s">
        <v>2</v>
      </c>
      <c r="H1" s="2" t="s">
        <v>3</v>
      </c>
      <c r="I1" s="2" t="s">
        <v>4</v>
      </c>
      <c r="J1" s="2" t="s">
        <v>12</v>
      </c>
      <c r="K1" s="2" t="s">
        <v>8</v>
      </c>
      <c r="L1" s="2" t="s">
        <v>11</v>
      </c>
      <c r="M1" s="2" t="s">
        <v>10</v>
      </c>
      <c r="N1" s="2" t="s">
        <v>9</v>
      </c>
      <c r="O1" s="22"/>
      <c r="Q1" s="4"/>
      <c r="R1" s="4"/>
      <c r="S1" s="50" t="s">
        <v>39</v>
      </c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ht="18.75">
      <c r="A2" s="28" t="s">
        <v>16</v>
      </c>
      <c r="B2" s="1"/>
      <c r="C2" s="5">
        <v>1090</v>
      </c>
      <c r="D2" s="5">
        <v>1090</v>
      </c>
      <c r="E2" s="5">
        <v>1090</v>
      </c>
      <c r="F2" s="5">
        <v>1090</v>
      </c>
      <c r="G2" s="5">
        <v>1090</v>
      </c>
      <c r="H2" s="5">
        <v>1090</v>
      </c>
      <c r="I2" s="5">
        <v>1090</v>
      </c>
      <c r="J2" s="5">
        <v>1090</v>
      </c>
      <c r="K2" s="5">
        <v>1090</v>
      </c>
      <c r="L2" s="5">
        <v>1090</v>
      </c>
      <c r="M2" s="5">
        <v>1090</v>
      </c>
      <c r="N2" s="5">
        <v>1090</v>
      </c>
      <c r="O2" s="23"/>
      <c r="P2" s="31">
        <f ca="1">P4-P5</f>
        <v>3042.8199999999997</v>
      </c>
      <c r="Q2" s="1"/>
      <c r="R2" s="1"/>
      <c r="S2" s="46"/>
      <c r="T2" s="46"/>
      <c r="U2" s="46"/>
      <c r="V2" s="46"/>
      <c r="W2" s="46"/>
      <c r="X2" s="46"/>
      <c r="Y2" s="46"/>
      <c r="Z2" s="1"/>
      <c r="AA2" s="1"/>
      <c r="AB2" s="1"/>
      <c r="AC2" s="1"/>
    </row>
    <row r="3" spans="1:29" ht="17.25">
      <c r="A3" s="24" t="s">
        <v>17</v>
      </c>
      <c r="B3" s="1"/>
      <c r="C3" s="20">
        <v>675</v>
      </c>
      <c r="D3" s="20">
        <v>230</v>
      </c>
      <c r="E3" s="20">
        <v>180</v>
      </c>
      <c r="F3" s="20">
        <v>280</v>
      </c>
      <c r="G3" s="20">
        <v>274.5</v>
      </c>
      <c r="H3" s="20">
        <v>180</v>
      </c>
      <c r="I3" s="20"/>
      <c r="J3" s="20"/>
      <c r="K3" s="20"/>
      <c r="L3" s="21">
        <f>300+270.72+200</f>
        <v>770.72</v>
      </c>
      <c r="M3" s="20">
        <v>40</v>
      </c>
      <c r="N3" s="20">
        <v>40</v>
      </c>
      <c r="O3" s="20"/>
      <c r="P3" s="1"/>
      <c r="Q3" s="1"/>
      <c r="R3" s="1"/>
      <c r="S3" s="46"/>
      <c r="T3" s="46"/>
      <c r="U3" s="46"/>
      <c r="V3" s="46"/>
      <c r="W3" s="46"/>
      <c r="X3" s="46"/>
      <c r="Y3" s="46"/>
      <c r="Z3" s="1"/>
      <c r="AA3" s="1"/>
      <c r="AB3" s="1"/>
      <c r="AC3" s="1"/>
    </row>
    <row r="4" spans="1:29" ht="17.25">
      <c r="A4" s="24" t="s">
        <v>18</v>
      </c>
      <c r="B4" s="1"/>
      <c r="C4" s="6">
        <f t="shared" ref="C4:N4" si="0">SUM(C2:C3)</f>
        <v>1765</v>
      </c>
      <c r="D4" s="6">
        <f t="shared" si="0"/>
        <v>1320</v>
      </c>
      <c r="E4" s="6">
        <f t="shared" si="0"/>
        <v>1270</v>
      </c>
      <c r="F4" s="6">
        <f t="shared" si="0"/>
        <v>1370</v>
      </c>
      <c r="G4" s="6">
        <f t="shared" si="0"/>
        <v>1364.5</v>
      </c>
      <c r="H4" s="6">
        <f t="shared" si="0"/>
        <v>1270</v>
      </c>
      <c r="I4" s="6">
        <f t="shared" si="0"/>
        <v>1090</v>
      </c>
      <c r="J4" s="6">
        <f t="shared" si="0"/>
        <v>1090</v>
      </c>
      <c r="K4" s="6">
        <f t="shared" si="0"/>
        <v>1090</v>
      </c>
      <c r="L4" s="6">
        <f t="shared" si="0"/>
        <v>1860.72</v>
      </c>
      <c r="M4" s="6">
        <f t="shared" si="0"/>
        <v>1130</v>
      </c>
      <c r="N4" s="6">
        <f t="shared" si="0"/>
        <v>1130</v>
      </c>
      <c r="O4" s="18"/>
      <c r="P4" s="25">
        <f>SUM(C4:N4)</f>
        <v>15750.22</v>
      </c>
      <c r="Q4" s="1"/>
      <c r="R4" s="1"/>
      <c r="S4" s="46"/>
      <c r="T4" s="46"/>
      <c r="U4" s="46"/>
      <c r="V4" s="46"/>
      <c r="W4" s="46"/>
      <c r="X4" s="46"/>
      <c r="Y4" s="46"/>
      <c r="Z4" s="1"/>
      <c r="AA4" s="1"/>
      <c r="AB4" s="1"/>
      <c r="AC4" s="1"/>
    </row>
    <row r="5" spans="1:29" ht="18.75">
      <c r="A5" s="24" t="s">
        <v>19</v>
      </c>
      <c r="B5" s="1"/>
      <c r="C5" s="17">
        <f ca="1">comptesouligne(C8:C28)</f>
        <v>1692.2399999999998</v>
      </c>
      <c r="D5" s="17">
        <f t="shared" ref="D5:N5" ca="1" si="1">comptesouligne(D8:D28)</f>
        <v>1198.3400000000001</v>
      </c>
      <c r="E5" s="17">
        <f t="shared" ca="1" si="1"/>
        <v>1197.03</v>
      </c>
      <c r="F5" s="17">
        <f t="shared" ca="1" si="1"/>
        <v>1471.2800000000002</v>
      </c>
      <c r="G5" s="17">
        <f t="shared" ca="1" si="1"/>
        <v>1240.2599999999998</v>
      </c>
      <c r="H5" s="17">
        <f t="shared" ca="1" si="1"/>
        <v>1235.49</v>
      </c>
      <c r="I5" s="17">
        <f t="shared" ca="1" si="1"/>
        <v>838.4</v>
      </c>
      <c r="J5" s="17">
        <f t="shared" ca="1" si="1"/>
        <v>1069.93</v>
      </c>
      <c r="K5" s="17">
        <f t="shared" ca="1" si="1"/>
        <v>993.77</v>
      </c>
      <c r="L5" s="17">
        <f t="shared" ca="1" si="1"/>
        <v>1770.6599999999999</v>
      </c>
      <c r="M5" s="17">
        <f t="shared" ca="1" si="1"/>
        <v>0</v>
      </c>
      <c r="N5" s="17">
        <f t="shared" ca="1" si="1"/>
        <v>0</v>
      </c>
      <c r="O5" s="9"/>
      <c r="P5" s="26">
        <f ca="1">SUM(C5:N5)</f>
        <v>12707.4</v>
      </c>
      <c r="Q5" s="1"/>
      <c r="R5" s="1"/>
      <c r="S5" s="46"/>
      <c r="T5" s="46"/>
      <c r="U5" s="46"/>
      <c r="V5" s="46"/>
      <c r="W5" s="46"/>
      <c r="X5" s="46"/>
      <c r="Y5" s="46"/>
      <c r="Z5" s="1"/>
      <c r="AA5" s="1"/>
      <c r="AB5" s="1"/>
      <c r="AC5" s="1"/>
    </row>
    <row r="6" spans="1:29" ht="18.75">
      <c r="A6" s="24" t="s">
        <v>20</v>
      </c>
      <c r="B6" s="1"/>
      <c r="C6" s="36">
        <f ca="1">C4-C5</f>
        <v>72.760000000000218</v>
      </c>
      <c r="D6" s="36">
        <f t="shared" ref="D6:N6" ca="1" si="2">C6+D4-D5</f>
        <v>194.42000000000007</v>
      </c>
      <c r="E6" s="36">
        <f t="shared" ca="1" si="2"/>
        <v>267.3900000000001</v>
      </c>
      <c r="F6" s="36">
        <f t="shared" ca="1" si="2"/>
        <v>166.1099999999999</v>
      </c>
      <c r="G6" s="36">
        <f t="shared" ca="1" si="2"/>
        <v>290.35000000000014</v>
      </c>
      <c r="H6" s="36">
        <f t="shared" ca="1" si="2"/>
        <v>324.86000000000013</v>
      </c>
      <c r="I6" s="36">
        <f t="shared" ca="1" si="2"/>
        <v>576.46000000000015</v>
      </c>
      <c r="J6" s="36">
        <f t="shared" ca="1" si="2"/>
        <v>596.53</v>
      </c>
      <c r="K6" s="36">
        <f t="shared" ca="1" si="2"/>
        <v>692.76</v>
      </c>
      <c r="L6" s="36">
        <f t="shared" ca="1" si="2"/>
        <v>782.82000000000016</v>
      </c>
      <c r="M6" s="36">
        <f t="shared" ca="1" si="2"/>
        <v>1912.8200000000002</v>
      </c>
      <c r="N6" s="36">
        <f t="shared" ca="1" si="2"/>
        <v>3042.82</v>
      </c>
      <c r="O6" s="19"/>
      <c r="P6" s="10">
        <f>SUM(P8:P28)</f>
        <v>15512.439999999999</v>
      </c>
      <c r="Q6" s="1"/>
      <c r="R6" s="1"/>
      <c r="S6" s="46"/>
      <c r="T6" s="46"/>
      <c r="U6" s="46"/>
      <c r="V6" s="46"/>
      <c r="W6" s="46"/>
      <c r="X6" s="46"/>
      <c r="Y6" s="46"/>
      <c r="Z6" s="1"/>
      <c r="AA6" s="1"/>
      <c r="AB6" s="1"/>
      <c r="AC6" s="1"/>
    </row>
    <row r="7" spans="1:29" ht="5.0999999999999996" customHeight="1">
      <c r="A7" s="1"/>
      <c r="B7" s="1"/>
      <c r="C7" s="8"/>
      <c r="D7" s="8"/>
      <c r="E7" s="8"/>
      <c r="F7" s="8"/>
      <c r="G7" s="9"/>
      <c r="H7" s="9"/>
      <c r="I7" s="9"/>
      <c r="J7" s="9"/>
      <c r="K7" s="9"/>
      <c r="L7" s="9"/>
      <c r="M7" s="9"/>
      <c r="N7" s="9"/>
      <c r="O7" s="9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20.100000000000001" customHeight="1">
      <c r="A8" s="32" t="s">
        <v>24</v>
      </c>
      <c r="B8" s="7"/>
      <c r="C8" s="39">
        <v>202.81</v>
      </c>
      <c r="D8" s="39">
        <v>202.81</v>
      </c>
      <c r="E8" s="39">
        <v>202.81</v>
      </c>
      <c r="F8" s="39">
        <v>202.81</v>
      </c>
      <c r="G8" s="39">
        <v>202.81</v>
      </c>
      <c r="H8" s="39">
        <v>202.81</v>
      </c>
      <c r="I8" s="39">
        <v>202.81</v>
      </c>
      <c r="J8" s="39">
        <v>202.81</v>
      </c>
      <c r="K8" s="39">
        <v>202.81</v>
      </c>
      <c r="L8" s="38">
        <v>202.81</v>
      </c>
      <c r="M8" s="29">
        <v>202.81</v>
      </c>
      <c r="N8" s="29">
        <v>202.81</v>
      </c>
      <c r="O8" s="10"/>
      <c r="P8" s="34">
        <f t="shared" ref="P8:P26" si="3">SUM(C8:N8)</f>
        <v>2433.7199999999998</v>
      </c>
      <c r="Q8" s="1"/>
      <c r="R8" s="1"/>
      <c r="S8" s="24"/>
      <c r="T8" s="24"/>
      <c r="U8" s="24"/>
      <c r="V8" s="24"/>
      <c r="W8" s="24"/>
      <c r="X8" s="24"/>
      <c r="Y8" s="47"/>
      <c r="Z8" s="1"/>
      <c r="AA8" s="1"/>
      <c r="AB8" s="1"/>
      <c r="AC8" s="1"/>
    </row>
    <row r="9" spans="1:29" ht="20.100000000000001" customHeight="1">
      <c r="A9" s="32" t="s">
        <v>23</v>
      </c>
      <c r="B9" s="7"/>
      <c r="C9" s="39"/>
      <c r="D9" s="39"/>
      <c r="E9" s="39"/>
      <c r="F9" s="39"/>
      <c r="G9" s="39"/>
      <c r="H9" s="39"/>
      <c r="I9" s="39"/>
      <c r="J9" s="39"/>
      <c r="K9" s="39">
        <v>73.489999999999995</v>
      </c>
      <c r="L9" s="38">
        <v>62.97</v>
      </c>
      <c r="M9" s="29">
        <v>61.43</v>
      </c>
      <c r="N9" s="29">
        <v>61.43</v>
      </c>
      <c r="O9" s="10"/>
      <c r="P9" s="34">
        <f t="shared" si="3"/>
        <v>259.32</v>
      </c>
      <c r="Q9" s="1"/>
      <c r="R9" s="1"/>
      <c r="S9" s="24"/>
      <c r="T9" s="24"/>
      <c r="U9" s="24"/>
      <c r="V9" s="24"/>
      <c r="W9" s="24"/>
      <c r="X9" s="24"/>
      <c r="Y9" s="47"/>
      <c r="Z9" s="1"/>
      <c r="AA9" s="1"/>
      <c r="AB9" s="1"/>
      <c r="AC9" s="1"/>
    </row>
    <row r="10" spans="1:29" ht="20.100000000000001" customHeight="1">
      <c r="A10" s="32" t="s">
        <v>22</v>
      </c>
      <c r="B10" s="7"/>
      <c r="C10" s="39"/>
      <c r="D10" s="39"/>
      <c r="E10" s="39">
        <v>44.43</v>
      </c>
      <c r="F10" s="39"/>
      <c r="G10" s="39">
        <v>46.94</v>
      </c>
      <c r="H10" s="39">
        <v>111.7</v>
      </c>
      <c r="I10" s="39">
        <v>111.7</v>
      </c>
      <c r="J10" s="39">
        <v>111.7</v>
      </c>
      <c r="K10" s="39">
        <v>65.27</v>
      </c>
      <c r="L10" s="29">
        <v>65.27</v>
      </c>
      <c r="M10" s="29">
        <v>65.27</v>
      </c>
      <c r="N10" s="29">
        <v>65.27</v>
      </c>
      <c r="O10" s="10"/>
      <c r="P10" s="34">
        <f t="shared" si="3"/>
        <v>687.55</v>
      </c>
      <c r="Q10" s="1"/>
      <c r="R10" s="1"/>
      <c r="S10" s="24"/>
      <c r="T10" s="24"/>
      <c r="U10" s="24"/>
      <c r="V10" s="24"/>
      <c r="W10" s="24"/>
      <c r="X10" s="24"/>
      <c r="Y10" s="47"/>
      <c r="Z10" s="1"/>
      <c r="AA10" s="1"/>
      <c r="AB10" s="1"/>
      <c r="AC10" s="1"/>
    </row>
    <row r="11" spans="1:29" ht="20.100000000000001" customHeight="1">
      <c r="A11" s="32" t="s">
        <v>21</v>
      </c>
      <c r="B11" s="7"/>
      <c r="C11" s="39">
        <v>30</v>
      </c>
      <c r="D11" s="39">
        <v>42.24</v>
      </c>
      <c r="E11" s="39">
        <v>30</v>
      </c>
      <c r="F11" s="39">
        <v>30</v>
      </c>
      <c r="G11" s="39">
        <v>30</v>
      </c>
      <c r="H11" s="39">
        <v>30</v>
      </c>
      <c r="I11" s="39">
        <v>30.78</v>
      </c>
      <c r="J11" s="39">
        <v>51.22</v>
      </c>
      <c r="K11" s="39">
        <v>39.22</v>
      </c>
      <c r="L11" s="38">
        <v>40</v>
      </c>
      <c r="M11" s="29"/>
      <c r="N11" s="29"/>
      <c r="O11" s="10"/>
      <c r="P11" s="34">
        <f>SUM(C11:N11)</f>
        <v>353.46000000000004</v>
      </c>
      <c r="Q11" s="1"/>
      <c r="R11" s="1"/>
      <c r="S11" s="24"/>
      <c r="T11" s="24"/>
      <c r="U11" s="24"/>
      <c r="V11" s="24"/>
      <c r="W11" s="24"/>
      <c r="X11" s="24"/>
      <c r="Y11" s="47"/>
      <c r="Z11" s="1"/>
      <c r="AA11" s="1"/>
      <c r="AB11" s="1"/>
      <c r="AC11" s="1"/>
    </row>
    <row r="12" spans="1:29" ht="20.100000000000001" customHeight="1">
      <c r="A12" s="32" t="s">
        <v>0</v>
      </c>
      <c r="B12" s="7"/>
      <c r="C12" s="39">
        <v>90.09</v>
      </c>
      <c r="D12" s="39">
        <v>90.09</v>
      </c>
      <c r="E12" s="39">
        <v>90.09</v>
      </c>
      <c r="F12" s="39">
        <v>90.09</v>
      </c>
      <c r="G12" s="39">
        <v>213.73</v>
      </c>
      <c r="H12" s="39">
        <v>103.75</v>
      </c>
      <c r="I12" s="39">
        <v>103.75</v>
      </c>
      <c r="J12" s="39">
        <v>103.75</v>
      </c>
      <c r="K12" s="39">
        <v>103.75</v>
      </c>
      <c r="L12" s="38">
        <v>103.75</v>
      </c>
      <c r="M12" s="29">
        <v>103.75</v>
      </c>
      <c r="N12" s="29">
        <v>103.75</v>
      </c>
      <c r="O12" s="10"/>
      <c r="P12" s="34">
        <f t="shared" si="3"/>
        <v>1300.3400000000001</v>
      </c>
      <c r="Q12" s="1"/>
      <c r="R12" s="1"/>
      <c r="S12" s="24"/>
      <c r="T12" s="24"/>
      <c r="U12" s="24"/>
      <c r="V12" s="24"/>
      <c r="W12" s="24"/>
      <c r="X12" s="24"/>
      <c r="Y12" s="47"/>
      <c r="Z12" s="1"/>
      <c r="AA12" s="1"/>
      <c r="AB12" s="1"/>
      <c r="AC12" s="1"/>
    </row>
    <row r="13" spans="1:29" ht="20.100000000000001" customHeight="1">
      <c r="A13" s="32" t="s">
        <v>25</v>
      </c>
      <c r="B13" s="7"/>
      <c r="C13" s="39"/>
      <c r="D13" s="39"/>
      <c r="E13" s="39"/>
      <c r="F13" s="39"/>
      <c r="G13" s="39"/>
      <c r="H13" s="39"/>
      <c r="I13" s="39"/>
      <c r="J13" s="39"/>
      <c r="K13" s="39"/>
      <c r="L13" s="29"/>
      <c r="M13" s="29">
        <v>103</v>
      </c>
      <c r="N13" s="29"/>
      <c r="O13" s="10"/>
      <c r="P13" s="34">
        <f t="shared" si="3"/>
        <v>103</v>
      </c>
      <c r="Q13" s="1"/>
      <c r="R13" s="1"/>
      <c r="S13" s="24"/>
      <c r="T13" s="24"/>
      <c r="U13" s="24"/>
      <c r="V13" s="24"/>
      <c r="W13" s="24"/>
      <c r="X13" s="24"/>
      <c r="Y13" s="47"/>
      <c r="Z13" s="1"/>
      <c r="AA13" s="1"/>
      <c r="AB13" s="1"/>
      <c r="AC13" s="1"/>
    </row>
    <row r="14" spans="1:29" ht="20.100000000000001" customHeight="1">
      <c r="A14" s="32" t="s">
        <v>14</v>
      </c>
      <c r="B14" s="7"/>
      <c r="C14" s="39"/>
      <c r="D14" s="39"/>
      <c r="E14" s="39"/>
      <c r="F14" s="39"/>
      <c r="G14" s="39"/>
      <c r="H14" s="40">
        <v>110</v>
      </c>
      <c r="I14" s="39"/>
      <c r="J14" s="39"/>
      <c r="K14" s="39"/>
      <c r="L14" s="29"/>
      <c r="M14" s="29"/>
      <c r="N14" s="29"/>
      <c r="O14" s="10"/>
      <c r="P14" s="34">
        <f t="shared" si="3"/>
        <v>110</v>
      </c>
      <c r="Q14" s="1"/>
      <c r="R14" s="1"/>
      <c r="S14" s="24"/>
      <c r="T14" s="24"/>
      <c r="U14" s="24"/>
      <c r="V14" s="24"/>
      <c r="W14" s="24"/>
      <c r="X14" s="24"/>
      <c r="Y14" s="47"/>
      <c r="Z14" s="1"/>
      <c r="AA14" s="1"/>
      <c r="AB14" s="1"/>
      <c r="AC14" s="1"/>
    </row>
    <row r="15" spans="1:29" ht="20.100000000000001" customHeight="1">
      <c r="A15" s="32" t="s">
        <v>26</v>
      </c>
      <c r="B15" s="7"/>
      <c r="C15" s="39"/>
      <c r="D15" s="39">
        <v>117.38</v>
      </c>
      <c r="E15" s="39"/>
      <c r="F15" s="39"/>
      <c r="G15" s="39">
        <v>96.65</v>
      </c>
      <c r="H15" s="39"/>
      <c r="I15" s="39"/>
      <c r="J15" s="39">
        <v>96.65</v>
      </c>
      <c r="K15" s="39"/>
      <c r="L15" s="29"/>
      <c r="M15" s="29">
        <v>96.65</v>
      </c>
      <c r="N15" s="29"/>
      <c r="O15" s="10"/>
      <c r="P15" s="34">
        <f t="shared" si="3"/>
        <v>407.33000000000004</v>
      </c>
      <c r="Q15" s="1"/>
      <c r="R15" s="1"/>
      <c r="S15" s="24"/>
      <c r="T15" s="24"/>
      <c r="U15" s="24"/>
      <c r="V15" s="24"/>
      <c r="W15" s="24"/>
      <c r="X15" s="24"/>
      <c r="Y15" s="47"/>
      <c r="Z15" s="1"/>
      <c r="AA15" s="1"/>
      <c r="AB15" s="1"/>
      <c r="AC15" s="1"/>
    </row>
    <row r="16" spans="1:29" ht="20.100000000000001" customHeight="1">
      <c r="A16" s="32" t="s">
        <v>27</v>
      </c>
      <c r="B16" s="7"/>
      <c r="C16" s="39"/>
      <c r="D16" s="39"/>
      <c r="E16" s="39"/>
      <c r="F16" s="39"/>
      <c r="G16" s="39"/>
      <c r="H16" s="39"/>
      <c r="I16" s="39"/>
      <c r="J16" s="39"/>
      <c r="K16" s="39"/>
      <c r="L16" s="29"/>
      <c r="M16" s="29">
        <v>100</v>
      </c>
      <c r="N16" s="29"/>
      <c r="O16" s="10"/>
      <c r="P16" s="34">
        <f t="shared" si="3"/>
        <v>100</v>
      </c>
      <c r="Q16" s="1"/>
      <c r="R16" s="9"/>
      <c r="S16" s="44"/>
      <c r="T16" s="44"/>
      <c r="U16" s="44"/>
      <c r="V16" s="44"/>
      <c r="W16" s="44"/>
      <c r="X16" s="44"/>
      <c r="Y16" s="48"/>
      <c r="Z16" s="1"/>
      <c r="AA16" s="1"/>
      <c r="AB16" s="1"/>
      <c r="AC16" s="1"/>
    </row>
    <row r="17" spans="1:29" ht="20.100000000000001" customHeight="1">
      <c r="A17" s="32" t="s">
        <v>28</v>
      </c>
      <c r="B17" s="7"/>
      <c r="C17" s="39">
        <v>3.9</v>
      </c>
      <c r="D17" s="39">
        <v>1</v>
      </c>
      <c r="E17" s="39">
        <v>1</v>
      </c>
      <c r="F17" s="39">
        <v>1</v>
      </c>
      <c r="G17" s="39">
        <v>1</v>
      </c>
      <c r="H17" s="39">
        <v>1</v>
      </c>
      <c r="I17" s="39"/>
      <c r="J17" s="39"/>
      <c r="K17" s="39"/>
      <c r="L17" s="29">
        <v>1</v>
      </c>
      <c r="M17" s="29">
        <v>1</v>
      </c>
      <c r="N17" s="29">
        <v>1</v>
      </c>
      <c r="O17" s="10"/>
      <c r="P17" s="34">
        <f t="shared" si="3"/>
        <v>11.9</v>
      </c>
      <c r="Q17" s="1"/>
      <c r="R17" s="9"/>
      <c r="S17" s="7"/>
      <c r="T17" s="7"/>
      <c r="U17" s="7"/>
      <c r="V17" s="7"/>
      <c r="W17" s="7"/>
      <c r="X17" s="7"/>
      <c r="Y17" s="48"/>
      <c r="Z17" s="1"/>
      <c r="AA17" s="1"/>
      <c r="AB17" s="1"/>
      <c r="AC17" s="1"/>
    </row>
    <row r="18" spans="1:29" ht="20.100000000000001" customHeight="1">
      <c r="A18" s="32" t="s">
        <v>29</v>
      </c>
      <c r="B18" s="7"/>
      <c r="C18" s="39">
        <v>367.79</v>
      </c>
      <c r="D18" s="39">
        <v>179.84</v>
      </c>
      <c r="E18" s="39">
        <v>179.84</v>
      </c>
      <c r="F18" s="39">
        <v>179.84</v>
      </c>
      <c r="G18" s="39">
        <v>179.84</v>
      </c>
      <c r="H18" s="39">
        <v>179.84</v>
      </c>
      <c r="I18" s="39"/>
      <c r="J18" s="39"/>
      <c r="K18" s="39"/>
      <c r="L18" s="29"/>
      <c r="M18" s="29"/>
      <c r="N18" s="29"/>
      <c r="O18" s="10"/>
      <c r="P18" s="34">
        <f>SUM(C18:N18)</f>
        <v>1266.99</v>
      </c>
      <c r="Q18" s="1"/>
      <c r="R18" s="9"/>
      <c r="S18" s="44"/>
      <c r="T18" s="44"/>
      <c r="U18" s="44"/>
      <c r="V18" s="7"/>
      <c r="W18" s="7"/>
      <c r="X18" s="7"/>
      <c r="Y18" s="48"/>
      <c r="Z18" s="1"/>
      <c r="AA18" s="1"/>
      <c r="AB18" s="1"/>
      <c r="AC18" s="1"/>
    </row>
    <row r="19" spans="1:29" ht="20.100000000000001" customHeight="1">
      <c r="A19" s="32" t="s">
        <v>30</v>
      </c>
      <c r="B19" s="7"/>
      <c r="C19" s="39"/>
      <c r="D19" s="39">
        <v>457.07</v>
      </c>
      <c r="E19" s="39"/>
      <c r="F19" s="39"/>
      <c r="G19" s="39"/>
      <c r="H19" s="39"/>
      <c r="I19" s="39"/>
      <c r="J19" s="39"/>
      <c r="K19" s="41"/>
      <c r="L19" s="38">
        <v>911.13</v>
      </c>
      <c r="M19" s="29"/>
      <c r="N19" s="29"/>
      <c r="O19" s="10"/>
      <c r="P19" s="34">
        <f t="shared" si="3"/>
        <v>1368.2</v>
      </c>
      <c r="Q19" s="1"/>
      <c r="R19" s="45"/>
      <c r="S19" s="44"/>
      <c r="T19" s="49"/>
      <c r="U19" s="44"/>
      <c r="V19" s="7"/>
      <c r="W19" s="7"/>
      <c r="X19" s="7"/>
      <c r="Y19" s="48"/>
      <c r="Z19" s="1"/>
      <c r="AA19" s="1"/>
      <c r="AB19" s="1"/>
      <c r="AC19" s="1"/>
    </row>
    <row r="20" spans="1:29" ht="20.100000000000001" customHeight="1">
      <c r="A20" s="32" t="s">
        <v>31</v>
      </c>
      <c r="B20" s="7"/>
      <c r="C20" s="39"/>
      <c r="D20" s="39"/>
      <c r="E20" s="39"/>
      <c r="F20" s="39"/>
      <c r="G20" s="39"/>
      <c r="H20" s="39"/>
      <c r="I20" s="39"/>
      <c r="J20" s="39">
        <v>428.8</v>
      </c>
      <c r="K20" s="39"/>
      <c r="L20" s="38"/>
      <c r="M20" s="29"/>
      <c r="N20" s="29"/>
      <c r="O20" s="10"/>
      <c r="P20" s="34">
        <f t="shared" si="3"/>
        <v>428.8</v>
      </c>
      <c r="Q20" s="1"/>
      <c r="R20" s="45"/>
      <c r="S20" s="44"/>
      <c r="T20" s="44"/>
      <c r="U20" s="44"/>
      <c r="V20" s="7"/>
      <c r="W20" s="7"/>
      <c r="X20" s="7"/>
      <c r="Y20" s="48"/>
      <c r="Z20" s="1"/>
      <c r="AA20" s="1"/>
      <c r="AB20" s="1"/>
      <c r="AC20" s="1"/>
    </row>
    <row r="21" spans="1:29" ht="20.100000000000001" customHeight="1">
      <c r="A21" s="32" t="s">
        <v>32</v>
      </c>
      <c r="B21" s="7"/>
      <c r="C21" s="39"/>
      <c r="D21" s="39"/>
      <c r="E21" s="39"/>
      <c r="F21" s="39"/>
      <c r="G21" s="39">
        <v>50</v>
      </c>
      <c r="H21" s="39"/>
      <c r="I21" s="39"/>
      <c r="J21" s="39"/>
      <c r="K21" s="39"/>
      <c r="L21" s="29"/>
      <c r="M21" s="29"/>
      <c r="N21" s="29"/>
      <c r="O21" s="10"/>
      <c r="P21" s="34">
        <f t="shared" si="3"/>
        <v>50</v>
      </c>
      <c r="Q21" s="1"/>
      <c r="R21" s="45"/>
      <c r="S21" s="44"/>
      <c r="T21" s="44"/>
      <c r="U21" s="44"/>
      <c r="V21" s="7"/>
      <c r="W21" s="7"/>
      <c r="X21" s="7"/>
      <c r="Y21" s="48"/>
      <c r="Z21" s="1"/>
      <c r="AA21" s="1"/>
      <c r="AB21" s="1"/>
      <c r="AC21" s="1"/>
    </row>
    <row r="22" spans="1:29" ht="20.100000000000001" customHeight="1">
      <c r="A22" s="32" t="s">
        <v>33</v>
      </c>
      <c r="B22" s="7"/>
      <c r="C22" s="39"/>
      <c r="D22" s="39"/>
      <c r="E22" s="39"/>
      <c r="F22" s="39"/>
      <c r="G22" s="39">
        <v>54.3</v>
      </c>
      <c r="H22" s="39"/>
      <c r="I22" s="39"/>
      <c r="J22" s="39"/>
      <c r="K22" s="39"/>
      <c r="L22" s="29">
        <v>400</v>
      </c>
      <c r="M22" s="30"/>
      <c r="N22" s="29"/>
      <c r="O22" s="10"/>
      <c r="P22" s="34">
        <f t="shared" si="3"/>
        <v>454.3</v>
      </c>
      <c r="Q22" s="1"/>
      <c r="R22" s="45"/>
      <c r="S22" s="44"/>
      <c r="T22" s="44"/>
      <c r="U22" s="44"/>
      <c r="V22" s="7"/>
      <c r="W22" s="7"/>
      <c r="X22" s="7"/>
      <c r="Y22" s="48"/>
      <c r="Z22" s="1"/>
      <c r="AA22" s="1"/>
      <c r="AB22" s="1"/>
      <c r="AC22" s="1"/>
    </row>
    <row r="23" spans="1:29" ht="20.100000000000001" customHeight="1">
      <c r="A23" s="32" t="s">
        <v>34</v>
      </c>
      <c r="B23" s="7"/>
      <c r="C23" s="39">
        <v>66.17</v>
      </c>
      <c r="D23" s="39">
        <v>56.91</v>
      </c>
      <c r="E23" s="39">
        <v>53.89</v>
      </c>
      <c r="F23" s="39">
        <v>50</v>
      </c>
      <c r="G23" s="39">
        <v>50</v>
      </c>
      <c r="H23" s="39">
        <v>50.26</v>
      </c>
      <c r="I23" s="39">
        <v>50</v>
      </c>
      <c r="J23" s="39">
        <v>50</v>
      </c>
      <c r="K23" s="39">
        <v>59.23</v>
      </c>
      <c r="L23" s="29">
        <v>50</v>
      </c>
      <c r="M23" s="30"/>
      <c r="N23" s="29"/>
      <c r="O23" s="10"/>
      <c r="P23" s="34">
        <f>SUM(C23:N23)</f>
        <v>536.46</v>
      </c>
      <c r="Q23" s="1"/>
      <c r="R23" s="45"/>
      <c r="S23" s="44"/>
      <c r="T23" s="44"/>
      <c r="U23" s="44"/>
      <c r="V23" s="7"/>
      <c r="W23" s="7"/>
      <c r="X23" s="7"/>
      <c r="Y23" s="48"/>
      <c r="Z23" s="1"/>
      <c r="AA23" s="1"/>
      <c r="AB23" s="1"/>
      <c r="AC23" s="1"/>
    </row>
    <row r="24" spans="1:29" ht="20.100000000000001" customHeight="1">
      <c r="A24" s="32" t="s">
        <v>35</v>
      </c>
      <c r="B24" s="7"/>
      <c r="C24" s="39"/>
      <c r="D24" s="39"/>
      <c r="E24" s="39"/>
      <c r="F24" s="39"/>
      <c r="G24" s="39"/>
      <c r="H24" s="39"/>
      <c r="I24" s="39"/>
      <c r="J24" s="39"/>
      <c r="K24" s="39"/>
      <c r="L24" s="29"/>
      <c r="M24" s="29">
        <v>64.05</v>
      </c>
      <c r="N24" s="29">
        <v>64.05</v>
      </c>
      <c r="O24" s="10"/>
      <c r="P24" s="34">
        <f>SUM(C24:N24)</f>
        <v>128.1</v>
      </c>
      <c r="Q24" s="1"/>
      <c r="R24" s="4"/>
      <c r="S24" s="4"/>
      <c r="T24" s="4"/>
      <c r="U24" s="4"/>
      <c r="V24" s="9"/>
      <c r="W24" s="9"/>
      <c r="X24" s="9"/>
      <c r="Y24" s="9"/>
      <c r="Z24" s="1"/>
      <c r="AA24" s="1"/>
      <c r="AB24" s="1"/>
      <c r="AC24" s="1"/>
    </row>
    <row r="25" spans="1:29" ht="20.100000000000001" customHeight="1">
      <c r="A25" s="32" t="s">
        <v>36</v>
      </c>
      <c r="B25" s="7"/>
      <c r="C25" s="39">
        <f>150+316.95+274.69</f>
        <v>741.64</v>
      </c>
      <c r="D25" s="39"/>
      <c r="E25" s="39">
        <f>212.1+148.47+5.12</f>
        <v>365.69</v>
      </c>
      <c r="F25" s="40">
        <v>318.14999999999998</v>
      </c>
      <c r="G25" s="39">
        <v>190.89</v>
      </c>
      <c r="H25" s="39">
        <v>339.36</v>
      </c>
      <c r="I25" s="39">
        <v>339.36</v>
      </c>
      <c r="J25" s="39"/>
      <c r="K25" s="39">
        <v>450</v>
      </c>
      <c r="L25" s="38">
        <v>450</v>
      </c>
      <c r="M25" s="29">
        <v>517.5</v>
      </c>
      <c r="N25" s="29">
        <v>450</v>
      </c>
      <c r="O25" s="10"/>
      <c r="P25" s="34">
        <f t="shared" si="3"/>
        <v>4162.59</v>
      </c>
      <c r="Q25" s="1"/>
      <c r="R25" s="45"/>
      <c r="S25" s="45"/>
      <c r="T25" s="45"/>
      <c r="U25" s="45"/>
      <c r="V25" s="45"/>
      <c r="W25" s="9"/>
      <c r="X25" s="9"/>
      <c r="Y25" s="9"/>
      <c r="Z25" s="1"/>
      <c r="AA25" s="1"/>
      <c r="AB25" s="1"/>
      <c r="AC25" s="1"/>
    </row>
    <row r="26" spans="1:29" ht="20.100000000000001" customHeight="1">
      <c r="A26" s="32" t="s">
        <v>37</v>
      </c>
      <c r="B26" s="7"/>
      <c r="C26" s="39"/>
      <c r="D26" s="39"/>
      <c r="E26" s="39"/>
      <c r="F26" s="39">
        <v>73.45</v>
      </c>
      <c r="G26" s="39">
        <v>24.1</v>
      </c>
      <c r="H26" s="39"/>
      <c r="I26" s="39"/>
      <c r="J26" s="39"/>
      <c r="K26" s="39"/>
      <c r="L26" s="29"/>
      <c r="M26" s="29"/>
      <c r="N26" s="29"/>
      <c r="O26" s="10"/>
      <c r="P26" s="34">
        <f t="shared" si="3"/>
        <v>97.550000000000011</v>
      </c>
      <c r="Q26" s="11"/>
      <c r="R26" s="45"/>
      <c r="S26" s="45"/>
      <c r="T26" s="45"/>
      <c r="U26" s="45"/>
      <c r="V26" s="45"/>
      <c r="W26" s="9"/>
      <c r="X26" s="9"/>
      <c r="Y26" s="9"/>
      <c r="Z26" s="1"/>
      <c r="AA26" s="1"/>
      <c r="AB26" s="1"/>
      <c r="AC26" s="1"/>
    </row>
    <row r="27" spans="1:29" ht="20.100000000000001" customHeight="1">
      <c r="A27" s="33" t="s">
        <v>38</v>
      </c>
      <c r="B27" s="1"/>
      <c r="C27" s="35"/>
      <c r="D27" s="35"/>
      <c r="E27" s="42"/>
      <c r="F27" s="43">
        <v>275</v>
      </c>
      <c r="G27" s="42"/>
      <c r="H27" s="42"/>
      <c r="I27" s="42"/>
      <c r="J27" s="42"/>
      <c r="K27" s="42"/>
      <c r="L27" s="37"/>
      <c r="M27" s="37"/>
      <c r="N27" s="37"/>
      <c r="P27" s="34">
        <f>SUM(C27:N27)</f>
        <v>275</v>
      </c>
      <c r="Q27" s="1"/>
      <c r="R27" s="9"/>
      <c r="S27" s="9"/>
      <c r="T27" s="9"/>
      <c r="U27" s="9"/>
      <c r="V27" s="4"/>
      <c r="W27" s="9"/>
      <c r="X27" s="4"/>
      <c r="Y27" s="9"/>
      <c r="Z27" s="44"/>
    </row>
    <row r="28" spans="1:29" ht="20.100000000000001" customHeight="1">
      <c r="A28" s="32" t="s">
        <v>13</v>
      </c>
      <c r="B28" s="7"/>
      <c r="C28" s="39">
        <v>189.84</v>
      </c>
      <c r="D28" s="39">
        <v>51</v>
      </c>
      <c r="E28" s="39">
        <v>229.28</v>
      </c>
      <c r="F28" s="39">
        <v>250.94</v>
      </c>
      <c r="G28" s="39">
        <v>100</v>
      </c>
      <c r="H28" s="39">
        <v>106.77</v>
      </c>
      <c r="I28" s="39"/>
      <c r="J28" s="39">
        <v>25</v>
      </c>
      <c r="K28" s="39"/>
      <c r="L28" s="29">
        <v>25</v>
      </c>
      <c r="M28" s="29"/>
      <c r="N28" s="29"/>
      <c r="O28" s="10"/>
      <c r="P28" s="34">
        <f>SUM(C28:N28)</f>
        <v>977.82999999999993</v>
      </c>
      <c r="Q28" s="12"/>
      <c r="R28" s="9"/>
      <c r="S28" s="9"/>
      <c r="T28" s="9"/>
      <c r="U28" s="9"/>
      <c r="V28" s="9"/>
      <c r="W28" s="9"/>
      <c r="X28" s="9"/>
      <c r="Y28" s="9"/>
      <c r="Z28" s="1"/>
      <c r="AA28" s="1"/>
      <c r="AB28" s="1"/>
      <c r="AC28" s="1"/>
    </row>
    <row r="30" spans="1:29" ht="17.25">
      <c r="A30" s="1"/>
      <c r="B30" s="1"/>
      <c r="C30" s="13"/>
      <c r="D30" s="13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7.25">
      <c r="A31" s="1"/>
      <c r="B31" s="1"/>
      <c r="C31" s="13"/>
      <c r="D31" s="13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</sheetData>
  <phoneticPr fontId="23" type="noConversion"/>
  <conditionalFormatting sqref="D6">
    <cfRule type="cellIs" dxfId="18" priority="24" operator="lessThan">
      <formula>0</formula>
    </cfRule>
  </conditionalFormatting>
  <conditionalFormatting sqref="C6:O6">
    <cfRule type="cellIs" dxfId="17" priority="15" operator="greaterThan">
      <formula>0</formula>
    </cfRule>
    <cfRule type="cellIs" dxfId="16" priority="16" operator="greaterThan">
      <formula>0</formula>
    </cfRule>
    <cfRule type="cellIs" dxfId="15" priority="18" operator="lessThan">
      <formula>0</formula>
    </cfRule>
    <cfRule type="cellIs" dxfId="1" priority="19" operator="lessThan">
      <formula>0</formula>
    </cfRule>
    <cfRule type="cellIs" dxfId="0" priority="23" operator="lessThan">
      <formula>0</formula>
    </cfRule>
  </conditionalFormatting>
  <conditionalFormatting sqref="C3:O3">
    <cfRule type="cellIs" dxfId="14" priority="21" operator="greaterThan">
      <formula>0</formula>
    </cfRule>
    <cfRule type="cellIs" dxfId="13" priority="22" operator="greaterThan">
      <formula>0</formula>
    </cfRule>
  </conditionalFormatting>
  <conditionalFormatting sqref="C8:O26 C28:O28">
    <cfRule type="cellIs" dxfId="12" priority="20" operator="greaterThan">
      <formula>0</formula>
    </cfRule>
  </conditionalFormatting>
  <conditionalFormatting sqref="C8">
    <cfRule type="timePeriod" dxfId="11" priority="17" timePeriod="thisMonth">
      <formula>AND(MONTH(C8)=MONTH(TODAY()),YEAR(C8)=YEAR(TODAY()))</formula>
    </cfRule>
  </conditionalFormatting>
  <conditionalFormatting sqref="C3:O3">
    <cfRule type="cellIs" dxfId="10" priority="13" operator="greaterThan">
      <formula>0</formula>
    </cfRule>
  </conditionalFormatting>
  <conditionalFormatting sqref="P2">
    <cfRule type="cellIs" dxfId="9" priority="11" operator="lessThan">
      <formula>0</formula>
    </cfRule>
    <cfRule type="cellIs" dxfId="8" priority="12" operator="greaterThan">
      <formula>0</formula>
    </cfRule>
  </conditionalFormatting>
  <conditionalFormatting sqref="C27:N27">
    <cfRule type="cellIs" dxfId="7" priority="10" operator="greaterThan">
      <formula>0</formula>
    </cfRule>
  </conditionalFormatting>
  <conditionalFormatting sqref="R8:Y23">
    <cfRule type="cellIs" dxfId="6" priority="7" operator="greaterThan">
      <formula>0</formula>
    </cfRule>
  </conditionalFormatting>
  <conditionalFormatting sqref="S8:X23">
    <cfRule type="cellIs" dxfId="5" priority="3" operator="lessThan">
      <formula>0</formula>
    </cfRule>
    <cfRule type="cellIs" dxfId="4" priority="4" operator="greaterThan">
      <formula>0</formula>
    </cfRule>
    <cfRule type="cellIs" dxfId="3" priority="6" operator="greaterThan">
      <formula>0</formula>
    </cfRule>
  </conditionalFormatting>
  <conditionalFormatting sqref="S2:Y6">
    <cfRule type="containsBlanks" dxfId="2" priority="25">
      <formula>LEN(TRIM(S2))=0</formula>
    </cfRule>
  </conditionalFormatting>
  <conditionalFormatting sqref="C5:O5">
    <cfRule type="colorScale" priority="14">
      <colorScale>
        <cfvo type="min" val="0"/>
        <cfvo type="max" val="0"/>
        <color theme="9" tint="0.59999389629810485"/>
        <color theme="9" tint="-0.249977111117893"/>
      </colorScale>
    </cfRule>
  </conditionalFormatting>
  <conditionalFormatting sqref="C8:N28">
    <cfRule type="colorScale" priority="9">
      <colorScale>
        <cfvo type="min" val="0"/>
        <cfvo type="max" val="0"/>
        <color theme="0"/>
        <color rgb="FFFF0000"/>
      </colorScale>
    </cfRule>
  </conditionalFormatting>
  <conditionalFormatting sqref="P8:P28">
    <cfRule type="colorScale" priority="8">
      <colorScale>
        <cfvo type="min" val="0"/>
        <cfvo type="max" val="0"/>
        <color theme="3" tint="0.39997558519241921"/>
        <color theme="3" tint="-0.499984740745262"/>
      </colorScale>
    </cfRule>
  </conditionalFormatting>
  <conditionalFormatting sqref="Y8:Y23">
    <cfRule type="colorScale" priority="2">
      <colorScale>
        <cfvo type="min" val="0"/>
        <cfvo type="max" val="0"/>
        <color theme="8" tint="0.79998168889431442"/>
        <color theme="8" tint="-0.249977111117893"/>
      </colorScale>
    </cfRule>
  </conditionalFormatting>
  <hyperlinks>
    <hyperlink ref="S1" r:id="rId1"/>
  </hyperlinks>
  <pageMargins left="0.75" right="0.75" top="1" bottom="1" header="0.5" footer="0.5"/>
  <pageSetup paperSize="9" orientation="portrait" horizontalDpi="4294967292" verticalDpi="4294967292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2012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MOI</dc:creator>
  <cp:keywords/>
  <dc:description/>
  <cp:lastModifiedBy>Michel</cp:lastModifiedBy>
  <cp:lastPrinted>2012-09-28T09:11:53Z</cp:lastPrinted>
  <dcterms:created xsi:type="dcterms:W3CDTF">2011-11-07T20:00:03Z</dcterms:created>
  <dcterms:modified xsi:type="dcterms:W3CDTF">2012-10-07T13:19:38Z</dcterms:modified>
  <cp:category/>
</cp:coreProperties>
</file>