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8915" windowHeight="9525"/>
  </bookViews>
  <sheets>
    <sheet name="Tableau" sheetId="2" r:id="rId1"/>
  </sheets>
  <definedNames>
    <definedName name="_xlnm.Print_Area" localSheetId="0">Tableau!$A$1:$N$57</definedName>
  </definedNames>
  <calcPr calcId="145621"/>
</workbook>
</file>

<file path=xl/calcChain.xml><?xml version="1.0" encoding="utf-8"?>
<calcChain xmlns="http://schemas.openxmlformats.org/spreadsheetml/2006/main">
  <c r="J27" i="2" l="1"/>
  <c r="J33" i="2"/>
  <c r="J39" i="2"/>
  <c r="L9" i="2"/>
  <c r="K9" i="2"/>
  <c r="L15" i="2"/>
  <c r="K15" i="2"/>
  <c r="L21" i="2"/>
  <c r="K21" i="2"/>
  <c r="J21" i="2"/>
  <c r="J15" i="2"/>
  <c r="J9" i="2"/>
  <c r="M9" i="2" l="1"/>
  <c r="I9" i="2"/>
  <c r="H9" i="2"/>
  <c r="L2" i="2"/>
  <c r="K2" i="2"/>
  <c r="J8" i="2"/>
  <c r="M21" i="2" l="1"/>
  <c r="M15" i="2"/>
  <c r="H21" i="2"/>
  <c r="I21" i="2" s="1"/>
  <c r="H15" i="2"/>
  <c r="I15" i="2" s="1"/>
</calcChain>
</file>

<file path=xl/sharedStrings.xml><?xml version="1.0" encoding="utf-8"?>
<sst xmlns="http://schemas.openxmlformats.org/spreadsheetml/2006/main" count="34" uniqueCount="34">
  <si>
    <t>N°</t>
  </si>
  <si>
    <t>Compte Immo</t>
  </si>
  <si>
    <t>Règlement Hors Taxes</t>
  </si>
  <si>
    <t>Date du Règlement</t>
  </si>
  <si>
    <t xml:space="preserve">Envoi N°1 </t>
  </si>
  <si>
    <t xml:space="preserve">Envoi N°2 </t>
  </si>
  <si>
    <t xml:space="preserve">Envoi N°3 </t>
  </si>
  <si>
    <t xml:space="preserve">Reste à envoyer </t>
  </si>
  <si>
    <t>Fournisseur 1</t>
  </si>
  <si>
    <t>rue des accacias</t>
  </si>
  <si>
    <t>75000 PARIS</t>
  </si>
  <si>
    <t>Fournisseur 2</t>
  </si>
  <si>
    <t>rue des magnolias</t>
  </si>
  <si>
    <t>75001 PARIS</t>
  </si>
  <si>
    <t>BP 1000</t>
  </si>
  <si>
    <t>Fournisseur 3</t>
  </si>
  <si>
    <t>rue des Orangers</t>
  </si>
  <si>
    <t>CS 11000</t>
  </si>
  <si>
    <t>75003 PARIS</t>
  </si>
  <si>
    <t xml:space="preserve">Montant de l'opération </t>
  </si>
  <si>
    <t>N° Opération</t>
  </si>
  <si>
    <t xml:space="preserve">Nom et Adresse </t>
  </si>
  <si>
    <t>du Fournisseur</t>
  </si>
  <si>
    <t xml:space="preserve">Total des Règlements /Fourn </t>
  </si>
  <si>
    <t>Reste à régler / Fourn</t>
  </si>
  <si>
    <t>Fournisseur 4</t>
  </si>
  <si>
    <t>rue des pamplemousses</t>
  </si>
  <si>
    <t>bp</t>
  </si>
  <si>
    <t>75004 paris</t>
  </si>
  <si>
    <t>Fournisseur 5</t>
  </si>
  <si>
    <t>rue des ananas</t>
  </si>
  <si>
    <t>75005 paris</t>
  </si>
  <si>
    <t xml:space="preserve">bp 5000 </t>
  </si>
  <si>
    <t>http://forum.excel-pratique.com/excel/totalisation-suivant-critere-date-ou-couleur-t54443.html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</si>
</sst>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0" fillId="3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5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0" borderId="0" xfId="1"/>
  </cellXfs>
  <cellStyles count="2">
    <cellStyle name="Lien hypertexte" xfId="1" builtinId="8"/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10583</xdr:colOff>
      <xdr:row>11</xdr:row>
      <xdr:rowOff>120650</xdr:rowOff>
    </xdr:from>
    <xdr:to>
      <xdr:col>28</xdr:col>
      <xdr:colOff>52916</xdr:colOff>
      <xdr:row>38</xdr:row>
      <xdr:rowOff>0</xdr:rowOff>
    </xdr:to>
    <xdr:sp macro="" textlink="">
      <xdr:nvSpPr>
        <xdr:cNvPr id="2" name="ZoneTexte 1"/>
        <xdr:cNvSpPr txBox="1"/>
      </xdr:nvSpPr>
      <xdr:spPr>
        <a:xfrm>
          <a:off x="11123083" y="2290233"/>
          <a:ext cx="10710333" cy="50757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</a:t>
          </a:r>
          <a:br>
            <a:rPr lang="fr-FR"/>
          </a:br>
          <a:r>
            <a:rPr lang="fr-FR"/>
            <a:t>Nouvelle sur ce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construis un tableau et butte pour une formule de calcul.</a:t>
          </a:r>
          <a:br>
            <a:rPr lang="fr-FR"/>
          </a:br>
          <a:r>
            <a:rPr lang="fr-FR"/>
            <a:t>Je joins un fichier succinct et vous explique ce que je cherche à obtenir</a:t>
          </a:r>
          <a:br>
            <a:rPr lang="fr-FR"/>
          </a:br>
          <a:r>
            <a:rPr lang="fr-FR"/>
            <a:t>En colonne F Règlement HT</a:t>
          </a:r>
          <a:br>
            <a:rPr lang="fr-FR"/>
          </a:br>
          <a:r>
            <a:rPr lang="fr-FR"/>
            <a:t>En colonne G Date de règlement</a:t>
          </a:r>
          <a:br>
            <a:rPr lang="fr-FR"/>
          </a:br>
          <a:r>
            <a:rPr lang="fr-FR"/>
            <a:t>En Colonne J K et L Envoi 1 2 et 3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J'avais d'abord envisagé d'utiliser VBA mais j'y perds mon latin et </a:t>
          </a:r>
          <a:br>
            <a:rPr lang="fr-FR"/>
          </a:br>
          <a:r>
            <a:rPr lang="fr-FR"/>
            <a:t>j'essaie de voir s'il n'est pas possible d'y arriver avec MFC + Formule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But = Les cellules des sommes réglées en F soit d'une couleur (verte/Bleue/orange dans mon exemple)</a:t>
          </a:r>
          <a:br>
            <a:rPr lang="fr-FR"/>
          </a:br>
          <a:r>
            <a:rPr lang="fr-FR"/>
            <a:t>identiques à la colonne d'envoi</a:t>
          </a:r>
          <a:br>
            <a:rPr lang="fr-FR"/>
          </a:br>
          <a:r>
            <a:rPr lang="fr-FR"/>
            <a:t>Cette couleur est déterminée par une condition "entre date x et date y" </a:t>
          </a:r>
          <a:br>
            <a:rPr lang="fr-FR"/>
          </a:br>
          <a:r>
            <a:rPr lang="fr-FR"/>
            <a:t>Un créneau de date et une couleur ne peuvent concerner qu'un envoi</a:t>
          </a:r>
          <a:br>
            <a:rPr lang="fr-FR"/>
          </a:br>
          <a:r>
            <a:rPr lang="fr-FR"/>
            <a:t>que dans chacune des colonnes envois on ait le total des sommes réglées concernant l'envoi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mis 3 MFC sur la colonne date -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un premier temps je pensais mettre une MFC sur la colonne F en mettant la condition de date de la colonne G mais</a:t>
          </a:r>
          <a:br>
            <a:rPr lang="fr-FR"/>
          </a:br>
          <a:r>
            <a:rPr lang="fr-FR"/>
            <a:t>je ne trouve pas la possibilité de rajouter ce critère.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quelqu'un pourra m'aiguiller car mettre en formule ce qui est si simple à</a:t>
          </a:r>
          <a:br>
            <a:rPr lang="fr-FR"/>
          </a:br>
          <a:r>
            <a:rPr lang="fr-FR"/>
            <a:t>savoir en J10 = Somme des cellules vertes F7: F12 qui elles sont vertes si comprises entre ou égales à J1 et J2</a:t>
          </a:r>
          <a:br>
            <a:rPr lang="fr-FR"/>
          </a:br>
          <a:r>
            <a:rPr lang="fr-FR"/>
            <a:t>K10 =Somme des cellules vertes F7: F12 qui elles sont bleues si comprises entre ou égales à K1 etK2</a:t>
          </a:r>
          <a:br>
            <a:rPr lang="fr-FR"/>
          </a:br>
          <a:r>
            <a:rPr lang="fr-FR"/>
            <a:t>L10 = Somme des cellules vertes F7: F12 qui elles sont orange si comprises entre ou égales à L1 et L2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votre aide</a:t>
          </a:r>
          <a:br>
            <a:rPr lang="fr-FR"/>
          </a:br>
          <a:r>
            <a:rPr lang="fr-FR"/>
            <a:t>Printanias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otalisation-suivant-critere-date-ou-couleur-t5444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7"/>
  <sheetViews>
    <sheetView tabSelected="1" zoomScale="90" zoomScaleNormal="90" workbookViewId="0">
      <selection activeCell="J21" sqref="J21"/>
    </sheetView>
  </sheetViews>
  <sheetFormatPr baseColWidth="10" defaultRowHeight="15" x14ac:dyDescent="0.25"/>
  <cols>
    <col min="1" max="1" width="3.42578125" bestFit="1" customWidth="1"/>
    <col min="2" max="2" width="35" customWidth="1"/>
    <col min="3" max="3" width="11" hidden="1" customWidth="1"/>
    <col min="4" max="4" width="7.140625" hidden="1" customWidth="1"/>
    <col min="5" max="5" width="13.5703125" customWidth="1"/>
    <col min="6" max="6" width="14.85546875" customWidth="1"/>
    <col min="7" max="7" width="11" style="33" customWidth="1"/>
    <col min="8" max="10" width="13.5703125" customWidth="1"/>
    <col min="11" max="12" width="11.5703125" bestFit="1" customWidth="1"/>
    <col min="13" max="13" width="11" customWidth="1"/>
    <col min="14" max="14" width="13.42578125" customWidth="1"/>
  </cols>
  <sheetData>
    <row r="1" spans="1:17" ht="15.75" thickBot="1" x14ac:dyDescent="0.3">
      <c r="I1" s="45"/>
      <c r="J1" s="37"/>
      <c r="K1" s="38"/>
      <c r="L1" s="39"/>
      <c r="Q1" s="64" t="s">
        <v>33</v>
      </c>
    </row>
    <row r="2" spans="1:17" ht="15" customHeight="1" x14ac:dyDescent="0.25">
      <c r="A2" s="1"/>
      <c r="B2" s="4"/>
      <c r="C2" s="55" t="s">
        <v>1</v>
      </c>
      <c r="D2" s="55" t="s">
        <v>20</v>
      </c>
      <c r="E2" s="52" t="s">
        <v>19</v>
      </c>
      <c r="F2" s="52" t="s">
        <v>2</v>
      </c>
      <c r="G2" s="61" t="s">
        <v>3</v>
      </c>
      <c r="H2" s="52" t="s">
        <v>23</v>
      </c>
      <c r="I2" s="52" t="s">
        <v>24</v>
      </c>
      <c r="J2" s="46">
        <v>41852</v>
      </c>
      <c r="K2" s="48">
        <f>+J3+1</f>
        <v>41854</v>
      </c>
      <c r="L2" s="50">
        <f>+K3+1</f>
        <v>41857</v>
      </c>
      <c r="M2" s="52" t="s">
        <v>7</v>
      </c>
      <c r="N2" s="4"/>
    </row>
    <row r="3" spans="1:17" x14ac:dyDescent="0.25">
      <c r="A3" s="2" t="s">
        <v>0</v>
      </c>
      <c r="B3" s="5" t="s">
        <v>21</v>
      </c>
      <c r="C3" s="56"/>
      <c r="D3" s="56"/>
      <c r="E3" s="53"/>
      <c r="F3" s="53"/>
      <c r="G3" s="62"/>
      <c r="H3" s="53"/>
      <c r="I3" s="53"/>
      <c r="J3" s="47">
        <v>41853</v>
      </c>
      <c r="K3" s="49">
        <v>41856</v>
      </c>
      <c r="L3" s="51">
        <v>41864</v>
      </c>
      <c r="M3" s="53"/>
      <c r="N3" s="5"/>
    </row>
    <row r="4" spans="1:17" ht="19.5" customHeight="1" x14ac:dyDescent="0.25">
      <c r="A4" s="3"/>
      <c r="B4" s="5" t="s">
        <v>22</v>
      </c>
      <c r="C4" s="56"/>
      <c r="D4" s="56"/>
      <c r="E4" s="53"/>
      <c r="F4" s="53"/>
      <c r="G4" s="62"/>
      <c r="H4" s="53"/>
      <c r="I4" s="53"/>
      <c r="J4" s="27" t="s">
        <v>4</v>
      </c>
      <c r="K4" s="29" t="s">
        <v>5</v>
      </c>
      <c r="L4" s="31" t="s">
        <v>6</v>
      </c>
      <c r="M4" s="53"/>
      <c r="N4" s="5"/>
    </row>
    <row r="5" spans="1:17" x14ac:dyDescent="0.25">
      <c r="A5" s="3"/>
      <c r="B5" s="5"/>
      <c r="C5" s="56"/>
      <c r="D5" s="56"/>
      <c r="E5" s="53"/>
      <c r="F5" s="53"/>
      <c r="G5" s="62"/>
      <c r="H5" s="53"/>
      <c r="I5" s="53"/>
      <c r="J5" s="27"/>
      <c r="K5" s="29"/>
      <c r="L5" s="31"/>
      <c r="M5" s="53"/>
      <c r="N5" s="6"/>
    </row>
    <row r="6" spans="1:17" ht="15.75" thickBot="1" x14ac:dyDescent="0.3">
      <c r="A6" s="16"/>
      <c r="B6" s="9"/>
      <c r="C6" s="57"/>
      <c r="D6" s="57"/>
      <c r="E6" s="54"/>
      <c r="F6" s="54"/>
      <c r="G6" s="63"/>
      <c r="H6" s="54"/>
      <c r="I6" s="54"/>
      <c r="J6" s="28"/>
      <c r="K6" s="30"/>
      <c r="L6" s="32"/>
      <c r="M6" s="54"/>
      <c r="N6" s="7"/>
    </row>
    <row r="7" spans="1:17" x14ac:dyDescent="0.25">
      <c r="A7" s="2"/>
      <c r="B7" s="17"/>
      <c r="C7" s="23"/>
      <c r="D7" s="23"/>
      <c r="E7" s="13"/>
      <c r="F7" s="40"/>
      <c r="G7" s="40"/>
      <c r="H7" s="13"/>
      <c r="I7" s="13"/>
      <c r="J7" s="10"/>
      <c r="K7" s="10"/>
      <c r="L7" s="10"/>
      <c r="M7" s="10"/>
      <c r="N7" s="58"/>
    </row>
    <row r="8" spans="1:17" x14ac:dyDescent="0.25">
      <c r="A8" s="2"/>
      <c r="B8" s="17"/>
      <c r="C8" s="24"/>
      <c r="D8" s="24"/>
      <c r="E8" s="14"/>
      <c r="F8" s="41">
        <v>10000</v>
      </c>
      <c r="G8" s="43">
        <v>41852</v>
      </c>
      <c r="H8" s="14"/>
      <c r="I8" s="14"/>
      <c r="J8" s="26">
        <f ca="1">SUMIF(B3:B18,"&gt;="&amp;TODAY(),C3:C18)</f>
        <v>0</v>
      </c>
      <c r="K8" s="11"/>
      <c r="L8" s="11"/>
      <c r="M8" s="11"/>
      <c r="N8" s="58"/>
    </row>
    <row r="9" spans="1:17" x14ac:dyDescent="0.25">
      <c r="A9" s="2">
        <v>1</v>
      </c>
      <c r="B9" s="17" t="s">
        <v>8</v>
      </c>
      <c r="C9" s="24"/>
      <c r="D9" s="24"/>
      <c r="E9" s="14">
        <v>150000</v>
      </c>
      <c r="F9" s="41">
        <v>15000</v>
      </c>
      <c r="G9" s="43">
        <v>41856</v>
      </c>
      <c r="H9" s="14">
        <f>SUM(F7:F12)</f>
        <v>100000</v>
      </c>
      <c r="I9" s="14">
        <f>+E9-H9</f>
        <v>50000</v>
      </c>
      <c r="J9" s="35">
        <f>SUMPRODUCT(($G7:$G12&gt;=J$2)*($G7:$G12&lt;=J$3)*($F7:$F12))</f>
        <v>10000</v>
      </c>
      <c r="K9" s="35">
        <f>SUMPRODUCT(($G7:$G12&gt;=K$2)*($G7:$G12&lt;=K$3)*($F7:$F12))</f>
        <v>15000</v>
      </c>
      <c r="L9" s="35">
        <f>SUMPRODUCT(($G7:$G12&gt;=L$2)*($G7:$G12&lt;=L$3)*($F7:$F12))</f>
        <v>75000</v>
      </c>
      <c r="M9" s="11">
        <f>+E9-J9-K9-L9</f>
        <v>50000</v>
      </c>
      <c r="N9" s="58"/>
    </row>
    <row r="10" spans="1:17" x14ac:dyDescent="0.25">
      <c r="A10" s="2"/>
      <c r="B10" s="17" t="s">
        <v>9</v>
      </c>
      <c r="C10" s="24"/>
      <c r="D10" s="24"/>
      <c r="E10" s="14"/>
      <c r="F10" s="41">
        <v>75000</v>
      </c>
      <c r="G10" s="43">
        <v>41861</v>
      </c>
      <c r="H10" s="14"/>
      <c r="I10" s="14"/>
      <c r="K10" s="2"/>
      <c r="L10" s="2"/>
      <c r="M10" s="11"/>
      <c r="N10" s="58"/>
    </row>
    <row r="11" spans="1:17" x14ac:dyDescent="0.25">
      <c r="A11" s="2"/>
      <c r="B11" s="17"/>
      <c r="C11" s="24"/>
      <c r="D11" s="24"/>
      <c r="E11" s="14"/>
      <c r="F11" s="41"/>
      <c r="G11" s="41"/>
      <c r="H11" s="14"/>
      <c r="I11" s="14"/>
      <c r="J11" s="11"/>
      <c r="K11" s="11"/>
      <c r="L11" s="11"/>
      <c r="M11" s="11"/>
      <c r="N11" s="58"/>
    </row>
    <row r="12" spans="1:17" ht="15.75" thickBot="1" x14ac:dyDescent="0.3">
      <c r="A12" s="8"/>
      <c r="B12" s="18" t="s">
        <v>10</v>
      </c>
      <c r="C12" s="25"/>
      <c r="D12" s="25"/>
      <c r="E12" s="15"/>
      <c r="F12" s="42"/>
      <c r="G12" s="42"/>
      <c r="H12" s="15"/>
      <c r="I12" s="15"/>
      <c r="J12" s="12"/>
      <c r="K12" s="12"/>
      <c r="L12" s="12"/>
      <c r="M12" s="12"/>
      <c r="N12" s="59"/>
    </row>
    <row r="13" spans="1:17" x14ac:dyDescent="0.25">
      <c r="A13" s="2"/>
      <c r="B13" s="21"/>
      <c r="C13" s="23"/>
      <c r="D13" s="23"/>
      <c r="E13" s="13"/>
      <c r="F13" s="40"/>
      <c r="G13" s="40"/>
      <c r="H13" s="13"/>
      <c r="I13" s="13"/>
      <c r="J13" s="10"/>
      <c r="K13" s="10"/>
      <c r="L13" s="10"/>
      <c r="M13" s="10"/>
      <c r="N13" s="60"/>
    </row>
    <row r="14" spans="1:17" x14ac:dyDescent="0.25">
      <c r="A14" s="2"/>
      <c r="B14" s="21"/>
      <c r="C14" s="24"/>
      <c r="D14" s="24"/>
      <c r="E14" s="14"/>
      <c r="F14" s="41">
        <v>85000</v>
      </c>
      <c r="G14" s="43">
        <v>41853</v>
      </c>
      <c r="H14" s="14"/>
      <c r="I14" s="14"/>
      <c r="J14" s="11"/>
      <c r="K14" s="11"/>
      <c r="L14" s="11"/>
      <c r="M14" s="11"/>
      <c r="N14" s="58"/>
    </row>
    <row r="15" spans="1:17" x14ac:dyDescent="0.25">
      <c r="A15" s="2">
        <v>2</v>
      </c>
      <c r="B15" s="17" t="s">
        <v>11</v>
      </c>
      <c r="C15" s="24"/>
      <c r="D15" s="24"/>
      <c r="E15" s="14">
        <v>250000</v>
      </c>
      <c r="F15" s="41">
        <v>40000</v>
      </c>
      <c r="G15" s="43">
        <v>41856</v>
      </c>
      <c r="H15" s="20">
        <f>SUM(F13:F18)</f>
        <v>250000</v>
      </c>
      <c r="I15" s="20">
        <f>+E15-H15</f>
        <v>0</v>
      </c>
      <c r="J15" s="35">
        <f>SUMPRODUCT(($G13:$G18&gt;=J$2)*($G13:$G18&lt;=J$3)*($F13:$F18))</f>
        <v>85000</v>
      </c>
      <c r="K15" s="35">
        <f>SUMPRODUCT(($G13:$G18&gt;=K$2)*($G13:$G18&lt;=K$3)*($F13:$F18))</f>
        <v>40000</v>
      </c>
      <c r="L15" s="35">
        <f>SUMPRODUCT(($G13:$G18&gt;=L$2)*($G13:$G18&lt;=L$3)*($F13:$F18))</f>
        <v>125000</v>
      </c>
      <c r="M15" s="20">
        <f>+E15-J15-K15-L15</f>
        <v>0</v>
      </c>
      <c r="N15" s="58"/>
    </row>
    <row r="16" spans="1:17" x14ac:dyDescent="0.25">
      <c r="A16" s="2"/>
      <c r="B16" s="17" t="s">
        <v>12</v>
      </c>
      <c r="C16" s="24"/>
      <c r="D16" s="24"/>
      <c r="E16" s="14"/>
      <c r="F16" s="41">
        <v>100000</v>
      </c>
      <c r="G16" s="43">
        <v>41858</v>
      </c>
      <c r="H16" s="14"/>
      <c r="I16" s="14"/>
      <c r="J16" s="11"/>
      <c r="K16" s="11"/>
      <c r="L16" s="11"/>
      <c r="M16" s="11"/>
      <c r="N16" s="58"/>
    </row>
    <row r="17" spans="1:14" x14ac:dyDescent="0.25">
      <c r="A17" s="2"/>
      <c r="B17" s="17" t="s">
        <v>14</v>
      </c>
      <c r="C17" s="24"/>
      <c r="D17" s="24"/>
      <c r="E17" s="14"/>
      <c r="F17" s="41">
        <v>25000</v>
      </c>
      <c r="G17" s="43">
        <v>41860</v>
      </c>
      <c r="H17" s="14"/>
      <c r="I17" s="14"/>
      <c r="J17" s="11"/>
      <c r="K17" s="11"/>
      <c r="L17" s="11"/>
      <c r="M17" s="11"/>
      <c r="N17" s="58"/>
    </row>
    <row r="18" spans="1:14" ht="15.75" thickBot="1" x14ac:dyDescent="0.3">
      <c r="A18" s="8"/>
      <c r="B18" s="18" t="s">
        <v>13</v>
      </c>
      <c r="C18" s="25"/>
      <c r="D18" s="25"/>
      <c r="E18" s="15"/>
      <c r="F18" s="42"/>
      <c r="G18" s="42"/>
      <c r="H18" s="15"/>
      <c r="I18" s="15"/>
      <c r="J18" s="12"/>
      <c r="K18" s="12"/>
      <c r="L18" s="12"/>
      <c r="M18" s="12"/>
      <c r="N18" s="59"/>
    </row>
    <row r="19" spans="1:14" x14ac:dyDescent="0.25">
      <c r="A19" s="2"/>
      <c r="B19" s="22"/>
      <c r="C19" s="23"/>
      <c r="D19" s="23"/>
      <c r="E19" s="13"/>
      <c r="F19" s="40">
        <v>30000</v>
      </c>
      <c r="G19" s="44">
        <v>41854</v>
      </c>
      <c r="H19" s="13"/>
      <c r="I19" s="13"/>
      <c r="J19" s="10"/>
      <c r="K19" s="10"/>
      <c r="L19" s="10"/>
      <c r="M19" s="10"/>
      <c r="N19" s="60"/>
    </row>
    <row r="20" spans="1:14" x14ac:dyDescent="0.25">
      <c r="A20" s="2"/>
      <c r="B20" s="17"/>
      <c r="C20" s="24"/>
      <c r="D20" s="24"/>
      <c r="E20" s="14"/>
      <c r="F20" s="41">
        <v>20000</v>
      </c>
      <c r="G20" s="43">
        <v>41857</v>
      </c>
      <c r="H20" s="14"/>
      <c r="I20" s="14"/>
      <c r="J20" s="11"/>
      <c r="K20" s="11"/>
      <c r="L20" s="11"/>
      <c r="M20" s="11"/>
      <c r="N20" s="58"/>
    </row>
    <row r="21" spans="1:14" x14ac:dyDescent="0.25">
      <c r="A21" s="2">
        <v>3</v>
      </c>
      <c r="B21" s="17" t="s">
        <v>15</v>
      </c>
      <c r="C21" s="24"/>
      <c r="D21" s="24"/>
      <c r="E21" s="14">
        <v>300000</v>
      </c>
      <c r="F21" s="41">
        <v>20000</v>
      </c>
      <c r="G21" s="43">
        <v>41859</v>
      </c>
      <c r="H21" s="20">
        <f>SUM(F19:F24)</f>
        <v>280000</v>
      </c>
      <c r="I21" s="20">
        <f>+E21-H21</f>
        <v>20000</v>
      </c>
      <c r="J21" s="35">
        <f>SUMPRODUCT(($G19:$G24&gt;=J$2)*($G19:$G24&lt;=J$3)*($F19:$F24))</f>
        <v>0</v>
      </c>
      <c r="K21" s="35">
        <f>SUMPRODUCT(($G19:$G24&gt;=K$2)*($G19:$G24&lt;=K$3)*($F19:$F24))</f>
        <v>30000</v>
      </c>
      <c r="L21" s="35">
        <f>SUMPRODUCT(($G19:$G24&gt;=L$2)*($G19:$G24&lt;=L$3)*($F19:$F24))</f>
        <v>250000</v>
      </c>
      <c r="M21" s="20">
        <f>+E21-J21-K21-L21</f>
        <v>20000</v>
      </c>
      <c r="N21" s="58"/>
    </row>
    <row r="22" spans="1:14" x14ac:dyDescent="0.25">
      <c r="A22" s="2"/>
      <c r="B22" s="17" t="s">
        <v>16</v>
      </c>
      <c r="C22" s="24"/>
      <c r="D22" s="24"/>
      <c r="E22" s="14"/>
      <c r="F22" s="41">
        <v>160000</v>
      </c>
      <c r="G22" s="43">
        <v>41862</v>
      </c>
      <c r="H22" s="14"/>
      <c r="I22" s="14"/>
      <c r="J22" s="11"/>
      <c r="K22" s="11"/>
      <c r="L22" s="11"/>
      <c r="M22" s="11"/>
      <c r="N22" s="58"/>
    </row>
    <row r="23" spans="1:14" x14ac:dyDescent="0.25">
      <c r="A23" s="2"/>
      <c r="B23" s="17" t="s">
        <v>17</v>
      </c>
      <c r="C23" s="24"/>
      <c r="D23" s="24"/>
      <c r="E23" s="14"/>
      <c r="F23" s="41">
        <v>50000</v>
      </c>
      <c r="G23" s="43">
        <v>41864</v>
      </c>
      <c r="H23" s="14"/>
      <c r="I23" s="14"/>
      <c r="J23" s="11"/>
      <c r="K23" s="11"/>
      <c r="L23" s="11"/>
      <c r="M23" s="11"/>
      <c r="N23" s="58"/>
    </row>
    <row r="24" spans="1:14" ht="15.75" thickBot="1" x14ac:dyDescent="0.3">
      <c r="A24" s="8"/>
      <c r="B24" s="18" t="s">
        <v>18</v>
      </c>
      <c r="C24" s="25"/>
      <c r="D24" s="25"/>
      <c r="E24" s="15"/>
      <c r="F24" s="42"/>
      <c r="G24" s="42"/>
      <c r="H24" s="15"/>
      <c r="I24" s="15"/>
      <c r="J24" s="12"/>
      <c r="K24" s="12"/>
      <c r="L24" s="12"/>
      <c r="M24" s="12"/>
      <c r="N24" s="59"/>
    </row>
    <row r="25" spans="1:14" x14ac:dyDescent="0.25">
      <c r="A25" s="2"/>
      <c r="B25" s="19"/>
      <c r="C25" s="23"/>
      <c r="D25" s="23"/>
      <c r="E25" s="13"/>
      <c r="F25" s="40"/>
      <c r="G25" s="40"/>
      <c r="H25" s="13"/>
      <c r="I25" s="13"/>
      <c r="J25" s="10"/>
      <c r="K25" s="10"/>
      <c r="L25" s="10"/>
      <c r="M25" s="10"/>
      <c r="N25" s="60"/>
    </row>
    <row r="26" spans="1:14" x14ac:dyDescent="0.25">
      <c r="A26" s="2"/>
      <c r="B26" s="17"/>
      <c r="C26" s="24"/>
      <c r="D26" s="24"/>
      <c r="E26" s="14"/>
      <c r="F26" s="14"/>
      <c r="G26" s="41"/>
      <c r="H26" s="14"/>
      <c r="I26" s="14"/>
      <c r="J26" s="11"/>
      <c r="K26" s="11"/>
      <c r="L26" s="11"/>
      <c r="M26" s="11"/>
      <c r="N26" s="58"/>
    </row>
    <row r="27" spans="1:14" x14ac:dyDescent="0.25">
      <c r="A27" s="2">
        <v>4</v>
      </c>
      <c r="B27" s="17" t="s">
        <v>25</v>
      </c>
      <c r="C27" s="24"/>
      <c r="D27" s="24"/>
      <c r="E27" s="14"/>
      <c r="F27" s="14"/>
      <c r="G27" s="41"/>
      <c r="H27" s="14"/>
      <c r="I27" s="14"/>
      <c r="J27" s="35">
        <f t="shared" ref="J27" si="0">SUMPRODUCT(($G25:$G30&gt;=J$2)*($G25:$G30&lt;=J$3)*($F25:$F30))</f>
        <v>0</v>
      </c>
      <c r="K27" s="11"/>
      <c r="L27" s="11"/>
      <c r="M27" s="11"/>
      <c r="N27" s="58"/>
    </row>
    <row r="28" spans="1:14" x14ac:dyDescent="0.25">
      <c r="A28" s="2"/>
      <c r="B28" s="17" t="s">
        <v>26</v>
      </c>
      <c r="C28" s="24"/>
      <c r="D28" s="24"/>
      <c r="E28" s="14"/>
      <c r="F28" s="14"/>
      <c r="G28" s="41"/>
      <c r="H28" s="14"/>
      <c r="I28" s="14"/>
      <c r="J28" s="35"/>
      <c r="K28" s="11"/>
      <c r="L28" s="11"/>
      <c r="M28" s="11"/>
      <c r="N28" s="58"/>
    </row>
    <row r="29" spans="1:14" x14ac:dyDescent="0.25">
      <c r="A29" s="2"/>
      <c r="B29" s="17" t="s">
        <v>27</v>
      </c>
      <c r="C29" s="24"/>
      <c r="D29" s="24"/>
      <c r="E29" s="14"/>
      <c r="F29" s="14"/>
      <c r="G29" s="41"/>
      <c r="H29" s="14"/>
      <c r="I29" s="14"/>
      <c r="J29" s="35"/>
      <c r="K29" s="11"/>
      <c r="L29" s="11"/>
      <c r="M29" s="11"/>
      <c r="N29" s="58"/>
    </row>
    <row r="30" spans="1:14" ht="15.75" thickBot="1" x14ac:dyDescent="0.3">
      <c r="A30" s="8"/>
      <c r="B30" s="18" t="s">
        <v>28</v>
      </c>
      <c r="C30" s="25"/>
      <c r="D30" s="25"/>
      <c r="E30" s="15"/>
      <c r="F30" s="15"/>
      <c r="G30" s="42"/>
      <c r="H30" s="15"/>
      <c r="I30" s="15"/>
      <c r="J30" s="36"/>
      <c r="K30" s="12"/>
      <c r="L30" s="12"/>
      <c r="M30" s="12"/>
      <c r="N30" s="59"/>
    </row>
    <row r="31" spans="1:14" x14ac:dyDescent="0.25">
      <c r="A31" s="2"/>
      <c r="B31" s="19"/>
      <c r="C31" s="10"/>
      <c r="D31" s="10"/>
      <c r="E31" s="13"/>
      <c r="F31" s="13"/>
      <c r="G31" s="40"/>
      <c r="H31" s="13"/>
      <c r="I31" s="13"/>
      <c r="J31" s="34"/>
      <c r="K31" s="10"/>
      <c r="L31" s="10"/>
      <c r="M31" s="10"/>
      <c r="N31" s="60"/>
    </row>
    <row r="32" spans="1:14" x14ac:dyDescent="0.25">
      <c r="A32" s="2"/>
      <c r="B32" s="17"/>
      <c r="C32" s="11"/>
      <c r="D32" s="11"/>
      <c r="E32" s="14"/>
      <c r="F32" s="14"/>
      <c r="G32" s="41"/>
      <c r="H32" s="14"/>
      <c r="I32" s="14"/>
      <c r="J32" s="35"/>
      <c r="K32" s="11"/>
      <c r="L32" s="11"/>
      <c r="M32" s="11"/>
      <c r="N32" s="58"/>
    </row>
    <row r="33" spans="1:14" x14ac:dyDescent="0.25">
      <c r="A33" s="2">
        <v>5</v>
      </c>
      <c r="B33" s="17" t="s">
        <v>29</v>
      </c>
      <c r="C33" s="11"/>
      <c r="D33" s="11"/>
      <c r="E33" s="14"/>
      <c r="F33" s="14"/>
      <c r="G33" s="41"/>
      <c r="H33" s="14"/>
      <c r="I33" s="14"/>
      <c r="J33" s="35">
        <f t="shared" ref="J33" si="1">SUMPRODUCT(($G31:$G36&gt;=J$2)*($G31:$G36&lt;=J$3)*($F31:$F36))</f>
        <v>0</v>
      </c>
      <c r="K33" s="11"/>
      <c r="L33" s="11"/>
      <c r="M33" s="11"/>
      <c r="N33" s="58"/>
    </row>
    <row r="34" spans="1:14" x14ac:dyDescent="0.25">
      <c r="A34" s="2"/>
      <c r="B34" s="17" t="s">
        <v>30</v>
      </c>
      <c r="C34" s="11"/>
      <c r="D34" s="11"/>
      <c r="E34" s="14"/>
      <c r="F34" s="14"/>
      <c r="G34" s="41"/>
      <c r="H34" s="14"/>
      <c r="I34" s="14"/>
      <c r="J34" s="35"/>
      <c r="K34" s="11"/>
      <c r="L34" s="11"/>
      <c r="M34" s="11"/>
      <c r="N34" s="58"/>
    </row>
    <row r="35" spans="1:14" x14ac:dyDescent="0.25">
      <c r="A35" s="2"/>
      <c r="B35" s="17" t="s">
        <v>32</v>
      </c>
      <c r="C35" s="11"/>
      <c r="D35" s="11"/>
      <c r="E35" s="14"/>
      <c r="F35" s="14"/>
      <c r="G35" s="41"/>
      <c r="H35" s="14"/>
      <c r="I35" s="14"/>
      <c r="J35" s="35"/>
      <c r="K35" s="11"/>
      <c r="L35" s="11"/>
      <c r="M35" s="11"/>
      <c r="N35" s="58"/>
    </row>
    <row r="36" spans="1:14" ht="15.75" thickBot="1" x14ac:dyDescent="0.3">
      <c r="A36" s="8"/>
      <c r="B36" s="18" t="s">
        <v>31</v>
      </c>
      <c r="C36" s="12"/>
      <c r="D36" s="12"/>
      <c r="E36" s="15"/>
      <c r="F36" s="15"/>
      <c r="G36" s="42"/>
      <c r="H36" s="15"/>
      <c r="I36" s="15"/>
      <c r="J36" s="36"/>
      <c r="K36" s="12"/>
      <c r="L36" s="12"/>
      <c r="M36" s="12"/>
      <c r="N36" s="59"/>
    </row>
    <row r="37" spans="1:14" x14ac:dyDescent="0.25">
      <c r="A37" s="2"/>
      <c r="B37" s="19"/>
      <c r="C37" s="10"/>
      <c r="D37" s="10"/>
      <c r="E37" s="13"/>
      <c r="F37" s="13"/>
      <c r="G37" s="40"/>
      <c r="H37" s="13"/>
      <c r="I37" s="13"/>
      <c r="J37" s="34"/>
      <c r="K37" s="10"/>
      <c r="L37" s="10"/>
      <c r="M37" s="10"/>
      <c r="N37" s="60"/>
    </row>
    <row r="38" spans="1:14" x14ac:dyDescent="0.25">
      <c r="A38" s="2"/>
      <c r="B38" s="17"/>
      <c r="C38" s="11"/>
      <c r="D38" s="11"/>
      <c r="E38" s="14"/>
      <c r="F38" s="14"/>
      <c r="G38" s="41"/>
      <c r="H38" s="14"/>
      <c r="I38" s="14"/>
      <c r="J38" s="35"/>
      <c r="K38" s="11"/>
      <c r="L38" s="11"/>
      <c r="M38" s="11"/>
      <c r="N38" s="58"/>
    </row>
    <row r="39" spans="1:14" x14ac:dyDescent="0.25">
      <c r="A39" s="2"/>
      <c r="B39" s="17"/>
      <c r="C39" s="11"/>
      <c r="D39" s="11"/>
      <c r="E39" s="14"/>
      <c r="F39" s="14"/>
      <c r="G39" s="41"/>
      <c r="H39" s="14"/>
      <c r="I39" s="14"/>
      <c r="J39" s="35">
        <f t="shared" ref="J39" si="2">SUMPRODUCT(($G37:$G42&gt;=J$2)*($G37:$G42&lt;=J$3)*($F37:$F42))</f>
        <v>0</v>
      </c>
      <c r="K39" s="11"/>
      <c r="L39" s="11"/>
      <c r="M39" s="11"/>
      <c r="N39" s="58"/>
    </row>
    <row r="40" spans="1:14" x14ac:dyDescent="0.25">
      <c r="A40" s="2">
        <v>6</v>
      </c>
      <c r="B40" s="17"/>
      <c r="C40" s="11"/>
      <c r="D40" s="11"/>
      <c r="E40" s="14"/>
      <c r="F40" s="14"/>
      <c r="G40" s="41"/>
      <c r="H40" s="14"/>
      <c r="I40" s="14"/>
      <c r="J40" s="11"/>
      <c r="K40" s="11"/>
      <c r="L40" s="11"/>
      <c r="M40" s="11"/>
      <c r="N40" s="58"/>
    </row>
    <row r="41" spans="1:14" x14ac:dyDescent="0.25">
      <c r="A41" s="2"/>
      <c r="B41" s="17"/>
      <c r="C41" s="11"/>
      <c r="D41" s="11"/>
      <c r="E41" s="14"/>
      <c r="F41" s="14"/>
      <c r="G41" s="41"/>
      <c r="H41" s="14"/>
      <c r="I41" s="14"/>
      <c r="J41" s="11"/>
      <c r="K41" s="11"/>
      <c r="L41" s="11"/>
      <c r="M41" s="11"/>
      <c r="N41" s="58"/>
    </row>
    <row r="42" spans="1:14" x14ac:dyDescent="0.25">
      <c r="A42" s="2"/>
      <c r="B42" s="17"/>
      <c r="C42" s="11"/>
      <c r="D42" s="11"/>
      <c r="E42" s="14"/>
      <c r="F42" s="14"/>
      <c r="G42" s="41"/>
      <c r="H42" s="14"/>
      <c r="I42" s="14"/>
      <c r="J42" s="11"/>
      <c r="K42" s="11"/>
      <c r="L42" s="11"/>
      <c r="M42" s="11"/>
      <c r="N42" s="58"/>
    </row>
    <row r="43" spans="1:14" ht="15.75" thickBot="1" x14ac:dyDescent="0.3">
      <c r="A43" s="2"/>
      <c r="B43" s="18"/>
      <c r="C43" s="12"/>
      <c r="D43" s="12"/>
      <c r="E43" s="15"/>
      <c r="F43" s="15"/>
      <c r="G43" s="42"/>
      <c r="H43" s="15"/>
      <c r="I43" s="15"/>
      <c r="J43" s="12"/>
      <c r="K43" s="12"/>
      <c r="L43" s="12"/>
      <c r="M43" s="12"/>
      <c r="N43" s="59"/>
    </row>
    <row r="44" spans="1:14" x14ac:dyDescent="0.25">
      <c r="A44" s="1"/>
      <c r="B44" s="19"/>
      <c r="C44" s="10"/>
      <c r="D44" s="10"/>
      <c r="E44" s="13"/>
      <c r="F44" s="13"/>
      <c r="G44" s="40"/>
      <c r="H44" s="13"/>
      <c r="I44" s="13"/>
      <c r="J44" s="10"/>
      <c r="K44" s="10"/>
      <c r="L44" s="10"/>
      <c r="M44" s="10"/>
      <c r="N44" s="60"/>
    </row>
    <row r="45" spans="1:14" x14ac:dyDescent="0.25">
      <c r="A45" s="2"/>
      <c r="B45" s="17"/>
      <c r="C45" s="11"/>
      <c r="D45" s="11"/>
      <c r="E45" s="14"/>
      <c r="F45" s="14"/>
      <c r="G45" s="41"/>
      <c r="H45" s="14"/>
      <c r="I45" s="14"/>
      <c r="J45" s="11"/>
      <c r="K45" s="11"/>
      <c r="L45" s="11"/>
      <c r="M45" s="11"/>
      <c r="N45" s="58"/>
    </row>
    <row r="46" spans="1:14" x14ac:dyDescent="0.25">
      <c r="A46" s="2"/>
      <c r="B46" s="17"/>
      <c r="C46" s="11"/>
      <c r="D46" s="11"/>
      <c r="E46" s="14"/>
      <c r="F46" s="14"/>
      <c r="G46" s="41"/>
      <c r="H46" s="14"/>
      <c r="I46" s="14"/>
      <c r="J46" s="11"/>
      <c r="K46" s="11"/>
      <c r="L46" s="11"/>
      <c r="M46" s="11"/>
      <c r="N46" s="58"/>
    </row>
    <row r="47" spans="1:14" x14ac:dyDescent="0.25">
      <c r="A47" s="2">
        <v>7</v>
      </c>
      <c r="B47" s="17"/>
      <c r="C47" s="11"/>
      <c r="D47" s="11"/>
      <c r="E47" s="14"/>
      <c r="F47" s="14"/>
      <c r="G47" s="41"/>
      <c r="H47" s="14"/>
      <c r="I47" s="14"/>
      <c r="J47" s="11"/>
      <c r="K47" s="11"/>
      <c r="L47" s="11"/>
      <c r="M47" s="11"/>
      <c r="N47" s="58"/>
    </row>
    <row r="48" spans="1:14" x14ac:dyDescent="0.25">
      <c r="A48" s="2"/>
      <c r="B48" s="17"/>
      <c r="C48" s="11"/>
      <c r="D48" s="11"/>
      <c r="E48" s="14"/>
      <c r="F48" s="14"/>
      <c r="G48" s="41"/>
      <c r="H48" s="14"/>
      <c r="I48" s="14"/>
      <c r="J48" s="11"/>
      <c r="K48" s="11"/>
      <c r="L48" s="11"/>
      <c r="M48" s="11"/>
      <c r="N48" s="58"/>
    </row>
    <row r="49" spans="1:14" x14ac:dyDescent="0.25">
      <c r="A49" s="2"/>
      <c r="B49" s="17"/>
      <c r="C49" s="11"/>
      <c r="D49" s="11"/>
      <c r="E49" s="14"/>
      <c r="F49" s="14"/>
      <c r="G49" s="41"/>
      <c r="H49" s="14"/>
      <c r="I49" s="14"/>
      <c r="J49" s="11"/>
      <c r="K49" s="11"/>
      <c r="L49" s="11"/>
      <c r="M49" s="11"/>
      <c r="N49" s="58"/>
    </row>
    <row r="50" spans="1:14" ht="15.75" thickBot="1" x14ac:dyDescent="0.3">
      <c r="A50" s="2"/>
      <c r="B50" s="18"/>
      <c r="C50" s="12"/>
      <c r="D50" s="12"/>
      <c r="E50" s="15"/>
      <c r="F50" s="15"/>
      <c r="G50" s="42"/>
      <c r="H50" s="15"/>
      <c r="I50" s="15"/>
      <c r="J50" s="12"/>
      <c r="K50" s="12"/>
      <c r="L50" s="12"/>
      <c r="M50" s="12"/>
      <c r="N50" s="59"/>
    </row>
    <row r="51" spans="1:14" x14ac:dyDescent="0.25">
      <c r="A51" s="1"/>
      <c r="B51" s="19"/>
      <c r="C51" s="10"/>
      <c r="D51" s="10"/>
      <c r="E51" s="13"/>
      <c r="F51" s="13"/>
      <c r="G51" s="40"/>
      <c r="H51" s="13"/>
      <c r="I51" s="13"/>
      <c r="J51" s="10"/>
      <c r="K51" s="10"/>
      <c r="L51" s="10"/>
      <c r="M51" s="10"/>
      <c r="N51" s="60"/>
    </row>
    <row r="52" spans="1:14" x14ac:dyDescent="0.25">
      <c r="A52" s="2"/>
      <c r="B52" s="17"/>
      <c r="C52" s="11"/>
      <c r="D52" s="11"/>
      <c r="E52" s="14"/>
      <c r="F52" s="14"/>
      <c r="G52" s="41"/>
      <c r="H52" s="14"/>
      <c r="I52" s="14"/>
      <c r="J52" s="11"/>
      <c r="K52" s="11"/>
      <c r="L52" s="11"/>
      <c r="M52" s="11"/>
      <c r="N52" s="58"/>
    </row>
    <row r="53" spans="1:14" x14ac:dyDescent="0.25">
      <c r="A53" s="2"/>
      <c r="B53" s="17"/>
      <c r="C53" s="11"/>
      <c r="D53" s="11"/>
      <c r="E53" s="14"/>
      <c r="F53" s="14"/>
      <c r="G53" s="41"/>
      <c r="H53" s="14"/>
      <c r="I53" s="14"/>
      <c r="J53" s="11"/>
      <c r="K53" s="11"/>
      <c r="L53" s="11"/>
      <c r="M53" s="11"/>
      <c r="N53" s="58"/>
    </row>
    <row r="54" spans="1:14" x14ac:dyDescent="0.25">
      <c r="A54" s="2">
        <v>8</v>
      </c>
      <c r="B54" s="17"/>
      <c r="C54" s="11"/>
      <c r="D54" s="11"/>
      <c r="E54" s="14"/>
      <c r="F54" s="14"/>
      <c r="G54" s="41"/>
      <c r="H54" s="14"/>
      <c r="I54" s="14"/>
      <c r="J54" s="11"/>
      <c r="K54" s="11"/>
      <c r="L54" s="11"/>
      <c r="M54" s="11"/>
      <c r="N54" s="58"/>
    </row>
    <row r="55" spans="1:14" x14ac:dyDescent="0.25">
      <c r="A55" s="2"/>
      <c r="B55" s="17"/>
      <c r="C55" s="11"/>
      <c r="D55" s="11"/>
      <c r="E55" s="14"/>
      <c r="F55" s="14"/>
      <c r="G55" s="41"/>
      <c r="H55" s="14"/>
      <c r="I55" s="14"/>
      <c r="J55" s="11"/>
      <c r="K55" s="11"/>
      <c r="L55" s="11"/>
      <c r="M55" s="11"/>
      <c r="N55" s="58"/>
    </row>
    <row r="56" spans="1:14" x14ac:dyDescent="0.25">
      <c r="A56" s="2"/>
      <c r="B56" s="17"/>
      <c r="C56" s="11"/>
      <c r="D56" s="11"/>
      <c r="E56" s="14"/>
      <c r="F56" s="14"/>
      <c r="G56" s="41"/>
      <c r="H56" s="14"/>
      <c r="I56" s="14"/>
      <c r="J56" s="11"/>
      <c r="K56" s="11"/>
      <c r="L56" s="11"/>
      <c r="M56" s="11"/>
      <c r="N56" s="58"/>
    </row>
    <row r="57" spans="1:14" ht="15.75" thickBot="1" x14ac:dyDescent="0.3">
      <c r="A57" s="8"/>
      <c r="B57" s="18"/>
      <c r="C57" s="12"/>
      <c r="D57" s="12"/>
      <c r="E57" s="15"/>
      <c r="F57" s="15"/>
      <c r="G57" s="42"/>
      <c r="H57" s="15"/>
      <c r="I57" s="15"/>
      <c r="J57" s="12"/>
      <c r="K57" s="12"/>
      <c r="L57" s="12"/>
      <c r="M57" s="12"/>
      <c r="N57" s="59"/>
    </row>
  </sheetData>
  <mergeCells count="16">
    <mergeCell ref="N37:N43"/>
    <mergeCell ref="N44:N50"/>
    <mergeCell ref="N51:N57"/>
    <mergeCell ref="G2:G6"/>
    <mergeCell ref="N31:N36"/>
    <mergeCell ref="N13:N18"/>
    <mergeCell ref="N19:N24"/>
    <mergeCell ref="N25:N30"/>
    <mergeCell ref="I2:I6"/>
    <mergeCell ref="M2:M6"/>
    <mergeCell ref="E2:E6"/>
    <mergeCell ref="F2:F6"/>
    <mergeCell ref="C2:C6"/>
    <mergeCell ref="D2:D6"/>
    <mergeCell ref="N7:N12"/>
    <mergeCell ref="H2:H6"/>
  </mergeCells>
  <conditionalFormatting sqref="F1:G1048576">
    <cfRule type="expression" dxfId="2" priority="1">
      <formula>AND($G1&gt;=$L$2,$G1&lt;=$L$3)</formula>
    </cfRule>
    <cfRule type="expression" dxfId="1" priority="2">
      <formula>AND($G1&gt;=$K$2,$G1&lt;=$K$3)</formula>
    </cfRule>
    <cfRule type="expression" dxfId="0" priority="3">
      <formula>AND($G1&gt;=$J$2,$G1&lt;=$J$3)</formula>
    </cfRule>
  </conditionalFormatting>
  <hyperlinks>
    <hyperlink ref="Q1" r:id="rId1"/>
  </hyperlinks>
  <printOptions gridLines="1"/>
  <pageMargins left="0" right="0" top="0" bottom="0" header="0" footer="0"/>
  <pageSetup paperSize="9" scale="6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</vt:lpstr>
      <vt:lpstr>Tableau!Zone_d_impression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cp:lastPrinted>2014-08-14T19:29:13Z</cp:lastPrinted>
  <dcterms:created xsi:type="dcterms:W3CDTF">2013-04-30T17:29:36Z</dcterms:created>
  <dcterms:modified xsi:type="dcterms:W3CDTF">2014-08-16T18:50:35Z</dcterms:modified>
</cp:coreProperties>
</file>