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7" i="1" l="1"/>
  <c r="T6" i="1"/>
  <c r="T5" i="1"/>
  <c r="T4" i="1"/>
  <c r="N13" i="1" l="1"/>
  <c r="G9" i="1"/>
  <c r="K9" i="1" s="1"/>
  <c r="G8" i="1"/>
  <c r="K8" i="1" s="1"/>
  <c r="Q7" i="1"/>
  <c r="P7" i="1"/>
  <c r="R7" i="1" s="1"/>
  <c r="O7" i="1"/>
  <c r="S7" i="1" s="1"/>
  <c r="G7" i="1"/>
  <c r="M7" i="1" s="1"/>
  <c r="Q6" i="1"/>
  <c r="P6" i="1"/>
  <c r="R6" i="1" s="1"/>
  <c r="O6" i="1"/>
  <c r="S6" i="1" s="1"/>
  <c r="G6" i="1"/>
  <c r="K6" i="1" s="1"/>
  <c r="Q5" i="1"/>
  <c r="P5" i="1"/>
  <c r="R5" i="1" s="1"/>
  <c r="O5" i="1"/>
  <c r="S5" i="1" s="1"/>
  <c r="G5" i="1"/>
  <c r="K5" i="1" s="1"/>
  <c r="Q4" i="1"/>
  <c r="P4" i="1"/>
  <c r="R4" i="1" s="1"/>
  <c r="O4" i="1"/>
  <c r="S4" i="1" s="1"/>
  <c r="G4" i="1"/>
  <c r="K4" i="1" s="1"/>
  <c r="N10" i="1" l="1"/>
  <c r="N12" i="1"/>
  <c r="K7" i="1"/>
  <c r="K10" i="1" s="1"/>
  <c r="I4" i="1"/>
  <c r="M4" i="1"/>
  <c r="I5" i="1"/>
  <c r="M5" i="1"/>
  <c r="I6" i="1"/>
  <c r="M6" i="1"/>
  <c r="I7" i="1"/>
  <c r="I8" i="1"/>
  <c r="M8" i="1"/>
  <c r="I9" i="1"/>
  <c r="M9" i="1"/>
  <c r="I10" i="1" l="1"/>
  <c r="N9" i="1"/>
  <c r="M10" i="1"/>
</calcChain>
</file>

<file path=xl/sharedStrings.xml><?xml version="1.0" encoding="utf-8"?>
<sst xmlns="http://schemas.openxmlformats.org/spreadsheetml/2006/main" count="21" uniqueCount="17">
  <si>
    <t>Match</t>
  </si>
  <si>
    <t>Score</t>
  </si>
  <si>
    <t>Resultat</t>
  </si>
  <si>
    <t>Fred</t>
  </si>
  <si>
    <t>Points</t>
  </si>
  <si>
    <t>seb</t>
  </si>
  <si>
    <t>Nic</t>
  </si>
  <si>
    <t>GROUPE   A</t>
  </si>
  <si>
    <t>GP</t>
  </si>
  <si>
    <t>GC</t>
  </si>
  <si>
    <t>DdB</t>
  </si>
  <si>
    <t>magic</t>
  </si>
  <si>
    <t>Classement</t>
  </si>
  <si>
    <t>QUALIFIES</t>
  </si>
  <si>
    <t>TOTAL</t>
  </si>
  <si>
    <t>ELIMINES</t>
  </si>
  <si>
    <t>http://forum.excel-pratique.com/excel/verouiller-des-cellules-en-particulier-t45708.html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</si>
</sst>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9" fillId="0" borderId="0" xfId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8" fillId="4" borderId="5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" fontId="0" fillId="0" borderId="6" xfId="0" quotePrefix="1" applyNumberFormat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7" borderId="6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8" fillId="3" borderId="3" xfId="0" applyFont="1" applyFill="1" applyBorder="1" applyAlignment="1" applyProtection="1">
      <alignment horizontal="center" vertical="center" wrapText="1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85725</xdr:rowOff>
    </xdr:from>
    <xdr:to>
      <xdr:col>19</xdr:col>
      <xdr:colOff>380627</xdr:colOff>
      <xdr:row>33</xdr:row>
      <xdr:rowOff>180974</xdr:rowOff>
    </xdr:to>
    <xdr:grpSp>
      <xdr:nvGrpSpPr>
        <xdr:cNvPr id="28" name="Groupe 27"/>
        <xdr:cNvGrpSpPr/>
      </xdr:nvGrpSpPr>
      <xdr:grpSpPr>
        <a:xfrm>
          <a:off x="1133475" y="476250"/>
          <a:ext cx="13725152" cy="6219824"/>
          <a:chOff x="952500" y="409575"/>
          <a:chExt cx="13725152" cy="6219824"/>
        </a:xfrm>
      </xdr:grpSpPr>
      <xdr:sp macro="" textlink="">
        <xdr:nvSpPr>
          <xdr:cNvPr id="2" name="ZoneTexte 1"/>
          <xdr:cNvSpPr txBox="1"/>
        </xdr:nvSpPr>
        <xdr:spPr>
          <a:xfrm>
            <a:off x="1057275" y="4752974"/>
            <a:ext cx="10534650" cy="18764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Méthode simple</a:t>
            </a:r>
          </a:p>
          <a:p>
            <a:r>
              <a:rPr lang="fr-FR" sz="1100"/>
              <a:t>Ctrl + a (pour sélectionner toute la feuille)</a:t>
            </a:r>
          </a:p>
          <a:p>
            <a:r>
              <a:rPr lang="fr-FR" sz="1100"/>
              <a:t>Clic droit sur une cellule ---&gt; Format de cellule ---&gt; Onglet protection ---&gt; Décôches</a:t>
            </a:r>
            <a:r>
              <a:rPr lang="fr-FR" sz="1100" baseline="0"/>
              <a:t> "Verrouilée" et "Masquée" ---&gt; Ok</a:t>
            </a:r>
          </a:p>
          <a:p>
            <a:r>
              <a:rPr lang="fr-FR" sz="1100" baseline="0"/>
              <a:t>Appuies sur F5</a:t>
            </a:r>
          </a:p>
          <a:p>
            <a:r>
              <a:rPr lang="fr-FR" sz="1100" baseline="0"/>
              <a:t>Clic sur "Cellules ..." ---&gt; sélectionnes "Formules" ---&gt;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 baseline="0"/>
              <a:t>Clic droit sur une cellule contenant une formule (normalement elle doit être sélectionnée) </a:t>
            </a:r>
            <a:r>
              <a:rPr lang="fr-FR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---&gt; Format de cellule ---&gt; Onglet protection ---&gt; Côches</a:t>
            </a: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"Verrouilée" et "Masquée" ---&gt; Ok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Protèges ta feuille  avec ou sans mot de passe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Dans les option de protection décôches "Sélectionner les cellules verrouillées"----&gt; Ok</a:t>
            </a: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Fait dans cette page</a:t>
            </a:r>
            <a:endParaRPr lang="fr-FR">
              <a:effectLst/>
            </a:endParaRPr>
          </a:p>
          <a:p>
            <a:endParaRPr lang="fr-FR" sz="1100" baseline="0"/>
          </a:p>
          <a:p>
            <a:endParaRPr lang="fr-FR" sz="1100" baseline="0"/>
          </a:p>
          <a:p>
            <a:endParaRPr lang="fr-FR" sz="1100"/>
          </a:p>
        </xdr:txBody>
      </xdr:sp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1696700" y="2066925"/>
            <a:ext cx="2980952" cy="3000000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181975" y="409575"/>
            <a:ext cx="3175296" cy="26955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952500" y="2305051"/>
            <a:ext cx="2162691" cy="2009774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3838575" y="1733550"/>
            <a:ext cx="2113363" cy="1914525"/>
          </a:xfrm>
          <a:prstGeom prst="rect">
            <a:avLst/>
          </a:prstGeom>
        </xdr:spPr>
      </xdr:pic>
      <xdr:cxnSp macro="">
        <xdr:nvCxnSpPr>
          <xdr:cNvPr id="8" name="Connecteur droit avec flèche 7"/>
          <xdr:cNvCxnSpPr/>
        </xdr:nvCxnSpPr>
        <xdr:spPr>
          <a:xfrm flipV="1">
            <a:off x="6515100" y="1000127"/>
            <a:ext cx="1781175" cy="4143373"/>
          </a:xfrm>
          <a:prstGeom prst="straightConnector1">
            <a:avLst/>
          </a:prstGeom>
          <a:ln w="381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avec flèche 9"/>
          <xdr:cNvCxnSpPr/>
        </xdr:nvCxnSpPr>
        <xdr:spPr>
          <a:xfrm flipV="1">
            <a:off x="1962150" y="4362450"/>
            <a:ext cx="104775" cy="962025"/>
          </a:xfrm>
          <a:prstGeom prst="straightConnector1">
            <a:avLst/>
          </a:prstGeom>
          <a:ln w="381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avec flèche 11"/>
          <xdr:cNvCxnSpPr/>
        </xdr:nvCxnSpPr>
        <xdr:spPr>
          <a:xfrm flipV="1">
            <a:off x="1524000" y="2438400"/>
            <a:ext cx="2371725" cy="1657350"/>
          </a:xfrm>
          <a:prstGeom prst="straightConnector1">
            <a:avLst/>
          </a:prstGeom>
          <a:ln w="381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avec flèche 17"/>
          <xdr:cNvCxnSpPr/>
        </xdr:nvCxnSpPr>
        <xdr:spPr>
          <a:xfrm flipV="1">
            <a:off x="5638800" y="3600451"/>
            <a:ext cx="6076950" cy="2447924"/>
          </a:xfrm>
          <a:prstGeom prst="straightConnector1">
            <a:avLst/>
          </a:prstGeom>
          <a:ln w="381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" name="Ellipse 21"/>
          <xdr:cNvSpPr/>
        </xdr:nvSpPr>
        <xdr:spPr>
          <a:xfrm>
            <a:off x="3886201" y="2181226"/>
            <a:ext cx="381000" cy="285750"/>
          </a:xfrm>
          <a:prstGeom prst="ellipse">
            <a:avLst/>
          </a:prstGeom>
          <a:solidFill>
            <a:schemeClr val="accent1">
              <a:alpha val="0"/>
            </a:schemeClr>
          </a:solid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Ellipse 23"/>
          <xdr:cNvSpPr/>
        </xdr:nvSpPr>
        <xdr:spPr>
          <a:xfrm>
            <a:off x="11744325" y="3200400"/>
            <a:ext cx="476250" cy="314325"/>
          </a:xfrm>
          <a:prstGeom prst="ellipse">
            <a:avLst/>
          </a:prstGeom>
          <a:solidFill>
            <a:schemeClr val="accent1">
              <a:alpha val="0"/>
            </a:schemeClr>
          </a:solid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6" name="Ellipse 25"/>
          <xdr:cNvSpPr/>
        </xdr:nvSpPr>
        <xdr:spPr>
          <a:xfrm>
            <a:off x="8162924" y="723900"/>
            <a:ext cx="561975" cy="428626"/>
          </a:xfrm>
          <a:prstGeom prst="ellipse">
            <a:avLst/>
          </a:prstGeom>
          <a:solidFill>
            <a:schemeClr val="accent1">
              <a:alpha val="0"/>
            </a:schemeClr>
          </a:solid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Ellipse 26"/>
          <xdr:cNvSpPr/>
        </xdr:nvSpPr>
        <xdr:spPr>
          <a:xfrm>
            <a:off x="1019175" y="3971925"/>
            <a:ext cx="628650" cy="352425"/>
          </a:xfrm>
          <a:prstGeom prst="ellipse">
            <a:avLst/>
          </a:prstGeom>
          <a:solidFill>
            <a:schemeClr val="accent1">
              <a:alpha val="0"/>
            </a:schemeClr>
          </a:solid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erouiller-des-cellules-en-particulier-t457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4"/>
  <sheetViews>
    <sheetView tabSelected="1" topLeftCell="B1" workbookViewId="0">
      <selection activeCell="J7" sqref="J7"/>
    </sheetView>
  </sheetViews>
  <sheetFormatPr baseColWidth="10" defaultRowHeight="15" x14ac:dyDescent="0.25"/>
  <cols>
    <col min="1" max="16384" width="11.42578125" style="1"/>
  </cols>
  <sheetData>
    <row r="1" spans="3:21" x14ac:dyDescent="0.25">
      <c r="O1" s="2" t="s">
        <v>16</v>
      </c>
    </row>
    <row r="2" spans="3:21" ht="15.75" thickBot="1" x14ac:dyDescent="0.3"/>
    <row r="3" spans="3:21" ht="16.5" thickTop="1" thickBot="1" x14ac:dyDescent="0.3">
      <c r="C3" s="3" t="s">
        <v>0</v>
      </c>
      <c r="D3" s="4"/>
      <c r="E3" s="5" t="s">
        <v>1</v>
      </c>
      <c r="F3" s="5" t="s">
        <v>1</v>
      </c>
      <c r="G3" s="6" t="s">
        <v>2</v>
      </c>
      <c r="H3" s="7" t="s">
        <v>3</v>
      </c>
      <c r="I3" s="8" t="s">
        <v>4</v>
      </c>
      <c r="J3" s="9" t="s">
        <v>5</v>
      </c>
      <c r="K3" s="8" t="s">
        <v>4</v>
      </c>
      <c r="L3" s="10" t="s">
        <v>6</v>
      </c>
      <c r="M3" s="8" t="s">
        <v>4</v>
      </c>
      <c r="N3" s="11" t="s">
        <v>7</v>
      </c>
      <c r="O3" s="12" t="s">
        <v>4</v>
      </c>
      <c r="P3" s="13" t="s">
        <v>8</v>
      </c>
      <c r="Q3" s="13" t="s">
        <v>9</v>
      </c>
      <c r="R3" s="13" t="s">
        <v>10</v>
      </c>
      <c r="S3" s="13" t="s">
        <v>11</v>
      </c>
      <c r="T3" s="14" t="s">
        <v>12</v>
      </c>
      <c r="U3" s="15"/>
    </row>
    <row r="4" spans="3:21" ht="16.5" thickTop="1" thickBot="1" x14ac:dyDescent="0.3">
      <c r="C4" s="16"/>
      <c r="D4" s="17"/>
      <c r="E4" s="18"/>
      <c r="F4" s="18"/>
      <c r="G4" s="45" t="str">
        <f>IF(E4&gt;F4,"1",IF(E4&lt;F4,"2","N"))</f>
        <v>N</v>
      </c>
      <c r="H4" s="19"/>
      <c r="I4" s="38">
        <f t="shared" ref="I4:I8" si="0">IF(H4&amp;""=$G4,2,0)</f>
        <v>0</v>
      </c>
      <c r="J4" s="20"/>
      <c r="K4" s="38">
        <f t="shared" ref="K4:K9" si="1">IF(J4&amp;""=$G4,2,0)</f>
        <v>0</v>
      </c>
      <c r="L4" s="21"/>
      <c r="M4" s="38">
        <f>IF(L4&amp;""=$G4,2,0)</f>
        <v>0</v>
      </c>
      <c r="N4" s="22"/>
      <c r="O4" s="38">
        <f>COUNTIFS($C$5:$C$10,N4,$G$5:$G$10,"1")*3+COUNTIFS($D$5:$D$10,N4,$G$5:$G$10,"2")*3+COUNTIFS($C$5:$C$10,N4,$G$5:$G$10,"N")+COUNTIFS($D$5:$D$10,N4,$G$5:$G$10,"N")</f>
        <v>0</v>
      </c>
      <c r="P4" s="39">
        <f>SUMIF($C$5:$C$10,N4,$E$5:$E$10)+SUMIF($D$5:$D$10,N4,$F$5:$F$10)</f>
        <v>0</v>
      </c>
      <c r="Q4" s="40">
        <f>SUMIF($C$5:$C$10,N4,$F$5:$F$10)+SUMIF($D$5:$D$10,N4,$E$5:$E$10)</f>
        <v>0</v>
      </c>
      <c r="R4" s="40">
        <f>P4-Q4</f>
        <v>0</v>
      </c>
      <c r="S4" s="40">
        <f>O4*10000+R4*1000+P4*10+ROW()</f>
        <v>4</v>
      </c>
      <c r="T4" s="41" t="e">
        <f>RANK(S4,$S$5:$S$9)</f>
        <v>#N/A</v>
      </c>
    </row>
    <row r="5" spans="3:21" ht="16.5" thickTop="1" thickBot="1" x14ac:dyDescent="0.3">
      <c r="C5" s="17"/>
      <c r="D5" s="17"/>
      <c r="E5" s="23"/>
      <c r="F5" s="23"/>
      <c r="G5" s="45" t="str">
        <f t="shared" ref="G5:G9" si="2">IF(E5&gt;F5,"1",IF(E5&lt;F5,"2","N"))</f>
        <v>N</v>
      </c>
      <c r="H5" s="24"/>
      <c r="I5" s="38">
        <f t="shared" si="0"/>
        <v>0</v>
      </c>
      <c r="J5" s="25"/>
      <c r="K5" s="38">
        <f t="shared" si="1"/>
        <v>0</v>
      </c>
      <c r="L5" s="21"/>
      <c r="M5" s="44">
        <f>IF(L5&amp;""=$G5,2,0)</f>
        <v>0</v>
      </c>
      <c r="N5" s="17"/>
      <c r="O5" s="38">
        <f t="shared" ref="O5:O7" si="3">COUNTIFS($C$5:$C$10,N5,$G$5:$G$10,"1")*3+COUNTIFS($D$5:$D$10,N5,$G$5:$G$10,"2")*3+COUNTIFS($C$5:$C$10,N5,$G$5:$G$10,"N")+COUNTIFS($D$5:$D$10,N5,$G$5:$G$10,"N")</f>
        <v>0</v>
      </c>
      <c r="P5" s="39">
        <f>SUMIF($C$5:$C$10,N5,$E$5:$E$10)+SUMIF($D$5:$D$10,N5,$F$5:$F$10)</f>
        <v>0</v>
      </c>
      <c r="Q5" s="40">
        <f>SUMIF($C$5:$C$10,N5,$F$5:$F$10)+SUMIF($D$5:$D$10,N5,$E$5:$E$10)</f>
        <v>0</v>
      </c>
      <c r="R5" s="40">
        <f t="shared" ref="R5:R7" si="4">P5-Q5</f>
        <v>0</v>
      </c>
      <c r="S5" s="40">
        <f t="shared" ref="S5:S7" si="5">O5*10000+R5*1000+P5*10+ROW()</f>
        <v>5</v>
      </c>
      <c r="T5" s="41">
        <f>RANK(S5,$S$5:$S$9)</f>
        <v>3</v>
      </c>
    </row>
    <row r="6" spans="3:21" ht="16.5" thickTop="1" thickBot="1" x14ac:dyDescent="0.3">
      <c r="C6" s="16"/>
      <c r="D6" s="17"/>
      <c r="E6" s="23"/>
      <c r="F6" s="23"/>
      <c r="G6" s="45" t="str">
        <f t="shared" si="2"/>
        <v>N</v>
      </c>
      <c r="H6" s="24"/>
      <c r="I6" s="38">
        <f t="shared" si="0"/>
        <v>0</v>
      </c>
      <c r="J6" s="25"/>
      <c r="K6" s="38">
        <f t="shared" si="1"/>
        <v>0</v>
      </c>
      <c r="L6" s="21"/>
      <c r="M6" s="44">
        <f>IF(L6&amp;""=$G6,2,0)</f>
        <v>0</v>
      </c>
      <c r="N6" s="17"/>
      <c r="O6" s="38">
        <f t="shared" si="3"/>
        <v>0</v>
      </c>
      <c r="P6" s="39">
        <f>SUMIF($C$5:$C$10,N6,$E$5:$E$10)+SUMIF($D$5:$D$10,N6,$F$5:$F$10)</f>
        <v>0</v>
      </c>
      <c r="Q6" s="40">
        <f>SUMIF($C$5:$C$10,N6,$F$5:$F$10)+SUMIF($D$5:$D$10,N6,$E$5:$E$10)</f>
        <v>0</v>
      </c>
      <c r="R6" s="40">
        <f t="shared" si="4"/>
        <v>0</v>
      </c>
      <c r="S6" s="40">
        <f t="shared" si="5"/>
        <v>6</v>
      </c>
      <c r="T6" s="42">
        <f>RANK(S6,$S$5:$S$9)</f>
        <v>2</v>
      </c>
    </row>
    <row r="7" spans="3:21" ht="16.5" thickTop="1" thickBot="1" x14ac:dyDescent="0.3">
      <c r="C7" s="17"/>
      <c r="D7" s="17"/>
      <c r="E7" s="23"/>
      <c r="F7" s="23"/>
      <c r="G7" s="45" t="str">
        <f t="shared" si="2"/>
        <v>N</v>
      </c>
      <c r="H7" s="24"/>
      <c r="I7" s="38">
        <f t="shared" si="0"/>
        <v>0</v>
      </c>
      <c r="J7" s="25"/>
      <c r="K7" s="38">
        <f t="shared" si="1"/>
        <v>0</v>
      </c>
      <c r="L7" s="21"/>
      <c r="M7" s="44">
        <f>IF(L7&amp;""=$G7,2,0)</f>
        <v>0</v>
      </c>
      <c r="N7" s="17"/>
      <c r="O7" s="38">
        <f t="shared" si="3"/>
        <v>0</v>
      </c>
      <c r="P7" s="39">
        <f>SUMIF($C$5:$C$10,N7,$E$5:$E$10)+SUMIF($D$5:$D$10,N7,$F$5:$F$10)</f>
        <v>0</v>
      </c>
      <c r="Q7" s="40">
        <f>SUMIF($C$5:$C$10,N7,$F$5:$F$10)+SUMIF($D$5:$D$10,N7,$E$5:$E$10)</f>
        <v>0</v>
      </c>
      <c r="R7" s="40">
        <f t="shared" si="4"/>
        <v>0</v>
      </c>
      <c r="S7" s="43">
        <f t="shared" si="5"/>
        <v>7</v>
      </c>
      <c r="T7" s="41">
        <f>RANK(S7,$S$5:$S$9)</f>
        <v>1</v>
      </c>
    </row>
    <row r="8" spans="3:21" ht="16.5" thickTop="1" thickBot="1" x14ac:dyDescent="0.3">
      <c r="C8" s="16"/>
      <c r="D8" s="17"/>
      <c r="E8" s="26"/>
      <c r="F8" s="26"/>
      <c r="G8" s="45" t="str">
        <f t="shared" si="2"/>
        <v>N</v>
      </c>
      <c r="H8" s="27"/>
      <c r="I8" s="38">
        <f t="shared" si="0"/>
        <v>0</v>
      </c>
      <c r="J8" s="28"/>
      <c r="K8" s="38">
        <f t="shared" si="1"/>
        <v>0</v>
      </c>
      <c r="L8" s="21"/>
      <c r="M8" s="38">
        <f>IF(L8&amp;""=$G8,2,0)</f>
        <v>0</v>
      </c>
      <c r="N8" s="11" t="s">
        <v>13</v>
      </c>
      <c r="O8" s="29"/>
    </row>
    <row r="9" spans="3:21" ht="16.5" thickTop="1" thickBot="1" x14ac:dyDescent="0.3">
      <c r="C9" s="17"/>
      <c r="D9" s="17"/>
      <c r="E9" s="26"/>
      <c r="F9" s="26"/>
      <c r="G9" s="45" t="str">
        <f t="shared" si="2"/>
        <v>N</v>
      </c>
      <c r="H9" s="30"/>
      <c r="I9" s="38">
        <f>IF(H9&amp;""=$G9,2,0)</f>
        <v>0</v>
      </c>
      <c r="J9" s="31"/>
      <c r="K9" s="38">
        <f t="shared" si="1"/>
        <v>0</v>
      </c>
      <c r="L9" s="21"/>
      <c r="M9" s="38">
        <f>IF(L9&amp;""=$G4,2,0)</f>
        <v>0</v>
      </c>
      <c r="N9" s="38">
        <f>INDEX($N$5:$N$8,MATCH(1,$T$5:$T$8,0))</f>
        <v>0</v>
      </c>
      <c r="O9" s="29"/>
    </row>
    <row r="10" spans="3:21" ht="16.5" thickTop="1" thickBot="1" x14ac:dyDescent="0.3">
      <c r="C10" s="32"/>
      <c r="D10" s="17"/>
      <c r="E10" s="33"/>
      <c r="F10" s="33"/>
      <c r="G10" s="34" t="s">
        <v>14</v>
      </c>
      <c r="I10" s="38">
        <f>SUM(I4:I9)</f>
        <v>0</v>
      </c>
      <c r="J10" s="31"/>
      <c r="K10" s="38">
        <f>SUM(K4:K9)</f>
        <v>0</v>
      </c>
      <c r="L10" s="21"/>
      <c r="M10" s="38">
        <f>SUM(M4:M9)</f>
        <v>0</v>
      </c>
      <c r="N10" s="38">
        <f>INDEX($N$5:$N$8,MATCH(2,$T$5:$T$8,0))</f>
        <v>0</v>
      </c>
      <c r="O10" s="35"/>
    </row>
    <row r="11" spans="3:21" ht="16.5" thickTop="1" thickBot="1" x14ac:dyDescent="0.3">
      <c r="C11" s="29"/>
      <c r="D11" s="29"/>
      <c r="E11" s="29"/>
      <c r="F11" s="29"/>
      <c r="G11" s="29"/>
      <c r="H11" s="36"/>
      <c r="I11" s="29"/>
      <c r="J11" s="29"/>
      <c r="K11" s="29"/>
      <c r="L11" s="29"/>
      <c r="M11" s="29"/>
      <c r="N11" s="37" t="s">
        <v>15</v>
      </c>
      <c r="O11" s="29"/>
    </row>
    <row r="12" spans="3:21" ht="16.5" thickTop="1" thickBot="1" x14ac:dyDescent="0.3"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8">
        <f>INDEX($N$5:$N$8,MATCH(3,$T$5:$T$8,0))</f>
        <v>0</v>
      </c>
      <c r="O12" s="29"/>
    </row>
    <row r="13" spans="3:21" ht="16.5" thickTop="1" thickBot="1" x14ac:dyDescent="0.3"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38" t="e">
        <f>INDEX($N$5:$N$8,MATCH(4,$T$5:$T$8,0))</f>
        <v>#N/A</v>
      </c>
      <c r="O13" s="29"/>
    </row>
    <row r="14" spans="3:21" ht="15.75" thickTop="1" x14ac:dyDescent="0.25"/>
  </sheetData>
  <sheetProtection sheet="1" objects="1" scenarios="1" selectLockedCells="1"/>
  <mergeCells count="1">
    <mergeCell ref="C3:D3"/>
  </mergeCell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Michel</cp:lastModifiedBy>
  <dcterms:created xsi:type="dcterms:W3CDTF">2013-12-05T16:21:10Z</dcterms:created>
  <dcterms:modified xsi:type="dcterms:W3CDTF">2013-12-06T01:06:48Z</dcterms:modified>
</cp:coreProperties>
</file>