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0" yWindow="15" windowWidth="24795" windowHeight="12525" activeTab="1"/>
  </bookViews>
  <sheets>
    <sheet name="SUIVI SUBV ASP" sheetId="3" r:id="rId1"/>
    <sheet name="SUIVI SUBV ASP (2)" sheetId="5" r:id="rId2"/>
    <sheet name="Résultats" sheetId="6" r:id="rId3"/>
  </sheets>
  <definedNames>
    <definedName name="_xlnm._FilterDatabase" localSheetId="0" hidden="1">'SUIVI SUBV ASP'!$A$6:$L$89</definedName>
    <definedName name="_xlnm._FilterDatabase" localSheetId="1" hidden="1">'SUIVI SUBV ASP (2)'!$A$6:$O$78</definedName>
    <definedName name="_xlnm.Extract" localSheetId="2">Résultats!$A$1:$M$1</definedName>
    <definedName name="_xlnm.Extract" localSheetId="1">'SUIVI SUBV ASP (2)'!#REF!</definedName>
    <definedName name="_xlnm.Print_Area" localSheetId="0">'SUIVI SUBV ASP'!$A$1:$Z$107</definedName>
    <definedName name="_xlnm.Print_Area" localSheetId="1">'SUIVI SUBV ASP (2)'!$A$1:$M$96</definedName>
  </definedNames>
  <calcPr calcId="114210"/>
</workbook>
</file>

<file path=xl/calcChain.xml><?xml version="1.0" encoding="utf-8"?>
<calcChain xmlns="http://schemas.openxmlformats.org/spreadsheetml/2006/main">
  <c r="G7" i="5"/>
  <c r="H7"/>
  <c r="I7"/>
  <c r="J7"/>
  <c r="K7"/>
  <c r="M8" i="3"/>
  <c r="M17"/>
  <c r="N17"/>
  <c r="O17"/>
  <c r="P17"/>
  <c r="Q17"/>
  <c r="R17"/>
  <c r="S17"/>
  <c r="T17"/>
  <c r="U17"/>
  <c r="V17"/>
  <c r="W17"/>
  <c r="X17"/>
  <c r="Y17"/>
  <c r="G8" i="5"/>
  <c r="H8"/>
  <c r="I8"/>
  <c r="J8"/>
  <c r="K8"/>
  <c r="G9"/>
  <c r="H9"/>
  <c r="I9"/>
  <c r="J9"/>
  <c r="K9"/>
  <c r="G10"/>
  <c r="H10"/>
  <c r="I10"/>
  <c r="J10"/>
  <c r="K10"/>
  <c r="G11"/>
  <c r="H11"/>
  <c r="I11"/>
  <c r="J11"/>
  <c r="K11"/>
  <c r="G12"/>
  <c r="H12"/>
  <c r="I12"/>
  <c r="J12"/>
  <c r="K12"/>
  <c r="G13"/>
  <c r="H13"/>
  <c r="I13"/>
  <c r="J13"/>
  <c r="K13"/>
  <c r="G14"/>
  <c r="H14"/>
  <c r="I14"/>
  <c r="J14"/>
  <c r="K14"/>
  <c r="G15"/>
  <c r="H15"/>
  <c r="I15"/>
  <c r="J15"/>
  <c r="K15"/>
  <c r="G16"/>
  <c r="H16"/>
  <c r="I16"/>
  <c r="J16"/>
  <c r="K16"/>
  <c r="G17"/>
  <c r="H17"/>
  <c r="I17"/>
  <c r="J17"/>
  <c r="K17"/>
  <c r="G18"/>
  <c r="H18"/>
  <c r="I18"/>
  <c r="J18"/>
  <c r="K18"/>
  <c r="G19"/>
  <c r="H19"/>
  <c r="I19"/>
  <c r="J19"/>
  <c r="K19"/>
  <c r="G20"/>
  <c r="H20"/>
  <c r="I20"/>
  <c r="J20"/>
  <c r="K20"/>
  <c r="G21"/>
  <c r="H21"/>
  <c r="I21"/>
  <c r="J21"/>
  <c r="K21"/>
  <c r="G22"/>
  <c r="H22"/>
  <c r="I22"/>
  <c r="J22"/>
  <c r="K22"/>
  <c r="G23"/>
  <c r="H23"/>
  <c r="I23"/>
  <c r="J23"/>
  <c r="K23"/>
  <c r="G24"/>
  <c r="H24"/>
  <c r="I24"/>
  <c r="J24"/>
  <c r="K24"/>
  <c r="G25"/>
  <c r="H25"/>
  <c r="I25"/>
  <c r="J25"/>
  <c r="K25"/>
  <c r="G26"/>
  <c r="H26"/>
  <c r="I26"/>
  <c r="J26"/>
  <c r="K26"/>
  <c r="G27"/>
  <c r="H27"/>
  <c r="I27"/>
  <c r="J27"/>
  <c r="K27"/>
  <c r="G28"/>
  <c r="H28"/>
  <c r="I28"/>
  <c r="J28"/>
  <c r="K28"/>
  <c r="G29"/>
  <c r="H29"/>
  <c r="I29"/>
  <c r="J29"/>
  <c r="K29"/>
  <c r="G30"/>
  <c r="H30"/>
  <c r="I30"/>
  <c r="J30"/>
  <c r="K30"/>
  <c r="G31"/>
  <c r="H31"/>
  <c r="I31"/>
  <c r="J31"/>
  <c r="K31"/>
  <c r="G32"/>
  <c r="H32"/>
  <c r="I32"/>
  <c r="J32"/>
  <c r="K32"/>
  <c r="G33"/>
  <c r="H33"/>
  <c r="I33"/>
  <c r="J33"/>
  <c r="K33"/>
  <c r="G34"/>
  <c r="H34"/>
  <c r="I34"/>
  <c r="J34"/>
  <c r="K34"/>
  <c r="G35"/>
  <c r="H35"/>
  <c r="I35"/>
  <c r="J35"/>
  <c r="K35"/>
  <c r="G36"/>
  <c r="H36"/>
  <c r="I36"/>
  <c r="J36"/>
  <c r="K36"/>
  <c r="G37"/>
  <c r="H37"/>
  <c r="I37"/>
  <c r="J37"/>
  <c r="K37"/>
  <c r="G38"/>
  <c r="H38"/>
  <c r="I38"/>
  <c r="J38"/>
  <c r="K38"/>
  <c r="G39"/>
  <c r="H39"/>
  <c r="I39"/>
  <c r="J39"/>
  <c r="K39"/>
  <c r="G40"/>
  <c r="H40"/>
  <c r="I40"/>
  <c r="J40"/>
  <c r="K40"/>
  <c r="G41"/>
  <c r="H41"/>
  <c r="I41"/>
  <c r="J41"/>
  <c r="K41"/>
  <c r="G42"/>
  <c r="H42"/>
  <c r="I42"/>
  <c r="J42"/>
  <c r="K42"/>
  <c r="G43"/>
  <c r="H43"/>
  <c r="I43"/>
  <c r="J43"/>
  <c r="K43"/>
  <c r="G44"/>
  <c r="H44"/>
  <c r="I44"/>
  <c r="J44"/>
  <c r="K44"/>
  <c r="G45"/>
  <c r="H45"/>
  <c r="I45"/>
  <c r="J45"/>
  <c r="K45"/>
  <c r="G46"/>
  <c r="H46"/>
  <c r="I46"/>
  <c r="J46"/>
  <c r="K46"/>
  <c r="G47"/>
  <c r="H47"/>
  <c r="I47"/>
  <c r="J47"/>
  <c r="K47"/>
  <c r="G48"/>
  <c r="H48"/>
  <c r="I48"/>
  <c r="J48"/>
  <c r="K48"/>
  <c r="G49"/>
  <c r="H49"/>
  <c r="I49"/>
  <c r="J49"/>
  <c r="K49"/>
  <c r="G50"/>
  <c r="H50"/>
  <c r="I50"/>
  <c r="J50"/>
  <c r="K50"/>
  <c r="G51"/>
  <c r="H51"/>
  <c r="I51"/>
  <c r="J51"/>
  <c r="K51"/>
  <c r="G52"/>
  <c r="H52"/>
  <c r="I52"/>
  <c r="J52"/>
  <c r="K52"/>
  <c r="G53"/>
  <c r="H53"/>
  <c r="I53"/>
  <c r="J53"/>
  <c r="K53"/>
  <c r="G54"/>
  <c r="H54"/>
  <c r="I54"/>
  <c r="J54"/>
  <c r="K54"/>
  <c r="G55"/>
  <c r="H55"/>
  <c r="I55"/>
  <c r="J55"/>
  <c r="K55"/>
  <c r="G56"/>
  <c r="H56"/>
  <c r="I56"/>
  <c r="J56"/>
  <c r="K56"/>
  <c r="G57"/>
  <c r="H57"/>
  <c r="I57"/>
  <c r="J57"/>
  <c r="K57"/>
  <c r="G58"/>
  <c r="H58"/>
  <c r="I58"/>
  <c r="J58"/>
  <c r="K58"/>
  <c r="G59"/>
  <c r="H59"/>
  <c r="I59"/>
  <c r="J59"/>
  <c r="K59"/>
  <c r="G60"/>
  <c r="H60"/>
  <c r="I60"/>
  <c r="J60"/>
  <c r="K60"/>
  <c r="G61"/>
  <c r="H61"/>
  <c r="I61"/>
  <c r="J61"/>
  <c r="K61"/>
  <c r="G62"/>
  <c r="H62"/>
  <c r="I62"/>
  <c r="J62"/>
  <c r="K62"/>
  <c r="G63"/>
  <c r="H63"/>
  <c r="I63"/>
  <c r="J63"/>
  <c r="K63"/>
  <c r="G64"/>
  <c r="H64"/>
  <c r="I64"/>
  <c r="J64"/>
  <c r="K64"/>
  <c r="G65"/>
  <c r="H65"/>
  <c r="I65"/>
  <c r="J65"/>
  <c r="K65"/>
  <c r="G66"/>
  <c r="H66"/>
  <c r="I66"/>
  <c r="J66"/>
  <c r="K66"/>
  <c r="G67"/>
  <c r="H67"/>
  <c r="I67"/>
  <c r="J67"/>
  <c r="K67"/>
  <c r="G68"/>
  <c r="H68"/>
  <c r="I68"/>
  <c r="J68"/>
  <c r="K68"/>
  <c r="G69"/>
  <c r="H69"/>
  <c r="I69"/>
  <c r="J69"/>
  <c r="K69"/>
  <c r="G70"/>
  <c r="H70"/>
  <c r="I70"/>
  <c r="J70"/>
  <c r="K70"/>
  <c r="G71"/>
  <c r="H71"/>
  <c r="I71"/>
  <c r="J71"/>
  <c r="K71"/>
  <c r="G72"/>
  <c r="H72"/>
  <c r="I72"/>
  <c r="J72"/>
  <c r="K72"/>
  <c r="G73"/>
  <c r="H73"/>
  <c r="I73"/>
  <c r="J73"/>
  <c r="K73"/>
  <c r="G74"/>
  <c r="H74"/>
  <c r="I74"/>
  <c r="J74"/>
  <c r="K74"/>
  <c r="G75"/>
  <c r="H75"/>
  <c r="I75"/>
  <c r="J75"/>
  <c r="K75"/>
  <c r="G76"/>
  <c r="H76"/>
  <c r="I76"/>
  <c r="J76"/>
  <c r="K76"/>
  <c r="G77"/>
  <c r="H77"/>
  <c r="I77"/>
  <c r="J77"/>
  <c r="K77"/>
  <c r="G78"/>
  <c r="H78"/>
  <c r="I78"/>
  <c r="J78"/>
  <c r="K78"/>
  <c r="M16"/>
  <c r="M7"/>
  <c r="M9"/>
  <c r="M10"/>
  <c r="M11"/>
  <c r="M12"/>
  <c r="M13"/>
  <c r="M14"/>
  <c r="M16" i="3"/>
  <c r="N16"/>
  <c r="O16"/>
  <c r="P16"/>
  <c r="Q16"/>
  <c r="R16"/>
  <c r="S16"/>
  <c r="T16"/>
  <c r="U16"/>
  <c r="V16"/>
  <c r="W16"/>
  <c r="X16"/>
  <c r="Y16"/>
  <c r="M15" i="5"/>
  <c r="M18" i="3"/>
  <c r="N18"/>
  <c r="O18"/>
  <c r="P18"/>
  <c r="Q18"/>
  <c r="R18"/>
  <c r="S18"/>
  <c r="T18"/>
  <c r="U18"/>
  <c r="V18"/>
  <c r="W18"/>
  <c r="X18"/>
  <c r="Y18"/>
  <c r="M17" i="5"/>
  <c r="M18"/>
  <c r="C8"/>
  <c r="D8"/>
  <c r="E8"/>
  <c r="F8"/>
  <c r="C9"/>
  <c r="D9"/>
  <c r="E9"/>
  <c r="F9"/>
  <c r="C10"/>
  <c r="D10"/>
  <c r="E10"/>
  <c r="F10"/>
  <c r="C11"/>
  <c r="D11"/>
  <c r="E11"/>
  <c r="F11"/>
  <c r="C12"/>
  <c r="D12"/>
  <c r="E12"/>
  <c r="F12"/>
  <c r="C13"/>
  <c r="D13"/>
  <c r="E13"/>
  <c r="F13"/>
  <c r="C14"/>
  <c r="D14"/>
  <c r="E14"/>
  <c r="F14"/>
  <c r="C15"/>
  <c r="D15"/>
  <c r="E15"/>
  <c r="F15"/>
  <c r="C16"/>
  <c r="D16"/>
  <c r="E16"/>
  <c r="F16"/>
  <c r="C17"/>
  <c r="D17"/>
  <c r="E17"/>
  <c r="F17"/>
  <c r="C18"/>
  <c r="D18"/>
  <c r="E18"/>
  <c r="F18"/>
  <c r="C19"/>
  <c r="D19"/>
  <c r="E19"/>
  <c r="F19"/>
  <c r="C20"/>
  <c r="D20"/>
  <c r="E20"/>
  <c r="F20"/>
  <c r="C21"/>
  <c r="D21"/>
  <c r="E21"/>
  <c r="F21"/>
  <c r="C22"/>
  <c r="D22"/>
  <c r="E22"/>
  <c r="F22"/>
  <c r="C23"/>
  <c r="D23"/>
  <c r="E23"/>
  <c r="F23"/>
  <c r="C24"/>
  <c r="D24"/>
  <c r="E24"/>
  <c r="F24"/>
  <c r="C25"/>
  <c r="D25"/>
  <c r="E25"/>
  <c r="F25"/>
  <c r="C26"/>
  <c r="D26"/>
  <c r="E26"/>
  <c r="F26"/>
  <c r="C27"/>
  <c r="D27"/>
  <c r="E27"/>
  <c r="F27"/>
  <c r="C28"/>
  <c r="D28"/>
  <c r="E28"/>
  <c r="F28"/>
  <c r="C29"/>
  <c r="D29"/>
  <c r="E29"/>
  <c r="F29"/>
  <c r="C30"/>
  <c r="D30"/>
  <c r="E30"/>
  <c r="F30"/>
  <c r="C31"/>
  <c r="D31"/>
  <c r="E31"/>
  <c r="F31"/>
  <c r="C32"/>
  <c r="D32"/>
  <c r="E32"/>
  <c r="F32"/>
  <c r="C33"/>
  <c r="D33"/>
  <c r="E33"/>
  <c r="F33"/>
  <c r="C34"/>
  <c r="D34"/>
  <c r="E34"/>
  <c r="F34"/>
  <c r="C35"/>
  <c r="D35"/>
  <c r="E35"/>
  <c r="F35"/>
  <c r="C36"/>
  <c r="D36"/>
  <c r="E36"/>
  <c r="F36"/>
  <c r="C37"/>
  <c r="D37"/>
  <c r="E37"/>
  <c r="F37"/>
  <c r="C38"/>
  <c r="D38"/>
  <c r="E38"/>
  <c r="F38"/>
  <c r="C39"/>
  <c r="D39"/>
  <c r="E39"/>
  <c r="F39"/>
  <c r="C40"/>
  <c r="D40"/>
  <c r="E40"/>
  <c r="F40"/>
  <c r="C41"/>
  <c r="D41"/>
  <c r="E41"/>
  <c r="F41"/>
  <c r="C42"/>
  <c r="D42"/>
  <c r="E42"/>
  <c r="F42"/>
  <c r="C43"/>
  <c r="D43"/>
  <c r="E43"/>
  <c r="F43"/>
  <c r="C44"/>
  <c r="D44"/>
  <c r="E44"/>
  <c r="F44"/>
  <c r="C45"/>
  <c r="D45"/>
  <c r="E45"/>
  <c r="F45"/>
  <c r="C46"/>
  <c r="D46"/>
  <c r="E46"/>
  <c r="F46"/>
  <c r="C47"/>
  <c r="D47"/>
  <c r="E47"/>
  <c r="F47"/>
  <c r="C48"/>
  <c r="D48"/>
  <c r="E48"/>
  <c r="F48"/>
  <c r="C49"/>
  <c r="D49"/>
  <c r="E49"/>
  <c r="F49"/>
  <c r="C50"/>
  <c r="D50"/>
  <c r="E50"/>
  <c r="F50"/>
  <c r="C51"/>
  <c r="D51"/>
  <c r="E51"/>
  <c r="F51"/>
  <c r="C52"/>
  <c r="D52"/>
  <c r="E52"/>
  <c r="F52"/>
  <c r="C53"/>
  <c r="D53"/>
  <c r="E53"/>
  <c r="F53"/>
  <c r="C54"/>
  <c r="D54"/>
  <c r="E54"/>
  <c r="F54"/>
  <c r="C55"/>
  <c r="D55"/>
  <c r="E55"/>
  <c r="F55"/>
  <c r="C56"/>
  <c r="D56"/>
  <c r="E56"/>
  <c r="F56"/>
  <c r="C57"/>
  <c r="D57"/>
  <c r="E57"/>
  <c r="F57"/>
  <c r="C58"/>
  <c r="D58"/>
  <c r="E58"/>
  <c r="F58"/>
  <c r="C59"/>
  <c r="D59"/>
  <c r="E59"/>
  <c r="F59"/>
  <c r="C60"/>
  <c r="D60"/>
  <c r="E60"/>
  <c r="F60"/>
  <c r="C61"/>
  <c r="D61"/>
  <c r="E61"/>
  <c r="F61"/>
  <c r="C62"/>
  <c r="D62"/>
  <c r="E62"/>
  <c r="F62"/>
  <c r="C63"/>
  <c r="D63"/>
  <c r="E63"/>
  <c r="F63"/>
  <c r="C64"/>
  <c r="D64"/>
  <c r="E64"/>
  <c r="F64"/>
  <c r="C65"/>
  <c r="D65"/>
  <c r="E65"/>
  <c r="F65"/>
  <c r="C66"/>
  <c r="D66"/>
  <c r="E66"/>
  <c r="F66"/>
  <c r="C67"/>
  <c r="D67"/>
  <c r="E67"/>
  <c r="F67"/>
  <c r="C68"/>
  <c r="D68"/>
  <c r="E68"/>
  <c r="F68"/>
  <c r="C69"/>
  <c r="D69"/>
  <c r="E69"/>
  <c r="F69"/>
  <c r="C70"/>
  <c r="D70"/>
  <c r="E70"/>
  <c r="F70"/>
  <c r="C71"/>
  <c r="D71"/>
  <c r="E71"/>
  <c r="F71"/>
  <c r="C72"/>
  <c r="D72"/>
  <c r="E72"/>
  <c r="F72"/>
  <c r="C73"/>
  <c r="D73"/>
  <c r="E73"/>
  <c r="F73"/>
  <c r="C74"/>
  <c r="D74"/>
  <c r="E74"/>
  <c r="F74"/>
  <c r="C75"/>
  <c r="D75"/>
  <c r="E75"/>
  <c r="F75"/>
  <c r="C76"/>
  <c r="D76"/>
  <c r="E76"/>
  <c r="F76"/>
  <c r="C77"/>
  <c r="D77"/>
  <c r="E77"/>
  <c r="F77"/>
  <c r="C78"/>
  <c r="D78"/>
  <c r="E78"/>
  <c r="F78"/>
  <c r="C7"/>
  <c r="D7"/>
  <c r="E7"/>
  <c r="F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"/>
  <c r="J3"/>
  <c r="J2"/>
  <c r="J1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19"/>
  <c r="B20"/>
  <c r="B21"/>
  <c r="B22"/>
  <c r="B23"/>
  <c r="B24"/>
  <c r="B8"/>
  <c r="B9"/>
  <c r="B10"/>
  <c r="B11"/>
  <c r="B12"/>
  <c r="B13"/>
  <c r="B14"/>
  <c r="B15"/>
  <c r="B16"/>
  <c r="B17"/>
  <c r="B18"/>
  <c r="B7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3"/>
  <c r="A52"/>
  <c r="A51"/>
  <c r="A50"/>
  <c r="A49"/>
  <c r="A48"/>
  <c r="A47"/>
  <c r="A46"/>
  <c r="A45"/>
  <c r="A44"/>
  <c r="A43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P101" i="3"/>
  <c r="Q97"/>
  <c r="Y7"/>
  <c r="B79"/>
  <c r="B80"/>
  <c r="B81"/>
  <c r="B82"/>
  <c r="B83"/>
  <c r="B84"/>
  <c r="B85"/>
  <c r="B86"/>
  <c r="B87"/>
  <c r="B88"/>
  <c r="B89"/>
  <c r="B78"/>
  <c r="B65"/>
  <c r="B66"/>
  <c r="B67"/>
  <c r="B68"/>
  <c r="B69"/>
  <c r="B70"/>
  <c r="B71"/>
  <c r="B72"/>
  <c r="B73"/>
  <c r="B74"/>
  <c r="B75"/>
  <c r="B64"/>
  <c r="B51"/>
  <c r="B52"/>
  <c r="B53"/>
  <c r="B54"/>
  <c r="B55"/>
  <c r="B56"/>
  <c r="B57"/>
  <c r="B58"/>
  <c r="B59"/>
  <c r="B60"/>
  <c r="B61"/>
  <c r="B50"/>
  <c r="B37"/>
  <c r="B38"/>
  <c r="B39"/>
  <c r="B40"/>
  <c r="B41"/>
  <c r="B42"/>
  <c r="B43"/>
  <c r="B44"/>
  <c r="B45"/>
  <c r="B46"/>
  <c r="B47"/>
  <c r="B36"/>
  <c r="B23"/>
  <c r="B24"/>
  <c r="B25"/>
  <c r="B26"/>
  <c r="B27"/>
  <c r="B28"/>
  <c r="B29"/>
  <c r="B30"/>
  <c r="B31"/>
  <c r="B32"/>
  <c r="B33"/>
  <c r="B22"/>
  <c r="B9"/>
  <c r="B10"/>
  <c r="B11"/>
  <c r="B12"/>
  <c r="B13"/>
  <c r="B14"/>
  <c r="B15"/>
  <c r="B16"/>
  <c r="B17"/>
  <c r="B18"/>
  <c r="B19"/>
  <c r="B8"/>
  <c r="A87"/>
  <c r="A88"/>
  <c r="A89"/>
  <c r="A79"/>
  <c r="A80"/>
  <c r="A81"/>
  <c r="A82"/>
  <c r="A83"/>
  <c r="A84"/>
  <c r="A85"/>
  <c r="A86"/>
  <c r="A78"/>
  <c r="A65"/>
  <c r="A66"/>
  <c r="A67"/>
  <c r="A68"/>
  <c r="A69"/>
  <c r="A70"/>
  <c r="A71"/>
  <c r="A72"/>
  <c r="A73"/>
  <c r="A74"/>
  <c r="A75"/>
  <c r="A64"/>
  <c r="A51"/>
  <c r="A52"/>
  <c r="A53"/>
  <c r="A54"/>
  <c r="A55"/>
  <c r="A56"/>
  <c r="A57"/>
  <c r="A58"/>
  <c r="A59"/>
  <c r="A60"/>
  <c r="A50"/>
  <c r="A37"/>
  <c r="A38"/>
  <c r="A39"/>
  <c r="A40"/>
  <c r="A41"/>
  <c r="A42"/>
  <c r="A43"/>
  <c r="A44"/>
  <c r="A45"/>
  <c r="A46"/>
  <c r="A36"/>
  <c r="A23"/>
  <c r="A24"/>
  <c r="A25"/>
  <c r="A26"/>
  <c r="A27"/>
  <c r="A28"/>
  <c r="A29"/>
  <c r="A30"/>
  <c r="A31"/>
  <c r="A32"/>
  <c r="A33"/>
  <c r="A22"/>
  <c r="A8"/>
  <c r="A9"/>
  <c r="A10"/>
  <c r="A11"/>
  <c r="A12"/>
  <c r="A13"/>
  <c r="A14"/>
  <c r="A15"/>
  <c r="A16"/>
  <c r="A17"/>
  <c r="A18"/>
  <c r="A19"/>
  <c r="X80"/>
  <c r="X81"/>
  <c r="X82"/>
  <c r="X83"/>
  <c r="X84"/>
  <c r="X85"/>
  <c r="W80"/>
  <c r="W81"/>
  <c r="W82"/>
  <c r="W83"/>
  <c r="W84"/>
  <c r="W85"/>
  <c r="V80"/>
  <c r="V81"/>
  <c r="V82"/>
  <c r="V83"/>
  <c r="V84"/>
  <c r="V85"/>
  <c r="U80"/>
  <c r="U81"/>
  <c r="U82"/>
  <c r="U83"/>
  <c r="U84"/>
  <c r="U85"/>
  <c r="T80"/>
  <c r="T81"/>
  <c r="T82"/>
  <c r="T83"/>
  <c r="T84"/>
  <c r="T85"/>
  <c r="S80"/>
  <c r="S81"/>
  <c r="S82"/>
  <c r="S83"/>
  <c r="S84"/>
  <c r="S85"/>
  <c r="R80"/>
  <c r="R81"/>
  <c r="R82"/>
  <c r="R83"/>
  <c r="R84"/>
  <c r="R85"/>
  <c r="Q80"/>
  <c r="Q81"/>
  <c r="Q82"/>
  <c r="Q83"/>
  <c r="Q84"/>
  <c r="Q85"/>
  <c r="P80"/>
  <c r="P81"/>
  <c r="P82"/>
  <c r="P83"/>
  <c r="P84"/>
  <c r="P85"/>
  <c r="O80"/>
  <c r="O81"/>
  <c r="O82"/>
  <c r="O83"/>
  <c r="O84"/>
  <c r="O85"/>
  <c r="N80"/>
  <c r="N81"/>
  <c r="N82"/>
  <c r="N83"/>
  <c r="N84"/>
  <c r="N85"/>
  <c r="N79"/>
  <c r="M79"/>
  <c r="M80"/>
  <c r="Y80"/>
  <c r="M81"/>
  <c r="Y81"/>
  <c r="M82"/>
  <c r="Y82"/>
  <c r="M83"/>
  <c r="Y83"/>
  <c r="M84"/>
  <c r="Y84"/>
  <c r="M85"/>
  <c r="Y85"/>
  <c r="M86"/>
  <c r="M87"/>
  <c r="M88"/>
  <c r="M89"/>
  <c r="M78"/>
  <c r="X65"/>
  <c r="X66"/>
  <c r="X67"/>
  <c r="X68"/>
  <c r="X69"/>
  <c r="X70"/>
  <c r="X71"/>
  <c r="X72"/>
  <c r="X73"/>
  <c r="W65"/>
  <c r="W66"/>
  <c r="W67"/>
  <c r="W68"/>
  <c r="W69"/>
  <c r="W70"/>
  <c r="W71"/>
  <c r="W72"/>
  <c r="W73"/>
  <c r="V65"/>
  <c r="V66"/>
  <c r="V67"/>
  <c r="V68"/>
  <c r="V69"/>
  <c r="V70"/>
  <c r="V71"/>
  <c r="V72"/>
  <c r="V73"/>
  <c r="U65"/>
  <c r="U66"/>
  <c r="U67"/>
  <c r="U68"/>
  <c r="U69"/>
  <c r="U70"/>
  <c r="U71"/>
  <c r="U72"/>
  <c r="U73"/>
  <c r="T65"/>
  <c r="T66"/>
  <c r="T67"/>
  <c r="T68"/>
  <c r="T69"/>
  <c r="T70"/>
  <c r="T71"/>
  <c r="T72"/>
  <c r="T73"/>
  <c r="S65"/>
  <c r="S66"/>
  <c r="S67"/>
  <c r="S68"/>
  <c r="S69"/>
  <c r="S70"/>
  <c r="S71"/>
  <c r="S72"/>
  <c r="S73"/>
  <c r="R65"/>
  <c r="R66"/>
  <c r="R67"/>
  <c r="R68"/>
  <c r="R69"/>
  <c r="R70"/>
  <c r="R71"/>
  <c r="R72"/>
  <c r="R73"/>
  <c r="Q65"/>
  <c r="Q66"/>
  <c r="Q67"/>
  <c r="Q68"/>
  <c r="Q69"/>
  <c r="Q70"/>
  <c r="Q71"/>
  <c r="Q72"/>
  <c r="Q73"/>
  <c r="P65"/>
  <c r="P66"/>
  <c r="P67"/>
  <c r="P68"/>
  <c r="P69"/>
  <c r="P70"/>
  <c r="P71"/>
  <c r="P72"/>
  <c r="P73"/>
  <c r="O65"/>
  <c r="O66"/>
  <c r="O67"/>
  <c r="O68"/>
  <c r="O69"/>
  <c r="O70"/>
  <c r="O71"/>
  <c r="O72"/>
  <c r="O73"/>
  <c r="N65"/>
  <c r="N66"/>
  <c r="N67"/>
  <c r="N68"/>
  <c r="N69"/>
  <c r="N70"/>
  <c r="N71"/>
  <c r="N72"/>
  <c r="N73"/>
  <c r="M65"/>
  <c r="M66"/>
  <c r="Y66"/>
  <c r="M67"/>
  <c r="Y67"/>
  <c r="M68"/>
  <c r="Y68"/>
  <c r="M69"/>
  <c r="Y69"/>
  <c r="M70"/>
  <c r="Y70"/>
  <c r="M71"/>
  <c r="Y71"/>
  <c r="M72"/>
  <c r="Y72"/>
  <c r="M73"/>
  <c r="Y73"/>
  <c r="M74"/>
  <c r="M64"/>
  <c r="X51"/>
  <c r="X52"/>
  <c r="X53"/>
  <c r="X54"/>
  <c r="X55"/>
  <c r="X56"/>
  <c r="X57"/>
  <c r="X58"/>
  <c r="X59"/>
  <c r="W51"/>
  <c r="W52"/>
  <c r="W53"/>
  <c r="W54"/>
  <c r="W55"/>
  <c r="W56"/>
  <c r="W57"/>
  <c r="W58"/>
  <c r="W59"/>
  <c r="V51"/>
  <c r="V52"/>
  <c r="V53"/>
  <c r="V54"/>
  <c r="V55"/>
  <c r="V56"/>
  <c r="V57"/>
  <c r="V58"/>
  <c r="V59"/>
  <c r="U51"/>
  <c r="U52"/>
  <c r="U53"/>
  <c r="U54"/>
  <c r="U55"/>
  <c r="U56"/>
  <c r="U57"/>
  <c r="U58"/>
  <c r="U59"/>
  <c r="T51"/>
  <c r="T52"/>
  <c r="T53"/>
  <c r="T54"/>
  <c r="T55"/>
  <c r="T56"/>
  <c r="T57"/>
  <c r="T58"/>
  <c r="T59"/>
  <c r="S51"/>
  <c r="S52"/>
  <c r="S53"/>
  <c r="S54"/>
  <c r="S55"/>
  <c r="S56"/>
  <c r="S57"/>
  <c r="S58"/>
  <c r="S59"/>
  <c r="R51"/>
  <c r="R52"/>
  <c r="R53"/>
  <c r="R54"/>
  <c r="R55"/>
  <c r="R56"/>
  <c r="R57"/>
  <c r="R58"/>
  <c r="R59"/>
  <c r="Q51"/>
  <c r="Q52"/>
  <c r="Q53"/>
  <c r="Q54"/>
  <c r="Q55"/>
  <c r="Q56"/>
  <c r="Q57"/>
  <c r="Q58"/>
  <c r="Q59"/>
  <c r="P51"/>
  <c r="P52"/>
  <c r="P53"/>
  <c r="P54"/>
  <c r="P55"/>
  <c r="P56"/>
  <c r="P57"/>
  <c r="P58"/>
  <c r="P59"/>
  <c r="O51"/>
  <c r="O52"/>
  <c r="O53"/>
  <c r="O54"/>
  <c r="O55"/>
  <c r="O56"/>
  <c r="O57"/>
  <c r="O58"/>
  <c r="O59"/>
  <c r="N51"/>
  <c r="N52"/>
  <c r="N53"/>
  <c r="N54"/>
  <c r="N55"/>
  <c r="N56"/>
  <c r="N57"/>
  <c r="N58"/>
  <c r="N59"/>
  <c r="M37"/>
  <c r="M38"/>
  <c r="M39"/>
  <c r="M40"/>
  <c r="M41"/>
  <c r="M42"/>
  <c r="M43"/>
  <c r="M44"/>
  <c r="M45"/>
  <c r="M46"/>
  <c r="M47"/>
  <c r="M36"/>
  <c r="M51"/>
  <c r="M52"/>
  <c r="Y52"/>
  <c r="M53"/>
  <c r="Y53"/>
  <c r="M54"/>
  <c r="Y54"/>
  <c r="M55"/>
  <c r="Y55"/>
  <c r="M56"/>
  <c r="Y56"/>
  <c r="M57"/>
  <c r="Y57"/>
  <c r="M58"/>
  <c r="Y58"/>
  <c r="M59"/>
  <c r="Y59"/>
  <c r="M60"/>
  <c r="M61"/>
  <c r="M50"/>
  <c r="X37"/>
  <c r="X38"/>
  <c r="X39"/>
  <c r="X40"/>
  <c r="X41"/>
  <c r="X42"/>
  <c r="X43"/>
  <c r="W37"/>
  <c r="W38"/>
  <c r="W39"/>
  <c r="W40"/>
  <c r="W41"/>
  <c r="W42"/>
  <c r="W43"/>
  <c r="V37"/>
  <c r="V38"/>
  <c r="V39"/>
  <c r="V40"/>
  <c r="V41"/>
  <c r="V42"/>
  <c r="V43"/>
  <c r="U37"/>
  <c r="U38"/>
  <c r="U39"/>
  <c r="U40"/>
  <c r="U41"/>
  <c r="U42"/>
  <c r="U43"/>
  <c r="T37"/>
  <c r="T38"/>
  <c r="T39"/>
  <c r="T40"/>
  <c r="T41"/>
  <c r="T42"/>
  <c r="T43"/>
  <c r="S37"/>
  <c r="S38"/>
  <c r="S39"/>
  <c r="S40"/>
  <c r="S41"/>
  <c r="S42"/>
  <c r="S43"/>
  <c r="R37"/>
  <c r="R38"/>
  <c r="R39"/>
  <c r="R40"/>
  <c r="R41"/>
  <c r="R42"/>
  <c r="R43"/>
  <c r="Q37"/>
  <c r="Q38"/>
  <c r="Q39"/>
  <c r="Q40"/>
  <c r="Q41"/>
  <c r="Q42"/>
  <c r="Q43"/>
  <c r="P37"/>
  <c r="P38"/>
  <c r="P39"/>
  <c r="P40"/>
  <c r="P41"/>
  <c r="P42"/>
  <c r="P43"/>
  <c r="O37"/>
  <c r="O38"/>
  <c r="O39"/>
  <c r="O40"/>
  <c r="O41"/>
  <c r="O42"/>
  <c r="O43"/>
  <c r="N37"/>
  <c r="Y37"/>
  <c r="N38"/>
  <c r="Y38"/>
  <c r="N39"/>
  <c r="Y39"/>
  <c r="N40"/>
  <c r="Y40"/>
  <c r="N41"/>
  <c r="Y41"/>
  <c r="N42"/>
  <c r="Y42"/>
  <c r="N43"/>
  <c r="Y43"/>
  <c r="Q23"/>
  <c r="Q24"/>
  <c r="Q25"/>
  <c r="Q26"/>
  <c r="Q27"/>
  <c r="Q28"/>
  <c r="Q29"/>
  <c r="Q30"/>
  <c r="Q31"/>
  <c r="Q32"/>
  <c r="Q33"/>
  <c r="Q22"/>
  <c r="X23"/>
  <c r="X24"/>
  <c r="X25"/>
  <c r="X26"/>
  <c r="X27"/>
  <c r="X28"/>
  <c r="X29"/>
  <c r="X30"/>
  <c r="X31"/>
  <c r="X32"/>
  <c r="W23"/>
  <c r="W24"/>
  <c r="W25"/>
  <c r="W26"/>
  <c r="W27"/>
  <c r="W28"/>
  <c r="W29"/>
  <c r="W30"/>
  <c r="W31"/>
  <c r="W32"/>
  <c r="V23"/>
  <c r="V24"/>
  <c r="V25"/>
  <c r="V26"/>
  <c r="V27"/>
  <c r="V28"/>
  <c r="V29"/>
  <c r="V30"/>
  <c r="V31"/>
  <c r="V32"/>
  <c r="U23"/>
  <c r="U24"/>
  <c r="U25"/>
  <c r="U26"/>
  <c r="U27"/>
  <c r="U28"/>
  <c r="U29"/>
  <c r="U30"/>
  <c r="U31"/>
  <c r="U32"/>
  <c r="T23"/>
  <c r="T24"/>
  <c r="T25"/>
  <c r="T26"/>
  <c r="T27"/>
  <c r="T28"/>
  <c r="T29"/>
  <c r="T30"/>
  <c r="T31"/>
  <c r="T32"/>
  <c r="S23"/>
  <c r="S24"/>
  <c r="S25"/>
  <c r="S26"/>
  <c r="S27"/>
  <c r="S28"/>
  <c r="S29"/>
  <c r="S30"/>
  <c r="S31"/>
  <c r="S32"/>
  <c r="R23"/>
  <c r="R24"/>
  <c r="R25"/>
  <c r="R26"/>
  <c r="R27"/>
  <c r="R28"/>
  <c r="R29"/>
  <c r="R30"/>
  <c r="R31"/>
  <c r="R32"/>
  <c r="P23"/>
  <c r="P24"/>
  <c r="P25"/>
  <c r="P26"/>
  <c r="P27"/>
  <c r="P28"/>
  <c r="P29"/>
  <c r="P30"/>
  <c r="P31"/>
  <c r="P32"/>
  <c r="O23"/>
  <c r="O24"/>
  <c r="O25"/>
  <c r="O26"/>
  <c r="O27"/>
  <c r="O28"/>
  <c r="O29"/>
  <c r="O30"/>
  <c r="O31"/>
  <c r="O32"/>
  <c r="N23"/>
  <c r="N24"/>
  <c r="N25"/>
  <c r="N26"/>
  <c r="N27"/>
  <c r="N28"/>
  <c r="N29"/>
  <c r="N30"/>
  <c r="N31"/>
  <c r="N32"/>
  <c r="N33"/>
  <c r="M23"/>
  <c r="Y23"/>
  <c r="M24"/>
  <c r="M25"/>
  <c r="Y25"/>
  <c r="M26"/>
  <c r="M27"/>
  <c r="Y27"/>
  <c r="M28"/>
  <c r="M29"/>
  <c r="Y29"/>
  <c r="M30"/>
  <c r="M31"/>
  <c r="Y31"/>
  <c r="M32"/>
  <c r="M33"/>
  <c r="X12"/>
  <c r="X13"/>
  <c r="X14"/>
  <c r="X15"/>
  <c r="X19"/>
  <c r="W12"/>
  <c r="W13"/>
  <c r="W14"/>
  <c r="W15"/>
  <c r="W19"/>
  <c r="V12"/>
  <c r="V13"/>
  <c r="V14"/>
  <c r="V15"/>
  <c r="V19"/>
  <c r="U12"/>
  <c r="U13"/>
  <c r="U14"/>
  <c r="U15"/>
  <c r="U19"/>
  <c r="T12"/>
  <c r="T13"/>
  <c r="T14"/>
  <c r="T15"/>
  <c r="T19"/>
  <c r="S12"/>
  <c r="S13"/>
  <c r="S14"/>
  <c r="S15"/>
  <c r="S19"/>
  <c r="R12"/>
  <c r="R13"/>
  <c r="R14"/>
  <c r="R15"/>
  <c r="R19"/>
  <c r="Q12"/>
  <c r="Q13"/>
  <c r="Q14"/>
  <c r="Q15"/>
  <c r="Q19"/>
  <c r="P12"/>
  <c r="P13"/>
  <c r="P14"/>
  <c r="P15"/>
  <c r="P19"/>
  <c r="O12"/>
  <c r="O13"/>
  <c r="O14"/>
  <c r="O15"/>
  <c r="O19"/>
  <c r="N12"/>
  <c r="N13"/>
  <c r="N14"/>
  <c r="N15"/>
  <c r="N19"/>
  <c r="M12"/>
  <c r="Y12"/>
  <c r="M13"/>
  <c r="Y13"/>
  <c r="M14"/>
  <c r="Y14"/>
  <c r="M15"/>
  <c r="Y15"/>
  <c r="M19"/>
  <c r="Y19"/>
  <c r="X89"/>
  <c r="W89"/>
  <c r="U89"/>
  <c r="T89"/>
  <c r="S89"/>
  <c r="R89"/>
  <c r="Q89"/>
  <c r="O89"/>
  <c r="N89"/>
  <c r="X88"/>
  <c r="W88"/>
  <c r="U88"/>
  <c r="T88"/>
  <c r="S88"/>
  <c r="R88"/>
  <c r="Q88"/>
  <c r="O88"/>
  <c r="N88"/>
  <c r="X87"/>
  <c r="W87"/>
  <c r="U87"/>
  <c r="T87"/>
  <c r="S87"/>
  <c r="R87"/>
  <c r="Q87"/>
  <c r="O87"/>
  <c r="N87"/>
  <c r="X86"/>
  <c r="W86"/>
  <c r="U86"/>
  <c r="T86"/>
  <c r="S86"/>
  <c r="R86"/>
  <c r="Q86"/>
  <c r="O86"/>
  <c r="N86"/>
  <c r="X79"/>
  <c r="W79"/>
  <c r="U79"/>
  <c r="T79"/>
  <c r="S79"/>
  <c r="R79"/>
  <c r="Q79"/>
  <c r="O79"/>
  <c r="X78"/>
  <c r="W78"/>
  <c r="U78"/>
  <c r="T78"/>
  <c r="S78"/>
  <c r="R78"/>
  <c r="Q78"/>
  <c r="O78"/>
  <c r="N78"/>
  <c r="V88"/>
  <c r="P88"/>
  <c r="X75"/>
  <c r="W75"/>
  <c r="V75"/>
  <c r="U75"/>
  <c r="T75"/>
  <c r="S75"/>
  <c r="R75"/>
  <c r="Q75"/>
  <c r="P75"/>
  <c r="O75"/>
  <c r="N75"/>
  <c r="M75"/>
  <c r="X74"/>
  <c r="W74"/>
  <c r="V74"/>
  <c r="U74"/>
  <c r="T74"/>
  <c r="S74"/>
  <c r="R74"/>
  <c r="Q74"/>
  <c r="P74"/>
  <c r="O74"/>
  <c r="N74"/>
  <c r="Y74"/>
  <c r="X64"/>
  <c r="W64"/>
  <c r="V64"/>
  <c r="U64"/>
  <c r="T64"/>
  <c r="S64"/>
  <c r="R64"/>
  <c r="Q64"/>
  <c r="P64"/>
  <c r="O64"/>
  <c r="N64"/>
  <c r="Y64"/>
  <c r="Y63"/>
  <c r="X61"/>
  <c r="W61"/>
  <c r="V61"/>
  <c r="U61"/>
  <c r="T61"/>
  <c r="S61"/>
  <c r="R61"/>
  <c r="Q61"/>
  <c r="P61"/>
  <c r="O61"/>
  <c r="N61"/>
  <c r="X60"/>
  <c r="W60"/>
  <c r="V60"/>
  <c r="U60"/>
  <c r="T60"/>
  <c r="S60"/>
  <c r="R60"/>
  <c r="Q60"/>
  <c r="P60"/>
  <c r="O60"/>
  <c r="N60"/>
  <c r="X50"/>
  <c r="W50"/>
  <c r="V50"/>
  <c r="U50"/>
  <c r="T50"/>
  <c r="S50"/>
  <c r="R50"/>
  <c r="Q50"/>
  <c r="P50"/>
  <c r="O50"/>
  <c r="N50"/>
  <c r="Y49"/>
  <c r="X47"/>
  <c r="W47"/>
  <c r="V47"/>
  <c r="U47"/>
  <c r="T47"/>
  <c r="S47"/>
  <c r="R47"/>
  <c r="Q47"/>
  <c r="P47"/>
  <c r="O47"/>
  <c r="N47"/>
  <c r="Y47"/>
  <c r="X46"/>
  <c r="W46"/>
  <c r="V46"/>
  <c r="U46"/>
  <c r="T46"/>
  <c r="S46"/>
  <c r="R46"/>
  <c r="Q46"/>
  <c r="P46"/>
  <c r="O46"/>
  <c r="N46"/>
  <c r="Y46"/>
  <c r="X45"/>
  <c r="W45"/>
  <c r="V45"/>
  <c r="U45"/>
  <c r="T45"/>
  <c r="S45"/>
  <c r="R45"/>
  <c r="Q45"/>
  <c r="P45"/>
  <c r="O45"/>
  <c r="N45"/>
  <c r="Y45"/>
  <c r="X44"/>
  <c r="W44"/>
  <c r="V44"/>
  <c r="U44"/>
  <c r="T44"/>
  <c r="S44"/>
  <c r="R44"/>
  <c r="Q44"/>
  <c r="P44"/>
  <c r="O44"/>
  <c r="N44"/>
  <c r="Y44"/>
  <c r="X36"/>
  <c r="W36"/>
  <c r="V36"/>
  <c r="U36"/>
  <c r="T36"/>
  <c r="S36"/>
  <c r="R36"/>
  <c r="Q36"/>
  <c r="P36"/>
  <c r="O36"/>
  <c r="N36"/>
  <c r="Y36"/>
  <c r="Y35"/>
  <c r="X33"/>
  <c r="W33"/>
  <c r="V33"/>
  <c r="U33"/>
  <c r="T33"/>
  <c r="S33"/>
  <c r="R33"/>
  <c r="X22"/>
  <c r="W22"/>
  <c r="V22"/>
  <c r="U22"/>
  <c r="T22"/>
  <c r="S22"/>
  <c r="R22"/>
  <c r="P33"/>
  <c r="X11"/>
  <c r="W11"/>
  <c r="V11"/>
  <c r="U11"/>
  <c r="T11"/>
  <c r="S11"/>
  <c r="R11"/>
  <c r="Q11"/>
  <c r="P11"/>
  <c r="O11"/>
  <c r="N11"/>
  <c r="M11"/>
  <c r="X10"/>
  <c r="W10"/>
  <c r="V10"/>
  <c r="U10"/>
  <c r="T10"/>
  <c r="S10"/>
  <c r="R10"/>
  <c r="Q10"/>
  <c r="P10"/>
  <c r="O10"/>
  <c r="N10"/>
  <c r="M10"/>
  <c r="X9"/>
  <c r="W9"/>
  <c r="V9"/>
  <c r="U9"/>
  <c r="T9"/>
  <c r="S9"/>
  <c r="R9"/>
  <c r="Q9"/>
  <c r="P9"/>
  <c r="O9"/>
  <c r="N9"/>
  <c r="M9"/>
  <c r="X8"/>
  <c r="W8"/>
  <c r="V8"/>
  <c r="U8"/>
  <c r="T8"/>
  <c r="S8"/>
  <c r="R8"/>
  <c r="Q8"/>
  <c r="P8"/>
  <c r="O8"/>
  <c r="N8"/>
  <c r="Y75"/>
  <c r="Y65"/>
  <c r="Y51"/>
  <c r="Y32"/>
  <c r="Y30"/>
  <c r="Y28"/>
  <c r="Y26"/>
  <c r="Y24"/>
  <c r="P87"/>
  <c r="Y8"/>
  <c r="Y9"/>
  <c r="M8" i="5"/>
  <c r="Y10" i="3"/>
  <c r="Y11"/>
  <c r="Y50"/>
  <c r="Y60"/>
  <c r="Y61"/>
  <c r="P79"/>
  <c r="P89"/>
  <c r="Y88"/>
  <c r="M22"/>
  <c r="O22"/>
  <c r="O33"/>
  <c r="V79"/>
  <c r="V87"/>
  <c r="Y87"/>
  <c r="V89"/>
  <c r="Y21"/>
  <c r="Y91"/>
  <c r="N22"/>
  <c r="P22"/>
  <c r="Y77"/>
  <c r="P78"/>
  <c r="V78"/>
  <c r="P86"/>
  <c r="V86"/>
  <c r="Y89"/>
  <c r="P107"/>
  <c r="Y86"/>
  <c r="Y78"/>
  <c r="Y79"/>
  <c r="Y22"/>
  <c r="P97"/>
  <c r="Y33"/>
  <c r="P105"/>
  <c r="P109"/>
</calcChain>
</file>

<file path=xl/sharedStrings.xml><?xml version="1.0" encoding="utf-8"?>
<sst xmlns="http://schemas.openxmlformats.org/spreadsheetml/2006/main" count="89" uniqueCount="35">
  <si>
    <t>Structure Payeuse</t>
  </si>
  <si>
    <t>Nom Prénom</t>
  </si>
  <si>
    <t>Début contrat</t>
  </si>
  <si>
    <t>Fin contrat</t>
  </si>
  <si>
    <t>Type Contrat</t>
  </si>
  <si>
    <t>Nature Contrat</t>
  </si>
  <si>
    <t>Structure Employeuse</t>
  </si>
  <si>
    <t xml:space="preserve"> Activités</t>
  </si>
  <si>
    <t>Finances</t>
  </si>
  <si>
    <t>Projets FD</t>
  </si>
  <si>
    <t>VEN - Axe Libre</t>
  </si>
  <si>
    <t>% Ventilation</t>
  </si>
  <si>
    <t>total</t>
  </si>
  <si>
    <t>1734</t>
  </si>
  <si>
    <t>Analytique</t>
  </si>
  <si>
    <t>Total des refacturation (compte 186410)</t>
  </si>
  <si>
    <t>Suivi des subvention de l'ASP</t>
  </si>
  <si>
    <t>Exercice</t>
  </si>
  <si>
    <t>Dossier comptable</t>
  </si>
  <si>
    <t>Total de la refacturation sur la structure XXXXX (compte 187410 sur dossier comptable XXXXX)</t>
  </si>
  <si>
    <t>Total de la refacturation sur la structureXXXXX (compte 187410 sur dossier comptable XXXXX)</t>
  </si>
  <si>
    <t>XXXXX</t>
  </si>
  <si>
    <t>AA</t>
  </si>
  <si>
    <t>BB</t>
  </si>
  <si>
    <t>CC</t>
  </si>
  <si>
    <t>DD</t>
  </si>
  <si>
    <t>EE</t>
  </si>
  <si>
    <t>FF</t>
  </si>
  <si>
    <t>Compte 744000</t>
  </si>
  <si>
    <t>Structures employeuses</t>
  </si>
  <si>
    <t>Total par analytique par structure employeuse :</t>
  </si>
  <si>
    <t>Nom structure</t>
  </si>
  <si>
    <t>CAE</t>
  </si>
  <si>
    <t>STANDARD</t>
  </si>
  <si>
    <t>http://forum.excel-pratique.com/excel/tri-doublon-t36529.html</t>
  </si>
</sst>
</file>

<file path=xl/styles.xml><?xml version="1.0" encoding="utf-8"?>
<styleSheet xmlns="http://schemas.openxmlformats.org/spreadsheetml/2006/main">
  <numFmts count="3">
    <numFmt numFmtId="164" formatCode="dd\/mm\/yyyy"/>
    <numFmt numFmtId="165" formatCode="#,000\%;#,000\%"/>
    <numFmt numFmtId="166" formatCode="#,##0.00\ &quot;€&quot;"/>
  </numFmts>
  <fonts count="20">
    <font>
      <sz val="10"/>
      <name val="Arial"/>
      <family val="2"/>
    </font>
    <font>
      <sz val="10"/>
      <name val="Arial"/>
      <family val="2"/>
    </font>
    <font>
      <sz val="6"/>
      <color indexed="8"/>
      <name val="Arial"/>
      <family val="2"/>
    </font>
    <font>
      <b/>
      <sz val="14"/>
      <color indexed="20"/>
      <name val="Arial"/>
      <family val="2"/>
    </font>
    <font>
      <b/>
      <sz val="12"/>
      <color indexed="8"/>
      <name val="Arial"/>
      <family val="2"/>
    </font>
    <font>
      <b/>
      <sz val="15"/>
      <color indexed="20"/>
      <name val="Arial"/>
      <family val="2"/>
    </font>
    <font>
      <b/>
      <sz val="10"/>
      <color indexed="20"/>
      <name val="Arial"/>
      <family val="2"/>
    </font>
    <font>
      <sz val="7"/>
      <color indexed="9"/>
      <name val="Arial"/>
      <family val="2"/>
    </font>
    <font>
      <sz val="9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b/>
      <sz val="9"/>
      <color indexed="8"/>
      <name val="Arial"/>
      <family val="2"/>
    </font>
    <font>
      <b/>
      <sz val="10"/>
      <name val="Arial"/>
      <family val="2"/>
    </font>
    <font>
      <b/>
      <sz val="9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0"/>
        <bgColor indexed="9"/>
      </patternFill>
    </fill>
    <fill>
      <patternFill patternType="solid">
        <fgColor indexed="50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9"/>
      </patternFill>
    </fill>
    <fill>
      <patternFill patternType="solid">
        <fgColor indexed="15"/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</fills>
  <borders count="49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31"/>
      </left>
      <right/>
      <top style="thin">
        <color indexed="31"/>
      </top>
      <bottom style="thin">
        <color indexed="3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31"/>
      </right>
      <top style="medium">
        <color indexed="64"/>
      </top>
      <bottom style="medium">
        <color indexed="64"/>
      </bottom>
      <diagonal/>
    </border>
    <border>
      <left style="thin">
        <color indexed="31"/>
      </left>
      <right style="thin">
        <color indexed="31"/>
      </right>
      <top style="medium">
        <color indexed="64"/>
      </top>
      <bottom style="medium">
        <color indexed="64"/>
      </bottom>
      <diagonal/>
    </border>
    <border>
      <left style="thin">
        <color indexed="3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9" fontId="1" fillId="0" borderId="0" applyFont="0" applyFill="0" applyBorder="0" applyAlignment="0" applyProtection="0"/>
  </cellStyleXfs>
  <cellXfs count="174">
    <xf numFmtId="0" fontId="0" fillId="0" borderId="0" xfId="0"/>
    <xf numFmtId="0" fontId="2" fillId="2" borderId="0" xfId="0" applyFont="1" applyFill="1" applyAlignment="1">
      <alignment vertical="center"/>
    </xf>
    <xf numFmtId="0" fontId="7" fillId="3" borderId="1" xfId="0" applyFont="1" applyFill="1" applyBorder="1" applyAlignment="1">
      <alignment vertical="center" wrapText="1" shrinkToFit="1"/>
    </xf>
    <xf numFmtId="0" fontId="2" fillId="2" borderId="0" xfId="0" applyFont="1" applyFill="1" applyAlignment="1">
      <alignment vertical="center" wrapText="1" shrinkToFit="1"/>
    </xf>
    <xf numFmtId="0" fontId="9" fillId="2" borderId="0" xfId="0" applyFont="1" applyFill="1" applyAlignment="1">
      <alignment vertical="center" wrapText="1" shrinkToFit="1"/>
    </xf>
    <xf numFmtId="0" fontId="9" fillId="4" borderId="2" xfId="0" applyFont="1" applyFill="1" applyBorder="1" applyAlignment="1">
      <alignment horizontal="left"/>
    </xf>
    <xf numFmtId="164" fontId="9" fillId="4" borderId="3" xfId="0" applyNumberFormat="1" applyFont="1" applyFill="1" applyBorder="1" applyAlignment="1">
      <alignment horizontal="left"/>
    </xf>
    <xf numFmtId="164" fontId="9" fillId="4" borderId="4" xfId="0" applyNumberFormat="1" applyFont="1" applyFill="1" applyBorder="1" applyAlignment="1">
      <alignment horizontal="left"/>
    </xf>
    <xf numFmtId="0" fontId="9" fillId="4" borderId="3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9" fillId="4" borderId="5" xfId="0" applyFont="1" applyFill="1" applyBorder="1" applyAlignment="1">
      <alignment horizontal="left"/>
    </xf>
    <xf numFmtId="0" fontId="9" fillId="2" borderId="0" xfId="0" applyFont="1" applyFill="1" applyAlignment="1">
      <alignment vertical="center"/>
    </xf>
    <xf numFmtId="0" fontId="9" fillId="2" borderId="6" xfId="0" applyFont="1" applyFill="1" applyBorder="1" applyAlignment="1">
      <alignment horizontal="left"/>
    </xf>
    <xf numFmtId="166" fontId="9" fillId="2" borderId="7" xfId="0" applyNumberFormat="1" applyFont="1" applyFill="1" applyBorder="1" applyAlignment="1">
      <alignment vertical="center"/>
    </xf>
    <xf numFmtId="166" fontId="9" fillId="2" borderId="8" xfId="0" applyNumberFormat="1" applyFont="1" applyFill="1" applyBorder="1" applyAlignment="1">
      <alignment vertical="center"/>
    </xf>
    <xf numFmtId="0" fontId="9" fillId="2" borderId="9" xfId="0" applyFont="1" applyFill="1" applyBorder="1" applyAlignment="1">
      <alignment horizontal="left"/>
    </xf>
    <xf numFmtId="0" fontId="9" fillId="2" borderId="10" xfId="0" applyFont="1" applyFill="1" applyBorder="1" applyAlignment="1">
      <alignment horizontal="left"/>
    </xf>
    <xf numFmtId="164" fontId="9" fillId="2" borderId="10" xfId="0" applyNumberFormat="1" applyFont="1" applyFill="1" applyBorder="1" applyAlignment="1">
      <alignment horizontal="left"/>
    </xf>
    <xf numFmtId="0" fontId="9" fillId="2" borderId="10" xfId="0" applyFont="1" applyFill="1" applyBorder="1" applyAlignment="1">
      <alignment vertical="center"/>
    </xf>
    <xf numFmtId="166" fontId="0" fillId="5" borderId="11" xfId="0" applyNumberFormat="1" applyFill="1" applyBorder="1"/>
    <xf numFmtId="0" fontId="0" fillId="0" borderId="12" xfId="0" applyBorder="1"/>
    <xf numFmtId="0" fontId="0" fillId="0" borderId="0" xfId="0" applyBorder="1"/>
    <xf numFmtId="49" fontId="9" fillId="2" borderId="0" xfId="0" applyNumberFormat="1" applyFont="1" applyFill="1" applyBorder="1" applyAlignment="1">
      <alignment vertical="center"/>
    </xf>
    <xf numFmtId="166" fontId="0" fillId="0" borderId="0" xfId="0" applyNumberFormat="1" applyAlignment="1">
      <alignment vertical="center"/>
    </xf>
    <xf numFmtId="166" fontId="0" fillId="0" borderId="0" xfId="0" applyNumberFormat="1" applyBorder="1"/>
    <xf numFmtId="166" fontId="0" fillId="0" borderId="0" xfId="0" applyNumberFormat="1"/>
    <xf numFmtId="0" fontId="9" fillId="6" borderId="2" xfId="0" applyFont="1" applyFill="1" applyBorder="1" applyAlignment="1">
      <alignment horizontal="left"/>
    </xf>
    <xf numFmtId="49" fontId="9" fillId="7" borderId="13" xfId="0" applyNumberFormat="1" applyFont="1" applyFill="1" applyBorder="1" applyAlignment="1">
      <alignment vertical="center"/>
    </xf>
    <xf numFmtId="49" fontId="9" fillId="7" borderId="14" xfId="0" applyNumberFormat="1" applyFont="1" applyFill="1" applyBorder="1" applyAlignment="1">
      <alignment vertical="center"/>
    </xf>
    <xf numFmtId="49" fontId="9" fillId="7" borderId="15" xfId="0" applyNumberFormat="1" applyFont="1" applyFill="1" applyBorder="1" applyAlignment="1">
      <alignment vertical="center"/>
    </xf>
    <xf numFmtId="0" fontId="1" fillId="0" borderId="11" xfId="0" applyFont="1" applyBorder="1"/>
    <xf numFmtId="164" fontId="9" fillId="6" borderId="7" xfId="0" applyNumberFormat="1" applyFont="1" applyFill="1" applyBorder="1" applyAlignment="1" applyProtection="1">
      <alignment horizontal="left"/>
      <protection locked="0"/>
    </xf>
    <xf numFmtId="164" fontId="9" fillId="6" borderId="16" xfId="0" applyNumberFormat="1" applyFont="1" applyFill="1" applyBorder="1" applyAlignment="1" applyProtection="1">
      <alignment horizontal="left"/>
      <protection locked="0"/>
    </xf>
    <xf numFmtId="0" fontId="9" fillId="6" borderId="7" xfId="0" applyFont="1" applyFill="1" applyBorder="1" applyAlignment="1" applyProtection="1">
      <alignment horizontal="left"/>
      <protection locked="0"/>
    </xf>
    <xf numFmtId="0" fontId="9" fillId="6" borderId="16" xfId="0" applyFont="1" applyFill="1" applyBorder="1" applyAlignment="1" applyProtection="1">
      <alignment horizontal="left"/>
      <protection locked="0"/>
    </xf>
    <xf numFmtId="0" fontId="9" fillId="6" borderId="6" xfId="0" applyFont="1" applyFill="1" applyBorder="1" applyAlignment="1" applyProtection="1">
      <alignment horizontal="left"/>
      <protection locked="0"/>
    </xf>
    <xf numFmtId="0" fontId="9" fillId="6" borderId="8" xfId="0" applyFont="1" applyFill="1" applyBorder="1" applyAlignment="1" applyProtection="1">
      <alignment horizontal="left"/>
      <protection locked="0"/>
    </xf>
    <xf numFmtId="164" fontId="9" fillId="6" borderId="17" xfId="0" applyNumberFormat="1" applyFont="1" applyFill="1" applyBorder="1" applyAlignment="1" applyProtection="1">
      <alignment horizontal="left"/>
      <protection locked="0"/>
    </xf>
    <xf numFmtId="164" fontId="9" fillId="6" borderId="18" xfId="0" applyNumberFormat="1" applyFont="1" applyFill="1" applyBorder="1" applyAlignment="1" applyProtection="1">
      <alignment horizontal="left"/>
      <protection locked="0"/>
    </xf>
    <xf numFmtId="0" fontId="9" fillId="6" borderId="17" xfId="0" applyFont="1" applyFill="1" applyBorder="1" applyAlignment="1" applyProtection="1">
      <alignment horizontal="left"/>
      <protection locked="0"/>
    </xf>
    <xf numFmtId="0" fontId="9" fillId="6" borderId="18" xfId="0" applyFont="1" applyFill="1" applyBorder="1" applyAlignment="1" applyProtection="1">
      <alignment horizontal="left"/>
      <protection locked="0"/>
    </xf>
    <xf numFmtId="0" fontId="9" fillId="6" borderId="19" xfId="0" applyFont="1" applyFill="1" applyBorder="1" applyAlignment="1" applyProtection="1">
      <alignment horizontal="left"/>
      <protection locked="0"/>
    </xf>
    <xf numFmtId="0" fontId="9" fillId="6" borderId="10" xfId="0" applyFont="1" applyFill="1" applyBorder="1" applyAlignment="1" applyProtection="1">
      <alignment horizontal="left"/>
      <protection locked="0"/>
    </xf>
    <xf numFmtId="164" fontId="9" fillId="6" borderId="20" xfId="0" applyNumberFormat="1" applyFont="1" applyFill="1" applyBorder="1" applyAlignment="1" applyProtection="1">
      <alignment horizontal="left"/>
      <protection locked="0"/>
    </xf>
    <xf numFmtId="164" fontId="9" fillId="6" borderId="21" xfId="0" applyNumberFormat="1" applyFont="1" applyFill="1" applyBorder="1" applyAlignment="1" applyProtection="1">
      <alignment horizontal="left"/>
      <protection locked="0"/>
    </xf>
    <xf numFmtId="0" fontId="9" fillId="6" borderId="20" xfId="0" applyFont="1" applyFill="1" applyBorder="1" applyAlignment="1" applyProtection="1">
      <alignment horizontal="left"/>
      <protection locked="0"/>
    </xf>
    <xf numFmtId="0" fontId="9" fillId="6" borderId="21" xfId="0" applyFont="1" applyFill="1" applyBorder="1" applyAlignment="1" applyProtection="1">
      <alignment horizontal="left"/>
      <protection locked="0"/>
    </xf>
    <xf numFmtId="0" fontId="9" fillId="6" borderId="9" xfId="0" applyFont="1" applyFill="1" applyBorder="1" applyAlignment="1" applyProtection="1">
      <alignment horizontal="left"/>
      <protection locked="0"/>
    </xf>
    <xf numFmtId="0" fontId="9" fillId="6" borderId="22" xfId="0" applyFont="1" applyFill="1" applyBorder="1" applyAlignment="1" applyProtection="1">
      <alignment horizontal="left"/>
      <protection locked="0"/>
    </xf>
    <xf numFmtId="49" fontId="9" fillId="2" borderId="23" xfId="0" applyNumberFormat="1" applyFont="1" applyFill="1" applyBorder="1" applyAlignment="1" applyProtection="1">
      <alignment vertical="center"/>
      <protection locked="0"/>
    </xf>
    <xf numFmtId="49" fontId="9" fillId="7" borderId="3" xfId="0" applyNumberFormat="1" applyFont="1" applyFill="1" applyBorder="1" applyAlignment="1" applyProtection="1">
      <alignment vertical="center"/>
      <protection locked="0"/>
    </xf>
    <xf numFmtId="49" fontId="9" fillId="7" borderId="5" xfId="0" applyNumberFormat="1" applyFont="1" applyFill="1" applyBorder="1" applyAlignment="1" applyProtection="1">
      <alignment vertical="center"/>
      <protection locked="0"/>
    </xf>
    <xf numFmtId="49" fontId="9" fillId="7" borderId="4" xfId="0" applyNumberFormat="1" applyFont="1" applyFill="1" applyBorder="1" applyAlignment="1" applyProtection="1">
      <alignment vertical="center"/>
      <protection locked="0"/>
    </xf>
    <xf numFmtId="166" fontId="0" fillId="0" borderId="0" xfId="0" applyNumberFormat="1" applyBorder="1" applyAlignment="1" applyProtection="1">
      <alignment vertical="center"/>
      <protection locked="0"/>
    </xf>
    <xf numFmtId="49" fontId="9" fillId="2" borderId="24" xfId="0" applyNumberFormat="1" applyFont="1" applyFill="1" applyBorder="1" applyAlignment="1" applyProtection="1">
      <alignment vertical="center"/>
      <protection locked="0"/>
    </xf>
    <xf numFmtId="49" fontId="9" fillId="7" borderId="7" xfId="0" applyNumberFormat="1" applyFont="1" applyFill="1" applyBorder="1" applyAlignment="1" applyProtection="1">
      <alignment vertical="center"/>
      <protection locked="0"/>
    </xf>
    <xf numFmtId="49" fontId="9" fillId="7" borderId="8" xfId="0" applyNumberFormat="1" applyFont="1" applyFill="1" applyBorder="1" applyAlignment="1" applyProtection="1">
      <alignment vertical="center"/>
      <protection locked="0"/>
    </xf>
    <xf numFmtId="49" fontId="9" fillId="7" borderId="16" xfId="0" applyNumberFormat="1" applyFont="1" applyFill="1" applyBorder="1" applyAlignment="1" applyProtection="1">
      <alignment vertical="center"/>
      <protection locked="0"/>
    </xf>
    <xf numFmtId="166" fontId="0" fillId="0" borderId="0" xfId="0" applyNumberFormat="1" applyBorder="1" applyProtection="1">
      <protection locked="0"/>
    </xf>
    <xf numFmtId="49" fontId="9" fillId="2" borderId="25" xfId="0" applyNumberFormat="1" applyFont="1" applyFill="1" applyBorder="1" applyAlignment="1" applyProtection="1">
      <alignment vertical="center"/>
      <protection locked="0"/>
    </xf>
    <xf numFmtId="49" fontId="9" fillId="7" borderId="20" xfId="0" applyNumberFormat="1" applyFont="1" applyFill="1" applyBorder="1" applyAlignment="1" applyProtection="1">
      <alignment vertical="center"/>
      <protection locked="0"/>
    </xf>
    <xf numFmtId="49" fontId="9" fillId="7" borderId="22" xfId="0" applyNumberFormat="1" applyFont="1" applyFill="1" applyBorder="1" applyAlignment="1" applyProtection="1">
      <alignment vertical="center"/>
      <protection locked="0"/>
    </xf>
    <xf numFmtId="49" fontId="9" fillId="7" borderId="21" xfId="0" applyNumberFormat="1" applyFont="1" applyFill="1" applyBorder="1" applyAlignment="1" applyProtection="1">
      <alignment vertical="center"/>
      <protection locked="0"/>
    </xf>
    <xf numFmtId="49" fontId="9" fillId="2" borderId="26" xfId="0" applyNumberFormat="1" applyFont="1" applyFill="1" applyBorder="1" applyAlignment="1" applyProtection="1">
      <alignment vertical="center"/>
      <protection locked="0"/>
    </xf>
    <xf numFmtId="49" fontId="9" fillId="7" borderId="27" xfId="0" applyNumberFormat="1" applyFont="1" applyFill="1" applyBorder="1" applyAlignment="1" applyProtection="1">
      <alignment vertical="center"/>
      <protection locked="0"/>
    </xf>
    <xf numFmtId="49" fontId="9" fillId="7" borderId="28" xfId="0" applyNumberFormat="1" applyFont="1" applyFill="1" applyBorder="1" applyAlignment="1" applyProtection="1">
      <alignment vertical="center"/>
      <protection locked="0"/>
    </xf>
    <xf numFmtId="49" fontId="9" fillId="7" borderId="29" xfId="0" applyNumberFormat="1" applyFont="1" applyFill="1" applyBorder="1" applyAlignment="1" applyProtection="1">
      <alignment vertical="center"/>
      <protection locked="0"/>
    </xf>
    <xf numFmtId="49" fontId="0" fillId="0" borderId="26" xfId="0" applyNumberFormat="1" applyBorder="1" applyAlignment="1" applyProtection="1">
      <alignment vertical="center"/>
      <protection locked="0"/>
    </xf>
    <xf numFmtId="49" fontId="0" fillId="8" borderId="27" xfId="0" applyNumberFormat="1" applyFill="1" applyBorder="1" applyAlignment="1" applyProtection="1">
      <alignment vertical="center"/>
      <protection locked="0"/>
    </xf>
    <xf numFmtId="49" fontId="0" fillId="8" borderId="28" xfId="0" applyNumberFormat="1" applyFill="1" applyBorder="1" applyAlignment="1" applyProtection="1">
      <alignment vertical="center"/>
      <protection locked="0"/>
    </xf>
    <xf numFmtId="49" fontId="0" fillId="8" borderId="29" xfId="0" applyNumberFormat="1" applyFill="1" applyBorder="1" applyAlignment="1" applyProtection="1">
      <alignment vertical="center"/>
      <protection locked="0"/>
    </xf>
    <xf numFmtId="0" fontId="0" fillId="8" borderId="27" xfId="0" applyFill="1" applyBorder="1" applyProtection="1">
      <protection locked="0"/>
    </xf>
    <xf numFmtId="0" fontId="0" fillId="8" borderId="28" xfId="0" applyFill="1" applyBorder="1" applyProtection="1">
      <protection locked="0"/>
    </xf>
    <xf numFmtId="0" fontId="0" fillId="8" borderId="29" xfId="0" applyFill="1" applyBorder="1" applyProtection="1">
      <protection locked="0"/>
    </xf>
    <xf numFmtId="0" fontId="0" fillId="0" borderId="0" xfId="0" applyProtection="1">
      <protection locked="0"/>
    </xf>
    <xf numFmtId="166" fontId="10" fillId="9" borderId="3" xfId="0" applyNumberFormat="1" applyFont="1" applyFill="1" applyBorder="1" applyAlignment="1" applyProtection="1">
      <protection locked="0"/>
    </xf>
    <xf numFmtId="166" fontId="10" fillId="9" borderId="5" xfId="0" applyNumberFormat="1" applyFont="1" applyFill="1" applyBorder="1" applyAlignment="1" applyProtection="1">
      <protection locked="0"/>
    </xf>
    <xf numFmtId="166" fontId="9" fillId="9" borderId="3" xfId="0" applyNumberFormat="1" applyFont="1" applyFill="1" applyBorder="1" applyAlignment="1" applyProtection="1">
      <protection locked="0"/>
    </xf>
    <xf numFmtId="166" fontId="9" fillId="9" borderId="5" xfId="0" applyNumberFormat="1" applyFont="1" applyFill="1" applyBorder="1" applyAlignment="1" applyProtection="1">
      <protection locked="0"/>
    </xf>
    <xf numFmtId="166" fontId="8" fillId="9" borderId="3" xfId="3" applyNumberFormat="1" applyFont="1" applyFill="1" applyBorder="1" applyProtection="1">
      <protection locked="0"/>
    </xf>
    <xf numFmtId="166" fontId="8" fillId="9" borderId="5" xfId="3" applyNumberFormat="1" applyFont="1" applyFill="1" applyBorder="1" applyProtection="1">
      <protection locked="0"/>
    </xf>
    <xf numFmtId="0" fontId="7" fillId="3" borderId="30" xfId="0" applyFont="1" applyFill="1" applyBorder="1" applyAlignment="1">
      <alignment vertical="center" wrapText="1" shrinkToFit="1"/>
    </xf>
    <xf numFmtId="165" fontId="9" fillId="4" borderId="31" xfId="0" applyNumberFormat="1" applyFont="1" applyFill="1" applyBorder="1" applyAlignment="1">
      <alignment horizontal="center"/>
    </xf>
    <xf numFmtId="9" fontId="9" fillId="6" borderId="32" xfId="0" applyNumberFormat="1" applyFont="1" applyFill="1" applyBorder="1" applyAlignment="1" applyProtection="1">
      <alignment horizontal="center"/>
      <protection locked="0"/>
    </xf>
    <xf numFmtId="9" fontId="9" fillId="6" borderId="33" xfId="0" applyNumberFormat="1" applyFont="1" applyFill="1" applyBorder="1" applyAlignment="1" applyProtection="1">
      <alignment horizontal="center"/>
      <protection locked="0"/>
    </xf>
    <xf numFmtId="9" fontId="9" fillId="6" borderId="34" xfId="0" applyNumberFormat="1" applyFont="1" applyFill="1" applyBorder="1" applyAlignment="1" applyProtection="1">
      <alignment horizontal="center"/>
      <protection locked="0"/>
    </xf>
    <xf numFmtId="165" fontId="9" fillId="2" borderId="35" xfId="0" applyNumberFormat="1" applyFont="1" applyFill="1" applyBorder="1" applyAlignment="1">
      <alignment horizontal="center"/>
    </xf>
    <xf numFmtId="17" fontId="11" fillId="0" borderId="3" xfId="2" applyNumberFormat="1" applyFont="1" applyBorder="1" applyAlignment="1">
      <alignment vertical="center" wrapText="1" shrinkToFit="1"/>
    </xf>
    <xf numFmtId="17" fontId="11" fillId="0" borderId="5" xfId="2" applyNumberFormat="1" applyFont="1" applyBorder="1" applyAlignment="1">
      <alignment vertical="center" wrapText="1" shrinkToFit="1"/>
    </xf>
    <xf numFmtId="0" fontId="9" fillId="2" borderId="17" xfId="0" applyFont="1" applyFill="1" applyBorder="1" applyAlignment="1">
      <alignment vertical="center"/>
    </xf>
    <xf numFmtId="166" fontId="9" fillId="2" borderId="20" xfId="0" applyNumberFormat="1" applyFont="1" applyFill="1" applyBorder="1" applyAlignment="1">
      <alignment vertical="center"/>
    </xf>
    <xf numFmtId="166" fontId="9" fillId="2" borderId="22" xfId="0" applyNumberFormat="1" applyFont="1" applyFill="1" applyBorder="1" applyAlignment="1">
      <alignment vertical="center"/>
    </xf>
    <xf numFmtId="17" fontId="11" fillId="0" borderId="36" xfId="2" applyNumberFormat="1" applyFont="1" applyBorder="1" applyAlignment="1">
      <alignment vertical="center" wrapText="1" shrinkToFit="1"/>
    </xf>
    <xf numFmtId="166" fontId="8" fillId="9" borderId="36" xfId="3" applyNumberFormat="1" applyFont="1" applyFill="1" applyBorder="1" applyProtection="1">
      <protection locked="0"/>
    </xf>
    <xf numFmtId="166" fontId="9" fillId="2" borderId="37" xfId="0" applyNumberFormat="1" applyFont="1" applyFill="1" applyBorder="1" applyAlignment="1">
      <alignment vertical="center"/>
    </xf>
    <xf numFmtId="0" fontId="9" fillId="2" borderId="35" xfId="0" applyFont="1" applyFill="1" applyBorder="1" applyAlignment="1">
      <alignment vertical="center"/>
    </xf>
    <xf numFmtId="166" fontId="9" fillId="9" borderId="36" xfId="0" applyNumberFormat="1" applyFont="1" applyFill="1" applyBorder="1" applyAlignment="1" applyProtection="1">
      <protection locked="0"/>
    </xf>
    <xf numFmtId="166" fontId="10" fillId="9" borderId="36" xfId="0" applyNumberFormat="1" applyFont="1" applyFill="1" applyBorder="1" applyAlignment="1" applyProtection="1">
      <protection locked="0"/>
    </xf>
    <xf numFmtId="166" fontId="9" fillId="2" borderId="38" xfId="0" applyNumberFormat="1" applyFont="1" applyFill="1" applyBorder="1" applyAlignment="1">
      <alignment vertical="center"/>
    </xf>
    <xf numFmtId="0" fontId="11" fillId="0" borderId="2" xfId="2" applyFont="1" applyBorder="1" applyAlignment="1">
      <alignment horizontal="center" vertical="center" wrapText="1" shrinkToFit="1"/>
    </xf>
    <xf numFmtId="166" fontId="8" fillId="10" borderId="39" xfId="3" applyNumberFormat="1" applyFont="1" applyFill="1" applyBorder="1"/>
    <xf numFmtId="166" fontId="8" fillId="0" borderId="6" xfId="3" applyNumberFormat="1" applyFont="1" applyFill="1" applyBorder="1"/>
    <xf numFmtId="0" fontId="9" fillId="2" borderId="19" xfId="0" applyFont="1" applyFill="1" applyBorder="1" applyAlignment="1">
      <alignment vertical="center"/>
    </xf>
    <xf numFmtId="166" fontId="9" fillId="4" borderId="39" xfId="0" applyNumberFormat="1" applyFont="1" applyFill="1" applyBorder="1" applyAlignment="1">
      <alignment vertical="center"/>
    </xf>
    <xf numFmtId="166" fontId="9" fillId="0" borderId="6" xfId="0" applyNumberFormat="1" applyFont="1" applyFill="1" applyBorder="1" applyAlignment="1">
      <alignment vertical="center"/>
    </xf>
    <xf numFmtId="166" fontId="9" fillId="10" borderId="39" xfId="0" applyNumberFormat="1" applyFont="1" applyFill="1" applyBorder="1" applyAlignment="1">
      <alignment vertical="center"/>
    </xf>
    <xf numFmtId="166" fontId="9" fillId="0" borderId="40" xfId="0" applyNumberFormat="1" applyFont="1" applyFill="1" applyBorder="1" applyAlignment="1">
      <alignment vertical="center"/>
    </xf>
    <xf numFmtId="0" fontId="9" fillId="2" borderId="13" xfId="0" applyFont="1" applyFill="1" applyBorder="1" applyAlignment="1">
      <alignment vertical="center"/>
    </xf>
    <xf numFmtId="0" fontId="9" fillId="2" borderId="14" xfId="0" applyFont="1" applyFill="1" applyBorder="1" applyAlignment="1">
      <alignment vertical="center"/>
    </xf>
    <xf numFmtId="0" fontId="9" fillId="2" borderId="41" xfId="0" applyFont="1" applyFill="1" applyBorder="1" applyAlignment="1">
      <alignment vertical="center"/>
    </xf>
    <xf numFmtId="0" fontId="9" fillId="2" borderId="42" xfId="0" applyFont="1" applyFill="1" applyBorder="1" applyAlignment="1">
      <alignment vertical="center"/>
    </xf>
    <xf numFmtId="0" fontId="0" fillId="0" borderId="24" xfId="0" applyBorder="1"/>
    <xf numFmtId="0" fontId="12" fillId="0" borderId="11" xfId="0" applyFont="1" applyBorder="1" applyAlignment="1">
      <alignment horizontal="center"/>
    </xf>
    <xf numFmtId="166" fontId="0" fillId="5" borderId="26" xfId="0" applyNumberFormat="1" applyFill="1" applyBorder="1"/>
    <xf numFmtId="0" fontId="0" fillId="0" borderId="26" xfId="0" applyBorder="1" applyProtection="1">
      <protection locked="0"/>
    </xf>
    <xf numFmtId="0" fontId="0" fillId="0" borderId="43" xfId="0" applyBorder="1"/>
    <xf numFmtId="0" fontId="12" fillId="0" borderId="0" xfId="0" applyFont="1" applyAlignment="1">
      <alignment vertical="top"/>
    </xf>
    <xf numFmtId="0" fontId="12" fillId="11" borderId="11" xfId="0" applyFont="1" applyFill="1" applyBorder="1" applyAlignment="1">
      <alignment vertical="center" wrapText="1" shrinkToFit="1"/>
    </xf>
    <xf numFmtId="0" fontId="13" fillId="2" borderId="0" xfId="0" applyFont="1" applyFill="1" applyAlignment="1">
      <alignment vertical="center"/>
    </xf>
    <xf numFmtId="166" fontId="8" fillId="0" borderId="2" xfId="3" applyNumberFormat="1" applyFont="1" applyFill="1" applyBorder="1"/>
    <xf numFmtId="166" fontId="8" fillId="0" borderId="9" xfId="3" applyNumberFormat="1" applyFont="1" applyFill="1" applyBorder="1"/>
    <xf numFmtId="0" fontId="9" fillId="2" borderId="8" xfId="0" applyFont="1" applyFill="1" applyBorder="1" applyAlignment="1">
      <alignment horizontal="left"/>
    </xf>
    <xf numFmtId="0" fontId="9" fillId="0" borderId="8" xfId="0" applyFont="1" applyFill="1" applyBorder="1" applyAlignment="1" applyProtection="1">
      <alignment horizontal="right"/>
      <protection locked="0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0" borderId="5" xfId="0" applyFont="1" applyFill="1" applyBorder="1" applyAlignment="1" applyProtection="1">
      <alignment horizontal="right"/>
      <protection locked="0"/>
    </xf>
    <xf numFmtId="0" fontId="9" fillId="2" borderId="7" xfId="0" applyFont="1" applyFill="1" applyBorder="1" applyAlignment="1">
      <alignment horizontal="left"/>
    </xf>
    <xf numFmtId="0" fontId="9" fillId="2" borderId="20" xfId="0" applyFont="1" applyFill="1" applyBorder="1" applyAlignment="1">
      <alignment horizontal="left"/>
    </xf>
    <xf numFmtId="0" fontId="9" fillId="2" borderId="22" xfId="0" applyFont="1" applyFill="1" applyBorder="1" applyAlignment="1">
      <alignment horizontal="left"/>
    </xf>
    <xf numFmtId="0" fontId="9" fillId="0" borderId="22" xfId="0" applyFont="1" applyFill="1" applyBorder="1" applyAlignment="1" applyProtection="1">
      <alignment horizontal="right"/>
      <protection locked="0"/>
    </xf>
    <xf numFmtId="0" fontId="7" fillId="3" borderId="44" xfId="0" applyFont="1" applyFill="1" applyBorder="1" applyAlignment="1">
      <alignment vertical="center" wrapText="1" shrinkToFit="1"/>
    </xf>
    <xf numFmtId="0" fontId="7" fillId="3" borderId="45" xfId="0" applyFont="1" applyFill="1" applyBorder="1" applyAlignment="1">
      <alignment vertical="center" wrapText="1" shrinkToFit="1"/>
    </xf>
    <xf numFmtId="0" fontId="7" fillId="3" borderId="46" xfId="0" applyFont="1" applyFill="1" applyBorder="1" applyAlignment="1">
      <alignment vertical="center" wrapText="1" shrinkToFit="1"/>
    </xf>
    <xf numFmtId="0" fontId="11" fillId="0" borderId="11" xfId="2" applyFont="1" applyBorder="1" applyAlignment="1">
      <alignment horizontal="center" vertical="center" wrapText="1" shrinkToFit="1"/>
    </xf>
    <xf numFmtId="0" fontId="0" fillId="0" borderId="0" xfId="0" applyFill="1" applyBorder="1"/>
    <xf numFmtId="49" fontId="9" fillId="0" borderId="0" xfId="0" applyNumberFormat="1" applyFont="1" applyFill="1" applyBorder="1" applyAlignment="1">
      <alignment vertical="center"/>
    </xf>
    <xf numFmtId="166" fontId="0" fillId="0" borderId="0" xfId="0" applyNumberFormat="1" applyFill="1" applyBorder="1"/>
    <xf numFmtId="0" fontId="12" fillId="0" borderId="0" xfId="0" applyFont="1" applyFill="1" applyBorder="1" applyAlignment="1">
      <alignment vertical="top"/>
    </xf>
    <xf numFmtId="0" fontId="12" fillId="0" borderId="0" xfId="0" applyFont="1" applyFill="1" applyBorder="1" applyAlignment="1">
      <alignment vertical="center" wrapText="1" shrinkToFit="1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49" fontId="0" fillId="0" borderId="0" xfId="0" applyNumberFormat="1" applyFill="1" applyBorder="1" applyAlignment="1" applyProtection="1">
      <alignment vertical="center"/>
      <protection locked="0"/>
    </xf>
    <xf numFmtId="0" fontId="0" fillId="0" borderId="0" xfId="0" applyFill="1" applyBorder="1" applyProtection="1">
      <protection locked="0"/>
    </xf>
    <xf numFmtId="9" fontId="9" fillId="0" borderId="4" xfId="4" applyFont="1" applyFill="1" applyBorder="1" applyAlignment="1" applyProtection="1">
      <alignment horizontal="center"/>
      <protection locked="0"/>
    </xf>
    <xf numFmtId="9" fontId="9" fillId="0" borderId="16" xfId="4" applyFont="1" applyFill="1" applyBorder="1" applyAlignment="1" applyProtection="1">
      <alignment horizontal="center"/>
      <protection locked="0"/>
    </xf>
    <xf numFmtId="9" fontId="9" fillId="0" borderId="21" xfId="4" applyFont="1" applyFill="1" applyBorder="1" applyAlignment="1" applyProtection="1">
      <alignment horizontal="center"/>
      <protection locked="0"/>
    </xf>
    <xf numFmtId="9" fontId="9" fillId="0" borderId="36" xfId="4" applyFont="1" applyFill="1" applyBorder="1" applyAlignment="1" applyProtection="1">
      <alignment horizontal="center"/>
      <protection locked="0"/>
    </xf>
    <xf numFmtId="9" fontId="9" fillId="0" borderId="37" xfId="4" applyFont="1" applyFill="1" applyBorder="1" applyAlignment="1" applyProtection="1">
      <alignment horizontal="center"/>
      <protection locked="0"/>
    </xf>
    <xf numFmtId="9" fontId="9" fillId="0" borderId="38" xfId="4" applyFont="1" applyFill="1" applyBorder="1" applyAlignment="1" applyProtection="1">
      <alignment horizontal="center"/>
      <protection locked="0"/>
    </xf>
    <xf numFmtId="0" fontId="15" fillId="2" borderId="0" xfId="0" applyFont="1" applyFill="1" applyAlignment="1">
      <alignment vertical="center"/>
    </xf>
    <xf numFmtId="0" fontId="15" fillId="2" borderId="0" xfId="0" applyFont="1" applyFill="1" applyAlignment="1">
      <alignment vertical="center" wrapText="1" shrinkToFit="1"/>
    </xf>
    <xf numFmtId="0" fontId="16" fillId="0" borderId="0" xfId="0" applyFont="1"/>
    <xf numFmtId="0" fontId="17" fillId="2" borderId="0" xfId="1" applyFill="1" applyAlignment="1" applyProtection="1">
      <alignment vertical="center"/>
    </xf>
    <xf numFmtId="0" fontId="9" fillId="0" borderId="8" xfId="0" applyFont="1" applyFill="1" applyBorder="1" applyAlignment="1">
      <alignment horizontal="right"/>
    </xf>
    <xf numFmtId="9" fontId="9" fillId="0" borderId="8" xfId="4" applyFont="1" applyFill="1" applyBorder="1" applyAlignment="1">
      <alignment horizontal="center"/>
    </xf>
    <xf numFmtId="0" fontId="7" fillId="3" borderId="8" xfId="0" applyFont="1" applyFill="1" applyBorder="1" applyAlignment="1">
      <alignment vertical="center" wrapText="1" shrinkToFit="1"/>
    </xf>
    <xf numFmtId="0" fontId="11" fillId="0" borderId="8" xfId="2" applyFont="1" applyBorder="1" applyAlignment="1">
      <alignment horizontal="center" vertical="center" wrapText="1" shrinkToFit="1"/>
    </xf>
    <xf numFmtId="0" fontId="15" fillId="2" borderId="8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left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2" fillId="11" borderId="23" xfId="0" applyFont="1" applyFill="1" applyBorder="1" applyAlignment="1">
      <alignment horizontal="center" vertical="center" wrapText="1"/>
    </xf>
    <xf numFmtId="0" fontId="12" fillId="11" borderId="47" xfId="0" applyFont="1" applyFill="1" applyBorder="1" applyAlignment="1">
      <alignment horizontal="center" vertical="center" wrapText="1"/>
    </xf>
    <xf numFmtId="0" fontId="12" fillId="11" borderId="48" xfId="0" applyFont="1" applyFill="1" applyBorder="1" applyAlignment="1">
      <alignment horizontal="center" vertical="center" wrapText="1"/>
    </xf>
    <xf numFmtId="14" fontId="13" fillId="6" borderId="26" xfId="0" applyNumberFormat="1" applyFont="1" applyFill="1" applyBorder="1" applyAlignment="1">
      <alignment horizontal="center" vertical="center"/>
    </xf>
    <xf numFmtId="14" fontId="13" fillId="6" borderId="43" xfId="0" applyNumberFormat="1" applyFont="1" applyFill="1" applyBorder="1" applyAlignment="1">
      <alignment horizontal="center" vertical="center"/>
    </xf>
    <xf numFmtId="14" fontId="13" fillId="6" borderId="12" xfId="0" applyNumberFormat="1" applyFont="1" applyFill="1" applyBorder="1" applyAlignment="1">
      <alignment horizontal="center" vertical="center"/>
    </xf>
    <xf numFmtId="0" fontId="13" fillId="6" borderId="26" xfId="0" applyFont="1" applyFill="1" applyBorder="1" applyAlignment="1">
      <alignment horizontal="center" vertical="center"/>
    </xf>
    <xf numFmtId="0" fontId="13" fillId="6" borderId="43" xfId="0" applyFont="1" applyFill="1" applyBorder="1" applyAlignment="1">
      <alignment horizontal="center" vertical="center"/>
    </xf>
    <xf numFmtId="0" fontId="13" fillId="6" borderId="12" xfId="0" applyFont="1" applyFill="1" applyBorder="1" applyAlignment="1">
      <alignment horizontal="center" vertical="center"/>
    </xf>
    <xf numFmtId="0" fontId="14" fillId="6" borderId="26" xfId="0" applyFont="1" applyFill="1" applyBorder="1" applyAlignment="1">
      <alignment horizontal="center" vertical="center"/>
    </xf>
    <xf numFmtId="0" fontId="14" fillId="6" borderId="43" xfId="0" applyFont="1" applyFill="1" applyBorder="1" applyAlignment="1">
      <alignment horizontal="center" vertical="center"/>
    </xf>
    <xf numFmtId="0" fontId="14" fillId="6" borderId="1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</cellXfs>
  <cellStyles count="5">
    <cellStyle name="Lien hypertexte" xfId="1" builtinId="8"/>
    <cellStyle name="Normal" xfId="0" builtinId="0"/>
    <cellStyle name="Normal 2" xfId="2"/>
    <cellStyle name="Normal 3" xfId="3"/>
    <cellStyle name="Pourcentage" xfId="4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11</xdr:row>
      <xdr:rowOff>57150</xdr:rowOff>
    </xdr:from>
    <xdr:to>
      <xdr:col>12</xdr:col>
      <xdr:colOff>352425</xdr:colOff>
      <xdr:row>26</xdr:row>
      <xdr:rowOff>171450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95300" y="2362200"/>
          <a:ext cx="9563100" cy="2971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suis en panne avec excel.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5 colonnes avec des données aléatoires que je ne peux pas connaitre à l'avance. Pour chacune des lignes, j'ai un montant correspondant dans une 6ème colonne.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J'aimerais, qu'à chaque fois qu'excel trouve la même ligne de données sur les 5 premières colonnes, qu'il me donne, dans un tableau à part, la ligne de données trouvée avec la somme des montants de la 6ème colonne correspondant à cette ligne de données.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Surtout, je ne veux aucune action manuelle, mais j'aimerais tout automatisé (c'est à dire la solution DONNEES-FILTRE AVANCE avec extraction sans doublon... ne me convient pas)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joins mon fichier : il s'agit de l'onglet SUIVI SUBV ASP (2)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Mes 5 colonnes de données sont : G,H,I,J,K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Ma 6ème colonne : colonne M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J'espère être assez précise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D'avance MERCI BEAUCOUP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13</xdr:row>
      <xdr:rowOff>57150</xdr:rowOff>
    </xdr:from>
    <xdr:to>
      <xdr:col>12</xdr:col>
      <xdr:colOff>523875</xdr:colOff>
      <xdr:row>17</xdr:row>
      <xdr:rowOff>95250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4562475" y="2228850"/>
          <a:ext cx="5105400" cy="685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 chaque fois que tu reviendras sur cette page, le tableau sera actualisé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tri-doublon-t36529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A109"/>
  <sheetViews>
    <sheetView topLeftCell="C7" workbookViewId="0">
      <selection activeCell="L17" sqref="L17"/>
    </sheetView>
  </sheetViews>
  <sheetFormatPr baseColWidth="10" defaultRowHeight="12.75"/>
  <cols>
    <col min="1" max="1" width="8.7109375" bestFit="1" customWidth="1"/>
    <col min="2" max="2" width="32.85546875" customWidth="1"/>
    <col min="3" max="4" width="9.85546875" customWidth="1"/>
    <col min="5" max="5" width="7.85546875" bestFit="1" customWidth="1"/>
    <col min="6" max="6" width="8.5703125" bestFit="1" customWidth="1"/>
    <col min="7" max="7" width="10.5703125" bestFit="1" customWidth="1"/>
    <col min="8" max="8" width="7.85546875" bestFit="1" customWidth="1"/>
    <col min="9" max="9" width="10.5703125" customWidth="1"/>
    <col min="10" max="10" width="13.42578125" customWidth="1"/>
    <col min="11" max="11" width="13.5703125" bestFit="1" customWidth="1"/>
    <col min="12" max="12" width="10.85546875" bestFit="1" customWidth="1"/>
    <col min="13" max="24" width="9.7109375" customWidth="1"/>
    <col min="25" max="25" width="10.7109375" bestFit="1" customWidth="1"/>
    <col min="26" max="26" width="21" bestFit="1" customWidth="1"/>
  </cols>
  <sheetData>
    <row r="1" spans="1:27" s="1" customFormat="1" ht="18.75" customHeight="1" thickBot="1">
      <c r="B1" s="157" t="s">
        <v>16</v>
      </c>
      <c r="C1" s="157"/>
      <c r="D1" s="157"/>
      <c r="E1" s="158"/>
      <c r="F1" s="158"/>
      <c r="H1" s="118" t="s">
        <v>17</v>
      </c>
      <c r="I1" s="11"/>
      <c r="J1" s="164">
        <v>41274</v>
      </c>
      <c r="K1" s="165"/>
      <c r="L1" s="166"/>
    </row>
    <row r="2" spans="1:27" s="1" customFormat="1" ht="18.75" customHeight="1" thickBot="1">
      <c r="B2" s="159"/>
      <c r="C2" s="159"/>
      <c r="D2" s="159"/>
      <c r="E2" s="158"/>
      <c r="F2" s="158"/>
      <c r="G2" s="11"/>
      <c r="H2" s="118" t="s">
        <v>18</v>
      </c>
      <c r="I2" s="11"/>
      <c r="J2" s="167">
        <v>1734</v>
      </c>
      <c r="K2" s="168"/>
      <c r="L2" s="169"/>
    </row>
    <row r="3" spans="1:27" s="1" customFormat="1" ht="17.25" customHeight="1" thickBot="1">
      <c r="B3" s="160"/>
      <c r="C3" s="160"/>
      <c r="D3" s="160"/>
      <c r="E3" s="158"/>
      <c r="F3" s="158"/>
      <c r="H3" s="118" t="s">
        <v>31</v>
      </c>
      <c r="J3" s="170"/>
      <c r="K3" s="171"/>
      <c r="L3" s="172"/>
    </row>
    <row r="4" spans="1:27" s="1" customFormat="1" ht="6.75" customHeight="1">
      <c r="B4" s="160"/>
      <c r="C4" s="160"/>
      <c r="D4" s="160"/>
    </row>
    <row r="5" spans="1:27" s="1" customFormat="1" ht="18.75" customHeight="1" thickBot="1"/>
    <row r="6" spans="1:27" s="3" customFormat="1" ht="18.75" thickBot="1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81" t="s">
        <v>11</v>
      </c>
      <c r="M6" s="87">
        <v>40909</v>
      </c>
      <c r="N6" s="88">
        <v>40940</v>
      </c>
      <c r="O6" s="88">
        <v>40969</v>
      </c>
      <c r="P6" s="88">
        <v>41000</v>
      </c>
      <c r="Q6" s="88">
        <v>41030</v>
      </c>
      <c r="R6" s="88">
        <v>41061</v>
      </c>
      <c r="S6" s="88">
        <v>41091</v>
      </c>
      <c r="T6" s="88">
        <v>41122</v>
      </c>
      <c r="U6" s="88">
        <v>41153</v>
      </c>
      <c r="V6" s="88">
        <v>41183</v>
      </c>
      <c r="W6" s="88">
        <v>41214</v>
      </c>
      <c r="X6" s="92">
        <v>41244</v>
      </c>
      <c r="Y6" s="99" t="s">
        <v>12</v>
      </c>
      <c r="Z6" s="4"/>
      <c r="AA6" s="4"/>
    </row>
    <row r="7" spans="1:27" s="1" customFormat="1" ht="15" customHeight="1">
      <c r="A7" s="5"/>
      <c r="B7" s="26" t="s">
        <v>22</v>
      </c>
      <c r="C7" s="6"/>
      <c r="D7" s="7"/>
      <c r="E7" s="8"/>
      <c r="F7" s="9"/>
      <c r="G7" s="5"/>
      <c r="H7" s="5"/>
      <c r="I7" s="8"/>
      <c r="J7" s="10"/>
      <c r="K7" s="9"/>
      <c r="L7" s="82"/>
      <c r="M7" s="79">
        <v>100</v>
      </c>
      <c r="N7" s="80">
        <v>100</v>
      </c>
      <c r="O7" s="80">
        <v>100</v>
      </c>
      <c r="P7" s="80">
        <v>100</v>
      </c>
      <c r="Q7" s="80">
        <v>100</v>
      </c>
      <c r="R7" s="80">
        <v>100</v>
      </c>
      <c r="S7" s="80">
        <v>100</v>
      </c>
      <c r="T7" s="80">
        <v>100</v>
      </c>
      <c r="U7" s="80">
        <v>100</v>
      </c>
      <c r="V7" s="80">
        <v>100</v>
      </c>
      <c r="W7" s="80">
        <v>100</v>
      </c>
      <c r="X7" s="93">
        <v>100</v>
      </c>
      <c r="Y7" s="100">
        <f>SUBTOTAL(9,M7:X7)</f>
        <v>1200</v>
      </c>
      <c r="Z7" s="11"/>
      <c r="AA7" s="11"/>
    </row>
    <row r="8" spans="1:27" s="1" customFormat="1" ht="15" customHeight="1">
      <c r="A8" s="12">
        <f>$J$2</f>
        <v>1734</v>
      </c>
      <c r="B8" s="12" t="str">
        <f>$B$7</f>
        <v>AA</v>
      </c>
      <c r="C8" s="31">
        <v>40909</v>
      </c>
      <c r="D8" s="32">
        <v>41274</v>
      </c>
      <c r="E8" s="33" t="s">
        <v>32</v>
      </c>
      <c r="F8" s="34" t="s">
        <v>33</v>
      </c>
      <c r="G8" s="35">
        <v>3784</v>
      </c>
      <c r="H8" s="35">
        <v>1</v>
      </c>
      <c r="I8" s="33">
        <v>2</v>
      </c>
      <c r="J8" s="36">
        <v>1</v>
      </c>
      <c r="K8" s="34">
        <v>1</v>
      </c>
      <c r="L8" s="83">
        <v>0.5</v>
      </c>
      <c r="M8" s="13">
        <f>$M$7*L8</f>
        <v>50</v>
      </c>
      <c r="N8" s="14">
        <f>$N$7*L8</f>
        <v>50</v>
      </c>
      <c r="O8" s="14">
        <f>$O$7*L8</f>
        <v>50</v>
      </c>
      <c r="P8" s="14">
        <f>$P$7*L8</f>
        <v>50</v>
      </c>
      <c r="Q8" s="14">
        <f>$Q$7*L8</f>
        <v>50</v>
      </c>
      <c r="R8" s="14">
        <f>$R$7*L8</f>
        <v>50</v>
      </c>
      <c r="S8" s="14">
        <f>$S$7*L8</f>
        <v>50</v>
      </c>
      <c r="T8" s="14">
        <f>$T$7*L8</f>
        <v>50</v>
      </c>
      <c r="U8" s="14">
        <f>$U$7*L8</f>
        <v>50</v>
      </c>
      <c r="V8" s="14">
        <f>$V$7*L8</f>
        <v>50</v>
      </c>
      <c r="W8" s="14">
        <f>$W$7*L8</f>
        <v>50</v>
      </c>
      <c r="X8" s="94">
        <f>$X$7*L8</f>
        <v>50</v>
      </c>
      <c r="Y8" s="101">
        <f>SUBTOTAL(9,M8:X8)</f>
        <v>600</v>
      </c>
      <c r="Z8" s="11"/>
      <c r="AA8" s="11"/>
    </row>
    <row r="9" spans="1:27" s="1" customFormat="1" ht="15" customHeight="1">
      <c r="A9" s="12">
        <f t="shared" ref="A9:A19" si="0">$J$2</f>
        <v>1734</v>
      </c>
      <c r="B9" s="12" t="str">
        <f t="shared" ref="B9:B19" si="1">$B$7</f>
        <v>AA</v>
      </c>
      <c r="C9" s="31"/>
      <c r="D9" s="32"/>
      <c r="E9" s="33"/>
      <c r="F9" s="34"/>
      <c r="G9" s="35">
        <v>1734</v>
      </c>
      <c r="H9" s="35">
        <v>2</v>
      </c>
      <c r="I9" s="33">
        <v>1</v>
      </c>
      <c r="J9" s="36">
        <v>1</v>
      </c>
      <c r="K9" s="34">
        <v>2</v>
      </c>
      <c r="L9" s="83">
        <v>0.2</v>
      </c>
      <c r="M9" s="13">
        <f t="shared" ref="M9:M19" si="2">$M$7*L9</f>
        <v>20</v>
      </c>
      <c r="N9" s="14">
        <f t="shared" ref="N9:N19" si="3">$N$7*L9</f>
        <v>20</v>
      </c>
      <c r="O9" s="14">
        <f t="shared" ref="O9:O19" si="4">$O$7*L9</f>
        <v>20</v>
      </c>
      <c r="P9" s="14">
        <f t="shared" ref="P9:P19" si="5">$P$7*L9</f>
        <v>20</v>
      </c>
      <c r="Q9" s="14">
        <f t="shared" ref="Q9:Q19" si="6">$Q$7*L9</f>
        <v>20</v>
      </c>
      <c r="R9" s="14">
        <f t="shared" ref="R9:R19" si="7">$R$7*L9</f>
        <v>20</v>
      </c>
      <c r="S9" s="14">
        <f t="shared" ref="S9:S19" si="8">$S$7*L9</f>
        <v>20</v>
      </c>
      <c r="T9" s="14">
        <f t="shared" ref="T9:T19" si="9">$T$7*L9</f>
        <v>20</v>
      </c>
      <c r="U9" s="14">
        <f t="shared" ref="U9:U19" si="10">$U$7*L9</f>
        <v>20</v>
      </c>
      <c r="V9" s="14">
        <f t="shared" ref="V9:V19" si="11">$V$7*L9</f>
        <v>20</v>
      </c>
      <c r="W9" s="14">
        <f t="shared" ref="W9:W19" si="12">$W$7*L9</f>
        <v>20</v>
      </c>
      <c r="X9" s="94">
        <f t="shared" ref="X9:X19" si="13">$X$7*L9</f>
        <v>20</v>
      </c>
      <c r="Y9" s="101">
        <f>SUBTOTAL(9,M9:X9)</f>
        <v>240</v>
      </c>
      <c r="Z9" s="11"/>
      <c r="AA9" s="11"/>
    </row>
    <row r="10" spans="1:27" s="1" customFormat="1" ht="15" customHeight="1">
      <c r="A10" s="12">
        <f t="shared" si="0"/>
        <v>1734</v>
      </c>
      <c r="B10" s="12" t="str">
        <f t="shared" si="1"/>
        <v>AA</v>
      </c>
      <c r="C10" s="31"/>
      <c r="D10" s="32"/>
      <c r="E10" s="33"/>
      <c r="F10" s="34"/>
      <c r="G10" s="35">
        <v>3784</v>
      </c>
      <c r="H10" s="35">
        <v>1</v>
      </c>
      <c r="I10" s="33">
        <v>2</v>
      </c>
      <c r="J10" s="36">
        <v>1</v>
      </c>
      <c r="K10" s="34">
        <v>1</v>
      </c>
      <c r="L10" s="83">
        <v>0.08</v>
      </c>
      <c r="M10" s="13">
        <f t="shared" si="2"/>
        <v>8</v>
      </c>
      <c r="N10" s="14">
        <f t="shared" si="3"/>
        <v>8</v>
      </c>
      <c r="O10" s="14">
        <f t="shared" si="4"/>
        <v>8</v>
      </c>
      <c r="P10" s="14">
        <f t="shared" si="5"/>
        <v>8</v>
      </c>
      <c r="Q10" s="14">
        <f t="shared" si="6"/>
        <v>8</v>
      </c>
      <c r="R10" s="14">
        <f t="shared" si="7"/>
        <v>8</v>
      </c>
      <c r="S10" s="14">
        <f t="shared" si="8"/>
        <v>8</v>
      </c>
      <c r="T10" s="14">
        <f t="shared" si="9"/>
        <v>8</v>
      </c>
      <c r="U10" s="14">
        <f t="shared" si="10"/>
        <v>8</v>
      </c>
      <c r="V10" s="14">
        <f t="shared" si="11"/>
        <v>8</v>
      </c>
      <c r="W10" s="14">
        <f t="shared" si="12"/>
        <v>8</v>
      </c>
      <c r="X10" s="94">
        <f t="shared" si="13"/>
        <v>8</v>
      </c>
      <c r="Y10" s="101">
        <f t="shared" ref="Y10:Y19" si="14">SUBTOTAL(9,M10:X10)</f>
        <v>96</v>
      </c>
      <c r="Z10" s="11"/>
      <c r="AA10" s="11"/>
    </row>
    <row r="11" spans="1:27" s="1" customFormat="1" ht="15" customHeight="1">
      <c r="A11" s="12">
        <f t="shared" si="0"/>
        <v>1734</v>
      </c>
      <c r="B11" s="12" t="str">
        <f t="shared" si="1"/>
        <v>AA</v>
      </c>
      <c r="C11" s="31"/>
      <c r="D11" s="32"/>
      <c r="E11" s="33"/>
      <c r="F11" s="34"/>
      <c r="G11" s="35">
        <v>3767</v>
      </c>
      <c r="H11" s="35">
        <v>3</v>
      </c>
      <c r="I11" s="33">
        <v>2</v>
      </c>
      <c r="J11" s="36">
        <v>1</v>
      </c>
      <c r="K11" s="34">
        <v>2</v>
      </c>
      <c r="L11" s="83">
        <v>0.05</v>
      </c>
      <c r="M11" s="13">
        <f t="shared" si="2"/>
        <v>5</v>
      </c>
      <c r="N11" s="14">
        <f t="shared" si="3"/>
        <v>5</v>
      </c>
      <c r="O11" s="14">
        <f t="shared" si="4"/>
        <v>5</v>
      </c>
      <c r="P11" s="14">
        <f t="shared" si="5"/>
        <v>5</v>
      </c>
      <c r="Q11" s="14">
        <f t="shared" si="6"/>
        <v>5</v>
      </c>
      <c r="R11" s="14">
        <f t="shared" si="7"/>
        <v>5</v>
      </c>
      <c r="S11" s="14">
        <f t="shared" si="8"/>
        <v>5</v>
      </c>
      <c r="T11" s="14">
        <f t="shared" si="9"/>
        <v>5</v>
      </c>
      <c r="U11" s="14">
        <f t="shared" si="10"/>
        <v>5</v>
      </c>
      <c r="V11" s="14">
        <f t="shared" si="11"/>
        <v>5</v>
      </c>
      <c r="W11" s="14">
        <f t="shared" si="12"/>
        <v>5</v>
      </c>
      <c r="X11" s="94">
        <f t="shared" si="13"/>
        <v>5</v>
      </c>
      <c r="Y11" s="101">
        <f t="shared" si="14"/>
        <v>60</v>
      </c>
      <c r="Z11" s="11"/>
      <c r="AA11" s="11"/>
    </row>
    <row r="12" spans="1:27" s="1" customFormat="1" ht="15" customHeight="1">
      <c r="A12" s="12">
        <f t="shared" si="0"/>
        <v>1734</v>
      </c>
      <c r="B12" s="12" t="str">
        <f t="shared" si="1"/>
        <v>AA</v>
      </c>
      <c r="C12" s="37"/>
      <c r="D12" s="38"/>
      <c r="E12" s="39"/>
      <c r="F12" s="40"/>
      <c r="G12" s="41">
        <v>3767</v>
      </c>
      <c r="H12" s="41">
        <v>3</v>
      </c>
      <c r="I12" s="39">
        <v>2</v>
      </c>
      <c r="J12" s="42">
        <v>1</v>
      </c>
      <c r="K12" s="40">
        <v>2</v>
      </c>
      <c r="L12" s="84">
        <v>0.05</v>
      </c>
      <c r="M12" s="13">
        <f t="shared" si="2"/>
        <v>5</v>
      </c>
      <c r="N12" s="14">
        <f t="shared" si="3"/>
        <v>5</v>
      </c>
      <c r="O12" s="14">
        <f t="shared" si="4"/>
        <v>5</v>
      </c>
      <c r="P12" s="14">
        <f t="shared" si="5"/>
        <v>5</v>
      </c>
      <c r="Q12" s="14">
        <f t="shared" si="6"/>
        <v>5</v>
      </c>
      <c r="R12" s="14">
        <f t="shared" si="7"/>
        <v>5</v>
      </c>
      <c r="S12" s="14">
        <f t="shared" si="8"/>
        <v>5</v>
      </c>
      <c r="T12" s="14">
        <f t="shared" si="9"/>
        <v>5</v>
      </c>
      <c r="U12" s="14">
        <f t="shared" si="10"/>
        <v>5</v>
      </c>
      <c r="V12" s="14">
        <f t="shared" si="11"/>
        <v>5</v>
      </c>
      <c r="W12" s="14">
        <f t="shared" si="12"/>
        <v>5</v>
      </c>
      <c r="X12" s="94">
        <f t="shared" si="13"/>
        <v>5</v>
      </c>
      <c r="Y12" s="101">
        <f t="shared" si="14"/>
        <v>60</v>
      </c>
      <c r="Z12" s="11"/>
      <c r="AA12" s="11"/>
    </row>
    <row r="13" spans="1:27" s="1" customFormat="1" ht="15" customHeight="1">
      <c r="A13" s="12">
        <f t="shared" si="0"/>
        <v>1734</v>
      </c>
      <c r="B13" s="12" t="str">
        <f t="shared" si="1"/>
        <v>AA</v>
      </c>
      <c r="C13" s="37"/>
      <c r="D13" s="38"/>
      <c r="E13" s="39"/>
      <c r="F13" s="40"/>
      <c r="G13" s="41">
        <v>1</v>
      </c>
      <c r="H13" s="41">
        <v>1</v>
      </c>
      <c r="I13" s="39">
        <v>2</v>
      </c>
      <c r="J13" s="42">
        <v>3</v>
      </c>
      <c r="K13" s="40">
        <v>4</v>
      </c>
      <c r="L13" s="84">
        <v>0.05</v>
      </c>
      <c r="M13" s="13">
        <f t="shared" si="2"/>
        <v>5</v>
      </c>
      <c r="N13" s="14">
        <f t="shared" si="3"/>
        <v>5</v>
      </c>
      <c r="O13" s="14">
        <f t="shared" si="4"/>
        <v>5</v>
      </c>
      <c r="P13" s="14">
        <f t="shared" si="5"/>
        <v>5</v>
      </c>
      <c r="Q13" s="14">
        <f t="shared" si="6"/>
        <v>5</v>
      </c>
      <c r="R13" s="14">
        <f t="shared" si="7"/>
        <v>5</v>
      </c>
      <c r="S13" s="14">
        <f t="shared" si="8"/>
        <v>5</v>
      </c>
      <c r="T13" s="14">
        <f t="shared" si="9"/>
        <v>5</v>
      </c>
      <c r="U13" s="14">
        <f t="shared" si="10"/>
        <v>5</v>
      </c>
      <c r="V13" s="14">
        <f t="shared" si="11"/>
        <v>5</v>
      </c>
      <c r="W13" s="14">
        <f t="shared" si="12"/>
        <v>5</v>
      </c>
      <c r="X13" s="94">
        <f t="shared" si="13"/>
        <v>5</v>
      </c>
      <c r="Y13" s="101">
        <f t="shared" si="14"/>
        <v>60</v>
      </c>
      <c r="Z13" s="11"/>
      <c r="AA13" s="11"/>
    </row>
    <row r="14" spans="1:27" s="1" customFormat="1" ht="15" customHeight="1">
      <c r="A14" s="12">
        <f t="shared" si="0"/>
        <v>1734</v>
      </c>
      <c r="B14" s="12" t="str">
        <f t="shared" si="1"/>
        <v>AA</v>
      </c>
      <c r="C14" s="37"/>
      <c r="D14" s="38"/>
      <c r="E14" s="39"/>
      <c r="F14" s="40"/>
      <c r="G14" s="41">
        <v>1</v>
      </c>
      <c r="H14" s="41">
        <v>1</v>
      </c>
      <c r="I14" s="39">
        <v>2</v>
      </c>
      <c r="J14" s="42">
        <v>3</v>
      </c>
      <c r="K14" s="40">
        <v>4</v>
      </c>
      <c r="L14" s="84">
        <v>7.0000000000000007E-2</v>
      </c>
      <c r="M14" s="13">
        <f t="shared" si="2"/>
        <v>7.0000000000000009</v>
      </c>
      <c r="N14" s="14">
        <f t="shared" si="3"/>
        <v>7.0000000000000009</v>
      </c>
      <c r="O14" s="14">
        <f t="shared" si="4"/>
        <v>7.0000000000000009</v>
      </c>
      <c r="P14" s="14">
        <f t="shared" si="5"/>
        <v>7.0000000000000009</v>
      </c>
      <c r="Q14" s="14">
        <f t="shared" si="6"/>
        <v>7.0000000000000009</v>
      </c>
      <c r="R14" s="14">
        <f t="shared" si="7"/>
        <v>7.0000000000000009</v>
      </c>
      <c r="S14" s="14">
        <f t="shared" si="8"/>
        <v>7.0000000000000009</v>
      </c>
      <c r="T14" s="14">
        <f t="shared" si="9"/>
        <v>7.0000000000000009</v>
      </c>
      <c r="U14" s="14">
        <f t="shared" si="10"/>
        <v>7.0000000000000009</v>
      </c>
      <c r="V14" s="14">
        <f t="shared" si="11"/>
        <v>7.0000000000000009</v>
      </c>
      <c r="W14" s="14">
        <f t="shared" si="12"/>
        <v>7.0000000000000009</v>
      </c>
      <c r="X14" s="94">
        <f t="shared" si="13"/>
        <v>7.0000000000000009</v>
      </c>
      <c r="Y14" s="101">
        <f t="shared" si="14"/>
        <v>84.000000000000014</v>
      </c>
      <c r="Z14" s="11"/>
      <c r="AA14" s="11"/>
    </row>
    <row r="15" spans="1:27" s="1" customFormat="1" ht="15" customHeight="1">
      <c r="A15" s="12">
        <f t="shared" si="0"/>
        <v>1734</v>
      </c>
      <c r="B15" s="12" t="str">
        <f t="shared" si="1"/>
        <v>AA</v>
      </c>
      <c r="C15" s="37"/>
      <c r="D15" s="38"/>
      <c r="E15" s="39"/>
      <c r="F15" s="40"/>
      <c r="G15" s="41"/>
      <c r="H15" s="41"/>
      <c r="I15" s="39"/>
      <c r="J15" s="42"/>
      <c r="K15" s="40"/>
      <c r="L15" s="84"/>
      <c r="M15" s="13">
        <f t="shared" si="2"/>
        <v>0</v>
      </c>
      <c r="N15" s="14">
        <f t="shared" si="3"/>
        <v>0</v>
      </c>
      <c r="O15" s="14">
        <f t="shared" si="4"/>
        <v>0</v>
      </c>
      <c r="P15" s="14">
        <f t="shared" si="5"/>
        <v>0</v>
      </c>
      <c r="Q15" s="14">
        <f t="shared" si="6"/>
        <v>0</v>
      </c>
      <c r="R15" s="14">
        <f t="shared" si="7"/>
        <v>0</v>
      </c>
      <c r="S15" s="14">
        <f t="shared" si="8"/>
        <v>0</v>
      </c>
      <c r="T15" s="14">
        <f t="shared" si="9"/>
        <v>0</v>
      </c>
      <c r="U15" s="14">
        <f t="shared" si="10"/>
        <v>0</v>
      </c>
      <c r="V15" s="14">
        <f t="shared" si="11"/>
        <v>0</v>
      </c>
      <c r="W15" s="14">
        <f t="shared" si="12"/>
        <v>0</v>
      </c>
      <c r="X15" s="94">
        <f t="shared" si="13"/>
        <v>0</v>
      </c>
      <c r="Y15" s="101">
        <f t="shared" si="14"/>
        <v>0</v>
      </c>
      <c r="Z15" s="11"/>
      <c r="AA15" s="11"/>
    </row>
    <row r="16" spans="1:27" s="1" customFormat="1" ht="15" customHeight="1">
      <c r="A16" s="12">
        <f t="shared" si="0"/>
        <v>1734</v>
      </c>
      <c r="B16" s="12" t="str">
        <f t="shared" si="1"/>
        <v>AA</v>
      </c>
      <c r="C16" s="37"/>
      <c r="D16" s="38"/>
      <c r="E16" s="39"/>
      <c r="F16" s="40"/>
      <c r="G16" s="41">
        <v>10</v>
      </c>
      <c r="H16" s="41">
        <v>1</v>
      </c>
      <c r="I16" s="39">
        <v>4</v>
      </c>
      <c r="J16" s="42">
        <v>5</v>
      </c>
      <c r="K16" s="40">
        <v>8</v>
      </c>
      <c r="L16" s="84">
        <v>0.8</v>
      </c>
      <c r="M16" s="13">
        <f t="shared" si="2"/>
        <v>80</v>
      </c>
      <c r="N16" s="14">
        <f t="shared" si="3"/>
        <v>80</v>
      </c>
      <c r="O16" s="14">
        <f t="shared" si="4"/>
        <v>80</v>
      </c>
      <c r="P16" s="14">
        <f t="shared" si="5"/>
        <v>80</v>
      </c>
      <c r="Q16" s="14">
        <f t="shared" si="6"/>
        <v>80</v>
      </c>
      <c r="R16" s="14">
        <f t="shared" si="7"/>
        <v>80</v>
      </c>
      <c r="S16" s="14">
        <f t="shared" si="8"/>
        <v>80</v>
      </c>
      <c r="T16" s="14">
        <f t="shared" si="9"/>
        <v>80</v>
      </c>
      <c r="U16" s="14">
        <f t="shared" si="10"/>
        <v>80</v>
      </c>
      <c r="V16" s="14">
        <f t="shared" si="11"/>
        <v>80</v>
      </c>
      <c r="W16" s="14">
        <f t="shared" si="12"/>
        <v>80</v>
      </c>
      <c r="X16" s="94">
        <f t="shared" si="13"/>
        <v>80</v>
      </c>
      <c r="Y16" s="101">
        <f t="shared" si="14"/>
        <v>960</v>
      </c>
      <c r="Z16" s="11"/>
      <c r="AA16" s="11"/>
    </row>
    <row r="17" spans="1:27" s="1" customFormat="1" ht="15" customHeight="1">
      <c r="A17" s="12">
        <f t="shared" si="0"/>
        <v>1734</v>
      </c>
      <c r="B17" s="12" t="str">
        <f t="shared" si="1"/>
        <v>AA</v>
      </c>
      <c r="C17" s="37"/>
      <c r="D17" s="38"/>
      <c r="E17" s="39"/>
      <c r="F17" s="40"/>
      <c r="G17" s="41">
        <v>3784</v>
      </c>
      <c r="H17" s="41">
        <v>1</v>
      </c>
      <c r="I17" s="39">
        <v>2</v>
      </c>
      <c r="J17" s="42">
        <v>1</v>
      </c>
      <c r="K17" s="40">
        <v>1</v>
      </c>
      <c r="L17" s="84">
        <v>1</v>
      </c>
      <c r="M17" s="13">
        <f t="shared" si="2"/>
        <v>100</v>
      </c>
      <c r="N17" s="14">
        <f t="shared" si="3"/>
        <v>100</v>
      </c>
      <c r="O17" s="14">
        <f t="shared" si="4"/>
        <v>100</v>
      </c>
      <c r="P17" s="14">
        <f t="shared" si="5"/>
        <v>100</v>
      </c>
      <c r="Q17" s="14">
        <f t="shared" si="6"/>
        <v>100</v>
      </c>
      <c r="R17" s="14">
        <f t="shared" si="7"/>
        <v>100</v>
      </c>
      <c r="S17" s="14">
        <f t="shared" si="8"/>
        <v>100</v>
      </c>
      <c r="T17" s="14">
        <f t="shared" si="9"/>
        <v>100</v>
      </c>
      <c r="U17" s="14">
        <f t="shared" si="10"/>
        <v>100</v>
      </c>
      <c r="V17" s="14">
        <f t="shared" si="11"/>
        <v>100</v>
      </c>
      <c r="W17" s="14">
        <f t="shared" si="12"/>
        <v>100</v>
      </c>
      <c r="X17" s="94">
        <f t="shared" si="13"/>
        <v>100</v>
      </c>
      <c r="Y17" s="101">
        <f t="shared" si="14"/>
        <v>1200</v>
      </c>
      <c r="Z17" s="11"/>
      <c r="AA17" s="11"/>
    </row>
    <row r="18" spans="1:27" s="1" customFormat="1" ht="15" customHeight="1">
      <c r="A18" s="12">
        <f t="shared" si="0"/>
        <v>1734</v>
      </c>
      <c r="B18" s="12" t="str">
        <f t="shared" si="1"/>
        <v>AA</v>
      </c>
      <c r="C18" s="37"/>
      <c r="D18" s="38"/>
      <c r="E18" s="39"/>
      <c r="F18" s="40"/>
      <c r="G18" s="41">
        <v>10</v>
      </c>
      <c r="H18" s="41">
        <v>1</v>
      </c>
      <c r="I18" s="39">
        <v>4</v>
      </c>
      <c r="J18" s="42">
        <v>5</v>
      </c>
      <c r="K18" s="40">
        <v>8</v>
      </c>
      <c r="L18" s="84">
        <v>0.4</v>
      </c>
      <c r="M18" s="13">
        <f t="shared" si="2"/>
        <v>40</v>
      </c>
      <c r="N18" s="14">
        <f t="shared" si="3"/>
        <v>40</v>
      </c>
      <c r="O18" s="14">
        <f t="shared" si="4"/>
        <v>40</v>
      </c>
      <c r="P18" s="14">
        <f t="shared" si="5"/>
        <v>40</v>
      </c>
      <c r="Q18" s="14">
        <f t="shared" si="6"/>
        <v>40</v>
      </c>
      <c r="R18" s="14">
        <f t="shared" si="7"/>
        <v>40</v>
      </c>
      <c r="S18" s="14">
        <f t="shared" si="8"/>
        <v>40</v>
      </c>
      <c r="T18" s="14">
        <f t="shared" si="9"/>
        <v>40</v>
      </c>
      <c r="U18" s="14">
        <f t="shared" si="10"/>
        <v>40</v>
      </c>
      <c r="V18" s="14">
        <f t="shared" si="11"/>
        <v>40</v>
      </c>
      <c r="W18" s="14">
        <f t="shared" si="12"/>
        <v>40</v>
      </c>
      <c r="X18" s="94">
        <f t="shared" si="13"/>
        <v>40</v>
      </c>
      <c r="Y18" s="101">
        <f t="shared" si="14"/>
        <v>480</v>
      </c>
      <c r="Z18" s="11"/>
      <c r="AA18" s="11"/>
    </row>
    <row r="19" spans="1:27" s="1" customFormat="1" ht="15" customHeight="1" thickBot="1">
      <c r="A19" s="12">
        <f t="shared" si="0"/>
        <v>1734</v>
      </c>
      <c r="B19" s="12" t="str">
        <f t="shared" si="1"/>
        <v>AA</v>
      </c>
      <c r="C19" s="43"/>
      <c r="D19" s="44"/>
      <c r="E19" s="45"/>
      <c r="F19" s="46"/>
      <c r="G19" s="47"/>
      <c r="H19" s="47"/>
      <c r="I19" s="45"/>
      <c r="J19" s="48"/>
      <c r="K19" s="46"/>
      <c r="L19" s="85"/>
      <c r="M19" s="13">
        <f t="shared" si="2"/>
        <v>0</v>
      </c>
      <c r="N19" s="14">
        <f t="shared" si="3"/>
        <v>0</v>
      </c>
      <c r="O19" s="14">
        <f t="shared" si="4"/>
        <v>0</v>
      </c>
      <c r="P19" s="14">
        <f t="shared" si="5"/>
        <v>0</v>
      </c>
      <c r="Q19" s="14">
        <f t="shared" si="6"/>
        <v>0</v>
      </c>
      <c r="R19" s="14">
        <f t="shared" si="7"/>
        <v>0</v>
      </c>
      <c r="S19" s="14">
        <f t="shared" si="8"/>
        <v>0</v>
      </c>
      <c r="T19" s="14">
        <f t="shared" si="9"/>
        <v>0</v>
      </c>
      <c r="U19" s="14">
        <f t="shared" si="10"/>
        <v>0</v>
      </c>
      <c r="V19" s="14">
        <f t="shared" si="11"/>
        <v>0</v>
      </c>
      <c r="W19" s="14">
        <f t="shared" si="12"/>
        <v>0</v>
      </c>
      <c r="X19" s="94">
        <f t="shared" si="13"/>
        <v>0</v>
      </c>
      <c r="Y19" s="101">
        <f t="shared" si="14"/>
        <v>0</v>
      </c>
      <c r="Z19" s="11"/>
      <c r="AA19" s="11"/>
    </row>
    <row r="20" spans="1:27" s="1" customFormat="1" ht="15" customHeight="1" thickBot="1">
      <c r="A20" s="16"/>
      <c r="B20" s="16"/>
      <c r="C20" s="17"/>
      <c r="D20" s="17"/>
      <c r="E20" s="16"/>
      <c r="F20" s="16"/>
      <c r="G20" s="16"/>
      <c r="H20" s="16"/>
      <c r="I20" s="16"/>
      <c r="J20" s="16"/>
      <c r="K20" s="16"/>
      <c r="L20" s="86"/>
      <c r="M20" s="89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95"/>
      <c r="Y20" s="102"/>
      <c r="Z20" s="11"/>
      <c r="AA20" s="11"/>
    </row>
    <row r="21" spans="1:27" s="1" customFormat="1" ht="15" customHeight="1">
      <c r="A21" s="5"/>
      <c r="B21" s="26" t="s">
        <v>23</v>
      </c>
      <c r="C21" s="6"/>
      <c r="D21" s="7"/>
      <c r="E21" s="8"/>
      <c r="F21" s="9"/>
      <c r="G21" s="5"/>
      <c r="H21" s="5"/>
      <c r="I21" s="8"/>
      <c r="J21" s="10"/>
      <c r="K21" s="9"/>
      <c r="L21" s="82"/>
      <c r="M21" s="77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96"/>
      <c r="Y21" s="103">
        <f>SUBTOTAL(9,M21:X21)</f>
        <v>0</v>
      </c>
      <c r="Z21" s="11"/>
      <c r="AA21" s="11"/>
    </row>
    <row r="22" spans="1:27" s="1" customFormat="1" ht="15" customHeight="1">
      <c r="A22" s="12">
        <f>$J$2</f>
        <v>1734</v>
      </c>
      <c r="B22" s="12" t="str">
        <f>$B$21</f>
        <v>BB</v>
      </c>
      <c r="C22" s="31"/>
      <c r="D22" s="32"/>
      <c r="E22" s="33"/>
      <c r="F22" s="34"/>
      <c r="G22" s="35"/>
      <c r="H22" s="35"/>
      <c r="I22" s="33"/>
      <c r="J22" s="36"/>
      <c r="K22" s="34"/>
      <c r="L22" s="83"/>
      <c r="M22" s="13">
        <f>$M$21*L22</f>
        <v>0</v>
      </c>
      <c r="N22" s="14">
        <f>$N$21*L22</f>
        <v>0</v>
      </c>
      <c r="O22" s="14">
        <f>$O$21*L22</f>
        <v>0</v>
      </c>
      <c r="P22" s="14">
        <f>$P$21*L22</f>
        <v>0</v>
      </c>
      <c r="Q22" s="14">
        <f>$Q$21*L22</f>
        <v>0</v>
      </c>
      <c r="R22" s="14">
        <f>$R$21*L22</f>
        <v>0</v>
      </c>
      <c r="S22" s="14">
        <f>$S$21*L22</f>
        <v>0</v>
      </c>
      <c r="T22" s="14">
        <f>$T$21*L22</f>
        <v>0</v>
      </c>
      <c r="U22" s="14">
        <f>$U$21*L22</f>
        <v>0</v>
      </c>
      <c r="V22" s="14">
        <f>$V$21*L22</f>
        <v>0</v>
      </c>
      <c r="W22" s="14">
        <f>$W$21*L22</f>
        <v>0</v>
      </c>
      <c r="X22" s="94">
        <f>$X$21*L22</f>
        <v>0</v>
      </c>
      <c r="Y22" s="104">
        <f>SUBTOTAL(9,M22:X22)</f>
        <v>0</v>
      </c>
      <c r="Z22" s="11"/>
      <c r="AA22" s="11"/>
    </row>
    <row r="23" spans="1:27" s="1" customFormat="1" ht="15" customHeight="1">
      <c r="A23" s="12">
        <f t="shared" ref="A23:A33" si="15">$J$2</f>
        <v>1734</v>
      </c>
      <c r="B23" s="12" t="str">
        <f t="shared" ref="B23:B33" si="16">$B$21</f>
        <v>BB</v>
      </c>
      <c r="C23" s="31"/>
      <c r="D23" s="32"/>
      <c r="E23" s="33"/>
      <c r="F23" s="34"/>
      <c r="G23" s="35"/>
      <c r="H23" s="35"/>
      <c r="I23" s="33"/>
      <c r="J23" s="36"/>
      <c r="K23" s="34"/>
      <c r="L23" s="83"/>
      <c r="M23" s="13">
        <f t="shared" ref="M23:M33" si="17">$M$21*L23</f>
        <v>0</v>
      </c>
      <c r="N23" s="14">
        <f t="shared" ref="N23:N33" si="18">$N$21*L23</f>
        <v>0</v>
      </c>
      <c r="O23" s="14">
        <f t="shared" ref="O23:O32" si="19">$O$21*L23</f>
        <v>0</v>
      </c>
      <c r="P23" s="14">
        <f t="shared" ref="P23:P32" si="20">$P$21*L23</f>
        <v>0</v>
      </c>
      <c r="Q23" s="14">
        <f t="shared" ref="Q23:Q33" si="21">$Q$21*L23</f>
        <v>0</v>
      </c>
      <c r="R23" s="14">
        <f t="shared" ref="R23:R32" si="22">$R$21*L23</f>
        <v>0</v>
      </c>
      <c r="S23" s="14">
        <f t="shared" ref="S23:S32" si="23">$S$21*L23</f>
        <v>0</v>
      </c>
      <c r="T23" s="14">
        <f t="shared" ref="T23:T32" si="24">$T$21*L23</f>
        <v>0</v>
      </c>
      <c r="U23" s="14">
        <f t="shared" ref="U23:U32" si="25">$U$21*L23</f>
        <v>0</v>
      </c>
      <c r="V23" s="14">
        <f t="shared" ref="V23:V32" si="26">$V$21*L23</f>
        <v>0</v>
      </c>
      <c r="W23" s="14">
        <f t="shared" ref="W23:W32" si="27">$W$21*L23</f>
        <v>0</v>
      </c>
      <c r="X23" s="94">
        <f t="shared" ref="X23:X32" si="28">$X$21*L23</f>
        <v>0</v>
      </c>
      <c r="Y23" s="104">
        <f t="shared" ref="Y23:Y32" si="29">SUBTOTAL(9,M23:X23)</f>
        <v>0</v>
      </c>
      <c r="Z23" s="11"/>
      <c r="AA23" s="11"/>
    </row>
    <row r="24" spans="1:27" s="1" customFormat="1" ht="15" customHeight="1">
      <c r="A24" s="12">
        <f t="shared" si="15"/>
        <v>1734</v>
      </c>
      <c r="B24" s="12" t="str">
        <f t="shared" si="16"/>
        <v>BB</v>
      </c>
      <c r="C24" s="31"/>
      <c r="D24" s="32"/>
      <c r="E24" s="33"/>
      <c r="F24" s="34"/>
      <c r="G24" s="35"/>
      <c r="H24" s="35"/>
      <c r="I24" s="33"/>
      <c r="J24" s="36"/>
      <c r="K24" s="34"/>
      <c r="L24" s="83"/>
      <c r="M24" s="13">
        <f t="shared" si="17"/>
        <v>0</v>
      </c>
      <c r="N24" s="14">
        <f t="shared" si="18"/>
        <v>0</v>
      </c>
      <c r="O24" s="14">
        <f t="shared" si="19"/>
        <v>0</v>
      </c>
      <c r="P24" s="14">
        <f t="shared" si="20"/>
        <v>0</v>
      </c>
      <c r="Q24" s="14">
        <f t="shared" si="21"/>
        <v>0</v>
      </c>
      <c r="R24" s="14">
        <f t="shared" si="22"/>
        <v>0</v>
      </c>
      <c r="S24" s="14">
        <f t="shared" si="23"/>
        <v>0</v>
      </c>
      <c r="T24" s="14">
        <f t="shared" si="24"/>
        <v>0</v>
      </c>
      <c r="U24" s="14">
        <f t="shared" si="25"/>
        <v>0</v>
      </c>
      <c r="V24" s="14">
        <f t="shared" si="26"/>
        <v>0</v>
      </c>
      <c r="W24" s="14">
        <f t="shared" si="27"/>
        <v>0</v>
      </c>
      <c r="X24" s="94">
        <f t="shared" si="28"/>
        <v>0</v>
      </c>
      <c r="Y24" s="104">
        <f t="shared" si="29"/>
        <v>0</v>
      </c>
      <c r="Z24" s="11"/>
      <c r="AA24" s="11"/>
    </row>
    <row r="25" spans="1:27" s="1" customFormat="1" ht="15" customHeight="1">
      <c r="A25" s="12">
        <f t="shared" si="15"/>
        <v>1734</v>
      </c>
      <c r="B25" s="12" t="str">
        <f t="shared" si="16"/>
        <v>BB</v>
      </c>
      <c r="C25" s="31"/>
      <c r="D25" s="32"/>
      <c r="E25" s="33"/>
      <c r="F25" s="34"/>
      <c r="G25" s="35"/>
      <c r="H25" s="35"/>
      <c r="I25" s="33"/>
      <c r="J25" s="36"/>
      <c r="K25" s="34"/>
      <c r="L25" s="83"/>
      <c r="M25" s="13">
        <f t="shared" si="17"/>
        <v>0</v>
      </c>
      <c r="N25" s="14">
        <f t="shared" si="18"/>
        <v>0</v>
      </c>
      <c r="O25" s="14">
        <f t="shared" si="19"/>
        <v>0</v>
      </c>
      <c r="P25" s="14">
        <f t="shared" si="20"/>
        <v>0</v>
      </c>
      <c r="Q25" s="14">
        <f t="shared" si="21"/>
        <v>0</v>
      </c>
      <c r="R25" s="14">
        <f t="shared" si="22"/>
        <v>0</v>
      </c>
      <c r="S25" s="14">
        <f t="shared" si="23"/>
        <v>0</v>
      </c>
      <c r="T25" s="14">
        <f t="shared" si="24"/>
        <v>0</v>
      </c>
      <c r="U25" s="14">
        <f t="shared" si="25"/>
        <v>0</v>
      </c>
      <c r="V25" s="14">
        <f t="shared" si="26"/>
        <v>0</v>
      </c>
      <c r="W25" s="14">
        <f t="shared" si="27"/>
        <v>0</v>
      </c>
      <c r="X25" s="94">
        <f t="shared" si="28"/>
        <v>0</v>
      </c>
      <c r="Y25" s="104">
        <f t="shared" si="29"/>
        <v>0</v>
      </c>
      <c r="Z25" s="11"/>
      <c r="AA25" s="11"/>
    </row>
    <row r="26" spans="1:27" s="1" customFormat="1" ht="15" customHeight="1">
      <c r="A26" s="12">
        <f t="shared" si="15"/>
        <v>1734</v>
      </c>
      <c r="B26" s="12" t="str">
        <f t="shared" si="16"/>
        <v>BB</v>
      </c>
      <c r="C26" s="31"/>
      <c r="D26" s="32"/>
      <c r="E26" s="33"/>
      <c r="F26" s="34"/>
      <c r="G26" s="35"/>
      <c r="H26" s="35"/>
      <c r="I26" s="33"/>
      <c r="J26" s="36"/>
      <c r="K26" s="34"/>
      <c r="L26" s="83"/>
      <c r="M26" s="13">
        <f t="shared" si="17"/>
        <v>0</v>
      </c>
      <c r="N26" s="14">
        <f t="shared" si="18"/>
        <v>0</v>
      </c>
      <c r="O26" s="14">
        <f t="shared" si="19"/>
        <v>0</v>
      </c>
      <c r="P26" s="14">
        <f t="shared" si="20"/>
        <v>0</v>
      </c>
      <c r="Q26" s="14">
        <f t="shared" si="21"/>
        <v>0</v>
      </c>
      <c r="R26" s="14">
        <f t="shared" si="22"/>
        <v>0</v>
      </c>
      <c r="S26" s="14">
        <f t="shared" si="23"/>
        <v>0</v>
      </c>
      <c r="T26" s="14">
        <f t="shared" si="24"/>
        <v>0</v>
      </c>
      <c r="U26" s="14">
        <f t="shared" si="25"/>
        <v>0</v>
      </c>
      <c r="V26" s="14">
        <f t="shared" si="26"/>
        <v>0</v>
      </c>
      <c r="W26" s="14">
        <f t="shared" si="27"/>
        <v>0</v>
      </c>
      <c r="X26" s="94">
        <f t="shared" si="28"/>
        <v>0</v>
      </c>
      <c r="Y26" s="104">
        <f t="shared" si="29"/>
        <v>0</v>
      </c>
      <c r="Z26" s="11"/>
      <c r="AA26" s="11"/>
    </row>
    <row r="27" spans="1:27" s="1" customFormat="1" ht="15" customHeight="1">
      <c r="A27" s="12">
        <f t="shared" si="15"/>
        <v>1734</v>
      </c>
      <c r="B27" s="12" t="str">
        <f t="shared" si="16"/>
        <v>BB</v>
      </c>
      <c r="C27" s="31"/>
      <c r="D27" s="32"/>
      <c r="E27" s="33"/>
      <c r="F27" s="34"/>
      <c r="G27" s="35"/>
      <c r="H27" s="35"/>
      <c r="I27" s="33"/>
      <c r="J27" s="36"/>
      <c r="K27" s="34"/>
      <c r="L27" s="83"/>
      <c r="M27" s="13">
        <f t="shared" si="17"/>
        <v>0</v>
      </c>
      <c r="N27" s="14">
        <f t="shared" si="18"/>
        <v>0</v>
      </c>
      <c r="O27" s="14">
        <f t="shared" si="19"/>
        <v>0</v>
      </c>
      <c r="P27" s="14">
        <f t="shared" si="20"/>
        <v>0</v>
      </c>
      <c r="Q27" s="14">
        <f t="shared" si="21"/>
        <v>0</v>
      </c>
      <c r="R27" s="14">
        <f t="shared" si="22"/>
        <v>0</v>
      </c>
      <c r="S27" s="14">
        <f t="shared" si="23"/>
        <v>0</v>
      </c>
      <c r="T27" s="14">
        <f t="shared" si="24"/>
        <v>0</v>
      </c>
      <c r="U27" s="14">
        <f t="shared" si="25"/>
        <v>0</v>
      </c>
      <c r="V27" s="14">
        <f t="shared" si="26"/>
        <v>0</v>
      </c>
      <c r="W27" s="14">
        <f t="shared" si="27"/>
        <v>0</v>
      </c>
      <c r="X27" s="94">
        <f t="shared" si="28"/>
        <v>0</v>
      </c>
      <c r="Y27" s="104">
        <f t="shared" si="29"/>
        <v>0</v>
      </c>
      <c r="Z27" s="11"/>
      <c r="AA27" s="11"/>
    </row>
    <row r="28" spans="1:27" s="1" customFormat="1" ht="15" customHeight="1">
      <c r="A28" s="12">
        <f t="shared" si="15"/>
        <v>1734</v>
      </c>
      <c r="B28" s="12" t="str">
        <f t="shared" si="16"/>
        <v>BB</v>
      </c>
      <c r="C28" s="31"/>
      <c r="D28" s="32"/>
      <c r="E28" s="33"/>
      <c r="F28" s="34"/>
      <c r="G28" s="35"/>
      <c r="H28" s="35"/>
      <c r="I28" s="33"/>
      <c r="J28" s="36"/>
      <c r="K28" s="34"/>
      <c r="L28" s="83"/>
      <c r="M28" s="13">
        <f t="shared" si="17"/>
        <v>0</v>
      </c>
      <c r="N28" s="14">
        <f t="shared" si="18"/>
        <v>0</v>
      </c>
      <c r="O28" s="14">
        <f t="shared" si="19"/>
        <v>0</v>
      </c>
      <c r="P28" s="14">
        <f t="shared" si="20"/>
        <v>0</v>
      </c>
      <c r="Q28" s="14">
        <f t="shared" si="21"/>
        <v>0</v>
      </c>
      <c r="R28" s="14">
        <f t="shared" si="22"/>
        <v>0</v>
      </c>
      <c r="S28" s="14">
        <f t="shared" si="23"/>
        <v>0</v>
      </c>
      <c r="T28" s="14">
        <f t="shared" si="24"/>
        <v>0</v>
      </c>
      <c r="U28" s="14">
        <f t="shared" si="25"/>
        <v>0</v>
      </c>
      <c r="V28" s="14">
        <f t="shared" si="26"/>
        <v>0</v>
      </c>
      <c r="W28" s="14">
        <f t="shared" si="27"/>
        <v>0</v>
      </c>
      <c r="X28" s="94">
        <f t="shared" si="28"/>
        <v>0</v>
      </c>
      <c r="Y28" s="104">
        <f t="shared" si="29"/>
        <v>0</v>
      </c>
      <c r="Z28" s="11"/>
      <c r="AA28" s="11"/>
    </row>
    <row r="29" spans="1:27" s="1" customFormat="1" ht="15" customHeight="1">
      <c r="A29" s="12">
        <f t="shared" si="15"/>
        <v>1734</v>
      </c>
      <c r="B29" s="12" t="str">
        <f t="shared" si="16"/>
        <v>BB</v>
      </c>
      <c r="C29" s="31"/>
      <c r="D29" s="32"/>
      <c r="E29" s="33"/>
      <c r="F29" s="34"/>
      <c r="G29" s="35"/>
      <c r="H29" s="35"/>
      <c r="I29" s="33"/>
      <c r="J29" s="36"/>
      <c r="K29" s="34"/>
      <c r="L29" s="83"/>
      <c r="M29" s="13">
        <f t="shared" si="17"/>
        <v>0</v>
      </c>
      <c r="N29" s="14">
        <f t="shared" si="18"/>
        <v>0</v>
      </c>
      <c r="O29" s="14">
        <f t="shared" si="19"/>
        <v>0</v>
      </c>
      <c r="P29" s="14">
        <f t="shared" si="20"/>
        <v>0</v>
      </c>
      <c r="Q29" s="14">
        <f t="shared" si="21"/>
        <v>0</v>
      </c>
      <c r="R29" s="14">
        <f t="shared" si="22"/>
        <v>0</v>
      </c>
      <c r="S29" s="14">
        <f t="shared" si="23"/>
        <v>0</v>
      </c>
      <c r="T29" s="14">
        <f t="shared" si="24"/>
        <v>0</v>
      </c>
      <c r="U29" s="14">
        <f t="shared" si="25"/>
        <v>0</v>
      </c>
      <c r="V29" s="14">
        <f t="shared" si="26"/>
        <v>0</v>
      </c>
      <c r="W29" s="14">
        <f t="shared" si="27"/>
        <v>0</v>
      </c>
      <c r="X29" s="94">
        <f t="shared" si="28"/>
        <v>0</v>
      </c>
      <c r="Y29" s="104">
        <f t="shared" si="29"/>
        <v>0</v>
      </c>
      <c r="Z29" s="11"/>
      <c r="AA29" s="11"/>
    </row>
    <row r="30" spans="1:27" s="1" customFormat="1" ht="15" customHeight="1">
      <c r="A30" s="12">
        <f t="shared" si="15"/>
        <v>1734</v>
      </c>
      <c r="B30" s="12" t="str">
        <f t="shared" si="16"/>
        <v>BB</v>
      </c>
      <c r="C30" s="31"/>
      <c r="D30" s="32"/>
      <c r="E30" s="33"/>
      <c r="F30" s="34"/>
      <c r="G30" s="35"/>
      <c r="H30" s="35"/>
      <c r="I30" s="33"/>
      <c r="J30" s="36"/>
      <c r="K30" s="34"/>
      <c r="L30" s="83"/>
      <c r="M30" s="13">
        <f t="shared" si="17"/>
        <v>0</v>
      </c>
      <c r="N30" s="14">
        <f t="shared" si="18"/>
        <v>0</v>
      </c>
      <c r="O30" s="14">
        <f t="shared" si="19"/>
        <v>0</v>
      </c>
      <c r="P30" s="14">
        <f t="shared" si="20"/>
        <v>0</v>
      </c>
      <c r="Q30" s="14">
        <f t="shared" si="21"/>
        <v>0</v>
      </c>
      <c r="R30" s="14">
        <f t="shared" si="22"/>
        <v>0</v>
      </c>
      <c r="S30" s="14">
        <f t="shared" si="23"/>
        <v>0</v>
      </c>
      <c r="T30" s="14">
        <f t="shared" si="24"/>
        <v>0</v>
      </c>
      <c r="U30" s="14">
        <f t="shared" si="25"/>
        <v>0</v>
      </c>
      <c r="V30" s="14">
        <f t="shared" si="26"/>
        <v>0</v>
      </c>
      <c r="W30" s="14">
        <f t="shared" si="27"/>
        <v>0</v>
      </c>
      <c r="X30" s="94">
        <f t="shared" si="28"/>
        <v>0</v>
      </c>
      <c r="Y30" s="104">
        <f t="shared" si="29"/>
        <v>0</v>
      </c>
      <c r="Z30" s="11"/>
      <c r="AA30" s="11"/>
    </row>
    <row r="31" spans="1:27" s="1" customFormat="1" ht="15" customHeight="1">
      <c r="A31" s="12">
        <f t="shared" si="15"/>
        <v>1734</v>
      </c>
      <c r="B31" s="12" t="str">
        <f t="shared" si="16"/>
        <v>BB</v>
      </c>
      <c r="C31" s="31"/>
      <c r="D31" s="32"/>
      <c r="E31" s="33"/>
      <c r="F31" s="34"/>
      <c r="G31" s="35"/>
      <c r="H31" s="35"/>
      <c r="I31" s="33"/>
      <c r="J31" s="36"/>
      <c r="K31" s="34"/>
      <c r="L31" s="83"/>
      <c r="M31" s="13">
        <f t="shared" si="17"/>
        <v>0</v>
      </c>
      <c r="N31" s="14">
        <f t="shared" si="18"/>
        <v>0</v>
      </c>
      <c r="O31" s="14">
        <f t="shared" si="19"/>
        <v>0</v>
      </c>
      <c r="P31" s="14">
        <f t="shared" si="20"/>
        <v>0</v>
      </c>
      <c r="Q31" s="14">
        <f t="shared" si="21"/>
        <v>0</v>
      </c>
      <c r="R31" s="14">
        <f t="shared" si="22"/>
        <v>0</v>
      </c>
      <c r="S31" s="14">
        <f t="shared" si="23"/>
        <v>0</v>
      </c>
      <c r="T31" s="14">
        <f t="shared" si="24"/>
        <v>0</v>
      </c>
      <c r="U31" s="14">
        <f t="shared" si="25"/>
        <v>0</v>
      </c>
      <c r="V31" s="14">
        <f t="shared" si="26"/>
        <v>0</v>
      </c>
      <c r="W31" s="14">
        <f t="shared" si="27"/>
        <v>0</v>
      </c>
      <c r="X31" s="94">
        <f t="shared" si="28"/>
        <v>0</v>
      </c>
      <c r="Y31" s="104">
        <f t="shared" si="29"/>
        <v>0</v>
      </c>
      <c r="Z31" s="11"/>
      <c r="AA31" s="11"/>
    </row>
    <row r="32" spans="1:27" s="1" customFormat="1" ht="15" customHeight="1">
      <c r="A32" s="12">
        <f t="shared" si="15"/>
        <v>1734</v>
      </c>
      <c r="B32" s="12" t="str">
        <f t="shared" si="16"/>
        <v>BB</v>
      </c>
      <c r="C32" s="31"/>
      <c r="D32" s="32"/>
      <c r="E32" s="33"/>
      <c r="F32" s="34"/>
      <c r="G32" s="35"/>
      <c r="H32" s="35"/>
      <c r="I32" s="33"/>
      <c r="J32" s="36"/>
      <c r="K32" s="34"/>
      <c r="L32" s="83"/>
      <c r="M32" s="13">
        <f t="shared" si="17"/>
        <v>0</v>
      </c>
      <c r="N32" s="14">
        <f t="shared" si="18"/>
        <v>0</v>
      </c>
      <c r="O32" s="14">
        <f t="shared" si="19"/>
        <v>0</v>
      </c>
      <c r="P32" s="14">
        <f t="shared" si="20"/>
        <v>0</v>
      </c>
      <c r="Q32" s="14">
        <f t="shared" si="21"/>
        <v>0</v>
      </c>
      <c r="R32" s="14">
        <f t="shared" si="22"/>
        <v>0</v>
      </c>
      <c r="S32" s="14">
        <f t="shared" si="23"/>
        <v>0</v>
      </c>
      <c r="T32" s="14">
        <f t="shared" si="24"/>
        <v>0</v>
      </c>
      <c r="U32" s="14">
        <f t="shared" si="25"/>
        <v>0</v>
      </c>
      <c r="V32" s="14">
        <f t="shared" si="26"/>
        <v>0</v>
      </c>
      <c r="W32" s="14">
        <f t="shared" si="27"/>
        <v>0</v>
      </c>
      <c r="X32" s="94">
        <f t="shared" si="28"/>
        <v>0</v>
      </c>
      <c r="Y32" s="104">
        <f t="shared" si="29"/>
        <v>0</v>
      </c>
      <c r="Z32" s="11"/>
      <c r="AA32" s="11"/>
    </row>
    <row r="33" spans="1:27" s="1" customFormat="1" ht="15" customHeight="1" thickBot="1">
      <c r="A33" s="12">
        <f t="shared" si="15"/>
        <v>1734</v>
      </c>
      <c r="B33" s="12" t="str">
        <f t="shared" si="16"/>
        <v>BB</v>
      </c>
      <c r="C33" s="43"/>
      <c r="D33" s="44"/>
      <c r="E33" s="45"/>
      <c r="F33" s="46"/>
      <c r="G33" s="47"/>
      <c r="H33" s="47"/>
      <c r="I33" s="45"/>
      <c r="J33" s="48"/>
      <c r="K33" s="46"/>
      <c r="L33" s="85"/>
      <c r="M33" s="90">
        <f t="shared" si="17"/>
        <v>0</v>
      </c>
      <c r="N33" s="91">
        <f t="shared" si="18"/>
        <v>0</v>
      </c>
      <c r="O33" s="91">
        <f>$O$21*L33</f>
        <v>0</v>
      </c>
      <c r="P33" s="91">
        <f>$P$21*L33</f>
        <v>0</v>
      </c>
      <c r="Q33" s="91">
        <f t="shared" si="21"/>
        <v>0</v>
      </c>
      <c r="R33" s="91">
        <f>$R$21*L33</f>
        <v>0</v>
      </c>
      <c r="S33" s="91">
        <f>$S$21*L33</f>
        <v>0</v>
      </c>
      <c r="T33" s="91">
        <f>$T$21*L33</f>
        <v>0</v>
      </c>
      <c r="U33" s="91">
        <f>$U$21*L33</f>
        <v>0</v>
      </c>
      <c r="V33" s="91">
        <f>$V$21*L33</f>
        <v>0</v>
      </c>
      <c r="W33" s="91">
        <f>$W$21*L33</f>
        <v>0</v>
      </c>
      <c r="X33" s="98">
        <f>$X$21*L33</f>
        <v>0</v>
      </c>
      <c r="Y33" s="106">
        <f>SUBTOTAL(9,M33:X33)</f>
        <v>0</v>
      </c>
      <c r="Z33" s="11"/>
      <c r="AA33" s="11"/>
    </row>
    <row r="34" spans="1:27" s="1" customFormat="1" ht="15" customHeight="1" thickBot="1">
      <c r="A34" s="16"/>
      <c r="B34" s="16"/>
      <c r="C34" s="17"/>
      <c r="D34" s="17"/>
      <c r="E34" s="16"/>
      <c r="F34" s="16"/>
      <c r="G34" s="16"/>
      <c r="H34" s="16"/>
      <c r="I34" s="16"/>
      <c r="J34" s="16"/>
      <c r="K34" s="16"/>
      <c r="L34" s="86"/>
      <c r="M34" s="107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9"/>
      <c r="Y34" s="110"/>
      <c r="Z34" s="11"/>
      <c r="AA34" s="11"/>
    </row>
    <row r="35" spans="1:27" s="1" customFormat="1" ht="15" customHeight="1">
      <c r="A35" s="5"/>
      <c r="B35" s="26" t="s">
        <v>24</v>
      </c>
      <c r="C35" s="6"/>
      <c r="D35" s="7"/>
      <c r="E35" s="8"/>
      <c r="F35" s="9"/>
      <c r="G35" s="5"/>
      <c r="H35" s="5"/>
      <c r="I35" s="8"/>
      <c r="J35" s="10"/>
      <c r="K35" s="9"/>
      <c r="L35" s="82"/>
      <c r="M35" s="77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96"/>
      <c r="Y35" s="105">
        <f>SUBTOTAL(9,M35:X35)</f>
        <v>0</v>
      </c>
      <c r="Z35" s="11"/>
      <c r="AA35" s="11"/>
    </row>
    <row r="36" spans="1:27" s="1" customFormat="1" ht="15" customHeight="1">
      <c r="A36" s="12">
        <f>$J$2</f>
        <v>1734</v>
      </c>
      <c r="B36" s="12" t="str">
        <f>$B$35</f>
        <v>CC</v>
      </c>
      <c r="C36" s="31"/>
      <c r="D36" s="32"/>
      <c r="E36" s="33"/>
      <c r="F36" s="34"/>
      <c r="G36" s="35"/>
      <c r="H36" s="35"/>
      <c r="I36" s="33"/>
      <c r="J36" s="36"/>
      <c r="K36" s="34"/>
      <c r="L36" s="83"/>
      <c r="M36" s="13">
        <f>$M$35*L36</f>
        <v>0</v>
      </c>
      <c r="N36" s="14">
        <f>$N$35*L36</f>
        <v>0</v>
      </c>
      <c r="O36" s="14">
        <f>$O$35*L36</f>
        <v>0</v>
      </c>
      <c r="P36" s="14">
        <f>$P$35*L36</f>
        <v>0</v>
      </c>
      <c r="Q36" s="14">
        <f>$Q$35*L36</f>
        <v>0</v>
      </c>
      <c r="R36" s="14">
        <f>$R$35*L36</f>
        <v>0</v>
      </c>
      <c r="S36" s="14">
        <f>$S$35*L36</f>
        <v>0</v>
      </c>
      <c r="T36" s="14">
        <f>$T$35*L36</f>
        <v>0</v>
      </c>
      <c r="U36" s="14">
        <f>$U$35*L36</f>
        <v>0</v>
      </c>
      <c r="V36" s="14">
        <f>$V$35*L36</f>
        <v>0</v>
      </c>
      <c r="W36" s="14">
        <f>$W$35*L36</f>
        <v>0</v>
      </c>
      <c r="X36" s="94">
        <f>$X$35*L36</f>
        <v>0</v>
      </c>
      <c r="Y36" s="104">
        <f>SUBTOTAL(9,M36:X36)</f>
        <v>0</v>
      </c>
      <c r="Z36" s="11"/>
      <c r="AA36" s="11"/>
    </row>
    <row r="37" spans="1:27" s="1" customFormat="1" ht="15" customHeight="1">
      <c r="A37" s="12">
        <f t="shared" ref="A37:A46" si="30">$J$2</f>
        <v>1734</v>
      </c>
      <c r="B37" s="12" t="str">
        <f t="shared" ref="B37:B47" si="31">$B$35</f>
        <v>CC</v>
      </c>
      <c r="C37" s="31"/>
      <c r="D37" s="32"/>
      <c r="E37" s="33"/>
      <c r="F37" s="34"/>
      <c r="G37" s="35"/>
      <c r="H37" s="35"/>
      <c r="I37" s="33"/>
      <c r="J37" s="36"/>
      <c r="K37" s="34"/>
      <c r="L37" s="83"/>
      <c r="M37" s="13">
        <f t="shared" ref="M37:M47" si="32">$M$35*L37</f>
        <v>0</v>
      </c>
      <c r="N37" s="14">
        <f t="shared" ref="N37:N43" si="33">$N$35*L37</f>
        <v>0</v>
      </c>
      <c r="O37" s="14">
        <f t="shared" ref="O37:O43" si="34">$O$35*L37</f>
        <v>0</v>
      </c>
      <c r="P37" s="14">
        <f t="shared" ref="P37:P43" si="35">$P$35*L37</f>
        <v>0</v>
      </c>
      <c r="Q37" s="14">
        <f t="shared" ref="Q37:Q43" si="36">$Q$35*L37</f>
        <v>0</v>
      </c>
      <c r="R37" s="14">
        <f t="shared" ref="R37:R43" si="37">$R$35*L37</f>
        <v>0</v>
      </c>
      <c r="S37" s="14">
        <f t="shared" ref="S37:S43" si="38">$S$35*L37</f>
        <v>0</v>
      </c>
      <c r="T37" s="14">
        <f t="shared" ref="T37:T43" si="39">$T$35*L37</f>
        <v>0</v>
      </c>
      <c r="U37" s="14">
        <f t="shared" ref="U37:U43" si="40">$U$35*L37</f>
        <v>0</v>
      </c>
      <c r="V37" s="14">
        <f t="shared" ref="V37:V43" si="41">$V$35*L37</f>
        <v>0</v>
      </c>
      <c r="W37" s="14">
        <f t="shared" ref="W37:W43" si="42">$W$35*L37</f>
        <v>0</v>
      </c>
      <c r="X37" s="94">
        <f t="shared" ref="X37:X43" si="43">$X$35*L37</f>
        <v>0</v>
      </c>
      <c r="Y37" s="104">
        <f t="shared" ref="Y37:Y43" si="44">SUBTOTAL(9,M37:X37)</f>
        <v>0</v>
      </c>
      <c r="Z37" s="11"/>
      <c r="AA37" s="11"/>
    </row>
    <row r="38" spans="1:27" s="1" customFormat="1" ht="15" customHeight="1">
      <c r="A38" s="12">
        <f t="shared" si="30"/>
        <v>1734</v>
      </c>
      <c r="B38" s="12" t="str">
        <f t="shared" si="31"/>
        <v>CC</v>
      </c>
      <c r="C38" s="31"/>
      <c r="D38" s="32"/>
      <c r="E38" s="33"/>
      <c r="F38" s="34"/>
      <c r="G38" s="35"/>
      <c r="H38" s="35"/>
      <c r="I38" s="33"/>
      <c r="J38" s="36"/>
      <c r="K38" s="34"/>
      <c r="L38" s="83"/>
      <c r="M38" s="13">
        <f t="shared" si="32"/>
        <v>0</v>
      </c>
      <c r="N38" s="14">
        <f t="shared" si="33"/>
        <v>0</v>
      </c>
      <c r="O38" s="14">
        <f t="shared" si="34"/>
        <v>0</v>
      </c>
      <c r="P38" s="14">
        <f t="shared" si="35"/>
        <v>0</v>
      </c>
      <c r="Q38" s="14">
        <f t="shared" si="36"/>
        <v>0</v>
      </c>
      <c r="R38" s="14">
        <f t="shared" si="37"/>
        <v>0</v>
      </c>
      <c r="S38" s="14">
        <f t="shared" si="38"/>
        <v>0</v>
      </c>
      <c r="T38" s="14">
        <f t="shared" si="39"/>
        <v>0</v>
      </c>
      <c r="U38" s="14">
        <f t="shared" si="40"/>
        <v>0</v>
      </c>
      <c r="V38" s="14">
        <f t="shared" si="41"/>
        <v>0</v>
      </c>
      <c r="W38" s="14">
        <f t="shared" si="42"/>
        <v>0</v>
      </c>
      <c r="X38" s="94">
        <f t="shared" si="43"/>
        <v>0</v>
      </c>
      <c r="Y38" s="104">
        <f t="shared" si="44"/>
        <v>0</v>
      </c>
      <c r="Z38" s="11"/>
      <c r="AA38" s="11"/>
    </row>
    <row r="39" spans="1:27" s="1" customFormat="1" ht="15" customHeight="1">
      <c r="A39" s="12">
        <f t="shared" si="30"/>
        <v>1734</v>
      </c>
      <c r="B39" s="12" t="str">
        <f t="shared" si="31"/>
        <v>CC</v>
      </c>
      <c r="C39" s="31"/>
      <c r="D39" s="32"/>
      <c r="E39" s="33"/>
      <c r="F39" s="34"/>
      <c r="G39" s="35"/>
      <c r="H39" s="35"/>
      <c r="I39" s="33"/>
      <c r="J39" s="36"/>
      <c r="K39" s="34"/>
      <c r="L39" s="83"/>
      <c r="M39" s="13">
        <f t="shared" si="32"/>
        <v>0</v>
      </c>
      <c r="N39" s="14">
        <f t="shared" si="33"/>
        <v>0</v>
      </c>
      <c r="O39" s="14">
        <f t="shared" si="34"/>
        <v>0</v>
      </c>
      <c r="P39" s="14">
        <f t="shared" si="35"/>
        <v>0</v>
      </c>
      <c r="Q39" s="14">
        <f t="shared" si="36"/>
        <v>0</v>
      </c>
      <c r="R39" s="14">
        <f t="shared" si="37"/>
        <v>0</v>
      </c>
      <c r="S39" s="14">
        <f t="shared" si="38"/>
        <v>0</v>
      </c>
      <c r="T39" s="14">
        <f t="shared" si="39"/>
        <v>0</v>
      </c>
      <c r="U39" s="14">
        <f t="shared" si="40"/>
        <v>0</v>
      </c>
      <c r="V39" s="14">
        <f t="shared" si="41"/>
        <v>0</v>
      </c>
      <c r="W39" s="14">
        <f t="shared" si="42"/>
        <v>0</v>
      </c>
      <c r="X39" s="94">
        <f t="shared" si="43"/>
        <v>0</v>
      </c>
      <c r="Y39" s="104">
        <f t="shared" si="44"/>
        <v>0</v>
      </c>
      <c r="Z39" s="11"/>
      <c r="AA39" s="11"/>
    </row>
    <row r="40" spans="1:27" s="1" customFormat="1" ht="15" customHeight="1">
      <c r="A40" s="12">
        <f t="shared" si="30"/>
        <v>1734</v>
      </c>
      <c r="B40" s="12" t="str">
        <f t="shared" si="31"/>
        <v>CC</v>
      </c>
      <c r="C40" s="31"/>
      <c r="D40" s="32"/>
      <c r="E40" s="33"/>
      <c r="F40" s="34"/>
      <c r="G40" s="35"/>
      <c r="H40" s="35"/>
      <c r="I40" s="33"/>
      <c r="J40" s="36"/>
      <c r="K40" s="34"/>
      <c r="L40" s="83"/>
      <c r="M40" s="13">
        <f t="shared" si="32"/>
        <v>0</v>
      </c>
      <c r="N40" s="14">
        <f t="shared" si="33"/>
        <v>0</v>
      </c>
      <c r="O40" s="14">
        <f t="shared" si="34"/>
        <v>0</v>
      </c>
      <c r="P40" s="14">
        <f t="shared" si="35"/>
        <v>0</v>
      </c>
      <c r="Q40" s="14">
        <f t="shared" si="36"/>
        <v>0</v>
      </c>
      <c r="R40" s="14">
        <f t="shared" si="37"/>
        <v>0</v>
      </c>
      <c r="S40" s="14">
        <f t="shared" si="38"/>
        <v>0</v>
      </c>
      <c r="T40" s="14">
        <f t="shared" si="39"/>
        <v>0</v>
      </c>
      <c r="U40" s="14">
        <f t="shared" si="40"/>
        <v>0</v>
      </c>
      <c r="V40" s="14">
        <f t="shared" si="41"/>
        <v>0</v>
      </c>
      <c r="W40" s="14">
        <f t="shared" si="42"/>
        <v>0</v>
      </c>
      <c r="X40" s="94">
        <f t="shared" si="43"/>
        <v>0</v>
      </c>
      <c r="Y40" s="104">
        <f t="shared" si="44"/>
        <v>0</v>
      </c>
      <c r="Z40" s="11"/>
      <c r="AA40" s="11"/>
    </row>
    <row r="41" spans="1:27" s="1" customFormat="1" ht="15" customHeight="1">
      <c r="A41" s="12">
        <f t="shared" si="30"/>
        <v>1734</v>
      </c>
      <c r="B41" s="12" t="str">
        <f t="shared" si="31"/>
        <v>CC</v>
      </c>
      <c r="C41" s="31"/>
      <c r="D41" s="32"/>
      <c r="E41" s="33"/>
      <c r="F41" s="34"/>
      <c r="G41" s="35"/>
      <c r="H41" s="35"/>
      <c r="I41" s="33"/>
      <c r="J41" s="36"/>
      <c r="K41" s="34"/>
      <c r="L41" s="83"/>
      <c r="M41" s="13">
        <f t="shared" si="32"/>
        <v>0</v>
      </c>
      <c r="N41" s="14">
        <f t="shared" si="33"/>
        <v>0</v>
      </c>
      <c r="O41" s="14">
        <f t="shared" si="34"/>
        <v>0</v>
      </c>
      <c r="P41" s="14">
        <f t="shared" si="35"/>
        <v>0</v>
      </c>
      <c r="Q41" s="14">
        <f t="shared" si="36"/>
        <v>0</v>
      </c>
      <c r="R41" s="14">
        <f t="shared" si="37"/>
        <v>0</v>
      </c>
      <c r="S41" s="14">
        <f t="shared" si="38"/>
        <v>0</v>
      </c>
      <c r="T41" s="14">
        <f t="shared" si="39"/>
        <v>0</v>
      </c>
      <c r="U41" s="14">
        <f t="shared" si="40"/>
        <v>0</v>
      </c>
      <c r="V41" s="14">
        <f t="shared" si="41"/>
        <v>0</v>
      </c>
      <c r="W41" s="14">
        <f t="shared" si="42"/>
        <v>0</v>
      </c>
      <c r="X41" s="94">
        <f t="shared" si="43"/>
        <v>0</v>
      </c>
      <c r="Y41" s="104">
        <f t="shared" si="44"/>
        <v>0</v>
      </c>
      <c r="Z41" s="11"/>
      <c r="AA41" s="11"/>
    </row>
    <row r="42" spans="1:27" s="1" customFormat="1" ht="15" customHeight="1">
      <c r="A42" s="12">
        <f t="shared" si="30"/>
        <v>1734</v>
      </c>
      <c r="B42" s="12" t="str">
        <f t="shared" si="31"/>
        <v>CC</v>
      </c>
      <c r="C42" s="31"/>
      <c r="D42" s="32"/>
      <c r="E42" s="33"/>
      <c r="F42" s="34"/>
      <c r="G42" s="35"/>
      <c r="H42" s="35"/>
      <c r="I42" s="33"/>
      <c r="J42" s="36"/>
      <c r="K42" s="34"/>
      <c r="L42" s="83"/>
      <c r="M42" s="13">
        <f t="shared" si="32"/>
        <v>0</v>
      </c>
      <c r="N42" s="14">
        <f t="shared" si="33"/>
        <v>0</v>
      </c>
      <c r="O42" s="14">
        <f t="shared" si="34"/>
        <v>0</v>
      </c>
      <c r="P42" s="14">
        <f t="shared" si="35"/>
        <v>0</v>
      </c>
      <c r="Q42" s="14">
        <f t="shared" si="36"/>
        <v>0</v>
      </c>
      <c r="R42" s="14">
        <f t="shared" si="37"/>
        <v>0</v>
      </c>
      <c r="S42" s="14">
        <f t="shared" si="38"/>
        <v>0</v>
      </c>
      <c r="T42" s="14">
        <f t="shared" si="39"/>
        <v>0</v>
      </c>
      <c r="U42" s="14">
        <f t="shared" si="40"/>
        <v>0</v>
      </c>
      <c r="V42" s="14">
        <f t="shared" si="41"/>
        <v>0</v>
      </c>
      <c r="W42" s="14">
        <f t="shared" si="42"/>
        <v>0</v>
      </c>
      <c r="X42" s="94">
        <f t="shared" si="43"/>
        <v>0</v>
      </c>
      <c r="Y42" s="104">
        <f t="shared" si="44"/>
        <v>0</v>
      </c>
      <c r="Z42" s="11"/>
      <c r="AA42" s="11"/>
    </row>
    <row r="43" spans="1:27" s="1" customFormat="1" ht="15" customHeight="1">
      <c r="A43" s="12">
        <f t="shared" si="30"/>
        <v>1734</v>
      </c>
      <c r="B43" s="12" t="str">
        <f t="shared" si="31"/>
        <v>CC</v>
      </c>
      <c r="C43" s="31"/>
      <c r="D43" s="32"/>
      <c r="E43" s="33"/>
      <c r="F43" s="34"/>
      <c r="G43" s="35"/>
      <c r="H43" s="35"/>
      <c r="I43" s="33"/>
      <c r="J43" s="36"/>
      <c r="K43" s="34"/>
      <c r="L43" s="83"/>
      <c r="M43" s="13">
        <f t="shared" si="32"/>
        <v>0</v>
      </c>
      <c r="N43" s="14">
        <f t="shared" si="33"/>
        <v>0</v>
      </c>
      <c r="O43" s="14">
        <f t="shared" si="34"/>
        <v>0</v>
      </c>
      <c r="P43" s="14">
        <f t="shared" si="35"/>
        <v>0</v>
      </c>
      <c r="Q43" s="14">
        <f t="shared" si="36"/>
        <v>0</v>
      </c>
      <c r="R43" s="14">
        <f t="shared" si="37"/>
        <v>0</v>
      </c>
      <c r="S43" s="14">
        <f t="shared" si="38"/>
        <v>0</v>
      </c>
      <c r="T43" s="14">
        <f t="shared" si="39"/>
        <v>0</v>
      </c>
      <c r="U43" s="14">
        <f t="shared" si="40"/>
        <v>0</v>
      </c>
      <c r="V43" s="14">
        <f t="shared" si="41"/>
        <v>0</v>
      </c>
      <c r="W43" s="14">
        <f t="shared" si="42"/>
        <v>0</v>
      </c>
      <c r="X43" s="94">
        <f t="shared" si="43"/>
        <v>0</v>
      </c>
      <c r="Y43" s="104">
        <f t="shared" si="44"/>
        <v>0</v>
      </c>
      <c r="Z43" s="11"/>
      <c r="AA43" s="11"/>
    </row>
    <row r="44" spans="1:27" s="1" customFormat="1" ht="15" customHeight="1">
      <c r="A44" s="12">
        <f t="shared" si="30"/>
        <v>1734</v>
      </c>
      <c r="B44" s="12" t="str">
        <f t="shared" si="31"/>
        <v>CC</v>
      </c>
      <c r="C44" s="31"/>
      <c r="D44" s="32"/>
      <c r="E44" s="33"/>
      <c r="F44" s="34"/>
      <c r="G44" s="35"/>
      <c r="H44" s="35"/>
      <c r="I44" s="33"/>
      <c r="J44" s="36"/>
      <c r="K44" s="34"/>
      <c r="L44" s="83"/>
      <c r="M44" s="13">
        <f t="shared" si="32"/>
        <v>0</v>
      </c>
      <c r="N44" s="14">
        <f>$N$35*L44</f>
        <v>0</v>
      </c>
      <c r="O44" s="14">
        <f>$O$35*L44</f>
        <v>0</v>
      </c>
      <c r="P44" s="14">
        <f>$P$35*L44</f>
        <v>0</v>
      </c>
      <c r="Q44" s="14">
        <f>$Q$35*L44</f>
        <v>0</v>
      </c>
      <c r="R44" s="14">
        <f>$R$35*L44</f>
        <v>0</v>
      </c>
      <c r="S44" s="14">
        <f>$S$35*L44</f>
        <v>0</v>
      </c>
      <c r="T44" s="14">
        <f>$T$35*L44</f>
        <v>0</v>
      </c>
      <c r="U44" s="14">
        <f>$U$35*L44</f>
        <v>0</v>
      </c>
      <c r="V44" s="14">
        <f>$V$35*L44</f>
        <v>0</v>
      </c>
      <c r="W44" s="14">
        <f>$W$35*L44</f>
        <v>0</v>
      </c>
      <c r="X44" s="94">
        <f>$X$35*L44</f>
        <v>0</v>
      </c>
      <c r="Y44" s="104">
        <f>SUBTOTAL(9,M44:X44)</f>
        <v>0</v>
      </c>
      <c r="Z44" s="11"/>
      <c r="AA44" s="11"/>
    </row>
    <row r="45" spans="1:27" s="1" customFormat="1" ht="15" customHeight="1">
      <c r="A45" s="12">
        <f t="shared" si="30"/>
        <v>1734</v>
      </c>
      <c r="B45" s="12" t="str">
        <f t="shared" si="31"/>
        <v>CC</v>
      </c>
      <c r="C45" s="31"/>
      <c r="D45" s="32"/>
      <c r="E45" s="33"/>
      <c r="F45" s="34"/>
      <c r="G45" s="35"/>
      <c r="H45" s="35"/>
      <c r="I45" s="33"/>
      <c r="J45" s="36"/>
      <c r="K45" s="34"/>
      <c r="L45" s="83"/>
      <c r="M45" s="13">
        <f t="shared" si="32"/>
        <v>0</v>
      </c>
      <c r="N45" s="14">
        <f>$N$35*L45</f>
        <v>0</v>
      </c>
      <c r="O45" s="14">
        <f>$O$35*L45</f>
        <v>0</v>
      </c>
      <c r="P45" s="14">
        <f>$P$35*L45</f>
        <v>0</v>
      </c>
      <c r="Q45" s="14">
        <f>$Q$35*L45</f>
        <v>0</v>
      </c>
      <c r="R45" s="14">
        <f>$R$35*L45</f>
        <v>0</v>
      </c>
      <c r="S45" s="14">
        <f>$S$35*L45</f>
        <v>0</v>
      </c>
      <c r="T45" s="14">
        <f>$T$35*L45</f>
        <v>0</v>
      </c>
      <c r="U45" s="14">
        <f>$U$35*L45</f>
        <v>0</v>
      </c>
      <c r="V45" s="14">
        <f>$V$35*L45</f>
        <v>0</v>
      </c>
      <c r="W45" s="14">
        <f>$W$35*L45</f>
        <v>0</v>
      </c>
      <c r="X45" s="94">
        <f>$X$35*L45</f>
        <v>0</v>
      </c>
      <c r="Y45" s="104">
        <f>SUBTOTAL(9,M45:X45)</f>
        <v>0</v>
      </c>
      <c r="Z45" s="11"/>
      <c r="AA45" s="11"/>
    </row>
    <row r="46" spans="1:27" s="1" customFormat="1" ht="15" customHeight="1">
      <c r="A46" s="12">
        <f t="shared" si="30"/>
        <v>1734</v>
      </c>
      <c r="B46" s="12" t="str">
        <f t="shared" si="31"/>
        <v>CC</v>
      </c>
      <c r="C46" s="31"/>
      <c r="D46" s="32"/>
      <c r="E46" s="33"/>
      <c r="F46" s="34"/>
      <c r="G46" s="35"/>
      <c r="H46" s="35"/>
      <c r="I46" s="33"/>
      <c r="J46" s="36"/>
      <c r="K46" s="34"/>
      <c r="L46" s="83"/>
      <c r="M46" s="13">
        <f t="shared" si="32"/>
        <v>0</v>
      </c>
      <c r="N46" s="14">
        <f>$N$35*L46</f>
        <v>0</v>
      </c>
      <c r="O46" s="14">
        <f>$O$35*L46</f>
        <v>0</v>
      </c>
      <c r="P46" s="14">
        <f>$P$35*L46</f>
        <v>0</v>
      </c>
      <c r="Q46" s="14">
        <f>$Q$35*L46</f>
        <v>0</v>
      </c>
      <c r="R46" s="14">
        <f>$R$35*L46</f>
        <v>0</v>
      </c>
      <c r="S46" s="14">
        <f>$S$35*L46</f>
        <v>0</v>
      </c>
      <c r="T46" s="14">
        <f>$T$35*L46</f>
        <v>0</v>
      </c>
      <c r="U46" s="14">
        <f>$U$35*L46</f>
        <v>0</v>
      </c>
      <c r="V46" s="14">
        <f>$V$35*L46</f>
        <v>0</v>
      </c>
      <c r="W46" s="14">
        <f>$W$35*L46</f>
        <v>0</v>
      </c>
      <c r="X46" s="94">
        <f>$X$35*L46</f>
        <v>0</v>
      </c>
      <c r="Y46" s="104">
        <f>SUBTOTAL(9,M46:X46)</f>
        <v>0</v>
      </c>
      <c r="Z46" s="11"/>
      <c r="AA46" s="11"/>
    </row>
    <row r="47" spans="1:27" s="1" customFormat="1" ht="15" customHeight="1" thickBot="1">
      <c r="A47" s="15" t="s">
        <v>13</v>
      </c>
      <c r="B47" s="12" t="str">
        <f t="shared" si="31"/>
        <v>CC</v>
      </c>
      <c r="C47" s="43"/>
      <c r="D47" s="44"/>
      <c r="E47" s="45"/>
      <c r="F47" s="46"/>
      <c r="G47" s="47"/>
      <c r="H47" s="47"/>
      <c r="I47" s="45"/>
      <c r="J47" s="48"/>
      <c r="K47" s="46"/>
      <c r="L47" s="85"/>
      <c r="M47" s="90">
        <f t="shared" si="32"/>
        <v>0</v>
      </c>
      <c r="N47" s="91">
        <f>$N$35*L47</f>
        <v>0</v>
      </c>
      <c r="O47" s="91">
        <f>$O$35*L47</f>
        <v>0</v>
      </c>
      <c r="P47" s="91">
        <f>$P$35*L47</f>
        <v>0</v>
      </c>
      <c r="Q47" s="91">
        <f>$Q$35*L47</f>
        <v>0</v>
      </c>
      <c r="R47" s="91">
        <f>$R$35*L47</f>
        <v>0</v>
      </c>
      <c r="S47" s="91">
        <f>$S$35*L47</f>
        <v>0</v>
      </c>
      <c r="T47" s="91">
        <f>$T$35*L47</f>
        <v>0</v>
      </c>
      <c r="U47" s="91">
        <f>$U$35*L47</f>
        <v>0</v>
      </c>
      <c r="V47" s="91">
        <f>$V$35*L47</f>
        <v>0</v>
      </c>
      <c r="W47" s="91">
        <f>$W$35*L47</f>
        <v>0</v>
      </c>
      <c r="X47" s="98">
        <f>$X$35*L47</f>
        <v>0</v>
      </c>
      <c r="Y47" s="106">
        <f>SUBTOTAL(9,M47:X47)</f>
        <v>0</v>
      </c>
      <c r="Z47" s="11"/>
      <c r="AA47" s="11"/>
    </row>
    <row r="48" spans="1:27" s="1" customFormat="1" ht="15" customHeight="1" thickBot="1">
      <c r="A48" s="16"/>
      <c r="B48" s="16"/>
      <c r="C48" s="17"/>
      <c r="D48" s="17"/>
      <c r="E48" s="16"/>
      <c r="F48" s="16"/>
      <c r="G48" s="16"/>
      <c r="H48" s="16"/>
      <c r="I48" s="16"/>
      <c r="J48" s="16"/>
      <c r="K48" s="16"/>
      <c r="L48" s="86"/>
      <c r="M48" s="107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9"/>
      <c r="Y48" s="110"/>
      <c r="Z48" s="11"/>
      <c r="AA48" s="11"/>
    </row>
    <row r="49" spans="1:27" s="1" customFormat="1" ht="15" customHeight="1">
      <c r="A49" s="5"/>
      <c r="B49" s="26" t="s">
        <v>25</v>
      </c>
      <c r="C49" s="6"/>
      <c r="D49" s="7"/>
      <c r="E49" s="8"/>
      <c r="F49" s="9"/>
      <c r="G49" s="5"/>
      <c r="H49" s="5"/>
      <c r="I49" s="8"/>
      <c r="J49" s="10"/>
      <c r="K49" s="9"/>
      <c r="L49" s="82"/>
      <c r="M49" s="75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97"/>
      <c r="Y49" s="103">
        <f>SUBTOTAL(9,M49:X49)</f>
        <v>0</v>
      </c>
      <c r="Z49" s="11"/>
      <c r="AA49" s="11"/>
    </row>
    <row r="50" spans="1:27" s="1" customFormat="1" ht="15" customHeight="1">
      <c r="A50" s="12">
        <f>$J$2</f>
        <v>1734</v>
      </c>
      <c r="B50" s="12" t="str">
        <f>$B$49</f>
        <v>DD</v>
      </c>
      <c r="C50" s="31"/>
      <c r="D50" s="32"/>
      <c r="E50" s="33"/>
      <c r="F50" s="34"/>
      <c r="G50" s="35"/>
      <c r="H50" s="35"/>
      <c r="I50" s="33"/>
      <c r="J50" s="36"/>
      <c r="K50" s="34"/>
      <c r="L50" s="83"/>
      <c r="M50" s="13">
        <f>$M$49*L50</f>
        <v>0</v>
      </c>
      <c r="N50" s="14">
        <f>$N$49*L50</f>
        <v>0</v>
      </c>
      <c r="O50" s="14">
        <f>$O$49*L50</f>
        <v>0</v>
      </c>
      <c r="P50" s="14">
        <f>$P$49*L50</f>
        <v>0</v>
      </c>
      <c r="Q50" s="14">
        <f>$Q$49*L50</f>
        <v>0</v>
      </c>
      <c r="R50" s="14">
        <f>$R$49*L50</f>
        <v>0</v>
      </c>
      <c r="S50" s="14">
        <f>$S$49*L50</f>
        <v>0</v>
      </c>
      <c r="T50" s="14">
        <f>$T$49*L50</f>
        <v>0</v>
      </c>
      <c r="U50" s="14">
        <f>$U$49*L50</f>
        <v>0</v>
      </c>
      <c r="V50" s="14">
        <f>$V$49*L50</f>
        <v>0</v>
      </c>
      <c r="W50" s="14">
        <f>$W$49*L50</f>
        <v>0</v>
      </c>
      <c r="X50" s="94">
        <f>$X$49*L50</f>
        <v>0</v>
      </c>
      <c r="Y50" s="104">
        <f>SUBTOTAL(9,M50:X50)</f>
        <v>0</v>
      </c>
      <c r="Z50" s="11"/>
      <c r="AA50" s="11"/>
    </row>
    <row r="51" spans="1:27" s="1" customFormat="1" ht="15" customHeight="1">
      <c r="A51" s="12">
        <f t="shared" ref="A51:A60" si="45">$J$2</f>
        <v>1734</v>
      </c>
      <c r="B51" s="12" t="str">
        <f t="shared" ref="B51:B61" si="46">$B$49</f>
        <v>DD</v>
      </c>
      <c r="C51" s="31"/>
      <c r="D51" s="32"/>
      <c r="E51" s="33"/>
      <c r="F51" s="34"/>
      <c r="G51" s="35"/>
      <c r="H51" s="35"/>
      <c r="I51" s="33"/>
      <c r="J51" s="36"/>
      <c r="K51" s="34"/>
      <c r="L51" s="83"/>
      <c r="M51" s="13">
        <f t="shared" ref="M51:M61" si="47">$M$49*L51</f>
        <v>0</v>
      </c>
      <c r="N51" s="14">
        <f t="shared" ref="N51:N59" si="48">$N$49*L51</f>
        <v>0</v>
      </c>
      <c r="O51" s="14">
        <f t="shared" ref="O51:O59" si="49">$O$49*L51</f>
        <v>0</v>
      </c>
      <c r="P51" s="14">
        <f t="shared" ref="P51:P59" si="50">$P$49*L51</f>
        <v>0</v>
      </c>
      <c r="Q51" s="14">
        <f t="shared" ref="Q51:Q59" si="51">$Q$49*L51</f>
        <v>0</v>
      </c>
      <c r="R51" s="14">
        <f t="shared" ref="R51:R59" si="52">$R$49*L51</f>
        <v>0</v>
      </c>
      <c r="S51" s="14">
        <f t="shared" ref="S51:S59" si="53">$S$49*L51</f>
        <v>0</v>
      </c>
      <c r="T51" s="14">
        <f t="shared" ref="T51:T59" si="54">$T$49*L51</f>
        <v>0</v>
      </c>
      <c r="U51" s="14">
        <f t="shared" ref="U51:U59" si="55">$U$49*L51</f>
        <v>0</v>
      </c>
      <c r="V51" s="14">
        <f t="shared" ref="V51:V59" si="56">$V$49*L51</f>
        <v>0</v>
      </c>
      <c r="W51" s="14">
        <f t="shared" ref="W51:W59" si="57">$W$49*L51</f>
        <v>0</v>
      </c>
      <c r="X51" s="94">
        <f t="shared" ref="X51:X59" si="58">$X$49*L51</f>
        <v>0</v>
      </c>
      <c r="Y51" s="104">
        <f t="shared" ref="Y51:Y59" si="59">SUBTOTAL(9,M51:X51)</f>
        <v>0</v>
      </c>
      <c r="Z51" s="11"/>
      <c r="AA51" s="11"/>
    </row>
    <row r="52" spans="1:27" s="1" customFormat="1" ht="15" customHeight="1">
      <c r="A52" s="12">
        <f t="shared" si="45"/>
        <v>1734</v>
      </c>
      <c r="B52" s="12" t="str">
        <f t="shared" si="46"/>
        <v>DD</v>
      </c>
      <c r="C52" s="31"/>
      <c r="D52" s="32"/>
      <c r="E52" s="33"/>
      <c r="F52" s="34"/>
      <c r="G52" s="35"/>
      <c r="H52" s="35"/>
      <c r="I52" s="33"/>
      <c r="J52" s="36"/>
      <c r="K52" s="34"/>
      <c r="L52" s="83"/>
      <c r="M52" s="13">
        <f t="shared" si="47"/>
        <v>0</v>
      </c>
      <c r="N52" s="14">
        <f t="shared" si="48"/>
        <v>0</v>
      </c>
      <c r="O52" s="14">
        <f t="shared" si="49"/>
        <v>0</v>
      </c>
      <c r="P52" s="14">
        <f t="shared" si="50"/>
        <v>0</v>
      </c>
      <c r="Q52" s="14">
        <f t="shared" si="51"/>
        <v>0</v>
      </c>
      <c r="R52" s="14">
        <f t="shared" si="52"/>
        <v>0</v>
      </c>
      <c r="S52" s="14">
        <f t="shared" si="53"/>
        <v>0</v>
      </c>
      <c r="T52" s="14">
        <f t="shared" si="54"/>
        <v>0</v>
      </c>
      <c r="U52" s="14">
        <f t="shared" si="55"/>
        <v>0</v>
      </c>
      <c r="V52" s="14">
        <f t="shared" si="56"/>
        <v>0</v>
      </c>
      <c r="W52" s="14">
        <f t="shared" si="57"/>
        <v>0</v>
      </c>
      <c r="X52" s="94">
        <f t="shared" si="58"/>
        <v>0</v>
      </c>
      <c r="Y52" s="104">
        <f t="shared" si="59"/>
        <v>0</v>
      </c>
      <c r="Z52" s="11"/>
      <c r="AA52" s="11"/>
    </row>
    <row r="53" spans="1:27" s="1" customFormat="1" ht="15" customHeight="1">
      <c r="A53" s="12">
        <f t="shared" si="45"/>
        <v>1734</v>
      </c>
      <c r="B53" s="12" t="str">
        <f t="shared" si="46"/>
        <v>DD</v>
      </c>
      <c r="C53" s="31"/>
      <c r="D53" s="32"/>
      <c r="E53" s="33"/>
      <c r="F53" s="34"/>
      <c r="G53" s="35"/>
      <c r="H53" s="35"/>
      <c r="I53" s="33"/>
      <c r="J53" s="36"/>
      <c r="K53" s="34"/>
      <c r="L53" s="83"/>
      <c r="M53" s="13">
        <f t="shared" si="47"/>
        <v>0</v>
      </c>
      <c r="N53" s="14">
        <f t="shared" si="48"/>
        <v>0</v>
      </c>
      <c r="O53" s="14">
        <f t="shared" si="49"/>
        <v>0</v>
      </c>
      <c r="P53" s="14">
        <f t="shared" si="50"/>
        <v>0</v>
      </c>
      <c r="Q53" s="14">
        <f t="shared" si="51"/>
        <v>0</v>
      </c>
      <c r="R53" s="14">
        <f t="shared" si="52"/>
        <v>0</v>
      </c>
      <c r="S53" s="14">
        <f t="shared" si="53"/>
        <v>0</v>
      </c>
      <c r="T53" s="14">
        <f t="shared" si="54"/>
        <v>0</v>
      </c>
      <c r="U53" s="14">
        <f t="shared" si="55"/>
        <v>0</v>
      </c>
      <c r="V53" s="14">
        <f t="shared" si="56"/>
        <v>0</v>
      </c>
      <c r="W53" s="14">
        <f t="shared" si="57"/>
        <v>0</v>
      </c>
      <c r="X53" s="94">
        <f t="shared" si="58"/>
        <v>0</v>
      </c>
      <c r="Y53" s="104">
        <f t="shared" si="59"/>
        <v>0</v>
      </c>
      <c r="Z53" s="11"/>
      <c r="AA53" s="11"/>
    </row>
    <row r="54" spans="1:27" s="1" customFormat="1" ht="15" customHeight="1">
      <c r="A54" s="12">
        <f t="shared" si="45"/>
        <v>1734</v>
      </c>
      <c r="B54" s="12" t="str">
        <f t="shared" si="46"/>
        <v>DD</v>
      </c>
      <c r="C54" s="31"/>
      <c r="D54" s="32"/>
      <c r="E54" s="33"/>
      <c r="F54" s="34"/>
      <c r="G54" s="35"/>
      <c r="H54" s="35"/>
      <c r="I54" s="33"/>
      <c r="J54" s="36"/>
      <c r="K54" s="34"/>
      <c r="L54" s="83"/>
      <c r="M54" s="13">
        <f t="shared" si="47"/>
        <v>0</v>
      </c>
      <c r="N54" s="14">
        <f t="shared" si="48"/>
        <v>0</v>
      </c>
      <c r="O54" s="14">
        <f t="shared" si="49"/>
        <v>0</v>
      </c>
      <c r="P54" s="14">
        <f t="shared" si="50"/>
        <v>0</v>
      </c>
      <c r="Q54" s="14">
        <f t="shared" si="51"/>
        <v>0</v>
      </c>
      <c r="R54" s="14">
        <f t="shared" si="52"/>
        <v>0</v>
      </c>
      <c r="S54" s="14">
        <f t="shared" si="53"/>
        <v>0</v>
      </c>
      <c r="T54" s="14">
        <f t="shared" si="54"/>
        <v>0</v>
      </c>
      <c r="U54" s="14">
        <f t="shared" si="55"/>
        <v>0</v>
      </c>
      <c r="V54" s="14">
        <f t="shared" si="56"/>
        <v>0</v>
      </c>
      <c r="W54" s="14">
        <f t="shared" si="57"/>
        <v>0</v>
      </c>
      <c r="X54" s="94">
        <f t="shared" si="58"/>
        <v>0</v>
      </c>
      <c r="Y54" s="104">
        <f t="shared" si="59"/>
        <v>0</v>
      </c>
      <c r="Z54" s="11"/>
      <c r="AA54" s="11"/>
    </row>
    <row r="55" spans="1:27" s="1" customFormat="1" ht="15" customHeight="1">
      <c r="A55" s="12">
        <f t="shared" si="45"/>
        <v>1734</v>
      </c>
      <c r="B55" s="12" t="str">
        <f t="shared" si="46"/>
        <v>DD</v>
      </c>
      <c r="C55" s="31"/>
      <c r="D55" s="32"/>
      <c r="E55" s="33"/>
      <c r="F55" s="34"/>
      <c r="G55" s="35"/>
      <c r="H55" s="35"/>
      <c r="I55" s="33"/>
      <c r="J55" s="36"/>
      <c r="K55" s="34"/>
      <c r="L55" s="83"/>
      <c r="M55" s="13">
        <f t="shared" si="47"/>
        <v>0</v>
      </c>
      <c r="N55" s="14">
        <f t="shared" si="48"/>
        <v>0</v>
      </c>
      <c r="O55" s="14">
        <f t="shared" si="49"/>
        <v>0</v>
      </c>
      <c r="P55" s="14">
        <f t="shared" si="50"/>
        <v>0</v>
      </c>
      <c r="Q55" s="14">
        <f t="shared" si="51"/>
        <v>0</v>
      </c>
      <c r="R55" s="14">
        <f t="shared" si="52"/>
        <v>0</v>
      </c>
      <c r="S55" s="14">
        <f t="shared" si="53"/>
        <v>0</v>
      </c>
      <c r="T55" s="14">
        <f t="shared" si="54"/>
        <v>0</v>
      </c>
      <c r="U55" s="14">
        <f t="shared" si="55"/>
        <v>0</v>
      </c>
      <c r="V55" s="14">
        <f t="shared" si="56"/>
        <v>0</v>
      </c>
      <c r="W55" s="14">
        <f t="shared" si="57"/>
        <v>0</v>
      </c>
      <c r="X55" s="94">
        <f t="shared" si="58"/>
        <v>0</v>
      </c>
      <c r="Y55" s="104">
        <f t="shared" si="59"/>
        <v>0</v>
      </c>
      <c r="Z55" s="11"/>
      <c r="AA55" s="11"/>
    </row>
    <row r="56" spans="1:27" s="1" customFormat="1" ht="15" customHeight="1">
      <c r="A56" s="12">
        <f t="shared" si="45"/>
        <v>1734</v>
      </c>
      <c r="B56" s="12" t="str">
        <f t="shared" si="46"/>
        <v>DD</v>
      </c>
      <c r="C56" s="31"/>
      <c r="D56" s="32"/>
      <c r="E56" s="33"/>
      <c r="F56" s="34"/>
      <c r="G56" s="35"/>
      <c r="H56" s="35"/>
      <c r="I56" s="33"/>
      <c r="J56" s="36"/>
      <c r="K56" s="34"/>
      <c r="L56" s="83"/>
      <c r="M56" s="13">
        <f t="shared" si="47"/>
        <v>0</v>
      </c>
      <c r="N56" s="14">
        <f t="shared" si="48"/>
        <v>0</v>
      </c>
      <c r="O56" s="14">
        <f t="shared" si="49"/>
        <v>0</v>
      </c>
      <c r="P56" s="14">
        <f t="shared" si="50"/>
        <v>0</v>
      </c>
      <c r="Q56" s="14">
        <f t="shared" si="51"/>
        <v>0</v>
      </c>
      <c r="R56" s="14">
        <f t="shared" si="52"/>
        <v>0</v>
      </c>
      <c r="S56" s="14">
        <f t="shared" si="53"/>
        <v>0</v>
      </c>
      <c r="T56" s="14">
        <f t="shared" si="54"/>
        <v>0</v>
      </c>
      <c r="U56" s="14">
        <f t="shared" si="55"/>
        <v>0</v>
      </c>
      <c r="V56" s="14">
        <f t="shared" si="56"/>
        <v>0</v>
      </c>
      <c r="W56" s="14">
        <f t="shared" si="57"/>
        <v>0</v>
      </c>
      <c r="X56" s="94">
        <f t="shared" si="58"/>
        <v>0</v>
      </c>
      <c r="Y56" s="104">
        <f t="shared" si="59"/>
        <v>0</v>
      </c>
      <c r="Z56" s="11"/>
      <c r="AA56" s="11"/>
    </row>
    <row r="57" spans="1:27" s="1" customFormat="1" ht="15" customHeight="1">
      <c r="A57" s="12">
        <f t="shared" si="45"/>
        <v>1734</v>
      </c>
      <c r="B57" s="12" t="str">
        <f t="shared" si="46"/>
        <v>DD</v>
      </c>
      <c r="C57" s="31"/>
      <c r="D57" s="32"/>
      <c r="E57" s="33"/>
      <c r="F57" s="34"/>
      <c r="G57" s="35"/>
      <c r="H57" s="35"/>
      <c r="I57" s="33"/>
      <c r="J57" s="36"/>
      <c r="K57" s="34"/>
      <c r="L57" s="83"/>
      <c r="M57" s="13">
        <f t="shared" si="47"/>
        <v>0</v>
      </c>
      <c r="N57" s="14">
        <f t="shared" si="48"/>
        <v>0</v>
      </c>
      <c r="O57" s="14">
        <f t="shared" si="49"/>
        <v>0</v>
      </c>
      <c r="P57" s="14">
        <f t="shared" si="50"/>
        <v>0</v>
      </c>
      <c r="Q57" s="14">
        <f t="shared" si="51"/>
        <v>0</v>
      </c>
      <c r="R57" s="14">
        <f t="shared" si="52"/>
        <v>0</v>
      </c>
      <c r="S57" s="14">
        <f t="shared" si="53"/>
        <v>0</v>
      </c>
      <c r="T57" s="14">
        <f t="shared" si="54"/>
        <v>0</v>
      </c>
      <c r="U57" s="14">
        <f t="shared" si="55"/>
        <v>0</v>
      </c>
      <c r="V57" s="14">
        <f t="shared" si="56"/>
        <v>0</v>
      </c>
      <c r="W57" s="14">
        <f t="shared" si="57"/>
        <v>0</v>
      </c>
      <c r="X57" s="94">
        <f t="shared" si="58"/>
        <v>0</v>
      </c>
      <c r="Y57" s="104">
        <f t="shared" si="59"/>
        <v>0</v>
      </c>
      <c r="Z57" s="11"/>
      <c r="AA57" s="11"/>
    </row>
    <row r="58" spans="1:27" s="1" customFormat="1" ht="15" customHeight="1">
      <c r="A58" s="12">
        <f t="shared" si="45"/>
        <v>1734</v>
      </c>
      <c r="B58" s="12" t="str">
        <f t="shared" si="46"/>
        <v>DD</v>
      </c>
      <c r="C58" s="31"/>
      <c r="D58" s="32"/>
      <c r="E58" s="33"/>
      <c r="F58" s="34"/>
      <c r="G58" s="35"/>
      <c r="H58" s="35"/>
      <c r="I58" s="33"/>
      <c r="J58" s="36"/>
      <c r="K58" s="34"/>
      <c r="L58" s="83"/>
      <c r="M58" s="13">
        <f t="shared" si="47"/>
        <v>0</v>
      </c>
      <c r="N58" s="14">
        <f t="shared" si="48"/>
        <v>0</v>
      </c>
      <c r="O58" s="14">
        <f t="shared" si="49"/>
        <v>0</v>
      </c>
      <c r="P58" s="14">
        <f t="shared" si="50"/>
        <v>0</v>
      </c>
      <c r="Q58" s="14">
        <f t="shared" si="51"/>
        <v>0</v>
      </c>
      <c r="R58" s="14">
        <f t="shared" si="52"/>
        <v>0</v>
      </c>
      <c r="S58" s="14">
        <f t="shared" si="53"/>
        <v>0</v>
      </c>
      <c r="T58" s="14">
        <f t="shared" si="54"/>
        <v>0</v>
      </c>
      <c r="U58" s="14">
        <f t="shared" si="55"/>
        <v>0</v>
      </c>
      <c r="V58" s="14">
        <f t="shared" si="56"/>
        <v>0</v>
      </c>
      <c r="W58" s="14">
        <f t="shared" si="57"/>
        <v>0</v>
      </c>
      <c r="X58" s="94">
        <f t="shared" si="58"/>
        <v>0</v>
      </c>
      <c r="Y58" s="104">
        <f t="shared" si="59"/>
        <v>0</v>
      </c>
      <c r="Z58" s="11"/>
      <c r="AA58" s="11"/>
    </row>
    <row r="59" spans="1:27" s="1" customFormat="1" ht="15" customHeight="1">
      <c r="A59" s="12">
        <f t="shared" si="45"/>
        <v>1734</v>
      </c>
      <c r="B59" s="12" t="str">
        <f t="shared" si="46"/>
        <v>DD</v>
      </c>
      <c r="C59" s="31"/>
      <c r="D59" s="32"/>
      <c r="E59" s="33"/>
      <c r="F59" s="34"/>
      <c r="G59" s="35"/>
      <c r="H59" s="35"/>
      <c r="I59" s="33"/>
      <c r="J59" s="36"/>
      <c r="K59" s="34"/>
      <c r="L59" s="83"/>
      <c r="M59" s="13">
        <f t="shared" si="47"/>
        <v>0</v>
      </c>
      <c r="N59" s="14">
        <f t="shared" si="48"/>
        <v>0</v>
      </c>
      <c r="O59" s="14">
        <f t="shared" si="49"/>
        <v>0</v>
      </c>
      <c r="P59" s="14">
        <f t="shared" si="50"/>
        <v>0</v>
      </c>
      <c r="Q59" s="14">
        <f t="shared" si="51"/>
        <v>0</v>
      </c>
      <c r="R59" s="14">
        <f t="shared" si="52"/>
        <v>0</v>
      </c>
      <c r="S59" s="14">
        <f t="shared" si="53"/>
        <v>0</v>
      </c>
      <c r="T59" s="14">
        <f t="shared" si="54"/>
        <v>0</v>
      </c>
      <c r="U59" s="14">
        <f t="shared" si="55"/>
        <v>0</v>
      </c>
      <c r="V59" s="14">
        <f t="shared" si="56"/>
        <v>0</v>
      </c>
      <c r="W59" s="14">
        <f t="shared" si="57"/>
        <v>0</v>
      </c>
      <c r="X59" s="94">
        <f t="shared" si="58"/>
        <v>0</v>
      </c>
      <c r="Y59" s="104">
        <f t="shared" si="59"/>
        <v>0</v>
      </c>
      <c r="Z59" s="11"/>
      <c r="AA59" s="11"/>
    </row>
    <row r="60" spans="1:27" s="1" customFormat="1" ht="15" customHeight="1">
      <c r="A60" s="12">
        <f t="shared" si="45"/>
        <v>1734</v>
      </c>
      <c r="B60" s="12" t="str">
        <f t="shared" si="46"/>
        <v>DD</v>
      </c>
      <c r="C60" s="31"/>
      <c r="D60" s="32"/>
      <c r="E60" s="33"/>
      <c r="F60" s="34"/>
      <c r="G60" s="35"/>
      <c r="H60" s="35"/>
      <c r="I60" s="33"/>
      <c r="J60" s="36"/>
      <c r="K60" s="34"/>
      <c r="L60" s="83"/>
      <c r="M60" s="13">
        <f t="shared" si="47"/>
        <v>0</v>
      </c>
      <c r="N60" s="14">
        <f>$N$49*L60</f>
        <v>0</v>
      </c>
      <c r="O60" s="14">
        <f>$O$49*L60</f>
        <v>0</v>
      </c>
      <c r="P60" s="14">
        <f>$P$49*L60</f>
        <v>0</v>
      </c>
      <c r="Q60" s="14">
        <f>$Q$49*L60</f>
        <v>0</v>
      </c>
      <c r="R60" s="14">
        <f>$R$49*L60</f>
        <v>0</v>
      </c>
      <c r="S60" s="14">
        <f>$S$49*L60</f>
        <v>0</v>
      </c>
      <c r="T60" s="14">
        <f>$T$49*L60</f>
        <v>0</v>
      </c>
      <c r="U60" s="14">
        <f>$U$49*L60</f>
        <v>0</v>
      </c>
      <c r="V60" s="14">
        <f>$V$49*L60</f>
        <v>0</v>
      </c>
      <c r="W60" s="14">
        <f>$W$49*L60</f>
        <v>0</v>
      </c>
      <c r="X60" s="94">
        <f>$X$49*L60</f>
        <v>0</v>
      </c>
      <c r="Y60" s="104">
        <f>SUBTOTAL(9,M60:X60)</f>
        <v>0</v>
      </c>
      <c r="Z60" s="11"/>
      <c r="AA60" s="11"/>
    </row>
    <row r="61" spans="1:27" s="1" customFormat="1" ht="15" customHeight="1" thickBot="1">
      <c r="A61" s="15" t="s">
        <v>13</v>
      </c>
      <c r="B61" s="12" t="str">
        <f t="shared" si="46"/>
        <v>DD</v>
      </c>
      <c r="C61" s="43"/>
      <c r="D61" s="44"/>
      <c r="E61" s="45"/>
      <c r="F61" s="46"/>
      <c r="G61" s="47"/>
      <c r="H61" s="47"/>
      <c r="I61" s="45"/>
      <c r="J61" s="48"/>
      <c r="K61" s="46"/>
      <c r="L61" s="85"/>
      <c r="M61" s="90">
        <f t="shared" si="47"/>
        <v>0</v>
      </c>
      <c r="N61" s="91">
        <f>$N$49*L61</f>
        <v>0</v>
      </c>
      <c r="O61" s="91">
        <f>$O$49*L61</f>
        <v>0</v>
      </c>
      <c r="P61" s="91">
        <f>$P$49*L61</f>
        <v>0</v>
      </c>
      <c r="Q61" s="91">
        <f>$Q$49*L61</f>
        <v>0</v>
      </c>
      <c r="R61" s="91">
        <f>$R$49*L61</f>
        <v>0</v>
      </c>
      <c r="S61" s="91">
        <f>$S$49*L61</f>
        <v>0</v>
      </c>
      <c r="T61" s="91">
        <f>$T$49*L61</f>
        <v>0</v>
      </c>
      <c r="U61" s="91">
        <f>$U$49*L61</f>
        <v>0</v>
      </c>
      <c r="V61" s="91">
        <f>$V$49*L61</f>
        <v>0</v>
      </c>
      <c r="W61" s="91">
        <f>$W$49*L61</f>
        <v>0</v>
      </c>
      <c r="X61" s="98">
        <f>$X$49*L61</f>
        <v>0</v>
      </c>
      <c r="Y61" s="106">
        <f>SUBTOTAL(9,M61:X61)</f>
        <v>0</v>
      </c>
      <c r="Z61" s="11"/>
      <c r="AA61" s="11"/>
    </row>
    <row r="62" spans="1:27" s="1" customFormat="1" ht="15" customHeight="1" thickBot="1">
      <c r="A62" s="16"/>
      <c r="B62" s="16"/>
      <c r="C62" s="17"/>
      <c r="D62" s="17"/>
      <c r="E62" s="16"/>
      <c r="F62" s="16"/>
      <c r="G62" s="16"/>
      <c r="H62" s="16"/>
      <c r="I62" s="16"/>
      <c r="J62" s="16"/>
      <c r="K62" s="16"/>
      <c r="L62" s="86"/>
      <c r="M62" s="107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9"/>
      <c r="Y62" s="110"/>
      <c r="Z62" s="11"/>
      <c r="AA62" s="11"/>
    </row>
    <row r="63" spans="1:27" s="1" customFormat="1" ht="15" customHeight="1">
      <c r="A63" s="5"/>
      <c r="B63" s="26" t="s">
        <v>26</v>
      </c>
      <c r="C63" s="6"/>
      <c r="D63" s="7"/>
      <c r="E63" s="8"/>
      <c r="F63" s="9"/>
      <c r="G63" s="5"/>
      <c r="H63" s="5"/>
      <c r="I63" s="8"/>
      <c r="J63" s="10"/>
      <c r="K63" s="9"/>
      <c r="L63" s="82"/>
      <c r="M63" s="75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97"/>
      <c r="Y63" s="103">
        <f>SUBTOTAL(9,M63:X63)</f>
        <v>0</v>
      </c>
      <c r="Z63" s="11"/>
      <c r="AA63" s="11"/>
    </row>
    <row r="64" spans="1:27" s="1" customFormat="1" ht="15" customHeight="1">
      <c r="A64" s="12">
        <f>$J$2</f>
        <v>1734</v>
      </c>
      <c r="B64" s="12" t="str">
        <f>$B$63</f>
        <v>EE</v>
      </c>
      <c r="C64" s="31"/>
      <c r="D64" s="32"/>
      <c r="E64" s="33"/>
      <c r="F64" s="34"/>
      <c r="G64" s="35"/>
      <c r="H64" s="35"/>
      <c r="I64" s="33"/>
      <c r="J64" s="36"/>
      <c r="K64" s="34"/>
      <c r="L64" s="83"/>
      <c r="M64" s="13">
        <f>$M$63*L64</f>
        <v>0</v>
      </c>
      <c r="N64" s="14">
        <f>$N$63*L64</f>
        <v>0</v>
      </c>
      <c r="O64" s="14">
        <f>$O$63*L64</f>
        <v>0</v>
      </c>
      <c r="P64" s="14">
        <f>$P$63*L64</f>
        <v>0</v>
      </c>
      <c r="Q64" s="14">
        <f>$Q$63*L64</f>
        <v>0</v>
      </c>
      <c r="R64" s="14">
        <f>$R$63*L64</f>
        <v>0</v>
      </c>
      <c r="S64" s="14">
        <f>$S$63*L64</f>
        <v>0</v>
      </c>
      <c r="T64" s="14">
        <f>$T$63*L64</f>
        <v>0</v>
      </c>
      <c r="U64" s="14">
        <f>$U$63*L64</f>
        <v>0</v>
      </c>
      <c r="V64" s="14">
        <f>$V$63*L64</f>
        <v>0</v>
      </c>
      <c r="W64" s="14">
        <f>$W$63*L64</f>
        <v>0</v>
      </c>
      <c r="X64" s="94">
        <f>$X$63*L64</f>
        <v>0</v>
      </c>
      <c r="Y64" s="104">
        <f>SUBTOTAL(9,M64:X64)</f>
        <v>0</v>
      </c>
      <c r="Z64" s="11"/>
      <c r="AA64" s="11"/>
    </row>
    <row r="65" spans="1:27" s="1" customFormat="1" ht="15" customHeight="1">
      <c r="A65" s="12">
        <f t="shared" ref="A65:A75" si="60">$J$2</f>
        <v>1734</v>
      </c>
      <c r="B65" s="12" t="str">
        <f t="shared" ref="B65:B75" si="61">$B$63</f>
        <v>EE</v>
      </c>
      <c r="C65" s="31"/>
      <c r="D65" s="32"/>
      <c r="E65" s="33"/>
      <c r="F65" s="34"/>
      <c r="G65" s="35"/>
      <c r="H65" s="35"/>
      <c r="I65" s="33"/>
      <c r="J65" s="36"/>
      <c r="K65" s="34"/>
      <c r="L65" s="83"/>
      <c r="M65" s="13">
        <f t="shared" ref="M65:M74" si="62">$M$63*L65</f>
        <v>0</v>
      </c>
      <c r="N65" s="14">
        <f t="shared" ref="N65:N73" si="63">$N$63*L65</f>
        <v>0</v>
      </c>
      <c r="O65" s="14">
        <f t="shared" ref="O65:O73" si="64">$O$63*L65</f>
        <v>0</v>
      </c>
      <c r="P65" s="14">
        <f t="shared" ref="P65:P73" si="65">$P$63*L65</f>
        <v>0</v>
      </c>
      <c r="Q65" s="14">
        <f t="shared" ref="Q65:Q73" si="66">$Q$63*L65</f>
        <v>0</v>
      </c>
      <c r="R65" s="14">
        <f t="shared" ref="R65:R73" si="67">$R$63*L65</f>
        <v>0</v>
      </c>
      <c r="S65" s="14">
        <f t="shared" ref="S65:S73" si="68">$S$63*L65</f>
        <v>0</v>
      </c>
      <c r="T65" s="14">
        <f t="shared" ref="T65:T73" si="69">$T$63*L65</f>
        <v>0</v>
      </c>
      <c r="U65" s="14">
        <f t="shared" ref="U65:U73" si="70">$U$63*L65</f>
        <v>0</v>
      </c>
      <c r="V65" s="14">
        <f t="shared" ref="V65:V73" si="71">$V$63*L65</f>
        <v>0</v>
      </c>
      <c r="W65" s="14">
        <f t="shared" ref="W65:W73" si="72">$W$63*L65</f>
        <v>0</v>
      </c>
      <c r="X65" s="94">
        <f t="shared" ref="X65:X73" si="73">$X$63*L65</f>
        <v>0</v>
      </c>
      <c r="Y65" s="104">
        <f t="shared" ref="Y65:Y73" si="74">SUBTOTAL(9,M65:X65)</f>
        <v>0</v>
      </c>
      <c r="Z65" s="11"/>
      <c r="AA65" s="11"/>
    </row>
    <row r="66" spans="1:27" s="1" customFormat="1" ht="15" customHeight="1">
      <c r="A66" s="12">
        <f t="shared" si="60"/>
        <v>1734</v>
      </c>
      <c r="B66" s="12" t="str">
        <f t="shared" si="61"/>
        <v>EE</v>
      </c>
      <c r="C66" s="31"/>
      <c r="D66" s="32"/>
      <c r="E66" s="33"/>
      <c r="F66" s="34"/>
      <c r="G66" s="35"/>
      <c r="H66" s="35"/>
      <c r="I66" s="33"/>
      <c r="J66" s="36"/>
      <c r="K66" s="34"/>
      <c r="L66" s="83"/>
      <c r="M66" s="13">
        <f t="shared" si="62"/>
        <v>0</v>
      </c>
      <c r="N66" s="14">
        <f t="shared" si="63"/>
        <v>0</v>
      </c>
      <c r="O66" s="14">
        <f t="shared" si="64"/>
        <v>0</v>
      </c>
      <c r="P66" s="14">
        <f t="shared" si="65"/>
        <v>0</v>
      </c>
      <c r="Q66" s="14">
        <f t="shared" si="66"/>
        <v>0</v>
      </c>
      <c r="R66" s="14">
        <f t="shared" si="67"/>
        <v>0</v>
      </c>
      <c r="S66" s="14">
        <f t="shared" si="68"/>
        <v>0</v>
      </c>
      <c r="T66" s="14">
        <f t="shared" si="69"/>
        <v>0</v>
      </c>
      <c r="U66" s="14">
        <f t="shared" si="70"/>
        <v>0</v>
      </c>
      <c r="V66" s="14">
        <f t="shared" si="71"/>
        <v>0</v>
      </c>
      <c r="W66" s="14">
        <f t="shared" si="72"/>
        <v>0</v>
      </c>
      <c r="X66" s="94">
        <f t="shared" si="73"/>
        <v>0</v>
      </c>
      <c r="Y66" s="104">
        <f t="shared" si="74"/>
        <v>0</v>
      </c>
      <c r="Z66" s="11"/>
      <c r="AA66" s="11"/>
    </row>
    <row r="67" spans="1:27" s="1" customFormat="1" ht="15" customHeight="1">
      <c r="A67" s="12">
        <f t="shared" si="60"/>
        <v>1734</v>
      </c>
      <c r="B67" s="12" t="str">
        <f t="shared" si="61"/>
        <v>EE</v>
      </c>
      <c r="C67" s="31"/>
      <c r="D67" s="32"/>
      <c r="E67" s="33"/>
      <c r="F67" s="34"/>
      <c r="G67" s="35"/>
      <c r="H67" s="35"/>
      <c r="I67" s="33"/>
      <c r="J67" s="36"/>
      <c r="K67" s="34"/>
      <c r="L67" s="83"/>
      <c r="M67" s="13">
        <f t="shared" si="62"/>
        <v>0</v>
      </c>
      <c r="N67" s="14">
        <f t="shared" si="63"/>
        <v>0</v>
      </c>
      <c r="O67" s="14">
        <f t="shared" si="64"/>
        <v>0</v>
      </c>
      <c r="P67" s="14">
        <f t="shared" si="65"/>
        <v>0</v>
      </c>
      <c r="Q67" s="14">
        <f t="shared" si="66"/>
        <v>0</v>
      </c>
      <c r="R67" s="14">
        <f t="shared" si="67"/>
        <v>0</v>
      </c>
      <c r="S67" s="14">
        <f t="shared" si="68"/>
        <v>0</v>
      </c>
      <c r="T67" s="14">
        <f t="shared" si="69"/>
        <v>0</v>
      </c>
      <c r="U67" s="14">
        <f t="shared" si="70"/>
        <v>0</v>
      </c>
      <c r="V67" s="14">
        <f t="shared" si="71"/>
        <v>0</v>
      </c>
      <c r="W67" s="14">
        <f t="shared" si="72"/>
        <v>0</v>
      </c>
      <c r="X67" s="94">
        <f t="shared" si="73"/>
        <v>0</v>
      </c>
      <c r="Y67" s="104">
        <f t="shared" si="74"/>
        <v>0</v>
      </c>
      <c r="Z67" s="11"/>
      <c r="AA67" s="11"/>
    </row>
    <row r="68" spans="1:27" s="1" customFormat="1" ht="15" customHeight="1">
      <c r="A68" s="12">
        <f t="shared" si="60"/>
        <v>1734</v>
      </c>
      <c r="B68" s="12" t="str">
        <f t="shared" si="61"/>
        <v>EE</v>
      </c>
      <c r="C68" s="31"/>
      <c r="D68" s="32"/>
      <c r="E68" s="33"/>
      <c r="F68" s="34"/>
      <c r="G68" s="35"/>
      <c r="H68" s="35"/>
      <c r="I68" s="33"/>
      <c r="J68" s="36"/>
      <c r="K68" s="34"/>
      <c r="L68" s="83"/>
      <c r="M68" s="13">
        <f t="shared" si="62"/>
        <v>0</v>
      </c>
      <c r="N68" s="14">
        <f t="shared" si="63"/>
        <v>0</v>
      </c>
      <c r="O68" s="14">
        <f t="shared" si="64"/>
        <v>0</v>
      </c>
      <c r="P68" s="14">
        <f t="shared" si="65"/>
        <v>0</v>
      </c>
      <c r="Q68" s="14">
        <f t="shared" si="66"/>
        <v>0</v>
      </c>
      <c r="R68" s="14">
        <f t="shared" si="67"/>
        <v>0</v>
      </c>
      <c r="S68" s="14">
        <f t="shared" si="68"/>
        <v>0</v>
      </c>
      <c r="T68" s="14">
        <f t="shared" si="69"/>
        <v>0</v>
      </c>
      <c r="U68" s="14">
        <f t="shared" si="70"/>
        <v>0</v>
      </c>
      <c r="V68" s="14">
        <f t="shared" si="71"/>
        <v>0</v>
      </c>
      <c r="W68" s="14">
        <f t="shared" si="72"/>
        <v>0</v>
      </c>
      <c r="X68" s="94">
        <f t="shared" si="73"/>
        <v>0</v>
      </c>
      <c r="Y68" s="104">
        <f t="shared" si="74"/>
        <v>0</v>
      </c>
      <c r="Z68" s="11"/>
      <c r="AA68" s="11"/>
    </row>
    <row r="69" spans="1:27" s="1" customFormat="1" ht="15" customHeight="1">
      <c r="A69" s="12">
        <f t="shared" si="60"/>
        <v>1734</v>
      </c>
      <c r="B69" s="12" t="str">
        <f t="shared" si="61"/>
        <v>EE</v>
      </c>
      <c r="C69" s="31"/>
      <c r="D69" s="32"/>
      <c r="E69" s="33"/>
      <c r="F69" s="34"/>
      <c r="G69" s="35"/>
      <c r="H69" s="35"/>
      <c r="I69" s="33"/>
      <c r="J69" s="36"/>
      <c r="K69" s="34"/>
      <c r="L69" s="83"/>
      <c r="M69" s="13">
        <f t="shared" si="62"/>
        <v>0</v>
      </c>
      <c r="N69" s="14">
        <f t="shared" si="63"/>
        <v>0</v>
      </c>
      <c r="O69" s="14">
        <f t="shared" si="64"/>
        <v>0</v>
      </c>
      <c r="P69" s="14">
        <f t="shared" si="65"/>
        <v>0</v>
      </c>
      <c r="Q69" s="14">
        <f t="shared" si="66"/>
        <v>0</v>
      </c>
      <c r="R69" s="14">
        <f t="shared" si="67"/>
        <v>0</v>
      </c>
      <c r="S69" s="14">
        <f t="shared" si="68"/>
        <v>0</v>
      </c>
      <c r="T69" s="14">
        <f t="shared" si="69"/>
        <v>0</v>
      </c>
      <c r="U69" s="14">
        <f t="shared" si="70"/>
        <v>0</v>
      </c>
      <c r="V69" s="14">
        <f t="shared" si="71"/>
        <v>0</v>
      </c>
      <c r="W69" s="14">
        <f t="shared" si="72"/>
        <v>0</v>
      </c>
      <c r="X69" s="94">
        <f t="shared" si="73"/>
        <v>0</v>
      </c>
      <c r="Y69" s="104">
        <f t="shared" si="74"/>
        <v>0</v>
      </c>
      <c r="Z69" s="11"/>
      <c r="AA69" s="11"/>
    </row>
    <row r="70" spans="1:27" s="1" customFormat="1" ht="15" customHeight="1">
      <c r="A70" s="12">
        <f t="shared" si="60"/>
        <v>1734</v>
      </c>
      <c r="B70" s="12" t="str">
        <f t="shared" si="61"/>
        <v>EE</v>
      </c>
      <c r="C70" s="31"/>
      <c r="D70" s="32"/>
      <c r="E70" s="33"/>
      <c r="F70" s="34"/>
      <c r="G70" s="35"/>
      <c r="H70" s="35"/>
      <c r="I70" s="33"/>
      <c r="J70" s="36"/>
      <c r="K70" s="34"/>
      <c r="L70" s="83"/>
      <c r="M70" s="13">
        <f t="shared" si="62"/>
        <v>0</v>
      </c>
      <c r="N70" s="14">
        <f t="shared" si="63"/>
        <v>0</v>
      </c>
      <c r="O70" s="14">
        <f t="shared" si="64"/>
        <v>0</v>
      </c>
      <c r="P70" s="14">
        <f t="shared" si="65"/>
        <v>0</v>
      </c>
      <c r="Q70" s="14">
        <f t="shared" si="66"/>
        <v>0</v>
      </c>
      <c r="R70" s="14">
        <f t="shared" si="67"/>
        <v>0</v>
      </c>
      <c r="S70" s="14">
        <f t="shared" si="68"/>
        <v>0</v>
      </c>
      <c r="T70" s="14">
        <f t="shared" si="69"/>
        <v>0</v>
      </c>
      <c r="U70" s="14">
        <f t="shared" si="70"/>
        <v>0</v>
      </c>
      <c r="V70" s="14">
        <f t="shared" si="71"/>
        <v>0</v>
      </c>
      <c r="W70" s="14">
        <f t="shared" si="72"/>
        <v>0</v>
      </c>
      <c r="X70" s="94">
        <f t="shared" si="73"/>
        <v>0</v>
      </c>
      <c r="Y70" s="104">
        <f t="shared" si="74"/>
        <v>0</v>
      </c>
      <c r="Z70" s="11"/>
      <c r="AA70" s="11"/>
    </row>
    <row r="71" spans="1:27" s="1" customFormat="1" ht="15" customHeight="1">
      <c r="A71" s="12">
        <f t="shared" si="60"/>
        <v>1734</v>
      </c>
      <c r="B71" s="12" t="str">
        <f t="shared" si="61"/>
        <v>EE</v>
      </c>
      <c r="C71" s="31"/>
      <c r="D71" s="32"/>
      <c r="E71" s="33"/>
      <c r="F71" s="34"/>
      <c r="G71" s="35"/>
      <c r="H71" s="35"/>
      <c r="I71" s="33"/>
      <c r="J71" s="36"/>
      <c r="K71" s="34"/>
      <c r="L71" s="83"/>
      <c r="M71" s="13">
        <f t="shared" si="62"/>
        <v>0</v>
      </c>
      <c r="N71" s="14">
        <f t="shared" si="63"/>
        <v>0</v>
      </c>
      <c r="O71" s="14">
        <f t="shared" si="64"/>
        <v>0</v>
      </c>
      <c r="P71" s="14">
        <f t="shared" si="65"/>
        <v>0</v>
      </c>
      <c r="Q71" s="14">
        <f t="shared" si="66"/>
        <v>0</v>
      </c>
      <c r="R71" s="14">
        <f t="shared" si="67"/>
        <v>0</v>
      </c>
      <c r="S71" s="14">
        <f t="shared" si="68"/>
        <v>0</v>
      </c>
      <c r="T71" s="14">
        <f t="shared" si="69"/>
        <v>0</v>
      </c>
      <c r="U71" s="14">
        <f t="shared" si="70"/>
        <v>0</v>
      </c>
      <c r="V71" s="14">
        <f t="shared" si="71"/>
        <v>0</v>
      </c>
      <c r="W71" s="14">
        <f t="shared" si="72"/>
        <v>0</v>
      </c>
      <c r="X71" s="94">
        <f t="shared" si="73"/>
        <v>0</v>
      </c>
      <c r="Y71" s="104">
        <f t="shared" si="74"/>
        <v>0</v>
      </c>
      <c r="Z71" s="11"/>
      <c r="AA71" s="11"/>
    </row>
    <row r="72" spans="1:27" s="1" customFormat="1" ht="15" customHeight="1">
      <c r="A72" s="12">
        <f t="shared" si="60"/>
        <v>1734</v>
      </c>
      <c r="B72" s="12" t="str">
        <f t="shared" si="61"/>
        <v>EE</v>
      </c>
      <c r="C72" s="31"/>
      <c r="D72" s="32"/>
      <c r="E72" s="33"/>
      <c r="F72" s="34"/>
      <c r="G72" s="35"/>
      <c r="H72" s="35"/>
      <c r="I72" s="33"/>
      <c r="J72" s="36"/>
      <c r="K72" s="34"/>
      <c r="L72" s="83"/>
      <c r="M72" s="13">
        <f t="shared" si="62"/>
        <v>0</v>
      </c>
      <c r="N72" s="14">
        <f t="shared" si="63"/>
        <v>0</v>
      </c>
      <c r="O72" s="14">
        <f t="shared" si="64"/>
        <v>0</v>
      </c>
      <c r="P72" s="14">
        <f t="shared" si="65"/>
        <v>0</v>
      </c>
      <c r="Q72" s="14">
        <f t="shared" si="66"/>
        <v>0</v>
      </c>
      <c r="R72" s="14">
        <f t="shared" si="67"/>
        <v>0</v>
      </c>
      <c r="S72" s="14">
        <f t="shared" si="68"/>
        <v>0</v>
      </c>
      <c r="T72" s="14">
        <f t="shared" si="69"/>
        <v>0</v>
      </c>
      <c r="U72" s="14">
        <f t="shared" si="70"/>
        <v>0</v>
      </c>
      <c r="V72" s="14">
        <f t="shared" si="71"/>
        <v>0</v>
      </c>
      <c r="W72" s="14">
        <f t="shared" si="72"/>
        <v>0</v>
      </c>
      <c r="X72" s="94">
        <f t="shared" si="73"/>
        <v>0</v>
      </c>
      <c r="Y72" s="104">
        <f t="shared" si="74"/>
        <v>0</v>
      </c>
      <c r="Z72" s="11"/>
      <c r="AA72" s="11"/>
    </row>
    <row r="73" spans="1:27" s="1" customFormat="1" ht="15" customHeight="1">
      <c r="A73" s="12">
        <f t="shared" si="60"/>
        <v>1734</v>
      </c>
      <c r="B73" s="12" t="str">
        <f t="shared" si="61"/>
        <v>EE</v>
      </c>
      <c r="C73" s="31"/>
      <c r="D73" s="32"/>
      <c r="E73" s="33"/>
      <c r="F73" s="34"/>
      <c r="G73" s="35"/>
      <c r="H73" s="35"/>
      <c r="I73" s="33"/>
      <c r="J73" s="36"/>
      <c r="K73" s="34"/>
      <c r="L73" s="83"/>
      <c r="M73" s="13">
        <f t="shared" si="62"/>
        <v>0</v>
      </c>
      <c r="N73" s="14">
        <f t="shared" si="63"/>
        <v>0</v>
      </c>
      <c r="O73" s="14">
        <f t="shared" si="64"/>
        <v>0</v>
      </c>
      <c r="P73" s="14">
        <f t="shared" si="65"/>
        <v>0</v>
      </c>
      <c r="Q73" s="14">
        <f t="shared" si="66"/>
        <v>0</v>
      </c>
      <c r="R73" s="14">
        <f t="shared" si="67"/>
        <v>0</v>
      </c>
      <c r="S73" s="14">
        <f t="shared" si="68"/>
        <v>0</v>
      </c>
      <c r="T73" s="14">
        <f t="shared" si="69"/>
        <v>0</v>
      </c>
      <c r="U73" s="14">
        <f t="shared" si="70"/>
        <v>0</v>
      </c>
      <c r="V73" s="14">
        <f t="shared" si="71"/>
        <v>0</v>
      </c>
      <c r="W73" s="14">
        <f t="shared" si="72"/>
        <v>0</v>
      </c>
      <c r="X73" s="94">
        <f t="shared" si="73"/>
        <v>0</v>
      </c>
      <c r="Y73" s="104">
        <f t="shared" si="74"/>
        <v>0</v>
      </c>
      <c r="Z73" s="11"/>
      <c r="AA73" s="11"/>
    </row>
    <row r="74" spans="1:27" s="1" customFormat="1" ht="15" customHeight="1">
      <c r="A74" s="12">
        <f t="shared" si="60"/>
        <v>1734</v>
      </c>
      <c r="B74" s="12" t="str">
        <f t="shared" si="61"/>
        <v>EE</v>
      </c>
      <c r="C74" s="31"/>
      <c r="D74" s="32"/>
      <c r="E74" s="33"/>
      <c r="F74" s="34"/>
      <c r="G74" s="35"/>
      <c r="H74" s="35"/>
      <c r="I74" s="33"/>
      <c r="J74" s="36"/>
      <c r="K74" s="34"/>
      <c r="L74" s="83"/>
      <c r="M74" s="13">
        <f t="shared" si="62"/>
        <v>0</v>
      </c>
      <c r="N74" s="14">
        <f>$N$63*L74</f>
        <v>0</v>
      </c>
      <c r="O74" s="14">
        <f>$O$63*L74</f>
        <v>0</v>
      </c>
      <c r="P74" s="14">
        <f>$P$63*L74</f>
        <v>0</v>
      </c>
      <c r="Q74" s="14">
        <f>$Q$63*L74</f>
        <v>0</v>
      </c>
      <c r="R74" s="14">
        <f>$R$63*L74</f>
        <v>0</v>
      </c>
      <c r="S74" s="14">
        <f>$S$63*L74</f>
        <v>0</v>
      </c>
      <c r="T74" s="14">
        <f>$T$63*L74</f>
        <v>0</v>
      </c>
      <c r="U74" s="14">
        <f>$U$63*L74</f>
        <v>0</v>
      </c>
      <c r="V74" s="14">
        <f>$V$63*L74</f>
        <v>0</v>
      </c>
      <c r="W74" s="14">
        <f>$W$63*L74</f>
        <v>0</v>
      </c>
      <c r="X74" s="94">
        <f>$X$63*L74</f>
        <v>0</v>
      </c>
      <c r="Y74" s="104">
        <f>SUBTOTAL(9,M74:X74)</f>
        <v>0</v>
      </c>
      <c r="Z74" s="11"/>
      <c r="AA74" s="11"/>
    </row>
    <row r="75" spans="1:27" s="1" customFormat="1" ht="15" customHeight="1" thickBot="1">
      <c r="A75" s="12">
        <f t="shared" si="60"/>
        <v>1734</v>
      </c>
      <c r="B75" s="12" t="str">
        <f t="shared" si="61"/>
        <v>EE</v>
      </c>
      <c r="C75" s="43"/>
      <c r="D75" s="44"/>
      <c r="E75" s="45"/>
      <c r="F75" s="46"/>
      <c r="G75" s="47"/>
      <c r="H75" s="47"/>
      <c r="I75" s="45"/>
      <c r="J75" s="48"/>
      <c r="K75" s="46"/>
      <c r="L75" s="85"/>
      <c r="M75" s="90">
        <f>$M$63*L75</f>
        <v>0</v>
      </c>
      <c r="N75" s="91">
        <f>$N$63*L75</f>
        <v>0</v>
      </c>
      <c r="O75" s="91">
        <f>$O$63*L75</f>
        <v>0</v>
      </c>
      <c r="P75" s="91">
        <f>$P$63*L75</f>
        <v>0</v>
      </c>
      <c r="Q75" s="91">
        <f>$Q$63*L75</f>
        <v>0</v>
      </c>
      <c r="R75" s="91">
        <f>$R$63*L75</f>
        <v>0</v>
      </c>
      <c r="S75" s="91">
        <f>$S$63*L75</f>
        <v>0</v>
      </c>
      <c r="T75" s="91">
        <f>$T$63*L75</f>
        <v>0</v>
      </c>
      <c r="U75" s="91">
        <f>$U$63*L75</f>
        <v>0</v>
      </c>
      <c r="V75" s="91">
        <f>$V$63*L75</f>
        <v>0</v>
      </c>
      <c r="W75" s="91">
        <f>$W$63*L75</f>
        <v>0</v>
      </c>
      <c r="X75" s="98">
        <f>$X$63*L75</f>
        <v>0</v>
      </c>
      <c r="Y75" s="106">
        <f>SUBTOTAL(9,M75:X75)</f>
        <v>0</v>
      </c>
      <c r="Z75" s="11"/>
      <c r="AA75" s="11"/>
    </row>
    <row r="76" spans="1:27" s="1" customFormat="1" ht="15" customHeight="1" thickBot="1">
      <c r="A76" s="16"/>
      <c r="B76" s="16"/>
      <c r="C76" s="17"/>
      <c r="D76" s="17"/>
      <c r="E76" s="16"/>
      <c r="F76" s="16"/>
      <c r="G76" s="16"/>
      <c r="H76" s="16"/>
      <c r="I76" s="16"/>
      <c r="J76" s="16"/>
      <c r="K76" s="16"/>
      <c r="L76" s="86"/>
      <c r="M76" s="107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9"/>
      <c r="Y76" s="110"/>
      <c r="Z76" s="11"/>
      <c r="AA76" s="11"/>
    </row>
    <row r="77" spans="1:27" s="1" customFormat="1" ht="15" customHeight="1">
      <c r="A77" s="5"/>
      <c r="B77" s="26" t="s">
        <v>27</v>
      </c>
      <c r="C77" s="6"/>
      <c r="D77" s="7"/>
      <c r="E77" s="8"/>
      <c r="F77" s="9"/>
      <c r="G77" s="5"/>
      <c r="H77" s="5"/>
      <c r="I77" s="8"/>
      <c r="J77" s="10"/>
      <c r="K77" s="9"/>
      <c r="L77" s="82"/>
      <c r="M77" s="75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97"/>
      <c r="Y77" s="103">
        <f>SUBTOTAL(9,M77:X77)</f>
        <v>0</v>
      </c>
      <c r="Z77" s="11"/>
      <c r="AA77" s="11"/>
    </row>
    <row r="78" spans="1:27" s="1" customFormat="1" ht="15" customHeight="1">
      <c r="A78" s="12">
        <f>$J$2</f>
        <v>1734</v>
      </c>
      <c r="B78" s="12" t="str">
        <f>$B$77</f>
        <v>FF</v>
      </c>
      <c r="C78" s="31"/>
      <c r="D78" s="32"/>
      <c r="E78" s="33"/>
      <c r="F78" s="34"/>
      <c r="G78" s="35"/>
      <c r="H78" s="35"/>
      <c r="I78" s="33"/>
      <c r="J78" s="36"/>
      <c r="K78" s="34"/>
      <c r="L78" s="83"/>
      <c r="M78" s="13">
        <f>$M$77*L78</f>
        <v>0</v>
      </c>
      <c r="N78" s="14">
        <f>$N$77*L78</f>
        <v>0</v>
      </c>
      <c r="O78" s="14">
        <f>$O$77*L78</f>
        <v>0</v>
      </c>
      <c r="P78" s="14">
        <f>$P$77*L78</f>
        <v>0</v>
      </c>
      <c r="Q78" s="14">
        <f>$Q$77*L78</f>
        <v>0</v>
      </c>
      <c r="R78" s="14">
        <f>$R$77*L78</f>
        <v>0</v>
      </c>
      <c r="S78" s="14">
        <f>$S$77*L78</f>
        <v>0</v>
      </c>
      <c r="T78" s="14">
        <f>$T$77*L78</f>
        <v>0</v>
      </c>
      <c r="U78" s="14">
        <f>$U$77*L78</f>
        <v>0</v>
      </c>
      <c r="V78" s="14">
        <f>$V$77*L78</f>
        <v>0</v>
      </c>
      <c r="W78" s="14">
        <f>$W$77*L78</f>
        <v>0</v>
      </c>
      <c r="X78" s="94">
        <f>$X$77*L78</f>
        <v>0</v>
      </c>
      <c r="Y78" s="104">
        <f>SUBTOTAL(9,M78:X78)</f>
        <v>0</v>
      </c>
      <c r="Z78" s="11"/>
      <c r="AA78" s="11"/>
    </row>
    <row r="79" spans="1:27" s="1" customFormat="1" ht="15" customHeight="1">
      <c r="A79" s="12">
        <f t="shared" ref="A79:A89" si="75">$J$2</f>
        <v>1734</v>
      </c>
      <c r="B79" s="12" t="str">
        <f t="shared" ref="B79:B89" si="76">$B$77</f>
        <v>FF</v>
      </c>
      <c r="C79" s="31"/>
      <c r="D79" s="32"/>
      <c r="E79" s="33"/>
      <c r="F79" s="34"/>
      <c r="G79" s="35"/>
      <c r="H79" s="35"/>
      <c r="I79" s="33"/>
      <c r="J79" s="36"/>
      <c r="K79" s="34"/>
      <c r="L79" s="83"/>
      <c r="M79" s="13">
        <f t="shared" ref="M79:M89" si="77">$M$77*L79</f>
        <v>0</v>
      </c>
      <c r="N79" s="14">
        <f>$N$77*L79</f>
        <v>0</v>
      </c>
      <c r="O79" s="14">
        <f t="shared" ref="O79:O89" si="78">$O$77*L79</f>
        <v>0</v>
      </c>
      <c r="P79" s="14">
        <f t="shared" ref="P79:P89" si="79">$P$77*L79</f>
        <v>0</v>
      </c>
      <c r="Q79" s="14">
        <f t="shared" ref="Q79:Q89" si="80">$Q$77*L79</f>
        <v>0</v>
      </c>
      <c r="R79" s="14">
        <f t="shared" ref="R79:R89" si="81">$R$77*L79</f>
        <v>0</v>
      </c>
      <c r="S79" s="14">
        <f t="shared" ref="S79:S89" si="82">$S$77*L79</f>
        <v>0</v>
      </c>
      <c r="T79" s="14">
        <f t="shared" ref="T79:T89" si="83">$T$77*L79</f>
        <v>0</v>
      </c>
      <c r="U79" s="14">
        <f t="shared" ref="U79:U89" si="84">$U$77*L79</f>
        <v>0</v>
      </c>
      <c r="V79" s="14">
        <f t="shared" ref="V79:V89" si="85">$V$77*L79</f>
        <v>0</v>
      </c>
      <c r="W79" s="14">
        <f t="shared" ref="W79:W89" si="86">$W$77*L79</f>
        <v>0</v>
      </c>
      <c r="X79" s="94">
        <f t="shared" ref="X79:X89" si="87">$X$77*L79</f>
        <v>0</v>
      </c>
      <c r="Y79" s="104">
        <f t="shared" ref="Y79:Y89" si="88">SUBTOTAL(9,M79:X79)</f>
        <v>0</v>
      </c>
      <c r="Z79" s="11"/>
      <c r="AA79" s="11"/>
    </row>
    <row r="80" spans="1:27" s="1" customFormat="1" ht="15" customHeight="1">
      <c r="A80" s="12">
        <f t="shared" si="75"/>
        <v>1734</v>
      </c>
      <c r="B80" s="12" t="str">
        <f t="shared" si="76"/>
        <v>FF</v>
      </c>
      <c r="C80" s="31"/>
      <c r="D80" s="32"/>
      <c r="E80" s="33"/>
      <c r="F80" s="34"/>
      <c r="G80" s="35"/>
      <c r="H80" s="35"/>
      <c r="I80" s="33"/>
      <c r="J80" s="36"/>
      <c r="K80" s="34"/>
      <c r="L80" s="83"/>
      <c r="M80" s="13">
        <f t="shared" si="77"/>
        <v>0</v>
      </c>
      <c r="N80" s="14">
        <f t="shared" ref="N80:N85" si="89">$N$77*L80</f>
        <v>0</v>
      </c>
      <c r="O80" s="14">
        <f t="shared" si="78"/>
        <v>0</v>
      </c>
      <c r="P80" s="14">
        <f t="shared" si="79"/>
        <v>0</v>
      </c>
      <c r="Q80" s="14">
        <f t="shared" si="80"/>
        <v>0</v>
      </c>
      <c r="R80" s="14">
        <f t="shared" si="81"/>
        <v>0</v>
      </c>
      <c r="S80" s="14">
        <f t="shared" si="82"/>
        <v>0</v>
      </c>
      <c r="T80" s="14">
        <f t="shared" si="83"/>
        <v>0</v>
      </c>
      <c r="U80" s="14">
        <f t="shared" si="84"/>
        <v>0</v>
      </c>
      <c r="V80" s="14">
        <f t="shared" si="85"/>
        <v>0</v>
      </c>
      <c r="W80" s="14">
        <f t="shared" si="86"/>
        <v>0</v>
      </c>
      <c r="X80" s="94">
        <f t="shared" si="87"/>
        <v>0</v>
      </c>
      <c r="Y80" s="104">
        <f t="shared" si="88"/>
        <v>0</v>
      </c>
      <c r="Z80" s="11"/>
      <c r="AA80" s="11"/>
    </row>
    <row r="81" spans="1:27" s="1" customFormat="1" ht="15" customHeight="1">
      <c r="A81" s="12">
        <f t="shared" si="75"/>
        <v>1734</v>
      </c>
      <c r="B81" s="12" t="str">
        <f t="shared" si="76"/>
        <v>FF</v>
      </c>
      <c r="C81" s="31"/>
      <c r="D81" s="32"/>
      <c r="E81" s="33"/>
      <c r="F81" s="34"/>
      <c r="G81" s="35"/>
      <c r="H81" s="35"/>
      <c r="I81" s="33"/>
      <c r="J81" s="36"/>
      <c r="K81" s="34"/>
      <c r="L81" s="83"/>
      <c r="M81" s="13">
        <f t="shared" si="77"/>
        <v>0</v>
      </c>
      <c r="N81" s="14">
        <f t="shared" si="89"/>
        <v>0</v>
      </c>
      <c r="O81" s="14">
        <f t="shared" si="78"/>
        <v>0</v>
      </c>
      <c r="P81" s="14">
        <f t="shared" si="79"/>
        <v>0</v>
      </c>
      <c r="Q81" s="14">
        <f t="shared" si="80"/>
        <v>0</v>
      </c>
      <c r="R81" s="14">
        <f t="shared" si="81"/>
        <v>0</v>
      </c>
      <c r="S81" s="14">
        <f t="shared" si="82"/>
        <v>0</v>
      </c>
      <c r="T81" s="14">
        <f t="shared" si="83"/>
        <v>0</v>
      </c>
      <c r="U81" s="14">
        <f t="shared" si="84"/>
        <v>0</v>
      </c>
      <c r="V81" s="14">
        <f t="shared" si="85"/>
        <v>0</v>
      </c>
      <c r="W81" s="14">
        <f t="shared" si="86"/>
        <v>0</v>
      </c>
      <c r="X81" s="94">
        <f t="shared" si="87"/>
        <v>0</v>
      </c>
      <c r="Y81" s="104">
        <f t="shared" si="88"/>
        <v>0</v>
      </c>
      <c r="Z81" s="11"/>
      <c r="AA81" s="11"/>
    </row>
    <row r="82" spans="1:27" s="1" customFormat="1" ht="15" customHeight="1">
      <c r="A82" s="12">
        <f t="shared" si="75"/>
        <v>1734</v>
      </c>
      <c r="B82" s="12" t="str">
        <f t="shared" si="76"/>
        <v>FF</v>
      </c>
      <c r="C82" s="31"/>
      <c r="D82" s="32"/>
      <c r="E82" s="33"/>
      <c r="F82" s="34"/>
      <c r="G82" s="35"/>
      <c r="H82" s="35"/>
      <c r="I82" s="33"/>
      <c r="J82" s="36"/>
      <c r="K82" s="34"/>
      <c r="L82" s="83"/>
      <c r="M82" s="13">
        <f t="shared" si="77"/>
        <v>0</v>
      </c>
      <c r="N82" s="14">
        <f t="shared" si="89"/>
        <v>0</v>
      </c>
      <c r="O82" s="14">
        <f t="shared" si="78"/>
        <v>0</v>
      </c>
      <c r="P82" s="14">
        <f t="shared" si="79"/>
        <v>0</v>
      </c>
      <c r="Q82" s="14">
        <f t="shared" si="80"/>
        <v>0</v>
      </c>
      <c r="R82" s="14">
        <f t="shared" si="81"/>
        <v>0</v>
      </c>
      <c r="S82" s="14">
        <f t="shared" si="82"/>
        <v>0</v>
      </c>
      <c r="T82" s="14">
        <f t="shared" si="83"/>
        <v>0</v>
      </c>
      <c r="U82" s="14">
        <f t="shared" si="84"/>
        <v>0</v>
      </c>
      <c r="V82" s="14">
        <f t="shared" si="85"/>
        <v>0</v>
      </c>
      <c r="W82" s="14">
        <f t="shared" si="86"/>
        <v>0</v>
      </c>
      <c r="X82" s="94">
        <f t="shared" si="87"/>
        <v>0</v>
      </c>
      <c r="Y82" s="104">
        <f t="shared" si="88"/>
        <v>0</v>
      </c>
      <c r="Z82" s="11"/>
      <c r="AA82" s="11"/>
    </row>
    <row r="83" spans="1:27" s="1" customFormat="1" ht="15" customHeight="1">
      <c r="A83" s="12">
        <f t="shared" si="75"/>
        <v>1734</v>
      </c>
      <c r="B83" s="12" t="str">
        <f t="shared" si="76"/>
        <v>FF</v>
      </c>
      <c r="C83" s="31"/>
      <c r="D83" s="32"/>
      <c r="E83" s="33"/>
      <c r="F83" s="34"/>
      <c r="G83" s="35"/>
      <c r="H83" s="35"/>
      <c r="I83" s="33"/>
      <c r="J83" s="36"/>
      <c r="K83" s="34"/>
      <c r="L83" s="83"/>
      <c r="M83" s="13">
        <f t="shared" si="77"/>
        <v>0</v>
      </c>
      <c r="N83" s="14">
        <f t="shared" si="89"/>
        <v>0</v>
      </c>
      <c r="O83" s="14">
        <f t="shared" si="78"/>
        <v>0</v>
      </c>
      <c r="P83" s="14">
        <f t="shared" si="79"/>
        <v>0</v>
      </c>
      <c r="Q83" s="14">
        <f t="shared" si="80"/>
        <v>0</v>
      </c>
      <c r="R83" s="14">
        <f t="shared" si="81"/>
        <v>0</v>
      </c>
      <c r="S83" s="14">
        <f t="shared" si="82"/>
        <v>0</v>
      </c>
      <c r="T83" s="14">
        <f t="shared" si="83"/>
        <v>0</v>
      </c>
      <c r="U83" s="14">
        <f t="shared" si="84"/>
        <v>0</v>
      </c>
      <c r="V83" s="14">
        <f t="shared" si="85"/>
        <v>0</v>
      </c>
      <c r="W83" s="14">
        <f t="shared" si="86"/>
        <v>0</v>
      </c>
      <c r="X83" s="94">
        <f t="shared" si="87"/>
        <v>0</v>
      </c>
      <c r="Y83" s="104">
        <f t="shared" si="88"/>
        <v>0</v>
      </c>
      <c r="Z83" s="11"/>
      <c r="AA83" s="11"/>
    </row>
    <row r="84" spans="1:27" s="1" customFormat="1" ht="15" customHeight="1">
      <c r="A84" s="12">
        <f t="shared" si="75"/>
        <v>1734</v>
      </c>
      <c r="B84" s="12" t="str">
        <f t="shared" si="76"/>
        <v>FF</v>
      </c>
      <c r="C84" s="31"/>
      <c r="D84" s="32"/>
      <c r="E84" s="33"/>
      <c r="F84" s="34"/>
      <c r="G84" s="35"/>
      <c r="H84" s="35"/>
      <c r="I84" s="33"/>
      <c r="J84" s="36"/>
      <c r="K84" s="34"/>
      <c r="L84" s="83"/>
      <c r="M84" s="13">
        <f t="shared" si="77"/>
        <v>0</v>
      </c>
      <c r="N84" s="14">
        <f t="shared" si="89"/>
        <v>0</v>
      </c>
      <c r="O84" s="14">
        <f t="shared" si="78"/>
        <v>0</v>
      </c>
      <c r="P84" s="14">
        <f t="shared" si="79"/>
        <v>0</v>
      </c>
      <c r="Q84" s="14">
        <f t="shared" si="80"/>
        <v>0</v>
      </c>
      <c r="R84" s="14">
        <f t="shared" si="81"/>
        <v>0</v>
      </c>
      <c r="S84" s="14">
        <f t="shared" si="82"/>
        <v>0</v>
      </c>
      <c r="T84" s="14">
        <f t="shared" si="83"/>
        <v>0</v>
      </c>
      <c r="U84" s="14">
        <f t="shared" si="84"/>
        <v>0</v>
      </c>
      <c r="V84" s="14">
        <f t="shared" si="85"/>
        <v>0</v>
      </c>
      <c r="W84" s="14">
        <f t="shared" si="86"/>
        <v>0</v>
      </c>
      <c r="X84" s="94">
        <f t="shared" si="87"/>
        <v>0</v>
      </c>
      <c r="Y84" s="104">
        <f t="shared" si="88"/>
        <v>0</v>
      </c>
      <c r="Z84" s="11"/>
      <c r="AA84" s="11"/>
    </row>
    <row r="85" spans="1:27" s="1" customFormat="1" ht="15" customHeight="1">
      <c r="A85" s="12">
        <f t="shared" si="75"/>
        <v>1734</v>
      </c>
      <c r="B85" s="12" t="str">
        <f t="shared" si="76"/>
        <v>FF</v>
      </c>
      <c r="C85" s="31"/>
      <c r="D85" s="32"/>
      <c r="E85" s="33"/>
      <c r="F85" s="34"/>
      <c r="G85" s="35"/>
      <c r="H85" s="35"/>
      <c r="I85" s="33"/>
      <c r="J85" s="36"/>
      <c r="K85" s="34"/>
      <c r="L85" s="83"/>
      <c r="M85" s="13">
        <f t="shared" si="77"/>
        <v>0</v>
      </c>
      <c r="N85" s="14">
        <f t="shared" si="89"/>
        <v>0</v>
      </c>
      <c r="O85" s="14">
        <f t="shared" si="78"/>
        <v>0</v>
      </c>
      <c r="P85" s="14">
        <f t="shared" si="79"/>
        <v>0</v>
      </c>
      <c r="Q85" s="14">
        <f t="shared" si="80"/>
        <v>0</v>
      </c>
      <c r="R85" s="14">
        <f t="shared" si="81"/>
        <v>0</v>
      </c>
      <c r="S85" s="14">
        <f t="shared" si="82"/>
        <v>0</v>
      </c>
      <c r="T85" s="14">
        <f t="shared" si="83"/>
        <v>0</v>
      </c>
      <c r="U85" s="14">
        <f t="shared" si="84"/>
        <v>0</v>
      </c>
      <c r="V85" s="14">
        <f t="shared" si="85"/>
        <v>0</v>
      </c>
      <c r="W85" s="14">
        <f t="shared" si="86"/>
        <v>0</v>
      </c>
      <c r="X85" s="94">
        <f t="shared" si="87"/>
        <v>0</v>
      </c>
      <c r="Y85" s="104">
        <f t="shared" si="88"/>
        <v>0</v>
      </c>
      <c r="Z85" s="11"/>
      <c r="AA85" s="11"/>
    </row>
    <row r="86" spans="1:27" s="1" customFormat="1" ht="15" customHeight="1">
      <c r="A86" s="12">
        <f t="shared" si="75"/>
        <v>1734</v>
      </c>
      <c r="B86" s="12" t="str">
        <f t="shared" si="76"/>
        <v>FF</v>
      </c>
      <c r="C86" s="31"/>
      <c r="D86" s="32"/>
      <c r="E86" s="33"/>
      <c r="F86" s="34"/>
      <c r="G86" s="35"/>
      <c r="H86" s="35"/>
      <c r="I86" s="33"/>
      <c r="J86" s="36"/>
      <c r="K86" s="34"/>
      <c r="L86" s="83"/>
      <c r="M86" s="13">
        <f t="shared" si="77"/>
        <v>0</v>
      </c>
      <c r="N86" s="14">
        <f>$N$77*L86</f>
        <v>0</v>
      </c>
      <c r="O86" s="14">
        <f t="shared" si="78"/>
        <v>0</v>
      </c>
      <c r="P86" s="14">
        <f t="shared" si="79"/>
        <v>0</v>
      </c>
      <c r="Q86" s="14">
        <f t="shared" si="80"/>
        <v>0</v>
      </c>
      <c r="R86" s="14">
        <f t="shared" si="81"/>
        <v>0</v>
      </c>
      <c r="S86" s="14">
        <f t="shared" si="82"/>
        <v>0</v>
      </c>
      <c r="T86" s="14">
        <f t="shared" si="83"/>
        <v>0</v>
      </c>
      <c r="U86" s="14">
        <f t="shared" si="84"/>
        <v>0</v>
      </c>
      <c r="V86" s="14">
        <f t="shared" si="85"/>
        <v>0</v>
      </c>
      <c r="W86" s="14">
        <f t="shared" si="86"/>
        <v>0</v>
      </c>
      <c r="X86" s="94">
        <f t="shared" si="87"/>
        <v>0</v>
      </c>
      <c r="Y86" s="104">
        <f t="shared" si="88"/>
        <v>0</v>
      </c>
      <c r="Z86" s="11"/>
      <c r="AA86" s="11"/>
    </row>
    <row r="87" spans="1:27" s="1" customFormat="1" ht="15" customHeight="1">
      <c r="A87" s="12">
        <f>$J$2</f>
        <v>1734</v>
      </c>
      <c r="B87" s="12" t="str">
        <f t="shared" si="76"/>
        <v>FF</v>
      </c>
      <c r="C87" s="31"/>
      <c r="D87" s="32"/>
      <c r="E87" s="33"/>
      <c r="F87" s="34"/>
      <c r="G87" s="35"/>
      <c r="H87" s="35"/>
      <c r="I87" s="33"/>
      <c r="J87" s="36"/>
      <c r="K87" s="34"/>
      <c r="L87" s="83"/>
      <c r="M87" s="13">
        <f t="shared" si="77"/>
        <v>0</v>
      </c>
      <c r="N87" s="14">
        <f>$N$77*L87</f>
        <v>0</v>
      </c>
      <c r="O87" s="14">
        <f t="shared" si="78"/>
        <v>0</v>
      </c>
      <c r="P87" s="14">
        <f t="shared" si="79"/>
        <v>0</v>
      </c>
      <c r="Q87" s="14">
        <f t="shared" si="80"/>
        <v>0</v>
      </c>
      <c r="R87" s="14">
        <f t="shared" si="81"/>
        <v>0</v>
      </c>
      <c r="S87" s="14">
        <f t="shared" si="82"/>
        <v>0</v>
      </c>
      <c r="T87" s="14">
        <f t="shared" si="83"/>
        <v>0</v>
      </c>
      <c r="U87" s="14">
        <f t="shared" si="84"/>
        <v>0</v>
      </c>
      <c r="V87" s="14">
        <f t="shared" si="85"/>
        <v>0</v>
      </c>
      <c r="W87" s="14">
        <f t="shared" si="86"/>
        <v>0</v>
      </c>
      <c r="X87" s="94">
        <f t="shared" si="87"/>
        <v>0</v>
      </c>
      <c r="Y87" s="104">
        <f t="shared" si="88"/>
        <v>0</v>
      </c>
      <c r="Z87" s="11"/>
      <c r="AA87" s="11"/>
    </row>
    <row r="88" spans="1:27" s="1" customFormat="1" ht="15" customHeight="1">
      <c r="A88" s="12">
        <f t="shared" si="75"/>
        <v>1734</v>
      </c>
      <c r="B88" s="12" t="str">
        <f t="shared" si="76"/>
        <v>FF</v>
      </c>
      <c r="C88" s="31"/>
      <c r="D88" s="32"/>
      <c r="E88" s="33"/>
      <c r="F88" s="34"/>
      <c r="G88" s="35"/>
      <c r="H88" s="35"/>
      <c r="I88" s="33"/>
      <c r="J88" s="36"/>
      <c r="K88" s="34"/>
      <c r="L88" s="83"/>
      <c r="M88" s="13">
        <f t="shared" si="77"/>
        <v>0</v>
      </c>
      <c r="N88" s="14">
        <f>$N$77*L88</f>
        <v>0</v>
      </c>
      <c r="O88" s="14">
        <f t="shared" si="78"/>
        <v>0</v>
      </c>
      <c r="P88" s="14">
        <f t="shared" si="79"/>
        <v>0</v>
      </c>
      <c r="Q88" s="14">
        <f t="shared" si="80"/>
        <v>0</v>
      </c>
      <c r="R88" s="14">
        <f t="shared" si="81"/>
        <v>0</v>
      </c>
      <c r="S88" s="14">
        <f t="shared" si="82"/>
        <v>0</v>
      </c>
      <c r="T88" s="14">
        <f t="shared" si="83"/>
        <v>0</v>
      </c>
      <c r="U88" s="14">
        <f t="shared" si="84"/>
        <v>0</v>
      </c>
      <c r="V88" s="14">
        <f t="shared" si="85"/>
        <v>0</v>
      </c>
      <c r="W88" s="14">
        <f t="shared" si="86"/>
        <v>0</v>
      </c>
      <c r="X88" s="94">
        <f t="shared" si="87"/>
        <v>0</v>
      </c>
      <c r="Y88" s="104">
        <f t="shared" si="88"/>
        <v>0</v>
      </c>
      <c r="Z88" s="11"/>
      <c r="AA88" s="11"/>
    </row>
    <row r="89" spans="1:27" s="1" customFormat="1" ht="15" customHeight="1" thickBot="1">
      <c r="A89" s="12">
        <f t="shared" si="75"/>
        <v>1734</v>
      </c>
      <c r="B89" s="12" t="str">
        <f t="shared" si="76"/>
        <v>FF</v>
      </c>
      <c r="C89" s="43"/>
      <c r="D89" s="44"/>
      <c r="E89" s="45"/>
      <c r="F89" s="46"/>
      <c r="G89" s="47"/>
      <c r="H89" s="47"/>
      <c r="I89" s="45"/>
      <c r="J89" s="48"/>
      <c r="K89" s="46"/>
      <c r="L89" s="85"/>
      <c r="M89" s="90">
        <f t="shared" si="77"/>
        <v>0</v>
      </c>
      <c r="N89" s="91">
        <f>$N$77*L89</f>
        <v>0</v>
      </c>
      <c r="O89" s="91">
        <f t="shared" si="78"/>
        <v>0</v>
      </c>
      <c r="P89" s="91">
        <f t="shared" si="79"/>
        <v>0</v>
      </c>
      <c r="Q89" s="91">
        <f t="shared" si="80"/>
        <v>0</v>
      </c>
      <c r="R89" s="91">
        <f t="shared" si="81"/>
        <v>0</v>
      </c>
      <c r="S89" s="91">
        <f t="shared" si="82"/>
        <v>0</v>
      </c>
      <c r="T89" s="91">
        <f t="shared" si="83"/>
        <v>0</v>
      </c>
      <c r="U89" s="91">
        <f t="shared" si="84"/>
        <v>0</v>
      </c>
      <c r="V89" s="91">
        <f t="shared" si="85"/>
        <v>0</v>
      </c>
      <c r="W89" s="91">
        <f t="shared" si="86"/>
        <v>0</v>
      </c>
      <c r="X89" s="98">
        <f t="shared" si="87"/>
        <v>0</v>
      </c>
      <c r="Y89" s="106">
        <f t="shared" si="88"/>
        <v>0</v>
      </c>
      <c r="Z89" s="11"/>
      <c r="AA89" s="11"/>
    </row>
    <row r="90" spans="1:27" ht="13.5" thickBot="1"/>
    <row r="91" spans="1:27" ht="13.5" thickBot="1">
      <c r="Y91" s="19">
        <f>Y7+Y21+Y35+Y49+Y63+Y77</f>
        <v>1200</v>
      </c>
      <c r="Z91" s="112" t="s">
        <v>28</v>
      </c>
      <c r="AA91" s="111"/>
    </row>
    <row r="92" spans="1:27" ht="32.25" customHeight="1" thickBot="1">
      <c r="E92" s="116" t="s">
        <v>30</v>
      </c>
      <c r="F92" s="21"/>
      <c r="G92" s="21"/>
      <c r="H92" s="21"/>
      <c r="I92" s="21"/>
      <c r="J92" s="117" t="s">
        <v>29</v>
      </c>
      <c r="K92" s="161" t="s">
        <v>14</v>
      </c>
      <c r="L92" s="162"/>
      <c r="M92" s="162"/>
      <c r="N92" s="163"/>
      <c r="AA92" s="21"/>
    </row>
    <row r="93" spans="1:27">
      <c r="F93" s="21"/>
      <c r="J93" s="49" t="s">
        <v>21</v>
      </c>
      <c r="K93" s="50"/>
      <c r="L93" s="51"/>
      <c r="M93" s="51"/>
      <c r="N93" s="52"/>
      <c r="O93" s="53"/>
      <c r="P93" s="23"/>
    </row>
    <row r="94" spans="1:27">
      <c r="F94" s="21"/>
      <c r="J94" s="54" t="s">
        <v>21</v>
      </c>
      <c r="K94" s="55"/>
      <c r="L94" s="56"/>
      <c r="M94" s="56"/>
      <c r="N94" s="57"/>
      <c r="O94" s="58"/>
    </row>
    <row r="95" spans="1:27">
      <c r="F95" s="21"/>
      <c r="J95" s="54" t="s">
        <v>21</v>
      </c>
      <c r="K95" s="55"/>
      <c r="L95" s="56"/>
      <c r="M95" s="56"/>
      <c r="N95" s="57"/>
      <c r="O95" s="58"/>
    </row>
    <row r="96" spans="1:27" ht="13.5" thickBot="1">
      <c r="F96" s="21"/>
      <c r="J96" s="59" t="s">
        <v>21</v>
      </c>
      <c r="K96" s="60"/>
      <c r="L96" s="61"/>
      <c r="M96" s="61"/>
      <c r="N96" s="62"/>
      <c r="O96" s="58"/>
    </row>
    <row r="97" spans="6:22" ht="13.5" thickBot="1">
      <c r="F97" s="21"/>
      <c r="J97" s="63" t="s">
        <v>21</v>
      </c>
      <c r="K97" s="64"/>
      <c r="L97" s="65"/>
      <c r="M97" s="65"/>
      <c r="N97" s="66"/>
      <c r="O97" s="58"/>
      <c r="P97" s="113">
        <f>O93+O94+O95+O96</f>
        <v>0</v>
      </c>
      <c r="Q97" s="114" t="str">
        <f>"Total des produits direct sur la structure payeuse "&amp;J2</f>
        <v>Total des produits direct sur la structure payeuse 1734</v>
      </c>
      <c r="R97" s="115"/>
      <c r="S97" s="115"/>
      <c r="T97" s="115"/>
      <c r="U97" s="115"/>
      <c r="V97" s="20"/>
    </row>
    <row r="98" spans="6:22" ht="13.5" thickBot="1">
      <c r="F98" s="21"/>
      <c r="J98" s="22"/>
      <c r="K98" s="27"/>
      <c r="L98" s="28"/>
      <c r="M98" s="28"/>
      <c r="N98" s="29"/>
      <c r="O98" s="24"/>
      <c r="P98" s="25"/>
    </row>
    <row r="99" spans="6:22">
      <c r="F99" s="21"/>
      <c r="J99" s="49" t="s">
        <v>21</v>
      </c>
      <c r="K99" s="50"/>
      <c r="L99" s="51"/>
      <c r="M99" s="51"/>
      <c r="N99" s="52"/>
      <c r="O99" s="58"/>
    </row>
    <row r="100" spans="6:22" ht="13.5" thickBot="1">
      <c r="F100" s="21"/>
      <c r="J100" s="59" t="s">
        <v>21</v>
      </c>
      <c r="K100" s="60"/>
      <c r="L100" s="61"/>
      <c r="M100" s="61"/>
      <c r="N100" s="62"/>
      <c r="O100" s="58"/>
    </row>
    <row r="101" spans="6:22" ht="13.5" thickBot="1">
      <c r="F101" s="21"/>
      <c r="J101" s="63" t="s">
        <v>21</v>
      </c>
      <c r="K101" s="64"/>
      <c r="L101" s="65"/>
      <c r="M101" s="65"/>
      <c r="N101" s="66"/>
      <c r="O101" s="58"/>
      <c r="P101" s="25">
        <f>O99+O100</f>
        <v>0</v>
      </c>
      <c r="Q101" s="74" t="s">
        <v>19</v>
      </c>
    </row>
    <row r="102" spans="6:22">
      <c r="F102" s="21"/>
      <c r="J102" s="49" t="s">
        <v>21</v>
      </c>
      <c r="K102" s="50"/>
      <c r="L102" s="51"/>
      <c r="M102" s="51"/>
      <c r="N102" s="52"/>
      <c r="O102" s="58"/>
    </row>
    <row r="103" spans="6:22">
      <c r="F103" s="21"/>
      <c r="J103" s="54" t="s">
        <v>21</v>
      </c>
      <c r="K103" s="55"/>
      <c r="L103" s="56"/>
      <c r="M103" s="56"/>
      <c r="N103" s="57"/>
      <c r="O103" s="58"/>
    </row>
    <row r="104" spans="6:22" ht="13.5" thickBot="1">
      <c r="F104" s="21"/>
      <c r="J104" s="59" t="s">
        <v>21</v>
      </c>
      <c r="K104" s="60"/>
      <c r="L104" s="61"/>
      <c r="M104" s="61"/>
      <c r="N104" s="62"/>
      <c r="O104" s="58"/>
    </row>
    <row r="105" spans="6:22" ht="13.5" thickBot="1">
      <c r="F105" s="21"/>
      <c r="J105" s="63" t="s">
        <v>21</v>
      </c>
      <c r="K105" s="64"/>
      <c r="L105" s="65"/>
      <c r="M105" s="65"/>
      <c r="N105" s="66"/>
      <c r="O105" s="58"/>
      <c r="P105" s="25">
        <f>O102+O103+O104</f>
        <v>0</v>
      </c>
      <c r="Q105" s="74" t="s">
        <v>20</v>
      </c>
    </row>
    <row r="106" spans="6:22" ht="13.5" thickBot="1">
      <c r="F106" s="21"/>
      <c r="J106" s="67" t="s">
        <v>21</v>
      </c>
      <c r="K106" s="68"/>
      <c r="L106" s="69"/>
      <c r="M106" s="65"/>
      <c r="N106" s="70"/>
      <c r="O106" s="58"/>
    </row>
    <row r="107" spans="6:22" ht="13.5" thickBot="1">
      <c r="J107" s="63" t="s">
        <v>21</v>
      </c>
      <c r="K107" s="71"/>
      <c r="L107" s="72"/>
      <c r="M107" s="72"/>
      <c r="N107" s="73"/>
      <c r="O107" s="74"/>
      <c r="P107" s="25">
        <f>O106</f>
        <v>0</v>
      </c>
      <c r="Q107" s="74" t="s">
        <v>19</v>
      </c>
    </row>
    <row r="108" spans="6:22" ht="13.5" thickBot="1">
      <c r="H108" s="21"/>
      <c r="J108" s="21"/>
      <c r="K108" s="21"/>
      <c r="L108" s="21"/>
    </row>
    <row r="109" spans="6:22" ht="13.5" thickBot="1">
      <c r="P109" s="19">
        <f>SUBTOTAL(9,P99:P107)</f>
        <v>0</v>
      </c>
      <c r="Q109" s="30" t="s">
        <v>15</v>
      </c>
    </row>
  </sheetData>
  <sheetProtection insertRows="0" sort="0" autoFilter="0"/>
  <autoFilter ref="A6:L89"/>
  <dataConsolidate/>
  <mergeCells count="8">
    <mergeCell ref="B1:D1"/>
    <mergeCell ref="E1:F3"/>
    <mergeCell ref="B2:D2"/>
    <mergeCell ref="B3:D4"/>
    <mergeCell ref="K92:N92"/>
    <mergeCell ref="J1:L1"/>
    <mergeCell ref="J2:L2"/>
    <mergeCell ref="J3:L3"/>
  </mergeCells>
  <phoneticPr fontId="18" type="noConversion"/>
  <pageMargins left="0.19685039370078741" right="0.19685039370078741" top="0.19685039370078741" bottom="0.19685039370078741" header="0.51181102362204722" footer="0.51181102362204722"/>
  <pageSetup paperSize="8" scale="52" orientation="landscape" copies="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P97"/>
  <sheetViews>
    <sheetView tabSelected="1" workbookViewId="0">
      <selection activeCell="O7" sqref="O7"/>
    </sheetView>
  </sheetViews>
  <sheetFormatPr baseColWidth="10" defaultRowHeight="12.75"/>
  <cols>
    <col min="1" max="1" width="8.7109375" bestFit="1" customWidth="1"/>
    <col min="2" max="2" width="32.85546875" customWidth="1"/>
    <col min="3" max="4" width="9.85546875" customWidth="1"/>
    <col min="5" max="5" width="7.85546875" bestFit="1" customWidth="1"/>
    <col min="6" max="6" width="8.5703125" bestFit="1" customWidth="1"/>
    <col min="7" max="7" width="10.5703125" bestFit="1" customWidth="1"/>
    <col min="8" max="8" width="8.85546875" customWidth="1"/>
    <col min="9" max="9" width="10.5703125" customWidth="1"/>
    <col min="10" max="10" width="13.42578125" customWidth="1"/>
    <col min="11" max="11" width="13.5703125" bestFit="1" customWidth="1"/>
    <col min="12" max="12" width="10.85546875" bestFit="1" customWidth="1"/>
    <col min="13" max="13" width="10.7109375" bestFit="1" customWidth="1"/>
    <col min="14" max="15" width="11.42578125" style="150"/>
  </cols>
  <sheetData>
    <row r="1" spans="1:16" s="1" customFormat="1" ht="18.75" customHeight="1" thickBot="1">
      <c r="B1" s="157" t="s">
        <v>16</v>
      </c>
      <c r="C1" s="157"/>
      <c r="D1" s="157"/>
      <c r="E1" s="158"/>
      <c r="F1" s="158"/>
      <c r="H1" s="118" t="s">
        <v>17</v>
      </c>
      <c r="I1" s="11"/>
      <c r="J1" s="164">
        <f ca="1">'SUIVI SUBV ASP'!J1:L1</f>
        <v>41274</v>
      </c>
      <c r="K1" s="165"/>
      <c r="L1" s="166"/>
      <c r="N1" s="148"/>
      <c r="O1" s="148"/>
      <c r="P1" s="151" t="s">
        <v>34</v>
      </c>
    </row>
    <row r="2" spans="1:16" s="1" customFormat="1" ht="18.75" customHeight="1" thickBot="1">
      <c r="B2" s="159"/>
      <c r="C2" s="159"/>
      <c r="D2" s="159"/>
      <c r="E2" s="158"/>
      <c r="F2" s="158"/>
      <c r="G2" s="11"/>
      <c r="H2" s="118" t="s">
        <v>18</v>
      </c>
      <c r="I2" s="11"/>
      <c r="J2" s="167">
        <f ca="1">'SUIVI SUBV ASP'!J2:L2</f>
        <v>1734</v>
      </c>
      <c r="K2" s="168"/>
      <c r="L2" s="169"/>
      <c r="N2" s="148"/>
      <c r="O2" s="148"/>
    </row>
    <row r="3" spans="1:16" s="1" customFormat="1" ht="17.25" customHeight="1" thickBot="1">
      <c r="B3" s="160"/>
      <c r="C3" s="160"/>
      <c r="D3" s="160"/>
      <c r="E3" s="158"/>
      <c r="F3" s="158"/>
      <c r="H3" s="118" t="s">
        <v>31</v>
      </c>
      <c r="J3" s="170">
        <f ca="1">'SUIVI SUBV ASP'!J3:L3</f>
        <v>0</v>
      </c>
      <c r="K3" s="171"/>
      <c r="L3" s="172"/>
      <c r="N3" s="148"/>
      <c r="O3" s="148"/>
    </row>
    <row r="4" spans="1:16" s="1" customFormat="1" ht="6.75" customHeight="1">
      <c r="B4" s="160"/>
      <c r="C4" s="160"/>
      <c r="D4" s="160"/>
      <c r="N4" s="148"/>
      <c r="O4" s="148"/>
    </row>
    <row r="5" spans="1:16" s="1" customFormat="1" ht="15.75" customHeight="1" thickBot="1">
      <c r="N5" s="148"/>
      <c r="O5" s="148"/>
    </row>
    <row r="6" spans="1:16" s="3" customFormat="1" ht="29.25" customHeight="1" thickBot="1">
      <c r="A6" s="130" t="s">
        <v>0</v>
      </c>
      <c r="B6" s="131" t="s">
        <v>1</v>
      </c>
      <c r="C6" s="131" t="s">
        <v>2</v>
      </c>
      <c r="D6" s="131" t="s">
        <v>3</v>
      </c>
      <c r="E6" s="131" t="s">
        <v>4</v>
      </c>
      <c r="F6" s="131" t="s">
        <v>5</v>
      </c>
      <c r="G6" s="131" t="s">
        <v>6</v>
      </c>
      <c r="H6" s="131" t="s">
        <v>7</v>
      </c>
      <c r="I6" s="131" t="s">
        <v>8</v>
      </c>
      <c r="J6" s="131" t="s">
        <v>9</v>
      </c>
      <c r="K6" s="131" t="s">
        <v>10</v>
      </c>
      <c r="L6" s="132" t="s">
        <v>11</v>
      </c>
      <c r="M6" s="133" t="s">
        <v>12</v>
      </c>
      <c r="N6" s="149"/>
      <c r="O6" s="149"/>
    </row>
    <row r="7" spans="1:16" s="1" customFormat="1" ht="15" customHeight="1">
      <c r="A7" s="123">
        <f t="shared" ref="A7:A41" si="0">$J$2</f>
        <v>1734</v>
      </c>
      <c r="B7" s="124" t="str">
        <f ca="1">'SUIVI SUBV ASP'!B8</f>
        <v>AA</v>
      </c>
      <c r="C7" s="125">
        <f ca="1">'SUIVI SUBV ASP'!C8</f>
        <v>40909</v>
      </c>
      <c r="D7" s="125">
        <f ca="1">'SUIVI SUBV ASP'!D8</f>
        <v>41274</v>
      </c>
      <c r="E7" s="125" t="str">
        <f ca="1">'SUIVI SUBV ASP'!E8</f>
        <v>CAE</v>
      </c>
      <c r="F7" s="125" t="str">
        <f ca="1">'SUIVI SUBV ASP'!F8</f>
        <v>STANDARD</v>
      </c>
      <c r="G7" s="122">
        <f ca="1">'SUIVI SUBV ASP'!G8</f>
        <v>3784</v>
      </c>
      <c r="H7" s="125">
        <f ca="1">+'SUIVI SUBV ASP'!H8</f>
        <v>1</v>
      </c>
      <c r="I7" s="125">
        <f ca="1">+'SUIVI SUBV ASP'!I8</f>
        <v>2</v>
      </c>
      <c r="J7" s="125">
        <f ca="1">+'SUIVI SUBV ASP'!J8</f>
        <v>1</v>
      </c>
      <c r="K7" s="125">
        <f ca="1">+'SUIVI SUBV ASP'!K8</f>
        <v>1</v>
      </c>
      <c r="L7" s="142">
        <f ca="1">+'SUIVI SUBV ASP'!L8</f>
        <v>0.5</v>
      </c>
      <c r="M7" s="119">
        <f ca="1">'SUIVI SUBV ASP'!Y8</f>
        <v>600</v>
      </c>
      <c r="N7" s="148"/>
      <c r="O7" s="148"/>
    </row>
    <row r="8" spans="1:16" s="1" customFormat="1" ht="15" customHeight="1">
      <c r="A8" s="126">
        <f t="shared" si="0"/>
        <v>1734</v>
      </c>
      <c r="B8" s="121" t="str">
        <f ca="1">'SUIVI SUBV ASP'!B9</f>
        <v>AA</v>
      </c>
      <c r="C8" s="122">
        <f ca="1">'SUIVI SUBV ASP'!C9</f>
        <v>0</v>
      </c>
      <c r="D8" s="122">
        <f ca="1">'SUIVI SUBV ASP'!D9</f>
        <v>0</v>
      </c>
      <c r="E8" s="122">
        <f ca="1">'SUIVI SUBV ASP'!E9</f>
        <v>0</v>
      </c>
      <c r="F8" s="122">
        <f ca="1">'SUIVI SUBV ASP'!F9</f>
        <v>0</v>
      </c>
      <c r="G8" s="122">
        <f ca="1">'SUIVI SUBV ASP'!G9</f>
        <v>1734</v>
      </c>
      <c r="H8" s="122">
        <f ca="1">+'SUIVI SUBV ASP'!H9</f>
        <v>2</v>
      </c>
      <c r="I8" s="122">
        <f ca="1">+'SUIVI SUBV ASP'!I9</f>
        <v>1</v>
      </c>
      <c r="J8" s="122">
        <f ca="1">+'SUIVI SUBV ASP'!J9</f>
        <v>1</v>
      </c>
      <c r="K8" s="122">
        <f ca="1">+'SUIVI SUBV ASP'!K9</f>
        <v>2</v>
      </c>
      <c r="L8" s="143">
        <f ca="1">+'SUIVI SUBV ASP'!L9</f>
        <v>0.2</v>
      </c>
      <c r="M8" s="101">
        <f ca="1">'SUIVI SUBV ASP'!Y9</f>
        <v>240</v>
      </c>
      <c r="N8" s="148"/>
      <c r="O8" s="148"/>
    </row>
    <row r="9" spans="1:16" s="1" customFormat="1" ht="15" customHeight="1">
      <c r="A9" s="126">
        <f t="shared" si="0"/>
        <v>1734</v>
      </c>
      <c r="B9" s="121" t="str">
        <f ca="1">'SUIVI SUBV ASP'!B10</f>
        <v>AA</v>
      </c>
      <c r="C9" s="122">
        <f ca="1">'SUIVI SUBV ASP'!C10</f>
        <v>0</v>
      </c>
      <c r="D9" s="122">
        <f ca="1">'SUIVI SUBV ASP'!D10</f>
        <v>0</v>
      </c>
      <c r="E9" s="122">
        <f ca="1">'SUIVI SUBV ASP'!E10</f>
        <v>0</v>
      </c>
      <c r="F9" s="122">
        <f ca="1">'SUIVI SUBV ASP'!F10</f>
        <v>0</v>
      </c>
      <c r="G9" s="122">
        <f ca="1">'SUIVI SUBV ASP'!G10</f>
        <v>3784</v>
      </c>
      <c r="H9" s="122">
        <f ca="1">+'SUIVI SUBV ASP'!H10</f>
        <v>1</v>
      </c>
      <c r="I9" s="122">
        <f ca="1">+'SUIVI SUBV ASP'!I10</f>
        <v>2</v>
      </c>
      <c r="J9" s="122">
        <f ca="1">+'SUIVI SUBV ASP'!J10</f>
        <v>1</v>
      </c>
      <c r="K9" s="122">
        <f ca="1">+'SUIVI SUBV ASP'!K10</f>
        <v>1</v>
      </c>
      <c r="L9" s="143">
        <f ca="1">+'SUIVI SUBV ASP'!L10</f>
        <v>0.08</v>
      </c>
      <c r="M9" s="101">
        <f ca="1">'SUIVI SUBV ASP'!Y10</f>
        <v>96</v>
      </c>
      <c r="N9" s="148"/>
      <c r="O9" s="148"/>
    </row>
    <row r="10" spans="1:16" s="1" customFormat="1" ht="15" customHeight="1">
      <c r="A10" s="126">
        <f t="shared" si="0"/>
        <v>1734</v>
      </c>
      <c r="B10" s="121" t="str">
        <f ca="1">'SUIVI SUBV ASP'!B11</f>
        <v>AA</v>
      </c>
      <c r="C10" s="122">
        <f ca="1">'SUIVI SUBV ASP'!C11</f>
        <v>0</v>
      </c>
      <c r="D10" s="122">
        <f ca="1">'SUIVI SUBV ASP'!D11</f>
        <v>0</v>
      </c>
      <c r="E10" s="122">
        <f ca="1">'SUIVI SUBV ASP'!E11</f>
        <v>0</v>
      </c>
      <c r="F10" s="122">
        <f ca="1">'SUIVI SUBV ASP'!F11</f>
        <v>0</v>
      </c>
      <c r="G10" s="122">
        <f ca="1">'SUIVI SUBV ASP'!G11</f>
        <v>3767</v>
      </c>
      <c r="H10" s="122">
        <f ca="1">+'SUIVI SUBV ASP'!H11</f>
        <v>3</v>
      </c>
      <c r="I10" s="122">
        <f ca="1">+'SUIVI SUBV ASP'!I11</f>
        <v>2</v>
      </c>
      <c r="J10" s="122">
        <f ca="1">+'SUIVI SUBV ASP'!J11</f>
        <v>1</v>
      </c>
      <c r="K10" s="122">
        <f ca="1">+'SUIVI SUBV ASP'!K11</f>
        <v>2</v>
      </c>
      <c r="L10" s="143">
        <f ca="1">+'SUIVI SUBV ASP'!L11</f>
        <v>0.05</v>
      </c>
      <c r="M10" s="101">
        <f ca="1">'SUIVI SUBV ASP'!Y11</f>
        <v>60</v>
      </c>
      <c r="N10" s="148"/>
      <c r="O10" s="148"/>
    </row>
    <row r="11" spans="1:16" s="1" customFormat="1" ht="15" customHeight="1">
      <c r="A11" s="126">
        <f t="shared" si="0"/>
        <v>1734</v>
      </c>
      <c r="B11" s="121" t="str">
        <f ca="1">'SUIVI SUBV ASP'!B12</f>
        <v>AA</v>
      </c>
      <c r="C11" s="122">
        <f ca="1">'SUIVI SUBV ASP'!C12</f>
        <v>0</v>
      </c>
      <c r="D11" s="122">
        <f ca="1">'SUIVI SUBV ASP'!D12</f>
        <v>0</v>
      </c>
      <c r="E11" s="122">
        <f ca="1">'SUIVI SUBV ASP'!E12</f>
        <v>0</v>
      </c>
      <c r="F11" s="122">
        <f ca="1">'SUIVI SUBV ASP'!F12</f>
        <v>0</v>
      </c>
      <c r="G11" s="122">
        <f ca="1">'SUIVI SUBV ASP'!G12</f>
        <v>3767</v>
      </c>
      <c r="H11" s="122">
        <f ca="1">+'SUIVI SUBV ASP'!H12</f>
        <v>3</v>
      </c>
      <c r="I11" s="122">
        <f ca="1">+'SUIVI SUBV ASP'!I12</f>
        <v>2</v>
      </c>
      <c r="J11" s="122">
        <f ca="1">+'SUIVI SUBV ASP'!J12</f>
        <v>1</v>
      </c>
      <c r="K11" s="122">
        <f ca="1">+'SUIVI SUBV ASP'!K12</f>
        <v>2</v>
      </c>
      <c r="L11" s="143">
        <f ca="1">+'SUIVI SUBV ASP'!L12</f>
        <v>0.05</v>
      </c>
      <c r="M11" s="101">
        <f ca="1">'SUIVI SUBV ASP'!Y12</f>
        <v>60</v>
      </c>
      <c r="N11" s="148"/>
      <c r="O11" s="148"/>
    </row>
    <row r="12" spans="1:16" s="1" customFormat="1" ht="15" customHeight="1">
      <c r="A12" s="126">
        <f t="shared" si="0"/>
        <v>1734</v>
      </c>
      <c r="B12" s="121" t="str">
        <f ca="1">'SUIVI SUBV ASP'!B13</f>
        <v>AA</v>
      </c>
      <c r="C12" s="122">
        <f ca="1">'SUIVI SUBV ASP'!C13</f>
        <v>0</v>
      </c>
      <c r="D12" s="122">
        <f ca="1">'SUIVI SUBV ASP'!D13</f>
        <v>0</v>
      </c>
      <c r="E12" s="122">
        <f ca="1">'SUIVI SUBV ASP'!E13</f>
        <v>0</v>
      </c>
      <c r="F12" s="122">
        <f ca="1">'SUIVI SUBV ASP'!F13</f>
        <v>0</v>
      </c>
      <c r="G12" s="122">
        <f ca="1">'SUIVI SUBV ASP'!G13</f>
        <v>1</v>
      </c>
      <c r="H12" s="122">
        <f ca="1">+'SUIVI SUBV ASP'!H13</f>
        <v>1</v>
      </c>
      <c r="I12" s="122">
        <f ca="1">+'SUIVI SUBV ASP'!I13</f>
        <v>2</v>
      </c>
      <c r="J12" s="122">
        <f ca="1">+'SUIVI SUBV ASP'!J13</f>
        <v>3</v>
      </c>
      <c r="K12" s="122">
        <f ca="1">+'SUIVI SUBV ASP'!K13</f>
        <v>4</v>
      </c>
      <c r="L12" s="143">
        <f ca="1">+'SUIVI SUBV ASP'!L13</f>
        <v>0.05</v>
      </c>
      <c r="M12" s="101">
        <f ca="1">'SUIVI SUBV ASP'!Y13</f>
        <v>60</v>
      </c>
      <c r="N12" s="148"/>
      <c r="O12" s="148"/>
    </row>
    <row r="13" spans="1:16" s="1" customFormat="1" ht="15" customHeight="1">
      <c r="A13" s="126">
        <f t="shared" si="0"/>
        <v>1734</v>
      </c>
      <c r="B13" s="121" t="str">
        <f ca="1">'SUIVI SUBV ASP'!B14</f>
        <v>AA</v>
      </c>
      <c r="C13" s="122">
        <f ca="1">'SUIVI SUBV ASP'!C14</f>
        <v>0</v>
      </c>
      <c r="D13" s="122">
        <f ca="1">'SUIVI SUBV ASP'!D14</f>
        <v>0</v>
      </c>
      <c r="E13" s="122">
        <f ca="1">'SUIVI SUBV ASP'!E14</f>
        <v>0</v>
      </c>
      <c r="F13" s="122">
        <f ca="1">'SUIVI SUBV ASP'!F14</f>
        <v>0</v>
      </c>
      <c r="G13" s="122">
        <f ca="1">'SUIVI SUBV ASP'!G14</f>
        <v>1</v>
      </c>
      <c r="H13" s="122">
        <f ca="1">+'SUIVI SUBV ASP'!H14</f>
        <v>1</v>
      </c>
      <c r="I13" s="122">
        <f ca="1">+'SUIVI SUBV ASP'!I14</f>
        <v>2</v>
      </c>
      <c r="J13" s="122">
        <f ca="1">+'SUIVI SUBV ASP'!J14</f>
        <v>3</v>
      </c>
      <c r="K13" s="122">
        <f ca="1">+'SUIVI SUBV ASP'!K14</f>
        <v>4</v>
      </c>
      <c r="L13" s="143">
        <f ca="1">+'SUIVI SUBV ASP'!L14</f>
        <v>7.0000000000000007E-2</v>
      </c>
      <c r="M13" s="101">
        <f ca="1">'SUIVI SUBV ASP'!Y14</f>
        <v>84.000000000000014</v>
      </c>
      <c r="N13" s="148"/>
      <c r="O13" s="148"/>
    </row>
    <row r="14" spans="1:16" s="1" customFormat="1" ht="15" customHeight="1">
      <c r="A14" s="126">
        <f t="shared" si="0"/>
        <v>1734</v>
      </c>
      <c r="B14" s="121" t="str">
        <f ca="1">'SUIVI SUBV ASP'!B15</f>
        <v>AA</v>
      </c>
      <c r="C14" s="122">
        <f ca="1">'SUIVI SUBV ASP'!C15</f>
        <v>0</v>
      </c>
      <c r="D14" s="122">
        <f ca="1">'SUIVI SUBV ASP'!D15</f>
        <v>0</v>
      </c>
      <c r="E14" s="122">
        <f ca="1">'SUIVI SUBV ASP'!E15</f>
        <v>0</v>
      </c>
      <c r="F14" s="122">
        <f ca="1">'SUIVI SUBV ASP'!F15</f>
        <v>0</v>
      </c>
      <c r="G14" s="122">
        <f ca="1">'SUIVI SUBV ASP'!G15</f>
        <v>0</v>
      </c>
      <c r="H14" s="122">
        <f ca="1">+'SUIVI SUBV ASP'!H15</f>
        <v>0</v>
      </c>
      <c r="I14" s="122">
        <f ca="1">+'SUIVI SUBV ASP'!I15</f>
        <v>0</v>
      </c>
      <c r="J14" s="122">
        <f ca="1">+'SUIVI SUBV ASP'!J15</f>
        <v>0</v>
      </c>
      <c r="K14" s="122">
        <f ca="1">+'SUIVI SUBV ASP'!K15</f>
        <v>0</v>
      </c>
      <c r="L14" s="143">
        <f ca="1">+'SUIVI SUBV ASP'!L15</f>
        <v>0</v>
      </c>
      <c r="M14" s="101">
        <f ca="1">'SUIVI SUBV ASP'!Y15</f>
        <v>0</v>
      </c>
      <c r="N14" s="148"/>
      <c r="O14" s="148"/>
    </row>
    <row r="15" spans="1:16" s="1" customFormat="1" ht="15" customHeight="1">
      <c r="A15" s="126">
        <f t="shared" si="0"/>
        <v>1734</v>
      </c>
      <c r="B15" s="121" t="str">
        <f ca="1">'SUIVI SUBV ASP'!B16</f>
        <v>AA</v>
      </c>
      <c r="C15" s="122">
        <f ca="1">'SUIVI SUBV ASP'!C16</f>
        <v>0</v>
      </c>
      <c r="D15" s="122">
        <f ca="1">'SUIVI SUBV ASP'!D16</f>
        <v>0</v>
      </c>
      <c r="E15" s="122">
        <f ca="1">'SUIVI SUBV ASP'!E16</f>
        <v>0</v>
      </c>
      <c r="F15" s="122">
        <f ca="1">'SUIVI SUBV ASP'!F16</f>
        <v>0</v>
      </c>
      <c r="G15" s="122">
        <f ca="1">'SUIVI SUBV ASP'!G16</f>
        <v>10</v>
      </c>
      <c r="H15" s="122">
        <f ca="1">+'SUIVI SUBV ASP'!H16</f>
        <v>1</v>
      </c>
      <c r="I15" s="122">
        <f ca="1">+'SUIVI SUBV ASP'!I16</f>
        <v>4</v>
      </c>
      <c r="J15" s="122">
        <f ca="1">+'SUIVI SUBV ASP'!J16</f>
        <v>5</v>
      </c>
      <c r="K15" s="122">
        <f ca="1">+'SUIVI SUBV ASP'!K16</f>
        <v>8</v>
      </c>
      <c r="L15" s="143">
        <f ca="1">+'SUIVI SUBV ASP'!L16</f>
        <v>0.8</v>
      </c>
      <c r="M15" s="101">
        <f ca="1">'SUIVI SUBV ASP'!Y16</f>
        <v>960</v>
      </c>
      <c r="N15" s="148"/>
      <c r="O15" s="148"/>
    </row>
    <row r="16" spans="1:16" s="1" customFormat="1" ht="15" customHeight="1">
      <c r="A16" s="126">
        <f t="shared" si="0"/>
        <v>1734</v>
      </c>
      <c r="B16" s="121" t="str">
        <f ca="1">'SUIVI SUBV ASP'!B17</f>
        <v>AA</v>
      </c>
      <c r="C16" s="122">
        <f ca="1">'SUIVI SUBV ASP'!C17</f>
        <v>0</v>
      </c>
      <c r="D16" s="122">
        <f ca="1">'SUIVI SUBV ASP'!D17</f>
        <v>0</v>
      </c>
      <c r="E16" s="122">
        <f ca="1">'SUIVI SUBV ASP'!E17</f>
        <v>0</v>
      </c>
      <c r="F16" s="122">
        <f ca="1">'SUIVI SUBV ASP'!F17</f>
        <v>0</v>
      </c>
      <c r="G16" s="122">
        <f ca="1">'SUIVI SUBV ASP'!G17</f>
        <v>3784</v>
      </c>
      <c r="H16" s="122">
        <f ca="1">+'SUIVI SUBV ASP'!H17</f>
        <v>1</v>
      </c>
      <c r="I16" s="122">
        <f ca="1">+'SUIVI SUBV ASP'!I17</f>
        <v>2</v>
      </c>
      <c r="J16" s="122">
        <f ca="1">+'SUIVI SUBV ASP'!J17</f>
        <v>1</v>
      </c>
      <c r="K16" s="122">
        <f ca="1">+'SUIVI SUBV ASP'!K17</f>
        <v>1</v>
      </c>
      <c r="L16" s="143">
        <f ca="1">+'SUIVI SUBV ASP'!L17</f>
        <v>1</v>
      </c>
      <c r="M16" s="101">
        <f ca="1">'SUIVI SUBV ASP'!Y17</f>
        <v>1200</v>
      </c>
      <c r="N16" s="148"/>
      <c r="O16" s="148"/>
    </row>
    <row r="17" spans="1:15" s="1" customFormat="1" ht="15" customHeight="1">
      <c r="A17" s="126">
        <f t="shared" si="0"/>
        <v>1734</v>
      </c>
      <c r="B17" s="121" t="str">
        <f ca="1">'SUIVI SUBV ASP'!B18</f>
        <v>AA</v>
      </c>
      <c r="C17" s="122">
        <f ca="1">'SUIVI SUBV ASP'!C18</f>
        <v>0</v>
      </c>
      <c r="D17" s="122">
        <f ca="1">'SUIVI SUBV ASP'!D18</f>
        <v>0</v>
      </c>
      <c r="E17" s="122">
        <f ca="1">'SUIVI SUBV ASP'!E18</f>
        <v>0</v>
      </c>
      <c r="F17" s="122">
        <f ca="1">'SUIVI SUBV ASP'!F18</f>
        <v>0</v>
      </c>
      <c r="G17" s="122">
        <f ca="1">'SUIVI SUBV ASP'!G18</f>
        <v>10</v>
      </c>
      <c r="H17" s="122">
        <f ca="1">+'SUIVI SUBV ASP'!H18</f>
        <v>1</v>
      </c>
      <c r="I17" s="122">
        <f ca="1">+'SUIVI SUBV ASP'!I18</f>
        <v>4</v>
      </c>
      <c r="J17" s="122">
        <f ca="1">+'SUIVI SUBV ASP'!J18</f>
        <v>5</v>
      </c>
      <c r="K17" s="122">
        <f ca="1">+'SUIVI SUBV ASP'!K18</f>
        <v>8</v>
      </c>
      <c r="L17" s="143">
        <f ca="1">+'SUIVI SUBV ASP'!L18</f>
        <v>0.4</v>
      </c>
      <c r="M17" s="101">
        <f ca="1">'SUIVI SUBV ASP'!Y18</f>
        <v>480</v>
      </c>
      <c r="N17" s="148"/>
      <c r="O17" s="148"/>
    </row>
    <row r="18" spans="1:15" s="1" customFormat="1" ht="15" customHeight="1" thickBot="1">
      <c r="A18" s="127">
        <f t="shared" si="0"/>
        <v>1734</v>
      </c>
      <c r="B18" s="128" t="str">
        <f ca="1">'SUIVI SUBV ASP'!B19</f>
        <v>AA</v>
      </c>
      <c r="C18" s="129">
        <f ca="1">'SUIVI SUBV ASP'!C19</f>
        <v>0</v>
      </c>
      <c r="D18" s="129">
        <f ca="1">'SUIVI SUBV ASP'!D19</f>
        <v>0</v>
      </c>
      <c r="E18" s="129">
        <f ca="1">'SUIVI SUBV ASP'!E19</f>
        <v>0</v>
      </c>
      <c r="F18" s="129">
        <f ca="1">'SUIVI SUBV ASP'!F19</f>
        <v>0</v>
      </c>
      <c r="G18" s="129">
        <f ca="1">'SUIVI SUBV ASP'!G19</f>
        <v>0</v>
      </c>
      <c r="H18" s="129">
        <f ca="1">+'SUIVI SUBV ASP'!H19</f>
        <v>0</v>
      </c>
      <c r="I18" s="129">
        <f ca="1">+'SUIVI SUBV ASP'!I19</f>
        <v>0</v>
      </c>
      <c r="J18" s="129">
        <f ca="1">+'SUIVI SUBV ASP'!J19</f>
        <v>0</v>
      </c>
      <c r="K18" s="129">
        <f ca="1">+'SUIVI SUBV ASP'!K19</f>
        <v>0</v>
      </c>
      <c r="L18" s="144">
        <f ca="1">+'SUIVI SUBV ASP'!L19</f>
        <v>0</v>
      </c>
      <c r="M18" s="120">
        <f ca="1">'SUIVI SUBV ASP'!Y19</f>
        <v>0</v>
      </c>
      <c r="N18" s="148"/>
      <c r="O18" s="148"/>
    </row>
    <row r="19" spans="1:15" s="1" customFormat="1" ht="15" customHeight="1">
      <c r="A19" s="123">
        <f t="shared" si="0"/>
        <v>1734</v>
      </c>
      <c r="B19" s="124" t="str">
        <f ca="1">'SUIVI SUBV ASP'!B22</f>
        <v>BB</v>
      </c>
      <c r="C19" s="125">
        <f ca="1">'SUIVI SUBV ASP'!C22</f>
        <v>0</v>
      </c>
      <c r="D19" s="125">
        <f ca="1">'SUIVI SUBV ASP'!D22</f>
        <v>0</v>
      </c>
      <c r="E19" s="125">
        <f ca="1">'SUIVI SUBV ASP'!E22</f>
        <v>0</v>
      </c>
      <c r="F19" s="125">
        <f ca="1">'SUIVI SUBV ASP'!F22</f>
        <v>0</v>
      </c>
      <c r="G19" s="125">
        <f ca="1">'SUIVI SUBV ASP'!G22</f>
        <v>0</v>
      </c>
      <c r="H19" s="125">
        <f ca="1">+'SUIVI SUBV ASP'!H22</f>
        <v>0</v>
      </c>
      <c r="I19" s="125">
        <f ca="1">+'SUIVI SUBV ASP'!I22</f>
        <v>0</v>
      </c>
      <c r="J19" s="125">
        <f ca="1">+'SUIVI SUBV ASP'!J22</f>
        <v>0</v>
      </c>
      <c r="K19" s="125">
        <f ca="1">+'SUIVI SUBV ASP'!K22</f>
        <v>0</v>
      </c>
      <c r="L19" s="145">
        <f ca="1">+'SUIVI SUBV ASP'!L22</f>
        <v>0</v>
      </c>
      <c r="M19" s="119">
        <f ca="1">'SUIVI SUBV ASP'!Y22</f>
        <v>0</v>
      </c>
      <c r="N19" s="148"/>
      <c r="O19" s="148"/>
    </row>
    <row r="20" spans="1:15" s="1" customFormat="1" ht="15" customHeight="1">
      <c r="A20" s="126">
        <f t="shared" si="0"/>
        <v>1734</v>
      </c>
      <c r="B20" s="121" t="str">
        <f ca="1">'SUIVI SUBV ASP'!B23</f>
        <v>BB</v>
      </c>
      <c r="C20" s="122">
        <f ca="1">'SUIVI SUBV ASP'!C23</f>
        <v>0</v>
      </c>
      <c r="D20" s="122">
        <f ca="1">'SUIVI SUBV ASP'!D23</f>
        <v>0</v>
      </c>
      <c r="E20" s="122">
        <f ca="1">'SUIVI SUBV ASP'!E23</f>
        <v>0</v>
      </c>
      <c r="F20" s="122">
        <f ca="1">'SUIVI SUBV ASP'!F23</f>
        <v>0</v>
      </c>
      <c r="G20" s="122">
        <f ca="1">'SUIVI SUBV ASP'!G23</f>
        <v>0</v>
      </c>
      <c r="H20" s="122">
        <f ca="1">+'SUIVI SUBV ASP'!H23</f>
        <v>0</v>
      </c>
      <c r="I20" s="122">
        <f ca="1">+'SUIVI SUBV ASP'!I23</f>
        <v>0</v>
      </c>
      <c r="J20" s="122">
        <f ca="1">+'SUIVI SUBV ASP'!J23</f>
        <v>0</v>
      </c>
      <c r="K20" s="122">
        <f ca="1">+'SUIVI SUBV ASP'!K23</f>
        <v>0</v>
      </c>
      <c r="L20" s="146">
        <f ca="1">+'SUIVI SUBV ASP'!L23</f>
        <v>0</v>
      </c>
      <c r="M20" s="101">
        <f ca="1">'SUIVI SUBV ASP'!Y23</f>
        <v>0</v>
      </c>
      <c r="N20" s="148"/>
      <c r="O20" s="148"/>
    </row>
    <row r="21" spans="1:15" s="1" customFormat="1" ht="15" customHeight="1">
      <c r="A21" s="126">
        <f t="shared" si="0"/>
        <v>1734</v>
      </c>
      <c r="B21" s="121" t="str">
        <f ca="1">'SUIVI SUBV ASP'!B24</f>
        <v>BB</v>
      </c>
      <c r="C21" s="122">
        <f ca="1">'SUIVI SUBV ASP'!C24</f>
        <v>0</v>
      </c>
      <c r="D21" s="122">
        <f ca="1">'SUIVI SUBV ASP'!D24</f>
        <v>0</v>
      </c>
      <c r="E21" s="122">
        <f ca="1">'SUIVI SUBV ASP'!E24</f>
        <v>0</v>
      </c>
      <c r="F21" s="122">
        <f ca="1">'SUIVI SUBV ASP'!F24</f>
        <v>0</v>
      </c>
      <c r="G21" s="122">
        <f ca="1">'SUIVI SUBV ASP'!G24</f>
        <v>0</v>
      </c>
      <c r="H21" s="122">
        <f ca="1">+'SUIVI SUBV ASP'!H24</f>
        <v>0</v>
      </c>
      <c r="I21" s="122">
        <f ca="1">+'SUIVI SUBV ASP'!I24</f>
        <v>0</v>
      </c>
      <c r="J21" s="122">
        <f ca="1">+'SUIVI SUBV ASP'!J24</f>
        <v>0</v>
      </c>
      <c r="K21" s="122">
        <f ca="1">+'SUIVI SUBV ASP'!K24</f>
        <v>0</v>
      </c>
      <c r="L21" s="146">
        <f ca="1">+'SUIVI SUBV ASP'!L24</f>
        <v>0</v>
      </c>
      <c r="M21" s="101">
        <f ca="1">'SUIVI SUBV ASP'!Y24</f>
        <v>0</v>
      </c>
      <c r="N21" s="148"/>
      <c r="O21" s="148"/>
    </row>
    <row r="22" spans="1:15" s="1" customFormat="1" ht="15" customHeight="1">
      <c r="A22" s="126">
        <f t="shared" si="0"/>
        <v>1734</v>
      </c>
      <c r="B22" s="121" t="str">
        <f ca="1">'SUIVI SUBV ASP'!B25</f>
        <v>BB</v>
      </c>
      <c r="C22" s="122">
        <f ca="1">'SUIVI SUBV ASP'!C25</f>
        <v>0</v>
      </c>
      <c r="D22" s="122">
        <f ca="1">'SUIVI SUBV ASP'!D25</f>
        <v>0</v>
      </c>
      <c r="E22" s="122">
        <f ca="1">'SUIVI SUBV ASP'!E25</f>
        <v>0</v>
      </c>
      <c r="F22" s="122">
        <f ca="1">'SUIVI SUBV ASP'!F25</f>
        <v>0</v>
      </c>
      <c r="G22" s="122">
        <f ca="1">'SUIVI SUBV ASP'!G25</f>
        <v>0</v>
      </c>
      <c r="H22" s="122">
        <f ca="1">+'SUIVI SUBV ASP'!H25</f>
        <v>0</v>
      </c>
      <c r="I22" s="122">
        <f ca="1">+'SUIVI SUBV ASP'!I25</f>
        <v>0</v>
      </c>
      <c r="J22" s="122">
        <f ca="1">+'SUIVI SUBV ASP'!J25</f>
        <v>0</v>
      </c>
      <c r="K22" s="122">
        <f ca="1">+'SUIVI SUBV ASP'!K25</f>
        <v>0</v>
      </c>
      <c r="L22" s="146">
        <f ca="1">+'SUIVI SUBV ASP'!L25</f>
        <v>0</v>
      </c>
      <c r="M22" s="101">
        <f ca="1">'SUIVI SUBV ASP'!Y25</f>
        <v>0</v>
      </c>
      <c r="N22" s="148"/>
      <c r="O22" s="148"/>
    </row>
    <row r="23" spans="1:15" s="1" customFormat="1" ht="15" customHeight="1">
      <c r="A23" s="126">
        <f t="shared" si="0"/>
        <v>1734</v>
      </c>
      <c r="B23" s="121" t="str">
        <f ca="1">'SUIVI SUBV ASP'!B26</f>
        <v>BB</v>
      </c>
      <c r="C23" s="122">
        <f ca="1">'SUIVI SUBV ASP'!C26</f>
        <v>0</v>
      </c>
      <c r="D23" s="122">
        <f ca="1">'SUIVI SUBV ASP'!D26</f>
        <v>0</v>
      </c>
      <c r="E23" s="122">
        <f ca="1">'SUIVI SUBV ASP'!E26</f>
        <v>0</v>
      </c>
      <c r="F23" s="122">
        <f ca="1">'SUIVI SUBV ASP'!F26</f>
        <v>0</v>
      </c>
      <c r="G23" s="122">
        <f ca="1">'SUIVI SUBV ASP'!G26</f>
        <v>0</v>
      </c>
      <c r="H23" s="122">
        <f ca="1">+'SUIVI SUBV ASP'!H26</f>
        <v>0</v>
      </c>
      <c r="I23" s="122">
        <f ca="1">+'SUIVI SUBV ASP'!I26</f>
        <v>0</v>
      </c>
      <c r="J23" s="122">
        <f ca="1">+'SUIVI SUBV ASP'!J26</f>
        <v>0</v>
      </c>
      <c r="K23" s="122">
        <f ca="1">+'SUIVI SUBV ASP'!K26</f>
        <v>0</v>
      </c>
      <c r="L23" s="146">
        <f ca="1">+'SUIVI SUBV ASP'!L26</f>
        <v>0</v>
      </c>
      <c r="M23" s="101">
        <f ca="1">'SUIVI SUBV ASP'!Y26</f>
        <v>0</v>
      </c>
      <c r="N23" s="148"/>
      <c r="O23" s="148"/>
    </row>
    <row r="24" spans="1:15" s="1" customFormat="1" ht="15" customHeight="1">
      <c r="A24" s="126">
        <f t="shared" si="0"/>
        <v>1734</v>
      </c>
      <c r="B24" s="121" t="str">
        <f ca="1">'SUIVI SUBV ASP'!B27</f>
        <v>BB</v>
      </c>
      <c r="C24" s="122">
        <f ca="1">'SUIVI SUBV ASP'!C27</f>
        <v>0</v>
      </c>
      <c r="D24" s="122">
        <f ca="1">'SUIVI SUBV ASP'!D27</f>
        <v>0</v>
      </c>
      <c r="E24" s="122">
        <f ca="1">'SUIVI SUBV ASP'!E27</f>
        <v>0</v>
      </c>
      <c r="F24" s="122">
        <f ca="1">'SUIVI SUBV ASP'!F27</f>
        <v>0</v>
      </c>
      <c r="G24" s="122">
        <f ca="1">'SUIVI SUBV ASP'!G27</f>
        <v>0</v>
      </c>
      <c r="H24" s="122">
        <f ca="1">+'SUIVI SUBV ASP'!H27</f>
        <v>0</v>
      </c>
      <c r="I24" s="122">
        <f ca="1">+'SUIVI SUBV ASP'!I27</f>
        <v>0</v>
      </c>
      <c r="J24" s="122">
        <f ca="1">+'SUIVI SUBV ASP'!J27</f>
        <v>0</v>
      </c>
      <c r="K24" s="122">
        <f ca="1">+'SUIVI SUBV ASP'!K27</f>
        <v>0</v>
      </c>
      <c r="L24" s="146">
        <f ca="1">+'SUIVI SUBV ASP'!L27</f>
        <v>0</v>
      </c>
      <c r="M24" s="101">
        <f ca="1">'SUIVI SUBV ASP'!Y27</f>
        <v>0</v>
      </c>
      <c r="N24" s="148"/>
      <c r="O24" s="148"/>
    </row>
    <row r="25" spans="1:15" s="1" customFormat="1" ht="15" customHeight="1">
      <c r="A25" s="126">
        <f t="shared" si="0"/>
        <v>1734</v>
      </c>
      <c r="B25" s="121" t="str">
        <f ca="1">'SUIVI SUBV ASP'!B28</f>
        <v>BB</v>
      </c>
      <c r="C25" s="122">
        <f ca="1">'SUIVI SUBV ASP'!C28</f>
        <v>0</v>
      </c>
      <c r="D25" s="122">
        <f ca="1">'SUIVI SUBV ASP'!D28</f>
        <v>0</v>
      </c>
      <c r="E25" s="122">
        <f ca="1">'SUIVI SUBV ASP'!E28</f>
        <v>0</v>
      </c>
      <c r="F25" s="122">
        <f ca="1">'SUIVI SUBV ASP'!F28</f>
        <v>0</v>
      </c>
      <c r="G25" s="122">
        <f ca="1">'SUIVI SUBV ASP'!G28</f>
        <v>0</v>
      </c>
      <c r="H25" s="122">
        <f ca="1">+'SUIVI SUBV ASP'!H28</f>
        <v>0</v>
      </c>
      <c r="I25" s="122">
        <f ca="1">+'SUIVI SUBV ASP'!I28</f>
        <v>0</v>
      </c>
      <c r="J25" s="122">
        <f ca="1">+'SUIVI SUBV ASP'!J28</f>
        <v>0</v>
      </c>
      <c r="K25" s="122">
        <f ca="1">+'SUIVI SUBV ASP'!K28</f>
        <v>0</v>
      </c>
      <c r="L25" s="146">
        <f ca="1">+'SUIVI SUBV ASP'!L28</f>
        <v>0</v>
      </c>
      <c r="M25" s="101">
        <f ca="1">'SUIVI SUBV ASP'!Y28</f>
        <v>0</v>
      </c>
      <c r="N25" s="148"/>
      <c r="O25" s="148"/>
    </row>
    <row r="26" spans="1:15" s="1" customFormat="1" ht="15" customHeight="1">
      <c r="A26" s="126">
        <f t="shared" si="0"/>
        <v>1734</v>
      </c>
      <c r="B26" s="121" t="str">
        <f ca="1">'SUIVI SUBV ASP'!B29</f>
        <v>BB</v>
      </c>
      <c r="C26" s="122">
        <f ca="1">'SUIVI SUBV ASP'!C29</f>
        <v>0</v>
      </c>
      <c r="D26" s="122">
        <f ca="1">'SUIVI SUBV ASP'!D29</f>
        <v>0</v>
      </c>
      <c r="E26" s="122">
        <f ca="1">'SUIVI SUBV ASP'!E29</f>
        <v>0</v>
      </c>
      <c r="F26" s="122">
        <f ca="1">'SUIVI SUBV ASP'!F29</f>
        <v>0</v>
      </c>
      <c r="G26" s="122">
        <f ca="1">'SUIVI SUBV ASP'!G29</f>
        <v>0</v>
      </c>
      <c r="H26" s="122">
        <f ca="1">+'SUIVI SUBV ASP'!H29</f>
        <v>0</v>
      </c>
      <c r="I26" s="122">
        <f ca="1">+'SUIVI SUBV ASP'!I29</f>
        <v>0</v>
      </c>
      <c r="J26" s="122">
        <f ca="1">+'SUIVI SUBV ASP'!J29</f>
        <v>0</v>
      </c>
      <c r="K26" s="122">
        <f ca="1">+'SUIVI SUBV ASP'!K29</f>
        <v>0</v>
      </c>
      <c r="L26" s="146">
        <f ca="1">+'SUIVI SUBV ASP'!L29</f>
        <v>0</v>
      </c>
      <c r="M26" s="101">
        <f ca="1">'SUIVI SUBV ASP'!Y29</f>
        <v>0</v>
      </c>
      <c r="N26" s="148"/>
      <c r="O26" s="148"/>
    </row>
    <row r="27" spans="1:15" s="1" customFormat="1" ht="15" customHeight="1">
      <c r="A27" s="126">
        <f t="shared" si="0"/>
        <v>1734</v>
      </c>
      <c r="B27" s="121" t="str">
        <f ca="1">'SUIVI SUBV ASP'!B30</f>
        <v>BB</v>
      </c>
      <c r="C27" s="122">
        <f ca="1">'SUIVI SUBV ASP'!C30</f>
        <v>0</v>
      </c>
      <c r="D27" s="122">
        <f ca="1">'SUIVI SUBV ASP'!D30</f>
        <v>0</v>
      </c>
      <c r="E27" s="122">
        <f ca="1">'SUIVI SUBV ASP'!E30</f>
        <v>0</v>
      </c>
      <c r="F27" s="122">
        <f ca="1">'SUIVI SUBV ASP'!F30</f>
        <v>0</v>
      </c>
      <c r="G27" s="122">
        <f ca="1">'SUIVI SUBV ASP'!G30</f>
        <v>0</v>
      </c>
      <c r="H27" s="122">
        <f ca="1">+'SUIVI SUBV ASP'!H30</f>
        <v>0</v>
      </c>
      <c r="I27" s="122">
        <f ca="1">+'SUIVI SUBV ASP'!I30</f>
        <v>0</v>
      </c>
      <c r="J27" s="122">
        <f ca="1">+'SUIVI SUBV ASP'!J30</f>
        <v>0</v>
      </c>
      <c r="K27" s="122">
        <f ca="1">+'SUIVI SUBV ASP'!K30</f>
        <v>0</v>
      </c>
      <c r="L27" s="146">
        <f ca="1">+'SUIVI SUBV ASP'!L30</f>
        <v>0</v>
      </c>
      <c r="M27" s="101">
        <f ca="1">'SUIVI SUBV ASP'!Y30</f>
        <v>0</v>
      </c>
      <c r="N27" s="148"/>
      <c r="O27" s="148"/>
    </row>
    <row r="28" spans="1:15" s="1" customFormat="1" ht="15" customHeight="1">
      <c r="A28" s="126">
        <f t="shared" si="0"/>
        <v>1734</v>
      </c>
      <c r="B28" s="121" t="str">
        <f ca="1">'SUIVI SUBV ASP'!B31</f>
        <v>BB</v>
      </c>
      <c r="C28" s="122">
        <f ca="1">'SUIVI SUBV ASP'!C31</f>
        <v>0</v>
      </c>
      <c r="D28" s="122">
        <f ca="1">'SUIVI SUBV ASP'!D31</f>
        <v>0</v>
      </c>
      <c r="E28" s="122">
        <f ca="1">'SUIVI SUBV ASP'!E31</f>
        <v>0</v>
      </c>
      <c r="F28" s="122">
        <f ca="1">'SUIVI SUBV ASP'!F31</f>
        <v>0</v>
      </c>
      <c r="G28" s="122">
        <f ca="1">'SUIVI SUBV ASP'!G31</f>
        <v>0</v>
      </c>
      <c r="H28" s="122">
        <f ca="1">+'SUIVI SUBV ASP'!H31</f>
        <v>0</v>
      </c>
      <c r="I28" s="122">
        <f ca="1">+'SUIVI SUBV ASP'!I31</f>
        <v>0</v>
      </c>
      <c r="J28" s="122">
        <f ca="1">+'SUIVI SUBV ASP'!J31</f>
        <v>0</v>
      </c>
      <c r="K28" s="122">
        <f ca="1">+'SUIVI SUBV ASP'!K31</f>
        <v>0</v>
      </c>
      <c r="L28" s="146">
        <f ca="1">+'SUIVI SUBV ASP'!L31</f>
        <v>0</v>
      </c>
      <c r="M28" s="101">
        <f ca="1">'SUIVI SUBV ASP'!Y31</f>
        <v>0</v>
      </c>
      <c r="N28" s="148"/>
      <c r="O28" s="148"/>
    </row>
    <row r="29" spans="1:15" s="1" customFormat="1" ht="15" customHeight="1">
      <c r="A29" s="126">
        <f t="shared" si="0"/>
        <v>1734</v>
      </c>
      <c r="B29" s="121" t="str">
        <f ca="1">'SUIVI SUBV ASP'!B32</f>
        <v>BB</v>
      </c>
      <c r="C29" s="122">
        <f ca="1">'SUIVI SUBV ASP'!C32</f>
        <v>0</v>
      </c>
      <c r="D29" s="122">
        <f ca="1">'SUIVI SUBV ASP'!D32</f>
        <v>0</v>
      </c>
      <c r="E29" s="122">
        <f ca="1">'SUIVI SUBV ASP'!E32</f>
        <v>0</v>
      </c>
      <c r="F29" s="122">
        <f ca="1">'SUIVI SUBV ASP'!F32</f>
        <v>0</v>
      </c>
      <c r="G29" s="122">
        <f ca="1">'SUIVI SUBV ASP'!G32</f>
        <v>0</v>
      </c>
      <c r="H29" s="122">
        <f ca="1">+'SUIVI SUBV ASP'!H32</f>
        <v>0</v>
      </c>
      <c r="I29" s="122">
        <f ca="1">+'SUIVI SUBV ASP'!I32</f>
        <v>0</v>
      </c>
      <c r="J29" s="122">
        <f ca="1">+'SUIVI SUBV ASP'!J32</f>
        <v>0</v>
      </c>
      <c r="K29" s="122">
        <f ca="1">+'SUIVI SUBV ASP'!K32</f>
        <v>0</v>
      </c>
      <c r="L29" s="146">
        <f ca="1">+'SUIVI SUBV ASP'!L32</f>
        <v>0</v>
      </c>
      <c r="M29" s="101">
        <f ca="1">'SUIVI SUBV ASP'!Y32</f>
        <v>0</v>
      </c>
      <c r="N29" s="148"/>
      <c r="O29" s="148"/>
    </row>
    <row r="30" spans="1:15" s="1" customFormat="1" ht="15" customHeight="1" thickBot="1">
      <c r="A30" s="127">
        <f t="shared" si="0"/>
        <v>1734</v>
      </c>
      <c r="B30" s="128" t="str">
        <f ca="1">'SUIVI SUBV ASP'!B33</f>
        <v>BB</v>
      </c>
      <c r="C30" s="129">
        <f ca="1">'SUIVI SUBV ASP'!C33</f>
        <v>0</v>
      </c>
      <c r="D30" s="129">
        <f ca="1">'SUIVI SUBV ASP'!D33</f>
        <v>0</v>
      </c>
      <c r="E30" s="129">
        <f ca="1">'SUIVI SUBV ASP'!E33</f>
        <v>0</v>
      </c>
      <c r="F30" s="129">
        <f ca="1">'SUIVI SUBV ASP'!F33</f>
        <v>0</v>
      </c>
      <c r="G30" s="129">
        <f ca="1">'SUIVI SUBV ASP'!G33</f>
        <v>0</v>
      </c>
      <c r="H30" s="129">
        <f ca="1">+'SUIVI SUBV ASP'!H33</f>
        <v>0</v>
      </c>
      <c r="I30" s="129">
        <f ca="1">+'SUIVI SUBV ASP'!I33</f>
        <v>0</v>
      </c>
      <c r="J30" s="129">
        <f ca="1">+'SUIVI SUBV ASP'!J33</f>
        <v>0</v>
      </c>
      <c r="K30" s="129">
        <f ca="1">+'SUIVI SUBV ASP'!K33</f>
        <v>0</v>
      </c>
      <c r="L30" s="147">
        <f ca="1">+'SUIVI SUBV ASP'!L33</f>
        <v>0</v>
      </c>
      <c r="M30" s="120">
        <f ca="1">'SUIVI SUBV ASP'!Y33</f>
        <v>0</v>
      </c>
      <c r="N30" s="148"/>
      <c r="O30" s="148"/>
    </row>
    <row r="31" spans="1:15" s="1" customFormat="1" ht="15" customHeight="1">
      <c r="A31" s="123">
        <f t="shared" si="0"/>
        <v>1734</v>
      </c>
      <c r="B31" s="124" t="str">
        <f ca="1">'SUIVI SUBV ASP'!B36</f>
        <v>CC</v>
      </c>
      <c r="C31" s="125">
        <f ca="1">'SUIVI SUBV ASP'!C36</f>
        <v>0</v>
      </c>
      <c r="D31" s="125">
        <f ca="1">'SUIVI SUBV ASP'!D36</f>
        <v>0</v>
      </c>
      <c r="E31" s="125">
        <f ca="1">'SUIVI SUBV ASP'!E36</f>
        <v>0</v>
      </c>
      <c r="F31" s="125">
        <f ca="1">'SUIVI SUBV ASP'!F36</f>
        <v>0</v>
      </c>
      <c r="G31" s="125">
        <f ca="1">'SUIVI SUBV ASP'!G36</f>
        <v>0</v>
      </c>
      <c r="H31" s="125">
        <f ca="1">+'SUIVI SUBV ASP'!H36</f>
        <v>0</v>
      </c>
      <c r="I31" s="125">
        <f ca="1">+'SUIVI SUBV ASP'!I36</f>
        <v>0</v>
      </c>
      <c r="J31" s="125">
        <f ca="1">+'SUIVI SUBV ASP'!J36</f>
        <v>0</v>
      </c>
      <c r="K31" s="125">
        <f ca="1">+'SUIVI SUBV ASP'!K36</f>
        <v>0</v>
      </c>
      <c r="L31" s="145">
        <f ca="1">+'SUIVI SUBV ASP'!L36</f>
        <v>0</v>
      </c>
      <c r="M31" s="119">
        <f ca="1">'SUIVI SUBV ASP'!Y36</f>
        <v>0</v>
      </c>
      <c r="N31" s="148"/>
      <c r="O31" s="148"/>
    </row>
    <row r="32" spans="1:15" s="1" customFormat="1" ht="15" customHeight="1">
      <c r="A32" s="126">
        <f t="shared" si="0"/>
        <v>1734</v>
      </c>
      <c r="B32" s="121" t="str">
        <f ca="1">'SUIVI SUBV ASP'!B37</f>
        <v>CC</v>
      </c>
      <c r="C32" s="122">
        <f ca="1">'SUIVI SUBV ASP'!C37</f>
        <v>0</v>
      </c>
      <c r="D32" s="122">
        <f ca="1">'SUIVI SUBV ASP'!D37</f>
        <v>0</v>
      </c>
      <c r="E32" s="122">
        <f ca="1">'SUIVI SUBV ASP'!E37</f>
        <v>0</v>
      </c>
      <c r="F32" s="122">
        <f ca="1">'SUIVI SUBV ASP'!F37</f>
        <v>0</v>
      </c>
      <c r="G32" s="122">
        <f ca="1">'SUIVI SUBV ASP'!G37</f>
        <v>0</v>
      </c>
      <c r="H32" s="122">
        <f ca="1">+'SUIVI SUBV ASP'!H37</f>
        <v>0</v>
      </c>
      <c r="I32" s="122">
        <f ca="1">+'SUIVI SUBV ASP'!I37</f>
        <v>0</v>
      </c>
      <c r="J32" s="122">
        <f ca="1">+'SUIVI SUBV ASP'!J37</f>
        <v>0</v>
      </c>
      <c r="K32" s="122">
        <f ca="1">+'SUIVI SUBV ASP'!K37</f>
        <v>0</v>
      </c>
      <c r="L32" s="146">
        <f ca="1">+'SUIVI SUBV ASP'!L37</f>
        <v>0</v>
      </c>
      <c r="M32" s="101">
        <f ca="1">'SUIVI SUBV ASP'!Y37</f>
        <v>0</v>
      </c>
      <c r="N32" s="148"/>
      <c r="O32" s="148"/>
    </row>
    <row r="33" spans="1:15" s="1" customFormat="1" ht="15" customHeight="1">
      <c r="A33" s="126">
        <f t="shared" si="0"/>
        <v>1734</v>
      </c>
      <c r="B33" s="121" t="str">
        <f ca="1">'SUIVI SUBV ASP'!B38</f>
        <v>CC</v>
      </c>
      <c r="C33" s="122">
        <f ca="1">'SUIVI SUBV ASP'!C38</f>
        <v>0</v>
      </c>
      <c r="D33" s="122">
        <f ca="1">'SUIVI SUBV ASP'!D38</f>
        <v>0</v>
      </c>
      <c r="E33" s="122">
        <f ca="1">'SUIVI SUBV ASP'!E38</f>
        <v>0</v>
      </c>
      <c r="F33" s="122">
        <f ca="1">'SUIVI SUBV ASP'!F38</f>
        <v>0</v>
      </c>
      <c r="G33" s="122">
        <f ca="1">'SUIVI SUBV ASP'!G38</f>
        <v>0</v>
      </c>
      <c r="H33" s="122">
        <f ca="1">+'SUIVI SUBV ASP'!H38</f>
        <v>0</v>
      </c>
      <c r="I33" s="122">
        <f ca="1">+'SUIVI SUBV ASP'!I38</f>
        <v>0</v>
      </c>
      <c r="J33" s="122">
        <f ca="1">+'SUIVI SUBV ASP'!J38</f>
        <v>0</v>
      </c>
      <c r="K33" s="122">
        <f ca="1">+'SUIVI SUBV ASP'!K38</f>
        <v>0</v>
      </c>
      <c r="L33" s="146">
        <f ca="1">+'SUIVI SUBV ASP'!L38</f>
        <v>0</v>
      </c>
      <c r="M33" s="101">
        <f ca="1">'SUIVI SUBV ASP'!Y38</f>
        <v>0</v>
      </c>
      <c r="N33" s="148"/>
      <c r="O33" s="148"/>
    </row>
    <row r="34" spans="1:15" s="1" customFormat="1" ht="15" customHeight="1">
      <c r="A34" s="126">
        <f t="shared" si="0"/>
        <v>1734</v>
      </c>
      <c r="B34" s="121" t="str">
        <f ca="1">'SUIVI SUBV ASP'!B39</f>
        <v>CC</v>
      </c>
      <c r="C34" s="122">
        <f ca="1">'SUIVI SUBV ASP'!C39</f>
        <v>0</v>
      </c>
      <c r="D34" s="122">
        <f ca="1">'SUIVI SUBV ASP'!D39</f>
        <v>0</v>
      </c>
      <c r="E34" s="122">
        <f ca="1">'SUIVI SUBV ASP'!E39</f>
        <v>0</v>
      </c>
      <c r="F34" s="122">
        <f ca="1">'SUIVI SUBV ASP'!F39</f>
        <v>0</v>
      </c>
      <c r="G34" s="122">
        <f ca="1">'SUIVI SUBV ASP'!G39</f>
        <v>0</v>
      </c>
      <c r="H34" s="122">
        <f ca="1">+'SUIVI SUBV ASP'!H39</f>
        <v>0</v>
      </c>
      <c r="I34" s="122">
        <f ca="1">+'SUIVI SUBV ASP'!I39</f>
        <v>0</v>
      </c>
      <c r="J34" s="122">
        <f ca="1">+'SUIVI SUBV ASP'!J39</f>
        <v>0</v>
      </c>
      <c r="K34" s="122">
        <f ca="1">+'SUIVI SUBV ASP'!K39</f>
        <v>0</v>
      </c>
      <c r="L34" s="146">
        <f ca="1">+'SUIVI SUBV ASP'!L39</f>
        <v>0</v>
      </c>
      <c r="M34" s="101">
        <f ca="1">'SUIVI SUBV ASP'!Y39</f>
        <v>0</v>
      </c>
      <c r="N34" s="148"/>
      <c r="O34" s="148"/>
    </row>
    <row r="35" spans="1:15" s="1" customFormat="1" ht="15" customHeight="1">
      <c r="A35" s="126">
        <f t="shared" si="0"/>
        <v>1734</v>
      </c>
      <c r="B35" s="121" t="str">
        <f ca="1">'SUIVI SUBV ASP'!B40</f>
        <v>CC</v>
      </c>
      <c r="C35" s="122">
        <f ca="1">'SUIVI SUBV ASP'!C40</f>
        <v>0</v>
      </c>
      <c r="D35" s="122">
        <f ca="1">'SUIVI SUBV ASP'!D40</f>
        <v>0</v>
      </c>
      <c r="E35" s="122">
        <f ca="1">'SUIVI SUBV ASP'!E40</f>
        <v>0</v>
      </c>
      <c r="F35" s="122">
        <f ca="1">'SUIVI SUBV ASP'!F40</f>
        <v>0</v>
      </c>
      <c r="G35" s="122">
        <f ca="1">'SUIVI SUBV ASP'!G40</f>
        <v>0</v>
      </c>
      <c r="H35" s="122">
        <f ca="1">+'SUIVI SUBV ASP'!H40</f>
        <v>0</v>
      </c>
      <c r="I35" s="122">
        <f ca="1">+'SUIVI SUBV ASP'!I40</f>
        <v>0</v>
      </c>
      <c r="J35" s="122">
        <f ca="1">+'SUIVI SUBV ASP'!J40</f>
        <v>0</v>
      </c>
      <c r="K35" s="122">
        <f ca="1">+'SUIVI SUBV ASP'!K40</f>
        <v>0</v>
      </c>
      <c r="L35" s="146">
        <f ca="1">+'SUIVI SUBV ASP'!L40</f>
        <v>0</v>
      </c>
      <c r="M35" s="101">
        <f ca="1">'SUIVI SUBV ASP'!Y40</f>
        <v>0</v>
      </c>
      <c r="N35" s="148"/>
      <c r="O35" s="148"/>
    </row>
    <row r="36" spans="1:15" s="1" customFormat="1" ht="15" customHeight="1">
      <c r="A36" s="126">
        <f t="shared" si="0"/>
        <v>1734</v>
      </c>
      <c r="B36" s="121" t="str">
        <f ca="1">'SUIVI SUBV ASP'!B41</f>
        <v>CC</v>
      </c>
      <c r="C36" s="122">
        <f ca="1">'SUIVI SUBV ASP'!C41</f>
        <v>0</v>
      </c>
      <c r="D36" s="122">
        <f ca="1">'SUIVI SUBV ASP'!D41</f>
        <v>0</v>
      </c>
      <c r="E36" s="122">
        <f ca="1">'SUIVI SUBV ASP'!E41</f>
        <v>0</v>
      </c>
      <c r="F36" s="122">
        <f ca="1">'SUIVI SUBV ASP'!F41</f>
        <v>0</v>
      </c>
      <c r="G36" s="122">
        <f ca="1">'SUIVI SUBV ASP'!G41</f>
        <v>0</v>
      </c>
      <c r="H36" s="122">
        <f ca="1">+'SUIVI SUBV ASP'!H41</f>
        <v>0</v>
      </c>
      <c r="I36" s="122">
        <f ca="1">+'SUIVI SUBV ASP'!I41</f>
        <v>0</v>
      </c>
      <c r="J36" s="122">
        <f ca="1">+'SUIVI SUBV ASP'!J41</f>
        <v>0</v>
      </c>
      <c r="K36" s="122">
        <f ca="1">+'SUIVI SUBV ASP'!K41</f>
        <v>0</v>
      </c>
      <c r="L36" s="146">
        <f ca="1">+'SUIVI SUBV ASP'!L41</f>
        <v>0</v>
      </c>
      <c r="M36" s="101">
        <f ca="1">'SUIVI SUBV ASP'!Y41</f>
        <v>0</v>
      </c>
      <c r="N36" s="148"/>
      <c r="O36" s="148"/>
    </row>
    <row r="37" spans="1:15" s="1" customFormat="1" ht="15" customHeight="1">
      <c r="A37" s="126">
        <f t="shared" si="0"/>
        <v>1734</v>
      </c>
      <c r="B37" s="121" t="str">
        <f ca="1">'SUIVI SUBV ASP'!B42</f>
        <v>CC</v>
      </c>
      <c r="C37" s="122">
        <f ca="1">'SUIVI SUBV ASP'!C42</f>
        <v>0</v>
      </c>
      <c r="D37" s="122">
        <f ca="1">'SUIVI SUBV ASP'!D42</f>
        <v>0</v>
      </c>
      <c r="E37" s="122">
        <f ca="1">'SUIVI SUBV ASP'!E42</f>
        <v>0</v>
      </c>
      <c r="F37" s="122">
        <f ca="1">'SUIVI SUBV ASP'!F42</f>
        <v>0</v>
      </c>
      <c r="G37" s="122">
        <f ca="1">'SUIVI SUBV ASP'!G42</f>
        <v>0</v>
      </c>
      <c r="H37" s="122">
        <f ca="1">+'SUIVI SUBV ASP'!H42</f>
        <v>0</v>
      </c>
      <c r="I37" s="122">
        <f ca="1">+'SUIVI SUBV ASP'!I42</f>
        <v>0</v>
      </c>
      <c r="J37" s="122">
        <f ca="1">+'SUIVI SUBV ASP'!J42</f>
        <v>0</v>
      </c>
      <c r="K37" s="122">
        <f ca="1">+'SUIVI SUBV ASP'!K42</f>
        <v>0</v>
      </c>
      <c r="L37" s="146">
        <f ca="1">+'SUIVI SUBV ASP'!L42</f>
        <v>0</v>
      </c>
      <c r="M37" s="101">
        <f ca="1">'SUIVI SUBV ASP'!Y42</f>
        <v>0</v>
      </c>
      <c r="N37" s="148"/>
      <c r="O37" s="148"/>
    </row>
    <row r="38" spans="1:15" s="1" customFormat="1" ht="15" customHeight="1">
      <c r="A38" s="126">
        <f t="shared" si="0"/>
        <v>1734</v>
      </c>
      <c r="B38" s="121" t="str">
        <f ca="1">'SUIVI SUBV ASP'!B43</f>
        <v>CC</v>
      </c>
      <c r="C38" s="122">
        <f ca="1">'SUIVI SUBV ASP'!C43</f>
        <v>0</v>
      </c>
      <c r="D38" s="122">
        <f ca="1">'SUIVI SUBV ASP'!D43</f>
        <v>0</v>
      </c>
      <c r="E38" s="122">
        <f ca="1">'SUIVI SUBV ASP'!E43</f>
        <v>0</v>
      </c>
      <c r="F38" s="122">
        <f ca="1">'SUIVI SUBV ASP'!F43</f>
        <v>0</v>
      </c>
      <c r="G38" s="122">
        <f ca="1">'SUIVI SUBV ASP'!G43</f>
        <v>0</v>
      </c>
      <c r="H38" s="122">
        <f ca="1">+'SUIVI SUBV ASP'!H43</f>
        <v>0</v>
      </c>
      <c r="I38" s="122">
        <f ca="1">+'SUIVI SUBV ASP'!I43</f>
        <v>0</v>
      </c>
      <c r="J38" s="122">
        <f ca="1">+'SUIVI SUBV ASP'!J43</f>
        <v>0</v>
      </c>
      <c r="K38" s="122">
        <f ca="1">+'SUIVI SUBV ASP'!K43</f>
        <v>0</v>
      </c>
      <c r="L38" s="146">
        <f ca="1">+'SUIVI SUBV ASP'!L43</f>
        <v>0</v>
      </c>
      <c r="M38" s="101">
        <f ca="1">'SUIVI SUBV ASP'!Y43</f>
        <v>0</v>
      </c>
      <c r="N38" s="148"/>
      <c r="O38" s="148"/>
    </row>
    <row r="39" spans="1:15" s="1" customFormat="1" ht="15" customHeight="1">
      <c r="A39" s="126">
        <f t="shared" si="0"/>
        <v>1734</v>
      </c>
      <c r="B39" s="121" t="str">
        <f ca="1">'SUIVI SUBV ASP'!B44</f>
        <v>CC</v>
      </c>
      <c r="C39" s="122">
        <f ca="1">'SUIVI SUBV ASP'!C44</f>
        <v>0</v>
      </c>
      <c r="D39" s="122">
        <f ca="1">'SUIVI SUBV ASP'!D44</f>
        <v>0</v>
      </c>
      <c r="E39" s="122">
        <f ca="1">'SUIVI SUBV ASP'!E44</f>
        <v>0</v>
      </c>
      <c r="F39" s="122">
        <f ca="1">'SUIVI SUBV ASP'!F44</f>
        <v>0</v>
      </c>
      <c r="G39" s="122">
        <f ca="1">'SUIVI SUBV ASP'!G44</f>
        <v>0</v>
      </c>
      <c r="H39" s="122">
        <f ca="1">+'SUIVI SUBV ASP'!H44</f>
        <v>0</v>
      </c>
      <c r="I39" s="122">
        <f ca="1">+'SUIVI SUBV ASP'!I44</f>
        <v>0</v>
      </c>
      <c r="J39" s="122">
        <f ca="1">+'SUIVI SUBV ASP'!J44</f>
        <v>0</v>
      </c>
      <c r="K39" s="122">
        <f ca="1">+'SUIVI SUBV ASP'!K44</f>
        <v>0</v>
      </c>
      <c r="L39" s="146">
        <f ca="1">+'SUIVI SUBV ASP'!L44</f>
        <v>0</v>
      </c>
      <c r="M39" s="101">
        <f ca="1">'SUIVI SUBV ASP'!Y44</f>
        <v>0</v>
      </c>
      <c r="N39" s="148"/>
      <c r="O39" s="148"/>
    </row>
    <row r="40" spans="1:15" s="1" customFormat="1" ht="15" customHeight="1">
      <c r="A40" s="126">
        <f t="shared" si="0"/>
        <v>1734</v>
      </c>
      <c r="B40" s="121" t="str">
        <f ca="1">'SUIVI SUBV ASP'!B45</f>
        <v>CC</v>
      </c>
      <c r="C40" s="122">
        <f ca="1">'SUIVI SUBV ASP'!C45</f>
        <v>0</v>
      </c>
      <c r="D40" s="122">
        <f ca="1">'SUIVI SUBV ASP'!D45</f>
        <v>0</v>
      </c>
      <c r="E40" s="122">
        <f ca="1">'SUIVI SUBV ASP'!E45</f>
        <v>0</v>
      </c>
      <c r="F40" s="122">
        <f ca="1">'SUIVI SUBV ASP'!F45</f>
        <v>0</v>
      </c>
      <c r="G40" s="122">
        <f ca="1">'SUIVI SUBV ASP'!G45</f>
        <v>0</v>
      </c>
      <c r="H40" s="122">
        <f ca="1">+'SUIVI SUBV ASP'!H45</f>
        <v>0</v>
      </c>
      <c r="I40" s="122">
        <f ca="1">+'SUIVI SUBV ASP'!I45</f>
        <v>0</v>
      </c>
      <c r="J40" s="122">
        <f ca="1">+'SUIVI SUBV ASP'!J45</f>
        <v>0</v>
      </c>
      <c r="K40" s="122">
        <f ca="1">+'SUIVI SUBV ASP'!K45</f>
        <v>0</v>
      </c>
      <c r="L40" s="146">
        <f ca="1">+'SUIVI SUBV ASP'!L45</f>
        <v>0</v>
      </c>
      <c r="M40" s="101">
        <f ca="1">'SUIVI SUBV ASP'!Y45</f>
        <v>0</v>
      </c>
      <c r="N40" s="148"/>
      <c r="O40" s="148"/>
    </row>
    <row r="41" spans="1:15" s="1" customFormat="1" ht="15" customHeight="1">
      <c r="A41" s="126">
        <f t="shared" si="0"/>
        <v>1734</v>
      </c>
      <c r="B41" s="121" t="str">
        <f ca="1">'SUIVI SUBV ASP'!B46</f>
        <v>CC</v>
      </c>
      <c r="C41" s="122">
        <f ca="1">'SUIVI SUBV ASP'!C46</f>
        <v>0</v>
      </c>
      <c r="D41" s="122">
        <f ca="1">'SUIVI SUBV ASP'!D46</f>
        <v>0</v>
      </c>
      <c r="E41" s="122">
        <f ca="1">'SUIVI SUBV ASP'!E46</f>
        <v>0</v>
      </c>
      <c r="F41" s="122">
        <f ca="1">'SUIVI SUBV ASP'!F46</f>
        <v>0</v>
      </c>
      <c r="G41" s="122">
        <f ca="1">'SUIVI SUBV ASP'!G46</f>
        <v>0</v>
      </c>
      <c r="H41" s="122">
        <f ca="1">+'SUIVI SUBV ASP'!H46</f>
        <v>0</v>
      </c>
      <c r="I41" s="122">
        <f ca="1">+'SUIVI SUBV ASP'!I46</f>
        <v>0</v>
      </c>
      <c r="J41" s="122">
        <f ca="1">+'SUIVI SUBV ASP'!J46</f>
        <v>0</v>
      </c>
      <c r="K41" s="122">
        <f ca="1">+'SUIVI SUBV ASP'!K46</f>
        <v>0</v>
      </c>
      <c r="L41" s="146">
        <f ca="1">+'SUIVI SUBV ASP'!L46</f>
        <v>0</v>
      </c>
      <c r="M41" s="101">
        <f ca="1">'SUIVI SUBV ASP'!Y46</f>
        <v>0</v>
      </c>
      <c r="N41" s="148"/>
      <c r="O41" s="148"/>
    </row>
    <row r="42" spans="1:15" s="1" customFormat="1" ht="15" customHeight="1" thickBot="1">
      <c r="A42" s="127" t="s">
        <v>13</v>
      </c>
      <c r="B42" s="128" t="str">
        <f ca="1">'SUIVI SUBV ASP'!B47</f>
        <v>CC</v>
      </c>
      <c r="C42" s="129">
        <f ca="1">'SUIVI SUBV ASP'!C47</f>
        <v>0</v>
      </c>
      <c r="D42" s="129">
        <f ca="1">'SUIVI SUBV ASP'!D47</f>
        <v>0</v>
      </c>
      <c r="E42" s="129">
        <f ca="1">'SUIVI SUBV ASP'!E47</f>
        <v>0</v>
      </c>
      <c r="F42" s="129">
        <f ca="1">'SUIVI SUBV ASP'!F47</f>
        <v>0</v>
      </c>
      <c r="G42" s="129">
        <f ca="1">'SUIVI SUBV ASP'!G47</f>
        <v>0</v>
      </c>
      <c r="H42" s="129">
        <f ca="1">+'SUIVI SUBV ASP'!H47</f>
        <v>0</v>
      </c>
      <c r="I42" s="129">
        <f ca="1">+'SUIVI SUBV ASP'!I47</f>
        <v>0</v>
      </c>
      <c r="J42" s="129">
        <f ca="1">+'SUIVI SUBV ASP'!J47</f>
        <v>0</v>
      </c>
      <c r="K42" s="129">
        <f ca="1">+'SUIVI SUBV ASP'!K47</f>
        <v>0</v>
      </c>
      <c r="L42" s="147">
        <f ca="1">+'SUIVI SUBV ASP'!L47</f>
        <v>0</v>
      </c>
      <c r="M42" s="120">
        <f ca="1">'SUIVI SUBV ASP'!Y47</f>
        <v>0</v>
      </c>
      <c r="N42" s="148"/>
      <c r="O42" s="148"/>
    </row>
    <row r="43" spans="1:15" s="1" customFormat="1" ht="15" customHeight="1">
      <c r="A43" s="123">
        <f t="shared" ref="A43:A53" si="1">$J$2</f>
        <v>1734</v>
      </c>
      <c r="B43" s="124" t="str">
        <f ca="1">'SUIVI SUBV ASP'!B50</f>
        <v>DD</v>
      </c>
      <c r="C43" s="125">
        <f ca="1">'SUIVI SUBV ASP'!C50</f>
        <v>0</v>
      </c>
      <c r="D43" s="125">
        <f ca="1">'SUIVI SUBV ASP'!D50</f>
        <v>0</v>
      </c>
      <c r="E43" s="125">
        <f ca="1">'SUIVI SUBV ASP'!E50</f>
        <v>0</v>
      </c>
      <c r="F43" s="125">
        <f ca="1">'SUIVI SUBV ASP'!F50</f>
        <v>0</v>
      </c>
      <c r="G43" s="125">
        <f ca="1">'SUIVI SUBV ASP'!G50</f>
        <v>0</v>
      </c>
      <c r="H43" s="125">
        <f ca="1">+'SUIVI SUBV ASP'!H50</f>
        <v>0</v>
      </c>
      <c r="I43" s="125">
        <f ca="1">+'SUIVI SUBV ASP'!I50</f>
        <v>0</v>
      </c>
      <c r="J43" s="125">
        <f ca="1">+'SUIVI SUBV ASP'!J50</f>
        <v>0</v>
      </c>
      <c r="K43" s="125">
        <f ca="1">+'SUIVI SUBV ASP'!K50</f>
        <v>0</v>
      </c>
      <c r="L43" s="145">
        <f ca="1">+'SUIVI SUBV ASP'!L50</f>
        <v>0</v>
      </c>
      <c r="M43" s="119">
        <f ca="1">'SUIVI SUBV ASP'!Y50</f>
        <v>0</v>
      </c>
      <c r="N43" s="148"/>
      <c r="O43" s="148"/>
    </row>
    <row r="44" spans="1:15" s="1" customFormat="1" ht="15" customHeight="1">
      <c r="A44" s="126">
        <f t="shared" si="1"/>
        <v>1734</v>
      </c>
      <c r="B44" s="121" t="str">
        <f ca="1">'SUIVI SUBV ASP'!B51</f>
        <v>DD</v>
      </c>
      <c r="C44" s="122">
        <f ca="1">'SUIVI SUBV ASP'!C51</f>
        <v>0</v>
      </c>
      <c r="D44" s="122">
        <f ca="1">'SUIVI SUBV ASP'!D51</f>
        <v>0</v>
      </c>
      <c r="E44" s="122">
        <f ca="1">'SUIVI SUBV ASP'!E51</f>
        <v>0</v>
      </c>
      <c r="F44" s="122">
        <f ca="1">'SUIVI SUBV ASP'!F51</f>
        <v>0</v>
      </c>
      <c r="G44" s="122">
        <f ca="1">'SUIVI SUBV ASP'!G51</f>
        <v>0</v>
      </c>
      <c r="H44" s="122">
        <f ca="1">+'SUIVI SUBV ASP'!H51</f>
        <v>0</v>
      </c>
      <c r="I44" s="122">
        <f ca="1">+'SUIVI SUBV ASP'!I51</f>
        <v>0</v>
      </c>
      <c r="J44" s="122">
        <f ca="1">+'SUIVI SUBV ASP'!J51</f>
        <v>0</v>
      </c>
      <c r="K44" s="122">
        <f ca="1">+'SUIVI SUBV ASP'!K51</f>
        <v>0</v>
      </c>
      <c r="L44" s="146">
        <f ca="1">+'SUIVI SUBV ASP'!L51</f>
        <v>0</v>
      </c>
      <c r="M44" s="101">
        <f ca="1">'SUIVI SUBV ASP'!Y51</f>
        <v>0</v>
      </c>
      <c r="N44" s="148"/>
      <c r="O44" s="148"/>
    </row>
    <row r="45" spans="1:15" s="1" customFormat="1" ht="15" customHeight="1">
      <c r="A45" s="126">
        <f t="shared" si="1"/>
        <v>1734</v>
      </c>
      <c r="B45" s="121" t="str">
        <f ca="1">'SUIVI SUBV ASP'!B52</f>
        <v>DD</v>
      </c>
      <c r="C45" s="122">
        <f ca="1">'SUIVI SUBV ASP'!C52</f>
        <v>0</v>
      </c>
      <c r="D45" s="122">
        <f ca="1">'SUIVI SUBV ASP'!D52</f>
        <v>0</v>
      </c>
      <c r="E45" s="122">
        <f ca="1">'SUIVI SUBV ASP'!E52</f>
        <v>0</v>
      </c>
      <c r="F45" s="122">
        <f ca="1">'SUIVI SUBV ASP'!F52</f>
        <v>0</v>
      </c>
      <c r="G45" s="122">
        <f ca="1">'SUIVI SUBV ASP'!G52</f>
        <v>0</v>
      </c>
      <c r="H45" s="122">
        <f ca="1">+'SUIVI SUBV ASP'!H52</f>
        <v>0</v>
      </c>
      <c r="I45" s="122">
        <f ca="1">+'SUIVI SUBV ASP'!I52</f>
        <v>0</v>
      </c>
      <c r="J45" s="122">
        <f ca="1">+'SUIVI SUBV ASP'!J52</f>
        <v>0</v>
      </c>
      <c r="K45" s="122">
        <f ca="1">+'SUIVI SUBV ASP'!K52</f>
        <v>0</v>
      </c>
      <c r="L45" s="146">
        <f ca="1">+'SUIVI SUBV ASP'!L52</f>
        <v>0</v>
      </c>
      <c r="M45" s="101">
        <f ca="1">'SUIVI SUBV ASP'!Y52</f>
        <v>0</v>
      </c>
      <c r="N45" s="148"/>
      <c r="O45" s="148"/>
    </row>
    <row r="46" spans="1:15" s="1" customFormat="1" ht="15" customHeight="1">
      <c r="A46" s="126">
        <f t="shared" si="1"/>
        <v>1734</v>
      </c>
      <c r="B46" s="121" t="str">
        <f ca="1">'SUIVI SUBV ASP'!B53</f>
        <v>DD</v>
      </c>
      <c r="C46" s="122">
        <f ca="1">'SUIVI SUBV ASP'!C53</f>
        <v>0</v>
      </c>
      <c r="D46" s="122">
        <f ca="1">'SUIVI SUBV ASP'!D53</f>
        <v>0</v>
      </c>
      <c r="E46" s="122">
        <f ca="1">'SUIVI SUBV ASP'!E53</f>
        <v>0</v>
      </c>
      <c r="F46" s="122">
        <f ca="1">'SUIVI SUBV ASP'!F53</f>
        <v>0</v>
      </c>
      <c r="G46" s="122">
        <f ca="1">'SUIVI SUBV ASP'!G53</f>
        <v>0</v>
      </c>
      <c r="H46" s="122">
        <f ca="1">+'SUIVI SUBV ASP'!H53</f>
        <v>0</v>
      </c>
      <c r="I46" s="122">
        <f ca="1">+'SUIVI SUBV ASP'!I53</f>
        <v>0</v>
      </c>
      <c r="J46" s="122">
        <f ca="1">+'SUIVI SUBV ASP'!J53</f>
        <v>0</v>
      </c>
      <c r="K46" s="122">
        <f ca="1">+'SUIVI SUBV ASP'!K53</f>
        <v>0</v>
      </c>
      <c r="L46" s="146">
        <f ca="1">+'SUIVI SUBV ASP'!L53</f>
        <v>0</v>
      </c>
      <c r="M46" s="101">
        <f ca="1">'SUIVI SUBV ASP'!Y53</f>
        <v>0</v>
      </c>
      <c r="N46" s="148"/>
      <c r="O46" s="148"/>
    </row>
    <row r="47" spans="1:15" s="1" customFormat="1" ht="15" customHeight="1">
      <c r="A47" s="126">
        <f t="shared" si="1"/>
        <v>1734</v>
      </c>
      <c r="B47" s="121" t="str">
        <f ca="1">'SUIVI SUBV ASP'!B54</f>
        <v>DD</v>
      </c>
      <c r="C47" s="122">
        <f ca="1">'SUIVI SUBV ASP'!C54</f>
        <v>0</v>
      </c>
      <c r="D47" s="122">
        <f ca="1">'SUIVI SUBV ASP'!D54</f>
        <v>0</v>
      </c>
      <c r="E47" s="122">
        <f ca="1">'SUIVI SUBV ASP'!E54</f>
        <v>0</v>
      </c>
      <c r="F47" s="122">
        <f ca="1">'SUIVI SUBV ASP'!F54</f>
        <v>0</v>
      </c>
      <c r="G47" s="122">
        <f ca="1">'SUIVI SUBV ASP'!G54</f>
        <v>0</v>
      </c>
      <c r="H47" s="122">
        <f ca="1">+'SUIVI SUBV ASP'!H54</f>
        <v>0</v>
      </c>
      <c r="I47" s="122">
        <f ca="1">+'SUIVI SUBV ASP'!I54</f>
        <v>0</v>
      </c>
      <c r="J47" s="122">
        <f ca="1">+'SUIVI SUBV ASP'!J54</f>
        <v>0</v>
      </c>
      <c r="K47" s="122">
        <f ca="1">+'SUIVI SUBV ASP'!K54</f>
        <v>0</v>
      </c>
      <c r="L47" s="146">
        <f ca="1">+'SUIVI SUBV ASP'!L54</f>
        <v>0</v>
      </c>
      <c r="M47" s="101">
        <f ca="1">'SUIVI SUBV ASP'!Y54</f>
        <v>0</v>
      </c>
      <c r="N47" s="148"/>
      <c r="O47" s="148"/>
    </row>
    <row r="48" spans="1:15" s="1" customFormat="1" ht="15" customHeight="1">
      <c r="A48" s="126">
        <f t="shared" si="1"/>
        <v>1734</v>
      </c>
      <c r="B48" s="121" t="str">
        <f ca="1">'SUIVI SUBV ASP'!B55</f>
        <v>DD</v>
      </c>
      <c r="C48" s="122">
        <f ca="1">'SUIVI SUBV ASP'!C55</f>
        <v>0</v>
      </c>
      <c r="D48" s="122">
        <f ca="1">'SUIVI SUBV ASP'!D55</f>
        <v>0</v>
      </c>
      <c r="E48" s="122">
        <f ca="1">'SUIVI SUBV ASP'!E55</f>
        <v>0</v>
      </c>
      <c r="F48" s="122">
        <f ca="1">'SUIVI SUBV ASP'!F55</f>
        <v>0</v>
      </c>
      <c r="G48" s="122">
        <f ca="1">'SUIVI SUBV ASP'!G55</f>
        <v>0</v>
      </c>
      <c r="H48" s="122">
        <f ca="1">+'SUIVI SUBV ASP'!H55</f>
        <v>0</v>
      </c>
      <c r="I48" s="122">
        <f ca="1">+'SUIVI SUBV ASP'!I55</f>
        <v>0</v>
      </c>
      <c r="J48" s="122">
        <f ca="1">+'SUIVI SUBV ASP'!J55</f>
        <v>0</v>
      </c>
      <c r="K48" s="122">
        <f ca="1">+'SUIVI SUBV ASP'!K55</f>
        <v>0</v>
      </c>
      <c r="L48" s="146">
        <f ca="1">+'SUIVI SUBV ASP'!L55</f>
        <v>0</v>
      </c>
      <c r="M48" s="101">
        <f ca="1">'SUIVI SUBV ASP'!Y55</f>
        <v>0</v>
      </c>
      <c r="N48" s="148"/>
      <c r="O48" s="148"/>
    </row>
    <row r="49" spans="1:15" s="1" customFormat="1" ht="15" customHeight="1">
      <c r="A49" s="126">
        <f t="shared" si="1"/>
        <v>1734</v>
      </c>
      <c r="B49" s="121" t="str">
        <f ca="1">'SUIVI SUBV ASP'!B56</f>
        <v>DD</v>
      </c>
      <c r="C49" s="122">
        <f ca="1">'SUIVI SUBV ASP'!C56</f>
        <v>0</v>
      </c>
      <c r="D49" s="122">
        <f ca="1">'SUIVI SUBV ASP'!D56</f>
        <v>0</v>
      </c>
      <c r="E49" s="122">
        <f ca="1">'SUIVI SUBV ASP'!E56</f>
        <v>0</v>
      </c>
      <c r="F49" s="122">
        <f ca="1">'SUIVI SUBV ASP'!F56</f>
        <v>0</v>
      </c>
      <c r="G49" s="122">
        <f ca="1">'SUIVI SUBV ASP'!G56</f>
        <v>0</v>
      </c>
      <c r="H49" s="122">
        <f ca="1">+'SUIVI SUBV ASP'!H56</f>
        <v>0</v>
      </c>
      <c r="I49" s="122">
        <f ca="1">+'SUIVI SUBV ASP'!I56</f>
        <v>0</v>
      </c>
      <c r="J49" s="122">
        <f ca="1">+'SUIVI SUBV ASP'!J56</f>
        <v>0</v>
      </c>
      <c r="K49" s="122">
        <f ca="1">+'SUIVI SUBV ASP'!K56</f>
        <v>0</v>
      </c>
      <c r="L49" s="146">
        <f ca="1">+'SUIVI SUBV ASP'!L56</f>
        <v>0</v>
      </c>
      <c r="M49" s="101">
        <f ca="1">'SUIVI SUBV ASP'!Y56</f>
        <v>0</v>
      </c>
      <c r="N49" s="148"/>
      <c r="O49" s="148"/>
    </row>
    <row r="50" spans="1:15" s="1" customFormat="1" ht="15" customHeight="1">
      <c r="A50" s="126">
        <f t="shared" si="1"/>
        <v>1734</v>
      </c>
      <c r="B50" s="121" t="str">
        <f ca="1">'SUIVI SUBV ASP'!B57</f>
        <v>DD</v>
      </c>
      <c r="C50" s="122">
        <f ca="1">'SUIVI SUBV ASP'!C57</f>
        <v>0</v>
      </c>
      <c r="D50" s="122">
        <f ca="1">'SUIVI SUBV ASP'!D57</f>
        <v>0</v>
      </c>
      <c r="E50" s="122">
        <f ca="1">'SUIVI SUBV ASP'!E57</f>
        <v>0</v>
      </c>
      <c r="F50" s="122">
        <f ca="1">'SUIVI SUBV ASP'!F57</f>
        <v>0</v>
      </c>
      <c r="G50" s="122">
        <f ca="1">'SUIVI SUBV ASP'!G57</f>
        <v>0</v>
      </c>
      <c r="H50" s="122">
        <f ca="1">+'SUIVI SUBV ASP'!H57</f>
        <v>0</v>
      </c>
      <c r="I50" s="122">
        <f ca="1">+'SUIVI SUBV ASP'!I57</f>
        <v>0</v>
      </c>
      <c r="J50" s="122">
        <f ca="1">+'SUIVI SUBV ASP'!J57</f>
        <v>0</v>
      </c>
      <c r="K50" s="122">
        <f ca="1">+'SUIVI SUBV ASP'!K57</f>
        <v>0</v>
      </c>
      <c r="L50" s="146">
        <f ca="1">+'SUIVI SUBV ASP'!L57</f>
        <v>0</v>
      </c>
      <c r="M50" s="101">
        <f ca="1">'SUIVI SUBV ASP'!Y57</f>
        <v>0</v>
      </c>
      <c r="N50" s="148"/>
      <c r="O50" s="148"/>
    </row>
    <row r="51" spans="1:15" s="1" customFormat="1" ht="15" customHeight="1">
      <c r="A51" s="126">
        <f t="shared" si="1"/>
        <v>1734</v>
      </c>
      <c r="B51" s="121" t="str">
        <f ca="1">'SUIVI SUBV ASP'!B58</f>
        <v>DD</v>
      </c>
      <c r="C51" s="122">
        <f ca="1">'SUIVI SUBV ASP'!C58</f>
        <v>0</v>
      </c>
      <c r="D51" s="122">
        <f ca="1">'SUIVI SUBV ASP'!D58</f>
        <v>0</v>
      </c>
      <c r="E51" s="122">
        <f ca="1">'SUIVI SUBV ASP'!E58</f>
        <v>0</v>
      </c>
      <c r="F51" s="122">
        <f ca="1">'SUIVI SUBV ASP'!F58</f>
        <v>0</v>
      </c>
      <c r="G51" s="122">
        <f ca="1">'SUIVI SUBV ASP'!G58</f>
        <v>0</v>
      </c>
      <c r="H51" s="122">
        <f ca="1">+'SUIVI SUBV ASP'!H58</f>
        <v>0</v>
      </c>
      <c r="I51" s="122">
        <f ca="1">+'SUIVI SUBV ASP'!I58</f>
        <v>0</v>
      </c>
      <c r="J51" s="122">
        <f ca="1">+'SUIVI SUBV ASP'!J58</f>
        <v>0</v>
      </c>
      <c r="K51" s="122">
        <f ca="1">+'SUIVI SUBV ASP'!K58</f>
        <v>0</v>
      </c>
      <c r="L51" s="146">
        <f ca="1">+'SUIVI SUBV ASP'!L58</f>
        <v>0</v>
      </c>
      <c r="M51" s="101">
        <f ca="1">'SUIVI SUBV ASP'!Y58</f>
        <v>0</v>
      </c>
      <c r="N51" s="148"/>
      <c r="O51" s="148"/>
    </row>
    <row r="52" spans="1:15" s="1" customFormat="1" ht="15" customHeight="1">
      <c r="A52" s="126">
        <f t="shared" si="1"/>
        <v>1734</v>
      </c>
      <c r="B52" s="121" t="str">
        <f ca="1">'SUIVI SUBV ASP'!B59</f>
        <v>DD</v>
      </c>
      <c r="C52" s="122">
        <f ca="1">'SUIVI SUBV ASP'!C59</f>
        <v>0</v>
      </c>
      <c r="D52" s="122">
        <f ca="1">'SUIVI SUBV ASP'!D59</f>
        <v>0</v>
      </c>
      <c r="E52" s="122">
        <f ca="1">'SUIVI SUBV ASP'!E59</f>
        <v>0</v>
      </c>
      <c r="F52" s="122">
        <f ca="1">'SUIVI SUBV ASP'!F59</f>
        <v>0</v>
      </c>
      <c r="G52" s="122">
        <f ca="1">'SUIVI SUBV ASP'!G59</f>
        <v>0</v>
      </c>
      <c r="H52" s="122">
        <f ca="1">+'SUIVI SUBV ASP'!H59</f>
        <v>0</v>
      </c>
      <c r="I52" s="122">
        <f ca="1">+'SUIVI SUBV ASP'!I59</f>
        <v>0</v>
      </c>
      <c r="J52" s="122">
        <f ca="1">+'SUIVI SUBV ASP'!J59</f>
        <v>0</v>
      </c>
      <c r="K52" s="122">
        <f ca="1">+'SUIVI SUBV ASP'!K59</f>
        <v>0</v>
      </c>
      <c r="L52" s="146">
        <f ca="1">+'SUIVI SUBV ASP'!L59</f>
        <v>0</v>
      </c>
      <c r="M52" s="101">
        <f ca="1">'SUIVI SUBV ASP'!Y59</f>
        <v>0</v>
      </c>
      <c r="N52" s="148"/>
      <c r="O52" s="148"/>
    </row>
    <row r="53" spans="1:15" s="1" customFormat="1" ht="15" customHeight="1">
      <c r="A53" s="126">
        <f t="shared" si="1"/>
        <v>1734</v>
      </c>
      <c r="B53" s="121" t="str">
        <f ca="1">'SUIVI SUBV ASP'!B60</f>
        <v>DD</v>
      </c>
      <c r="C53" s="122">
        <f ca="1">'SUIVI SUBV ASP'!C60</f>
        <v>0</v>
      </c>
      <c r="D53" s="122">
        <f ca="1">'SUIVI SUBV ASP'!D60</f>
        <v>0</v>
      </c>
      <c r="E53" s="122">
        <f ca="1">'SUIVI SUBV ASP'!E60</f>
        <v>0</v>
      </c>
      <c r="F53" s="122">
        <f ca="1">'SUIVI SUBV ASP'!F60</f>
        <v>0</v>
      </c>
      <c r="G53" s="122">
        <f ca="1">'SUIVI SUBV ASP'!G60</f>
        <v>0</v>
      </c>
      <c r="H53" s="122">
        <f ca="1">+'SUIVI SUBV ASP'!H60</f>
        <v>0</v>
      </c>
      <c r="I53" s="122">
        <f ca="1">+'SUIVI SUBV ASP'!I60</f>
        <v>0</v>
      </c>
      <c r="J53" s="122">
        <f ca="1">+'SUIVI SUBV ASP'!J60</f>
        <v>0</v>
      </c>
      <c r="K53" s="122">
        <f ca="1">+'SUIVI SUBV ASP'!K60</f>
        <v>0</v>
      </c>
      <c r="L53" s="146">
        <f ca="1">+'SUIVI SUBV ASP'!L60</f>
        <v>0</v>
      </c>
      <c r="M53" s="101">
        <f ca="1">'SUIVI SUBV ASP'!Y60</f>
        <v>0</v>
      </c>
      <c r="N53" s="148"/>
      <c r="O53" s="148"/>
    </row>
    <row r="54" spans="1:15" s="1" customFormat="1" ht="15" customHeight="1" thickBot="1">
      <c r="A54" s="127" t="s">
        <v>13</v>
      </c>
      <c r="B54" s="128" t="str">
        <f ca="1">'SUIVI SUBV ASP'!B61</f>
        <v>DD</v>
      </c>
      <c r="C54" s="129">
        <f ca="1">'SUIVI SUBV ASP'!C61</f>
        <v>0</v>
      </c>
      <c r="D54" s="129">
        <f ca="1">'SUIVI SUBV ASP'!D61</f>
        <v>0</v>
      </c>
      <c r="E54" s="129">
        <f ca="1">'SUIVI SUBV ASP'!E61</f>
        <v>0</v>
      </c>
      <c r="F54" s="129">
        <f ca="1">'SUIVI SUBV ASP'!F61</f>
        <v>0</v>
      </c>
      <c r="G54" s="129">
        <f ca="1">'SUIVI SUBV ASP'!G61</f>
        <v>0</v>
      </c>
      <c r="H54" s="129">
        <f ca="1">+'SUIVI SUBV ASP'!H61</f>
        <v>0</v>
      </c>
      <c r="I54" s="129">
        <f ca="1">+'SUIVI SUBV ASP'!I61</f>
        <v>0</v>
      </c>
      <c r="J54" s="129">
        <f ca="1">+'SUIVI SUBV ASP'!J61</f>
        <v>0</v>
      </c>
      <c r="K54" s="129">
        <f ca="1">+'SUIVI SUBV ASP'!K61</f>
        <v>0</v>
      </c>
      <c r="L54" s="147">
        <f ca="1">+'SUIVI SUBV ASP'!L61</f>
        <v>0</v>
      </c>
      <c r="M54" s="120">
        <f ca="1">'SUIVI SUBV ASP'!Y61</f>
        <v>0</v>
      </c>
      <c r="N54" s="148"/>
      <c r="O54" s="148"/>
    </row>
    <row r="55" spans="1:15" s="1" customFormat="1" ht="15" customHeight="1">
      <c r="A55" s="123">
        <f t="shared" ref="A55:A78" si="2">$J$2</f>
        <v>1734</v>
      </c>
      <c r="B55" s="124" t="str">
        <f ca="1">'SUIVI SUBV ASP'!B64</f>
        <v>EE</v>
      </c>
      <c r="C55" s="125">
        <f ca="1">'SUIVI SUBV ASP'!C64</f>
        <v>0</v>
      </c>
      <c r="D55" s="125">
        <f ca="1">'SUIVI SUBV ASP'!D64</f>
        <v>0</v>
      </c>
      <c r="E55" s="125">
        <f ca="1">'SUIVI SUBV ASP'!E64</f>
        <v>0</v>
      </c>
      <c r="F55" s="125">
        <f ca="1">'SUIVI SUBV ASP'!F64</f>
        <v>0</v>
      </c>
      <c r="G55" s="125">
        <f ca="1">'SUIVI SUBV ASP'!G64</f>
        <v>0</v>
      </c>
      <c r="H55" s="125">
        <f ca="1">+'SUIVI SUBV ASP'!H64</f>
        <v>0</v>
      </c>
      <c r="I55" s="125">
        <f ca="1">+'SUIVI SUBV ASP'!I64</f>
        <v>0</v>
      </c>
      <c r="J55" s="125">
        <f ca="1">+'SUIVI SUBV ASP'!J64</f>
        <v>0</v>
      </c>
      <c r="K55" s="125">
        <f ca="1">+'SUIVI SUBV ASP'!K64</f>
        <v>0</v>
      </c>
      <c r="L55" s="145">
        <f ca="1">+'SUIVI SUBV ASP'!L64</f>
        <v>0</v>
      </c>
      <c r="M55" s="119">
        <f ca="1">'SUIVI SUBV ASP'!Y64</f>
        <v>0</v>
      </c>
      <c r="N55" s="148"/>
      <c r="O55" s="148"/>
    </row>
    <row r="56" spans="1:15" s="1" customFormat="1" ht="15" customHeight="1">
      <c r="A56" s="126">
        <f t="shared" si="2"/>
        <v>1734</v>
      </c>
      <c r="B56" s="121" t="str">
        <f ca="1">'SUIVI SUBV ASP'!B65</f>
        <v>EE</v>
      </c>
      <c r="C56" s="122">
        <f ca="1">'SUIVI SUBV ASP'!C65</f>
        <v>0</v>
      </c>
      <c r="D56" s="122">
        <f ca="1">'SUIVI SUBV ASP'!D65</f>
        <v>0</v>
      </c>
      <c r="E56" s="122">
        <f ca="1">'SUIVI SUBV ASP'!E65</f>
        <v>0</v>
      </c>
      <c r="F56" s="122">
        <f ca="1">'SUIVI SUBV ASP'!F65</f>
        <v>0</v>
      </c>
      <c r="G56" s="122">
        <f ca="1">'SUIVI SUBV ASP'!G65</f>
        <v>0</v>
      </c>
      <c r="H56" s="122">
        <f ca="1">+'SUIVI SUBV ASP'!H65</f>
        <v>0</v>
      </c>
      <c r="I56" s="122">
        <f ca="1">+'SUIVI SUBV ASP'!I65</f>
        <v>0</v>
      </c>
      <c r="J56" s="122">
        <f ca="1">+'SUIVI SUBV ASP'!J65</f>
        <v>0</v>
      </c>
      <c r="K56" s="122">
        <f ca="1">+'SUIVI SUBV ASP'!K65</f>
        <v>0</v>
      </c>
      <c r="L56" s="146">
        <f ca="1">+'SUIVI SUBV ASP'!L65</f>
        <v>0</v>
      </c>
      <c r="M56" s="101">
        <f ca="1">'SUIVI SUBV ASP'!Y65</f>
        <v>0</v>
      </c>
      <c r="N56" s="148"/>
      <c r="O56" s="148"/>
    </row>
    <row r="57" spans="1:15" s="1" customFormat="1" ht="15" customHeight="1">
      <c r="A57" s="126">
        <f t="shared" si="2"/>
        <v>1734</v>
      </c>
      <c r="B57" s="121" t="str">
        <f ca="1">'SUIVI SUBV ASP'!B66</f>
        <v>EE</v>
      </c>
      <c r="C57" s="122">
        <f ca="1">'SUIVI SUBV ASP'!C66</f>
        <v>0</v>
      </c>
      <c r="D57" s="122">
        <f ca="1">'SUIVI SUBV ASP'!D66</f>
        <v>0</v>
      </c>
      <c r="E57" s="122">
        <f ca="1">'SUIVI SUBV ASP'!E66</f>
        <v>0</v>
      </c>
      <c r="F57" s="122">
        <f ca="1">'SUIVI SUBV ASP'!F66</f>
        <v>0</v>
      </c>
      <c r="G57" s="122">
        <f ca="1">'SUIVI SUBV ASP'!G66</f>
        <v>0</v>
      </c>
      <c r="H57" s="122">
        <f ca="1">+'SUIVI SUBV ASP'!H66</f>
        <v>0</v>
      </c>
      <c r="I57" s="122">
        <f ca="1">+'SUIVI SUBV ASP'!I66</f>
        <v>0</v>
      </c>
      <c r="J57" s="122">
        <f ca="1">+'SUIVI SUBV ASP'!J66</f>
        <v>0</v>
      </c>
      <c r="K57" s="122">
        <f ca="1">+'SUIVI SUBV ASP'!K66</f>
        <v>0</v>
      </c>
      <c r="L57" s="146">
        <f ca="1">+'SUIVI SUBV ASP'!L66</f>
        <v>0</v>
      </c>
      <c r="M57" s="101">
        <f ca="1">'SUIVI SUBV ASP'!Y66</f>
        <v>0</v>
      </c>
      <c r="N57" s="148"/>
      <c r="O57" s="148"/>
    </row>
    <row r="58" spans="1:15" s="1" customFormat="1" ht="15" customHeight="1">
      <c r="A58" s="126">
        <f t="shared" si="2"/>
        <v>1734</v>
      </c>
      <c r="B58" s="121" t="str">
        <f ca="1">'SUIVI SUBV ASP'!B67</f>
        <v>EE</v>
      </c>
      <c r="C58" s="122">
        <f ca="1">'SUIVI SUBV ASP'!C67</f>
        <v>0</v>
      </c>
      <c r="D58" s="122">
        <f ca="1">'SUIVI SUBV ASP'!D67</f>
        <v>0</v>
      </c>
      <c r="E58" s="122">
        <f ca="1">'SUIVI SUBV ASP'!E67</f>
        <v>0</v>
      </c>
      <c r="F58" s="122">
        <f ca="1">'SUIVI SUBV ASP'!F67</f>
        <v>0</v>
      </c>
      <c r="G58" s="122">
        <f ca="1">'SUIVI SUBV ASP'!G67</f>
        <v>0</v>
      </c>
      <c r="H58" s="122">
        <f ca="1">+'SUIVI SUBV ASP'!H67</f>
        <v>0</v>
      </c>
      <c r="I58" s="122">
        <f ca="1">+'SUIVI SUBV ASP'!I67</f>
        <v>0</v>
      </c>
      <c r="J58" s="122">
        <f ca="1">+'SUIVI SUBV ASP'!J67</f>
        <v>0</v>
      </c>
      <c r="K58" s="122">
        <f ca="1">+'SUIVI SUBV ASP'!K67</f>
        <v>0</v>
      </c>
      <c r="L58" s="146">
        <f ca="1">+'SUIVI SUBV ASP'!L67</f>
        <v>0</v>
      </c>
      <c r="M58" s="101">
        <f ca="1">'SUIVI SUBV ASP'!Y67</f>
        <v>0</v>
      </c>
      <c r="N58" s="148"/>
      <c r="O58" s="148"/>
    </row>
    <row r="59" spans="1:15" s="1" customFormat="1" ht="15" customHeight="1">
      <c r="A59" s="126">
        <f t="shared" si="2"/>
        <v>1734</v>
      </c>
      <c r="B59" s="121" t="str">
        <f ca="1">'SUIVI SUBV ASP'!B68</f>
        <v>EE</v>
      </c>
      <c r="C59" s="122">
        <f ca="1">'SUIVI SUBV ASP'!C68</f>
        <v>0</v>
      </c>
      <c r="D59" s="122">
        <f ca="1">'SUIVI SUBV ASP'!D68</f>
        <v>0</v>
      </c>
      <c r="E59" s="122">
        <f ca="1">'SUIVI SUBV ASP'!E68</f>
        <v>0</v>
      </c>
      <c r="F59" s="122">
        <f ca="1">'SUIVI SUBV ASP'!F68</f>
        <v>0</v>
      </c>
      <c r="G59" s="122">
        <f ca="1">'SUIVI SUBV ASP'!G68</f>
        <v>0</v>
      </c>
      <c r="H59" s="122">
        <f ca="1">+'SUIVI SUBV ASP'!H68</f>
        <v>0</v>
      </c>
      <c r="I59" s="122">
        <f ca="1">+'SUIVI SUBV ASP'!I68</f>
        <v>0</v>
      </c>
      <c r="J59" s="122">
        <f ca="1">+'SUIVI SUBV ASP'!J68</f>
        <v>0</v>
      </c>
      <c r="K59" s="122">
        <f ca="1">+'SUIVI SUBV ASP'!K68</f>
        <v>0</v>
      </c>
      <c r="L59" s="146">
        <f ca="1">+'SUIVI SUBV ASP'!L68</f>
        <v>0</v>
      </c>
      <c r="M59" s="101">
        <f ca="1">'SUIVI SUBV ASP'!Y68</f>
        <v>0</v>
      </c>
      <c r="N59" s="148"/>
      <c r="O59" s="148"/>
    </row>
    <row r="60" spans="1:15" s="1" customFormat="1" ht="15" customHeight="1">
      <c r="A60" s="126">
        <f t="shared" si="2"/>
        <v>1734</v>
      </c>
      <c r="B60" s="121" t="str">
        <f ca="1">'SUIVI SUBV ASP'!B69</f>
        <v>EE</v>
      </c>
      <c r="C60" s="122">
        <f ca="1">'SUIVI SUBV ASP'!C69</f>
        <v>0</v>
      </c>
      <c r="D60" s="122">
        <f ca="1">'SUIVI SUBV ASP'!D69</f>
        <v>0</v>
      </c>
      <c r="E60" s="122">
        <f ca="1">'SUIVI SUBV ASP'!E69</f>
        <v>0</v>
      </c>
      <c r="F60" s="122">
        <f ca="1">'SUIVI SUBV ASP'!F69</f>
        <v>0</v>
      </c>
      <c r="G60" s="122">
        <f ca="1">'SUIVI SUBV ASP'!G69</f>
        <v>0</v>
      </c>
      <c r="H60" s="122">
        <f ca="1">+'SUIVI SUBV ASP'!H69</f>
        <v>0</v>
      </c>
      <c r="I60" s="122">
        <f ca="1">+'SUIVI SUBV ASP'!I69</f>
        <v>0</v>
      </c>
      <c r="J60" s="122">
        <f ca="1">+'SUIVI SUBV ASP'!J69</f>
        <v>0</v>
      </c>
      <c r="K60" s="122">
        <f ca="1">+'SUIVI SUBV ASP'!K69</f>
        <v>0</v>
      </c>
      <c r="L60" s="146">
        <f ca="1">+'SUIVI SUBV ASP'!L69</f>
        <v>0</v>
      </c>
      <c r="M60" s="101">
        <f ca="1">'SUIVI SUBV ASP'!Y69</f>
        <v>0</v>
      </c>
      <c r="N60" s="148"/>
      <c r="O60" s="148"/>
    </row>
    <row r="61" spans="1:15" s="1" customFormat="1" ht="15" customHeight="1">
      <c r="A61" s="126">
        <f t="shared" si="2"/>
        <v>1734</v>
      </c>
      <c r="B61" s="121" t="str">
        <f ca="1">'SUIVI SUBV ASP'!B70</f>
        <v>EE</v>
      </c>
      <c r="C61" s="122">
        <f ca="1">'SUIVI SUBV ASP'!C70</f>
        <v>0</v>
      </c>
      <c r="D61" s="122">
        <f ca="1">'SUIVI SUBV ASP'!D70</f>
        <v>0</v>
      </c>
      <c r="E61" s="122">
        <f ca="1">'SUIVI SUBV ASP'!E70</f>
        <v>0</v>
      </c>
      <c r="F61" s="122">
        <f ca="1">'SUIVI SUBV ASP'!F70</f>
        <v>0</v>
      </c>
      <c r="G61" s="122">
        <f ca="1">'SUIVI SUBV ASP'!G70</f>
        <v>0</v>
      </c>
      <c r="H61" s="122">
        <f ca="1">+'SUIVI SUBV ASP'!H70</f>
        <v>0</v>
      </c>
      <c r="I61" s="122">
        <f ca="1">+'SUIVI SUBV ASP'!I70</f>
        <v>0</v>
      </c>
      <c r="J61" s="122">
        <f ca="1">+'SUIVI SUBV ASP'!J70</f>
        <v>0</v>
      </c>
      <c r="K61" s="122">
        <f ca="1">+'SUIVI SUBV ASP'!K70</f>
        <v>0</v>
      </c>
      <c r="L61" s="146">
        <f ca="1">+'SUIVI SUBV ASP'!L70</f>
        <v>0</v>
      </c>
      <c r="M61" s="101">
        <f ca="1">'SUIVI SUBV ASP'!Y70</f>
        <v>0</v>
      </c>
      <c r="N61" s="148"/>
      <c r="O61" s="148"/>
    </row>
    <row r="62" spans="1:15" s="1" customFormat="1" ht="15" customHeight="1">
      <c r="A62" s="126">
        <f t="shared" si="2"/>
        <v>1734</v>
      </c>
      <c r="B62" s="121" t="str">
        <f ca="1">'SUIVI SUBV ASP'!B71</f>
        <v>EE</v>
      </c>
      <c r="C62" s="122">
        <f ca="1">'SUIVI SUBV ASP'!C71</f>
        <v>0</v>
      </c>
      <c r="D62" s="122">
        <f ca="1">'SUIVI SUBV ASP'!D71</f>
        <v>0</v>
      </c>
      <c r="E62" s="122">
        <f ca="1">'SUIVI SUBV ASP'!E71</f>
        <v>0</v>
      </c>
      <c r="F62" s="122">
        <f ca="1">'SUIVI SUBV ASP'!F71</f>
        <v>0</v>
      </c>
      <c r="G62" s="122">
        <f ca="1">'SUIVI SUBV ASP'!G71</f>
        <v>0</v>
      </c>
      <c r="H62" s="122">
        <f ca="1">+'SUIVI SUBV ASP'!H71</f>
        <v>0</v>
      </c>
      <c r="I62" s="122">
        <f ca="1">+'SUIVI SUBV ASP'!I71</f>
        <v>0</v>
      </c>
      <c r="J62" s="122">
        <f ca="1">+'SUIVI SUBV ASP'!J71</f>
        <v>0</v>
      </c>
      <c r="K62" s="122">
        <f ca="1">+'SUIVI SUBV ASP'!K71</f>
        <v>0</v>
      </c>
      <c r="L62" s="146">
        <f ca="1">+'SUIVI SUBV ASP'!L71</f>
        <v>0</v>
      </c>
      <c r="M62" s="101">
        <f ca="1">'SUIVI SUBV ASP'!Y71</f>
        <v>0</v>
      </c>
      <c r="N62" s="148"/>
      <c r="O62" s="148"/>
    </row>
    <row r="63" spans="1:15" s="1" customFormat="1" ht="15" customHeight="1">
      <c r="A63" s="126">
        <f t="shared" si="2"/>
        <v>1734</v>
      </c>
      <c r="B63" s="121" t="str">
        <f ca="1">'SUIVI SUBV ASP'!B72</f>
        <v>EE</v>
      </c>
      <c r="C63" s="122">
        <f ca="1">'SUIVI SUBV ASP'!C72</f>
        <v>0</v>
      </c>
      <c r="D63" s="122">
        <f ca="1">'SUIVI SUBV ASP'!D72</f>
        <v>0</v>
      </c>
      <c r="E63" s="122">
        <f ca="1">'SUIVI SUBV ASP'!E72</f>
        <v>0</v>
      </c>
      <c r="F63" s="122">
        <f ca="1">'SUIVI SUBV ASP'!F72</f>
        <v>0</v>
      </c>
      <c r="G63" s="122">
        <f ca="1">'SUIVI SUBV ASP'!G72</f>
        <v>0</v>
      </c>
      <c r="H63" s="122">
        <f ca="1">+'SUIVI SUBV ASP'!H72</f>
        <v>0</v>
      </c>
      <c r="I63" s="122">
        <f ca="1">+'SUIVI SUBV ASP'!I72</f>
        <v>0</v>
      </c>
      <c r="J63" s="122">
        <f ca="1">+'SUIVI SUBV ASP'!J72</f>
        <v>0</v>
      </c>
      <c r="K63" s="122">
        <f ca="1">+'SUIVI SUBV ASP'!K72</f>
        <v>0</v>
      </c>
      <c r="L63" s="146">
        <f ca="1">+'SUIVI SUBV ASP'!L72</f>
        <v>0</v>
      </c>
      <c r="M63" s="101">
        <f ca="1">'SUIVI SUBV ASP'!Y72</f>
        <v>0</v>
      </c>
      <c r="N63" s="148"/>
      <c r="O63" s="148"/>
    </row>
    <row r="64" spans="1:15" s="1" customFormat="1" ht="15" customHeight="1">
      <c r="A64" s="126">
        <f t="shared" si="2"/>
        <v>1734</v>
      </c>
      <c r="B64" s="121" t="str">
        <f ca="1">'SUIVI SUBV ASP'!B73</f>
        <v>EE</v>
      </c>
      <c r="C64" s="122">
        <f ca="1">'SUIVI SUBV ASP'!C73</f>
        <v>0</v>
      </c>
      <c r="D64" s="122">
        <f ca="1">'SUIVI SUBV ASP'!D73</f>
        <v>0</v>
      </c>
      <c r="E64" s="122">
        <f ca="1">'SUIVI SUBV ASP'!E73</f>
        <v>0</v>
      </c>
      <c r="F64" s="122">
        <f ca="1">'SUIVI SUBV ASP'!F73</f>
        <v>0</v>
      </c>
      <c r="G64" s="122">
        <f ca="1">'SUIVI SUBV ASP'!G73</f>
        <v>0</v>
      </c>
      <c r="H64" s="122">
        <f ca="1">+'SUIVI SUBV ASP'!H73</f>
        <v>0</v>
      </c>
      <c r="I64" s="122">
        <f ca="1">+'SUIVI SUBV ASP'!I73</f>
        <v>0</v>
      </c>
      <c r="J64" s="122">
        <f ca="1">+'SUIVI SUBV ASP'!J73</f>
        <v>0</v>
      </c>
      <c r="K64" s="122">
        <f ca="1">+'SUIVI SUBV ASP'!K73</f>
        <v>0</v>
      </c>
      <c r="L64" s="146">
        <f ca="1">+'SUIVI SUBV ASP'!L73</f>
        <v>0</v>
      </c>
      <c r="M64" s="101">
        <f ca="1">'SUIVI SUBV ASP'!Y73</f>
        <v>0</v>
      </c>
      <c r="N64" s="148"/>
      <c r="O64" s="148"/>
    </row>
    <row r="65" spans="1:15" s="1" customFormat="1" ht="15" customHeight="1">
      <c r="A65" s="126">
        <f t="shared" si="2"/>
        <v>1734</v>
      </c>
      <c r="B65" s="121" t="str">
        <f ca="1">'SUIVI SUBV ASP'!B74</f>
        <v>EE</v>
      </c>
      <c r="C65" s="122">
        <f ca="1">'SUIVI SUBV ASP'!C74</f>
        <v>0</v>
      </c>
      <c r="D65" s="122">
        <f ca="1">'SUIVI SUBV ASP'!D74</f>
        <v>0</v>
      </c>
      <c r="E65" s="122">
        <f ca="1">'SUIVI SUBV ASP'!E74</f>
        <v>0</v>
      </c>
      <c r="F65" s="122">
        <f ca="1">'SUIVI SUBV ASP'!F74</f>
        <v>0</v>
      </c>
      <c r="G65" s="122">
        <f ca="1">'SUIVI SUBV ASP'!G74</f>
        <v>0</v>
      </c>
      <c r="H65" s="122">
        <f ca="1">+'SUIVI SUBV ASP'!H74</f>
        <v>0</v>
      </c>
      <c r="I65" s="122">
        <f ca="1">+'SUIVI SUBV ASP'!I74</f>
        <v>0</v>
      </c>
      <c r="J65" s="122">
        <f ca="1">+'SUIVI SUBV ASP'!J74</f>
        <v>0</v>
      </c>
      <c r="K65" s="122">
        <f ca="1">+'SUIVI SUBV ASP'!K74</f>
        <v>0</v>
      </c>
      <c r="L65" s="146">
        <f ca="1">+'SUIVI SUBV ASP'!L74</f>
        <v>0</v>
      </c>
      <c r="M65" s="101">
        <f ca="1">'SUIVI SUBV ASP'!Y74</f>
        <v>0</v>
      </c>
      <c r="N65" s="148"/>
      <c r="O65" s="148"/>
    </row>
    <row r="66" spans="1:15" s="1" customFormat="1" ht="15" customHeight="1" thickBot="1">
      <c r="A66" s="127">
        <f t="shared" si="2"/>
        <v>1734</v>
      </c>
      <c r="B66" s="128" t="str">
        <f ca="1">'SUIVI SUBV ASP'!B75</f>
        <v>EE</v>
      </c>
      <c r="C66" s="129">
        <f ca="1">'SUIVI SUBV ASP'!C75</f>
        <v>0</v>
      </c>
      <c r="D66" s="129">
        <f ca="1">'SUIVI SUBV ASP'!D75</f>
        <v>0</v>
      </c>
      <c r="E66" s="129">
        <f ca="1">'SUIVI SUBV ASP'!E75</f>
        <v>0</v>
      </c>
      <c r="F66" s="129">
        <f ca="1">'SUIVI SUBV ASP'!F75</f>
        <v>0</v>
      </c>
      <c r="G66" s="129">
        <f ca="1">'SUIVI SUBV ASP'!G75</f>
        <v>0</v>
      </c>
      <c r="H66" s="129">
        <f ca="1">+'SUIVI SUBV ASP'!H75</f>
        <v>0</v>
      </c>
      <c r="I66" s="129">
        <f ca="1">+'SUIVI SUBV ASP'!I75</f>
        <v>0</v>
      </c>
      <c r="J66" s="129">
        <f ca="1">+'SUIVI SUBV ASP'!J75</f>
        <v>0</v>
      </c>
      <c r="K66" s="129">
        <f ca="1">+'SUIVI SUBV ASP'!K75</f>
        <v>0</v>
      </c>
      <c r="L66" s="147">
        <f ca="1">+'SUIVI SUBV ASP'!L75</f>
        <v>0</v>
      </c>
      <c r="M66" s="120">
        <f ca="1">'SUIVI SUBV ASP'!Y75</f>
        <v>0</v>
      </c>
      <c r="N66" s="148"/>
      <c r="O66" s="148"/>
    </row>
    <row r="67" spans="1:15" s="1" customFormat="1" ht="15" customHeight="1">
      <c r="A67" s="123">
        <f t="shared" si="2"/>
        <v>1734</v>
      </c>
      <c r="B67" s="124" t="str">
        <f ca="1">'SUIVI SUBV ASP'!B78</f>
        <v>FF</v>
      </c>
      <c r="C67" s="125">
        <f ca="1">'SUIVI SUBV ASP'!C78</f>
        <v>0</v>
      </c>
      <c r="D67" s="125">
        <f ca="1">'SUIVI SUBV ASP'!D78</f>
        <v>0</v>
      </c>
      <c r="E67" s="125">
        <f ca="1">'SUIVI SUBV ASP'!E78</f>
        <v>0</v>
      </c>
      <c r="F67" s="125">
        <f ca="1">'SUIVI SUBV ASP'!F78</f>
        <v>0</v>
      </c>
      <c r="G67" s="125">
        <f ca="1">'SUIVI SUBV ASP'!G78</f>
        <v>0</v>
      </c>
      <c r="H67" s="125">
        <f ca="1">+'SUIVI SUBV ASP'!H78</f>
        <v>0</v>
      </c>
      <c r="I67" s="125">
        <f ca="1">+'SUIVI SUBV ASP'!I78</f>
        <v>0</v>
      </c>
      <c r="J67" s="125">
        <f ca="1">+'SUIVI SUBV ASP'!J78</f>
        <v>0</v>
      </c>
      <c r="K67" s="125">
        <f ca="1">+'SUIVI SUBV ASP'!K78</f>
        <v>0</v>
      </c>
      <c r="L67" s="145">
        <f ca="1">+'SUIVI SUBV ASP'!L78</f>
        <v>0</v>
      </c>
      <c r="M67" s="119">
        <f ca="1">'SUIVI SUBV ASP'!Y78</f>
        <v>0</v>
      </c>
      <c r="N67" s="148"/>
      <c r="O67" s="148"/>
    </row>
    <row r="68" spans="1:15" s="1" customFormat="1" ht="15" customHeight="1">
      <c r="A68" s="126">
        <f t="shared" si="2"/>
        <v>1734</v>
      </c>
      <c r="B68" s="121" t="str">
        <f ca="1">'SUIVI SUBV ASP'!B79</f>
        <v>FF</v>
      </c>
      <c r="C68" s="122">
        <f ca="1">'SUIVI SUBV ASP'!C79</f>
        <v>0</v>
      </c>
      <c r="D68" s="122">
        <f ca="1">'SUIVI SUBV ASP'!D79</f>
        <v>0</v>
      </c>
      <c r="E68" s="122">
        <f ca="1">'SUIVI SUBV ASP'!E79</f>
        <v>0</v>
      </c>
      <c r="F68" s="122">
        <f ca="1">'SUIVI SUBV ASP'!F79</f>
        <v>0</v>
      </c>
      <c r="G68" s="122">
        <f ca="1">'SUIVI SUBV ASP'!G79</f>
        <v>0</v>
      </c>
      <c r="H68" s="122">
        <f ca="1">+'SUIVI SUBV ASP'!H79</f>
        <v>0</v>
      </c>
      <c r="I68" s="122">
        <f ca="1">+'SUIVI SUBV ASP'!I79</f>
        <v>0</v>
      </c>
      <c r="J68" s="122">
        <f ca="1">+'SUIVI SUBV ASP'!J79</f>
        <v>0</v>
      </c>
      <c r="K68" s="122">
        <f ca="1">+'SUIVI SUBV ASP'!K79</f>
        <v>0</v>
      </c>
      <c r="L68" s="146">
        <f ca="1">+'SUIVI SUBV ASP'!L79</f>
        <v>0</v>
      </c>
      <c r="M68" s="101">
        <f ca="1">'SUIVI SUBV ASP'!Y79</f>
        <v>0</v>
      </c>
      <c r="N68" s="148"/>
      <c r="O68" s="148"/>
    </row>
    <row r="69" spans="1:15" s="1" customFormat="1" ht="15" customHeight="1">
      <c r="A69" s="126">
        <f t="shared" si="2"/>
        <v>1734</v>
      </c>
      <c r="B69" s="121" t="str">
        <f ca="1">'SUIVI SUBV ASP'!B80</f>
        <v>FF</v>
      </c>
      <c r="C69" s="122">
        <f ca="1">'SUIVI SUBV ASP'!C80</f>
        <v>0</v>
      </c>
      <c r="D69" s="122">
        <f ca="1">'SUIVI SUBV ASP'!D80</f>
        <v>0</v>
      </c>
      <c r="E69" s="122">
        <f ca="1">'SUIVI SUBV ASP'!E80</f>
        <v>0</v>
      </c>
      <c r="F69" s="122">
        <f ca="1">'SUIVI SUBV ASP'!F80</f>
        <v>0</v>
      </c>
      <c r="G69" s="122">
        <f ca="1">'SUIVI SUBV ASP'!G80</f>
        <v>0</v>
      </c>
      <c r="H69" s="122">
        <f ca="1">+'SUIVI SUBV ASP'!H80</f>
        <v>0</v>
      </c>
      <c r="I69" s="122">
        <f ca="1">+'SUIVI SUBV ASP'!I80</f>
        <v>0</v>
      </c>
      <c r="J69" s="122">
        <f ca="1">+'SUIVI SUBV ASP'!J80</f>
        <v>0</v>
      </c>
      <c r="K69" s="122">
        <f ca="1">+'SUIVI SUBV ASP'!K80</f>
        <v>0</v>
      </c>
      <c r="L69" s="146">
        <f ca="1">+'SUIVI SUBV ASP'!L80</f>
        <v>0</v>
      </c>
      <c r="M69" s="101">
        <f ca="1">'SUIVI SUBV ASP'!Y80</f>
        <v>0</v>
      </c>
      <c r="N69" s="148"/>
      <c r="O69" s="148"/>
    </row>
    <row r="70" spans="1:15" s="1" customFormat="1" ht="15" customHeight="1">
      <c r="A70" s="126">
        <f t="shared" si="2"/>
        <v>1734</v>
      </c>
      <c r="B70" s="121" t="str">
        <f ca="1">'SUIVI SUBV ASP'!B81</f>
        <v>FF</v>
      </c>
      <c r="C70" s="122">
        <f ca="1">'SUIVI SUBV ASP'!C81</f>
        <v>0</v>
      </c>
      <c r="D70" s="122">
        <f ca="1">'SUIVI SUBV ASP'!D81</f>
        <v>0</v>
      </c>
      <c r="E70" s="122">
        <f ca="1">'SUIVI SUBV ASP'!E81</f>
        <v>0</v>
      </c>
      <c r="F70" s="122">
        <f ca="1">'SUIVI SUBV ASP'!F81</f>
        <v>0</v>
      </c>
      <c r="G70" s="122">
        <f ca="1">'SUIVI SUBV ASP'!G81</f>
        <v>0</v>
      </c>
      <c r="H70" s="122">
        <f ca="1">+'SUIVI SUBV ASP'!H81</f>
        <v>0</v>
      </c>
      <c r="I70" s="122">
        <f ca="1">+'SUIVI SUBV ASP'!I81</f>
        <v>0</v>
      </c>
      <c r="J70" s="122">
        <f ca="1">+'SUIVI SUBV ASP'!J81</f>
        <v>0</v>
      </c>
      <c r="K70" s="122">
        <f ca="1">+'SUIVI SUBV ASP'!K81</f>
        <v>0</v>
      </c>
      <c r="L70" s="146">
        <f ca="1">+'SUIVI SUBV ASP'!L81</f>
        <v>0</v>
      </c>
      <c r="M70" s="101">
        <f ca="1">'SUIVI SUBV ASP'!Y81</f>
        <v>0</v>
      </c>
      <c r="N70" s="148"/>
      <c r="O70" s="148"/>
    </row>
    <row r="71" spans="1:15" s="1" customFormat="1" ht="15" customHeight="1">
      <c r="A71" s="126">
        <f t="shared" si="2"/>
        <v>1734</v>
      </c>
      <c r="B71" s="121" t="str">
        <f ca="1">'SUIVI SUBV ASP'!B82</f>
        <v>FF</v>
      </c>
      <c r="C71" s="122">
        <f ca="1">'SUIVI SUBV ASP'!C82</f>
        <v>0</v>
      </c>
      <c r="D71" s="122">
        <f ca="1">'SUIVI SUBV ASP'!D82</f>
        <v>0</v>
      </c>
      <c r="E71" s="122">
        <f ca="1">'SUIVI SUBV ASP'!E82</f>
        <v>0</v>
      </c>
      <c r="F71" s="122">
        <f ca="1">'SUIVI SUBV ASP'!F82</f>
        <v>0</v>
      </c>
      <c r="G71" s="122">
        <f ca="1">'SUIVI SUBV ASP'!G82</f>
        <v>0</v>
      </c>
      <c r="H71" s="122">
        <f ca="1">+'SUIVI SUBV ASP'!H82</f>
        <v>0</v>
      </c>
      <c r="I71" s="122">
        <f ca="1">+'SUIVI SUBV ASP'!I82</f>
        <v>0</v>
      </c>
      <c r="J71" s="122">
        <f ca="1">+'SUIVI SUBV ASP'!J82</f>
        <v>0</v>
      </c>
      <c r="K71" s="122">
        <f ca="1">+'SUIVI SUBV ASP'!K82</f>
        <v>0</v>
      </c>
      <c r="L71" s="146">
        <f ca="1">+'SUIVI SUBV ASP'!L82</f>
        <v>0</v>
      </c>
      <c r="M71" s="101">
        <f ca="1">'SUIVI SUBV ASP'!Y82</f>
        <v>0</v>
      </c>
      <c r="N71" s="148"/>
      <c r="O71" s="148"/>
    </row>
    <row r="72" spans="1:15" s="1" customFormat="1" ht="15" customHeight="1">
      <c r="A72" s="126">
        <f t="shared" si="2"/>
        <v>1734</v>
      </c>
      <c r="B72" s="121" t="str">
        <f ca="1">'SUIVI SUBV ASP'!B83</f>
        <v>FF</v>
      </c>
      <c r="C72" s="122">
        <f ca="1">'SUIVI SUBV ASP'!C83</f>
        <v>0</v>
      </c>
      <c r="D72" s="122">
        <f ca="1">'SUIVI SUBV ASP'!D83</f>
        <v>0</v>
      </c>
      <c r="E72" s="122">
        <f ca="1">'SUIVI SUBV ASP'!E83</f>
        <v>0</v>
      </c>
      <c r="F72" s="122">
        <f ca="1">'SUIVI SUBV ASP'!F83</f>
        <v>0</v>
      </c>
      <c r="G72" s="122">
        <f ca="1">'SUIVI SUBV ASP'!G83</f>
        <v>0</v>
      </c>
      <c r="H72" s="122">
        <f ca="1">+'SUIVI SUBV ASP'!H83</f>
        <v>0</v>
      </c>
      <c r="I72" s="122">
        <f ca="1">+'SUIVI SUBV ASP'!I83</f>
        <v>0</v>
      </c>
      <c r="J72" s="122">
        <f ca="1">+'SUIVI SUBV ASP'!J83</f>
        <v>0</v>
      </c>
      <c r="K72" s="122">
        <f ca="1">+'SUIVI SUBV ASP'!K83</f>
        <v>0</v>
      </c>
      <c r="L72" s="146">
        <f ca="1">+'SUIVI SUBV ASP'!L83</f>
        <v>0</v>
      </c>
      <c r="M72" s="101">
        <f ca="1">'SUIVI SUBV ASP'!Y83</f>
        <v>0</v>
      </c>
      <c r="N72" s="148"/>
      <c r="O72" s="148"/>
    </row>
    <row r="73" spans="1:15" s="1" customFormat="1" ht="15" customHeight="1">
      <c r="A73" s="126">
        <f t="shared" si="2"/>
        <v>1734</v>
      </c>
      <c r="B73" s="121" t="str">
        <f ca="1">'SUIVI SUBV ASP'!B84</f>
        <v>FF</v>
      </c>
      <c r="C73" s="122">
        <f ca="1">'SUIVI SUBV ASP'!C84</f>
        <v>0</v>
      </c>
      <c r="D73" s="122">
        <f ca="1">'SUIVI SUBV ASP'!D84</f>
        <v>0</v>
      </c>
      <c r="E73" s="122">
        <f ca="1">'SUIVI SUBV ASP'!E84</f>
        <v>0</v>
      </c>
      <c r="F73" s="122">
        <f ca="1">'SUIVI SUBV ASP'!F84</f>
        <v>0</v>
      </c>
      <c r="G73" s="122">
        <f ca="1">'SUIVI SUBV ASP'!G84</f>
        <v>0</v>
      </c>
      <c r="H73" s="122">
        <f ca="1">+'SUIVI SUBV ASP'!H84</f>
        <v>0</v>
      </c>
      <c r="I73" s="122">
        <f ca="1">+'SUIVI SUBV ASP'!I84</f>
        <v>0</v>
      </c>
      <c r="J73" s="122">
        <f ca="1">+'SUIVI SUBV ASP'!J84</f>
        <v>0</v>
      </c>
      <c r="K73" s="122">
        <f ca="1">+'SUIVI SUBV ASP'!K84</f>
        <v>0</v>
      </c>
      <c r="L73" s="146">
        <f ca="1">+'SUIVI SUBV ASP'!L84</f>
        <v>0</v>
      </c>
      <c r="M73" s="101">
        <f ca="1">'SUIVI SUBV ASP'!Y84</f>
        <v>0</v>
      </c>
      <c r="N73" s="148"/>
      <c r="O73" s="148"/>
    </row>
    <row r="74" spans="1:15" s="1" customFormat="1" ht="15" customHeight="1">
      <c r="A74" s="126">
        <f t="shared" si="2"/>
        <v>1734</v>
      </c>
      <c r="B74" s="121" t="str">
        <f ca="1">'SUIVI SUBV ASP'!B85</f>
        <v>FF</v>
      </c>
      <c r="C74" s="122">
        <f ca="1">'SUIVI SUBV ASP'!C85</f>
        <v>0</v>
      </c>
      <c r="D74" s="122">
        <f ca="1">'SUIVI SUBV ASP'!D85</f>
        <v>0</v>
      </c>
      <c r="E74" s="122">
        <f ca="1">'SUIVI SUBV ASP'!E85</f>
        <v>0</v>
      </c>
      <c r="F74" s="122">
        <f ca="1">'SUIVI SUBV ASP'!F85</f>
        <v>0</v>
      </c>
      <c r="G74" s="122">
        <f ca="1">'SUIVI SUBV ASP'!G85</f>
        <v>0</v>
      </c>
      <c r="H74" s="122">
        <f ca="1">+'SUIVI SUBV ASP'!H85</f>
        <v>0</v>
      </c>
      <c r="I74" s="122">
        <f ca="1">+'SUIVI SUBV ASP'!I85</f>
        <v>0</v>
      </c>
      <c r="J74" s="122">
        <f ca="1">+'SUIVI SUBV ASP'!J85</f>
        <v>0</v>
      </c>
      <c r="K74" s="122">
        <f ca="1">+'SUIVI SUBV ASP'!K85</f>
        <v>0</v>
      </c>
      <c r="L74" s="146">
        <f ca="1">+'SUIVI SUBV ASP'!L85</f>
        <v>0</v>
      </c>
      <c r="M74" s="101">
        <f ca="1">'SUIVI SUBV ASP'!Y85</f>
        <v>0</v>
      </c>
      <c r="N74" s="148"/>
      <c r="O74" s="148"/>
    </row>
    <row r="75" spans="1:15" s="1" customFormat="1" ht="15" customHeight="1">
      <c r="A75" s="126">
        <f t="shared" si="2"/>
        <v>1734</v>
      </c>
      <c r="B75" s="121" t="str">
        <f ca="1">'SUIVI SUBV ASP'!B86</f>
        <v>FF</v>
      </c>
      <c r="C75" s="122">
        <f ca="1">'SUIVI SUBV ASP'!C86</f>
        <v>0</v>
      </c>
      <c r="D75" s="122">
        <f ca="1">'SUIVI SUBV ASP'!D86</f>
        <v>0</v>
      </c>
      <c r="E75" s="122">
        <f ca="1">'SUIVI SUBV ASP'!E86</f>
        <v>0</v>
      </c>
      <c r="F75" s="122">
        <f ca="1">'SUIVI SUBV ASP'!F86</f>
        <v>0</v>
      </c>
      <c r="G75" s="122">
        <f ca="1">'SUIVI SUBV ASP'!G86</f>
        <v>0</v>
      </c>
      <c r="H75" s="122">
        <f ca="1">+'SUIVI SUBV ASP'!H86</f>
        <v>0</v>
      </c>
      <c r="I75" s="122">
        <f ca="1">+'SUIVI SUBV ASP'!I86</f>
        <v>0</v>
      </c>
      <c r="J75" s="122">
        <f ca="1">+'SUIVI SUBV ASP'!J86</f>
        <v>0</v>
      </c>
      <c r="K75" s="122">
        <f ca="1">+'SUIVI SUBV ASP'!K86</f>
        <v>0</v>
      </c>
      <c r="L75" s="146">
        <f ca="1">+'SUIVI SUBV ASP'!L86</f>
        <v>0</v>
      </c>
      <c r="M75" s="101">
        <f ca="1">'SUIVI SUBV ASP'!Y86</f>
        <v>0</v>
      </c>
      <c r="N75" s="148"/>
      <c r="O75" s="148"/>
    </row>
    <row r="76" spans="1:15" s="1" customFormat="1" ht="15" customHeight="1">
      <c r="A76" s="126">
        <f t="shared" si="2"/>
        <v>1734</v>
      </c>
      <c r="B76" s="121" t="str">
        <f ca="1">'SUIVI SUBV ASP'!B87</f>
        <v>FF</v>
      </c>
      <c r="C76" s="122">
        <f ca="1">'SUIVI SUBV ASP'!C87</f>
        <v>0</v>
      </c>
      <c r="D76" s="122">
        <f ca="1">'SUIVI SUBV ASP'!D87</f>
        <v>0</v>
      </c>
      <c r="E76" s="122">
        <f ca="1">'SUIVI SUBV ASP'!E87</f>
        <v>0</v>
      </c>
      <c r="F76" s="122">
        <f ca="1">'SUIVI SUBV ASP'!F87</f>
        <v>0</v>
      </c>
      <c r="G76" s="122">
        <f ca="1">'SUIVI SUBV ASP'!G87</f>
        <v>0</v>
      </c>
      <c r="H76" s="122">
        <f ca="1">+'SUIVI SUBV ASP'!H87</f>
        <v>0</v>
      </c>
      <c r="I76" s="122">
        <f ca="1">+'SUIVI SUBV ASP'!I87</f>
        <v>0</v>
      </c>
      <c r="J76" s="122">
        <f ca="1">+'SUIVI SUBV ASP'!J87</f>
        <v>0</v>
      </c>
      <c r="K76" s="122">
        <f ca="1">+'SUIVI SUBV ASP'!K87</f>
        <v>0</v>
      </c>
      <c r="L76" s="146">
        <f ca="1">+'SUIVI SUBV ASP'!L87</f>
        <v>0</v>
      </c>
      <c r="M76" s="101">
        <f ca="1">'SUIVI SUBV ASP'!Y87</f>
        <v>0</v>
      </c>
      <c r="N76" s="148"/>
      <c r="O76" s="148"/>
    </row>
    <row r="77" spans="1:15" s="1" customFormat="1" ht="15" customHeight="1">
      <c r="A77" s="126">
        <f t="shared" si="2"/>
        <v>1734</v>
      </c>
      <c r="B77" s="121" t="str">
        <f ca="1">'SUIVI SUBV ASP'!B88</f>
        <v>FF</v>
      </c>
      <c r="C77" s="122">
        <f ca="1">'SUIVI SUBV ASP'!C88</f>
        <v>0</v>
      </c>
      <c r="D77" s="122">
        <f ca="1">'SUIVI SUBV ASP'!D88</f>
        <v>0</v>
      </c>
      <c r="E77" s="122">
        <f ca="1">'SUIVI SUBV ASP'!E88</f>
        <v>0</v>
      </c>
      <c r="F77" s="122">
        <f ca="1">'SUIVI SUBV ASP'!F88</f>
        <v>0</v>
      </c>
      <c r="G77" s="122">
        <f ca="1">'SUIVI SUBV ASP'!G88</f>
        <v>0</v>
      </c>
      <c r="H77" s="122">
        <f ca="1">+'SUIVI SUBV ASP'!H88</f>
        <v>0</v>
      </c>
      <c r="I77" s="122">
        <f ca="1">+'SUIVI SUBV ASP'!I88</f>
        <v>0</v>
      </c>
      <c r="J77" s="122">
        <f ca="1">+'SUIVI SUBV ASP'!J88</f>
        <v>0</v>
      </c>
      <c r="K77" s="122">
        <f ca="1">+'SUIVI SUBV ASP'!K88</f>
        <v>0</v>
      </c>
      <c r="L77" s="146">
        <f ca="1">+'SUIVI SUBV ASP'!L88</f>
        <v>0</v>
      </c>
      <c r="M77" s="101">
        <f ca="1">'SUIVI SUBV ASP'!Y88</f>
        <v>0</v>
      </c>
      <c r="N77" s="148"/>
      <c r="O77" s="148"/>
    </row>
    <row r="78" spans="1:15" s="1" customFormat="1" ht="15" customHeight="1" thickBot="1">
      <c r="A78" s="127">
        <f t="shared" si="2"/>
        <v>1734</v>
      </c>
      <c r="B78" s="128" t="str">
        <f ca="1">'SUIVI SUBV ASP'!B89</f>
        <v>FF</v>
      </c>
      <c r="C78" s="129">
        <f ca="1">'SUIVI SUBV ASP'!C89</f>
        <v>0</v>
      </c>
      <c r="D78" s="129">
        <f ca="1">'SUIVI SUBV ASP'!D89</f>
        <v>0</v>
      </c>
      <c r="E78" s="129">
        <f ca="1">'SUIVI SUBV ASP'!E89</f>
        <v>0</v>
      </c>
      <c r="F78" s="129">
        <f ca="1">'SUIVI SUBV ASP'!F89</f>
        <v>0</v>
      </c>
      <c r="G78" s="129">
        <f ca="1">'SUIVI SUBV ASP'!G89</f>
        <v>0</v>
      </c>
      <c r="H78" s="129">
        <f ca="1">+'SUIVI SUBV ASP'!H89</f>
        <v>0</v>
      </c>
      <c r="I78" s="129">
        <f ca="1">+'SUIVI SUBV ASP'!I89</f>
        <v>0</v>
      </c>
      <c r="J78" s="129">
        <f ca="1">+'SUIVI SUBV ASP'!J89</f>
        <v>0</v>
      </c>
      <c r="K78" s="129">
        <f ca="1">+'SUIVI SUBV ASP'!K89</f>
        <v>0</v>
      </c>
      <c r="L78" s="147">
        <f ca="1">+'SUIVI SUBV ASP'!L89</f>
        <v>0</v>
      </c>
      <c r="M78" s="120">
        <f ca="1">'SUIVI SUBV ASP'!Y89</f>
        <v>0</v>
      </c>
      <c r="N78" s="148"/>
      <c r="O78" s="148"/>
    </row>
    <row r="80" spans="1:15">
      <c r="D80" s="134"/>
      <c r="E80" s="134"/>
      <c r="F80" s="134"/>
      <c r="G80" s="134"/>
      <c r="H80" s="134"/>
      <c r="I80" s="134"/>
      <c r="J80" s="134"/>
      <c r="K80" s="134"/>
      <c r="L80" s="134"/>
      <c r="M80" s="136"/>
    </row>
    <row r="81" spans="4:13" ht="32.25" customHeight="1">
      <c r="D81" s="134"/>
      <c r="E81" s="137"/>
      <c r="F81" s="134"/>
      <c r="G81" s="134"/>
      <c r="H81" s="134"/>
      <c r="I81" s="134"/>
      <c r="J81" s="138"/>
      <c r="K81" s="173"/>
      <c r="L81" s="173"/>
      <c r="M81" s="134"/>
    </row>
    <row r="82" spans="4:13">
      <c r="D82" s="134"/>
      <c r="E82" s="134"/>
      <c r="F82" s="134"/>
      <c r="G82" s="134"/>
      <c r="H82" s="134"/>
      <c r="I82" s="134"/>
      <c r="J82" s="139"/>
      <c r="K82" s="139"/>
      <c r="L82" s="139"/>
      <c r="M82" s="134"/>
    </row>
    <row r="83" spans="4:13">
      <c r="D83" s="134"/>
      <c r="E83" s="134"/>
      <c r="F83" s="134"/>
      <c r="G83" s="134"/>
      <c r="H83" s="134"/>
      <c r="I83" s="134"/>
      <c r="J83" s="139"/>
      <c r="K83" s="139"/>
      <c r="L83" s="139"/>
      <c r="M83" s="134"/>
    </row>
    <row r="84" spans="4:13">
      <c r="D84" s="134"/>
      <c r="E84" s="134"/>
      <c r="F84" s="134"/>
      <c r="G84" s="134"/>
      <c r="H84" s="134"/>
      <c r="I84" s="134"/>
      <c r="J84" s="139"/>
      <c r="K84" s="139"/>
      <c r="L84" s="139"/>
      <c r="M84" s="134"/>
    </row>
    <row r="85" spans="4:13">
      <c r="D85" s="134"/>
      <c r="E85" s="134"/>
      <c r="F85" s="134"/>
      <c r="G85" s="134"/>
      <c r="H85" s="134"/>
      <c r="I85" s="134"/>
      <c r="J85" s="139"/>
      <c r="K85" s="139"/>
      <c r="L85" s="139"/>
      <c r="M85" s="134"/>
    </row>
    <row r="86" spans="4:13">
      <c r="D86" s="134"/>
      <c r="E86" s="134"/>
      <c r="F86" s="134"/>
      <c r="G86" s="134"/>
      <c r="H86" s="134"/>
      <c r="I86" s="134"/>
      <c r="J86" s="139"/>
      <c r="K86" s="139"/>
      <c r="L86" s="139"/>
      <c r="M86" s="134"/>
    </row>
    <row r="87" spans="4:13">
      <c r="D87" s="134"/>
      <c r="E87" s="134"/>
      <c r="F87" s="134"/>
      <c r="G87" s="134"/>
      <c r="H87" s="134"/>
      <c r="I87" s="134"/>
      <c r="J87" s="135"/>
      <c r="K87" s="135"/>
      <c r="L87" s="135"/>
      <c r="M87" s="134"/>
    </row>
    <row r="88" spans="4:13">
      <c r="D88" s="134"/>
      <c r="E88" s="134"/>
      <c r="F88" s="134"/>
      <c r="G88" s="134"/>
      <c r="H88" s="134"/>
      <c r="I88" s="134"/>
      <c r="J88" s="139"/>
      <c r="K88" s="139"/>
      <c r="L88" s="139"/>
      <c r="M88" s="134"/>
    </row>
    <row r="89" spans="4:13">
      <c r="D89" s="134"/>
      <c r="E89" s="134"/>
      <c r="F89" s="134"/>
      <c r="G89" s="134"/>
      <c r="H89" s="134"/>
      <c r="I89" s="134"/>
      <c r="J89" s="139"/>
      <c r="K89" s="139"/>
      <c r="L89" s="139"/>
      <c r="M89" s="134"/>
    </row>
    <row r="90" spans="4:13">
      <c r="D90" s="134"/>
      <c r="E90" s="134"/>
      <c r="F90" s="134"/>
      <c r="G90" s="134"/>
      <c r="H90" s="134"/>
      <c r="I90" s="134"/>
      <c r="J90" s="139"/>
      <c r="K90" s="139"/>
      <c r="L90" s="139"/>
      <c r="M90" s="134"/>
    </row>
    <row r="91" spans="4:13">
      <c r="D91" s="134"/>
      <c r="E91" s="134"/>
      <c r="F91" s="134"/>
      <c r="G91" s="134"/>
      <c r="H91" s="134"/>
      <c r="I91" s="134"/>
      <c r="J91" s="139"/>
      <c r="K91" s="139"/>
      <c r="L91" s="139"/>
      <c r="M91" s="134"/>
    </row>
    <row r="92" spans="4:13">
      <c r="D92" s="134"/>
      <c r="E92" s="134"/>
      <c r="F92" s="134"/>
      <c r="G92" s="134"/>
      <c r="H92" s="134"/>
      <c r="I92" s="134"/>
      <c r="J92" s="139"/>
      <c r="K92" s="139"/>
      <c r="L92" s="139"/>
      <c r="M92" s="134"/>
    </row>
    <row r="93" spans="4:13">
      <c r="D93" s="134"/>
      <c r="E93" s="134"/>
      <c r="F93" s="134"/>
      <c r="G93" s="134"/>
      <c r="H93" s="134"/>
      <c r="I93" s="134"/>
      <c r="J93" s="139"/>
      <c r="K93" s="139"/>
      <c r="L93" s="139"/>
      <c r="M93" s="134"/>
    </row>
    <row r="94" spans="4:13">
      <c r="D94" s="134"/>
      <c r="E94" s="134"/>
      <c r="F94" s="134"/>
      <c r="G94" s="134"/>
      <c r="H94" s="134"/>
      <c r="I94" s="134"/>
      <c r="J94" s="139"/>
      <c r="K94" s="139"/>
      <c r="L94" s="139"/>
      <c r="M94" s="134"/>
    </row>
    <row r="95" spans="4:13">
      <c r="D95" s="134"/>
      <c r="E95" s="134"/>
      <c r="F95" s="134"/>
      <c r="G95" s="134"/>
      <c r="H95" s="134"/>
      <c r="I95" s="134"/>
      <c r="J95" s="140"/>
      <c r="K95" s="140"/>
      <c r="L95" s="140"/>
      <c r="M95" s="134"/>
    </row>
    <row r="96" spans="4:13">
      <c r="D96" s="134"/>
      <c r="E96" s="134"/>
      <c r="F96" s="134"/>
      <c r="G96" s="134"/>
      <c r="H96" s="134"/>
      <c r="I96" s="134"/>
      <c r="J96" s="139"/>
      <c r="K96" s="141"/>
      <c r="L96" s="141"/>
      <c r="M96" s="134"/>
    </row>
    <row r="97" spans="4:13">
      <c r="D97" s="134"/>
      <c r="E97" s="134"/>
      <c r="F97" s="134"/>
      <c r="G97" s="134"/>
      <c r="H97" s="134"/>
      <c r="I97" s="134"/>
      <c r="J97" s="134"/>
      <c r="K97" s="134"/>
      <c r="L97" s="134"/>
      <c r="M97" s="134"/>
    </row>
  </sheetData>
  <sheetProtection insertRows="0" sort="0" autoFilter="0"/>
  <dataConsolidate/>
  <mergeCells count="8">
    <mergeCell ref="K81:L81"/>
    <mergeCell ref="B1:D1"/>
    <mergeCell ref="E1:F3"/>
    <mergeCell ref="J1:L1"/>
    <mergeCell ref="B2:D2"/>
    <mergeCell ref="J2:L2"/>
    <mergeCell ref="B3:D4"/>
    <mergeCell ref="J3:L3"/>
  </mergeCells>
  <phoneticPr fontId="18" type="noConversion"/>
  <hyperlinks>
    <hyperlink ref="P1" r:id="rId1"/>
  </hyperlinks>
  <pageMargins left="0.19685039370078741" right="0.19685039370078741" top="0.19685039370078741" bottom="0.19685039370078741" header="0.51181102362204722" footer="0.51181102362204722"/>
  <pageSetup paperSize="8" scale="58" orientation="landscape" copies="3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6"/>
  <sheetViews>
    <sheetView workbookViewId="0">
      <selection activeCell="E17" sqref="E17"/>
    </sheetView>
  </sheetViews>
  <sheetFormatPr baseColWidth="10" defaultRowHeight="12.75"/>
  <sheetData>
    <row r="1" spans="1:14" ht="18">
      <c r="A1" s="154" t="s">
        <v>0</v>
      </c>
      <c r="B1" s="154" t="s">
        <v>1</v>
      </c>
      <c r="C1" s="154" t="s">
        <v>2</v>
      </c>
      <c r="D1" s="154" t="s">
        <v>3</v>
      </c>
      <c r="E1" s="154" t="s">
        <v>4</v>
      </c>
      <c r="F1" s="154" t="s">
        <v>5</v>
      </c>
      <c r="G1" s="154" t="s">
        <v>6</v>
      </c>
      <c r="H1" s="154" t="s">
        <v>7</v>
      </c>
      <c r="I1" s="154" t="s">
        <v>8</v>
      </c>
      <c r="J1" s="154" t="s">
        <v>9</v>
      </c>
      <c r="K1" s="154" t="s">
        <v>10</v>
      </c>
      <c r="L1" s="154" t="s">
        <v>11</v>
      </c>
      <c r="M1" s="155" t="s">
        <v>12</v>
      </c>
    </row>
    <row r="2" spans="1:14">
      <c r="A2" s="121">
        <v>1734</v>
      </c>
      <c r="B2" s="121" t="s">
        <v>22</v>
      </c>
      <c r="C2" s="152">
        <v>40909</v>
      </c>
      <c r="D2" s="152">
        <v>41274</v>
      </c>
      <c r="E2" s="152" t="s">
        <v>32</v>
      </c>
      <c r="F2" s="152" t="s">
        <v>33</v>
      </c>
      <c r="G2" s="152">
        <v>3784</v>
      </c>
      <c r="H2" s="152">
        <v>1</v>
      </c>
      <c r="I2" s="152">
        <v>2</v>
      </c>
      <c r="J2" s="152">
        <v>1</v>
      </c>
      <c r="K2" s="152">
        <v>1</v>
      </c>
      <c r="L2" s="153">
        <v>0.5</v>
      </c>
      <c r="M2" s="156">
        <v>1896</v>
      </c>
      <c r="N2" s="21"/>
    </row>
    <row r="3" spans="1:14">
      <c r="A3" s="121">
        <v>1734</v>
      </c>
      <c r="B3" s="121" t="s">
        <v>22</v>
      </c>
      <c r="C3" s="152">
        <v>0</v>
      </c>
      <c r="D3" s="152">
        <v>0</v>
      </c>
      <c r="E3" s="152">
        <v>0</v>
      </c>
      <c r="F3" s="152">
        <v>0</v>
      </c>
      <c r="G3" s="152">
        <v>1734</v>
      </c>
      <c r="H3" s="152">
        <v>2</v>
      </c>
      <c r="I3" s="152">
        <v>1</v>
      </c>
      <c r="J3" s="152">
        <v>1</v>
      </c>
      <c r="K3" s="152">
        <v>2</v>
      </c>
      <c r="L3" s="153">
        <v>0.2</v>
      </c>
      <c r="M3" s="156">
        <v>240</v>
      </c>
      <c r="N3" s="21"/>
    </row>
    <row r="4" spans="1:14">
      <c r="A4" s="121">
        <v>1734</v>
      </c>
      <c r="B4" s="121" t="s">
        <v>22</v>
      </c>
      <c r="C4" s="152">
        <v>0</v>
      </c>
      <c r="D4" s="152">
        <v>0</v>
      </c>
      <c r="E4" s="152">
        <v>0</v>
      </c>
      <c r="F4" s="152">
        <v>0</v>
      </c>
      <c r="G4" s="152">
        <v>3767</v>
      </c>
      <c r="H4" s="152">
        <v>3</v>
      </c>
      <c r="I4" s="152">
        <v>2</v>
      </c>
      <c r="J4" s="152">
        <v>1</v>
      </c>
      <c r="K4" s="152">
        <v>2</v>
      </c>
      <c r="L4" s="153">
        <v>0.05</v>
      </c>
      <c r="M4" s="156">
        <v>120</v>
      </c>
      <c r="N4" s="21"/>
    </row>
    <row r="5" spans="1:14">
      <c r="A5" s="121">
        <v>1734</v>
      </c>
      <c r="B5" s="121" t="s">
        <v>22</v>
      </c>
      <c r="C5" s="152">
        <v>0</v>
      </c>
      <c r="D5" s="152">
        <v>0</v>
      </c>
      <c r="E5" s="152">
        <v>0</v>
      </c>
      <c r="F5" s="152">
        <v>0</v>
      </c>
      <c r="G5" s="152">
        <v>1</v>
      </c>
      <c r="H5" s="152">
        <v>1</v>
      </c>
      <c r="I5" s="152">
        <v>2</v>
      </c>
      <c r="J5" s="152">
        <v>3</v>
      </c>
      <c r="K5" s="152">
        <v>4</v>
      </c>
      <c r="L5" s="153">
        <v>0.05</v>
      </c>
      <c r="M5" s="156">
        <v>144</v>
      </c>
      <c r="N5" s="21"/>
    </row>
    <row r="6" spans="1:14">
      <c r="A6" s="121">
        <v>1734</v>
      </c>
      <c r="B6" s="121" t="s">
        <v>22</v>
      </c>
      <c r="C6" s="152">
        <v>0</v>
      </c>
      <c r="D6" s="152">
        <v>0</v>
      </c>
      <c r="E6" s="152">
        <v>0</v>
      </c>
      <c r="F6" s="152">
        <v>0</v>
      </c>
      <c r="G6" s="152">
        <v>10</v>
      </c>
      <c r="H6" s="152">
        <v>1</v>
      </c>
      <c r="I6" s="152">
        <v>4</v>
      </c>
      <c r="J6" s="152">
        <v>5</v>
      </c>
      <c r="K6" s="152">
        <v>8</v>
      </c>
      <c r="L6" s="153">
        <v>0.8</v>
      </c>
      <c r="M6" s="156">
        <v>1440</v>
      </c>
      <c r="N6" s="21"/>
    </row>
  </sheetData>
  <phoneticPr fontId="18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SUIVI SUBV ASP</vt:lpstr>
      <vt:lpstr>SUIVI SUBV ASP (2)</vt:lpstr>
      <vt:lpstr>Résultats</vt:lpstr>
      <vt:lpstr>Résultats!Extraire</vt:lpstr>
      <vt:lpstr>'SUIVI SUBV ASP'!Zone_d_impression</vt:lpstr>
      <vt:lpstr>'SUIVI SUBV ASP (2)'!Zone_d_impression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CADEILLAN</dc:creator>
  <cp:lastModifiedBy>Michel</cp:lastModifiedBy>
  <cp:lastPrinted>2013-01-31T12:10:18Z</cp:lastPrinted>
  <dcterms:created xsi:type="dcterms:W3CDTF">2013-01-30T17:30:12Z</dcterms:created>
  <dcterms:modified xsi:type="dcterms:W3CDTF">2013-02-05T12:55:06Z</dcterms:modified>
</cp:coreProperties>
</file>