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855" yWindow="90" windowWidth="13695" windowHeight="8760" activeTab="2"/>
  </bookViews>
  <sheets>
    <sheet name="Liste" sheetId="13" r:id="rId1"/>
    <sheet name="Prix annuels" sheetId="1" r:id="rId2"/>
    <sheet name="ARIMA" sheetId="8" r:id="rId3"/>
    <sheet name="Feuil3" sheetId="9" r:id="rId4"/>
    <sheet name="Feuil4" sheetId="10" r:id="rId5"/>
    <sheet name="Feuil5" sheetId="11" r:id="rId6"/>
    <sheet name="Feuil6" sheetId="12" r:id="rId7"/>
  </sheets>
  <definedNames>
    <definedName name="ColB1">OFFSET(ARIMA!$B$7,,,COUNTA(ARIMA!$B$6:$B$10000)-1)</definedName>
    <definedName name="ColB2">OFFSET(ARIMA!$B$6,,,COUNTA(ARIMA!$B$6:$B$10000)-1)</definedName>
    <definedName name="ColC">OFFSET(ColB1,,1)</definedName>
    <definedName name="maliste2">Liste!$A$1:$A$21</definedName>
    <definedName name="MaListe3">OFFSET(Liste!$C$1,,,COUNTA(Liste!$C:$C))</definedName>
  </definedNames>
  <calcPr calcId="145621"/>
</workbook>
</file>

<file path=xl/calcChain.xml><?xml version="1.0" encoding="utf-8"?>
<calcChain xmlns="http://schemas.openxmlformats.org/spreadsheetml/2006/main">
  <c r="J15" i="8" l="1"/>
  <c r="O3" i="8" a="1"/>
  <c r="O3" i="8" s="1"/>
  <c r="I3" i="8" a="1"/>
  <c r="I3" i="8" s="1"/>
  <c r="P7" i="8" l="1"/>
  <c r="P6" i="8"/>
  <c r="P5" i="8"/>
  <c r="P4" i="8"/>
  <c r="P3" i="8"/>
  <c r="O7" i="8"/>
  <c r="O6" i="8"/>
  <c r="O5" i="8"/>
  <c r="O4" i="8"/>
  <c r="J7" i="8"/>
  <c r="J6" i="8"/>
  <c r="J5" i="8"/>
  <c r="J4" i="8"/>
  <c r="J3" i="8"/>
  <c r="I7" i="8"/>
  <c r="I6" i="8"/>
  <c r="I5" i="8"/>
  <c r="I4" i="8"/>
</calcChain>
</file>

<file path=xl/sharedStrings.xml><?xml version="1.0" encoding="utf-8"?>
<sst xmlns="http://schemas.openxmlformats.org/spreadsheetml/2006/main" count="156" uniqueCount="70">
  <si>
    <t>ABB N (SWL)</t>
  </si>
  <si>
    <t>Date</t>
  </si>
  <si>
    <t>Close</t>
  </si>
  <si>
    <t>Actelion N (SWL)</t>
  </si>
  <si>
    <t>Adecco N (SWL)</t>
  </si>
  <si>
    <t>CS Group N (SWL)</t>
  </si>
  <si>
    <t>Geberit N (SWL)</t>
  </si>
  <si>
    <t>Givaudan N (SWL)</t>
  </si>
  <si>
    <t>Holcim N (SWL)</t>
  </si>
  <si>
    <t>Julius Baer Grp N (SWL)</t>
  </si>
  <si>
    <t>Nestle N (SWL)</t>
  </si>
  <si>
    <t>Novartis N (SWL)</t>
  </si>
  <si>
    <t>Richemont (SWL)</t>
  </si>
  <si>
    <t>Roche Hldg (SWL)</t>
  </si>
  <si>
    <t>SGS Reg (SWL)</t>
  </si>
  <si>
    <t>Swisscom Reg (SWL)</t>
  </si>
  <si>
    <t>Swiss Re N (SWL)</t>
  </si>
  <si>
    <t>Syngenta N (SWL)</t>
  </si>
  <si>
    <t>The Swatch Grp (SWL)</t>
  </si>
  <si>
    <t>Transocean N (SWL)</t>
  </si>
  <si>
    <t>UBS N (SWL)</t>
  </si>
  <si>
    <t>Zurich Insur Grp N (SWL)</t>
  </si>
  <si>
    <t>Données Historique</t>
  </si>
  <si>
    <t>Indice SMI</t>
  </si>
  <si>
    <t>SMI</t>
  </si>
  <si>
    <t>ABB N</t>
  </si>
  <si>
    <t>ADECCO N</t>
  </si>
  <si>
    <t>ACTELION N</t>
  </si>
  <si>
    <t>JULIUS BAER GRP N</t>
  </si>
  <si>
    <t>RICHEMONT</t>
  </si>
  <si>
    <t>CS GROUP N</t>
  </si>
  <si>
    <t>GEBERIT N</t>
  </si>
  <si>
    <t>GIVAUDAN N</t>
  </si>
  <si>
    <t>HOLCIM N</t>
  </si>
  <si>
    <t>NESTLE N</t>
  </si>
  <si>
    <t>NOVARTIS N</t>
  </si>
  <si>
    <t>TRANSOCEAN N</t>
  </si>
  <si>
    <t>ROCHE HLDG DR</t>
  </si>
  <si>
    <t>SWISSCOM REG</t>
  </si>
  <si>
    <t>SGS REG</t>
  </si>
  <si>
    <t>SWISS RE N</t>
  </si>
  <si>
    <t>SYNGENTA N</t>
  </si>
  <si>
    <t>UBS N</t>
  </si>
  <si>
    <t>THE SWATCH GRP</t>
  </si>
  <si>
    <t>ZURICH INSUR GRP N</t>
  </si>
  <si>
    <t>maliste2</t>
  </si>
  <si>
    <t>=Liste!$A$1:$A$21</t>
  </si>
  <si>
    <t>Zones nommées</t>
  </si>
  <si>
    <t>MaListe3</t>
  </si>
  <si>
    <t>=DECALER(Liste!$C$1;;;NBVAL(Liste!$C:$C))</t>
  </si>
  <si>
    <t>http://forum.excel-pratique.com/excel/vba-afficher-donnees-selon-liste-deroulante-t41654.html</t>
  </si>
  <si>
    <t>Forecast</t>
  </si>
  <si>
    <t>Absolute Error</t>
  </si>
  <si>
    <t>Squared Error</t>
  </si>
  <si>
    <t>Percentage Error</t>
  </si>
  <si>
    <t>Error</t>
  </si>
  <si>
    <t>MAD</t>
  </si>
  <si>
    <t>MSE</t>
  </si>
  <si>
    <t>MAPE</t>
  </si>
  <si>
    <t>MFE</t>
  </si>
  <si>
    <t>r2</t>
  </si>
  <si>
    <t>=pearson(B7:B20;C7:C20)^2</t>
  </si>
  <si>
    <t>{= droitereg(B7:B20,B6:B19,VRAI,VRAI)}</t>
  </si>
  <si>
    <t>zones nommées</t>
  </si>
  <si>
    <t>ColB1</t>
  </si>
  <si>
    <t>=DECALER(ARIMA!$B$7;;;NBVAL(ARIMA!$B$6:$B$10000)-1)</t>
  </si>
  <si>
    <t>ColB2</t>
  </si>
  <si>
    <t>=DECALER(ARIMA!$B$6;;;NBVAL(ARIMA!$B$6:$B$10000)-1)</t>
  </si>
  <si>
    <t>ColC</t>
  </si>
  <si>
    <t>=DECALER(ColB1;;1)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</si>
</sst>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 [$€]\ * #,##0.00_ ;_ [$€]\ * \-#,##0.00_ ;_ [$€]\ * &quot;-&quot;??_ ;_ @_ "/>
  </numFmts>
  <fonts count="7">
    <font>
      <sz val="10"/>
      <name val="Arial"/>
    </font>
    <font>
      <sz val="10"/>
      <name val="Arial"/>
      <family val="2"/>
    </font>
    <font>
      <sz val="10.5"/>
      <name val="Frutiger 45 Light"/>
      <family val="2"/>
    </font>
    <font>
      <sz val="10.5"/>
      <color indexed="9"/>
      <name val="Frutiger 45 Light"/>
      <family val="2"/>
    </font>
    <font>
      <sz val="10"/>
      <name val="Arial"/>
      <family val="2"/>
    </font>
    <font>
      <sz val="8.65"/>
      <color indexed="8"/>
      <name val="Arial"/>
      <family val="2"/>
    </font>
    <font>
      <u/>
      <sz val="10"/>
      <color theme="1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6" fillId="0" borderId="0" applyNumberFormat="0" applyFill="0" applyBorder="0" applyAlignment="0" applyProtection="0"/>
  </cellStyleXfs>
  <cellXfs count="23">
    <xf numFmtId="0" fontId="0" fillId="0" borderId="0" xfId="0"/>
    <xf numFmtId="0" fontId="2" fillId="0" borderId="0" xfId="0" applyFont="1"/>
    <xf numFmtId="0" fontId="2" fillId="0" borderId="0" xfId="0" applyNumberFormat="1" applyFont="1"/>
    <xf numFmtId="14" fontId="0" fillId="0" borderId="0" xfId="0" applyNumberFormat="1"/>
    <xf numFmtId="0" fontId="0" fillId="2" borderId="0" xfId="0" applyFill="1"/>
    <xf numFmtId="0" fontId="5" fillId="0" borderId="0" xfId="0" applyFont="1" applyAlignment="1">
      <alignment wrapText="1"/>
    </xf>
    <xf numFmtId="0" fontId="0" fillId="0" borderId="0" xfId="0" applyAlignment="1"/>
    <xf numFmtId="0" fontId="0" fillId="0" borderId="0" xfId="0" applyFill="1" applyAlignment="1"/>
    <xf numFmtId="0" fontId="4" fillId="0" borderId="0" xfId="0" applyFont="1" applyFill="1" applyAlignment="1"/>
    <xf numFmtId="0" fontId="0" fillId="4" borderId="0" xfId="0" applyFill="1"/>
    <xf numFmtId="0" fontId="0" fillId="5" borderId="0" xfId="0" applyFill="1"/>
    <xf numFmtId="0" fontId="0" fillId="6" borderId="0" xfId="0" applyFill="1"/>
    <xf numFmtId="0" fontId="6" fillId="0" borderId="0" xfId="2"/>
    <xf numFmtId="0" fontId="0" fillId="0" borderId="0" xfId="0" applyFill="1"/>
    <xf numFmtId="14" fontId="0" fillId="0" borderId="0" xfId="0" applyNumberFormat="1" applyFill="1"/>
    <xf numFmtId="0" fontId="2" fillId="7" borderId="0" xfId="0" applyFont="1" applyFill="1"/>
    <xf numFmtId="0" fontId="2" fillId="0" borderId="0" xfId="0" quotePrefix="1" applyFont="1"/>
    <xf numFmtId="0" fontId="3" fillId="3" borderId="0" xfId="0" applyNumberFormat="1" applyFont="1" applyFill="1" applyAlignment="1">
      <alignment horizontal="center"/>
    </xf>
    <xf numFmtId="0" fontId="0" fillId="2" borderId="0" xfId="0" applyFill="1" applyAlignment="1">
      <alignment horizontal="center"/>
    </xf>
    <xf numFmtId="0" fontId="4" fillId="2" borderId="0" xfId="0" applyFont="1" applyFill="1" applyAlignment="1">
      <alignment horizontal="center"/>
    </xf>
    <xf numFmtId="0" fontId="2" fillId="4" borderId="0" xfId="0" applyFont="1" applyFill="1"/>
    <xf numFmtId="0" fontId="2" fillId="8" borderId="0" xfId="0" applyFont="1" applyFill="1"/>
    <xf numFmtId="0" fontId="2" fillId="9" borderId="0" xfId="0" applyFont="1" applyFill="1"/>
  </cellXfs>
  <cellStyles count="3">
    <cellStyle name="Euro" xfId="1"/>
    <cellStyle name="Lien hypertexte" xfId="2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219075</xdr:colOff>
      <xdr:row>6</xdr:row>
      <xdr:rowOff>76200</xdr:rowOff>
    </xdr:from>
    <xdr:to>
      <xdr:col>17</xdr:col>
      <xdr:colOff>352425</xdr:colOff>
      <xdr:row>12</xdr:row>
      <xdr:rowOff>133350</xdr:rowOff>
    </xdr:to>
    <xdr:sp macro="" textlink="">
      <xdr:nvSpPr>
        <xdr:cNvPr id="3" name="ZoneTexte 2"/>
        <xdr:cNvSpPr txBox="1"/>
      </xdr:nvSpPr>
      <xdr:spPr>
        <a:xfrm>
          <a:off x="7581900" y="1162050"/>
          <a:ext cx="6991350" cy="1143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Création de MaListe3</a:t>
          </a:r>
        </a:p>
        <a:p>
          <a:r>
            <a:rPr lang="fr-FR" sz="1100"/>
            <a:t>Zone dynamique, s'adapte en fonction du nombres de données dans la colonne</a:t>
          </a:r>
        </a:p>
        <a:p>
          <a:r>
            <a:rPr lang="fr-FR" sz="1100"/>
            <a:t>Important : commence en ligne 1 et pas de vide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447675</xdr:colOff>
      <xdr:row>1</xdr:row>
      <xdr:rowOff>38100</xdr:rowOff>
    </xdr:from>
    <xdr:to>
      <xdr:col>5</xdr:col>
      <xdr:colOff>161925</xdr:colOff>
      <xdr:row>3</xdr:row>
      <xdr:rowOff>66675</xdr:rowOff>
    </xdr:to>
    <xdr:sp macro="[0]!ARIMA" textlink="">
      <xdr:nvSpPr>
        <xdr:cNvPr id="2" name="Rectangle 1"/>
        <xdr:cNvSpPr/>
      </xdr:nvSpPr>
      <xdr:spPr>
        <a:xfrm>
          <a:off x="3619500" y="209550"/>
          <a:ext cx="1333500" cy="3714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</xdr:col>
      <xdr:colOff>533400</xdr:colOff>
      <xdr:row>1</xdr:row>
      <xdr:rowOff>76200</xdr:rowOff>
    </xdr:from>
    <xdr:to>
      <xdr:col>4</xdr:col>
      <xdr:colOff>800100</xdr:colOff>
      <xdr:row>3</xdr:row>
      <xdr:rowOff>19050</xdr:rowOff>
    </xdr:to>
    <xdr:sp macro="[0]!ARIMA" textlink="">
      <xdr:nvSpPr>
        <xdr:cNvPr id="3" name="ZoneTexte 2"/>
        <xdr:cNvSpPr txBox="1"/>
      </xdr:nvSpPr>
      <xdr:spPr>
        <a:xfrm>
          <a:off x="3705225" y="247650"/>
          <a:ext cx="1076325" cy="2857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ARIMA</a:t>
          </a:r>
        </a:p>
      </xdr:txBody>
    </xdr:sp>
    <xdr:clientData/>
  </xdr:twoCellAnchor>
  <xdr:twoCellAnchor>
    <xdr:from>
      <xdr:col>7</xdr:col>
      <xdr:colOff>666750</xdr:colOff>
      <xdr:row>21</xdr:row>
      <xdr:rowOff>19050</xdr:rowOff>
    </xdr:from>
    <xdr:to>
      <xdr:col>17</xdr:col>
      <xdr:colOff>171450</xdr:colOff>
      <xdr:row>39</xdr:row>
      <xdr:rowOff>104775</xdr:rowOff>
    </xdr:to>
    <xdr:sp macro="" textlink="">
      <xdr:nvSpPr>
        <xdr:cNvPr id="4" name="ZoneTexte 3"/>
        <xdr:cNvSpPr txBox="1"/>
      </xdr:nvSpPr>
      <xdr:spPr>
        <a:xfrm>
          <a:off x="7077075" y="3619500"/>
          <a:ext cx="7600950" cy="31718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Bonsoir Banzai,</a:t>
          </a:r>
          <a:br>
            <a:rPr lang="fr-FR"/>
          </a:br>
          <a:r>
            <a:rPr lang="fr-FR"/>
            <a:t>Encore merci pour ta rapide réponse.</a:t>
          </a:r>
          <a:br>
            <a:rPr lang="fr-FR"/>
          </a:br>
          <a:r>
            <a:rPr lang="fr-FR"/>
            <a:t>Je me permet de te déranger avec une nouvelle petite requete.</a:t>
          </a:r>
          <a:br>
            <a:rPr lang="fr-FR"/>
          </a:br>
          <a:r>
            <a:rPr lang="fr-FR"/>
            <a:t>J'ai relativement bien avancé mon travail après avoir passé 10h dessus pour écrire une dizaine de ligne qui fonctionne.</a:t>
          </a:r>
          <a:br>
            <a:rPr lang="fr-FR"/>
          </a:br>
          <a:r>
            <a:rPr lang="fr-FR"/>
            <a:t>Comme tu pourra le voir dans le fichier ci-joint, j'ai appliqué mon modèle. Cependant, il ne fonctionne pas pour toute les actions car chacune a un nombre de ligne différents. Pourrais-tu me montrer comment faire pour que mon modèle fonctionne sur chaque action indépendamment du nombre de ligne? ça doit être une petite subtilité je suppose.</a:t>
          </a:r>
          <a:br>
            <a:rPr lang="fr-FR"/>
          </a:br>
          <a:r>
            <a:rPr lang="fr-FR"/>
            <a:t>Mais cette subtibilité va me permettre de finaliser cette application une fois pour toute. Je dois l'appliqué dans le module 1 et 2 (droite de régression....encore une partie de plaisir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Mil merci pour ton aide et au plaisir de te lire</a:t>
          </a:r>
          <a:endParaRPr lang="fr-FR" sz="1100"/>
        </a:p>
      </xdr:txBody>
    </xdr:sp>
    <xdr:clientData/>
  </xdr:twoCellAnchor>
  <xdr:twoCellAnchor>
    <xdr:from>
      <xdr:col>12</xdr:col>
      <xdr:colOff>123825</xdr:colOff>
      <xdr:row>8</xdr:row>
      <xdr:rowOff>28575</xdr:rowOff>
    </xdr:from>
    <xdr:to>
      <xdr:col>16</xdr:col>
      <xdr:colOff>323850</xdr:colOff>
      <xdr:row>13</xdr:row>
      <xdr:rowOff>57150</xdr:rowOff>
    </xdr:to>
    <xdr:sp macro="" textlink="">
      <xdr:nvSpPr>
        <xdr:cNvPr id="5" name="ZoneTexte 4"/>
        <xdr:cNvSpPr txBox="1"/>
      </xdr:nvSpPr>
      <xdr:spPr>
        <a:xfrm>
          <a:off x="11268075" y="1400175"/>
          <a:ext cx="3438525" cy="885825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Formules qui s'adaptent en fonction de la quantité</a:t>
          </a:r>
          <a:r>
            <a:rPr lang="fr-FR" sz="1100" baseline="0"/>
            <a:t> </a:t>
          </a:r>
          <a:r>
            <a:rPr lang="fr-FR" sz="1100"/>
            <a:t>des données en colonne B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hyperlink" Target="http://forum.excel-pratique.com/excel/vba-afficher-donnees-selon-liste-deroulante-t41654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M21"/>
  <sheetViews>
    <sheetView workbookViewId="0">
      <selection activeCell="C4" sqref="C4"/>
    </sheetView>
  </sheetViews>
  <sheetFormatPr baseColWidth="10" defaultColWidth="11.42578125" defaultRowHeight="12.75"/>
  <cols>
    <col min="1" max="1" width="19.7109375" customWidth="1"/>
    <col min="3" max="3" width="22.140625" style="7" bestFit="1" customWidth="1"/>
  </cols>
  <sheetData>
    <row r="1" spans="1:3" ht="14.25" customHeight="1">
      <c r="A1" t="s">
        <v>24</v>
      </c>
      <c r="C1" s="8" t="s">
        <v>23</v>
      </c>
    </row>
    <row r="2" spans="1:3" ht="14.25" customHeight="1">
      <c r="A2" s="5" t="s">
        <v>25</v>
      </c>
      <c r="C2" s="7" t="s">
        <v>0</v>
      </c>
    </row>
    <row r="3" spans="1:3" ht="14.25" customHeight="1">
      <c r="A3" s="5" t="s">
        <v>26</v>
      </c>
      <c r="C3" s="7" t="s">
        <v>3</v>
      </c>
    </row>
    <row r="4" spans="1:3" ht="14.25" customHeight="1">
      <c r="A4" s="5" t="s">
        <v>27</v>
      </c>
      <c r="C4" s="7" t="s">
        <v>4</v>
      </c>
    </row>
    <row r="5" spans="1:3" ht="14.25" customHeight="1">
      <c r="A5" s="5" t="s">
        <v>28</v>
      </c>
      <c r="C5" s="7" t="s">
        <v>5</v>
      </c>
    </row>
    <row r="6" spans="1:3" ht="14.25" customHeight="1">
      <c r="A6" s="5" t="s">
        <v>29</v>
      </c>
      <c r="C6" s="7" t="s">
        <v>6</v>
      </c>
    </row>
    <row r="7" spans="1:3" ht="14.25" customHeight="1">
      <c r="A7" s="5" t="s">
        <v>30</v>
      </c>
      <c r="C7" s="7" t="s">
        <v>7</v>
      </c>
    </row>
    <row r="8" spans="1:3" ht="14.25" customHeight="1">
      <c r="A8" s="5" t="s">
        <v>31</v>
      </c>
      <c r="C8" s="7" t="s">
        <v>8</v>
      </c>
    </row>
    <row r="9" spans="1:3" ht="14.25" customHeight="1">
      <c r="A9" s="5" t="s">
        <v>32</v>
      </c>
      <c r="C9" s="7" t="s">
        <v>9</v>
      </c>
    </row>
    <row r="10" spans="1:3" ht="14.25" customHeight="1">
      <c r="A10" s="5" t="s">
        <v>33</v>
      </c>
      <c r="C10" s="7" t="s">
        <v>10</v>
      </c>
    </row>
    <row r="11" spans="1:3" ht="14.25" customHeight="1">
      <c r="A11" s="5" t="s">
        <v>34</v>
      </c>
      <c r="C11" s="7" t="s">
        <v>11</v>
      </c>
    </row>
    <row r="12" spans="1:3" ht="14.25" customHeight="1">
      <c r="A12" s="5" t="s">
        <v>35</v>
      </c>
      <c r="C12" s="7" t="s">
        <v>12</v>
      </c>
    </row>
    <row r="13" spans="1:3" ht="14.25" customHeight="1">
      <c r="A13" s="5" t="s">
        <v>36</v>
      </c>
      <c r="C13" s="7" t="s">
        <v>13</v>
      </c>
    </row>
    <row r="14" spans="1:3" ht="14.25" customHeight="1">
      <c r="A14" s="5" t="s">
        <v>37</v>
      </c>
      <c r="C14" s="7" t="s">
        <v>14</v>
      </c>
    </row>
    <row r="15" spans="1:3" ht="14.25" customHeight="1">
      <c r="A15" s="5" t="s">
        <v>38</v>
      </c>
      <c r="C15" s="7" t="s">
        <v>15</v>
      </c>
    </row>
    <row r="16" spans="1:3" ht="14.25" customHeight="1">
      <c r="A16" s="5" t="s">
        <v>39</v>
      </c>
      <c r="C16" s="7" t="s">
        <v>16</v>
      </c>
    </row>
    <row r="17" spans="1:13" ht="14.25" customHeight="1">
      <c r="A17" s="5" t="s">
        <v>40</v>
      </c>
      <c r="C17" s="7" t="s">
        <v>17</v>
      </c>
      <c r="I17" s="9" t="s">
        <v>47</v>
      </c>
      <c r="J17" s="9"/>
      <c r="K17" s="9"/>
      <c r="L17" s="9"/>
      <c r="M17" s="9"/>
    </row>
    <row r="18" spans="1:13" ht="14.25" customHeight="1">
      <c r="A18" s="5" t="s">
        <v>41</v>
      </c>
      <c r="C18" s="7" t="s">
        <v>18</v>
      </c>
      <c r="I18" s="10" t="s">
        <v>45</v>
      </c>
      <c r="J18" s="10" t="s">
        <v>46</v>
      </c>
      <c r="K18" s="10"/>
      <c r="L18" s="10"/>
      <c r="M18" s="10"/>
    </row>
    <row r="19" spans="1:13" ht="14.25" customHeight="1">
      <c r="A19" s="5" t="s">
        <v>42</v>
      </c>
      <c r="C19" s="7" t="s">
        <v>19</v>
      </c>
      <c r="I19" s="11" t="s">
        <v>48</v>
      </c>
      <c r="J19" s="11" t="s">
        <v>49</v>
      </c>
      <c r="K19" s="11"/>
      <c r="L19" s="11"/>
      <c r="M19" s="11"/>
    </row>
    <row r="20" spans="1:13" ht="14.25" customHeight="1">
      <c r="A20" s="5" t="s">
        <v>43</v>
      </c>
      <c r="C20" s="7" t="s">
        <v>20</v>
      </c>
    </row>
    <row r="21" spans="1:13" ht="14.25" customHeight="1">
      <c r="A21" s="5" t="s">
        <v>44</v>
      </c>
      <c r="C21" s="7" t="s">
        <v>21</v>
      </c>
    </row>
  </sheetData>
  <phoneticPr fontId="0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P28"/>
  <sheetViews>
    <sheetView workbookViewId="0">
      <selection activeCell="B27" sqref="B27"/>
    </sheetView>
  </sheetViews>
  <sheetFormatPr baseColWidth="10" defaultColWidth="12.140625" defaultRowHeight="13.5"/>
  <cols>
    <col min="1" max="16384" width="12.140625" style="2"/>
  </cols>
  <sheetData>
    <row r="1" spans="1:42">
      <c r="C1" s="17" t="s">
        <v>22</v>
      </c>
      <c r="D1" s="17"/>
    </row>
    <row r="2" spans="1:42">
      <c r="A2" s="6"/>
      <c r="B2" s="6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</row>
    <row r="3" spans="1:42">
      <c r="A3" s="19" t="s">
        <v>23</v>
      </c>
      <c r="B3" s="18"/>
      <c r="C3" s="18" t="s">
        <v>0</v>
      </c>
      <c r="D3" s="18"/>
      <c r="E3" s="18" t="s">
        <v>3</v>
      </c>
      <c r="F3" s="18"/>
      <c r="G3" s="18" t="s">
        <v>4</v>
      </c>
      <c r="H3" s="18"/>
      <c r="I3" s="18" t="s">
        <v>5</v>
      </c>
      <c r="J3" s="18"/>
      <c r="K3" s="18" t="s">
        <v>6</v>
      </c>
      <c r="L3" s="18"/>
      <c r="M3" s="18" t="s">
        <v>7</v>
      </c>
      <c r="N3" s="18"/>
      <c r="O3" s="18" t="s">
        <v>8</v>
      </c>
      <c r="P3" s="18"/>
      <c r="Q3" s="18" t="s">
        <v>9</v>
      </c>
      <c r="R3" s="18"/>
      <c r="S3" s="18" t="s">
        <v>10</v>
      </c>
      <c r="T3" s="18"/>
      <c r="U3" s="18" t="s">
        <v>11</v>
      </c>
      <c r="V3" s="18"/>
      <c r="W3" s="4" t="s">
        <v>12</v>
      </c>
      <c r="X3" s="4"/>
      <c r="Y3" s="4" t="s">
        <v>13</v>
      </c>
      <c r="Z3" s="4"/>
      <c r="AA3" s="4" t="s">
        <v>14</v>
      </c>
      <c r="AB3" s="4"/>
      <c r="AC3" s="4" t="s">
        <v>15</v>
      </c>
      <c r="AD3" s="4"/>
      <c r="AE3" s="4" t="s">
        <v>16</v>
      </c>
      <c r="AF3" s="4"/>
      <c r="AG3" s="4" t="s">
        <v>17</v>
      </c>
      <c r="AH3" s="4"/>
      <c r="AI3" s="4" t="s">
        <v>18</v>
      </c>
      <c r="AJ3" s="4"/>
      <c r="AK3" s="4" t="s">
        <v>19</v>
      </c>
      <c r="AL3" s="4"/>
      <c r="AM3" s="4" t="s">
        <v>20</v>
      </c>
      <c r="AN3" s="4"/>
      <c r="AO3" s="4" t="s">
        <v>21</v>
      </c>
      <c r="AP3" s="4"/>
    </row>
    <row r="4" spans="1:42">
      <c r="A4" t="s">
        <v>1</v>
      </c>
      <c r="B4" t="s">
        <v>2</v>
      </c>
      <c r="C4" t="s">
        <v>1</v>
      </c>
      <c r="D4" t="s">
        <v>2</v>
      </c>
      <c r="E4" t="s">
        <v>1</v>
      </c>
      <c r="F4" t="s">
        <v>2</v>
      </c>
      <c r="G4" t="s">
        <v>1</v>
      </c>
      <c r="H4" t="s">
        <v>2</v>
      </c>
      <c r="I4" t="s">
        <v>1</v>
      </c>
      <c r="J4" t="s">
        <v>2</v>
      </c>
      <c r="K4" s="1" t="s">
        <v>1</v>
      </c>
      <c r="L4" t="s">
        <v>2</v>
      </c>
      <c r="M4" t="s">
        <v>1</v>
      </c>
      <c r="N4" t="s">
        <v>2</v>
      </c>
      <c r="O4" t="s">
        <v>1</v>
      </c>
      <c r="P4" t="s">
        <v>2</v>
      </c>
      <c r="Q4" t="s">
        <v>1</v>
      </c>
      <c r="R4" t="s">
        <v>2</v>
      </c>
      <c r="S4" t="s">
        <v>1</v>
      </c>
      <c r="T4" t="s">
        <v>2</v>
      </c>
      <c r="U4" t="s">
        <v>1</v>
      </c>
      <c r="V4" t="s">
        <v>2</v>
      </c>
      <c r="W4" t="s">
        <v>1</v>
      </c>
      <c r="X4" t="s">
        <v>2</v>
      </c>
      <c r="Y4" t="s">
        <v>1</v>
      </c>
      <c r="Z4" t="s">
        <v>2</v>
      </c>
      <c r="AA4" t="s">
        <v>1</v>
      </c>
      <c r="AB4" t="s">
        <v>2</v>
      </c>
      <c r="AC4" t="s">
        <v>1</v>
      </c>
      <c r="AD4" t="s">
        <v>2</v>
      </c>
      <c r="AE4" t="s">
        <v>1</v>
      </c>
      <c r="AF4" t="s">
        <v>2</v>
      </c>
      <c r="AG4" t="s">
        <v>1</v>
      </c>
      <c r="AH4" t="s">
        <v>2</v>
      </c>
      <c r="AI4" t="s">
        <v>1</v>
      </c>
      <c r="AJ4" t="s">
        <v>2</v>
      </c>
      <c r="AK4" t="s">
        <v>1</v>
      </c>
      <c r="AL4" t="s">
        <v>2</v>
      </c>
      <c r="AM4" t="s">
        <v>1</v>
      </c>
      <c r="AN4" t="s">
        <v>2</v>
      </c>
      <c r="AO4" t="s">
        <v>1</v>
      </c>
      <c r="AP4" t="s">
        <v>2</v>
      </c>
    </row>
    <row r="5" spans="1:42">
      <c r="A5" s="3">
        <v>33241</v>
      </c>
      <c r="B5">
        <v>1372.1</v>
      </c>
      <c r="C5" s="3">
        <v>36339</v>
      </c>
      <c r="D5">
        <v>28.56</v>
      </c>
      <c r="E5" s="3">
        <v>36622</v>
      </c>
      <c r="F5">
        <v>23.7</v>
      </c>
      <c r="G5" s="3">
        <v>33241</v>
      </c>
      <c r="H5">
        <v>75.09</v>
      </c>
      <c r="I5" s="3">
        <v>33241</v>
      </c>
      <c r="J5">
        <v>14.008336668651999</v>
      </c>
      <c r="K5" s="3">
        <v>36333</v>
      </c>
      <c r="L5">
        <v>37.549999999999997</v>
      </c>
      <c r="M5" s="3">
        <v>36685</v>
      </c>
      <c r="N5">
        <v>481.81109250257998</v>
      </c>
      <c r="O5" s="3">
        <v>33241</v>
      </c>
      <c r="P5">
        <v>13.73213435395</v>
      </c>
      <c r="Q5" s="3">
        <v>33241</v>
      </c>
      <c r="R5">
        <v>41.705056319999997</v>
      </c>
      <c r="S5" s="3">
        <v>33241</v>
      </c>
      <c r="T5">
        <v>6.91</v>
      </c>
      <c r="U5" s="3">
        <v>33241</v>
      </c>
      <c r="V5">
        <v>7.11051754</v>
      </c>
      <c r="W5" s="3">
        <v>33241</v>
      </c>
      <c r="X5">
        <v>4.0999999999999996</v>
      </c>
      <c r="Y5" s="3">
        <v>33241</v>
      </c>
      <c r="Z5">
        <v>17.489999999999998</v>
      </c>
      <c r="AA5" s="3">
        <v>33241</v>
      </c>
      <c r="AB5">
        <v>246</v>
      </c>
      <c r="AC5" s="3">
        <v>36164</v>
      </c>
      <c r="AD5">
        <v>550.99651522737997</v>
      </c>
      <c r="AE5" s="3">
        <v>37258</v>
      </c>
      <c r="AF5">
        <v>167</v>
      </c>
      <c r="AG5" s="3">
        <v>36894</v>
      </c>
      <c r="AH5">
        <v>90.05</v>
      </c>
      <c r="AI5" s="3">
        <v>34337</v>
      </c>
      <c r="AJ5">
        <v>105.5</v>
      </c>
      <c r="AK5" s="3">
        <v>40288</v>
      </c>
      <c r="AL5">
        <v>98.25</v>
      </c>
      <c r="AM5" s="3">
        <v>33241</v>
      </c>
      <c r="AN5">
        <v>8.3000000000000007</v>
      </c>
      <c r="AO5" s="3">
        <v>33241</v>
      </c>
      <c r="AP5">
        <v>114.08</v>
      </c>
    </row>
    <row r="6" spans="1:42">
      <c r="A6" s="3">
        <v>33606</v>
      </c>
      <c r="B6">
        <v>1704</v>
      </c>
      <c r="C6" s="3">
        <v>36529</v>
      </c>
      <c r="D6">
        <v>36.49</v>
      </c>
      <c r="E6" s="3">
        <v>36894</v>
      </c>
      <c r="F6">
        <v>34.75</v>
      </c>
      <c r="G6" s="3">
        <v>33606</v>
      </c>
      <c r="H6">
        <v>34.729999999999997</v>
      </c>
      <c r="I6" s="3">
        <v>33606</v>
      </c>
      <c r="J6">
        <v>16.038813342575001</v>
      </c>
      <c r="K6" s="3">
        <v>36529</v>
      </c>
      <c r="L6">
        <v>53.3</v>
      </c>
      <c r="M6" s="3">
        <v>36894</v>
      </c>
      <c r="N6">
        <v>404.34342664922002</v>
      </c>
      <c r="O6" s="3">
        <v>33606</v>
      </c>
      <c r="P6">
        <v>13.625752422222</v>
      </c>
      <c r="Q6" s="3">
        <v>33606</v>
      </c>
      <c r="R6">
        <v>45.427152</v>
      </c>
      <c r="S6" s="3">
        <v>33606</v>
      </c>
      <c r="T6">
        <v>8.7100000000000009</v>
      </c>
      <c r="U6" s="3">
        <v>33606</v>
      </c>
      <c r="V6">
        <v>10.94719521</v>
      </c>
      <c r="W6" s="3">
        <v>33606</v>
      </c>
      <c r="X6">
        <v>7.67</v>
      </c>
      <c r="Y6" s="3">
        <v>33606</v>
      </c>
      <c r="Z6">
        <v>26.35</v>
      </c>
      <c r="AA6" s="3">
        <v>33610</v>
      </c>
      <c r="AB6">
        <v>296</v>
      </c>
      <c r="AC6" s="3">
        <v>36529</v>
      </c>
      <c r="AD6">
        <v>600.73296649320002</v>
      </c>
      <c r="AE6" s="3">
        <v>37624</v>
      </c>
      <c r="AF6">
        <v>99.05</v>
      </c>
      <c r="AG6" s="3">
        <v>37258</v>
      </c>
      <c r="AH6">
        <v>83.7</v>
      </c>
      <c r="AI6" s="3">
        <v>34702</v>
      </c>
      <c r="AJ6">
        <v>64.2</v>
      </c>
      <c r="AK6" s="3">
        <v>40546</v>
      </c>
      <c r="AL6">
        <v>64.599999999999994</v>
      </c>
      <c r="AM6" s="3">
        <v>33606</v>
      </c>
      <c r="AN6">
        <v>11.52</v>
      </c>
      <c r="AO6" s="3">
        <v>33606</v>
      </c>
      <c r="AP6">
        <v>140.87</v>
      </c>
    </row>
    <row r="7" spans="1:42">
      <c r="A7" s="3">
        <v>33973</v>
      </c>
      <c r="B7">
        <v>2117.6999999999998</v>
      </c>
      <c r="C7" s="3">
        <v>36894</v>
      </c>
      <c r="D7">
        <v>32.33</v>
      </c>
      <c r="E7" s="3">
        <v>37258</v>
      </c>
      <c r="F7">
        <v>14.7</v>
      </c>
      <c r="G7" s="3">
        <v>33973</v>
      </c>
      <c r="H7">
        <v>17.190000000000001</v>
      </c>
      <c r="I7" s="3">
        <v>33973</v>
      </c>
      <c r="J7">
        <v>19.240718866838002</v>
      </c>
      <c r="K7" s="3">
        <v>36894</v>
      </c>
      <c r="L7">
        <v>44.7</v>
      </c>
      <c r="M7" s="3">
        <v>37258</v>
      </c>
      <c r="N7">
        <v>472.36381617900003</v>
      </c>
      <c r="O7" s="3">
        <v>33973</v>
      </c>
      <c r="P7">
        <v>17.100895525352001</v>
      </c>
      <c r="Q7" s="3">
        <v>33973</v>
      </c>
      <c r="R7">
        <v>5.0995641599999999</v>
      </c>
      <c r="S7" s="3">
        <v>33973</v>
      </c>
      <c r="T7">
        <v>11.62</v>
      </c>
      <c r="U7" s="3">
        <v>33973</v>
      </c>
      <c r="V7">
        <v>13.892713029999999</v>
      </c>
      <c r="W7" s="3">
        <v>33974</v>
      </c>
      <c r="X7">
        <v>5.97</v>
      </c>
      <c r="Y7" s="3">
        <v>33974</v>
      </c>
      <c r="Z7">
        <v>41.07</v>
      </c>
      <c r="AA7" s="3">
        <v>33973</v>
      </c>
      <c r="AB7">
        <v>285</v>
      </c>
      <c r="AC7" s="3">
        <v>36894</v>
      </c>
      <c r="AD7">
        <v>393.63572032761999</v>
      </c>
      <c r="AE7" s="3">
        <v>37991</v>
      </c>
      <c r="AF7">
        <v>85.9</v>
      </c>
      <c r="AG7" s="3">
        <v>37624</v>
      </c>
      <c r="AH7">
        <v>78.88</v>
      </c>
      <c r="AI7" s="3">
        <v>35067</v>
      </c>
      <c r="AJ7">
        <v>70.5</v>
      </c>
      <c r="AK7" s="3">
        <v>40911</v>
      </c>
      <c r="AL7">
        <v>37.43</v>
      </c>
      <c r="AM7" s="3">
        <v>33973</v>
      </c>
      <c r="AN7">
        <v>13</v>
      </c>
      <c r="AO7" s="3">
        <v>33973</v>
      </c>
      <c r="AP7">
        <v>146.61000000000001</v>
      </c>
    </row>
    <row r="8" spans="1:42">
      <c r="A8" s="3">
        <v>34337</v>
      </c>
      <c r="B8">
        <v>2996.2</v>
      </c>
      <c r="C8" s="3">
        <v>37258</v>
      </c>
      <c r="D8">
        <v>12.93</v>
      </c>
      <c r="E8" s="3">
        <v>37624</v>
      </c>
      <c r="F8">
        <v>12.8</v>
      </c>
      <c r="G8" s="3">
        <v>34337</v>
      </c>
      <c r="H8">
        <v>19.3</v>
      </c>
      <c r="I8" s="3">
        <v>34337</v>
      </c>
      <c r="J8">
        <v>35.015960718085999</v>
      </c>
      <c r="K8" s="3">
        <v>37258</v>
      </c>
      <c r="L8">
        <v>33</v>
      </c>
      <c r="M8" s="3">
        <v>37624</v>
      </c>
      <c r="N8">
        <v>602.73622944440001</v>
      </c>
      <c r="O8" s="3">
        <v>34337</v>
      </c>
      <c r="P8">
        <v>31.125580191554999</v>
      </c>
      <c r="Q8" s="3">
        <v>34337</v>
      </c>
      <c r="R8">
        <v>11.8696752</v>
      </c>
      <c r="S8" s="3">
        <v>33974</v>
      </c>
      <c r="T8">
        <v>11.75</v>
      </c>
      <c r="U8" s="3">
        <v>34337</v>
      </c>
      <c r="V8">
        <v>18.35789291</v>
      </c>
      <c r="W8" s="3">
        <v>34337</v>
      </c>
      <c r="X8">
        <v>7.22</v>
      </c>
      <c r="Y8" s="3">
        <v>34337</v>
      </c>
      <c r="Z8">
        <v>61.22</v>
      </c>
      <c r="AA8" s="3">
        <v>34337</v>
      </c>
      <c r="AB8">
        <v>360</v>
      </c>
      <c r="AC8" s="3">
        <v>37258</v>
      </c>
      <c r="AD8">
        <v>440.03173635079003</v>
      </c>
      <c r="AE8" s="3">
        <v>38355</v>
      </c>
      <c r="AF8">
        <v>82.5</v>
      </c>
      <c r="AG8" s="3">
        <v>37991</v>
      </c>
      <c r="AH8">
        <v>83.95</v>
      </c>
      <c r="AI8" s="3">
        <v>35433</v>
      </c>
      <c r="AJ8">
        <v>84.2</v>
      </c>
      <c r="AK8" s="3">
        <v>41277</v>
      </c>
      <c r="AL8">
        <v>44.62</v>
      </c>
      <c r="AM8" s="3">
        <v>34337</v>
      </c>
      <c r="AN8">
        <v>24.09</v>
      </c>
      <c r="AO8" s="3">
        <v>34337</v>
      </c>
      <c r="AP8">
        <v>233.97</v>
      </c>
    </row>
    <row r="9" spans="1:42">
      <c r="A9" s="3">
        <v>34702</v>
      </c>
      <c r="B9">
        <v>2612.3000000000002</v>
      </c>
      <c r="C9" s="3">
        <v>37624</v>
      </c>
      <c r="D9">
        <v>3.51</v>
      </c>
      <c r="E9" s="3">
        <v>37991</v>
      </c>
      <c r="F9">
        <v>26.95</v>
      </c>
      <c r="G9" s="3">
        <v>34702</v>
      </c>
      <c r="H9">
        <v>21.8</v>
      </c>
      <c r="I9" s="3">
        <v>34702</v>
      </c>
      <c r="J9">
        <v>27.020958814514</v>
      </c>
      <c r="K9" s="3">
        <v>37624</v>
      </c>
      <c r="L9">
        <v>38.799999999999997</v>
      </c>
      <c r="M9" s="3">
        <v>37991</v>
      </c>
      <c r="N9">
        <v>632.02278604749995</v>
      </c>
      <c r="O9" s="3">
        <v>34702</v>
      </c>
      <c r="P9">
        <v>32.481949821093004</v>
      </c>
      <c r="Q9" s="3">
        <v>34702</v>
      </c>
      <c r="R9">
        <v>8.5871971200000008</v>
      </c>
      <c r="S9" s="3">
        <v>34337</v>
      </c>
      <c r="T9">
        <v>12.91</v>
      </c>
      <c r="U9" s="3">
        <v>34702</v>
      </c>
      <c r="V9">
        <v>14.92458233</v>
      </c>
      <c r="W9" s="3">
        <v>34702</v>
      </c>
      <c r="X9">
        <v>7.24</v>
      </c>
      <c r="Y9" s="3">
        <v>34702</v>
      </c>
      <c r="Z9">
        <v>61.41</v>
      </c>
      <c r="AA9" s="3">
        <v>34702</v>
      </c>
      <c r="AB9">
        <v>343</v>
      </c>
      <c r="AC9" s="3">
        <v>37624</v>
      </c>
      <c r="AD9">
        <v>392.92945550210999</v>
      </c>
      <c r="AE9" s="3">
        <v>38720</v>
      </c>
      <c r="AF9">
        <v>97.05</v>
      </c>
      <c r="AG9" s="3">
        <v>38355</v>
      </c>
      <c r="AH9">
        <v>121.4</v>
      </c>
      <c r="AI9" s="3">
        <v>35800</v>
      </c>
      <c r="AJ9">
        <v>84.5</v>
      </c>
      <c r="AM9" s="3">
        <v>34702</v>
      </c>
      <c r="AN9">
        <v>18.309999999999999</v>
      </c>
      <c r="AO9" s="3">
        <v>34702</v>
      </c>
      <c r="AP9">
        <v>190.64</v>
      </c>
    </row>
    <row r="10" spans="1:42">
      <c r="A10" s="3">
        <v>35067</v>
      </c>
      <c r="B10">
        <v>3384.5</v>
      </c>
      <c r="C10" s="3">
        <v>37991</v>
      </c>
      <c r="D10">
        <v>6.27</v>
      </c>
      <c r="E10" s="3">
        <v>38355</v>
      </c>
      <c r="F10">
        <v>23.4</v>
      </c>
      <c r="G10" s="3">
        <v>35067</v>
      </c>
      <c r="H10">
        <v>19.399999999999999</v>
      </c>
      <c r="I10" s="3">
        <v>35067</v>
      </c>
      <c r="J10">
        <v>29.188102187643</v>
      </c>
      <c r="K10" s="3">
        <v>37991</v>
      </c>
      <c r="L10">
        <v>62.6</v>
      </c>
      <c r="M10" s="3">
        <v>38355</v>
      </c>
      <c r="N10">
        <v>709.96281571704003</v>
      </c>
      <c r="O10" s="3">
        <v>35067</v>
      </c>
      <c r="P10">
        <v>29.840131849835998</v>
      </c>
      <c r="Q10" s="3">
        <v>35067</v>
      </c>
      <c r="R10">
        <v>8.4699657599999991</v>
      </c>
      <c r="S10" s="3">
        <v>34702</v>
      </c>
      <c r="T10">
        <v>12.22</v>
      </c>
      <c r="U10" s="3">
        <v>35067</v>
      </c>
      <c r="V10">
        <v>23.96750965</v>
      </c>
      <c r="W10" s="3">
        <v>35067</v>
      </c>
      <c r="X10">
        <v>9.39</v>
      </c>
      <c r="Y10" s="3">
        <v>35067</v>
      </c>
      <c r="Z10">
        <v>90.38</v>
      </c>
      <c r="AA10" s="3">
        <v>35067</v>
      </c>
      <c r="AB10">
        <v>403</v>
      </c>
      <c r="AC10" s="3">
        <v>37991</v>
      </c>
      <c r="AD10">
        <v>417.27021823232002</v>
      </c>
      <c r="AE10" s="3">
        <v>39085</v>
      </c>
      <c r="AF10">
        <v>104.3</v>
      </c>
      <c r="AG10" s="3">
        <v>38720</v>
      </c>
      <c r="AH10">
        <v>163.5</v>
      </c>
      <c r="AI10" s="3">
        <v>36164</v>
      </c>
      <c r="AJ10">
        <v>88.6</v>
      </c>
      <c r="AM10" s="3">
        <v>35067</v>
      </c>
      <c r="AN10">
        <v>19.64</v>
      </c>
      <c r="AO10" s="3">
        <v>35067</v>
      </c>
      <c r="AP10">
        <v>275.62</v>
      </c>
    </row>
    <row r="11" spans="1:42">
      <c r="A11" s="3">
        <v>35433</v>
      </c>
      <c r="B11">
        <v>3940.1</v>
      </c>
      <c r="C11" s="3">
        <v>38355</v>
      </c>
      <c r="D11">
        <v>6.51</v>
      </c>
      <c r="E11" s="3">
        <v>38720</v>
      </c>
      <c r="F11">
        <v>22</v>
      </c>
      <c r="G11" s="3">
        <v>35433</v>
      </c>
      <c r="H11">
        <v>34.5</v>
      </c>
      <c r="I11" s="3">
        <v>35433</v>
      </c>
      <c r="J11">
        <v>32.926912601646002</v>
      </c>
      <c r="K11" s="3">
        <v>38355</v>
      </c>
      <c r="L11">
        <v>86</v>
      </c>
      <c r="M11" s="3">
        <v>38720</v>
      </c>
      <c r="N11">
        <v>847.42068622513</v>
      </c>
      <c r="O11" s="3">
        <v>35433</v>
      </c>
      <c r="P11">
        <v>31.825927908767</v>
      </c>
      <c r="Q11" s="3">
        <v>35433</v>
      </c>
      <c r="R11">
        <v>9.00727616</v>
      </c>
      <c r="S11" s="3">
        <v>35067</v>
      </c>
      <c r="T11">
        <v>13.03</v>
      </c>
      <c r="U11" s="3">
        <v>35433</v>
      </c>
      <c r="V11">
        <v>33.592036030000003</v>
      </c>
      <c r="W11" s="3">
        <v>35433</v>
      </c>
      <c r="X11">
        <v>9.9499999999999993</v>
      </c>
      <c r="Y11" s="3">
        <v>35433</v>
      </c>
      <c r="Z11">
        <v>101.57</v>
      </c>
      <c r="AA11" s="3">
        <v>35433</v>
      </c>
      <c r="AB11">
        <v>609</v>
      </c>
      <c r="AC11" s="3">
        <v>38355</v>
      </c>
      <c r="AD11">
        <v>448.56548459974999</v>
      </c>
      <c r="AE11" s="3">
        <v>39450</v>
      </c>
      <c r="AF11">
        <v>79.05</v>
      </c>
      <c r="AG11" s="3">
        <v>39085</v>
      </c>
      <c r="AH11">
        <v>228.5</v>
      </c>
      <c r="AI11" s="3">
        <v>36529</v>
      </c>
      <c r="AJ11">
        <v>169.8</v>
      </c>
      <c r="AM11" s="3">
        <v>35433</v>
      </c>
      <c r="AN11">
        <v>17.559999999999999</v>
      </c>
      <c r="AO11" s="3">
        <v>35433</v>
      </c>
      <c r="AP11">
        <v>281.74</v>
      </c>
    </row>
    <row r="12" spans="1:42">
      <c r="A12" s="3">
        <v>35800</v>
      </c>
      <c r="B12">
        <v>6397</v>
      </c>
      <c r="C12" s="3">
        <v>38720</v>
      </c>
      <c r="D12">
        <v>13.1</v>
      </c>
      <c r="E12" s="3">
        <v>39085</v>
      </c>
      <c r="F12">
        <v>53.35</v>
      </c>
      <c r="G12" s="3">
        <v>35800</v>
      </c>
      <c r="H12">
        <v>43.7</v>
      </c>
      <c r="I12" s="3">
        <v>35800</v>
      </c>
      <c r="J12">
        <v>55.965013325003</v>
      </c>
      <c r="K12" s="3">
        <v>38720</v>
      </c>
      <c r="L12">
        <v>106</v>
      </c>
      <c r="M12" s="3">
        <v>39085</v>
      </c>
      <c r="N12">
        <v>1095.8840535352999</v>
      </c>
      <c r="O12" s="3">
        <v>35800</v>
      </c>
      <c r="P12">
        <v>40.451729539751</v>
      </c>
      <c r="Q12" s="3">
        <v>35800</v>
      </c>
      <c r="R12">
        <v>17.555396160000001</v>
      </c>
      <c r="S12" s="3">
        <v>35433</v>
      </c>
      <c r="T12">
        <v>14.3</v>
      </c>
      <c r="U12" s="3">
        <v>35800</v>
      </c>
      <c r="V12">
        <v>58.55</v>
      </c>
      <c r="W12" s="3">
        <v>35800</v>
      </c>
      <c r="X12">
        <v>8.6999999999999993</v>
      </c>
      <c r="Y12" s="3">
        <v>35800</v>
      </c>
      <c r="Z12">
        <v>141.86000000000001</v>
      </c>
      <c r="AA12" s="3">
        <v>35800</v>
      </c>
      <c r="AB12">
        <v>544</v>
      </c>
      <c r="AC12" s="3">
        <v>38720</v>
      </c>
      <c r="AD12">
        <v>411.30921511472002</v>
      </c>
      <c r="AE12" s="3">
        <v>39818</v>
      </c>
      <c r="AF12">
        <v>51.95</v>
      </c>
      <c r="AG12" s="3">
        <v>39450</v>
      </c>
      <c r="AH12">
        <v>302.25</v>
      </c>
      <c r="AI12" s="3">
        <v>36894</v>
      </c>
      <c r="AJ12">
        <v>191.8</v>
      </c>
      <c r="AM12" s="3">
        <v>35800</v>
      </c>
      <c r="AN12">
        <v>31.72</v>
      </c>
      <c r="AO12" s="3">
        <v>35800</v>
      </c>
      <c r="AP12">
        <v>544.35</v>
      </c>
    </row>
    <row r="13" spans="1:42">
      <c r="A13" s="3">
        <v>36164</v>
      </c>
      <c r="B13">
        <v>7441.8</v>
      </c>
      <c r="C13" s="3">
        <v>39085</v>
      </c>
      <c r="D13">
        <v>22.05</v>
      </c>
      <c r="E13" s="3">
        <v>39450</v>
      </c>
      <c r="F13">
        <v>52</v>
      </c>
      <c r="G13" s="3">
        <v>36164</v>
      </c>
      <c r="H13">
        <v>65.2</v>
      </c>
      <c r="I13" s="3">
        <v>36164</v>
      </c>
      <c r="J13">
        <v>56.570251564346002</v>
      </c>
      <c r="K13" s="3">
        <v>39085</v>
      </c>
      <c r="L13">
        <v>192.6</v>
      </c>
      <c r="M13" s="3">
        <v>39450</v>
      </c>
      <c r="N13">
        <v>1013.6927495201001</v>
      </c>
      <c r="O13" s="3">
        <v>36164</v>
      </c>
      <c r="P13">
        <v>54.742369035274997</v>
      </c>
      <c r="Q13" s="3">
        <v>36164</v>
      </c>
      <c r="R13">
        <v>30.157767360000001</v>
      </c>
      <c r="S13" s="3">
        <v>35800</v>
      </c>
      <c r="T13">
        <v>22.43</v>
      </c>
      <c r="U13" s="3">
        <v>36164</v>
      </c>
      <c r="V13">
        <v>68.69</v>
      </c>
      <c r="W13" s="3">
        <v>36164</v>
      </c>
      <c r="X13">
        <v>10.56</v>
      </c>
      <c r="Y13" s="3">
        <v>36164</v>
      </c>
      <c r="Z13">
        <v>165.74</v>
      </c>
      <c r="AA13" s="3">
        <v>36164</v>
      </c>
      <c r="AB13">
        <v>335.5</v>
      </c>
      <c r="AC13" s="3">
        <v>39085</v>
      </c>
      <c r="AD13">
        <v>468.25</v>
      </c>
      <c r="AE13" s="3">
        <v>40182</v>
      </c>
      <c r="AF13">
        <v>51.1</v>
      </c>
      <c r="AG13" s="3">
        <v>39818</v>
      </c>
      <c r="AH13">
        <v>212.8</v>
      </c>
      <c r="AI13" s="3">
        <v>37258</v>
      </c>
      <c r="AJ13">
        <v>147</v>
      </c>
      <c r="AM13" s="3">
        <v>36164</v>
      </c>
      <c r="AN13">
        <v>32.57</v>
      </c>
      <c r="AO13" s="3">
        <v>36164</v>
      </c>
      <c r="AP13">
        <v>810.01</v>
      </c>
    </row>
    <row r="14" spans="1:42">
      <c r="A14" s="3">
        <v>36529</v>
      </c>
      <c r="B14">
        <v>7268.1</v>
      </c>
      <c r="C14" s="3">
        <v>39450</v>
      </c>
      <c r="D14">
        <v>31.14</v>
      </c>
      <c r="E14" s="3">
        <v>39818</v>
      </c>
      <c r="F14">
        <v>58.95</v>
      </c>
      <c r="G14" s="3">
        <v>36529</v>
      </c>
      <c r="H14">
        <v>122</v>
      </c>
      <c r="I14" s="3">
        <v>36529</v>
      </c>
      <c r="J14">
        <v>72.365017229765996</v>
      </c>
      <c r="K14" s="3">
        <v>39450</v>
      </c>
      <c r="L14">
        <v>150.69999999999999</v>
      </c>
      <c r="M14" s="3">
        <v>39818</v>
      </c>
      <c r="N14">
        <v>814.82758290876995</v>
      </c>
      <c r="O14" s="3">
        <v>36529</v>
      </c>
      <c r="P14">
        <v>70.185479457857994</v>
      </c>
      <c r="Q14" s="3">
        <v>36529</v>
      </c>
      <c r="R14">
        <v>30.734154879999998</v>
      </c>
      <c r="S14" s="3">
        <v>36164</v>
      </c>
      <c r="T14">
        <v>30.75</v>
      </c>
      <c r="U14" s="3">
        <v>36529</v>
      </c>
      <c r="V14">
        <v>54.83</v>
      </c>
      <c r="W14" s="3">
        <v>36529</v>
      </c>
      <c r="X14">
        <v>20.170000000000002</v>
      </c>
      <c r="Y14" s="3">
        <v>36529</v>
      </c>
      <c r="Z14">
        <v>175.43</v>
      </c>
      <c r="AA14" s="3">
        <v>36529</v>
      </c>
      <c r="AB14">
        <v>460</v>
      </c>
      <c r="AC14" s="3">
        <v>39450</v>
      </c>
      <c r="AD14">
        <v>434.5</v>
      </c>
      <c r="AE14" s="3">
        <v>40546</v>
      </c>
      <c r="AF14">
        <v>51.5</v>
      </c>
      <c r="AG14" s="3">
        <v>40182</v>
      </c>
      <c r="AH14">
        <v>289.2</v>
      </c>
      <c r="AI14" s="3">
        <v>37624</v>
      </c>
      <c r="AJ14">
        <v>116.5</v>
      </c>
      <c r="AM14" s="3">
        <v>36529</v>
      </c>
      <c r="AN14">
        <v>30.46</v>
      </c>
      <c r="AO14" s="3">
        <v>36529</v>
      </c>
      <c r="AP14">
        <v>674.5</v>
      </c>
    </row>
    <row r="15" spans="1:42">
      <c r="A15" s="3">
        <v>36894</v>
      </c>
      <c r="B15">
        <v>8118.9</v>
      </c>
      <c r="C15" s="3">
        <v>39818</v>
      </c>
      <c r="D15">
        <v>16.579999999999998</v>
      </c>
      <c r="E15" s="3">
        <v>40182</v>
      </c>
      <c r="F15">
        <v>55.9</v>
      </c>
      <c r="G15" s="3">
        <v>36894</v>
      </c>
      <c r="H15">
        <v>98.9</v>
      </c>
      <c r="I15" s="3">
        <v>36894</v>
      </c>
      <c r="J15">
        <v>72.853112584073997</v>
      </c>
      <c r="K15" s="3">
        <v>39818</v>
      </c>
      <c r="L15">
        <v>119</v>
      </c>
      <c r="M15" s="3">
        <v>40182</v>
      </c>
      <c r="N15">
        <v>834</v>
      </c>
      <c r="O15" s="3">
        <v>36894</v>
      </c>
      <c r="P15">
        <v>64.192630637153997</v>
      </c>
      <c r="Q15" s="3">
        <v>36894</v>
      </c>
      <c r="R15">
        <v>54.307427519999997</v>
      </c>
      <c r="S15" s="3">
        <v>36529</v>
      </c>
      <c r="T15">
        <v>28</v>
      </c>
      <c r="U15" s="3">
        <v>36894</v>
      </c>
      <c r="V15">
        <v>74.150000000000006</v>
      </c>
      <c r="W15" s="3">
        <v>36894</v>
      </c>
      <c r="X15">
        <v>20.99</v>
      </c>
      <c r="Y15" s="3">
        <v>36894</v>
      </c>
      <c r="Z15">
        <v>165.35</v>
      </c>
      <c r="AA15" s="3">
        <v>36894</v>
      </c>
      <c r="AB15">
        <v>515</v>
      </c>
      <c r="AC15" s="3">
        <v>39818</v>
      </c>
      <c r="AD15">
        <v>357.25</v>
      </c>
      <c r="AE15" s="3">
        <v>40911</v>
      </c>
      <c r="AF15">
        <v>49.13</v>
      </c>
      <c r="AG15" s="3">
        <v>40546</v>
      </c>
      <c r="AH15">
        <v>274.8</v>
      </c>
      <c r="AI15" s="3">
        <v>37991</v>
      </c>
      <c r="AJ15">
        <v>148.25</v>
      </c>
      <c r="AM15" s="3">
        <v>36894</v>
      </c>
      <c r="AN15">
        <v>38.54</v>
      </c>
      <c r="AO15" s="3">
        <v>36894</v>
      </c>
      <c r="AP15">
        <v>757.95</v>
      </c>
    </row>
    <row r="16" spans="1:42">
      <c r="A16" s="3">
        <v>37258</v>
      </c>
      <c r="B16">
        <v>6372.3</v>
      </c>
      <c r="C16" s="3">
        <v>40182</v>
      </c>
      <c r="D16">
        <v>20.25</v>
      </c>
      <c r="E16" s="3">
        <v>40546</v>
      </c>
      <c r="F16">
        <v>51.95</v>
      </c>
      <c r="G16" s="3">
        <v>37258</v>
      </c>
      <c r="H16">
        <v>92.5</v>
      </c>
      <c r="I16" s="3">
        <v>37258</v>
      </c>
      <c r="J16">
        <v>68.509063930728999</v>
      </c>
      <c r="K16" s="3">
        <v>40182</v>
      </c>
      <c r="L16">
        <v>183.4</v>
      </c>
      <c r="M16" s="3">
        <v>40546</v>
      </c>
      <c r="N16">
        <v>1016</v>
      </c>
      <c r="O16" s="3">
        <v>37258</v>
      </c>
      <c r="P16">
        <v>62.162508773336</v>
      </c>
      <c r="Q16" s="3">
        <v>37258</v>
      </c>
      <c r="R16">
        <v>37.211187520000003</v>
      </c>
      <c r="S16" s="3">
        <v>36894</v>
      </c>
      <c r="T16">
        <v>38.07</v>
      </c>
      <c r="U16" s="3">
        <v>37258</v>
      </c>
      <c r="V16">
        <v>58.9</v>
      </c>
      <c r="W16" s="3">
        <v>37258</v>
      </c>
      <c r="X16">
        <v>16.39</v>
      </c>
      <c r="Y16" s="3">
        <v>37258</v>
      </c>
      <c r="Z16">
        <v>116.5</v>
      </c>
      <c r="AA16" s="3">
        <v>37258</v>
      </c>
      <c r="AB16">
        <v>271.5</v>
      </c>
      <c r="AC16" s="3">
        <v>40182</v>
      </c>
      <c r="AD16">
        <v>398.6</v>
      </c>
      <c r="AE16" s="3">
        <v>41277</v>
      </c>
      <c r="AF16">
        <v>67.7</v>
      </c>
      <c r="AG16" s="3">
        <v>40911</v>
      </c>
      <c r="AH16">
        <v>282.5</v>
      </c>
      <c r="AI16" s="3">
        <v>38355</v>
      </c>
      <c r="AJ16">
        <v>169.3</v>
      </c>
      <c r="AM16" s="3">
        <v>37258</v>
      </c>
      <c r="AN16">
        <v>36.549999999999997</v>
      </c>
      <c r="AO16" s="3">
        <v>37258</v>
      </c>
      <c r="AP16">
        <v>307.01</v>
      </c>
    </row>
    <row r="17" spans="1:42">
      <c r="A17" s="3">
        <v>37624</v>
      </c>
      <c r="B17">
        <v>4899.5</v>
      </c>
      <c r="C17" s="3">
        <v>40546</v>
      </c>
      <c r="D17">
        <v>21.22</v>
      </c>
      <c r="E17" s="3">
        <v>40911</v>
      </c>
      <c r="F17">
        <v>33.76</v>
      </c>
      <c r="G17" s="3">
        <v>37624</v>
      </c>
      <c r="H17">
        <v>56</v>
      </c>
      <c r="I17" s="3">
        <v>37624</v>
      </c>
      <c r="J17">
        <v>31.316197932428</v>
      </c>
      <c r="K17" s="3">
        <v>40546</v>
      </c>
      <c r="L17">
        <v>219</v>
      </c>
      <c r="M17" s="3">
        <v>40911</v>
      </c>
      <c r="N17">
        <v>914</v>
      </c>
      <c r="O17" s="3">
        <v>37624</v>
      </c>
      <c r="P17">
        <v>45.628983550535999</v>
      </c>
      <c r="Q17" s="3">
        <v>37624</v>
      </c>
      <c r="R17">
        <v>19.890254079999998</v>
      </c>
      <c r="S17" s="3">
        <v>37258</v>
      </c>
      <c r="T17">
        <v>35.200000000000003</v>
      </c>
      <c r="U17" s="3">
        <v>37624</v>
      </c>
      <c r="V17">
        <v>53.8</v>
      </c>
      <c r="W17" s="3">
        <v>37624</v>
      </c>
      <c r="X17">
        <v>14.8</v>
      </c>
      <c r="Y17" s="3">
        <v>37624</v>
      </c>
      <c r="Z17">
        <v>100.75</v>
      </c>
      <c r="AA17" s="3">
        <v>37624</v>
      </c>
      <c r="AB17">
        <v>434</v>
      </c>
      <c r="AC17" s="3">
        <v>40546</v>
      </c>
      <c r="AD17">
        <v>413.1</v>
      </c>
      <c r="AG17" s="3">
        <v>41277</v>
      </c>
      <c r="AH17">
        <v>372.8</v>
      </c>
      <c r="AI17" s="3">
        <v>38720</v>
      </c>
      <c r="AJ17">
        <v>197.1</v>
      </c>
      <c r="AM17" s="3">
        <v>37624</v>
      </c>
      <c r="AN17">
        <v>31.75</v>
      </c>
      <c r="AO17" s="3">
        <v>37624</v>
      </c>
      <c r="AP17">
        <v>141.5</v>
      </c>
    </row>
    <row r="18" spans="1:42">
      <c r="A18" s="3">
        <v>37991</v>
      </c>
      <c r="B18">
        <v>5582.7</v>
      </c>
      <c r="C18" s="3">
        <v>40911</v>
      </c>
      <c r="D18">
        <v>18.52</v>
      </c>
      <c r="E18" s="3">
        <v>41277</v>
      </c>
      <c r="F18">
        <v>44.57</v>
      </c>
      <c r="G18" s="3">
        <v>37991</v>
      </c>
      <c r="H18">
        <v>81.150000000000006</v>
      </c>
      <c r="I18" s="3">
        <v>37991</v>
      </c>
      <c r="J18">
        <v>44.045724772791999</v>
      </c>
      <c r="K18" s="3">
        <v>40911</v>
      </c>
      <c r="L18">
        <v>186.6</v>
      </c>
      <c r="M18" s="3">
        <v>41277</v>
      </c>
      <c r="N18">
        <v>971.5</v>
      </c>
      <c r="O18" s="3">
        <v>37991</v>
      </c>
      <c r="P18">
        <v>50.690990468616</v>
      </c>
      <c r="Q18" s="3">
        <v>37991</v>
      </c>
      <c r="R18">
        <v>28.1355264</v>
      </c>
      <c r="S18" s="3">
        <v>37624</v>
      </c>
      <c r="T18">
        <v>30.6</v>
      </c>
      <c r="U18" s="3">
        <v>37991</v>
      </c>
      <c r="V18">
        <v>57.55</v>
      </c>
      <c r="W18" s="3">
        <v>37991</v>
      </c>
      <c r="X18">
        <v>15.86</v>
      </c>
      <c r="Y18" s="3">
        <v>37992</v>
      </c>
      <c r="Z18">
        <v>124.5</v>
      </c>
      <c r="AA18" s="3">
        <v>37991</v>
      </c>
      <c r="AB18">
        <v>794</v>
      </c>
      <c r="AC18" s="3">
        <v>40911</v>
      </c>
      <c r="AD18">
        <v>360</v>
      </c>
      <c r="AI18" s="3">
        <v>39085</v>
      </c>
      <c r="AJ18">
        <v>272.5</v>
      </c>
      <c r="AM18" s="3">
        <v>37991</v>
      </c>
      <c r="AN18">
        <v>38.11</v>
      </c>
      <c r="AO18" s="3">
        <v>37991</v>
      </c>
      <c r="AP18">
        <v>177</v>
      </c>
    </row>
    <row r="19" spans="1:42">
      <c r="A19" s="3">
        <v>38355</v>
      </c>
      <c r="B19">
        <v>5768.7</v>
      </c>
      <c r="C19" s="3">
        <v>41277</v>
      </c>
      <c r="D19">
        <v>19.36</v>
      </c>
      <c r="G19" s="3">
        <v>38355</v>
      </c>
      <c r="H19">
        <v>58.25</v>
      </c>
      <c r="I19" s="3">
        <v>38355</v>
      </c>
      <c r="J19">
        <v>47.735725651362998</v>
      </c>
      <c r="K19" s="3">
        <v>41277</v>
      </c>
      <c r="L19">
        <v>208.6</v>
      </c>
      <c r="O19" s="3">
        <v>38355</v>
      </c>
      <c r="P19">
        <v>61.612868792739</v>
      </c>
      <c r="Q19" s="3">
        <v>38355</v>
      </c>
      <c r="R19">
        <v>22.146957759999999</v>
      </c>
      <c r="S19" s="3">
        <v>37991</v>
      </c>
      <c r="T19">
        <v>31.7</v>
      </c>
      <c r="U19" s="3">
        <v>38355</v>
      </c>
      <c r="V19">
        <v>58</v>
      </c>
      <c r="W19" s="3">
        <v>38355</v>
      </c>
      <c r="X19">
        <v>20.2</v>
      </c>
      <c r="Y19" s="3">
        <v>38355</v>
      </c>
      <c r="Z19">
        <v>131.5</v>
      </c>
      <c r="AA19" s="3">
        <v>38355</v>
      </c>
      <c r="AB19">
        <v>806</v>
      </c>
      <c r="AC19" s="3">
        <v>41277</v>
      </c>
      <c r="AD19">
        <v>402.3</v>
      </c>
      <c r="AI19" s="3">
        <v>39450</v>
      </c>
      <c r="AJ19">
        <v>326.75</v>
      </c>
      <c r="AM19" s="3">
        <v>38355</v>
      </c>
      <c r="AN19">
        <v>43.18</v>
      </c>
      <c r="AO19" s="3">
        <v>38355</v>
      </c>
      <c r="AP19">
        <v>193.6</v>
      </c>
    </row>
    <row r="20" spans="1:42">
      <c r="A20" s="3">
        <v>38720</v>
      </c>
      <c r="B20">
        <v>7628.6</v>
      </c>
      <c r="G20" s="3">
        <v>38720</v>
      </c>
      <c r="H20">
        <v>62</v>
      </c>
      <c r="I20" s="3">
        <v>38720</v>
      </c>
      <c r="J20">
        <v>66.625015863098994</v>
      </c>
      <c r="O20" s="3">
        <v>38720</v>
      </c>
      <c r="P20">
        <v>80.539987479429001</v>
      </c>
      <c r="Q20" s="3">
        <v>38720</v>
      </c>
      <c r="R20">
        <v>35.843488319999999</v>
      </c>
      <c r="S20" s="3">
        <v>38355</v>
      </c>
      <c r="T20">
        <v>30.1</v>
      </c>
      <c r="U20" s="3">
        <v>38720</v>
      </c>
      <c r="V20">
        <v>68.650000000000006</v>
      </c>
      <c r="W20" s="3">
        <v>38720</v>
      </c>
      <c r="X20">
        <v>30.46</v>
      </c>
      <c r="Y20" s="3">
        <v>38716</v>
      </c>
      <c r="Z20">
        <v>197.3</v>
      </c>
      <c r="AA20" s="3">
        <v>38720</v>
      </c>
      <c r="AB20">
        <v>1135</v>
      </c>
      <c r="AI20" s="3">
        <v>39818</v>
      </c>
      <c r="AJ20">
        <v>153.4</v>
      </c>
      <c r="AM20" s="3">
        <v>38720</v>
      </c>
      <c r="AN20">
        <v>56.3</v>
      </c>
      <c r="AO20" s="3">
        <v>38720</v>
      </c>
      <c r="AP20">
        <v>286</v>
      </c>
    </row>
    <row r="21" spans="1:42">
      <c r="A21" s="3">
        <v>39085</v>
      </c>
      <c r="B21">
        <v>8920.2000000000007</v>
      </c>
      <c r="G21" s="3">
        <v>39085</v>
      </c>
      <c r="H21">
        <v>84.2</v>
      </c>
      <c r="I21" s="3">
        <v>39085</v>
      </c>
      <c r="J21">
        <v>84.342877224494998</v>
      </c>
      <c r="O21" s="3">
        <v>39085</v>
      </c>
      <c r="P21">
        <v>104.83356971428999</v>
      </c>
      <c r="Q21" s="3">
        <v>39085</v>
      </c>
      <c r="R21">
        <v>51.992108160000001</v>
      </c>
      <c r="S21" s="3">
        <v>38720</v>
      </c>
      <c r="T21">
        <v>39.575000000000003</v>
      </c>
      <c r="U21" s="3">
        <v>39085</v>
      </c>
      <c r="V21">
        <v>71.45</v>
      </c>
      <c r="W21" s="3">
        <v>39085</v>
      </c>
      <c r="X21">
        <v>37.880000000000003</v>
      </c>
      <c r="Y21" s="3">
        <v>39085</v>
      </c>
      <c r="Z21">
        <v>223.5</v>
      </c>
      <c r="AA21" s="3">
        <v>39085</v>
      </c>
      <c r="AB21">
        <v>1374</v>
      </c>
      <c r="AI21" s="3">
        <v>40182</v>
      </c>
      <c r="AJ21">
        <v>267.60000000000002</v>
      </c>
      <c r="AM21" s="3">
        <v>39085</v>
      </c>
      <c r="AN21">
        <v>67.5</v>
      </c>
      <c r="AO21" s="3">
        <v>39085</v>
      </c>
      <c r="AP21">
        <v>332.25</v>
      </c>
    </row>
    <row r="22" spans="1:42">
      <c r="A22" s="3">
        <v>39450</v>
      </c>
      <c r="B22">
        <v>8318.7999999999993</v>
      </c>
      <c r="G22" s="3">
        <v>39450</v>
      </c>
      <c r="H22">
        <v>59.05</v>
      </c>
      <c r="I22" s="3">
        <v>39450</v>
      </c>
      <c r="J22">
        <v>65.355967941897006</v>
      </c>
      <c r="O22" s="3">
        <v>39450</v>
      </c>
      <c r="P22">
        <v>108.85859333333001</v>
      </c>
      <c r="Q22" s="3">
        <v>39450</v>
      </c>
      <c r="R22">
        <v>66.841413759999995</v>
      </c>
      <c r="S22" s="3">
        <v>39085</v>
      </c>
      <c r="T22">
        <v>43.524999999999999</v>
      </c>
      <c r="U22" s="3">
        <v>39450</v>
      </c>
      <c r="V22">
        <v>61.2</v>
      </c>
      <c r="W22" s="3">
        <v>39450</v>
      </c>
      <c r="X22">
        <v>39.520000000000003</v>
      </c>
      <c r="Y22" s="3">
        <v>39450</v>
      </c>
      <c r="Z22">
        <v>192</v>
      </c>
      <c r="AA22" s="3">
        <v>39450</v>
      </c>
      <c r="AB22">
        <v>1306</v>
      </c>
      <c r="AI22" s="3">
        <v>40546</v>
      </c>
      <c r="AJ22">
        <v>417.4</v>
      </c>
      <c r="AM22" s="3">
        <v>39450</v>
      </c>
      <c r="AN22">
        <v>45.4</v>
      </c>
      <c r="AO22" s="3">
        <v>39450</v>
      </c>
      <c r="AP22">
        <v>325</v>
      </c>
    </row>
    <row r="23" spans="1:42">
      <c r="A23" s="3">
        <v>39815</v>
      </c>
      <c r="B23">
        <v>5533.6</v>
      </c>
      <c r="G23" s="3">
        <v>39818</v>
      </c>
      <c r="H23">
        <v>36.979999999999997</v>
      </c>
      <c r="I23" s="3">
        <v>39818</v>
      </c>
      <c r="J23">
        <v>31.238102675739</v>
      </c>
      <c r="O23" s="3">
        <v>39818</v>
      </c>
      <c r="P23">
        <v>57.402325476190001</v>
      </c>
      <c r="Q23" s="3">
        <v>39818</v>
      </c>
      <c r="R23">
        <v>32.189777599999999</v>
      </c>
      <c r="S23" s="3">
        <v>39450</v>
      </c>
      <c r="T23">
        <v>51.4</v>
      </c>
      <c r="U23" s="3">
        <v>39818</v>
      </c>
      <c r="V23">
        <v>54</v>
      </c>
      <c r="W23" s="3">
        <v>39818</v>
      </c>
      <c r="X23">
        <v>21.36</v>
      </c>
      <c r="Y23" s="3">
        <v>39818</v>
      </c>
      <c r="Z23">
        <v>168.7</v>
      </c>
      <c r="AA23" s="3">
        <v>39818</v>
      </c>
      <c r="AB23">
        <v>1187</v>
      </c>
      <c r="AI23" s="3">
        <v>40911</v>
      </c>
      <c r="AJ23">
        <v>364.1</v>
      </c>
      <c r="AM23" s="3">
        <v>39818</v>
      </c>
      <c r="AN23">
        <v>15.97</v>
      </c>
      <c r="AO23" s="3">
        <v>39818</v>
      </c>
      <c r="AP23">
        <v>238.8</v>
      </c>
    </row>
    <row r="24" spans="1:42">
      <c r="A24" s="3">
        <v>40182</v>
      </c>
      <c r="B24">
        <v>6631.4</v>
      </c>
      <c r="G24" s="3">
        <v>40182</v>
      </c>
      <c r="H24">
        <v>58.5</v>
      </c>
      <c r="I24" s="3">
        <v>40182</v>
      </c>
      <c r="J24">
        <v>52.275012446432001</v>
      </c>
      <c r="O24" s="3">
        <v>40182</v>
      </c>
      <c r="P24">
        <v>81.45</v>
      </c>
      <c r="Q24" s="3">
        <v>40182</v>
      </c>
      <c r="R24">
        <v>36.204951680000001</v>
      </c>
      <c r="S24" s="3">
        <v>39818</v>
      </c>
      <c r="T24">
        <v>42.4</v>
      </c>
      <c r="U24" s="3">
        <v>40182</v>
      </c>
      <c r="V24">
        <v>55.05</v>
      </c>
      <c r="W24" s="3">
        <v>40182</v>
      </c>
      <c r="X24">
        <v>35.54</v>
      </c>
      <c r="Y24" s="3">
        <v>40182</v>
      </c>
      <c r="Z24">
        <v>180.7</v>
      </c>
      <c r="AA24" s="3">
        <v>40182</v>
      </c>
      <c r="AB24">
        <v>1374</v>
      </c>
      <c r="AI24" s="3">
        <v>41277</v>
      </c>
      <c r="AJ24">
        <v>490.5</v>
      </c>
      <c r="AM24" s="3">
        <v>40182</v>
      </c>
      <c r="AN24">
        <v>16.5</v>
      </c>
      <c r="AO24" s="3">
        <v>40182</v>
      </c>
      <c r="AP24">
        <v>230</v>
      </c>
    </row>
    <row r="25" spans="1:42">
      <c r="A25" s="3">
        <v>40546</v>
      </c>
      <c r="B25">
        <v>6493.9</v>
      </c>
      <c r="G25" s="3">
        <v>40546</v>
      </c>
      <c r="H25">
        <v>62.8</v>
      </c>
      <c r="I25" s="3">
        <v>40546</v>
      </c>
      <c r="J25">
        <v>37.153818369957001</v>
      </c>
      <c r="O25" s="3">
        <v>40546</v>
      </c>
      <c r="P25">
        <v>71.5</v>
      </c>
      <c r="Q25" s="3">
        <v>40546</v>
      </c>
      <c r="R25">
        <v>43.004370559999998</v>
      </c>
      <c r="S25" s="3">
        <v>40182</v>
      </c>
      <c r="T25">
        <v>50.95</v>
      </c>
      <c r="U25" s="3">
        <v>40546</v>
      </c>
      <c r="V25">
        <v>55.45</v>
      </c>
      <c r="W25" s="3">
        <v>40546</v>
      </c>
      <c r="X25">
        <v>55.3</v>
      </c>
      <c r="Y25" s="3">
        <v>40546</v>
      </c>
      <c r="Z25">
        <v>136.80000000000001</v>
      </c>
      <c r="AA25" s="3">
        <v>40546</v>
      </c>
      <c r="AB25">
        <v>1591</v>
      </c>
      <c r="AM25" s="3">
        <v>40546</v>
      </c>
      <c r="AN25">
        <v>15.58</v>
      </c>
      <c r="AO25" s="3">
        <v>40546</v>
      </c>
      <c r="AP25">
        <v>244.9</v>
      </c>
    </row>
    <row r="26" spans="1:42">
      <c r="A26" s="3">
        <v>40911</v>
      </c>
      <c r="B26">
        <v>6050.9</v>
      </c>
      <c r="G26" s="3">
        <v>40911</v>
      </c>
      <c r="H26">
        <v>41.3</v>
      </c>
      <c r="I26" s="3">
        <v>40911</v>
      </c>
      <c r="J26">
        <v>22.305957691894999</v>
      </c>
      <c r="O26" s="3">
        <v>40911</v>
      </c>
      <c r="P26">
        <v>52.5</v>
      </c>
      <c r="Q26" s="3">
        <v>40911</v>
      </c>
      <c r="R26">
        <v>36.800877759999999</v>
      </c>
      <c r="S26" s="3">
        <v>40546</v>
      </c>
      <c r="T26">
        <v>55.25</v>
      </c>
      <c r="U26" s="3">
        <v>40911</v>
      </c>
      <c r="V26">
        <v>54.4</v>
      </c>
      <c r="W26" s="3">
        <v>40911</v>
      </c>
      <c r="X26">
        <v>49.66</v>
      </c>
      <c r="Y26" s="3">
        <v>40911</v>
      </c>
      <c r="Z26">
        <v>161.9</v>
      </c>
      <c r="AA26" s="3">
        <v>40911</v>
      </c>
      <c r="AB26">
        <v>1588</v>
      </c>
      <c r="AM26" s="3">
        <v>40911</v>
      </c>
      <c r="AN26">
        <v>11.53</v>
      </c>
      <c r="AO26" s="3">
        <v>40911</v>
      </c>
      <c r="AP26">
        <v>216</v>
      </c>
    </row>
    <row r="27" spans="1:42">
      <c r="A27" s="3">
        <v>41276</v>
      </c>
      <c r="B27">
        <v>6822.4</v>
      </c>
      <c r="G27" s="3">
        <v>41277</v>
      </c>
      <c r="H27">
        <v>49.68</v>
      </c>
      <c r="I27" s="3">
        <v>41277</v>
      </c>
      <c r="J27">
        <v>22.901434024151001</v>
      </c>
      <c r="O27" s="3">
        <v>41277</v>
      </c>
      <c r="P27">
        <v>68.650000000000006</v>
      </c>
      <c r="Q27" s="3">
        <v>41277</v>
      </c>
      <c r="R27">
        <v>32.979999999999997</v>
      </c>
      <c r="S27" s="3">
        <v>40911</v>
      </c>
      <c r="T27">
        <v>54.3</v>
      </c>
      <c r="U27" s="3">
        <v>41277</v>
      </c>
      <c r="V27">
        <v>58.7</v>
      </c>
      <c r="W27" s="3">
        <v>41277</v>
      </c>
      <c r="X27">
        <v>75.5</v>
      </c>
      <c r="Y27" s="3">
        <v>41277</v>
      </c>
      <c r="Z27">
        <v>189.5</v>
      </c>
      <c r="AA27" s="3">
        <v>41277</v>
      </c>
      <c r="AB27">
        <v>2099</v>
      </c>
      <c r="AM27" s="3">
        <v>41277</v>
      </c>
      <c r="AN27">
        <v>14.85</v>
      </c>
      <c r="AO27" s="3">
        <v>41277</v>
      </c>
      <c r="AP27">
        <v>248.4</v>
      </c>
    </row>
    <row r="28" spans="1:42">
      <c r="S28" s="3">
        <v>41277</v>
      </c>
      <c r="T28">
        <v>60.65</v>
      </c>
    </row>
  </sheetData>
  <mergeCells count="12">
    <mergeCell ref="U3:V3"/>
    <mergeCell ref="S3:T3"/>
    <mergeCell ref="Q3:R3"/>
    <mergeCell ref="O3:P3"/>
    <mergeCell ref="A3:B3"/>
    <mergeCell ref="C1:D1"/>
    <mergeCell ref="C3:D3"/>
    <mergeCell ref="E3:F3"/>
    <mergeCell ref="G3:H3"/>
    <mergeCell ref="M3:N3"/>
    <mergeCell ref="K3:L3"/>
    <mergeCell ref="I3:J3"/>
  </mergeCells>
  <phoneticPr fontId="0" type="noConversion"/>
  <pageMargins left="0.75" right="0.75" top="1" bottom="1" header="0.5" footer="0.5"/>
  <pageSetup paperSize="9" orientation="portrait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T28"/>
  <sheetViews>
    <sheetView tabSelected="1" topLeftCell="C1" workbookViewId="0">
      <selection activeCell="E27" sqref="E27"/>
    </sheetView>
  </sheetViews>
  <sheetFormatPr baseColWidth="10" defaultColWidth="12.140625" defaultRowHeight="13.5"/>
  <cols>
    <col min="1" max="1" width="23.28515625" style="1" bestFit="1" customWidth="1"/>
    <col min="2" max="3" width="12.140625" style="1"/>
    <col min="4" max="4" width="14" style="1" bestFit="1" customWidth="1"/>
    <col min="5" max="5" width="13.85546875" style="1" bestFit="1" customWidth="1"/>
    <col min="6" max="6" width="16.7109375" style="1" bestFit="1" customWidth="1"/>
    <col min="7" max="7" width="14.28515625" style="1" bestFit="1" customWidth="1"/>
    <col min="8" max="16384" width="12.140625" style="1"/>
  </cols>
  <sheetData>
    <row r="1" spans="1:20">
      <c r="A1" s="15" t="s">
        <v>6</v>
      </c>
      <c r="J1" s="12" t="s">
        <v>50</v>
      </c>
    </row>
    <row r="3" spans="1:20">
      <c r="I3" s="1">
        <f t="array" ref="I3:J7">LINEST(B7:B20,B6:B19,TRUE,TRUE)</f>
        <v>0.87898666092575584</v>
      </c>
      <c r="J3" s="1">
        <v>25.298102525292848</v>
      </c>
      <c r="O3" s="20">
        <f t="array" aca="1" ref="O3:P7" ca="1">LINEST(ColB1,ColB2,TRUE,TRUE)</f>
        <v>0.87898666092575584</v>
      </c>
      <c r="P3" s="20">
        <f ca="1"/>
        <v>25.298102525292848</v>
      </c>
    </row>
    <row r="4" spans="1:20">
      <c r="A4" s="18" t="s">
        <v>6</v>
      </c>
      <c r="B4" s="18"/>
      <c r="I4" s="1">
        <v>0.15262997152702087</v>
      </c>
      <c r="J4" s="1">
        <v>19.210276657861169</v>
      </c>
      <c r="K4" s="16" t="s">
        <v>62</v>
      </c>
      <c r="O4" s="20">
        <f ca="1"/>
        <v>0.15262997152702087</v>
      </c>
      <c r="P4" s="20">
        <f ca="1"/>
        <v>19.210276657861169</v>
      </c>
    </row>
    <row r="5" spans="1:20">
      <c r="A5" s="1" t="s">
        <v>1</v>
      </c>
      <c r="B5" t="s">
        <v>2</v>
      </c>
      <c r="C5" s="1" t="s">
        <v>51</v>
      </c>
      <c r="D5" s="1" t="s">
        <v>52</v>
      </c>
      <c r="E5" s="1" t="s">
        <v>53</v>
      </c>
      <c r="F5" s="1" t="s">
        <v>54</v>
      </c>
      <c r="G5" s="1" t="s">
        <v>55</v>
      </c>
      <c r="I5" s="1">
        <v>0.73430974966423435</v>
      </c>
      <c r="J5" s="1">
        <v>36.824789039544477</v>
      </c>
      <c r="O5" s="20">
        <f ca="1"/>
        <v>0.73430974966423435</v>
      </c>
      <c r="P5" s="20">
        <f ca="1"/>
        <v>36.824789039544477</v>
      </c>
    </row>
    <row r="6" spans="1:20">
      <c r="A6" s="3">
        <v>36333</v>
      </c>
      <c r="B6">
        <v>37.549999999999997</v>
      </c>
      <c r="I6" s="1">
        <v>33.16537578942026</v>
      </c>
      <c r="J6" s="1">
        <v>12</v>
      </c>
      <c r="O6" s="20">
        <f ca="1"/>
        <v>33.16537578942026</v>
      </c>
      <c r="P6" s="20">
        <f ca="1"/>
        <v>12</v>
      </c>
    </row>
    <row r="7" spans="1:20">
      <c r="A7" s="3">
        <v>36529</v>
      </c>
      <c r="B7">
        <v>53.3</v>
      </c>
      <c r="C7" s="1">
        <v>58.304051643054976</v>
      </c>
      <c r="D7" s="1">
        <v>5.0040516430549786</v>
      </c>
      <c r="E7" s="1">
        <v>25.040532846361231</v>
      </c>
      <c r="F7" s="1">
        <v>9.3884646211162828</v>
      </c>
      <c r="G7" s="1">
        <v>-5.0040516430549786</v>
      </c>
      <c r="I7" s="1">
        <v>44974.408232030837</v>
      </c>
      <c r="J7" s="1">
        <v>16272.781053683459</v>
      </c>
      <c r="O7" s="20">
        <f ca="1"/>
        <v>44974.408232030837</v>
      </c>
      <c r="P7" s="20">
        <f ca="1"/>
        <v>16272.781053683459</v>
      </c>
    </row>
    <row r="8" spans="1:20">
      <c r="A8" s="3">
        <v>36894</v>
      </c>
      <c r="B8">
        <v>44.7</v>
      </c>
      <c r="C8" s="1">
        <v>72.148091552635634</v>
      </c>
      <c r="D8" s="1">
        <v>27.448091552635631</v>
      </c>
      <c r="E8" s="1">
        <v>753.39772988186746</v>
      </c>
      <c r="F8" s="1">
        <v>61.405126515963374</v>
      </c>
      <c r="G8" s="1">
        <v>-27.448091552635631</v>
      </c>
    </row>
    <row r="9" spans="1:20">
      <c r="A9" s="3">
        <v>37258</v>
      </c>
      <c r="B9">
        <v>33</v>
      </c>
      <c r="C9" s="1">
        <v>64.588806268674134</v>
      </c>
      <c r="D9" s="1">
        <v>31.588806268674134</v>
      </c>
      <c r="E9" s="1">
        <v>997.85268147982629</v>
      </c>
      <c r="F9" s="1">
        <v>95.72365535961859</v>
      </c>
      <c r="G9" s="1">
        <v>-31.588806268674134</v>
      </c>
    </row>
    <row r="10" spans="1:20">
      <c r="A10" s="3">
        <v>37624</v>
      </c>
      <c r="B10">
        <v>38.799999999999997</v>
      </c>
      <c r="C10" s="1">
        <v>54.304662335842792</v>
      </c>
      <c r="D10" s="1">
        <v>15.504662335842795</v>
      </c>
      <c r="E10" s="1">
        <v>240.39455414850215</v>
      </c>
      <c r="F10" s="1">
        <v>39.960469937739163</v>
      </c>
      <c r="G10" s="1">
        <v>-15.504662335842795</v>
      </c>
      <c r="I10" s="1" t="s">
        <v>56</v>
      </c>
      <c r="J10" s="1">
        <v>126.19698133296036</v>
      </c>
    </row>
    <row r="11" spans="1:20">
      <c r="A11" s="3">
        <v>37991</v>
      </c>
      <c r="B11">
        <v>62.6</v>
      </c>
      <c r="C11" s="1">
        <v>59.402784969212171</v>
      </c>
      <c r="D11" s="1">
        <v>3.1972150307878309</v>
      </c>
      <c r="E11" s="1">
        <v>10.22218395309563</v>
      </c>
      <c r="F11" s="1">
        <v>5.1073722536546819</v>
      </c>
      <c r="G11" s="1">
        <v>3.1972150307878309</v>
      </c>
      <c r="I11" s="1" t="s">
        <v>57</v>
      </c>
      <c r="J11" s="1">
        <v>27.627731259234086</v>
      </c>
    </row>
    <row r="12" spans="1:20">
      <c r="A12" s="3">
        <v>38355</v>
      </c>
      <c r="B12">
        <v>86</v>
      </c>
      <c r="C12" s="1">
        <v>80.322667499245171</v>
      </c>
      <c r="D12" s="1">
        <v>5.6773325007548294</v>
      </c>
      <c r="E12" s="1">
        <v>32.232104324127086</v>
      </c>
      <c r="F12" s="1">
        <v>6.6015494194823594</v>
      </c>
      <c r="G12" s="1">
        <v>5.6773325007548294</v>
      </c>
      <c r="I12" s="1" t="s">
        <v>58</v>
      </c>
      <c r="J12" s="1">
        <v>1162.3415038345327</v>
      </c>
    </row>
    <row r="13" spans="1:20">
      <c r="A13" s="3">
        <v>38720</v>
      </c>
      <c r="B13">
        <v>106</v>
      </c>
      <c r="C13" s="1">
        <v>100.89095536490785</v>
      </c>
      <c r="D13" s="1">
        <v>5.1090446350921468</v>
      </c>
      <c r="E13" s="1">
        <v>26.102337083363846</v>
      </c>
      <c r="F13" s="1">
        <v>4.8198534293322144</v>
      </c>
      <c r="G13" s="1">
        <v>5.1090446350921468</v>
      </c>
      <c r="I13" s="1" t="s">
        <v>59</v>
      </c>
      <c r="J13" s="1">
        <v>28.083253762904427</v>
      </c>
    </row>
    <row r="14" spans="1:20">
      <c r="A14" s="3">
        <v>39085</v>
      </c>
      <c r="B14">
        <v>192.6</v>
      </c>
      <c r="C14" s="1">
        <v>118.47068858342297</v>
      </c>
      <c r="D14" s="1">
        <v>74.129311416577025</v>
      </c>
      <c r="E14" s="1">
        <v>5495.1548110958565</v>
      </c>
      <c r="F14" s="1">
        <v>38.488739053259103</v>
      </c>
      <c r="G14" s="1">
        <v>74.129311416577025</v>
      </c>
    </row>
    <row r="15" spans="1:20">
      <c r="A15" s="3">
        <v>39450</v>
      </c>
      <c r="B15">
        <v>150.69999999999999</v>
      </c>
      <c r="C15" s="1">
        <v>194.59093341959343</v>
      </c>
      <c r="D15" s="1">
        <v>43.890933419593438</v>
      </c>
      <c r="E15" s="1">
        <v>1926.4140364431842</v>
      </c>
      <c r="F15" s="1">
        <v>29.124706980486689</v>
      </c>
      <c r="G15" s="1">
        <v>-43.890933419593438</v>
      </c>
      <c r="I15" s="1" t="s">
        <v>60</v>
      </c>
      <c r="J15" s="1">
        <f ca="1">PEARSON(ColB1,ColC)^2</f>
        <v>0.7343097496642339</v>
      </c>
      <c r="K15" s="16" t="s">
        <v>61</v>
      </c>
      <c r="O15" s="22" t="s">
        <v>63</v>
      </c>
      <c r="P15" s="22"/>
      <c r="Q15" s="22"/>
      <c r="R15" s="22"/>
      <c r="S15" s="22"/>
      <c r="T15" s="22"/>
    </row>
    <row r="16" spans="1:20">
      <c r="A16" s="3">
        <v>39818</v>
      </c>
      <c r="B16">
        <v>119</v>
      </c>
      <c r="C16" s="1">
        <v>157.76139232680424</v>
      </c>
      <c r="D16" s="1">
        <v>38.761392326804241</v>
      </c>
      <c r="E16" s="1">
        <v>1502.4455351124386</v>
      </c>
      <c r="F16" s="1">
        <v>32.572598593953145</v>
      </c>
      <c r="G16" s="1">
        <v>-38.761392326804241</v>
      </c>
      <c r="O16" s="21" t="s">
        <v>64</v>
      </c>
      <c r="P16" s="21" t="s">
        <v>65</v>
      </c>
      <c r="Q16" s="21"/>
      <c r="R16" s="21"/>
      <c r="S16" s="21"/>
      <c r="T16" s="21"/>
    </row>
    <row r="17" spans="1:20">
      <c r="A17" s="3">
        <v>40182</v>
      </c>
      <c r="B17">
        <v>183.4</v>
      </c>
      <c r="C17" s="1">
        <v>129.89751517545778</v>
      </c>
      <c r="D17" s="1">
        <v>53.502484824542222</v>
      </c>
      <c r="E17" s="1">
        <v>2862.5158824003706</v>
      </c>
      <c r="F17" s="1">
        <v>29.172565335083</v>
      </c>
      <c r="G17" s="1">
        <v>53.502484824542222</v>
      </c>
      <c r="O17" s="21" t="s">
        <v>66</v>
      </c>
      <c r="P17" s="21" t="s">
        <v>67</v>
      </c>
      <c r="Q17" s="21"/>
      <c r="R17" s="21"/>
      <c r="S17" s="21"/>
      <c r="T17" s="21"/>
    </row>
    <row r="18" spans="1:20">
      <c r="A18" s="3">
        <v>40546</v>
      </c>
      <c r="B18">
        <v>219</v>
      </c>
      <c r="C18" s="1">
        <v>186.50425613907646</v>
      </c>
      <c r="D18" s="1">
        <v>32.49574386092354</v>
      </c>
      <c r="E18" s="1">
        <v>1055.9733690747498</v>
      </c>
      <c r="F18" s="1">
        <v>14.838239205901159</v>
      </c>
      <c r="G18" s="1">
        <v>32.49574386092354</v>
      </c>
      <c r="O18" s="21" t="s">
        <v>68</v>
      </c>
      <c r="P18" s="21" t="s">
        <v>69</v>
      </c>
      <c r="Q18" s="21"/>
      <c r="R18" s="21"/>
      <c r="S18" s="21"/>
      <c r="T18" s="21"/>
    </row>
    <row r="19" spans="1:20">
      <c r="A19" s="3">
        <v>40911</v>
      </c>
      <c r="B19">
        <v>186.6</v>
      </c>
      <c r="C19" s="1">
        <v>217.79618126803337</v>
      </c>
      <c r="D19" s="1">
        <v>31.196181268033371</v>
      </c>
      <c r="E19" s="1">
        <v>973.20172570799616</v>
      </c>
      <c r="F19" s="1">
        <v>16.718210754573082</v>
      </c>
      <c r="G19" s="1">
        <v>-31.196181268033371</v>
      </c>
      <c r="O19" s="1" t="s">
        <v>45</v>
      </c>
      <c r="P19" s="1" t="s">
        <v>46</v>
      </c>
    </row>
    <row r="20" spans="1:20">
      <c r="A20" s="3">
        <v>41277</v>
      </c>
      <c r="B20">
        <v>208.6</v>
      </c>
      <c r="C20" s="1">
        <v>189.31701345403889</v>
      </c>
      <c r="D20" s="1">
        <v>19.282986545961109</v>
      </c>
      <c r="E20" s="1">
        <v>371.83357013171712</v>
      </c>
      <c r="F20" s="1">
        <v>9.2440012204990936</v>
      </c>
      <c r="G20" s="1">
        <v>19.282986545961109</v>
      </c>
      <c r="O20" s="1" t="s">
        <v>48</v>
      </c>
      <c r="P20" s="1" t="s">
        <v>49</v>
      </c>
    </row>
    <row r="21" spans="1:20">
      <c r="A21" s="14"/>
      <c r="B21" s="13"/>
      <c r="C21" s="1">
        <v>208.6547199944055</v>
      </c>
    </row>
    <row r="22" spans="1:20">
      <c r="A22" s="14"/>
      <c r="B22" s="13"/>
    </row>
    <row r="23" spans="1:20">
      <c r="A23" s="14"/>
      <c r="B23" s="13"/>
    </row>
    <row r="24" spans="1:20">
      <c r="A24" s="14"/>
      <c r="B24" s="13"/>
    </row>
    <row r="25" spans="1:20">
      <c r="A25" s="14"/>
      <c r="B25" s="13"/>
    </row>
    <row r="26" spans="1:20">
      <c r="A26" s="14"/>
      <c r="B26" s="13"/>
    </row>
    <row r="27" spans="1:20">
      <c r="A27" s="14"/>
      <c r="B27" s="13"/>
    </row>
    <row r="28" spans="1:20">
      <c r="A28" s="14"/>
      <c r="B28" s="13"/>
    </row>
  </sheetData>
  <mergeCells count="1">
    <mergeCell ref="A4:B4"/>
  </mergeCells>
  <phoneticPr fontId="0" type="noConversion"/>
  <dataValidations count="1">
    <dataValidation type="list" allowBlank="1" showInputMessage="1" showErrorMessage="1" sqref="A1">
      <formula1>MaListe3</formula1>
    </dataValidation>
  </dataValidations>
  <hyperlinks>
    <hyperlink ref="J1" r:id="rId1"/>
  </hyperlinks>
  <pageMargins left="0.75" right="0.75" top="1" bottom="1" header="0.5" footer="0.5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K21"/>
  <sheetViews>
    <sheetView workbookViewId="0">
      <selection activeCell="J10" sqref="J10"/>
    </sheetView>
  </sheetViews>
  <sheetFormatPr baseColWidth="10" defaultColWidth="12.140625" defaultRowHeight="13.5"/>
  <cols>
    <col min="1" max="16384" width="12.140625" style="1"/>
  </cols>
  <sheetData>
    <row r="1" spans="1:11">
      <c r="A1" s="1" t="s">
        <v>6</v>
      </c>
      <c r="J1" s="1" t="s">
        <v>50</v>
      </c>
    </row>
    <row r="3" spans="1:11">
      <c r="I3" s="1">
        <v>0.87898666092575584</v>
      </c>
      <c r="J3" s="1">
        <v>25.298102525292848</v>
      </c>
    </row>
    <row r="4" spans="1:11">
      <c r="A4" s="1" t="s">
        <v>6</v>
      </c>
      <c r="I4" s="1">
        <v>0.15262997152702087</v>
      </c>
      <c r="J4" s="1">
        <v>19.210276657861169</v>
      </c>
      <c r="K4" s="1" t="s">
        <v>62</v>
      </c>
    </row>
    <row r="5" spans="1:11">
      <c r="A5" s="1" t="s">
        <v>1</v>
      </c>
      <c r="B5" s="1" t="s">
        <v>2</v>
      </c>
      <c r="C5" s="1" t="s">
        <v>51</v>
      </c>
      <c r="D5" s="1" t="s">
        <v>52</v>
      </c>
      <c r="E5" s="1" t="s">
        <v>53</v>
      </c>
      <c r="F5" s="1" t="s">
        <v>54</v>
      </c>
      <c r="G5" s="1" t="s">
        <v>55</v>
      </c>
      <c r="I5" s="1">
        <v>0.73430974966423435</v>
      </c>
      <c r="J5" s="1">
        <v>36.824789039544477</v>
      </c>
    </row>
    <row r="6" spans="1:11">
      <c r="A6" s="1">
        <v>36333</v>
      </c>
      <c r="B6" s="1">
        <v>37.549999999999997</v>
      </c>
      <c r="I6" s="1">
        <v>33.16537578942026</v>
      </c>
      <c r="J6" s="1">
        <v>12</v>
      </c>
    </row>
    <row r="7" spans="1:11">
      <c r="A7" s="1">
        <v>36529</v>
      </c>
      <c r="B7" s="1">
        <v>53.3</v>
      </c>
      <c r="C7" s="1">
        <v>58.304051643054997</v>
      </c>
      <c r="D7" s="1">
        <v>5.0040516430549999</v>
      </c>
      <c r="E7" s="1">
        <v>25.040532846361444</v>
      </c>
      <c r="F7" s="1">
        <v>9.3884646211163236</v>
      </c>
      <c r="G7" s="1">
        <v>-5.0040516430549999</v>
      </c>
      <c r="I7" s="1">
        <v>44974.408232030837</v>
      </c>
      <c r="J7" s="1">
        <v>16272.781053683459</v>
      </c>
    </row>
    <row r="8" spans="1:11">
      <c r="A8" s="1">
        <v>36894</v>
      </c>
      <c r="B8" s="1">
        <v>44.7</v>
      </c>
      <c r="C8" s="1">
        <v>72.148091552635648</v>
      </c>
      <c r="D8" s="1">
        <v>27.448091552635645</v>
      </c>
      <c r="E8" s="1">
        <v>753.39772988186826</v>
      </c>
      <c r="F8" s="1">
        <v>61.405126515963403</v>
      </c>
      <c r="G8" s="1">
        <v>-27.448091552635645</v>
      </c>
    </row>
    <row r="9" spans="1:11">
      <c r="A9" s="1">
        <v>37258</v>
      </c>
      <c r="B9" s="1">
        <v>33</v>
      </c>
      <c r="C9" s="1">
        <v>64.588806268674148</v>
      </c>
      <c r="D9" s="1">
        <v>31.588806268674148</v>
      </c>
      <c r="E9" s="1">
        <v>997.85268147982708</v>
      </c>
      <c r="F9" s="1">
        <v>95.723655359618633</v>
      </c>
      <c r="G9" s="1">
        <v>-31.588806268674148</v>
      </c>
    </row>
    <row r="10" spans="1:11">
      <c r="A10" s="1">
        <v>37624</v>
      </c>
      <c r="B10" s="1">
        <v>38.799999999999997</v>
      </c>
      <c r="C10" s="1">
        <v>54.304662335842806</v>
      </c>
      <c r="D10" s="1">
        <v>15.504662335842809</v>
      </c>
      <c r="E10" s="1">
        <v>240.39455414850261</v>
      </c>
      <c r="F10" s="1">
        <v>39.960469937739198</v>
      </c>
      <c r="G10" s="1">
        <v>-15.504662335842809</v>
      </c>
      <c r="I10" s="1" t="s">
        <v>56</v>
      </c>
      <c r="J10" s="1">
        <v>27.627731259234089</v>
      </c>
    </row>
    <row r="11" spans="1:11">
      <c r="A11" s="1">
        <v>37991</v>
      </c>
      <c r="B11" s="1">
        <v>62.6</v>
      </c>
      <c r="C11" s="1">
        <v>59.402784969212192</v>
      </c>
      <c r="D11" s="1">
        <v>3.1972150307878096</v>
      </c>
      <c r="E11" s="1">
        <v>10.222183953095493</v>
      </c>
      <c r="F11" s="1">
        <v>5.1073722536546473</v>
      </c>
      <c r="G11" s="1">
        <v>3.1972150307878096</v>
      </c>
      <c r="I11" s="1" t="s">
        <v>57</v>
      </c>
      <c r="J11" s="1">
        <v>1162.3415038345327</v>
      </c>
    </row>
    <row r="12" spans="1:11">
      <c r="A12" s="1">
        <v>38355</v>
      </c>
      <c r="B12" s="1">
        <v>86</v>
      </c>
      <c r="C12" s="1">
        <v>80.322667499245171</v>
      </c>
      <c r="D12" s="1">
        <v>5.6773325007548294</v>
      </c>
      <c r="E12" s="1">
        <v>32.232104324127086</v>
      </c>
      <c r="F12" s="1">
        <v>6.6015494194823594</v>
      </c>
      <c r="G12" s="1">
        <v>5.6773325007548294</v>
      </c>
      <c r="I12" s="1" t="s">
        <v>58</v>
      </c>
      <c r="J12" s="1">
        <v>28.083253762904434</v>
      </c>
    </row>
    <row r="13" spans="1:11">
      <c r="A13" s="1">
        <v>38720</v>
      </c>
      <c r="B13" s="1">
        <v>106</v>
      </c>
      <c r="C13" s="1">
        <v>100.89095536490785</v>
      </c>
      <c r="D13" s="1">
        <v>5.1090446350921468</v>
      </c>
      <c r="E13" s="1">
        <v>26.102337083363846</v>
      </c>
      <c r="F13" s="1">
        <v>4.8198534293322135</v>
      </c>
      <c r="G13" s="1">
        <v>5.1090446350921468</v>
      </c>
      <c r="I13" s="1" t="s">
        <v>59</v>
      </c>
      <c r="J13" s="1">
        <v>6.0903663065151441E-15</v>
      </c>
    </row>
    <row r="14" spans="1:11">
      <c r="A14" s="1">
        <v>39085</v>
      </c>
      <c r="B14" s="1">
        <v>192.6</v>
      </c>
      <c r="C14" s="1">
        <v>118.47068858342297</v>
      </c>
      <c r="D14" s="1">
        <v>74.129311416577025</v>
      </c>
      <c r="E14" s="1">
        <v>5495.1548110958565</v>
      </c>
      <c r="F14" s="1">
        <v>38.488739053259103</v>
      </c>
      <c r="G14" s="1">
        <v>74.129311416577025</v>
      </c>
    </row>
    <row r="15" spans="1:11">
      <c r="A15" s="1">
        <v>39450</v>
      </c>
      <c r="B15" s="1">
        <v>150.69999999999999</v>
      </c>
      <c r="C15" s="1">
        <v>194.5909334195934</v>
      </c>
      <c r="D15" s="1">
        <v>43.890933419593409</v>
      </c>
      <c r="E15" s="1">
        <v>1926.4140364431817</v>
      </c>
      <c r="F15" s="1">
        <v>29.124706980486671</v>
      </c>
      <c r="G15" s="1">
        <v>-43.890933419593409</v>
      </c>
      <c r="I15" s="1" t="s">
        <v>60</v>
      </c>
      <c r="K15" s="1" t="s">
        <v>61</v>
      </c>
    </row>
    <row r="16" spans="1:11">
      <c r="A16" s="1">
        <v>39818</v>
      </c>
      <c r="B16" s="1">
        <v>119</v>
      </c>
      <c r="C16" s="1">
        <v>157.76139232680424</v>
      </c>
      <c r="D16" s="1">
        <v>38.761392326804241</v>
      </c>
      <c r="E16" s="1">
        <v>1502.4455351124386</v>
      </c>
      <c r="F16" s="1">
        <v>32.572598593953145</v>
      </c>
      <c r="G16" s="1">
        <v>-38.761392326804241</v>
      </c>
    </row>
    <row r="17" spans="1:7">
      <c r="A17" s="1">
        <v>40182</v>
      </c>
      <c r="B17" s="1">
        <v>183.4</v>
      </c>
      <c r="C17" s="1">
        <v>129.89751517545778</v>
      </c>
      <c r="D17" s="1">
        <v>53.502484824542222</v>
      </c>
      <c r="E17" s="1">
        <v>2862.5158824003706</v>
      </c>
      <c r="F17" s="1">
        <v>29.172565335083</v>
      </c>
      <c r="G17" s="1">
        <v>53.502484824542222</v>
      </c>
    </row>
    <row r="18" spans="1:7">
      <c r="A18" s="1">
        <v>40546</v>
      </c>
      <c r="B18" s="1">
        <v>219</v>
      </c>
      <c r="C18" s="1">
        <v>186.50425613907646</v>
      </c>
      <c r="D18" s="1">
        <v>32.49574386092354</v>
      </c>
      <c r="E18" s="1">
        <v>1055.9733690747498</v>
      </c>
      <c r="F18" s="1">
        <v>14.838239205901161</v>
      </c>
      <c r="G18" s="1">
        <v>32.49574386092354</v>
      </c>
    </row>
    <row r="19" spans="1:7">
      <c r="A19" s="1">
        <v>40911</v>
      </c>
      <c r="B19" s="1">
        <v>186.6</v>
      </c>
      <c r="C19" s="1">
        <v>217.79618126803337</v>
      </c>
      <c r="D19" s="1">
        <v>31.196181268033371</v>
      </c>
      <c r="E19" s="1">
        <v>973.20172570799616</v>
      </c>
      <c r="F19" s="1">
        <v>16.718210754573082</v>
      </c>
      <c r="G19" s="1">
        <v>-31.196181268033371</v>
      </c>
    </row>
    <row r="20" spans="1:7">
      <c r="A20" s="1">
        <v>41277</v>
      </c>
      <c r="B20" s="1">
        <v>208.6</v>
      </c>
      <c r="C20" s="1">
        <v>189.31701345403886</v>
      </c>
      <c r="D20" s="1">
        <v>19.282986545961137</v>
      </c>
      <c r="E20" s="1">
        <v>371.8335701317182</v>
      </c>
      <c r="F20" s="1">
        <v>9.244001220499106</v>
      </c>
      <c r="G20" s="1">
        <v>19.282986545961137</v>
      </c>
    </row>
    <row r="21" spans="1:7">
      <c r="C21" s="1">
        <v>208.6547199944055</v>
      </c>
    </row>
  </sheetData>
  <phoneticPr fontId="0" type="noConversion"/>
  <pageMargins left="0.75" right="0.75" top="1" bottom="1" header="0.5" footer="0.5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ColWidth="12.140625" defaultRowHeight="13.5"/>
  <cols>
    <col min="1" max="16384" width="12.140625" style="1"/>
  </cols>
  <sheetData/>
  <phoneticPr fontId="0" type="noConversion"/>
  <pageMargins left="0.75" right="0.75" top="1" bottom="1" header="0.5" footer="0.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ColWidth="12.140625" defaultRowHeight="13.5"/>
  <cols>
    <col min="1" max="16384" width="12.140625" style="1"/>
  </cols>
  <sheetData/>
  <phoneticPr fontId="0" type="noConversion"/>
  <pageMargins left="0.75" right="0.75" top="1" bottom="1" header="0.5" footer="0.5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/>
  </sheetViews>
  <sheetFormatPr baseColWidth="10" defaultColWidth="12.140625" defaultRowHeight="13.5"/>
  <cols>
    <col min="1" max="16384" width="12.140625" style="1"/>
  </cols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</vt:i4>
      </vt:variant>
    </vt:vector>
  </HeadingPairs>
  <TitlesOfParts>
    <vt:vector size="8" baseType="lpstr">
      <vt:lpstr>Liste</vt:lpstr>
      <vt:lpstr>Prix annuels</vt:lpstr>
      <vt:lpstr>ARIMA</vt:lpstr>
      <vt:lpstr>Feuil3</vt:lpstr>
      <vt:lpstr>Feuil4</vt:lpstr>
      <vt:lpstr>Feuil5</vt:lpstr>
      <vt:lpstr>Feuil6</vt:lpstr>
      <vt:lpstr>maliste2</vt:lpstr>
    </vt:vector>
  </TitlesOfParts>
  <Company>UBS AG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Burgueno</dc:creator>
  <cp:lastModifiedBy>Michel</cp:lastModifiedBy>
  <dcterms:created xsi:type="dcterms:W3CDTF">2000-11-21T08:16:56Z</dcterms:created>
  <dcterms:modified xsi:type="dcterms:W3CDTF">2013-07-18T20:20:07Z</dcterms:modified>
</cp:coreProperties>
</file>