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7400" windowHeight="12075" tabRatio="218"/>
  </bookViews>
  <sheets>
    <sheet name="Semaine" sheetId="1" r:id="rId1"/>
    <sheet name="Données" sheetId="3" r:id="rId2"/>
  </sheets>
  <functionGroups builtInGroupCount="17"/>
  <definedNames>
    <definedName name="An">Données!$K$1</definedName>
    <definedName name="Annees">Données!$C$2</definedName>
    <definedName name="Feries">Données!$M$8:$M$21</definedName>
    <definedName name="Jours">Données!$A$2:$A$32</definedName>
    <definedName name="Mois">Données!$B$2:$B$13</definedName>
    <definedName name="Paques">Données!$M$9</definedName>
  </definedNames>
  <calcPr calcId="145621"/>
</workbook>
</file>

<file path=xl/calcChain.xml><?xml version="1.0" encoding="utf-8"?>
<calcChain xmlns="http://schemas.openxmlformats.org/spreadsheetml/2006/main">
  <c r="M21" i="3" l="1"/>
  <c r="M20" i="3"/>
  <c r="M19" i="3"/>
  <c r="M18" i="3"/>
  <c r="M17" i="3"/>
  <c r="M16" i="3"/>
  <c r="M12" i="3"/>
  <c r="M11" i="3"/>
  <c r="M9" i="3"/>
  <c r="M15" i="3"/>
  <c r="M8" i="3"/>
  <c r="M10" i="3"/>
  <c r="M14" i="3"/>
  <c r="M13" i="3"/>
</calcChain>
</file>

<file path=xl/sharedStrings.xml><?xml version="1.0" encoding="utf-8"?>
<sst xmlns="http://schemas.openxmlformats.org/spreadsheetml/2006/main" count="361" uniqueCount="189">
  <si>
    <t>FEUILLE DE GARDE</t>
  </si>
  <si>
    <t>Poste ou Equipage</t>
  </si>
  <si>
    <t>Nom</t>
  </si>
  <si>
    <t>Observations</t>
  </si>
  <si>
    <t>Jour</t>
  </si>
  <si>
    <t>Mois</t>
  </si>
  <si>
    <t>Année</t>
  </si>
  <si>
    <t>Avril</t>
  </si>
  <si>
    <t>Mai</t>
  </si>
  <si>
    <t>Janvier</t>
  </si>
  <si>
    <t>Février</t>
  </si>
  <si>
    <t>Mars</t>
  </si>
  <si>
    <t>Juin</t>
  </si>
  <si>
    <t>Juillet</t>
  </si>
  <si>
    <t>Août</t>
  </si>
  <si>
    <t>Septembre</t>
  </si>
  <si>
    <t>Octobre</t>
  </si>
  <si>
    <t>Novembre</t>
  </si>
  <si>
    <t>Décembre</t>
  </si>
  <si>
    <t>CS</t>
  </si>
  <si>
    <t>V0</t>
  </si>
  <si>
    <t>V1</t>
  </si>
  <si>
    <t>V2</t>
  </si>
  <si>
    <t>SN1</t>
  </si>
  <si>
    <t>SN2</t>
  </si>
  <si>
    <t>PC</t>
  </si>
  <si>
    <t>Grade</t>
  </si>
  <si>
    <t>SN3</t>
  </si>
  <si>
    <t>VSA</t>
  </si>
  <si>
    <t>Personnel d'alerte</t>
  </si>
  <si>
    <t>WCS</t>
  </si>
  <si>
    <t>W0</t>
  </si>
  <si>
    <t>W1</t>
  </si>
  <si>
    <t>W2</t>
  </si>
  <si>
    <t>WSN</t>
  </si>
  <si>
    <t>WPC</t>
  </si>
  <si>
    <t>E</t>
  </si>
  <si>
    <t>Jours</t>
  </si>
  <si>
    <t>Annee</t>
  </si>
  <si>
    <t>ListeSem</t>
  </si>
  <si>
    <t>ListeWE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</si>
  <si>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</si>
  <si>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</si>
  <si>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</si>
  <si>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</si>
  <si>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</si>
  <si>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</si>
  <si>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</si>
  <si>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</si>
  <si>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</si>
  <si>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</si>
  <si>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</si>
  <si>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Premier Mai</t>
  </si>
  <si>
    <t>Armistice 14/18</t>
  </si>
  <si>
    <t>Noël</t>
  </si>
  <si>
    <t>Zones nommées</t>
  </si>
  <si>
    <t>An</t>
  </si>
  <si>
    <t>=Données!$K$1</t>
  </si>
  <si>
    <t>Annees</t>
  </si>
  <si>
    <t>=Données!$C$2</t>
  </si>
  <si>
    <t>Feries</t>
  </si>
  <si>
    <t>=Données!$M$8:$M$21</t>
  </si>
  <si>
    <t>=Données!$A$2:$A$32</t>
  </si>
  <si>
    <t>=Données!$B$2:$B$13</t>
  </si>
  <si>
    <t>Paques</t>
  </si>
  <si>
    <t>=Données!$M$9</t>
  </si>
  <si>
    <t>RAN</t>
  </si>
  <si>
    <t>RQPN</t>
  </si>
  <si>
    <t>DETEC 1</t>
  </si>
  <si>
    <t>DETEC 2</t>
  </si>
  <si>
    <t>GARE TRANSFERT</t>
  </si>
  <si>
    <t>PSN2</t>
  </si>
  <si>
    <t>APSN2</t>
  </si>
  <si>
    <t>OFF ACCUEIL</t>
  </si>
  <si>
    <t>RENSEIGNEMENTS PARTICULIERS</t>
  </si>
  <si>
    <t>Autres positions</t>
  </si>
  <si>
    <t>Positions</t>
  </si>
  <si>
    <t>AS</t>
  </si>
  <si>
    <t>ASB</t>
  </si>
  <si>
    <t>D</t>
  </si>
  <si>
    <t>Dx</t>
  </si>
  <si>
    <t>Mi</t>
  </si>
  <si>
    <t>Ox</t>
  </si>
  <si>
    <t>P</t>
  </si>
  <si>
    <t>S</t>
  </si>
  <si>
    <t>Sect.</t>
  </si>
  <si>
    <t xml:space="preserve">Personnel désigné pour mission particulière: </t>
  </si>
  <si>
    <t>MISSION</t>
  </si>
  <si>
    <t>HORAIRES</t>
  </si>
  <si>
    <t xml:space="preserve">GRADE, NOM </t>
  </si>
  <si>
    <t>SGC</t>
  </si>
  <si>
    <t>SGT</t>
  </si>
  <si>
    <t>CLC</t>
  </si>
  <si>
    <t>JORDAN-VITORIA APSN</t>
  </si>
  <si>
    <t>FOUCHER  APSN</t>
  </si>
  <si>
    <t>MATTONE</t>
  </si>
  <si>
    <t>LIENARD</t>
  </si>
  <si>
    <t>CAL</t>
  </si>
  <si>
    <t>CAUMETTE</t>
  </si>
  <si>
    <t>RICHAUD</t>
  </si>
  <si>
    <t>CAUTE   PSN *</t>
  </si>
  <si>
    <t>LAUTESCHER PSN*</t>
  </si>
  <si>
    <t>RIGE</t>
  </si>
  <si>
    <t>OROY</t>
  </si>
  <si>
    <t>OULED APSN</t>
  </si>
  <si>
    <t>RUISI   APSN</t>
  </si>
  <si>
    <t>SEMAINE</t>
  </si>
  <si>
    <t>EYCHENNE</t>
  </si>
  <si>
    <t>ADJ</t>
  </si>
  <si>
    <t>LURDE   PSN *</t>
  </si>
  <si>
    <t>JEMPFER APSN</t>
  </si>
  <si>
    <t>PAQUES APSN</t>
  </si>
  <si>
    <t>GRUSS</t>
  </si>
  <si>
    <t>AVT</t>
  </si>
  <si>
    <t>TOSAS</t>
  </si>
  <si>
    <t>JUDAS APSN</t>
  </si>
  <si>
    <t>OURY</t>
  </si>
  <si>
    <t>RAUTUREAU</t>
  </si>
  <si>
    <t>VITETTA   PSN *</t>
  </si>
  <si>
    <t>PAGE</t>
  </si>
  <si>
    <t>KANI</t>
  </si>
  <si>
    <t>ADC</t>
  </si>
  <si>
    <t>BERNARD</t>
  </si>
  <si>
    <t>LEROY</t>
  </si>
  <si>
    <t>CASTELLI</t>
  </si>
  <si>
    <t>JOLLY</t>
  </si>
  <si>
    <t>HAYS</t>
  </si>
  <si>
    <t>DREVON</t>
  </si>
  <si>
    <t>LAURENS  PSN *</t>
  </si>
  <si>
    <t>MATMAR</t>
  </si>
  <si>
    <t>RENARD</t>
  </si>
  <si>
    <t>LEMOINE</t>
  </si>
  <si>
    <t>LORILLON</t>
  </si>
  <si>
    <t>CALES</t>
  </si>
  <si>
    <t>PERALTA * PSN</t>
  </si>
  <si>
    <t>TONDELET   PSN *</t>
  </si>
  <si>
    <t>HUGUES*</t>
  </si>
  <si>
    <t>LINTZ  PSN *</t>
  </si>
  <si>
    <t>GACOIN  PSN *</t>
  </si>
  <si>
    <t>TIBY   PSN *</t>
  </si>
  <si>
    <t>TOURON   PSN *</t>
  </si>
  <si>
    <t>CAMATTE   PSN *</t>
  </si>
  <si>
    <t>ZIMMERMANN  PSN *</t>
  </si>
  <si>
    <t>LAPORTE</t>
  </si>
  <si>
    <t>COPEE</t>
  </si>
  <si>
    <t>OX</t>
  </si>
  <si>
    <t>PAPUT APSN</t>
  </si>
  <si>
    <t>CHARLES  APSN</t>
  </si>
  <si>
    <t>FAVERIAL APSN</t>
  </si>
  <si>
    <t>MARGIELA</t>
  </si>
  <si>
    <t>SANCHEZ</t>
  </si>
  <si>
    <t>COUSY APSN</t>
  </si>
  <si>
    <t>MAUCIERI APSN</t>
  </si>
  <si>
    <t>FERNANDEZ APSN</t>
  </si>
  <si>
    <t>TIREPIED APSN</t>
  </si>
  <si>
    <t>ARNOLD   APSN</t>
  </si>
  <si>
    <t>TREMEAU  APSN</t>
  </si>
  <si>
    <t>PEREZ  APSN</t>
  </si>
  <si>
    <t>MUNIER  APSN</t>
  </si>
  <si>
    <t>DUSSART   APSN</t>
  </si>
  <si>
    <t>BALSAMO</t>
  </si>
  <si>
    <t>LIBES</t>
  </si>
  <si>
    <t>DIAZ   APSN</t>
  </si>
  <si>
    <t>ROBLES</t>
  </si>
  <si>
    <t>FRIGERIO</t>
  </si>
  <si>
    <t>SANCHIS</t>
  </si>
  <si>
    <t>GOSSET</t>
  </si>
  <si>
    <t>FLOCHEL</t>
  </si>
  <si>
    <t>CAMPO</t>
  </si>
  <si>
    <t>ZOUAOUI  APSN</t>
  </si>
  <si>
    <t>LEFEUVRE   APSN</t>
  </si>
  <si>
    <t>BLOND</t>
  </si>
  <si>
    <t>MORIN</t>
  </si>
  <si>
    <t>BERNAT</t>
  </si>
  <si>
    <t>POURCIN</t>
  </si>
  <si>
    <t>PONCHARD</t>
  </si>
  <si>
    <t>GERMAIN</t>
  </si>
  <si>
    <t>DALLOIS</t>
  </si>
  <si>
    <t>BENETON-LAUGIER</t>
  </si>
  <si>
    <t>PINTURAUD PSN *</t>
  </si>
  <si>
    <t>DEBRUYNE   PSN *</t>
  </si>
  <si>
    <t>MOREAU</t>
  </si>
  <si>
    <t>GUELORGET  PSN *</t>
  </si>
  <si>
    <t>GIROU *</t>
  </si>
  <si>
    <t>BALASSE</t>
  </si>
  <si>
    <t>VILLEFRANCHE</t>
  </si>
  <si>
    <t xml:space="preserve">HENNY </t>
  </si>
  <si>
    <t>GILLES    PSN *</t>
  </si>
  <si>
    <t>DX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</si>
</sst>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\ mmmm\ yyyy"/>
  </numFmts>
  <fonts count="3" x14ac:knownFonts="1">
    <font>
      <sz val="11"/>
      <color theme="1"/>
      <name val="Calibri"/>
      <family val="2"/>
      <scheme val="minor"/>
    </font>
    <font>
      <i/>
      <sz val="11"/>
      <color indexed="8"/>
      <name val="Calibri"/>
      <family val="2"/>
    </font>
    <font>
      <u/>
      <sz val="11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0" fillId="2" borderId="1" xfId="0" applyFill="1" applyBorder="1"/>
    <xf numFmtId="164" fontId="0" fillId="3" borderId="1" xfId="0" applyNumberFormat="1" applyFill="1" applyBorder="1"/>
    <xf numFmtId="164" fontId="0" fillId="0" borderId="0" xfId="0" applyNumberFormat="1" applyFill="1" applyBorder="1"/>
    <xf numFmtId="0" fontId="0" fillId="4" borderId="0" xfId="0" applyFill="1" applyBorder="1"/>
    <xf numFmtId="0" fontId="0" fillId="4" borderId="0" xfId="0" applyFill="1"/>
    <xf numFmtId="0" fontId="0" fillId="5" borderId="0" xfId="0" applyNumberFormat="1" applyFill="1" applyBorder="1"/>
    <xf numFmtId="0" fontId="0" fillId="5" borderId="0" xfId="0" applyNumberFormat="1" applyFill="1"/>
    <xf numFmtId="0" fontId="0" fillId="5" borderId="0" xfId="0" applyFill="1"/>
    <xf numFmtId="0" fontId="0" fillId="2" borderId="1" xfId="0" applyFill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3" xfId="0" applyFill="1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7" borderId="0" xfId="0" applyFill="1" applyBorder="1" applyAlignment="1">
      <alignment horizontal="left"/>
    </xf>
    <xf numFmtId="0" fontId="0" fillId="7" borderId="0" xfId="0" applyFill="1" applyBorder="1"/>
    <xf numFmtId="0" fontId="0" fillId="6" borderId="1" xfId="0" applyFill="1" applyBorder="1" applyAlignment="1">
      <alignment horizontal="left"/>
    </xf>
    <xf numFmtId="0" fontId="0" fillId="0" borderId="0" xfId="0" applyBorder="1" applyAlignment="1"/>
    <xf numFmtId="0" fontId="1" fillId="6" borderId="1" xfId="0" applyFont="1" applyFill="1" applyBorder="1"/>
    <xf numFmtId="0" fontId="2" fillId="0" borderId="0" xfId="0" applyFont="1" applyBorder="1"/>
    <xf numFmtId="0" fontId="2" fillId="7" borderId="0" xfId="0" applyFont="1" applyFill="1" applyBorder="1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609600</xdr:colOff>
      <xdr:row>16</xdr:row>
      <xdr:rowOff>28575</xdr:rowOff>
    </xdr:from>
    <xdr:to>
      <xdr:col>22</xdr:col>
      <xdr:colOff>314325</xdr:colOff>
      <xdr:row>33</xdr:row>
      <xdr:rowOff>104775</xdr:rowOff>
    </xdr:to>
    <xdr:sp macro="" textlink="">
      <xdr:nvSpPr>
        <xdr:cNvPr id="2" name="ZoneTexte 1"/>
        <xdr:cNvSpPr txBox="1"/>
      </xdr:nvSpPr>
      <xdr:spPr>
        <a:xfrm>
          <a:off x="5133975" y="3009900"/>
          <a:ext cx="9067800" cy="331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ami Banzaï64 a créé plusieurs macros et je l'en remercie encore.</a:t>
          </a:r>
          <a:br>
            <a:rPr lang="fr-FR"/>
          </a:br>
          <a:r>
            <a:rPr lang="fr-FR"/>
            <a:t>Il a déjà modifié l'une d'elle.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Ici,</a:t>
          </a:r>
          <a:r>
            <a:rPr lang="fr-FR">
              <a:hlinkClick xmlns:r="http://schemas.openxmlformats.org/officeDocument/2006/relationships" r:id=""/>
            </a:rPr>
            <a:t>pynatha Feuille de garde V001.xlsm</a:t>
          </a:r>
          <a:r>
            <a:rPr lang="fr-FR"/>
            <a:t> (35.01 Kio) Téléchargé 2 fois </a:t>
          </a:r>
        </a:p>
        <a:p>
          <a:r>
            <a:rPr lang="fr-FR"/>
            <a:t>, le personnel marqué "A" est récupéré. Je souhaite pouvoir récupéré également le personnel marqué "A+".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ce tableau, </a:t>
          </a:r>
          <a:r>
            <a:rPr lang="fr-FR">
              <a:hlinkClick xmlns:r="http://schemas.openxmlformats.org/officeDocument/2006/relationships" r:id=""/>
            </a:rPr>
            <a:t>TdS2014.xlsm</a:t>
          </a:r>
          <a:r>
            <a:rPr lang="fr-FR"/>
            <a:t> (196.79 Kio) Téléchargé 1 fois </a:t>
          </a:r>
        </a:p>
        <a:p>
          <a:r>
            <a:rPr lang="fr-FR"/>
            <a:t>, Banzaï64 a automatisé les changements de couleur pour les jours de chaque mois. Ce changement s'effectue avec en rentrant le nom du mois dans la case M2.</a:t>
          </a:r>
          <a:br>
            <a:rPr lang="fr-FR"/>
          </a:br>
          <a:r>
            <a:rPr lang="fr-FR"/>
            <a:t>Une erreur se produit pour le mois de février. 31 jours apparaissent au lieu de 28.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quelques bonnes âmes trouvaient la solution, je vous en saurais gré...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J'atteins mes limites et je le reconnais.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Cordialement,</a:t>
          </a:r>
          <a:endParaRPr lang="fr-FR" sz="1100"/>
        </a:p>
      </xdr:txBody>
    </xdr:sp>
    <xdr:clientData/>
  </xdr:twoCellAnchor>
  <xdr:twoCellAnchor>
    <xdr:from>
      <xdr:col>7</xdr:col>
      <xdr:colOff>38100</xdr:colOff>
      <xdr:row>35</xdr:row>
      <xdr:rowOff>28575</xdr:rowOff>
    </xdr:from>
    <xdr:to>
      <xdr:col>23</xdr:col>
      <xdr:colOff>504825</xdr:colOff>
      <xdr:row>43</xdr:row>
      <xdr:rowOff>180975</xdr:rowOff>
    </xdr:to>
    <xdr:sp macro="" textlink="">
      <xdr:nvSpPr>
        <xdr:cNvPr id="3" name="ZoneTexte 2"/>
        <xdr:cNvSpPr txBox="1"/>
      </xdr:nvSpPr>
      <xdr:spPr>
        <a:xfrm>
          <a:off x="4562475" y="6629400"/>
          <a:ext cx="10591800" cy="1685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viens pour ajouter une problématique. Le personnel marqué "A" n'est pas complétement référencé. Seuls les 9 premiers sont pris en compte. Les suivants "disparaissent".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HELP...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U56"/>
  <sheetViews>
    <sheetView tabSelected="1" zoomScaleNormal="100" workbookViewId="0">
      <selection activeCell="E14" sqref="E14"/>
    </sheetView>
  </sheetViews>
  <sheetFormatPr baseColWidth="10" defaultRowHeight="15" x14ac:dyDescent="0.25"/>
  <cols>
    <col min="1" max="1" width="17.5703125" style="2" customWidth="1"/>
    <col min="2" max="2" width="6" customWidth="1"/>
    <col min="3" max="3" width="16.42578125" style="3" bestFit="1" customWidth="1"/>
    <col min="4" max="4" width="7" customWidth="1"/>
    <col min="5" max="5" width="7.140625" customWidth="1"/>
    <col min="6" max="6" width="8" customWidth="1"/>
    <col min="7" max="7" width="5.7109375" customWidth="1"/>
    <col min="8" max="8" width="17.42578125" bestFit="1" customWidth="1"/>
    <col min="9" max="9" width="6.5703125" customWidth="1"/>
    <col min="10" max="10" width="5.7109375" customWidth="1"/>
    <col min="11" max="11" width="16.5703125" customWidth="1"/>
    <col min="12" max="12" width="3.28515625" customWidth="1"/>
    <col min="13" max="14" width="5.7109375" customWidth="1"/>
    <col min="15" max="15" width="16.42578125" customWidth="1"/>
    <col min="16" max="17" width="5.7109375" customWidth="1"/>
    <col min="18" max="18" width="14.85546875" customWidth="1"/>
    <col min="19" max="20" width="5.7109375" customWidth="1"/>
    <col min="21" max="21" width="13.85546875" customWidth="1"/>
  </cols>
  <sheetData>
    <row r="1" spans="1:21" x14ac:dyDescent="0.25">
      <c r="A1" s="40" t="s">
        <v>0</v>
      </c>
      <c r="B1" s="40"/>
      <c r="C1" s="40"/>
      <c r="D1" s="2" t="s">
        <v>4</v>
      </c>
      <c r="E1" s="2" t="s">
        <v>5</v>
      </c>
      <c r="F1" s="2" t="s">
        <v>6</v>
      </c>
      <c r="G1" s="2"/>
    </row>
    <row r="2" spans="1:21" x14ac:dyDescent="0.25">
      <c r="A2" s="40" t="s">
        <v>106</v>
      </c>
      <c r="B2" s="40"/>
      <c r="C2" s="41"/>
      <c r="D2" s="24">
        <v>8</v>
      </c>
      <c r="E2" s="24" t="s">
        <v>9</v>
      </c>
      <c r="F2" s="24">
        <v>2014</v>
      </c>
      <c r="G2" s="2"/>
    </row>
    <row r="3" spans="1:21" x14ac:dyDescent="0.25">
      <c r="H3" t="s">
        <v>29</v>
      </c>
      <c r="M3" t="s">
        <v>75</v>
      </c>
    </row>
    <row r="4" spans="1:21" x14ac:dyDescent="0.25">
      <c r="A4" s="2" t="s">
        <v>1</v>
      </c>
      <c r="B4" t="s">
        <v>26</v>
      </c>
      <c r="C4" s="3" t="s">
        <v>2</v>
      </c>
      <c r="D4" t="s">
        <v>3</v>
      </c>
      <c r="F4" t="s">
        <v>85</v>
      </c>
      <c r="G4" t="s">
        <v>26</v>
      </c>
      <c r="H4" t="s">
        <v>2</v>
      </c>
      <c r="I4" s="1" t="s">
        <v>85</v>
      </c>
      <c r="J4" s="1" t="s">
        <v>26</v>
      </c>
      <c r="K4" s="1" t="s">
        <v>2</v>
      </c>
      <c r="N4" t="s">
        <v>26</v>
      </c>
      <c r="O4" t="s">
        <v>2</v>
      </c>
      <c r="Q4" t="s">
        <v>26</v>
      </c>
      <c r="R4" t="s">
        <v>2</v>
      </c>
      <c r="T4" t="s">
        <v>26</v>
      </c>
      <c r="U4" t="s">
        <v>2</v>
      </c>
    </row>
    <row r="5" spans="1:21" ht="9.75" customHeight="1" x14ac:dyDescent="0.25">
      <c r="I5" s="1"/>
      <c r="J5" s="1"/>
      <c r="K5" s="1"/>
    </row>
    <row r="6" spans="1:21" x14ac:dyDescent="0.25">
      <c r="A6" s="37" t="s">
        <v>19</v>
      </c>
      <c r="B6" s="13" t="s">
        <v>90</v>
      </c>
      <c r="C6" s="5" t="s">
        <v>102</v>
      </c>
      <c r="D6" s="2"/>
      <c r="F6" s="26"/>
      <c r="G6" s="27" t="s">
        <v>121</v>
      </c>
      <c r="H6" s="27" t="s">
        <v>122</v>
      </c>
      <c r="I6" s="26"/>
      <c r="J6" s="27" t="s">
        <v>92</v>
      </c>
      <c r="K6" s="27" t="s">
        <v>177</v>
      </c>
      <c r="M6" s="25" t="s">
        <v>77</v>
      </c>
      <c r="N6" s="5" t="s">
        <v>108</v>
      </c>
      <c r="O6" s="5" t="s">
        <v>124</v>
      </c>
      <c r="P6" s="25" t="s">
        <v>84</v>
      </c>
      <c r="Q6" s="5" t="s">
        <v>90</v>
      </c>
      <c r="R6" s="5" t="s">
        <v>134</v>
      </c>
      <c r="S6" s="25"/>
      <c r="T6" s="5"/>
      <c r="U6" s="5"/>
    </row>
    <row r="7" spans="1:21" x14ac:dyDescent="0.25">
      <c r="A7" s="37"/>
      <c r="B7" s="3"/>
      <c r="C7" s="4"/>
      <c r="D7" s="2"/>
      <c r="F7" s="26"/>
      <c r="G7" s="27" t="s">
        <v>108</v>
      </c>
      <c r="H7" s="27" t="s">
        <v>123</v>
      </c>
      <c r="I7" s="26"/>
      <c r="J7" s="27" t="s">
        <v>113</v>
      </c>
      <c r="K7" s="27" t="s">
        <v>120</v>
      </c>
      <c r="M7" s="25" t="s">
        <v>77</v>
      </c>
      <c r="N7" s="5" t="s">
        <v>108</v>
      </c>
      <c r="O7" s="5" t="s">
        <v>125</v>
      </c>
      <c r="P7" s="25"/>
      <c r="Q7" s="27"/>
      <c r="R7" s="27"/>
      <c r="S7" s="25"/>
      <c r="T7" s="5"/>
      <c r="U7" s="5"/>
    </row>
    <row r="8" spans="1:21" x14ac:dyDescent="0.25">
      <c r="A8" s="37" t="s">
        <v>25</v>
      </c>
      <c r="B8" s="30" t="s">
        <v>91</v>
      </c>
      <c r="C8" s="32" t="s">
        <v>142</v>
      </c>
      <c r="D8" s="2"/>
      <c r="F8" s="26"/>
      <c r="G8" s="27" t="s">
        <v>108</v>
      </c>
      <c r="H8" s="27" t="s">
        <v>116</v>
      </c>
      <c r="I8" s="26"/>
      <c r="J8" s="27" t="s">
        <v>113</v>
      </c>
      <c r="K8" s="27" t="s">
        <v>132</v>
      </c>
      <c r="M8" s="25" t="s">
        <v>77</v>
      </c>
      <c r="N8" s="5" t="s">
        <v>91</v>
      </c>
      <c r="O8" s="5" t="s">
        <v>100</v>
      </c>
      <c r="P8" s="25"/>
      <c r="Q8" s="5"/>
      <c r="R8" s="5"/>
      <c r="S8" s="25"/>
      <c r="T8" s="5"/>
      <c r="U8" s="5"/>
    </row>
    <row r="9" spans="1:21" x14ac:dyDescent="0.25">
      <c r="A9" s="37" t="s">
        <v>25</v>
      </c>
      <c r="B9" s="30" t="s">
        <v>92</v>
      </c>
      <c r="C9" s="30" t="s">
        <v>153</v>
      </c>
      <c r="D9" s="2"/>
      <c r="F9" s="26"/>
      <c r="G9" s="27" t="s">
        <v>108</v>
      </c>
      <c r="H9" s="27" t="s">
        <v>178</v>
      </c>
      <c r="I9" s="26"/>
      <c r="J9" s="27"/>
      <c r="K9" s="27"/>
      <c r="M9" s="25" t="s">
        <v>77</v>
      </c>
      <c r="N9" s="5" t="s">
        <v>91</v>
      </c>
      <c r="O9" s="5" t="s">
        <v>101</v>
      </c>
      <c r="P9" s="25"/>
      <c r="Q9" s="5"/>
      <c r="R9" s="5"/>
      <c r="S9" s="25"/>
      <c r="T9" s="5"/>
      <c r="U9" s="5"/>
    </row>
    <row r="10" spans="1:21" x14ac:dyDescent="0.25">
      <c r="A10" s="37"/>
      <c r="B10" s="28"/>
      <c r="C10" s="29"/>
      <c r="D10" s="2"/>
      <c r="F10" s="26"/>
      <c r="G10" s="27" t="s">
        <v>108</v>
      </c>
      <c r="H10" s="27" t="s">
        <v>107</v>
      </c>
      <c r="I10" s="26"/>
      <c r="J10" s="27"/>
      <c r="K10" s="27"/>
      <c r="M10" s="25" t="s">
        <v>77</v>
      </c>
      <c r="N10" s="5" t="s">
        <v>91</v>
      </c>
      <c r="O10" s="5" t="s">
        <v>140</v>
      </c>
      <c r="P10" s="25"/>
      <c r="Q10" s="5"/>
      <c r="R10" s="5"/>
      <c r="S10" s="25"/>
      <c r="T10" s="5"/>
      <c r="U10" s="5"/>
    </row>
    <row r="11" spans="1:21" x14ac:dyDescent="0.25">
      <c r="A11" s="37" t="s">
        <v>20</v>
      </c>
      <c r="B11" s="30" t="s">
        <v>92</v>
      </c>
      <c r="C11" s="27" t="s">
        <v>147</v>
      </c>
      <c r="D11" s="2"/>
      <c r="F11" s="26"/>
      <c r="G11" s="27" t="s">
        <v>90</v>
      </c>
      <c r="H11" s="27" t="s">
        <v>126</v>
      </c>
      <c r="I11" s="26"/>
      <c r="J11" s="27"/>
      <c r="K11" s="27"/>
      <c r="M11" s="25" t="s">
        <v>77</v>
      </c>
      <c r="N11" s="5" t="s">
        <v>91</v>
      </c>
      <c r="O11" s="5" t="s">
        <v>103</v>
      </c>
      <c r="P11" s="25"/>
      <c r="Q11" s="5"/>
      <c r="R11" s="5"/>
      <c r="S11" s="25"/>
      <c r="T11" s="5"/>
      <c r="U11" s="5"/>
    </row>
    <row r="12" spans="1:21" x14ac:dyDescent="0.25">
      <c r="A12" s="37" t="s">
        <v>20</v>
      </c>
      <c r="B12" s="30" t="s">
        <v>92</v>
      </c>
      <c r="C12" s="30" t="s">
        <v>176</v>
      </c>
      <c r="D12" s="2"/>
      <c r="F12" s="26"/>
      <c r="G12" s="27" t="s">
        <v>90</v>
      </c>
      <c r="H12" s="27" t="s">
        <v>128</v>
      </c>
      <c r="I12" s="26"/>
      <c r="J12" s="27"/>
      <c r="K12" s="27"/>
      <c r="M12" s="25" t="s">
        <v>77</v>
      </c>
      <c r="N12" s="5" t="s">
        <v>92</v>
      </c>
      <c r="O12" s="5" t="s">
        <v>93</v>
      </c>
      <c r="P12" s="25"/>
      <c r="Q12" s="5"/>
      <c r="R12" s="5"/>
      <c r="S12" s="25"/>
      <c r="T12" s="5"/>
      <c r="U12" s="5"/>
    </row>
    <row r="13" spans="1:21" x14ac:dyDescent="0.25">
      <c r="A13" s="37"/>
      <c r="B13" s="28"/>
      <c r="C13" s="29"/>
      <c r="F13" s="26"/>
      <c r="G13" s="27" t="s">
        <v>91</v>
      </c>
      <c r="H13" s="27" t="s">
        <v>138</v>
      </c>
      <c r="I13" s="26"/>
      <c r="J13" s="27"/>
      <c r="K13" s="27"/>
      <c r="M13" s="25" t="s">
        <v>77</v>
      </c>
      <c r="N13" s="5" t="s">
        <v>92</v>
      </c>
      <c r="O13" s="5" t="s">
        <v>104</v>
      </c>
      <c r="P13" s="25"/>
      <c r="Q13" s="5"/>
      <c r="R13" s="5"/>
      <c r="S13" s="25"/>
      <c r="T13" s="5"/>
      <c r="U13" s="5"/>
    </row>
    <row r="14" spans="1:21" x14ac:dyDescent="0.25">
      <c r="A14" s="37" t="s">
        <v>28</v>
      </c>
      <c r="B14" s="30" t="s">
        <v>92</v>
      </c>
      <c r="C14" s="30" t="s">
        <v>151</v>
      </c>
      <c r="F14" s="26"/>
      <c r="G14" s="27" t="s">
        <v>91</v>
      </c>
      <c r="H14" s="27" t="s">
        <v>118</v>
      </c>
      <c r="I14" s="26"/>
      <c r="J14" s="27"/>
      <c r="K14" s="27"/>
      <c r="M14" s="25" t="s">
        <v>77</v>
      </c>
      <c r="N14" s="5" t="s">
        <v>92</v>
      </c>
      <c r="O14" s="5" t="s">
        <v>105</v>
      </c>
      <c r="P14" s="25"/>
      <c r="Q14" s="5"/>
      <c r="R14" s="5"/>
      <c r="S14" s="25"/>
      <c r="T14" s="5"/>
      <c r="U14" s="5"/>
    </row>
    <row r="15" spans="1:21" x14ac:dyDescent="0.25">
      <c r="A15" s="37"/>
      <c r="B15" s="28"/>
      <c r="C15" s="29"/>
      <c r="D15" s="2"/>
      <c r="F15" s="26"/>
      <c r="G15" s="27" t="s">
        <v>91</v>
      </c>
      <c r="H15" s="27" t="s">
        <v>182</v>
      </c>
      <c r="I15" s="26"/>
      <c r="J15" s="27"/>
      <c r="K15" s="27"/>
      <c r="M15" s="25" t="s">
        <v>77</v>
      </c>
      <c r="N15" s="5" t="s">
        <v>92</v>
      </c>
      <c r="O15" s="5" t="s">
        <v>111</v>
      </c>
      <c r="P15" s="25"/>
      <c r="Q15" s="5"/>
      <c r="R15" s="5"/>
      <c r="S15" s="25"/>
      <c r="T15" s="5"/>
      <c r="U15" s="5"/>
    </row>
    <row r="16" spans="1:21" x14ac:dyDescent="0.25">
      <c r="A16" s="37" t="s">
        <v>21</v>
      </c>
      <c r="B16" s="30" t="s">
        <v>91</v>
      </c>
      <c r="C16" s="27" t="s">
        <v>109</v>
      </c>
      <c r="D16" s="2"/>
      <c r="F16" s="26"/>
      <c r="G16" s="27" t="s">
        <v>91</v>
      </c>
      <c r="H16" s="27" t="s">
        <v>179</v>
      </c>
      <c r="I16" s="26"/>
      <c r="J16" s="27"/>
      <c r="K16" s="27"/>
      <c r="M16" s="25" t="s">
        <v>77</v>
      </c>
      <c r="N16" s="5" t="s">
        <v>92</v>
      </c>
      <c r="O16" s="5" t="s">
        <v>99</v>
      </c>
      <c r="P16" s="25"/>
      <c r="Q16" s="5"/>
      <c r="R16" s="5"/>
      <c r="S16" s="25"/>
      <c r="T16" s="5"/>
      <c r="U16" s="5"/>
    </row>
    <row r="17" spans="1:21" x14ac:dyDescent="0.25">
      <c r="A17" s="37" t="s">
        <v>21</v>
      </c>
      <c r="B17" s="30" t="s">
        <v>97</v>
      </c>
      <c r="C17" s="30" t="s">
        <v>165</v>
      </c>
      <c r="F17" s="26"/>
      <c r="G17" s="27" t="s">
        <v>91</v>
      </c>
      <c r="H17" s="27" t="s">
        <v>180</v>
      </c>
      <c r="I17" s="26"/>
      <c r="J17" s="27"/>
      <c r="K17" s="27"/>
      <c r="M17" s="25" t="s">
        <v>77</v>
      </c>
      <c r="N17" s="5" t="s">
        <v>92</v>
      </c>
      <c r="O17" s="5" t="s">
        <v>94</v>
      </c>
      <c r="P17" s="25"/>
      <c r="Q17" s="5"/>
      <c r="R17" s="5"/>
      <c r="S17" s="25"/>
      <c r="T17" s="5"/>
      <c r="U17" s="5"/>
    </row>
    <row r="18" spans="1:21" x14ac:dyDescent="0.25">
      <c r="A18" s="37"/>
      <c r="B18" s="28"/>
      <c r="C18" s="29"/>
      <c r="D18" s="2"/>
      <c r="F18" s="26"/>
      <c r="G18" s="27" t="s">
        <v>91</v>
      </c>
      <c r="H18" s="27" t="s">
        <v>141</v>
      </c>
      <c r="I18" s="26"/>
      <c r="J18" s="27"/>
      <c r="K18" s="27"/>
      <c r="M18" s="25" t="s">
        <v>77</v>
      </c>
      <c r="N18" s="5" t="s">
        <v>97</v>
      </c>
      <c r="O18" s="5" t="s">
        <v>96</v>
      </c>
      <c r="P18" s="25"/>
      <c r="Q18" s="5"/>
      <c r="R18" s="5"/>
      <c r="S18" s="25"/>
      <c r="T18" s="5"/>
      <c r="U18" s="5"/>
    </row>
    <row r="19" spans="1:21" x14ac:dyDescent="0.25">
      <c r="A19" s="37" t="s">
        <v>22</v>
      </c>
      <c r="B19" s="30" t="s">
        <v>92</v>
      </c>
      <c r="C19" s="27" t="s">
        <v>150</v>
      </c>
      <c r="D19" s="2"/>
      <c r="F19" s="26"/>
      <c r="G19" s="27" t="s">
        <v>91</v>
      </c>
      <c r="H19" s="27" t="s">
        <v>187</v>
      </c>
      <c r="I19" s="26"/>
      <c r="J19" s="27"/>
      <c r="K19" s="27"/>
      <c r="M19" s="25" t="s">
        <v>77</v>
      </c>
      <c r="N19" s="5" t="s">
        <v>97</v>
      </c>
      <c r="O19" s="5" t="s">
        <v>186</v>
      </c>
      <c r="P19" s="25"/>
      <c r="Q19" s="5"/>
      <c r="R19" s="5"/>
      <c r="S19" s="25"/>
      <c r="T19" s="5"/>
      <c r="U19" s="5"/>
    </row>
    <row r="20" spans="1:21" x14ac:dyDescent="0.25">
      <c r="A20" s="37" t="s">
        <v>22</v>
      </c>
      <c r="B20" s="30" t="s">
        <v>92</v>
      </c>
      <c r="C20" s="30" t="s">
        <v>160</v>
      </c>
      <c r="F20" s="26"/>
      <c r="G20" s="27" t="s">
        <v>91</v>
      </c>
      <c r="H20" s="27" t="s">
        <v>183</v>
      </c>
      <c r="I20" s="26"/>
      <c r="J20" s="27"/>
      <c r="K20" s="27"/>
      <c r="M20" s="25" t="s">
        <v>77</v>
      </c>
      <c r="N20" s="5" t="s">
        <v>97</v>
      </c>
      <c r="O20" s="5" t="s">
        <v>98</v>
      </c>
      <c r="P20" s="25"/>
      <c r="Q20" s="5"/>
      <c r="R20" s="5"/>
      <c r="S20" s="25"/>
      <c r="T20" s="5"/>
      <c r="U20" s="5"/>
    </row>
    <row r="21" spans="1:21" x14ac:dyDescent="0.25">
      <c r="A21" s="37"/>
      <c r="B21" s="28"/>
      <c r="C21" s="29"/>
      <c r="F21" s="26"/>
      <c r="G21" s="27" t="s">
        <v>91</v>
      </c>
      <c r="H21" s="27" t="s">
        <v>143</v>
      </c>
      <c r="I21" s="26"/>
      <c r="J21" s="27"/>
      <c r="K21" s="27"/>
      <c r="M21" s="25" t="s">
        <v>79</v>
      </c>
      <c r="N21" s="5" t="s">
        <v>91</v>
      </c>
      <c r="O21" s="5" t="s">
        <v>135</v>
      </c>
      <c r="P21" s="25"/>
      <c r="Q21" s="5"/>
      <c r="R21" s="5"/>
      <c r="S21" s="25"/>
      <c r="T21" s="5"/>
      <c r="U21" s="5"/>
    </row>
    <row r="22" spans="1:21" x14ac:dyDescent="0.25">
      <c r="A22" s="37" t="s">
        <v>36</v>
      </c>
      <c r="B22" s="30" t="s">
        <v>90</v>
      </c>
      <c r="C22" s="27" t="s">
        <v>127</v>
      </c>
      <c r="D22" s="2"/>
      <c r="F22" s="26"/>
      <c r="G22" s="27" t="s">
        <v>91</v>
      </c>
      <c r="H22" s="27" t="s">
        <v>144</v>
      </c>
      <c r="I22" s="26"/>
      <c r="J22" s="27"/>
      <c r="K22" s="27"/>
      <c r="M22" s="25" t="s">
        <v>79</v>
      </c>
      <c r="N22" s="5" t="s">
        <v>92</v>
      </c>
      <c r="O22" s="5" t="s">
        <v>155</v>
      </c>
      <c r="P22" s="25"/>
      <c r="Q22" s="5"/>
      <c r="R22" s="5"/>
      <c r="S22" s="25"/>
      <c r="T22" s="5"/>
      <c r="U22" s="5"/>
    </row>
    <row r="23" spans="1:21" x14ac:dyDescent="0.25">
      <c r="A23" s="37" t="s">
        <v>36</v>
      </c>
      <c r="B23" s="30" t="s">
        <v>92</v>
      </c>
      <c r="C23" s="27" t="s">
        <v>154</v>
      </c>
      <c r="D23" s="2"/>
      <c r="F23" s="26"/>
      <c r="G23" s="27" t="s">
        <v>91</v>
      </c>
      <c r="H23" s="27" t="s">
        <v>129</v>
      </c>
      <c r="I23" s="26"/>
      <c r="J23" s="27"/>
      <c r="K23" s="27"/>
      <c r="M23" s="25" t="s">
        <v>79</v>
      </c>
      <c r="N23" s="5" t="s">
        <v>92</v>
      </c>
      <c r="O23" s="5" t="s">
        <v>163</v>
      </c>
      <c r="P23" s="25"/>
      <c r="Q23" s="5"/>
      <c r="R23" s="5"/>
      <c r="S23" s="25"/>
      <c r="T23" s="5"/>
      <c r="U23" s="5"/>
    </row>
    <row r="24" spans="1:21" x14ac:dyDescent="0.25">
      <c r="A24" s="37" t="s">
        <v>36</v>
      </c>
      <c r="B24" s="30" t="s">
        <v>97</v>
      </c>
      <c r="C24" s="27" t="s">
        <v>166</v>
      </c>
      <c r="F24" s="26"/>
      <c r="G24" s="27" t="s">
        <v>91</v>
      </c>
      <c r="H24" s="27" t="s">
        <v>130</v>
      </c>
      <c r="I24" s="26"/>
      <c r="J24" s="27"/>
      <c r="K24" s="27"/>
      <c r="M24" s="25" t="s">
        <v>79</v>
      </c>
      <c r="N24" s="5" t="s">
        <v>92</v>
      </c>
      <c r="O24" s="5" t="s">
        <v>164</v>
      </c>
      <c r="P24" s="25"/>
      <c r="Q24" s="5"/>
      <c r="R24" s="5"/>
      <c r="S24" s="25"/>
      <c r="T24" s="5"/>
      <c r="U24" s="5"/>
    </row>
    <row r="25" spans="1:21" x14ac:dyDescent="0.25">
      <c r="A25" s="37" t="s">
        <v>36</v>
      </c>
      <c r="B25" s="30" t="s">
        <v>92</v>
      </c>
      <c r="C25" s="30" t="s">
        <v>95</v>
      </c>
      <c r="F25" s="26"/>
      <c r="G25" s="27" t="s">
        <v>92</v>
      </c>
      <c r="H25" s="27" t="s">
        <v>110</v>
      </c>
      <c r="I25" s="26"/>
      <c r="J25" s="27"/>
      <c r="K25" s="27"/>
      <c r="M25" s="25" t="s">
        <v>79</v>
      </c>
      <c r="N25" s="5" t="s">
        <v>92</v>
      </c>
      <c r="O25" s="5" t="s">
        <v>119</v>
      </c>
      <c r="P25" s="25"/>
      <c r="Q25" s="5"/>
      <c r="R25" s="5"/>
      <c r="S25" s="25"/>
      <c r="T25" s="5"/>
      <c r="U25" s="5"/>
    </row>
    <row r="26" spans="1:21" x14ac:dyDescent="0.25">
      <c r="A26" s="37"/>
      <c r="B26" s="28"/>
      <c r="C26" s="29"/>
      <c r="D26" s="2"/>
      <c r="F26" s="26"/>
      <c r="G26" s="27" t="s">
        <v>92</v>
      </c>
      <c r="H26" s="27" t="s">
        <v>148</v>
      </c>
      <c r="I26" s="26"/>
      <c r="J26" s="27"/>
      <c r="K26" s="27"/>
      <c r="M26" s="25" t="s">
        <v>79</v>
      </c>
      <c r="N26" s="5" t="s">
        <v>113</v>
      </c>
      <c r="O26" s="5" t="s">
        <v>114</v>
      </c>
      <c r="P26" s="25"/>
      <c r="Q26" s="5"/>
      <c r="R26" s="5"/>
      <c r="S26" s="25"/>
      <c r="T26" s="5"/>
      <c r="U26" s="5"/>
    </row>
    <row r="27" spans="1:21" x14ac:dyDescent="0.25">
      <c r="A27" s="37" t="s">
        <v>23</v>
      </c>
      <c r="B27" s="30" t="s">
        <v>90</v>
      </c>
      <c r="C27" s="27" t="s">
        <v>137</v>
      </c>
      <c r="D27" s="2"/>
      <c r="F27" s="26"/>
      <c r="G27" s="27" t="s">
        <v>92</v>
      </c>
      <c r="H27" s="27" t="s">
        <v>115</v>
      </c>
      <c r="I27" s="26"/>
      <c r="J27" s="27"/>
      <c r="K27" s="27"/>
      <c r="M27" s="25" t="s">
        <v>79</v>
      </c>
      <c r="N27" s="5" t="s">
        <v>113</v>
      </c>
      <c r="O27" s="5" t="s">
        <v>174</v>
      </c>
      <c r="P27" s="25"/>
      <c r="Q27" s="5"/>
      <c r="R27" s="5"/>
      <c r="S27" s="25"/>
      <c r="T27" s="5"/>
      <c r="U27" s="5"/>
    </row>
    <row r="28" spans="1:21" x14ac:dyDescent="0.25">
      <c r="A28" s="37" t="s">
        <v>23</v>
      </c>
      <c r="B28" s="30" t="s">
        <v>97</v>
      </c>
      <c r="C28" s="27" t="s">
        <v>185</v>
      </c>
      <c r="D28" s="2"/>
      <c r="F28" s="26"/>
      <c r="G28" s="27" t="s">
        <v>92</v>
      </c>
      <c r="H28" s="27" t="s">
        <v>149</v>
      </c>
      <c r="I28" s="26"/>
      <c r="J28" s="27"/>
      <c r="K28" s="27"/>
      <c r="M28" s="25" t="s">
        <v>79</v>
      </c>
      <c r="N28" s="5" t="s">
        <v>92</v>
      </c>
      <c r="O28" s="5" t="s">
        <v>131</v>
      </c>
      <c r="P28" s="25"/>
      <c r="Q28" s="5"/>
      <c r="R28" s="5"/>
      <c r="S28" s="25"/>
      <c r="T28" s="5"/>
      <c r="U28" s="5"/>
    </row>
    <row r="29" spans="1:21" x14ac:dyDescent="0.25">
      <c r="A29" s="37" t="s">
        <v>23</v>
      </c>
      <c r="B29" s="30" t="s">
        <v>97</v>
      </c>
      <c r="C29" s="30" t="s">
        <v>169</v>
      </c>
      <c r="F29" s="26"/>
      <c r="G29" s="27" t="s">
        <v>92</v>
      </c>
      <c r="H29" s="27" t="s">
        <v>156</v>
      </c>
      <c r="I29" s="26"/>
      <c r="J29" s="27"/>
      <c r="K29" s="27"/>
      <c r="M29" s="25" t="s">
        <v>188</v>
      </c>
      <c r="N29" s="5" t="s">
        <v>92</v>
      </c>
      <c r="O29" s="5" t="s">
        <v>133</v>
      </c>
      <c r="P29" s="25"/>
      <c r="Q29" s="5"/>
      <c r="R29" s="5"/>
      <c r="S29" s="25"/>
      <c r="T29" s="5"/>
      <c r="U29" s="5"/>
    </row>
    <row r="30" spans="1:21" x14ac:dyDescent="0.25">
      <c r="A30" s="37"/>
      <c r="B30" s="28"/>
      <c r="C30" s="29"/>
      <c r="F30" s="26"/>
      <c r="G30" s="27" t="s">
        <v>92</v>
      </c>
      <c r="H30" s="27" t="s">
        <v>159</v>
      </c>
      <c r="I30" s="26"/>
      <c r="J30" s="27"/>
      <c r="K30" s="27"/>
      <c r="M30" s="25" t="s">
        <v>145</v>
      </c>
      <c r="N30" s="5" t="s">
        <v>92</v>
      </c>
      <c r="O30" s="5" t="s">
        <v>146</v>
      </c>
      <c r="P30" s="25"/>
      <c r="Q30" s="5"/>
      <c r="R30" s="5"/>
      <c r="S30" s="25"/>
      <c r="T30" s="5"/>
      <c r="U30" s="5"/>
    </row>
    <row r="31" spans="1:21" x14ac:dyDescent="0.25">
      <c r="A31" s="37" t="s">
        <v>24</v>
      </c>
      <c r="B31" s="30"/>
      <c r="C31" s="32"/>
      <c r="F31" s="26"/>
      <c r="G31" s="27" t="s">
        <v>92</v>
      </c>
      <c r="H31" s="27" t="s">
        <v>161</v>
      </c>
      <c r="I31" s="26"/>
      <c r="J31" s="27"/>
      <c r="K31" s="27"/>
      <c r="M31" s="25" t="s">
        <v>145</v>
      </c>
      <c r="N31" s="5" t="s">
        <v>92</v>
      </c>
      <c r="O31" s="5" t="s">
        <v>152</v>
      </c>
      <c r="P31" s="25"/>
      <c r="Q31" s="5"/>
      <c r="R31" s="5"/>
      <c r="S31" s="25"/>
      <c r="T31" s="5"/>
      <c r="U31" s="5"/>
    </row>
    <row r="32" spans="1:21" x14ac:dyDescent="0.25">
      <c r="A32" s="37" t="s">
        <v>24</v>
      </c>
      <c r="B32" s="30"/>
      <c r="C32" s="27"/>
      <c r="F32" s="26"/>
      <c r="G32" s="27" t="s">
        <v>97</v>
      </c>
      <c r="H32" s="27" t="s">
        <v>184</v>
      </c>
      <c r="I32" s="26"/>
      <c r="J32" s="27"/>
      <c r="K32" s="27"/>
      <c r="M32" s="25" t="s">
        <v>145</v>
      </c>
      <c r="N32" s="5" t="s">
        <v>92</v>
      </c>
      <c r="O32" s="5" t="s">
        <v>157</v>
      </c>
      <c r="P32" s="25"/>
      <c r="Q32" s="5"/>
      <c r="R32" s="5"/>
      <c r="S32" s="25"/>
      <c r="T32" s="5"/>
      <c r="U32" s="5"/>
    </row>
    <row r="33" spans="1:21" x14ac:dyDescent="0.25">
      <c r="A33" s="37" t="s">
        <v>24</v>
      </c>
      <c r="B33" s="30"/>
      <c r="C33" s="30"/>
      <c r="F33" s="26"/>
      <c r="G33" s="27" t="s">
        <v>92</v>
      </c>
      <c r="H33" s="27" t="s">
        <v>167</v>
      </c>
      <c r="I33" s="26"/>
      <c r="J33" s="27"/>
      <c r="K33" s="27"/>
      <c r="M33" s="25" t="s">
        <v>145</v>
      </c>
      <c r="N33" s="5" t="s">
        <v>92</v>
      </c>
      <c r="O33" s="5" t="s">
        <v>158</v>
      </c>
      <c r="P33" s="25"/>
      <c r="Q33" s="5"/>
      <c r="R33" s="5"/>
      <c r="S33" s="25"/>
      <c r="T33" s="5"/>
      <c r="U33" s="5"/>
    </row>
    <row r="34" spans="1:21" x14ac:dyDescent="0.25">
      <c r="A34" s="37"/>
      <c r="B34" s="28"/>
      <c r="C34" s="29"/>
      <c r="F34" s="26"/>
      <c r="G34" s="27" t="s">
        <v>92</v>
      </c>
      <c r="H34" s="27" t="s">
        <v>168</v>
      </c>
      <c r="I34" s="26"/>
      <c r="J34" s="27"/>
      <c r="K34" s="27"/>
      <c r="M34" s="25" t="s">
        <v>145</v>
      </c>
      <c r="N34" s="5" t="s">
        <v>92</v>
      </c>
      <c r="O34" s="5" t="s">
        <v>162</v>
      </c>
      <c r="P34" s="25"/>
      <c r="Q34" s="5"/>
      <c r="R34" s="5"/>
      <c r="S34" s="25"/>
      <c r="T34" s="5"/>
      <c r="U34" s="5"/>
    </row>
    <row r="35" spans="1:21" x14ac:dyDescent="0.25">
      <c r="A35" s="37" t="s">
        <v>27</v>
      </c>
      <c r="B35" s="30"/>
      <c r="C35" s="27"/>
      <c r="F35" s="26"/>
      <c r="G35" s="27" t="s">
        <v>97</v>
      </c>
      <c r="H35" s="27" t="s">
        <v>170</v>
      </c>
      <c r="I35" s="26"/>
      <c r="J35" s="27"/>
      <c r="K35" s="27"/>
      <c r="M35" s="25" t="s">
        <v>145</v>
      </c>
      <c r="N35" s="5" t="s">
        <v>97</v>
      </c>
      <c r="O35" s="5" t="s">
        <v>171</v>
      </c>
      <c r="P35" s="25"/>
      <c r="Q35" s="5"/>
      <c r="R35" s="5"/>
      <c r="S35" s="25"/>
      <c r="T35" s="5"/>
      <c r="U35" s="5"/>
    </row>
    <row r="36" spans="1:21" x14ac:dyDescent="0.25">
      <c r="A36" s="37" t="s">
        <v>27</v>
      </c>
      <c r="B36" s="30"/>
      <c r="C36" s="27"/>
      <c r="F36" s="26"/>
      <c r="G36" s="27" t="s">
        <v>92</v>
      </c>
      <c r="H36" s="27" t="s">
        <v>181</v>
      </c>
      <c r="I36" s="26"/>
      <c r="J36" s="27"/>
      <c r="K36" s="27"/>
      <c r="M36" s="25" t="s">
        <v>145</v>
      </c>
      <c r="N36" s="5" t="s">
        <v>113</v>
      </c>
      <c r="O36" s="5" t="s">
        <v>173</v>
      </c>
      <c r="P36" s="25"/>
      <c r="Q36" s="5"/>
      <c r="R36" s="5"/>
      <c r="S36" s="25"/>
      <c r="T36" s="5"/>
      <c r="U36" s="5"/>
    </row>
    <row r="37" spans="1:21" x14ac:dyDescent="0.25">
      <c r="A37" s="37" t="s">
        <v>27</v>
      </c>
      <c r="B37" s="30"/>
      <c r="C37" s="30"/>
      <c r="F37" s="26"/>
      <c r="G37" s="27" t="s">
        <v>97</v>
      </c>
      <c r="H37" s="27" t="s">
        <v>117</v>
      </c>
      <c r="I37" s="26"/>
      <c r="J37" s="27"/>
      <c r="K37" s="27"/>
      <c r="M37" s="25" t="s">
        <v>83</v>
      </c>
      <c r="N37" s="5" t="s">
        <v>90</v>
      </c>
      <c r="O37" s="5" t="s">
        <v>136</v>
      </c>
      <c r="P37" s="25"/>
      <c r="Q37" s="5"/>
      <c r="R37" s="5"/>
      <c r="S37" s="25"/>
      <c r="T37" s="5"/>
      <c r="U37" s="5"/>
    </row>
    <row r="38" spans="1:21" x14ac:dyDescent="0.25">
      <c r="A38" s="37"/>
      <c r="B38" s="28"/>
      <c r="C38" s="29"/>
      <c r="D38" s="2"/>
      <c r="F38" s="26"/>
      <c r="G38" s="27" t="s">
        <v>113</v>
      </c>
      <c r="H38" s="27" t="s">
        <v>112</v>
      </c>
      <c r="I38" s="26"/>
      <c r="J38" s="27"/>
      <c r="K38" s="27"/>
      <c r="M38" s="25" t="s">
        <v>83</v>
      </c>
      <c r="N38" s="5" t="s">
        <v>91</v>
      </c>
      <c r="O38" s="5" t="s">
        <v>139</v>
      </c>
      <c r="P38" s="25"/>
      <c r="Q38" s="5"/>
      <c r="R38" s="5"/>
      <c r="S38" s="25"/>
      <c r="T38" s="5"/>
      <c r="U38" s="5"/>
    </row>
    <row r="39" spans="1:21" x14ac:dyDescent="0.25">
      <c r="A39"/>
      <c r="B39" s="28"/>
      <c r="C39" s="29"/>
      <c r="D39" s="2"/>
      <c r="F39" s="26"/>
      <c r="G39" s="27" t="s">
        <v>113</v>
      </c>
      <c r="H39" s="27" t="s">
        <v>175</v>
      </c>
      <c r="I39" s="26"/>
      <c r="J39" s="27"/>
      <c r="K39" s="27"/>
      <c r="M39" s="25" t="s">
        <v>83</v>
      </c>
      <c r="N39" s="5" t="s">
        <v>97</v>
      </c>
      <c r="O39" s="5" t="s">
        <v>172</v>
      </c>
      <c r="P39" s="25"/>
      <c r="Q39" s="5"/>
      <c r="R39" s="5"/>
      <c r="S39" s="25"/>
      <c r="T39" s="5"/>
      <c r="U39" s="5"/>
    </row>
    <row r="40" spans="1:21" x14ac:dyDescent="0.25">
      <c r="A40" s="2" t="s">
        <v>71</v>
      </c>
      <c r="B40" s="30"/>
      <c r="C40" s="27"/>
    </row>
    <row r="41" spans="1:21" x14ac:dyDescent="0.25">
      <c r="A41" s="2" t="s">
        <v>72</v>
      </c>
      <c r="B41" s="30"/>
      <c r="C41" s="27"/>
      <c r="D41" s="2"/>
      <c r="E41" s="2"/>
    </row>
    <row r="42" spans="1:21" ht="15.75" thickBot="1" x14ac:dyDescent="0.3"/>
    <row r="43" spans="1:21" x14ac:dyDescent="0.25">
      <c r="A43" s="2" t="s">
        <v>66</v>
      </c>
      <c r="B43" s="5"/>
      <c r="C43" s="5"/>
      <c r="F43" s="14"/>
      <c r="G43" s="15"/>
      <c r="H43" s="15"/>
      <c r="I43" s="16"/>
      <c r="J43" s="16"/>
      <c r="K43" s="16"/>
      <c r="L43" s="15"/>
      <c r="M43" s="15"/>
      <c r="N43" s="15"/>
      <c r="O43" s="15"/>
      <c r="P43" s="15"/>
      <c r="Q43" s="15"/>
      <c r="R43" s="15"/>
      <c r="S43" s="15"/>
      <c r="T43" s="15"/>
      <c r="U43" s="17"/>
    </row>
    <row r="44" spans="1:21" x14ac:dyDescent="0.25">
      <c r="F44" s="18"/>
      <c r="G44" s="1" t="s">
        <v>74</v>
      </c>
      <c r="H44" s="19"/>
      <c r="I44" s="1"/>
      <c r="J44" s="19"/>
      <c r="K44" s="1"/>
      <c r="L44" s="19"/>
      <c r="M44" s="19"/>
      <c r="N44" s="19"/>
      <c r="O44" s="19"/>
      <c r="P44" s="19"/>
      <c r="Q44" s="19"/>
      <c r="R44" s="19"/>
      <c r="S44" s="19"/>
      <c r="T44" s="19"/>
      <c r="U44" s="20"/>
    </row>
    <row r="45" spans="1:21" x14ac:dyDescent="0.25">
      <c r="A45" s="2" t="s">
        <v>73</v>
      </c>
      <c r="B45" s="5"/>
      <c r="C45" s="13"/>
      <c r="F45" s="18"/>
      <c r="G45" s="19"/>
      <c r="H45" s="19"/>
      <c r="I45" s="1"/>
      <c r="J45" s="1"/>
      <c r="K45" s="1"/>
      <c r="L45" s="19"/>
      <c r="M45" s="19"/>
      <c r="N45" s="19"/>
      <c r="O45" s="19"/>
      <c r="P45" s="19"/>
      <c r="Q45" s="19"/>
      <c r="R45" s="19"/>
      <c r="S45" s="19"/>
      <c r="T45" s="19"/>
      <c r="U45" s="20"/>
    </row>
    <row r="46" spans="1:21" x14ac:dyDescent="0.25">
      <c r="F46" s="18"/>
      <c r="G46" s="34" t="s">
        <v>86</v>
      </c>
      <c r="H46" s="34"/>
      <c r="I46" s="34"/>
      <c r="J46" s="34"/>
      <c r="K46" s="34"/>
      <c r="L46" s="34"/>
      <c r="M46" s="34"/>
      <c r="N46" s="34"/>
      <c r="O46" s="31"/>
      <c r="P46" s="31"/>
      <c r="Q46" s="31"/>
      <c r="R46" s="31"/>
      <c r="S46" s="31"/>
      <c r="T46" s="19"/>
      <c r="U46" s="20"/>
    </row>
    <row r="47" spans="1:21" x14ac:dyDescent="0.25">
      <c r="A47" s="2" t="s">
        <v>67</v>
      </c>
      <c r="B47" s="5"/>
      <c r="C47" s="5"/>
      <c r="F47" s="18"/>
      <c r="H47" s="19"/>
      <c r="I47" s="1"/>
      <c r="J47" s="1"/>
      <c r="K47" s="1"/>
      <c r="L47" s="19"/>
      <c r="M47" s="19"/>
      <c r="N47" s="19"/>
      <c r="O47" s="19"/>
      <c r="P47" s="19"/>
      <c r="Q47" s="19"/>
      <c r="R47" s="19"/>
      <c r="S47" s="19"/>
      <c r="T47" s="19"/>
      <c r="U47" s="20"/>
    </row>
    <row r="48" spans="1:21" x14ac:dyDescent="0.25">
      <c r="F48" s="18"/>
      <c r="G48" s="33"/>
      <c r="H48" s="42" t="s">
        <v>87</v>
      </c>
      <c r="I48" s="42"/>
      <c r="J48" s="42"/>
      <c r="K48" s="36" t="s">
        <v>88</v>
      </c>
      <c r="L48" s="38" t="s">
        <v>89</v>
      </c>
      <c r="M48" s="38"/>
      <c r="N48" s="38"/>
      <c r="O48" s="38"/>
      <c r="P48" s="19"/>
      <c r="Q48" s="19"/>
      <c r="R48" s="19"/>
      <c r="S48" s="19"/>
      <c r="T48" s="19"/>
      <c r="U48" s="20"/>
    </row>
    <row r="49" spans="1:21" x14ac:dyDescent="0.25">
      <c r="A49" s="2" t="s">
        <v>68</v>
      </c>
      <c r="B49" s="5"/>
      <c r="C49" s="5"/>
      <c r="F49" s="18"/>
      <c r="G49" s="19"/>
      <c r="H49" s="38"/>
      <c r="I49" s="38"/>
      <c r="J49" s="38"/>
      <c r="K49" s="35"/>
      <c r="L49" s="38"/>
      <c r="M49" s="38"/>
      <c r="N49" s="38"/>
      <c r="O49" s="38"/>
      <c r="P49" s="19"/>
      <c r="Q49" s="19"/>
      <c r="R49" s="19"/>
      <c r="S49" s="19"/>
      <c r="T49" s="19"/>
      <c r="U49" s="20"/>
    </row>
    <row r="50" spans="1:21" x14ac:dyDescent="0.25">
      <c r="B50" s="5"/>
      <c r="C50" s="5"/>
      <c r="F50" s="18"/>
      <c r="G50" s="19"/>
      <c r="H50" s="38"/>
      <c r="I50" s="38"/>
      <c r="J50" s="38"/>
      <c r="K50" s="35"/>
      <c r="L50" s="38"/>
      <c r="M50" s="38"/>
      <c r="N50" s="38"/>
      <c r="O50" s="38"/>
      <c r="P50" s="19"/>
      <c r="Q50" s="19"/>
      <c r="R50" s="19"/>
      <c r="S50" s="19"/>
      <c r="T50" s="19"/>
      <c r="U50" s="20"/>
    </row>
    <row r="51" spans="1:21" x14ac:dyDescent="0.25">
      <c r="F51" s="18"/>
      <c r="G51" s="19"/>
      <c r="H51" s="38"/>
      <c r="I51" s="38"/>
      <c r="J51" s="38"/>
      <c r="K51" s="35"/>
      <c r="L51" s="38"/>
      <c r="M51" s="38"/>
      <c r="N51" s="38"/>
      <c r="O51" s="38"/>
      <c r="P51" s="19"/>
      <c r="Q51" s="19"/>
      <c r="R51" s="19"/>
      <c r="S51" s="19"/>
      <c r="T51" s="19"/>
      <c r="U51" s="20"/>
    </row>
    <row r="52" spans="1:21" x14ac:dyDescent="0.25">
      <c r="A52" s="2" t="s">
        <v>69</v>
      </c>
      <c r="B52" s="5"/>
      <c r="C52" s="5"/>
      <c r="F52" s="18"/>
      <c r="G52" s="19"/>
      <c r="H52" s="38"/>
      <c r="I52" s="38"/>
      <c r="J52" s="38"/>
      <c r="K52" s="35"/>
      <c r="L52" s="38"/>
      <c r="M52" s="38"/>
      <c r="N52" s="38"/>
      <c r="O52" s="38"/>
      <c r="P52" s="19"/>
      <c r="Q52" s="19"/>
      <c r="R52" s="19"/>
      <c r="S52" s="19"/>
      <c r="T52" s="19"/>
      <c r="U52" s="20"/>
    </row>
    <row r="53" spans="1:21" x14ac:dyDescent="0.25">
      <c r="B53" s="5"/>
      <c r="C53" s="5"/>
      <c r="F53" s="18"/>
      <c r="G53" s="19"/>
      <c r="H53" s="38"/>
      <c r="I53" s="38"/>
      <c r="J53" s="38"/>
      <c r="K53" s="35"/>
      <c r="L53" s="38"/>
      <c r="M53" s="38"/>
      <c r="N53" s="38"/>
      <c r="O53" s="38"/>
      <c r="P53" s="19"/>
      <c r="Q53" s="19"/>
      <c r="R53" s="19"/>
      <c r="S53" s="19"/>
      <c r="T53" s="19"/>
      <c r="U53" s="20"/>
    </row>
    <row r="54" spans="1:21" x14ac:dyDescent="0.25">
      <c r="F54" s="18"/>
      <c r="G54" s="19"/>
      <c r="H54" s="38"/>
      <c r="I54" s="38"/>
      <c r="J54" s="38"/>
      <c r="K54" s="35"/>
      <c r="L54" s="38"/>
      <c r="M54" s="38"/>
      <c r="N54" s="38"/>
      <c r="O54" s="38"/>
      <c r="P54" s="19"/>
      <c r="Q54" s="19"/>
      <c r="R54" s="19"/>
      <c r="S54" s="19"/>
      <c r="T54" s="19"/>
      <c r="U54" s="20"/>
    </row>
    <row r="55" spans="1:21" x14ac:dyDescent="0.25">
      <c r="A55" s="2" t="s">
        <v>70</v>
      </c>
      <c r="B55" s="5"/>
      <c r="C55" s="13"/>
      <c r="F55" s="18"/>
      <c r="G55" s="19"/>
      <c r="H55" s="39"/>
      <c r="I55" s="39"/>
      <c r="J55" s="39"/>
      <c r="K55" s="19"/>
      <c r="L55" s="39"/>
      <c r="M55" s="39"/>
      <c r="N55" s="39"/>
      <c r="O55" s="39"/>
      <c r="P55" s="19"/>
      <c r="Q55" s="19"/>
      <c r="R55" s="19"/>
      <c r="S55" s="19"/>
      <c r="T55" s="19"/>
      <c r="U55" s="20"/>
    </row>
    <row r="56" spans="1:21" ht="15.75" thickBot="1" x14ac:dyDescent="0.3">
      <c r="B56" s="5"/>
      <c r="C56" s="13"/>
      <c r="F56" s="21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3"/>
    </row>
  </sheetData>
  <sortState ref="W6:Y107">
    <sortCondition ref="W6"/>
  </sortState>
  <mergeCells count="18">
    <mergeCell ref="A1:C1"/>
    <mergeCell ref="A2:C2"/>
    <mergeCell ref="H48:J48"/>
    <mergeCell ref="H49:J49"/>
    <mergeCell ref="H50:J50"/>
    <mergeCell ref="H51:J51"/>
    <mergeCell ref="H52:J52"/>
    <mergeCell ref="L48:O48"/>
    <mergeCell ref="L49:O49"/>
    <mergeCell ref="L50:O50"/>
    <mergeCell ref="L51:O51"/>
    <mergeCell ref="L52:O52"/>
    <mergeCell ref="L53:O53"/>
    <mergeCell ref="L54:O54"/>
    <mergeCell ref="L55:O55"/>
    <mergeCell ref="H53:J53"/>
    <mergeCell ref="H54:J54"/>
    <mergeCell ref="H55:J55"/>
  </mergeCells>
  <phoneticPr fontId="0" type="noConversion"/>
  <dataValidations count="3">
    <dataValidation type="list" allowBlank="1" showInputMessage="1" showErrorMessage="1" sqref="D2">
      <formula1>Jours</formula1>
    </dataValidation>
    <dataValidation type="list" allowBlank="1" showInputMessage="1" showErrorMessage="1" sqref="E2">
      <formula1>Mois</formula1>
    </dataValidation>
    <dataValidation type="list" allowBlank="1" showInputMessage="1" showErrorMessage="1" sqref="F2">
      <formula1>Annees</formula1>
    </dataValidation>
  </dataValidations>
  <pageMargins left="0.19685039370078741" right="0.23622047244094491" top="0.19685039370078741" bottom="0.11811023622047245" header="0.31496062992125984" footer="0.31496062992125984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4"/>
  <sheetViews>
    <sheetView workbookViewId="0">
      <selection activeCell="G21" sqref="G21"/>
    </sheetView>
  </sheetViews>
  <sheetFormatPr baseColWidth="10" defaultRowHeight="15" x14ac:dyDescent="0.25"/>
  <cols>
    <col min="7" max="7" width="11.42578125" style="1"/>
    <col min="8" max="8" width="23.42578125" style="1" bestFit="1" customWidth="1"/>
    <col min="13" max="13" width="26.5703125" bestFit="1" customWidth="1"/>
  </cols>
  <sheetData>
    <row r="1" spans="1:13" x14ac:dyDescent="0.25">
      <c r="A1" t="s">
        <v>37</v>
      </c>
      <c r="B1" t="s">
        <v>5</v>
      </c>
      <c r="C1" t="s">
        <v>38</v>
      </c>
      <c r="D1" t="s">
        <v>39</v>
      </c>
      <c r="E1" t="s">
        <v>40</v>
      </c>
      <c r="F1" t="s">
        <v>76</v>
      </c>
      <c r="H1" s="7"/>
      <c r="K1">
        <v>2014</v>
      </c>
    </row>
    <row r="2" spans="1:13" x14ac:dyDescent="0.25">
      <c r="A2">
        <v>1</v>
      </c>
      <c r="B2" t="s">
        <v>9</v>
      </c>
      <c r="C2">
        <v>2014</v>
      </c>
      <c r="D2" s="2" t="s">
        <v>19</v>
      </c>
      <c r="E2" s="2" t="s">
        <v>30</v>
      </c>
      <c r="F2" t="s">
        <v>77</v>
      </c>
      <c r="H2" s="7"/>
    </row>
    <row r="3" spans="1:13" x14ac:dyDescent="0.25">
      <c r="A3">
        <v>2</v>
      </c>
      <c r="B3" t="s">
        <v>10</v>
      </c>
      <c r="D3" s="2"/>
      <c r="E3" s="2"/>
      <c r="F3" t="s">
        <v>78</v>
      </c>
      <c r="H3" s="7"/>
    </row>
    <row r="4" spans="1:13" x14ac:dyDescent="0.25">
      <c r="A4">
        <v>3</v>
      </c>
      <c r="B4" t="s">
        <v>11</v>
      </c>
      <c r="D4" s="2" t="s">
        <v>25</v>
      </c>
      <c r="E4" s="2" t="s">
        <v>35</v>
      </c>
      <c r="F4" t="s">
        <v>79</v>
      </c>
      <c r="H4" s="7"/>
    </row>
    <row r="5" spans="1:13" x14ac:dyDescent="0.25">
      <c r="A5">
        <v>4</v>
      </c>
      <c r="B5" t="s">
        <v>7</v>
      </c>
      <c r="D5" s="2" t="s">
        <v>25</v>
      </c>
      <c r="E5" s="2" t="s">
        <v>35</v>
      </c>
      <c r="F5" t="s">
        <v>80</v>
      </c>
      <c r="H5" s="7"/>
    </row>
    <row r="6" spans="1:13" x14ac:dyDescent="0.25">
      <c r="A6">
        <v>5</v>
      </c>
      <c r="B6" t="s">
        <v>8</v>
      </c>
      <c r="D6" s="2"/>
      <c r="E6" s="2"/>
      <c r="F6" t="s">
        <v>81</v>
      </c>
      <c r="H6" s="7"/>
    </row>
    <row r="7" spans="1:13" x14ac:dyDescent="0.25">
      <c r="A7">
        <v>6</v>
      </c>
      <c r="B7" t="s">
        <v>12</v>
      </c>
      <c r="D7" s="2" t="s">
        <v>20</v>
      </c>
      <c r="E7" s="2" t="s">
        <v>31</v>
      </c>
      <c r="F7" t="s">
        <v>82</v>
      </c>
      <c r="H7" s="7"/>
    </row>
    <row r="8" spans="1:13" x14ac:dyDescent="0.25">
      <c r="A8">
        <v>7</v>
      </c>
      <c r="B8" t="s">
        <v>13</v>
      </c>
      <c r="D8" s="2" t="s">
        <v>20</v>
      </c>
      <c r="E8" s="2" t="s">
        <v>31</v>
      </c>
      <c r="F8" t="s">
        <v>83</v>
      </c>
      <c r="H8" s="7"/>
      <c r="L8" t="s">
        <v>41</v>
      </c>
      <c r="M8" s="6">
        <f>DATE(An,1,1)</f>
        <v>41640</v>
      </c>
    </row>
    <row r="9" spans="1:13" x14ac:dyDescent="0.25">
      <c r="A9">
        <v>8</v>
      </c>
      <c r="B9" t="s">
        <v>14</v>
      </c>
      <c r="D9" s="2"/>
      <c r="E9" s="2"/>
      <c r="F9" t="s">
        <v>84</v>
      </c>
      <c r="H9" s="7"/>
      <c r="L9" t="s">
        <v>42</v>
      </c>
      <c r="M9" s="6">
        <f>FLOOR(DAY(MINUTE(An/38)/2+56)&amp;"/5/"&amp;An,7)-34</f>
        <v>41749</v>
      </c>
    </row>
    <row r="10" spans="1:13" x14ac:dyDescent="0.25">
      <c r="A10">
        <v>9</v>
      </c>
      <c r="B10" t="s">
        <v>15</v>
      </c>
      <c r="D10" s="2" t="s">
        <v>28</v>
      </c>
      <c r="H10" s="7"/>
      <c r="L10" t="s">
        <v>43</v>
      </c>
      <c r="M10" s="6">
        <f>Paques+1</f>
        <v>41750</v>
      </c>
    </row>
    <row r="11" spans="1:13" x14ac:dyDescent="0.25">
      <c r="A11">
        <v>10</v>
      </c>
      <c r="B11" t="s">
        <v>16</v>
      </c>
      <c r="D11" s="2"/>
      <c r="H11" s="7"/>
      <c r="L11" t="s">
        <v>44</v>
      </c>
      <c r="M11" s="6">
        <f>DATE(An,5,1)</f>
        <v>41760</v>
      </c>
    </row>
    <row r="12" spans="1:13" x14ac:dyDescent="0.25">
      <c r="A12">
        <v>11</v>
      </c>
      <c r="B12" t="s">
        <v>17</v>
      </c>
      <c r="D12" s="2" t="s">
        <v>21</v>
      </c>
      <c r="E12" s="2" t="s">
        <v>32</v>
      </c>
      <c r="H12" s="7"/>
      <c r="L12" t="s">
        <v>45</v>
      </c>
      <c r="M12" s="6">
        <f>DATE(An,5,8)</f>
        <v>41767</v>
      </c>
    </row>
    <row r="13" spans="1:13" x14ac:dyDescent="0.25">
      <c r="A13">
        <v>12</v>
      </c>
      <c r="B13" t="s">
        <v>18</v>
      </c>
      <c r="D13" s="2" t="s">
        <v>21</v>
      </c>
      <c r="E13" s="2" t="s">
        <v>32</v>
      </c>
      <c r="H13" s="7"/>
      <c r="L13" t="s">
        <v>46</v>
      </c>
      <c r="M13" s="6">
        <f>Paques+39</f>
        <v>41788</v>
      </c>
    </row>
    <row r="14" spans="1:13" x14ac:dyDescent="0.25">
      <c r="A14">
        <v>13</v>
      </c>
      <c r="D14" s="2"/>
      <c r="H14" s="7"/>
      <c r="L14" t="s">
        <v>47</v>
      </c>
      <c r="M14" s="6">
        <f>Paques+49</f>
        <v>41798</v>
      </c>
    </row>
    <row r="15" spans="1:13" x14ac:dyDescent="0.25">
      <c r="A15">
        <v>14</v>
      </c>
      <c r="D15" s="2" t="s">
        <v>22</v>
      </c>
      <c r="E15" s="2" t="s">
        <v>33</v>
      </c>
      <c r="L15" t="s">
        <v>48</v>
      </c>
      <c r="M15" s="6">
        <f>Paques+50</f>
        <v>41799</v>
      </c>
    </row>
    <row r="16" spans="1:13" x14ac:dyDescent="0.25">
      <c r="A16">
        <v>15</v>
      </c>
      <c r="D16" s="2" t="s">
        <v>22</v>
      </c>
      <c r="E16" s="2" t="s">
        <v>33</v>
      </c>
      <c r="L16" t="s">
        <v>49</v>
      </c>
      <c r="M16" s="6">
        <f>DATE(An,7,14)</f>
        <v>41834</v>
      </c>
    </row>
    <row r="17" spans="1:13" x14ac:dyDescent="0.25">
      <c r="A17">
        <v>16</v>
      </c>
      <c r="D17" s="2"/>
      <c r="L17" t="s">
        <v>50</v>
      </c>
      <c r="M17" s="6">
        <f>DATE(An,8,15)</f>
        <v>41866</v>
      </c>
    </row>
    <row r="18" spans="1:13" x14ac:dyDescent="0.25">
      <c r="A18">
        <v>17</v>
      </c>
      <c r="D18" s="2" t="s">
        <v>36</v>
      </c>
      <c r="L18" t="s">
        <v>51</v>
      </c>
      <c r="M18" s="6">
        <f>DATE(An,11,1)</f>
        <v>41944</v>
      </c>
    </row>
    <row r="19" spans="1:13" x14ac:dyDescent="0.25">
      <c r="A19">
        <v>18</v>
      </c>
      <c r="D19" s="2" t="s">
        <v>36</v>
      </c>
      <c r="E19" s="2"/>
      <c r="L19" t="s">
        <v>52</v>
      </c>
      <c r="M19" s="6">
        <f>DATE(An,5,1)</f>
        <v>41760</v>
      </c>
    </row>
    <row r="20" spans="1:13" x14ac:dyDescent="0.25">
      <c r="A20">
        <v>19</v>
      </c>
      <c r="D20" s="2" t="s">
        <v>36</v>
      </c>
      <c r="E20" s="2"/>
      <c r="L20" t="s">
        <v>53</v>
      </c>
      <c r="M20" s="6">
        <f>DATE(An,11,11)</f>
        <v>41954</v>
      </c>
    </row>
    <row r="21" spans="1:13" x14ac:dyDescent="0.25">
      <c r="A21">
        <v>20</v>
      </c>
      <c r="D21" s="2" t="s">
        <v>36</v>
      </c>
      <c r="L21" t="s">
        <v>54</v>
      </c>
      <c r="M21" s="6">
        <f>DATE(An,12,25)</f>
        <v>41998</v>
      </c>
    </row>
    <row r="22" spans="1:13" x14ac:dyDescent="0.25">
      <c r="A22">
        <v>21</v>
      </c>
      <c r="D22" s="2"/>
    </row>
    <row r="23" spans="1:13" x14ac:dyDescent="0.25">
      <c r="A23">
        <v>22</v>
      </c>
      <c r="D23" s="2" t="s">
        <v>23</v>
      </c>
      <c r="E23" s="2" t="s">
        <v>34</v>
      </c>
    </row>
    <row r="24" spans="1:13" x14ac:dyDescent="0.25">
      <c r="A24">
        <v>23</v>
      </c>
      <c r="D24" s="2" t="s">
        <v>23</v>
      </c>
      <c r="E24" s="2" t="s">
        <v>34</v>
      </c>
    </row>
    <row r="25" spans="1:13" x14ac:dyDescent="0.25">
      <c r="A25">
        <v>24</v>
      </c>
      <c r="D25" s="2" t="s">
        <v>23</v>
      </c>
      <c r="E25" s="2" t="s">
        <v>34</v>
      </c>
    </row>
    <row r="26" spans="1:13" x14ac:dyDescent="0.25">
      <c r="A26">
        <v>25</v>
      </c>
      <c r="D26" s="2"/>
    </row>
    <row r="27" spans="1:13" x14ac:dyDescent="0.25">
      <c r="A27">
        <v>26</v>
      </c>
      <c r="D27" s="2" t="s">
        <v>24</v>
      </c>
    </row>
    <row r="28" spans="1:13" x14ac:dyDescent="0.25">
      <c r="A28">
        <v>27</v>
      </c>
      <c r="D28" s="2" t="s">
        <v>24</v>
      </c>
      <c r="H28" s="8" t="s">
        <v>55</v>
      </c>
      <c r="I28" s="9"/>
      <c r="J28" s="9"/>
    </row>
    <row r="29" spans="1:13" x14ac:dyDescent="0.25">
      <c r="A29">
        <v>28</v>
      </c>
      <c r="D29" s="2" t="s">
        <v>24</v>
      </c>
      <c r="H29" s="10" t="s">
        <v>56</v>
      </c>
      <c r="I29" s="11" t="s">
        <v>57</v>
      </c>
      <c r="J29" s="12"/>
    </row>
    <row r="30" spans="1:13" x14ac:dyDescent="0.25">
      <c r="A30">
        <v>29</v>
      </c>
      <c r="D30" s="2"/>
      <c r="H30" s="10" t="s">
        <v>58</v>
      </c>
      <c r="I30" s="11" t="s">
        <v>59</v>
      </c>
      <c r="J30" s="12"/>
    </row>
    <row r="31" spans="1:13" x14ac:dyDescent="0.25">
      <c r="A31">
        <v>30</v>
      </c>
      <c r="D31" s="2" t="s">
        <v>27</v>
      </c>
      <c r="H31" s="10" t="s">
        <v>60</v>
      </c>
      <c r="I31" s="11" t="s">
        <v>61</v>
      </c>
      <c r="J31" s="12"/>
    </row>
    <row r="32" spans="1:13" x14ac:dyDescent="0.25">
      <c r="A32">
        <v>31</v>
      </c>
      <c r="D32" s="2" t="s">
        <v>27</v>
      </c>
      <c r="H32" s="10" t="s">
        <v>37</v>
      </c>
      <c r="I32" s="11" t="s">
        <v>62</v>
      </c>
      <c r="J32" s="12"/>
    </row>
    <row r="33" spans="4:10" x14ac:dyDescent="0.25">
      <c r="D33" s="2" t="s">
        <v>27</v>
      </c>
      <c r="H33" s="10" t="s">
        <v>5</v>
      </c>
      <c r="I33" s="11" t="s">
        <v>63</v>
      </c>
      <c r="J33" s="12"/>
    </row>
    <row r="34" spans="4:10" x14ac:dyDescent="0.25">
      <c r="D34" s="2"/>
      <c r="H34" s="10" t="s">
        <v>64</v>
      </c>
      <c r="I34" s="11" t="s">
        <v>65</v>
      </c>
      <c r="J34" s="12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Semaine</vt:lpstr>
      <vt:lpstr>Données</vt:lpstr>
      <vt:lpstr>An</vt:lpstr>
      <vt:lpstr>Annees</vt:lpstr>
      <vt:lpstr>Feries</vt:lpstr>
      <vt:lpstr>Jours</vt:lpstr>
      <vt:lpstr>Mois</vt:lpstr>
      <vt:lpstr>Paques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</dc:creator>
  <cp:lastModifiedBy>Michel</cp:lastModifiedBy>
  <cp:lastPrinted>2013-12-02T16:23:20Z</cp:lastPrinted>
  <dcterms:created xsi:type="dcterms:W3CDTF">2012-04-18T19:18:09Z</dcterms:created>
  <dcterms:modified xsi:type="dcterms:W3CDTF">2014-02-10T16:59:04Z</dcterms:modified>
</cp:coreProperties>
</file>