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supprimer emp" sheetId="12" state="hidden" r:id="rId5"/>
    <sheet name="BASE" sheetId="6" state="hidden" r:id="rId6"/>
    <sheet name="Liste" sheetId="13" state="hidden" r:id="rId7"/>
  </sheets>
  <definedNames>
    <definedName name="_xlnm._FilterDatabase" localSheetId="5" hidden="1">BASE!$G$109:$G$2013</definedName>
    <definedName name="_xlnm.Print_Titles" localSheetId="0">acceuil!$1:$5</definedName>
    <definedName name="_xlnm.Print_Titles" localSheetId="5">BASE!$1:$5</definedName>
    <definedName name="_xlnm.Print_Area" localSheetId="5">BASE!$A$1:$H$2013</definedName>
  </definedNames>
  <calcPr calcId="145621"/>
</workbook>
</file>

<file path=xl/calcChain.xml><?xml version="1.0" encoding="utf-8"?>
<calcChain xmlns="http://schemas.openxmlformats.org/spreadsheetml/2006/main">
  <c r="I8" i="6" l="1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7" i="6"/>
  <c r="F99" i="6" l="1"/>
  <c r="F97" i="6"/>
  <c r="F10" i="6"/>
  <c r="F98" i="6" l="1"/>
  <c r="F96" i="6"/>
  <c r="F95" i="6" l="1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6" i="6"/>
  <c r="F18" i="6"/>
  <c r="F17" i="6"/>
  <c r="F15" i="6"/>
  <c r="F14" i="6"/>
  <c r="F13" i="6"/>
  <c r="F12" i="6"/>
  <c r="F11" i="6"/>
  <c r="F9" i="6"/>
  <c r="F8" i="6"/>
  <c r="F7" i="6"/>
  <c r="A12" i="12"/>
  <c r="D12" i="12" s="1"/>
  <c r="A12" i="9"/>
  <c r="B31" i="9"/>
  <c r="B12" i="12" l="1"/>
  <c r="K1" i="6"/>
  <c r="J1" i="6"/>
  <c r="A17" i="3" s="1"/>
  <c r="B16" i="3" s="1"/>
  <c r="C17" i="3" s="1"/>
  <c r="F12" i="12"/>
  <c r="H12" i="12"/>
  <c r="H31" i="9"/>
  <c r="D31" i="9"/>
  <c r="F31" i="9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<sst xmlns="http://schemas.openxmlformats.org/spreadsheetml/2006/main" count="848" uniqueCount="223">
  <si>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</si>
  <si>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</si>
  <si>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</si>
  <si>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</si>
  <si>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</si>
  <si>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</si>
  <si>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</si>
  <si>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</si>
  <si>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</si>
  <si>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SUPPRIMER PAR EMPLACEMENT</t>
  </si>
  <si>
    <t>RECHERCHE PAR REFERENCE</t>
  </si>
  <si>
    <t>EMPLACEMENT(S)</t>
  </si>
  <si>
    <t>LIBRE</t>
  </si>
  <si>
    <t>CARRURE</t>
  </si>
  <si>
    <t>OR</t>
  </si>
  <si>
    <t>FOND</t>
  </si>
  <si>
    <t>M10</t>
  </si>
  <si>
    <t>M20</t>
  </si>
  <si>
    <t>M30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</si>
  <si>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</si>
  <si>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</si>
  <si>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</si>
  <si>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</si>
  <si>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</si>
  <si>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</si>
  <si>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</si>
  <si>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</si>
  <si>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</si>
  <si>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</si>
  <si>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</si>
  <si>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</si>
  <si>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</si>
  <si>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</si>
  <si>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</si>
  <si>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</si>
  <si>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</si>
  <si>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</si>
  <si>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</si>
  <si>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</si>
  <si>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</si>
  <si>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</si>
  <si>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</si>
  <si>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</si>
  <si>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</si>
  <si>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</si>
  <si>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</si>
  <si>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</si>
  <si>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</si>
  <si>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</si>
  <si>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</si>
  <si>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</si>
  <si>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</si>
  <si>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</si>
  <si>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</si>
  <si>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</si>
  <si>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</si>
  <si>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</si>
  <si>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</si>
  <si>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</si>
  <si>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</si>
  <si>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</si>
  <si>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</si>
  <si>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</si>
  <si>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</si>
  <si>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</si>
  <si>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</si>
  <si>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</si>
  <si>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</si>
  <si>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</si>
  <si>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</si>
  <si>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</si>
  <si>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</si>
  <si>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</si>
  <si>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</si>
  <si>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</si>
  <si>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</si>
  <si>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</si>
  <si>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</si>
  <si>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</si>
  <si>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</si>
  <si>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</si>
  <si>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</si>
  <si>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</si>
  <si>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</si>
  <si>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</si>
  <si>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</si>
  <si>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</si>
  <si>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</si>
  <si>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</si>
  <si>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</si>
  <si>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</si>
  <si>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</si>
  <si>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</si>
  <si>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</si>
  <si>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</si>
  <si>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</si>
  <si>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</si>
  <si>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</si>
  <si>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</si>
  <si>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</si>
  <si>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</si>
  <si>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</si>
  <si>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</si>
  <si>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</si>
  <si>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</si>
  <si>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</si>
  <si>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</si>
  <si>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</si>
  <si>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</si>
  <si>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</si>
  <si>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</si>
  <si>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</si>
  <si>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</si>
  <si>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</si>
  <si>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</si>
  <si>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</si>
  <si>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</si>
  <si>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</si>
  <si>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</si>
  <si>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</si>
  <si>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</si>
  <si>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</si>
  <si>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</si>
  <si>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</si>
  <si>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</si>
  <si>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</si>
  <si>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</si>
  <si>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</si>
  <si>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</si>
  <si>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</si>
  <si>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</si>
  <si>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</si>
  <si>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</si>
  <si>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</si>
  <si>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</si>
  <si>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</si>
  <si>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</si>
  <si>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</si>
  <si>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</si>
  <si>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</si>
  <si>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</si>
  <si>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</si>
  <si>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</si>
  <si>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</si>
  <si>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</si>
  <si>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</si>
  <si>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</si>
  <si>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</si>
  <si>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</si>
  <si>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</si>
  <si>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</si>
  <si>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</si>
  <si>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</si>
  <si>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</si>
  <si>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</si>
  <si>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</si>
  <si>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</si>
  <si>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ED1H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</si>
  <si>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</si>
  <si>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</si>
  <si>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</si>
  <si>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</si>
  <si>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</si>
  <si>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</si>
  <si>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</si>
  <si>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</si>
  <si>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</si>
  <si>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</si>
  <si>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</si>
  <si>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</si>
  <si>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</si>
  <si>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</si>
  <si>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</si>
  <si>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</si>
  <si>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</si>
  <si>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</si>
  <si>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</si>
  <si>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</si>
  <si>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</si>
  <si>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</si>
  <si>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</si>
  <si>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</si>
  <si>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</si>
  <si>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</si>
  <si>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</si>
  <si>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</si>
  <si>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</si>
  <si>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</si>
  <si>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</si>
  <si>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</si>
  <si>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</si>
  <si>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</si>
  <si>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</si>
  <si>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</si>
  <si>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</si>
  <si>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LUNETTE</t>
  </si>
  <si>
    <t xml:space="preserve">FOND </t>
  </si>
  <si>
    <t>M40</t>
  </si>
  <si>
    <t>M70</t>
  </si>
  <si>
    <t>CUVETTE</t>
  </si>
  <si>
    <t>M50</t>
  </si>
  <si>
    <t>X</t>
  </si>
  <si>
    <t>COUVERCLE</t>
  </si>
  <si>
    <t>M55</t>
  </si>
  <si>
    <t>PLATINE</t>
  </si>
  <si>
    <t>FOND P</t>
  </si>
  <si>
    <t>M15</t>
  </si>
  <si>
    <t>M60</t>
  </si>
  <si>
    <t>M5</t>
  </si>
  <si>
    <t xml:space="preserve">OR </t>
  </si>
  <si>
    <t>5960/1</t>
  </si>
  <si>
    <t>M80</t>
  </si>
  <si>
    <t>DIAMS</t>
  </si>
  <si>
    <t>CALIBRAGE</t>
  </si>
  <si>
    <t>5990/1</t>
  </si>
  <si>
    <t>ACIER</t>
  </si>
  <si>
    <t>DECOR</t>
  </si>
  <si>
    <t>http://forum.excel-pratique.com/excel/rajouter-un-message-reponse-t66523.html</t>
  </si>
  <si>
    <t>e1a</t>
  </si>
  <si>
    <t>aze</t>
  </si>
  <si>
    <t>e2a</t>
  </si>
  <si>
    <t>L</t>
  </si>
  <si>
    <t>d1h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</si>
</sst>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6" fillId="6" borderId="0" xfId="0" applyFont="1" applyFill="1" applyProtection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 textRotation="45"/>
    </xf>
    <xf numFmtId="0" fontId="14" fillId="6" borderId="0" xfId="0" applyFont="1" applyFill="1" applyProtection="1"/>
    <xf numFmtId="0" fontId="15" fillId="6" borderId="0" xfId="1" applyFill="1" applyProtection="1"/>
    <xf numFmtId="0" fontId="0" fillId="4" borderId="0" xfId="0" applyFill="1" applyAlignment="1">
      <alignment horizontal="center"/>
    </xf>
    <xf numFmtId="0" fontId="16" fillId="4" borderId="0" xfId="0" applyFont="1" applyFill="1"/>
    <xf numFmtId="0" fontId="7" fillId="6" borderId="0" xfId="0" applyFont="1" applyFill="1" applyAlignment="1" applyProtection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5" borderId="0" xfId="1" applyFill="1" applyProtection="1">
      <protection locked="0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9</xdr:row>
      <xdr:rowOff>9525</xdr:rowOff>
    </xdr:from>
    <xdr:to>
      <xdr:col>8</xdr:col>
      <xdr:colOff>552450</xdr:colOff>
      <xdr:row>15</xdr:row>
      <xdr:rowOff>19050</xdr:rowOff>
    </xdr:to>
    <xdr:sp macro="[0]!ouvrir_feuil.ouvrir_feuil" textlink="">
      <xdr:nvSpPr>
        <xdr:cNvPr id="2" name="Ellipse 4"/>
        <xdr:cNvSpPr/>
      </xdr:nvSpPr>
      <xdr:spPr>
        <a:xfrm>
          <a:off x="5743575" y="17240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  <a:p>
          <a:pPr algn="ctr"/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EMPLACEMENT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790575</xdr:colOff>
      <xdr:row>18</xdr:row>
      <xdr:rowOff>9525</xdr:rowOff>
    </xdr:from>
    <xdr:to>
      <xdr:col>8</xdr:col>
      <xdr:colOff>552450</xdr:colOff>
      <xdr:row>24</xdr:row>
      <xdr:rowOff>19050</xdr:rowOff>
    </xdr:to>
    <xdr:sp macro="[0]!Imprime.Imprime" textlink="">
      <xdr:nvSpPr>
        <xdr:cNvPr id="6" name="Ellipse 7"/>
        <xdr:cNvSpPr/>
      </xdr:nvSpPr>
      <xdr:spPr>
        <a:xfrm>
          <a:off x="5743575" y="34385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9</xdr:col>
      <xdr:colOff>828675</xdr:colOff>
      <xdr:row>4</xdr:row>
      <xdr:rowOff>28575</xdr:rowOff>
    </xdr:from>
    <xdr:to>
      <xdr:col>16</xdr:col>
      <xdr:colOff>0</xdr:colOff>
      <xdr:row>25</xdr:row>
      <xdr:rowOff>9525</xdr:rowOff>
    </xdr:to>
    <xdr:sp macro="" textlink="">
      <xdr:nvSpPr>
        <xdr:cNvPr id="7" name="ZoneTexte 6"/>
        <xdr:cNvSpPr txBox="1"/>
      </xdr:nvSpPr>
      <xdr:spPr>
        <a:xfrm>
          <a:off x="9744075" y="790575"/>
          <a:ext cx="6105525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10</xdr:col>
      <xdr:colOff>581026</xdr:colOff>
      <xdr:row>1</xdr:row>
      <xdr:rowOff>95250</xdr:rowOff>
    </xdr:from>
    <xdr:to>
      <xdr:col>16</xdr:col>
      <xdr:colOff>733426</xdr:colOff>
      <xdr:row>15</xdr:row>
      <xdr:rowOff>28575</xdr:rowOff>
    </xdr:to>
    <xdr:sp macro="" textlink="">
      <xdr:nvSpPr>
        <xdr:cNvPr id="4" name="ZoneTexte 3"/>
        <xdr:cNvSpPr txBox="1"/>
      </xdr:nvSpPr>
      <xdr:spPr>
        <a:xfrm>
          <a:off x="10506076" y="476250"/>
          <a:ext cx="6096000" cy="588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    ok pour moi ca roule  juste si je peu abusse  en</a:t>
          </a:r>
          <a:r>
            <a:rPr lang="fr-FR" baseline="0"/>
            <a:t> feuille "base" j' ai 2  reference  D1D  comment faire apparaitre la la 2eme  reference  5170  M10  OR   CARRURE  en feuille   recherche emplacement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13</xdr:row>
          <xdr:rowOff>123825</xdr:rowOff>
        </xdr:from>
        <xdr:to>
          <xdr:col>6</xdr:col>
          <xdr:colOff>0</xdr:colOff>
          <xdr:row>19</xdr:row>
          <xdr:rowOff>85725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238125</xdr:colOff>
      <xdr:row>14</xdr:row>
      <xdr:rowOff>47625</xdr:rowOff>
    </xdr:from>
    <xdr:to>
      <xdr:col>10</xdr:col>
      <xdr:colOff>781050</xdr:colOff>
      <xdr:row>20</xdr:row>
      <xdr:rowOff>133350</xdr:rowOff>
    </xdr:to>
    <xdr:sp macro="" textlink="">
      <xdr:nvSpPr>
        <xdr:cNvPr id="3" name="ZoneTexte 2"/>
        <xdr:cNvSpPr txBox="1"/>
      </xdr:nvSpPr>
      <xdr:spPr>
        <a:xfrm>
          <a:off x="6638925" y="2914650"/>
          <a:ext cx="43053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doublons</a:t>
          </a:r>
        </a:p>
        <a:p>
          <a:r>
            <a:rPr lang="fr-FR" sz="1100"/>
            <a:t>D1D</a:t>
          </a:r>
        </a:p>
        <a:p>
          <a:r>
            <a:rPr lang="fr-FR" sz="1100"/>
            <a:t>E2A</a:t>
          </a:r>
        </a:p>
        <a:p>
          <a:r>
            <a:rPr lang="fr-FR" sz="1100"/>
            <a:t>La macro utilise la</a:t>
          </a:r>
          <a:r>
            <a:rPr lang="fr-FR" sz="1100" baseline="0"/>
            <a:t> colonne J et la cellule K1 de la feuilles "Liste"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2" name="Ellipse 1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4" name="Ellipse 3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762000</xdr:colOff>
      <xdr:row>16</xdr:row>
      <xdr:rowOff>38100</xdr:rowOff>
    </xdr:from>
    <xdr:to>
      <xdr:col>8</xdr:col>
      <xdr:colOff>800100</xdr:colOff>
      <xdr:row>19</xdr:row>
      <xdr:rowOff>142875</xdr:rowOff>
    </xdr:to>
    <xdr:sp macro="[0]!Supprimer2.Supprimer2" textlink="">
      <xdr:nvSpPr>
        <xdr:cNvPr id="5" name="Ellipse 4"/>
        <xdr:cNvSpPr/>
      </xdr:nvSpPr>
      <xdr:spPr>
        <a:xfrm>
          <a:off x="6991350" y="3295650"/>
          <a:ext cx="1885950" cy="8667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6</xdr:col>
      <xdr:colOff>914400</xdr:colOff>
      <xdr:row>22</xdr:row>
      <xdr:rowOff>47625</xdr:rowOff>
    </xdr:from>
    <xdr:to>
      <xdr:col>8</xdr:col>
      <xdr:colOff>914400</xdr:colOff>
      <xdr:row>26</xdr:row>
      <xdr:rowOff>142875</xdr:rowOff>
    </xdr:to>
    <xdr:sp macro="[0]!ouvrir_feuil.ouvrir_feuil" textlink="">
      <xdr:nvSpPr>
        <xdr:cNvPr id="6" name="Ellipse 5"/>
        <xdr:cNvSpPr/>
      </xdr:nvSpPr>
      <xdr:spPr>
        <a:xfrm>
          <a:off x="7143750" y="4638675"/>
          <a:ext cx="1847850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ajouter-un-message-reponse-t6652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ajouter-un-message-reponse-t66523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showGridLines="0" tabSelected="1" workbookViewId="0">
      <selection activeCell="I30" sqref="I30"/>
    </sheetView>
  </sheetViews>
  <sheetFormatPr baseColWidth="10" defaultRowHeight="15" x14ac:dyDescent="0.2"/>
  <cols>
    <col min="1" max="16384" width="11.5546875" style="8"/>
  </cols>
  <sheetData>
    <row r="1" spans="10:10" x14ac:dyDescent="0.2">
      <c r="J1" s="32" t="s">
        <v>217</v>
      </c>
    </row>
  </sheetData>
  <sheetProtection selectLockedCells="1" selectUnlockedCells="1"/>
  <hyperlinks>
    <hyperlink ref="J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6"/>
  <sheetViews>
    <sheetView workbookViewId="0">
      <selection activeCell="B10" sqref="B10"/>
    </sheetView>
  </sheetViews>
  <sheetFormatPr baseColWidth="10" defaultRowHeight="15" x14ac:dyDescent="0.2"/>
  <cols>
    <col min="1" max="1" width="6.77734375" style="9" customWidth="1"/>
    <col min="2" max="2" width="10.77734375" style="9" customWidth="1"/>
    <col min="3" max="3" width="8.77734375" style="9" customWidth="1"/>
    <col min="4" max="4" width="10.77734375" style="9" customWidth="1"/>
    <col min="5" max="5" width="8.77734375" style="9" customWidth="1"/>
    <col min="6" max="6" width="10.77734375" style="9" customWidth="1"/>
    <col min="7" max="7" width="8.77734375" style="9" customWidth="1"/>
    <col min="8" max="8" width="20.77734375" style="9" customWidth="1"/>
    <col min="9" max="9" width="8.77734375" style="9" customWidth="1"/>
    <col min="10" max="10" width="20.77734375" style="9" customWidth="1"/>
    <col min="11" max="16384" width="11.5546875" style="9"/>
  </cols>
  <sheetData>
    <row r="1" spans="2:11" ht="30" customHeight="1" x14ac:dyDescent="0.2">
      <c r="H1" s="24"/>
      <c r="K1" s="25" t="s">
        <v>217</v>
      </c>
    </row>
    <row r="2" spans="2:11" ht="30" customHeight="1" x14ac:dyDescent="0.2">
      <c r="C2" s="28" t="s">
        <v>6</v>
      </c>
      <c r="D2" s="28"/>
      <c r="E2" s="28"/>
      <c r="F2" s="28"/>
      <c r="G2" s="28"/>
      <c r="H2" s="28"/>
      <c r="I2" s="28"/>
    </row>
    <row r="3" spans="2:11" ht="20.100000000000001" customHeight="1" x14ac:dyDescent="0.2">
      <c r="C3" s="28"/>
      <c r="D3" s="28"/>
      <c r="E3" s="28"/>
      <c r="F3" s="28"/>
      <c r="G3" s="28"/>
      <c r="H3" s="28"/>
      <c r="I3" s="28"/>
    </row>
    <row r="4" spans="2:11" ht="30" customHeight="1" x14ac:dyDescent="0.2">
      <c r="H4" s="24"/>
    </row>
    <row r="5" spans="2:11" ht="9.9499999999999993" customHeight="1" x14ac:dyDescent="0.2">
      <c r="H5" s="24"/>
    </row>
    <row r="6" spans="2:11" ht="120" customHeight="1" x14ac:dyDescent="0.2">
      <c r="B6" s="23" t="s">
        <v>3</v>
      </c>
      <c r="D6" s="23" t="s">
        <v>0</v>
      </c>
      <c r="F6" s="23" t="s">
        <v>1</v>
      </c>
      <c r="H6" s="23" t="s">
        <v>2</v>
      </c>
      <c r="J6" s="23" t="s">
        <v>4</v>
      </c>
    </row>
    <row r="7" spans="2:11" ht="20.100000000000001" customHeight="1" thickBot="1" x14ac:dyDescent="0.25"/>
    <row r="8" spans="2:11" ht="30" customHeight="1" thickBot="1" x14ac:dyDescent="0.25">
      <c r="B8" s="11"/>
      <c r="D8" s="10"/>
      <c r="F8" s="10"/>
      <c r="H8" s="10"/>
      <c r="J8" s="10"/>
    </row>
    <row r="9" spans="2:11" ht="30" customHeight="1" x14ac:dyDescent="0.2"/>
    <row r="10" spans="2:11" ht="30" customHeight="1" x14ac:dyDescent="0.2"/>
    <row r="11" spans="2:11" ht="30" customHeight="1" x14ac:dyDescent="0.2"/>
    <row r="12" spans="2:11" ht="30" customHeight="1" x14ac:dyDescent="0.2"/>
    <row r="13" spans="2:11" ht="30" customHeight="1" x14ac:dyDescent="0.2"/>
    <row r="14" spans="2:11" ht="30" customHeight="1" x14ac:dyDescent="0.2"/>
    <row r="15" spans="2:11" ht="30" customHeight="1" x14ac:dyDescent="0.2"/>
    <row r="16" spans="2:11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electLockedCells="1"/>
  <mergeCells count="1">
    <mergeCell ref="C2:I3"/>
  </mergeCells>
  <hyperlinks>
    <hyperlink ref="K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5"/>
  <sheetViews>
    <sheetView workbookViewId="0">
      <selection activeCell="E35" sqref="E35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29" t="s">
        <v>7</v>
      </c>
      <c r="D1" s="29"/>
      <c r="E1" s="29"/>
      <c r="F1" s="29"/>
      <c r="G1" s="29"/>
      <c r="J1" s="27"/>
    </row>
    <row r="2" spans="1:18" x14ac:dyDescent="0.2">
      <c r="C2" s="29"/>
      <c r="D2" s="29"/>
      <c r="E2" s="29"/>
      <c r="F2" s="29"/>
      <c r="G2" s="29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>
        <f>IFERROR(MATCH(E17,BASE!B:B,0),"")</f>
        <v>15</v>
      </c>
      <c r="B12" s="6" t="s">
        <v>13</v>
      </c>
      <c r="D12" s="6">
        <v>5170</v>
      </c>
      <c r="F12" s="6" t="s">
        <v>17</v>
      </c>
      <c r="H12" s="6" t="s">
        <v>14</v>
      </c>
      <c r="R12" s="5"/>
    </row>
    <row r="14" spans="1:18" x14ac:dyDescent="0.2">
      <c r="B14" s="26"/>
      <c r="D14" s="26"/>
      <c r="F14" s="26"/>
      <c r="H14" s="26"/>
    </row>
    <row r="15" spans="1:18" x14ac:dyDescent="0.2">
      <c r="E15" s="4" t="s">
        <v>3</v>
      </c>
    </row>
    <row r="16" spans="1:18" ht="15.75" thickBot="1" x14ac:dyDescent="0.25"/>
    <row r="17" spans="2:8" ht="30" customHeight="1" thickBot="1" x14ac:dyDescent="0.25">
      <c r="E17" s="12" t="s">
        <v>222</v>
      </c>
    </row>
    <row r="30" spans="2:8" ht="15.75" thickBot="1" x14ac:dyDescent="0.25"/>
    <row r="31" spans="2:8" ht="24.75" thickBot="1" x14ac:dyDescent="0.25">
      <c r="B31" s="6" t="str">
        <f ca="1">IF($A$12&lt;&gt;"",INDIRECT("BASE!"&amp;CHAR(COLUMN()/2+70)&amp;$A$12),"")</f>
        <v>CARRURE</v>
      </c>
      <c r="D31" s="6">
        <f ca="1">IF($A$12&lt;&gt;"",INDIRECT("BASE!"&amp;CHAR(COLUMN()/2+65)&amp;$A$12),"")</f>
        <v>5170</v>
      </c>
      <c r="F31" s="6" t="str">
        <f ca="1">IF($A$12&lt;&gt;"",INDIRECT("BASE!"&amp;CHAR(COLUMN()/2+65)&amp;$A$12),"")</f>
        <v>M20</v>
      </c>
      <c r="H31" s="6" t="str">
        <f ca="1">IF($A$12&lt;&gt;"",INDIRECT("BASE!"&amp;CHAR(COLUMN()/2+65)&amp;$A$12),"")</f>
        <v>OR</v>
      </c>
    </row>
    <row r="34" spans="5:5" ht="15.75" thickBot="1" x14ac:dyDescent="0.25"/>
    <row r="35" spans="5:5" ht="24.75" thickBot="1" x14ac:dyDescent="0.25">
      <c r="E35" s="12" t="s">
        <v>98</v>
      </c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linkedCell="Liste!$K$1" r:id="rId5">
            <anchor moveWithCells="1">
              <from>
                <xdr:col>5</xdr:col>
                <xdr:colOff>219075</xdr:colOff>
                <xdr:row>13</xdr:row>
                <xdr:rowOff>123825</xdr:rowOff>
              </from>
              <to>
                <xdr:col>6</xdr:col>
                <xdr:colOff>0</xdr:colOff>
                <xdr:row>19</xdr:row>
                <xdr:rowOff>85725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2" sqref="B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30" t="s">
        <v>10</v>
      </c>
      <c r="D1" s="30"/>
      <c r="E1" s="30"/>
      <c r="F1" s="30"/>
      <c r="G1" s="30"/>
    </row>
    <row r="2" spans="2:18" x14ac:dyDescent="0.2">
      <c r="C2" s="30"/>
      <c r="D2" s="30"/>
      <c r="E2" s="30"/>
      <c r="F2" s="30"/>
      <c r="G2" s="30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2:18" ht="15.75" thickBot="1" x14ac:dyDescent="0.25"/>
    <row r="12" spans="2:18" ht="30" customHeight="1" thickBot="1" x14ac:dyDescent="0.25">
      <c r="B12" s="7">
        <v>5</v>
      </c>
      <c r="D12" s="7">
        <v>5</v>
      </c>
      <c r="F12" s="7">
        <v>5</v>
      </c>
      <c r="H12" s="7">
        <v>5</v>
      </c>
      <c r="R12" s="5"/>
    </row>
    <row r="15" spans="2:18" x14ac:dyDescent="0.2">
      <c r="E15" s="4" t="s">
        <v>11</v>
      </c>
    </row>
    <row r="16" spans="2:18" ht="15.75" thickBot="1" x14ac:dyDescent="0.25">
      <c r="B16" s="18">
        <f ca="1">IF(COLUMN()-2&lt;$A$17,MATCH(BASE!$J$1,OFFSET(BASE!$F:$F,A16,,6000),0)+A16,"")</f>
        <v>10</v>
      </c>
      <c r="C16" s="18">
        <f ca="1">IF(COLUMN()-2&lt;$A$17,MATCH(BASE!$J$1,OFFSET(BASE!$F:$F,B16,,6000),0)+B16,"")</f>
        <v>99</v>
      </c>
      <c r="D16" s="18" t="str">
        <f ca="1">IF(COLUMN()-2&lt;$A$17,MATCH(BASE!$J$1,OFFSET(BASE!$F:$F,C16,,6000),0)+C16,"")</f>
        <v/>
      </c>
      <c r="E16" s="18" t="str">
        <f ca="1">IF(COLUMN()-2&lt;$A$17,MATCH(BASE!$J$1,OFFSET(BASE!$F:$F,D16,,6000),0)+D16,"")</f>
        <v/>
      </c>
      <c r="F16" s="18" t="str">
        <f ca="1">IF(COLUMN()-2&lt;$A$17,MATCH(BASE!$J$1,OFFSET(BASE!$F:$F,E16,,6000),0)+E16,"")</f>
        <v/>
      </c>
      <c r="G16" s="18" t="str">
        <f ca="1">IF(COLUMN()-2&lt;$A$17,MATCH(BASE!$J$1,OFFSET(BASE!$F:$F,F16,,6000),0)+F16,"")</f>
        <v/>
      </c>
      <c r="H16" s="18" t="str">
        <f ca="1">IF(COLUMN()-2&lt;$A$17,MATCH(BASE!$J$1,OFFSET(BASE!$F:$F,G16,,6000),0)+G16,"")</f>
        <v/>
      </c>
      <c r="I16" s="18" t="str">
        <f ca="1">IF(COLUMN()-2&lt;$A$17,MATCH(BASE!$J$1,OFFSET(BASE!$F:$F,H16,,6000),0)+H16,"")</f>
        <v/>
      </c>
    </row>
    <row r="17" spans="1:10" ht="30" customHeight="1" thickBot="1" x14ac:dyDescent="0.25">
      <c r="A17" s="18">
        <f>IF(BASE!J1&lt;&gt;"",SUMPRODUCT(--(BASE!F:F=BASE!J1)),0)</f>
        <v>2</v>
      </c>
      <c r="B17" s="17"/>
      <c r="C17" s="19" t="str">
        <f ca="1">IF(B16&lt;&gt;"",INDEX(BASE!$B:$B,B16),"")</f>
        <v>D1D</v>
      </c>
      <c r="D17" s="19" t="str">
        <f ca="1">IF(C16&lt;&gt;"",INDEX(BASE!$B:$B,C16),"")</f>
        <v>E3A</v>
      </c>
      <c r="E17" s="19" t="str">
        <f ca="1">IF(D16&lt;&gt;"",INDEX(BASE!$B:$B,D16),"")</f>
        <v/>
      </c>
      <c r="F17" s="19" t="str">
        <f ca="1">IF(E16&lt;&gt;"",INDEX(BASE!$B:$B,E16),"")</f>
        <v/>
      </c>
      <c r="G17" s="19" t="str">
        <f ca="1">IF(F16&lt;&gt;"",INDEX(BASE!$B:$B,F16),"")</f>
        <v/>
      </c>
      <c r="H17" s="20" t="str">
        <f ca="1">IF(G16&lt;&gt;"",INDEX(BASE!$B:$B,G16),"")</f>
        <v/>
      </c>
      <c r="I17" s="20" t="str">
        <f ca="1">IF(H16&lt;&gt;"",INDEX(BASE!$B:$B,H16),"")</f>
        <v/>
      </c>
      <c r="J17" s="20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10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1:18" x14ac:dyDescent="0.2">
      <c r="C1" s="29" t="s">
        <v>9</v>
      </c>
      <c r="D1" s="29"/>
      <c r="E1" s="29"/>
      <c r="F1" s="29"/>
      <c r="G1" s="29"/>
    </row>
    <row r="2" spans="1:18" x14ac:dyDescent="0.2">
      <c r="C2" s="29"/>
      <c r="D2" s="29"/>
      <c r="E2" s="29"/>
      <c r="F2" s="29"/>
      <c r="G2" s="29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 t="str">
        <f>IFERROR(MATCH(E17,BASE!B:B,0),"")</f>
        <v/>
      </c>
      <c r="B12" s="6" t="str">
        <f ca="1">IF($A$12&lt;&gt;"",INDIRECT("BASE!"&amp;CHAR(COLUMN()/2+70)&amp;$A$12),"")</f>
        <v/>
      </c>
      <c r="D12" s="6" t="str">
        <f ca="1">IF($A$12&lt;&gt;"",INDIRECT("BASE!"&amp;CHAR(COLUMN()/2+65)&amp;$A$12),"")</f>
        <v/>
      </c>
      <c r="F12" s="6" t="str">
        <f ca="1">IF($A$12&lt;&gt;"",INDIRECT("BASE!"&amp;CHAR(COLUMN()/2+65)&amp;$A$12),"")</f>
        <v/>
      </c>
      <c r="H12" s="6" t="str">
        <f ca="1">IF($A$12&lt;&gt;"",INDIRECT("BASE!"&amp;CHAR(COLUMN()/2+65)&amp;$A$12),"")</f>
        <v/>
      </c>
      <c r="R12" s="5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12"/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108"/>
  <sheetViews>
    <sheetView topLeftCell="A82" workbookViewId="0">
      <selection activeCell="C107" sqref="C107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5" customWidth="1"/>
    <col min="9" max="9" width="11.5546875" customWidth="1"/>
    <col min="10" max="11" width="11.5546875" hidden="1" customWidth="1"/>
    <col min="12" max="12" width="11.5546875" customWidth="1"/>
  </cols>
  <sheetData>
    <row r="1" spans="2:11" ht="45" customHeight="1" x14ac:dyDescent="0.2">
      <c r="C1" s="31" t="s">
        <v>5</v>
      </c>
      <c r="D1" s="31"/>
      <c r="E1" s="31"/>
      <c r="J1" t="str">
        <f>CONCATENATE('recherche ref'!B12,'recherche ref'!D12,'recherche ref'!F12,'recherche ref'!H12)</f>
        <v>5555</v>
      </c>
      <c r="K1" t="e">
        <f>CONCATENATE(#REF!,#REF!,#REF!,#REF!)</f>
        <v>#REF!</v>
      </c>
    </row>
    <row r="2" spans="2:11" x14ac:dyDescent="0.2">
      <c r="C2" s="31"/>
      <c r="D2" s="31"/>
      <c r="E2" s="31"/>
    </row>
    <row r="3" spans="2:11" ht="15.75" thickBot="1" x14ac:dyDescent="0.25"/>
    <row r="4" spans="2:11" ht="15.75" thickBot="1" x14ac:dyDescent="0.25">
      <c r="B4" s="14" t="s">
        <v>3</v>
      </c>
      <c r="C4" s="2" t="s">
        <v>0</v>
      </c>
      <c r="D4" s="2" t="s">
        <v>1</v>
      </c>
      <c r="E4" s="2" t="s">
        <v>2</v>
      </c>
      <c r="F4" s="14" t="s">
        <v>8</v>
      </c>
      <c r="G4" s="14" t="s">
        <v>4</v>
      </c>
    </row>
    <row r="5" spans="2:11" x14ac:dyDescent="0.2">
      <c r="B5" s="13"/>
      <c r="C5" s="13"/>
      <c r="D5" s="13"/>
      <c r="E5" s="13"/>
      <c r="F5" s="13"/>
      <c r="G5" s="13"/>
      <c r="H5" s="13"/>
    </row>
    <row r="6" spans="2:11" ht="15.75" thickBot="1" x14ac:dyDescent="0.25">
      <c r="B6" s="13"/>
      <c r="C6" s="13"/>
      <c r="D6" s="13"/>
      <c r="E6" s="13"/>
      <c r="F6" s="13"/>
      <c r="G6" s="13"/>
    </row>
    <row r="7" spans="2:11" ht="15.75" thickBot="1" x14ac:dyDescent="0.25">
      <c r="B7" s="21" t="s">
        <v>19</v>
      </c>
      <c r="C7" s="22">
        <v>5575</v>
      </c>
      <c r="D7" s="22" t="s">
        <v>18</v>
      </c>
      <c r="E7" s="22" t="s">
        <v>14</v>
      </c>
      <c r="F7" s="22" t="str">
        <f t="shared" ref="F7:F38" si="0">CONCATENATE(G7,C7,D7,E7)</f>
        <v>LUNETTE5575M30OR</v>
      </c>
      <c r="G7" s="16" t="s">
        <v>195</v>
      </c>
      <c r="I7">
        <f>COUNTIF($B$7:$B$99,B7)</f>
        <v>1</v>
      </c>
    </row>
    <row r="8" spans="2:11" ht="15.75" thickBot="1" x14ac:dyDescent="0.25">
      <c r="B8" s="21" t="s">
        <v>27</v>
      </c>
      <c r="C8" s="22">
        <v>5496</v>
      </c>
      <c r="D8" s="22" t="s">
        <v>16</v>
      </c>
      <c r="E8" s="22" t="s">
        <v>14</v>
      </c>
      <c r="F8" s="22" t="str">
        <f t="shared" si="0"/>
        <v>CARRURE5496M10OR</v>
      </c>
      <c r="G8" s="16" t="s">
        <v>13</v>
      </c>
      <c r="I8">
        <f t="shared" ref="I8:I71" si="1">COUNTIF($B$7:$B$99,B8)</f>
        <v>1</v>
      </c>
    </row>
    <row r="9" spans="2:11" ht="15.75" thickBot="1" x14ac:dyDescent="0.25">
      <c r="B9" s="21" t="s">
        <v>35</v>
      </c>
      <c r="C9" s="22">
        <v>5059</v>
      </c>
      <c r="D9" s="22" t="s">
        <v>16</v>
      </c>
      <c r="E9" s="22" t="s">
        <v>14</v>
      </c>
      <c r="F9" s="22" t="str">
        <f t="shared" si="0"/>
        <v>FOND5059M10OR</v>
      </c>
      <c r="G9" s="16" t="s">
        <v>15</v>
      </c>
      <c r="I9">
        <f t="shared" si="1"/>
        <v>1</v>
      </c>
    </row>
    <row r="10" spans="2:11" ht="15.75" thickBot="1" x14ac:dyDescent="0.25">
      <c r="B10" s="21" t="s">
        <v>44</v>
      </c>
      <c r="C10" s="22">
        <v>5</v>
      </c>
      <c r="D10" s="22">
        <v>5</v>
      </c>
      <c r="E10" s="22">
        <v>5</v>
      </c>
      <c r="F10" s="22" t="str">
        <f t="shared" si="0"/>
        <v>5555</v>
      </c>
      <c r="G10" s="16">
        <v>5</v>
      </c>
      <c r="I10">
        <f t="shared" si="1"/>
        <v>2</v>
      </c>
    </row>
    <row r="11" spans="2:11" ht="15.75" thickBot="1" x14ac:dyDescent="0.25">
      <c r="B11" s="21" t="s">
        <v>44</v>
      </c>
      <c r="C11" s="22">
        <v>5170</v>
      </c>
      <c r="D11" s="22" t="s">
        <v>16</v>
      </c>
      <c r="E11" s="22" t="s">
        <v>14</v>
      </c>
      <c r="F11" s="22" t="str">
        <f t="shared" si="0"/>
        <v>CARRURE5170M10OR</v>
      </c>
      <c r="G11" s="16" t="s">
        <v>13</v>
      </c>
      <c r="I11">
        <f t="shared" si="1"/>
        <v>2</v>
      </c>
    </row>
    <row r="12" spans="2:11" ht="15.75" thickBot="1" x14ac:dyDescent="0.25">
      <c r="B12" s="21" t="s">
        <v>51</v>
      </c>
      <c r="C12" s="22">
        <v>5270</v>
      </c>
      <c r="D12" s="22" t="s">
        <v>16</v>
      </c>
      <c r="E12" s="22" t="s">
        <v>14</v>
      </c>
      <c r="F12" s="22" t="str">
        <f t="shared" si="0"/>
        <v>FOND 5270M10OR</v>
      </c>
      <c r="G12" s="16" t="s">
        <v>196</v>
      </c>
      <c r="I12">
        <f t="shared" si="1"/>
        <v>1</v>
      </c>
    </row>
    <row r="13" spans="2:11" ht="15.75" thickBot="1" x14ac:dyDescent="0.25">
      <c r="B13" s="21" t="s">
        <v>59</v>
      </c>
      <c r="C13" s="22">
        <v>5304</v>
      </c>
      <c r="D13" s="22" t="s">
        <v>16</v>
      </c>
      <c r="E13" s="22" t="s">
        <v>14</v>
      </c>
      <c r="F13" s="22" t="str">
        <f t="shared" si="0"/>
        <v>CARRURE5304M10OR</v>
      </c>
      <c r="G13" s="16" t="s">
        <v>13</v>
      </c>
      <c r="I13">
        <f t="shared" si="1"/>
        <v>1</v>
      </c>
    </row>
    <row r="14" spans="2:11" ht="15.75" thickBot="1" x14ac:dyDescent="0.25">
      <c r="B14" s="21" t="s">
        <v>67</v>
      </c>
      <c r="C14" s="22">
        <v>5304</v>
      </c>
      <c r="D14" s="22" t="s">
        <v>17</v>
      </c>
      <c r="E14" s="22" t="s">
        <v>14</v>
      </c>
      <c r="F14" s="22" t="str">
        <f t="shared" si="0"/>
        <v>CARRURE5304M20OR</v>
      </c>
      <c r="G14" s="16" t="s">
        <v>13</v>
      </c>
      <c r="I14">
        <f t="shared" si="1"/>
        <v>1</v>
      </c>
    </row>
    <row r="15" spans="2:11" ht="15.75" thickBot="1" x14ac:dyDescent="0.25">
      <c r="B15" s="21" t="s">
        <v>75</v>
      </c>
      <c r="C15" s="22">
        <v>5170</v>
      </c>
      <c r="D15" s="22" t="s">
        <v>17</v>
      </c>
      <c r="E15" s="22" t="s">
        <v>14</v>
      </c>
      <c r="F15" s="22" t="str">
        <f t="shared" si="0"/>
        <v>CARRURE5170M20OR</v>
      </c>
      <c r="G15" s="16" t="s">
        <v>13</v>
      </c>
      <c r="I15">
        <f t="shared" si="1"/>
        <v>1</v>
      </c>
    </row>
    <row r="16" spans="2:11" ht="15.75" thickBot="1" x14ac:dyDescent="0.25">
      <c r="B16" s="21" t="s">
        <v>83</v>
      </c>
      <c r="C16" s="22">
        <v>5370</v>
      </c>
      <c r="D16" s="22" t="s">
        <v>16</v>
      </c>
      <c r="E16" s="22" t="s">
        <v>14</v>
      </c>
      <c r="F16" s="22" t="str">
        <f t="shared" si="0"/>
        <v>CARRURE5370M10OR</v>
      </c>
      <c r="G16" s="16" t="s">
        <v>13</v>
      </c>
      <c r="I16">
        <f t="shared" si="1"/>
        <v>1</v>
      </c>
    </row>
    <row r="17" spans="2:9" ht="15.75" thickBot="1" x14ac:dyDescent="0.25">
      <c r="B17" s="21" t="s">
        <v>91</v>
      </c>
      <c r="C17" s="22">
        <v>5180</v>
      </c>
      <c r="D17" s="22" t="s">
        <v>16</v>
      </c>
      <c r="E17" s="22" t="s">
        <v>14</v>
      </c>
      <c r="F17" s="22" t="str">
        <f t="shared" si="0"/>
        <v>FOND5180M10OR</v>
      </c>
      <c r="G17" s="16" t="s">
        <v>15</v>
      </c>
      <c r="I17">
        <f t="shared" si="1"/>
        <v>1</v>
      </c>
    </row>
    <row r="18" spans="2:9" ht="15.75" thickBot="1" x14ac:dyDescent="0.25">
      <c r="B18" s="21" t="s">
        <v>99</v>
      </c>
      <c r="C18" s="22">
        <v>5180</v>
      </c>
      <c r="D18" s="22" t="s">
        <v>16</v>
      </c>
      <c r="E18" s="22" t="s">
        <v>14</v>
      </c>
      <c r="F18" s="22" t="str">
        <f t="shared" si="0"/>
        <v>CARRURE5180M10OR</v>
      </c>
      <c r="G18" s="16" t="s">
        <v>13</v>
      </c>
      <c r="I18">
        <f t="shared" si="1"/>
        <v>1</v>
      </c>
    </row>
    <row r="19" spans="2:9" ht="15.75" thickBot="1" x14ac:dyDescent="0.25">
      <c r="B19" s="21" t="s">
        <v>20</v>
      </c>
      <c r="C19" s="22">
        <v>5496</v>
      </c>
      <c r="D19" s="22" t="s">
        <v>197</v>
      </c>
      <c r="E19" s="22" t="s">
        <v>14</v>
      </c>
      <c r="F19" s="22" t="str">
        <f t="shared" si="0"/>
        <v>FOND5496M40OR</v>
      </c>
      <c r="G19" s="16" t="s">
        <v>15</v>
      </c>
      <c r="I19">
        <f t="shared" si="1"/>
        <v>1</v>
      </c>
    </row>
    <row r="20" spans="2:9" ht="15.75" thickBot="1" x14ac:dyDescent="0.25">
      <c r="B20" s="21" t="s">
        <v>28</v>
      </c>
      <c r="C20" s="22">
        <v>5370</v>
      </c>
      <c r="D20" s="22" t="s">
        <v>17</v>
      </c>
      <c r="E20" s="22" t="s">
        <v>14</v>
      </c>
      <c r="F20" s="22" t="str">
        <f t="shared" si="0"/>
        <v>CARRURE5370M20OR</v>
      </c>
      <c r="G20" s="16" t="s">
        <v>13</v>
      </c>
      <c r="I20">
        <f t="shared" si="1"/>
        <v>1</v>
      </c>
    </row>
    <row r="21" spans="2:9" ht="15.75" thickBot="1" x14ac:dyDescent="0.25">
      <c r="B21" s="21" t="s">
        <v>36</v>
      </c>
      <c r="C21" s="22">
        <v>5227</v>
      </c>
      <c r="D21" s="22" t="s">
        <v>198</v>
      </c>
      <c r="E21" s="22" t="s">
        <v>14</v>
      </c>
      <c r="F21" s="22" t="str">
        <f t="shared" si="0"/>
        <v>CUVETTE5227M70OR</v>
      </c>
      <c r="G21" s="16" t="s">
        <v>199</v>
      </c>
      <c r="I21">
        <f t="shared" si="1"/>
        <v>1</v>
      </c>
    </row>
    <row r="22" spans="2:9" ht="15.75" thickBot="1" x14ac:dyDescent="0.25">
      <c r="B22" s="21" t="s">
        <v>45</v>
      </c>
      <c r="C22" s="22">
        <v>5496</v>
      </c>
      <c r="D22" s="22" t="s">
        <v>197</v>
      </c>
      <c r="E22" s="22" t="s">
        <v>14</v>
      </c>
      <c r="F22" s="22" t="str">
        <f t="shared" si="0"/>
        <v>CARRURE5496M40OR</v>
      </c>
      <c r="G22" s="16" t="s">
        <v>13</v>
      </c>
      <c r="I22">
        <f t="shared" si="1"/>
        <v>1</v>
      </c>
    </row>
    <row r="23" spans="2:9" ht="15.75" thickBot="1" x14ac:dyDescent="0.25">
      <c r="B23" s="21" t="s">
        <v>52</v>
      </c>
      <c r="C23" s="22">
        <v>5496</v>
      </c>
      <c r="D23" s="22" t="s">
        <v>200</v>
      </c>
      <c r="E23" s="22" t="s">
        <v>14</v>
      </c>
      <c r="F23" s="22" t="str">
        <f t="shared" si="0"/>
        <v>CARRURE5496M50OR</v>
      </c>
      <c r="G23" s="16" t="s">
        <v>13</v>
      </c>
      <c r="I23">
        <f t="shared" si="1"/>
        <v>1</v>
      </c>
    </row>
    <row r="24" spans="2:9" ht="15.75" thickBot="1" x14ac:dyDescent="0.25">
      <c r="B24" s="21" t="s">
        <v>60</v>
      </c>
      <c r="C24" s="22">
        <v>5077</v>
      </c>
      <c r="D24" s="22" t="s">
        <v>17</v>
      </c>
      <c r="E24" s="22" t="s">
        <v>14</v>
      </c>
      <c r="F24" s="22" t="str">
        <f t="shared" si="0"/>
        <v>FOND5077M20OR</v>
      </c>
      <c r="G24" s="16" t="s">
        <v>15</v>
      </c>
      <c r="I24">
        <f t="shared" si="1"/>
        <v>1</v>
      </c>
    </row>
    <row r="25" spans="2:9" ht="15.75" thickBot="1" x14ac:dyDescent="0.25">
      <c r="B25" s="21" t="s">
        <v>68</v>
      </c>
      <c r="C25" s="22">
        <v>980</v>
      </c>
      <c r="D25" s="22" t="s">
        <v>201</v>
      </c>
      <c r="E25" s="22" t="s">
        <v>14</v>
      </c>
      <c r="F25" s="22" t="str">
        <f t="shared" si="0"/>
        <v>LUNETTE980XOR</v>
      </c>
      <c r="G25" s="16" t="s">
        <v>195</v>
      </c>
      <c r="I25">
        <f t="shared" si="1"/>
        <v>1</v>
      </c>
    </row>
    <row r="26" spans="2:9" ht="15.75" thickBot="1" x14ac:dyDescent="0.25">
      <c r="B26" s="21" t="s">
        <v>82</v>
      </c>
      <c r="C26" s="22">
        <v>980</v>
      </c>
      <c r="D26" s="22" t="s">
        <v>18</v>
      </c>
      <c r="E26" s="22" t="s">
        <v>14</v>
      </c>
      <c r="F26" s="22" t="str">
        <f t="shared" si="0"/>
        <v>COUVERCLE980M30OR</v>
      </c>
      <c r="G26" s="16" t="s">
        <v>202</v>
      </c>
      <c r="I26">
        <f t="shared" si="1"/>
        <v>1</v>
      </c>
    </row>
    <row r="27" spans="2:9" ht="15.75" thickBot="1" x14ac:dyDescent="0.25">
      <c r="B27" s="21" t="s">
        <v>84</v>
      </c>
      <c r="C27" s="22">
        <v>5270</v>
      </c>
      <c r="D27" s="22" t="s">
        <v>200</v>
      </c>
      <c r="E27" s="22" t="s">
        <v>14</v>
      </c>
      <c r="F27" s="22" t="str">
        <f t="shared" si="0"/>
        <v>CARRURE5270M50OR</v>
      </c>
      <c r="G27" s="16" t="s">
        <v>13</v>
      </c>
      <c r="I27">
        <f t="shared" si="1"/>
        <v>1</v>
      </c>
    </row>
    <row r="28" spans="2:9" ht="15.75" thickBot="1" x14ac:dyDescent="0.25">
      <c r="B28" s="21" t="s">
        <v>92</v>
      </c>
      <c r="C28" s="22">
        <v>5270</v>
      </c>
      <c r="D28" s="22" t="s">
        <v>203</v>
      </c>
      <c r="E28" s="22" t="s">
        <v>14</v>
      </c>
      <c r="F28" s="22" t="str">
        <f t="shared" si="0"/>
        <v>CARRURE5270M55OR</v>
      </c>
      <c r="G28" s="16" t="s">
        <v>13</v>
      </c>
      <c r="I28">
        <f t="shared" si="1"/>
        <v>1</v>
      </c>
    </row>
    <row r="29" spans="2:9" ht="15.75" thickBot="1" x14ac:dyDescent="0.25">
      <c r="B29" s="21" t="s">
        <v>100</v>
      </c>
      <c r="C29" s="22">
        <v>5180</v>
      </c>
      <c r="D29" s="22" t="s">
        <v>17</v>
      </c>
      <c r="E29" s="22" t="s">
        <v>14</v>
      </c>
      <c r="F29" s="22" t="str">
        <f t="shared" si="0"/>
        <v>FOND5180M20OR</v>
      </c>
      <c r="G29" s="16" t="s">
        <v>15</v>
      </c>
      <c r="I29">
        <f t="shared" si="1"/>
        <v>1</v>
      </c>
    </row>
    <row r="30" spans="2:9" ht="15.75" thickBot="1" x14ac:dyDescent="0.25">
      <c r="B30" s="21" t="s">
        <v>21</v>
      </c>
      <c r="C30" s="22">
        <v>980</v>
      </c>
      <c r="D30" s="22" t="s">
        <v>201</v>
      </c>
      <c r="E30" s="22" t="s">
        <v>14</v>
      </c>
      <c r="F30" s="22" t="str">
        <f t="shared" si="0"/>
        <v>LUNETTE980XOR</v>
      </c>
      <c r="G30" s="16" t="s">
        <v>195</v>
      </c>
      <c r="I30">
        <f t="shared" si="1"/>
        <v>1</v>
      </c>
    </row>
    <row r="31" spans="2:9" ht="15.75" thickBot="1" x14ac:dyDescent="0.25">
      <c r="B31" s="21" t="s">
        <v>29</v>
      </c>
      <c r="C31" s="22">
        <v>5270</v>
      </c>
      <c r="D31" s="22" t="s">
        <v>201</v>
      </c>
      <c r="E31" s="22" t="s">
        <v>14</v>
      </c>
      <c r="F31" s="22" t="str">
        <f t="shared" si="0"/>
        <v>CARRURE5270XOR</v>
      </c>
      <c r="G31" s="16" t="s">
        <v>13</v>
      </c>
      <c r="I31">
        <f t="shared" si="1"/>
        <v>1</v>
      </c>
    </row>
    <row r="32" spans="2:9" ht="15.75" thickBot="1" x14ac:dyDescent="0.25">
      <c r="B32" s="21" t="s">
        <v>37</v>
      </c>
      <c r="C32" s="22">
        <v>5396</v>
      </c>
      <c r="D32" s="22" t="s">
        <v>16</v>
      </c>
      <c r="E32" s="22" t="s">
        <v>14</v>
      </c>
      <c r="F32" s="22" t="str">
        <f t="shared" si="0"/>
        <v>CARRURE5396M10OR</v>
      </c>
      <c r="G32" s="16" t="s">
        <v>13</v>
      </c>
      <c r="I32">
        <f t="shared" si="1"/>
        <v>1</v>
      </c>
    </row>
    <row r="33" spans="2:9" ht="15.75" thickBot="1" x14ac:dyDescent="0.25">
      <c r="B33" s="21" t="s">
        <v>46</v>
      </c>
      <c r="C33" s="22">
        <v>5396</v>
      </c>
      <c r="D33" s="22" t="s">
        <v>201</v>
      </c>
      <c r="E33" s="22" t="s">
        <v>14</v>
      </c>
      <c r="F33" s="22" t="str">
        <f t="shared" si="0"/>
        <v>CARRURE5396XOR</v>
      </c>
      <c r="G33" s="16" t="s">
        <v>13</v>
      </c>
      <c r="I33">
        <f t="shared" si="1"/>
        <v>1</v>
      </c>
    </row>
    <row r="34" spans="2:9" ht="15.75" thickBot="1" x14ac:dyDescent="0.25">
      <c r="B34" s="21" t="s">
        <v>53</v>
      </c>
      <c r="C34" s="22">
        <v>5271</v>
      </c>
      <c r="D34" s="22" t="s">
        <v>200</v>
      </c>
      <c r="E34" s="22" t="s">
        <v>14</v>
      </c>
      <c r="F34" s="22" t="str">
        <f t="shared" si="0"/>
        <v>CARRURE5271M50OR</v>
      </c>
      <c r="G34" s="16" t="s">
        <v>13</v>
      </c>
      <c r="I34">
        <f t="shared" si="1"/>
        <v>1</v>
      </c>
    </row>
    <row r="35" spans="2:9" ht="15.75" thickBot="1" x14ac:dyDescent="0.25">
      <c r="B35" s="21" t="s">
        <v>61</v>
      </c>
      <c r="C35" s="22">
        <v>5227</v>
      </c>
      <c r="D35" s="22" t="s">
        <v>197</v>
      </c>
      <c r="E35" s="22" t="s">
        <v>14</v>
      </c>
      <c r="F35" s="22" t="str">
        <f t="shared" si="0"/>
        <v>CUVETTE5227M40OR</v>
      </c>
      <c r="G35" s="16" t="s">
        <v>199</v>
      </c>
      <c r="I35">
        <f t="shared" si="1"/>
        <v>1</v>
      </c>
    </row>
    <row r="36" spans="2:9" ht="15.75" thickBot="1" x14ac:dyDescent="0.25">
      <c r="B36" s="21" t="s">
        <v>69</v>
      </c>
      <c r="C36" s="22">
        <v>5208</v>
      </c>
      <c r="D36" s="22" t="s">
        <v>17</v>
      </c>
      <c r="E36" s="22" t="s">
        <v>204</v>
      </c>
      <c r="F36" s="22" t="str">
        <f t="shared" si="0"/>
        <v>LUNETTE5208M20PLATINE</v>
      </c>
      <c r="G36" s="16" t="s">
        <v>195</v>
      </c>
      <c r="I36">
        <f t="shared" si="1"/>
        <v>1</v>
      </c>
    </row>
    <row r="37" spans="2:9" ht="15.75" thickBot="1" x14ac:dyDescent="0.25">
      <c r="B37" s="21" t="s">
        <v>76</v>
      </c>
      <c r="C37" s="22">
        <v>5271</v>
      </c>
      <c r="D37" s="22" t="s">
        <v>201</v>
      </c>
      <c r="E37" s="22" t="s">
        <v>204</v>
      </c>
      <c r="F37" s="22" t="str">
        <f t="shared" si="0"/>
        <v>CARRURE5271XPLATINE</v>
      </c>
      <c r="G37" s="16" t="s">
        <v>13</v>
      </c>
      <c r="I37">
        <f t="shared" si="1"/>
        <v>1</v>
      </c>
    </row>
    <row r="38" spans="2:9" ht="15.75" thickBot="1" x14ac:dyDescent="0.25">
      <c r="B38" s="21" t="s">
        <v>85</v>
      </c>
      <c r="C38" s="22">
        <v>5204</v>
      </c>
      <c r="D38" s="22" t="s">
        <v>201</v>
      </c>
      <c r="E38" s="22" t="s">
        <v>14</v>
      </c>
      <c r="F38" s="22" t="str">
        <f t="shared" si="0"/>
        <v>FOND P5204XOR</v>
      </c>
      <c r="G38" s="16" t="s">
        <v>205</v>
      </c>
      <c r="I38">
        <f t="shared" si="1"/>
        <v>1</v>
      </c>
    </row>
    <row r="39" spans="2:9" ht="15.75" thickBot="1" x14ac:dyDescent="0.25">
      <c r="B39" s="21" t="s">
        <v>93</v>
      </c>
      <c r="C39" s="22">
        <v>980</v>
      </c>
      <c r="D39" s="22" t="s">
        <v>197</v>
      </c>
      <c r="E39" s="22" t="s">
        <v>14</v>
      </c>
      <c r="F39" s="22" t="str">
        <f t="shared" ref="F39:F70" si="2">CONCATENATE(G39,C39,D39,E39)</f>
        <v>COUVERCLE980M40OR</v>
      </c>
      <c r="G39" s="16" t="s">
        <v>202</v>
      </c>
      <c r="I39">
        <f t="shared" si="1"/>
        <v>1</v>
      </c>
    </row>
    <row r="40" spans="2:9" ht="15.75" thickBot="1" x14ac:dyDescent="0.25">
      <c r="B40" s="21" t="s">
        <v>101</v>
      </c>
      <c r="C40" s="22">
        <v>5180</v>
      </c>
      <c r="D40" s="22" t="s">
        <v>18</v>
      </c>
      <c r="E40" s="22" t="s">
        <v>14</v>
      </c>
      <c r="F40" s="22" t="str">
        <f t="shared" si="2"/>
        <v>FOND5180M30OR</v>
      </c>
      <c r="G40" s="16" t="s">
        <v>15</v>
      </c>
      <c r="I40">
        <f t="shared" si="1"/>
        <v>1</v>
      </c>
    </row>
    <row r="41" spans="2:9" ht="15.75" thickBot="1" x14ac:dyDescent="0.25">
      <c r="B41" s="21" t="s">
        <v>22</v>
      </c>
      <c r="C41" s="22">
        <v>5905</v>
      </c>
      <c r="D41" s="22" t="s">
        <v>201</v>
      </c>
      <c r="E41" s="22" t="s">
        <v>14</v>
      </c>
      <c r="F41" s="22" t="str">
        <f t="shared" si="2"/>
        <v>CARRURE5905XOR</v>
      </c>
      <c r="G41" s="16" t="s">
        <v>13</v>
      </c>
      <c r="I41">
        <f t="shared" si="1"/>
        <v>1</v>
      </c>
    </row>
    <row r="42" spans="2:9" ht="15.75" thickBot="1" x14ac:dyDescent="0.25">
      <c r="B42" s="21" t="s">
        <v>30</v>
      </c>
      <c r="C42" s="22">
        <v>5298</v>
      </c>
      <c r="D42" s="22" t="s">
        <v>201</v>
      </c>
      <c r="E42" s="22" t="s">
        <v>14</v>
      </c>
      <c r="F42" s="22" t="str">
        <f t="shared" si="2"/>
        <v>CARRURE5298XOR</v>
      </c>
      <c r="G42" s="16" t="s">
        <v>13</v>
      </c>
      <c r="I42">
        <f t="shared" si="1"/>
        <v>1</v>
      </c>
    </row>
    <row r="43" spans="2:9" ht="15.75" thickBot="1" x14ac:dyDescent="0.25">
      <c r="B43" s="21" t="s">
        <v>40</v>
      </c>
      <c r="C43" s="22">
        <v>5205</v>
      </c>
      <c r="D43" s="22" t="s">
        <v>200</v>
      </c>
      <c r="E43" s="22" t="s">
        <v>14</v>
      </c>
      <c r="F43" s="22" t="str">
        <f t="shared" si="2"/>
        <v>CARRURE5205M50OR</v>
      </c>
      <c r="G43" s="16" t="s">
        <v>13</v>
      </c>
      <c r="I43">
        <f t="shared" si="1"/>
        <v>1</v>
      </c>
    </row>
    <row r="44" spans="2:9" ht="15.75" thickBot="1" x14ac:dyDescent="0.25">
      <c r="B44" s="21" t="s">
        <v>38</v>
      </c>
      <c r="C44" s="22">
        <v>5990</v>
      </c>
      <c r="D44" s="22" t="s">
        <v>16</v>
      </c>
      <c r="E44" s="22" t="s">
        <v>14</v>
      </c>
      <c r="F44" s="22" t="str">
        <f t="shared" si="2"/>
        <v>FOND5990M10OR</v>
      </c>
      <c r="G44" s="16" t="s">
        <v>15</v>
      </c>
      <c r="I44">
        <f t="shared" si="1"/>
        <v>1</v>
      </c>
    </row>
    <row r="45" spans="2:9" ht="15.75" thickBot="1" x14ac:dyDescent="0.25">
      <c r="B45" s="21" t="s">
        <v>54</v>
      </c>
      <c r="C45" s="22">
        <v>5990</v>
      </c>
      <c r="D45" s="22" t="s">
        <v>17</v>
      </c>
      <c r="E45" s="22" t="s">
        <v>14</v>
      </c>
      <c r="F45" s="22" t="str">
        <f t="shared" si="2"/>
        <v>FOND5990M20OR</v>
      </c>
      <c r="G45" s="16" t="s">
        <v>15</v>
      </c>
      <c r="I45">
        <f t="shared" si="1"/>
        <v>1</v>
      </c>
    </row>
    <row r="46" spans="2:9" ht="15.75" thickBot="1" x14ac:dyDescent="0.25">
      <c r="B46" s="21" t="s">
        <v>62</v>
      </c>
      <c r="C46" s="22">
        <v>5396</v>
      </c>
      <c r="D46" s="22" t="s">
        <v>206</v>
      </c>
      <c r="E46" s="22" t="s">
        <v>14</v>
      </c>
      <c r="F46" s="22" t="str">
        <f t="shared" si="2"/>
        <v>CARRURE5396M15OR</v>
      </c>
      <c r="G46" s="16" t="s">
        <v>13</v>
      </c>
      <c r="I46">
        <f t="shared" si="1"/>
        <v>1</v>
      </c>
    </row>
    <row r="47" spans="2:9" ht="15.75" thickBot="1" x14ac:dyDescent="0.25">
      <c r="B47" s="21" t="s">
        <v>70</v>
      </c>
      <c r="C47" s="22">
        <v>5496</v>
      </c>
      <c r="D47" s="22" t="s">
        <v>18</v>
      </c>
      <c r="E47" s="22" t="s">
        <v>14</v>
      </c>
      <c r="F47" s="22" t="str">
        <f t="shared" si="2"/>
        <v>FOND5496M30OR</v>
      </c>
      <c r="G47" s="16" t="s">
        <v>15</v>
      </c>
      <c r="I47">
        <f t="shared" si="1"/>
        <v>1</v>
      </c>
    </row>
    <row r="48" spans="2:9" ht="15.75" thickBot="1" x14ac:dyDescent="0.25">
      <c r="B48" s="21" t="s">
        <v>77</v>
      </c>
      <c r="C48" s="22">
        <v>5370</v>
      </c>
      <c r="D48" s="22" t="s">
        <v>16</v>
      </c>
      <c r="E48" s="22" t="s">
        <v>204</v>
      </c>
      <c r="F48" s="22" t="str">
        <f t="shared" si="2"/>
        <v>FOND P5370M10PLATINE</v>
      </c>
      <c r="G48" s="16" t="s">
        <v>205</v>
      </c>
      <c r="I48">
        <f t="shared" si="1"/>
        <v>1</v>
      </c>
    </row>
    <row r="49" spans="2:9" ht="15.75" thickBot="1" x14ac:dyDescent="0.25">
      <c r="B49" s="21" t="s">
        <v>86</v>
      </c>
      <c r="C49" s="22">
        <v>5227</v>
      </c>
      <c r="D49" s="22" t="s">
        <v>201</v>
      </c>
      <c r="E49" s="22" t="s">
        <v>14</v>
      </c>
      <c r="F49" s="22" t="str">
        <f t="shared" si="2"/>
        <v>CARRURE5227XOR</v>
      </c>
      <c r="G49" s="16" t="s">
        <v>13</v>
      </c>
      <c r="I49">
        <f t="shared" si="1"/>
        <v>1</v>
      </c>
    </row>
    <row r="50" spans="2:9" ht="15.75" thickBot="1" x14ac:dyDescent="0.25">
      <c r="B50" s="21" t="s">
        <v>94</v>
      </c>
      <c r="C50" s="22">
        <v>5396</v>
      </c>
      <c r="D50" s="22" t="s">
        <v>16</v>
      </c>
      <c r="E50" s="22" t="s">
        <v>14</v>
      </c>
      <c r="F50" s="22" t="str">
        <f t="shared" si="2"/>
        <v>FOND5396M10OR</v>
      </c>
      <c r="G50" s="16" t="s">
        <v>15</v>
      </c>
      <c r="I50">
        <f t="shared" si="1"/>
        <v>1</v>
      </c>
    </row>
    <row r="51" spans="2:9" ht="15.75" thickBot="1" x14ac:dyDescent="0.25">
      <c r="B51" s="21" t="s">
        <v>102</v>
      </c>
      <c r="C51" s="22">
        <v>5396</v>
      </c>
      <c r="D51" s="22" t="s">
        <v>16</v>
      </c>
      <c r="E51" s="22" t="s">
        <v>14</v>
      </c>
      <c r="F51" s="22" t="str">
        <f t="shared" si="2"/>
        <v>FOND5396M10OR</v>
      </c>
      <c r="G51" s="16" t="s">
        <v>15</v>
      </c>
      <c r="I51">
        <f t="shared" si="1"/>
        <v>1</v>
      </c>
    </row>
    <row r="52" spans="2:9" ht="15.75" thickBot="1" x14ac:dyDescent="0.25">
      <c r="B52" s="21" t="s">
        <v>23</v>
      </c>
      <c r="C52" s="22">
        <v>5905</v>
      </c>
      <c r="D52" s="22" t="s">
        <v>18</v>
      </c>
      <c r="E52" s="22" t="s">
        <v>14</v>
      </c>
      <c r="F52" s="22" t="str">
        <f t="shared" si="2"/>
        <v>CARRURE5905M30OR</v>
      </c>
      <c r="G52" s="16" t="s">
        <v>13</v>
      </c>
      <c r="I52">
        <f t="shared" si="1"/>
        <v>1</v>
      </c>
    </row>
    <row r="53" spans="2:9" ht="15.75" thickBot="1" x14ac:dyDescent="0.25">
      <c r="B53" s="21" t="s">
        <v>31</v>
      </c>
      <c r="C53" s="22">
        <v>5298</v>
      </c>
      <c r="D53" s="22" t="s">
        <v>207</v>
      </c>
      <c r="E53" s="22" t="s">
        <v>14</v>
      </c>
      <c r="F53" s="22" t="str">
        <f t="shared" si="2"/>
        <v>CARRURE5298M60OR</v>
      </c>
      <c r="G53" s="16" t="s">
        <v>13</v>
      </c>
      <c r="I53">
        <f t="shared" si="1"/>
        <v>1</v>
      </c>
    </row>
    <row r="54" spans="2:9" ht="15.75" thickBot="1" x14ac:dyDescent="0.25">
      <c r="B54" s="21" t="s">
        <v>39</v>
      </c>
      <c r="C54" s="22">
        <v>5396</v>
      </c>
      <c r="D54" s="22" t="s">
        <v>198</v>
      </c>
      <c r="E54" s="22" t="s">
        <v>14</v>
      </c>
      <c r="F54" s="22" t="str">
        <f t="shared" si="2"/>
        <v>CARRURE5396M70OR</v>
      </c>
      <c r="G54" s="16" t="s">
        <v>13</v>
      </c>
      <c r="I54">
        <f t="shared" si="1"/>
        <v>1</v>
      </c>
    </row>
    <row r="55" spans="2:9" ht="15.75" thickBot="1" x14ac:dyDescent="0.25">
      <c r="B55" s="21" t="s">
        <v>47</v>
      </c>
      <c r="C55" s="22">
        <v>5296</v>
      </c>
      <c r="D55" s="22" t="s">
        <v>208</v>
      </c>
      <c r="E55" s="22" t="s">
        <v>14</v>
      </c>
      <c r="F55" s="22" t="str">
        <f t="shared" si="2"/>
        <v>CARRURE5296M5OR</v>
      </c>
      <c r="G55" s="16" t="s">
        <v>13</v>
      </c>
      <c r="I55">
        <f t="shared" si="1"/>
        <v>1</v>
      </c>
    </row>
    <row r="56" spans="2:9" ht="15.75" thickBot="1" x14ac:dyDescent="0.25">
      <c r="B56" s="21" t="s">
        <v>55</v>
      </c>
      <c r="C56" s="22">
        <v>5296</v>
      </c>
      <c r="D56" s="22" t="s">
        <v>17</v>
      </c>
      <c r="E56" s="22" t="s">
        <v>14</v>
      </c>
      <c r="F56" s="22" t="str">
        <f t="shared" si="2"/>
        <v>FOND5296M20OR</v>
      </c>
      <c r="G56" s="16" t="s">
        <v>15</v>
      </c>
      <c r="I56">
        <f t="shared" si="1"/>
        <v>1</v>
      </c>
    </row>
    <row r="57" spans="2:9" ht="15.75" thickBot="1" x14ac:dyDescent="0.25">
      <c r="B57" s="21" t="s">
        <v>63</v>
      </c>
      <c r="C57" s="22">
        <v>5980</v>
      </c>
      <c r="D57" s="22" t="s">
        <v>17</v>
      </c>
      <c r="E57" s="22" t="s">
        <v>14</v>
      </c>
      <c r="F57" s="22" t="str">
        <f t="shared" si="2"/>
        <v>FOND5980M20OR</v>
      </c>
      <c r="G57" s="16" t="s">
        <v>15</v>
      </c>
      <c r="I57">
        <f t="shared" si="1"/>
        <v>1</v>
      </c>
    </row>
    <row r="58" spans="2:9" ht="15.75" thickBot="1" x14ac:dyDescent="0.25">
      <c r="B58" s="21" t="s">
        <v>71</v>
      </c>
      <c r="C58" s="22">
        <v>5235</v>
      </c>
      <c r="D58" s="22" t="s">
        <v>17</v>
      </c>
      <c r="E58" s="22" t="s">
        <v>14</v>
      </c>
      <c r="F58" s="22" t="str">
        <f t="shared" si="2"/>
        <v>CARRURE5235M20OR</v>
      </c>
      <c r="G58" s="16" t="s">
        <v>13</v>
      </c>
      <c r="I58">
        <f t="shared" si="1"/>
        <v>1</v>
      </c>
    </row>
    <row r="59" spans="2:9" ht="15.75" thickBot="1" x14ac:dyDescent="0.25">
      <c r="B59" s="21" t="s">
        <v>78</v>
      </c>
      <c r="C59" s="22">
        <v>5270</v>
      </c>
      <c r="D59" s="22" t="s">
        <v>17</v>
      </c>
      <c r="E59" s="22" t="s">
        <v>14</v>
      </c>
      <c r="F59" s="22" t="str">
        <f t="shared" si="2"/>
        <v>LUNETTE5270M20OR</v>
      </c>
      <c r="G59" s="16" t="s">
        <v>195</v>
      </c>
      <c r="I59">
        <f t="shared" si="1"/>
        <v>1</v>
      </c>
    </row>
    <row r="60" spans="2:9" ht="15.75" thickBot="1" x14ac:dyDescent="0.25">
      <c r="B60" s="21" t="s">
        <v>87</v>
      </c>
      <c r="C60" s="22">
        <v>5370</v>
      </c>
      <c r="D60" s="22" t="s">
        <v>201</v>
      </c>
      <c r="E60" s="22" t="s">
        <v>209</v>
      </c>
      <c r="F60" s="22" t="str">
        <f t="shared" si="2"/>
        <v xml:space="preserve">FOND5370XOR </v>
      </c>
      <c r="G60" s="16" t="s">
        <v>15</v>
      </c>
      <c r="I60">
        <f t="shared" si="1"/>
        <v>1</v>
      </c>
    </row>
    <row r="61" spans="2:9" ht="15.75" thickBot="1" x14ac:dyDescent="0.25">
      <c r="B61" s="21" t="s">
        <v>95</v>
      </c>
      <c r="C61" s="22">
        <v>5270</v>
      </c>
      <c r="D61" s="22" t="s">
        <v>18</v>
      </c>
      <c r="E61" s="22" t="s">
        <v>14</v>
      </c>
      <c r="F61" s="22" t="str">
        <f t="shared" si="2"/>
        <v>LUNETTE5270M30OR</v>
      </c>
      <c r="G61" s="16" t="s">
        <v>195</v>
      </c>
      <c r="I61">
        <f t="shared" si="1"/>
        <v>1</v>
      </c>
    </row>
    <row r="62" spans="2:9" ht="15.75" thickBot="1" x14ac:dyDescent="0.25">
      <c r="B62" s="21" t="s">
        <v>103</v>
      </c>
      <c r="C62" s="22">
        <v>5370</v>
      </c>
      <c r="D62" s="22" t="s">
        <v>201</v>
      </c>
      <c r="E62" s="22" t="s">
        <v>14</v>
      </c>
      <c r="F62" s="22" t="str">
        <f t="shared" si="2"/>
        <v>FOND5370XOR</v>
      </c>
      <c r="G62" s="16" t="s">
        <v>15</v>
      </c>
      <c r="I62">
        <f t="shared" si="1"/>
        <v>1</v>
      </c>
    </row>
    <row r="63" spans="2:9" ht="15.75" thickBot="1" x14ac:dyDescent="0.25">
      <c r="B63" s="21" t="s">
        <v>24</v>
      </c>
      <c r="C63" s="22">
        <v>5205</v>
      </c>
      <c r="D63" s="22" t="s">
        <v>16</v>
      </c>
      <c r="E63" s="22" t="s">
        <v>14</v>
      </c>
      <c r="F63" s="22" t="str">
        <f t="shared" si="2"/>
        <v>CARRURE5205M10OR</v>
      </c>
      <c r="G63" s="16" t="s">
        <v>13</v>
      </c>
      <c r="I63">
        <f t="shared" si="1"/>
        <v>1</v>
      </c>
    </row>
    <row r="64" spans="2:9" ht="15.75" thickBot="1" x14ac:dyDescent="0.25">
      <c r="B64" s="21" t="s">
        <v>32</v>
      </c>
      <c r="C64" s="22" t="s">
        <v>210</v>
      </c>
      <c r="D64" s="22" t="s">
        <v>201</v>
      </c>
      <c r="E64" s="22" t="s">
        <v>14</v>
      </c>
      <c r="F64" s="22" t="str">
        <f t="shared" si="2"/>
        <v>FOND5960/1XOR</v>
      </c>
      <c r="G64" s="16" t="s">
        <v>15</v>
      </c>
      <c r="I64">
        <f t="shared" si="1"/>
        <v>1</v>
      </c>
    </row>
    <row r="65" spans="2:9" ht="15.75" thickBot="1" x14ac:dyDescent="0.25">
      <c r="B65" s="21" t="s">
        <v>41</v>
      </c>
      <c r="C65" s="22">
        <v>5370</v>
      </c>
      <c r="D65" s="22" t="s">
        <v>17</v>
      </c>
      <c r="E65" s="22" t="s">
        <v>14</v>
      </c>
      <c r="F65" s="22" t="str">
        <f t="shared" si="2"/>
        <v>FOND P5370M20OR</v>
      </c>
      <c r="G65" s="16" t="s">
        <v>205</v>
      </c>
      <c r="I65">
        <f t="shared" si="1"/>
        <v>1</v>
      </c>
    </row>
    <row r="66" spans="2:9" ht="15.75" thickBot="1" x14ac:dyDescent="0.25">
      <c r="B66" s="21" t="s">
        <v>48</v>
      </c>
      <c r="C66" s="22">
        <v>5496</v>
      </c>
      <c r="D66" s="22" t="s">
        <v>197</v>
      </c>
      <c r="E66" s="22" t="s">
        <v>14</v>
      </c>
      <c r="F66" s="22" t="str">
        <f t="shared" si="2"/>
        <v>FOND5496M40OR</v>
      </c>
      <c r="G66" s="16" t="s">
        <v>15</v>
      </c>
      <c r="I66">
        <f t="shared" si="1"/>
        <v>1</v>
      </c>
    </row>
    <row r="67" spans="2:9" ht="15.75" thickBot="1" x14ac:dyDescent="0.25">
      <c r="B67" s="21" t="s">
        <v>56</v>
      </c>
      <c r="C67" s="22">
        <v>5196</v>
      </c>
      <c r="D67" s="22" t="s">
        <v>197</v>
      </c>
      <c r="E67" s="22" t="s">
        <v>14</v>
      </c>
      <c r="F67" s="22" t="str">
        <f t="shared" si="2"/>
        <v>CARRURE5196M40OR</v>
      </c>
      <c r="G67" s="16" t="s">
        <v>13</v>
      </c>
      <c r="I67">
        <f t="shared" si="1"/>
        <v>1</v>
      </c>
    </row>
    <row r="68" spans="2:9" ht="15.75" thickBot="1" x14ac:dyDescent="0.25">
      <c r="B68" s="21" t="s">
        <v>64</v>
      </c>
      <c r="C68" s="22">
        <v>4897</v>
      </c>
      <c r="D68" s="22" t="s">
        <v>17</v>
      </c>
      <c r="E68" s="22" t="s">
        <v>14</v>
      </c>
      <c r="F68" s="22" t="str">
        <f t="shared" si="2"/>
        <v>CARRURE4897M20OR</v>
      </c>
      <c r="G68" s="16" t="s">
        <v>13</v>
      </c>
      <c r="I68">
        <f t="shared" si="1"/>
        <v>1</v>
      </c>
    </row>
    <row r="69" spans="2:9" ht="15.75" thickBot="1" x14ac:dyDescent="0.25">
      <c r="B69" s="21" t="s">
        <v>72</v>
      </c>
      <c r="C69" s="22">
        <v>5204</v>
      </c>
      <c r="D69" s="22" t="s">
        <v>201</v>
      </c>
      <c r="E69" s="22" t="s">
        <v>14</v>
      </c>
      <c r="F69" s="22" t="str">
        <f t="shared" si="2"/>
        <v>LUNETTE5204XOR</v>
      </c>
      <c r="G69" s="16" t="s">
        <v>195</v>
      </c>
      <c r="I69">
        <f t="shared" si="1"/>
        <v>1</v>
      </c>
    </row>
    <row r="70" spans="2:9" ht="15.75" thickBot="1" x14ac:dyDescent="0.25">
      <c r="B70" s="21" t="s">
        <v>79</v>
      </c>
      <c r="C70" s="22">
        <v>5296</v>
      </c>
      <c r="D70" s="22" t="s">
        <v>16</v>
      </c>
      <c r="E70" s="22" t="s">
        <v>14</v>
      </c>
      <c r="F70" s="22" t="str">
        <f t="shared" si="2"/>
        <v>CARRURE5296M10OR</v>
      </c>
      <c r="G70" s="16" t="s">
        <v>13</v>
      </c>
      <c r="I70">
        <f t="shared" si="1"/>
        <v>1</v>
      </c>
    </row>
    <row r="71" spans="2:9" ht="15.75" thickBot="1" x14ac:dyDescent="0.25">
      <c r="B71" s="21" t="s">
        <v>88</v>
      </c>
      <c r="C71" s="22">
        <v>5270</v>
      </c>
      <c r="D71" s="22" t="s">
        <v>201</v>
      </c>
      <c r="E71" s="22" t="s">
        <v>14</v>
      </c>
      <c r="F71" s="22" t="str">
        <f t="shared" ref="F71:F99" si="3">CONCATENATE(G71,C71,D71,E71)</f>
        <v>CARRURE5270XOR</v>
      </c>
      <c r="G71" s="16" t="s">
        <v>13</v>
      </c>
      <c r="I71">
        <f t="shared" si="1"/>
        <v>1</v>
      </c>
    </row>
    <row r="72" spans="2:9" ht="15.75" thickBot="1" x14ac:dyDescent="0.25">
      <c r="B72" s="21" t="s">
        <v>96</v>
      </c>
      <c r="C72" s="22">
        <v>5271</v>
      </c>
      <c r="D72" s="22" t="s">
        <v>207</v>
      </c>
      <c r="E72" s="22" t="s">
        <v>14</v>
      </c>
      <c r="F72" s="22" t="str">
        <f t="shared" si="3"/>
        <v>CARRURE5271M60OR</v>
      </c>
      <c r="G72" s="16" t="s">
        <v>13</v>
      </c>
      <c r="I72">
        <f t="shared" ref="I72:I99" si="4">COUNTIF($B$7:$B$99,B72)</f>
        <v>1</v>
      </c>
    </row>
    <row r="73" spans="2:9" ht="15.75" thickBot="1" x14ac:dyDescent="0.25">
      <c r="B73" s="21" t="s">
        <v>106</v>
      </c>
      <c r="C73" s="22">
        <v>5271</v>
      </c>
      <c r="D73" s="22" t="s">
        <v>211</v>
      </c>
      <c r="E73" s="22" t="s">
        <v>14</v>
      </c>
      <c r="F73" s="22" t="str">
        <f t="shared" si="3"/>
        <v>CARRURE5271M80OR</v>
      </c>
      <c r="G73" s="16" t="s">
        <v>13</v>
      </c>
      <c r="I73">
        <f t="shared" si="4"/>
        <v>1</v>
      </c>
    </row>
    <row r="74" spans="2:9" ht="15.75" thickBot="1" x14ac:dyDescent="0.25">
      <c r="B74" s="21" t="s">
        <v>25</v>
      </c>
      <c r="C74" s="22">
        <v>5905</v>
      </c>
      <c r="D74" s="22" t="s">
        <v>16</v>
      </c>
      <c r="E74" s="22" t="s">
        <v>14</v>
      </c>
      <c r="F74" s="22" t="str">
        <f t="shared" si="3"/>
        <v>CARRURE5905M10OR</v>
      </c>
      <c r="G74" s="16" t="s">
        <v>13</v>
      </c>
      <c r="I74">
        <f t="shared" si="4"/>
        <v>1</v>
      </c>
    </row>
    <row r="75" spans="2:9" ht="15.75" thickBot="1" x14ac:dyDescent="0.25">
      <c r="B75" s="21" t="s">
        <v>33</v>
      </c>
      <c r="C75" s="22">
        <v>980</v>
      </c>
      <c r="D75" s="22" t="s">
        <v>201</v>
      </c>
      <c r="E75" s="22" t="s">
        <v>14</v>
      </c>
      <c r="F75" s="22" t="str">
        <f t="shared" si="3"/>
        <v>LUNETTE980XOR</v>
      </c>
      <c r="G75" s="16" t="s">
        <v>195</v>
      </c>
      <c r="I75">
        <f t="shared" si="4"/>
        <v>1</v>
      </c>
    </row>
    <row r="76" spans="2:9" ht="15.75" thickBot="1" x14ac:dyDescent="0.25">
      <c r="B76" s="21" t="s">
        <v>42</v>
      </c>
      <c r="C76" s="22">
        <v>5159</v>
      </c>
      <c r="D76" s="22" t="s">
        <v>18</v>
      </c>
      <c r="E76" s="22" t="s">
        <v>14</v>
      </c>
      <c r="F76" s="22" t="str">
        <f t="shared" si="3"/>
        <v>FOND5159M30OR</v>
      </c>
      <c r="G76" s="16" t="s">
        <v>15</v>
      </c>
      <c r="I76">
        <f t="shared" si="4"/>
        <v>1</v>
      </c>
    </row>
    <row r="77" spans="2:9" ht="15.75" thickBot="1" x14ac:dyDescent="0.25">
      <c r="B77" s="21" t="s">
        <v>49</v>
      </c>
      <c r="C77" s="22">
        <v>5496</v>
      </c>
      <c r="D77" s="22" t="s">
        <v>16</v>
      </c>
      <c r="E77" s="22" t="s">
        <v>14</v>
      </c>
      <c r="F77" s="22" t="str">
        <f t="shared" si="3"/>
        <v>LUNETTE5496M10OR</v>
      </c>
      <c r="G77" s="16" t="s">
        <v>195</v>
      </c>
      <c r="I77">
        <f t="shared" si="4"/>
        <v>1</v>
      </c>
    </row>
    <row r="78" spans="2:9" ht="15.75" thickBot="1" x14ac:dyDescent="0.25">
      <c r="B78" s="21" t="s">
        <v>57</v>
      </c>
      <c r="C78" s="22">
        <v>4897</v>
      </c>
      <c r="D78" s="22" t="s">
        <v>16</v>
      </c>
      <c r="E78" s="22" t="s">
        <v>14</v>
      </c>
      <c r="F78" s="22" t="str">
        <f t="shared" si="3"/>
        <v>FOND4897M10OR</v>
      </c>
      <c r="G78" s="16" t="s">
        <v>15</v>
      </c>
      <c r="I78">
        <f t="shared" si="4"/>
        <v>1</v>
      </c>
    </row>
    <row r="79" spans="2:9" ht="15.75" thickBot="1" x14ac:dyDescent="0.25">
      <c r="B79" s="21" t="s">
        <v>65</v>
      </c>
      <c r="C79" s="22">
        <v>5227</v>
      </c>
      <c r="D79" s="22" t="s">
        <v>16</v>
      </c>
      <c r="E79" s="22" t="s">
        <v>14</v>
      </c>
      <c r="F79" s="22" t="str">
        <f t="shared" si="3"/>
        <v>CARRURE5227M10OR</v>
      </c>
      <c r="G79" s="16" t="s">
        <v>13</v>
      </c>
      <c r="I79">
        <f t="shared" si="4"/>
        <v>1</v>
      </c>
    </row>
    <row r="80" spans="2:9" ht="15.75" thickBot="1" x14ac:dyDescent="0.25">
      <c r="B80" s="21" t="s">
        <v>73</v>
      </c>
      <c r="C80" s="22">
        <v>5227</v>
      </c>
      <c r="D80" s="22" t="s">
        <v>16</v>
      </c>
      <c r="E80" s="22" t="s">
        <v>14</v>
      </c>
      <c r="F80" s="22" t="str">
        <f t="shared" si="3"/>
        <v>CARRURE5227M10OR</v>
      </c>
      <c r="G80" s="16" t="s">
        <v>13</v>
      </c>
      <c r="I80">
        <f t="shared" si="4"/>
        <v>1</v>
      </c>
    </row>
    <row r="81" spans="2:9" ht="15.75" thickBot="1" x14ac:dyDescent="0.25">
      <c r="B81" s="21" t="s">
        <v>80</v>
      </c>
      <c r="C81" s="22">
        <v>5227</v>
      </c>
      <c r="D81" s="22" t="s">
        <v>17</v>
      </c>
      <c r="E81" s="22" t="s">
        <v>14</v>
      </c>
      <c r="F81" s="22" t="str">
        <f t="shared" si="3"/>
        <v>LUNETTE5227M20OR</v>
      </c>
      <c r="G81" s="16" t="s">
        <v>195</v>
      </c>
      <c r="I81">
        <f t="shared" si="4"/>
        <v>1</v>
      </c>
    </row>
    <row r="82" spans="2:9" ht="15.75" thickBot="1" x14ac:dyDescent="0.25">
      <c r="B82" s="21" t="s">
        <v>89</v>
      </c>
      <c r="C82" s="22">
        <v>5205</v>
      </c>
      <c r="D82" s="22" t="s">
        <v>17</v>
      </c>
      <c r="E82" s="22" t="s">
        <v>14</v>
      </c>
      <c r="F82" s="22" t="str">
        <f t="shared" si="3"/>
        <v>CARRURE5205M20OR</v>
      </c>
      <c r="G82" s="16" t="s">
        <v>13</v>
      </c>
      <c r="I82">
        <f t="shared" si="4"/>
        <v>1</v>
      </c>
    </row>
    <row r="83" spans="2:9" ht="15.75" thickBot="1" x14ac:dyDescent="0.25">
      <c r="B83" s="21" t="s">
        <v>97</v>
      </c>
      <c r="C83" s="22">
        <v>5196</v>
      </c>
      <c r="D83" s="22" t="s">
        <v>212</v>
      </c>
      <c r="E83" s="22" t="s">
        <v>14</v>
      </c>
      <c r="F83" s="22" t="str">
        <f t="shared" si="3"/>
        <v>CARRURE5196DIAMSOR</v>
      </c>
      <c r="G83" s="16" t="s">
        <v>13</v>
      </c>
      <c r="I83">
        <f t="shared" si="4"/>
        <v>1</v>
      </c>
    </row>
    <row r="84" spans="2:9" ht="15.75" thickBot="1" x14ac:dyDescent="0.25">
      <c r="B84" s="21" t="s">
        <v>104</v>
      </c>
      <c r="C84" s="22">
        <v>4988</v>
      </c>
      <c r="D84" s="22" t="s">
        <v>213</v>
      </c>
      <c r="E84" s="22" t="s">
        <v>14</v>
      </c>
      <c r="F84" s="22" t="str">
        <f t="shared" si="3"/>
        <v>FOND4988CALIBRAGEOR</v>
      </c>
      <c r="G84" s="16" t="s">
        <v>15</v>
      </c>
      <c r="I84">
        <f t="shared" si="4"/>
        <v>1</v>
      </c>
    </row>
    <row r="85" spans="2:9" ht="15.75" thickBot="1" x14ac:dyDescent="0.25">
      <c r="B85" s="21" t="s">
        <v>26</v>
      </c>
      <c r="C85" s="22">
        <v>6000</v>
      </c>
      <c r="D85" s="22" t="s">
        <v>16</v>
      </c>
      <c r="E85" s="22" t="s">
        <v>14</v>
      </c>
      <c r="F85" s="22" t="str">
        <f t="shared" si="3"/>
        <v>CARRURE6000M10OR</v>
      </c>
      <c r="G85" s="16" t="s">
        <v>13</v>
      </c>
      <c r="I85">
        <f t="shared" si="4"/>
        <v>1</v>
      </c>
    </row>
    <row r="86" spans="2:9" ht="15.75" thickBot="1" x14ac:dyDescent="0.25">
      <c r="B86" s="21" t="s">
        <v>34</v>
      </c>
      <c r="C86" s="22">
        <v>5496</v>
      </c>
      <c r="D86" s="22" t="s">
        <v>201</v>
      </c>
      <c r="E86" s="22" t="s">
        <v>14</v>
      </c>
      <c r="F86" s="22" t="str">
        <f t="shared" si="3"/>
        <v>FOND5496XOR</v>
      </c>
      <c r="G86" s="16" t="s">
        <v>15</v>
      </c>
      <c r="I86">
        <f t="shared" si="4"/>
        <v>1</v>
      </c>
    </row>
    <row r="87" spans="2:9" ht="15.75" thickBot="1" x14ac:dyDescent="0.25">
      <c r="B87" s="21" t="s">
        <v>43</v>
      </c>
      <c r="C87" s="22" t="s">
        <v>210</v>
      </c>
      <c r="D87" s="22" t="s">
        <v>17</v>
      </c>
      <c r="E87" s="22" t="s">
        <v>14</v>
      </c>
      <c r="F87" s="22" t="str">
        <f t="shared" si="3"/>
        <v>FOND5960/1M20OR</v>
      </c>
      <c r="G87" s="16" t="s">
        <v>15</v>
      </c>
      <c r="I87">
        <f t="shared" si="4"/>
        <v>1</v>
      </c>
    </row>
    <row r="88" spans="2:9" ht="15.75" thickBot="1" x14ac:dyDescent="0.25">
      <c r="B88" s="21" t="s">
        <v>50</v>
      </c>
      <c r="C88" s="22">
        <v>980</v>
      </c>
      <c r="D88" s="22" t="s">
        <v>17</v>
      </c>
      <c r="E88" s="22" t="s">
        <v>14</v>
      </c>
      <c r="F88" s="22" t="str">
        <f t="shared" si="3"/>
        <v>LUNETTE980M20OR</v>
      </c>
      <c r="G88" s="16" t="s">
        <v>195</v>
      </c>
      <c r="I88">
        <f t="shared" si="4"/>
        <v>1</v>
      </c>
    </row>
    <row r="89" spans="2:9" ht="15.75" thickBot="1" x14ac:dyDescent="0.25">
      <c r="B89" s="21" t="s">
        <v>58</v>
      </c>
      <c r="C89" s="22">
        <v>4895</v>
      </c>
      <c r="D89" s="22" t="s">
        <v>18</v>
      </c>
      <c r="E89" s="22" t="s">
        <v>14</v>
      </c>
      <c r="F89" s="22" t="str">
        <f t="shared" si="3"/>
        <v>CARRURE4895M30OR</v>
      </c>
      <c r="G89" s="16" t="s">
        <v>13</v>
      </c>
      <c r="I89">
        <f t="shared" si="4"/>
        <v>1</v>
      </c>
    </row>
    <row r="90" spans="2:9" ht="15.75" thickBot="1" x14ac:dyDescent="0.25">
      <c r="B90" s="21" t="s">
        <v>66</v>
      </c>
      <c r="C90" s="22" t="s">
        <v>214</v>
      </c>
      <c r="D90" s="22" t="s">
        <v>201</v>
      </c>
      <c r="E90" s="22" t="s">
        <v>215</v>
      </c>
      <c r="F90" s="22" t="str">
        <f t="shared" si="3"/>
        <v>LUNETTE5990/1XACIER</v>
      </c>
      <c r="G90" s="16" t="s">
        <v>195</v>
      </c>
      <c r="I90">
        <f t="shared" si="4"/>
        <v>1</v>
      </c>
    </row>
    <row r="91" spans="2:9" ht="15.75" thickBot="1" x14ac:dyDescent="0.25">
      <c r="B91" s="21" t="s">
        <v>74</v>
      </c>
      <c r="C91" s="22">
        <v>5116</v>
      </c>
      <c r="D91" s="22" t="s">
        <v>201</v>
      </c>
      <c r="E91" s="22" t="s">
        <v>14</v>
      </c>
      <c r="F91" s="22" t="str">
        <f t="shared" si="3"/>
        <v>DECOR5116XOR</v>
      </c>
      <c r="G91" s="16" t="s">
        <v>216</v>
      </c>
      <c r="I91">
        <f t="shared" si="4"/>
        <v>1</v>
      </c>
    </row>
    <row r="92" spans="2:9" ht="15.75" thickBot="1" x14ac:dyDescent="0.25">
      <c r="B92" s="21" t="s">
        <v>81</v>
      </c>
      <c r="C92" s="22">
        <v>5116</v>
      </c>
      <c r="D92" s="22" t="s">
        <v>201</v>
      </c>
      <c r="E92" s="22" t="s">
        <v>14</v>
      </c>
      <c r="F92" s="22" t="str">
        <f t="shared" si="3"/>
        <v>DECOR5116XOR</v>
      </c>
      <c r="G92" s="16" t="s">
        <v>216</v>
      </c>
      <c r="I92">
        <f t="shared" si="4"/>
        <v>1</v>
      </c>
    </row>
    <row r="93" spans="2:9" ht="15.75" thickBot="1" x14ac:dyDescent="0.25">
      <c r="B93" s="21" t="s">
        <v>90</v>
      </c>
      <c r="C93" s="22">
        <v>7119</v>
      </c>
      <c r="D93" s="22" t="s">
        <v>201</v>
      </c>
      <c r="E93" s="22" t="s">
        <v>14</v>
      </c>
      <c r="F93" s="22" t="str">
        <f t="shared" si="3"/>
        <v>DECOR7119XOR</v>
      </c>
      <c r="G93" s="16" t="s">
        <v>216</v>
      </c>
      <c r="I93">
        <f t="shared" si="4"/>
        <v>1</v>
      </c>
    </row>
    <row r="94" spans="2:9" ht="15.75" thickBot="1" x14ac:dyDescent="0.25">
      <c r="B94" s="21" t="s">
        <v>98</v>
      </c>
      <c r="C94" s="22">
        <v>5119</v>
      </c>
      <c r="D94" s="22" t="s">
        <v>201</v>
      </c>
      <c r="E94" s="22" t="s">
        <v>14</v>
      </c>
      <c r="F94" s="22" t="str">
        <f t="shared" si="3"/>
        <v>DECOR5119XOR</v>
      </c>
      <c r="G94" s="16" t="s">
        <v>216</v>
      </c>
      <c r="I94">
        <f t="shared" si="4"/>
        <v>1</v>
      </c>
    </row>
    <row r="95" spans="2:9" ht="15.75" thickBot="1" x14ac:dyDescent="0.25">
      <c r="B95" s="21" t="s">
        <v>105</v>
      </c>
      <c r="C95" s="22">
        <v>7119</v>
      </c>
      <c r="D95" s="22" t="s">
        <v>201</v>
      </c>
      <c r="E95" s="22" t="s">
        <v>14</v>
      </c>
      <c r="F95" s="22" t="str">
        <f t="shared" si="3"/>
        <v>DECOR7119XOR</v>
      </c>
      <c r="G95" s="16" t="s">
        <v>216</v>
      </c>
      <c r="I95">
        <f t="shared" si="4"/>
        <v>1</v>
      </c>
    </row>
    <row r="96" spans="2:9" ht="15.75" thickBot="1" x14ac:dyDescent="0.25">
      <c r="B96" s="21" t="s">
        <v>218</v>
      </c>
      <c r="C96" s="22">
        <v>999</v>
      </c>
      <c r="D96" s="22">
        <v>999</v>
      </c>
      <c r="E96" s="22">
        <v>999</v>
      </c>
      <c r="F96" s="22" t="str">
        <f t="shared" si="3"/>
        <v>999999999999</v>
      </c>
      <c r="G96" s="16">
        <v>999</v>
      </c>
      <c r="I96">
        <f t="shared" si="4"/>
        <v>1</v>
      </c>
    </row>
    <row r="97" spans="2:9" ht="15.75" thickBot="1" x14ac:dyDescent="0.25">
      <c r="B97" s="21" t="s">
        <v>108</v>
      </c>
      <c r="C97" s="22" t="s">
        <v>221</v>
      </c>
      <c r="D97" s="22" t="s">
        <v>221</v>
      </c>
      <c r="E97" s="22" t="s">
        <v>221</v>
      </c>
      <c r="F97" s="22" t="str">
        <f t="shared" si="3"/>
        <v>LLLL</v>
      </c>
      <c r="G97" s="16" t="s">
        <v>221</v>
      </c>
      <c r="I97">
        <f t="shared" si="4"/>
        <v>2</v>
      </c>
    </row>
    <row r="98" spans="2:9" ht="15.75" thickBot="1" x14ac:dyDescent="0.25">
      <c r="B98" s="21" t="s">
        <v>220</v>
      </c>
      <c r="C98" s="22">
        <v>487</v>
      </c>
      <c r="D98" s="22" t="s">
        <v>219</v>
      </c>
      <c r="E98" s="22" t="s">
        <v>219</v>
      </c>
      <c r="F98" s="22" t="str">
        <f t="shared" si="3"/>
        <v>aze487azeaze</v>
      </c>
      <c r="G98" s="16" t="s">
        <v>219</v>
      </c>
      <c r="I98">
        <f t="shared" si="4"/>
        <v>2</v>
      </c>
    </row>
    <row r="99" spans="2:9" ht="15.75" thickBot="1" x14ac:dyDescent="0.25">
      <c r="B99" s="21" t="s">
        <v>109</v>
      </c>
      <c r="C99" s="22">
        <v>5</v>
      </c>
      <c r="D99" s="22">
        <v>5</v>
      </c>
      <c r="E99" s="22">
        <v>5</v>
      </c>
      <c r="F99" s="22" t="str">
        <f t="shared" si="3"/>
        <v>5555</v>
      </c>
      <c r="G99" s="16">
        <v>5</v>
      </c>
      <c r="I99">
        <f t="shared" si="4"/>
        <v>1</v>
      </c>
    </row>
    <row r="100" spans="2:9" ht="15.75" thickBot="1" x14ac:dyDescent="0.25">
      <c r="B100" s="21" t="s">
        <v>108</v>
      </c>
      <c r="C100" s="22">
        <v>2862</v>
      </c>
      <c r="D100" s="22">
        <v>4134</v>
      </c>
      <c r="E100" s="22">
        <v>1541</v>
      </c>
      <c r="F100" s="22">
        <v>4039</v>
      </c>
      <c r="G100" s="22">
        <v>1037</v>
      </c>
    </row>
    <row r="101" spans="2:9" ht="15.75" thickBot="1" x14ac:dyDescent="0.25">
      <c r="B101" s="21" t="s">
        <v>108</v>
      </c>
      <c r="C101" s="22">
        <v>2297</v>
      </c>
      <c r="D101" s="22">
        <v>2300</v>
      </c>
      <c r="E101" s="22">
        <v>1190</v>
      </c>
      <c r="F101" s="22">
        <v>1862</v>
      </c>
      <c r="G101" s="22">
        <v>2096</v>
      </c>
    </row>
    <row r="102" spans="2:9" ht="15.75" thickBot="1" x14ac:dyDescent="0.25">
      <c r="B102" s="21" t="s">
        <v>108</v>
      </c>
      <c r="C102" s="22">
        <v>1111</v>
      </c>
      <c r="D102" s="22">
        <v>3355</v>
      </c>
      <c r="E102" s="22">
        <v>4281</v>
      </c>
      <c r="F102" s="22">
        <v>4320</v>
      </c>
      <c r="G102" s="22">
        <v>1258</v>
      </c>
    </row>
    <row r="103" spans="2:9" ht="15.75" thickBot="1" x14ac:dyDescent="0.25">
      <c r="B103" s="21" t="s">
        <v>108</v>
      </c>
      <c r="C103" s="22">
        <v>3709</v>
      </c>
      <c r="D103" s="22">
        <v>681</v>
      </c>
      <c r="E103" s="22">
        <v>4566</v>
      </c>
      <c r="F103" s="22">
        <v>767</v>
      </c>
      <c r="G103" s="22">
        <v>1452</v>
      </c>
    </row>
    <row r="104" spans="2:9" ht="15.75" thickBot="1" x14ac:dyDescent="0.25">
      <c r="B104" s="21" t="s">
        <v>108</v>
      </c>
      <c r="C104" s="22">
        <v>926</v>
      </c>
      <c r="D104" s="22">
        <v>358</v>
      </c>
      <c r="E104" s="22">
        <v>573</v>
      </c>
      <c r="F104" s="22">
        <v>80</v>
      </c>
      <c r="G104" s="22">
        <v>3981</v>
      </c>
    </row>
    <row r="105" spans="2:9" ht="15.75" thickBot="1" x14ac:dyDescent="0.25">
      <c r="B105" s="21"/>
      <c r="C105" s="22"/>
      <c r="D105" s="22"/>
      <c r="E105" s="22"/>
      <c r="F105" s="22"/>
      <c r="G105" s="16"/>
    </row>
    <row r="106" spans="2:9" ht="15.75" thickBot="1" x14ac:dyDescent="0.25">
      <c r="B106" s="21"/>
      <c r="C106" s="22"/>
      <c r="D106" s="22"/>
      <c r="E106" s="22"/>
      <c r="F106" s="22"/>
      <c r="G106" s="16"/>
    </row>
    <row r="107" spans="2:9" ht="15.75" thickBot="1" x14ac:dyDescent="0.25">
      <c r="B107" s="21"/>
      <c r="C107" s="22"/>
      <c r="D107" s="22"/>
      <c r="E107" s="22"/>
      <c r="F107" s="22"/>
      <c r="G107" s="16"/>
    </row>
    <row r="108" spans="2:9" ht="15.75" thickBot="1" x14ac:dyDescent="0.25">
      <c r="B108" s="21"/>
      <c r="C108" s="22"/>
      <c r="D108" s="22"/>
      <c r="E108" s="22"/>
      <c r="F108" s="22"/>
      <c r="G108" s="16"/>
    </row>
  </sheetData>
  <sortState ref="B7:G99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53"/>
  <sheetViews>
    <sheetView workbookViewId="0">
      <selection activeCell="F18" sqref="F18"/>
    </sheetView>
  </sheetViews>
  <sheetFormatPr baseColWidth="10" defaultRowHeight="15" x14ac:dyDescent="0.2"/>
  <sheetData>
    <row r="1" spans="1:11" x14ac:dyDescent="0.2">
      <c r="A1" t="s">
        <v>19</v>
      </c>
      <c r="J1">
        <v>15</v>
      </c>
      <c r="K1">
        <v>1</v>
      </c>
    </row>
    <row r="2" spans="1:11" x14ac:dyDescent="0.2">
      <c r="A2" t="s">
        <v>20</v>
      </c>
    </row>
    <row r="3" spans="1:11" x14ac:dyDescent="0.2">
      <c r="A3" t="s">
        <v>21</v>
      </c>
    </row>
    <row r="4" spans="1:11" x14ac:dyDescent="0.2">
      <c r="A4" t="s">
        <v>22</v>
      </c>
    </row>
    <row r="5" spans="1:11" x14ac:dyDescent="0.2">
      <c r="A5" t="s">
        <v>23</v>
      </c>
    </row>
    <row r="6" spans="1:11" x14ac:dyDescent="0.2">
      <c r="A6" t="s">
        <v>24</v>
      </c>
    </row>
    <row r="7" spans="1:11" x14ac:dyDescent="0.2">
      <c r="A7" t="s">
        <v>25</v>
      </c>
    </row>
    <row r="8" spans="1:11" x14ac:dyDescent="0.2">
      <c r="A8" t="s">
        <v>26</v>
      </c>
    </row>
    <row r="9" spans="1:11" x14ac:dyDescent="0.2">
      <c r="A9" t="s">
        <v>27</v>
      </c>
    </row>
    <row r="10" spans="1:11" x14ac:dyDescent="0.2">
      <c r="A10" t="s">
        <v>28</v>
      </c>
    </row>
    <row r="11" spans="1:11" x14ac:dyDescent="0.2">
      <c r="A11" t="s">
        <v>29</v>
      </c>
    </row>
    <row r="12" spans="1:11" x14ac:dyDescent="0.2">
      <c r="A12" t="s">
        <v>30</v>
      </c>
    </row>
    <row r="13" spans="1:11" x14ac:dyDescent="0.2">
      <c r="A13" t="s">
        <v>31</v>
      </c>
    </row>
    <row r="14" spans="1:11" x14ac:dyDescent="0.2">
      <c r="A14" t="s">
        <v>32</v>
      </c>
    </row>
    <row r="15" spans="1:11" x14ac:dyDescent="0.2">
      <c r="A15" t="s">
        <v>33</v>
      </c>
    </row>
    <row r="16" spans="1:11" x14ac:dyDescent="0.2">
      <c r="A16" t="s">
        <v>34</v>
      </c>
    </row>
    <row r="17" spans="1:1" x14ac:dyDescent="0.2">
      <c r="A17" t="s">
        <v>35</v>
      </c>
    </row>
    <row r="18" spans="1:1" x14ac:dyDescent="0.2">
      <c r="A18" t="s">
        <v>36</v>
      </c>
    </row>
    <row r="19" spans="1:1" x14ac:dyDescent="0.2">
      <c r="A19" t="s">
        <v>37</v>
      </c>
    </row>
    <row r="20" spans="1:1" x14ac:dyDescent="0.2">
      <c r="A20" t="s">
        <v>40</v>
      </c>
    </row>
    <row r="21" spans="1:1" x14ac:dyDescent="0.2">
      <c r="A21" t="s">
        <v>39</v>
      </c>
    </row>
    <row r="22" spans="1:1" x14ac:dyDescent="0.2">
      <c r="A22" t="s">
        <v>41</v>
      </c>
    </row>
    <row r="23" spans="1:1" x14ac:dyDescent="0.2">
      <c r="A23" t="s">
        <v>42</v>
      </c>
    </row>
    <row r="24" spans="1:1" x14ac:dyDescent="0.2">
      <c r="A24" t="s">
        <v>43</v>
      </c>
    </row>
    <row r="25" spans="1:1" x14ac:dyDescent="0.2">
      <c r="A25" t="s">
        <v>44</v>
      </c>
    </row>
    <row r="26" spans="1:1" x14ac:dyDescent="0.2">
      <c r="A26" t="s">
        <v>45</v>
      </c>
    </row>
    <row r="27" spans="1:1" x14ac:dyDescent="0.2">
      <c r="A27" t="s">
        <v>46</v>
      </c>
    </row>
    <row r="28" spans="1:1" x14ac:dyDescent="0.2">
      <c r="A28" t="s">
        <v>38</v>
      </c>
    </row>
    <row r="29" spans="1:1" x14ac:dyDescent="0.2">
      <c r="A29" t="s">
        <v>47</v>
      </c>
    </row>
    <row r="30" spans="1:1" x14ac:dyDescent="0.2">
      <c r="A30" t="s">
        <v>48</v>
      </c>
    </row>
    <row r="31" spans="1:1" x14ac:dyDescent="0.2">
      <c r="A31" t="s">
        <v>49</v>
      </c>
    </row>
    <row r="32" spans="1:1" x14ac:dyDescent="0.2">
      <c r="A32" t="s">
        <v>50</v>
      </c>
    </row>
    <row r="33" spans="1:1" x14ac:dyDescent="0.2">
      <c r="A33" t="s">
        <v>51</v>
      </c>
    </row>
    <row r="34" spans="1:1" x14ac:dyDescent="0.2">
      <c r="A34" t="s">
        <v>52</v>
      </c>
    </row>
    <row r="35" spans="1:1" x14ac:dyDescent="0.2">
      <c r="A35" t="s">
        <v>53</v>
      </c>
    </row>
    <row r="36" spans="1:1" x14ac:dyDescent="0.2">
      <c r="A36" t="s">
        <v>54</v>
      </c>
    </row>
    <row r="37" spans="1:1" x14ac:dyDescent="0.2">
      <c r="A37" t="s">
        <v>55</v>
      </c>
    </row>
    <row r="38" spans="1:1" x14ac:dyDescent="0.2">
      <c r="A38" t="s">
        <v>56</v>
      </c>
    </row>
    <row r="39" spans="1:1" x14ac:dyDescent="0.2">
      <c r="A39" t="s">
        <v>57</v>
      </c>
    </row>
    <row r="40" spans="1:1" x14ac:dyDescent="0.2">
      <c r="A40" t="s">
        <v>58</v>
      </c>
    </row>
    <row r="41" spans="1:1" x14ac:dyDescent="0.2">
      <c r="A41" t="s">
        <v>59</v>
      </c>
    </row>
    <row r="42" spans="1:1" x14ac:dyDescent="0.2">
      <c r="A42" t="s">
        <v>60</v>
      </c>
    </row>
    <row r="43" spans="1:1" x14ac:dyDescent="0.2">
      <c r="A43" t="s">
        <v>61</v>
      </c>
    </row>
    <row r="44" spans="1:1" x14ac:dyDescent="0.2">
      <c r="A44" t="s">
        <v>62</v>
      </c>
    </row>
    <row r="45" spans="1:1" x14ac:dyDescent="0.2">
      <c r="A45" t="s">
        <v>63</v>
      </c>
    </row>
    <row r="46" spans="1:1" x14ac:dyDescent="0.2">
      <c r="A46" t="s">
        <v>64</v>
      </c>
    </row>
    <row r="47" spans="1:1" x14ac:dyDescent="0.2">
      <c r="A47" t="s">
        <v>65</v>
      </c>
    </row>
    <row r="48" spans="1:1" x14ac:dyDescent="0.2">
      <c r="A48" t="s">
        <v>66</v>
      </c>
    </row>
    <row r="49" spans="1:1" x14ac:dyDescent="0.2">
      <c r="A49" t="s">
        <v>67</v>
      </c>
    </row>
    <row r="50" spans="1:1" x14ac:dyDescent="0.2">
      <c r="A50" t="s">
        <v>68</v>
      </c>
    </row>
    <row r="51" spans="1:1" x14ac:dyDescent="0.2">
      <c r="A51" t="s">
        <v>69</v>
      </c>
    </row>
    <row r="52" spans="1:1" x14ac:dyDescent="0.2">
      <c r="A52" t="s">
        <v>70</v>
      </c>
    </row>
    <row r="53" spans="1:1" x14ac:dyDescent="0.2">
      <c r="A53" t="s">
        <v>71</v>
      </c>
    </row>
    <row r="54" spans="1:1" x14ac:dyDescent="0.2">
      <c r="A54" t="s">
        <v>72</v>
      </c>
    </row>
    <row r="55" spans="1:1" x14ac:dyDescent="0.2">
      <c r="A55" t="s">
        <v>73</v>
      </c>
    </row>
    <row r="56" spans="1:1" x14ac:dyDescent="0.2">
      <c r="A56" t="s">
        <v>74</v>
      </c>
    </row>
    <row r="57" spans="1:1" x14ac:dyDescent="0.2">
      <c r="A57" t="s">
        <v>75</v>
      </c>
    </row>
    <row r="58" spans="1:1" x14ac:dyDescent="0.2">
      <c r="A58" t="s">
        <v>82</v>
      </c>
    </row>
    <row r="59" spans="1:1" x14ac:dyDescent="0.2">
      <c r="A59" t="s">
        <v>76</v>
      </c>
    </row>
    <row r="60" spans="1:1" x14ac:dyDescent="0.2">
      <c r="A60" t="s">
        <v>77</v>
      </c>
    </row>
    <row r="61" spans="1:1" x14ac:dyDescent="0.2">
      <c r="A61" t="s">
        <v>78</v>
      </c>
    </row>
    <row r="62" spans="1:1" x14ac:dyDescent="0.2">
      <c r="A62" t="s">
        <v>79</v>
      </c>
    </row>
    <row r="63" spans="1:1" x14ac:dyDescent="0.2">
      <c r="A63" t="s">
        <v>80</v>
      </c>
    </row>
    <row r="64" spans="1:1" x14ac:dyDescent="0.2">
      <c r="A64" t="s">
        <v>81</v>
      </c>
    </row>
    <row r="65" spans="1:1" x14ac:dyDescent="0.2">
      <c r="A65" t="s">
        <v>83</v>
      </c>
    </row>
    <row r="66" spans="1:1" x14ac:dyDescent="0.2">
      <c r="A66" t="s">
        <v>84</v>
      </c>
    </row>
    <row r="67" spans="1:1" x14ac:dyDescent="0.2">
      <c r="A67" t="s">
        <v>85</v>
      </c>
    </row>
    <row r="68" spans="1:1" x14ac:dyDescent="0.2">
      <c r="A68" t="s">
        <v>86</v>
      </c>
    </row>
    <row r="69" spans="1:1" x14ac:dyDescent="0.2">
      <c r="A69" t="s">
        <v>87</v>
      </c>
    </row>
    <row r="70" spans="1:1" x14ac:dyDescent="0.2">
      <c r="A70" t="s">
        <v>88</v>
      </c>
    </row>
    <row r="71" spans="1:1" x14ac:dyDescent="0.2">
      <c r="A71" t="s">
        <v>89</v>
      </c>
    </row>
    <row r="72" spans="1:1" x14ac:dyDescent="0.2">
      <c r="A72" t="s">
        <v>90</v>
      </c>
    </row>
    <row r="73" spans="1:1" x14ac:dyDescent="0.2">
      <c r="A73" t="s">
        <v>91</v>
      </c>
    </row>
    <row r="74" spans="1:1" x14ac:dyDescent="0.2">
      <c r="A74" t="s">
        <v>92</v>
      </c>
    </row>
    <row r="75" spans="1:1" x14ac:dyDescent="0.2">
      <c r="A75" t="s">
        <v>93</v>
      </c>
    </row>
    <row r="76" spans="1:1" x14ac:dyDescent="0.2">
      <c r="A76" t="s">
        <v>94</v>
      </c>
    </row>
    <row r="77" spans="1:1" x14ac:dyDescent="0.2">
      <c r="A77" t="s">
        <v>95</v>
      </c>
    </row>
    <row r="78" spans="1:1" x14ac:dyDescent="0.2">
      <c r="A78" t="s">
        <v>96</v>
      </c>
    </row>
    <row r="79" spans="1:1" x14ac:dyDescent="0.2">
      <c r="A79" t="s">
        <v>97</v>
      </c>
    </row>
    <row r="80" spans="1:1" x14ac:dyDescent="0.2">
      <c r="A80" t="s">
        <v>98</v>
      </c>
    </row>
    <row r="81" spans="1:2" x14ac:dyDescent="0.2">
      <c r="A81" t="s">
        <v>99</v>
      </c>
    </row>
    <row r="82" spans="1:2" x14ac:dyDescent="0.2">
      <c r="A82" t="s">
        <v>100</v>
      </c>
    </row>
    <row r="83" spans="1:2" x14ac:dyDescent="0.2">
      <c r="A83" t="s">
        <v>101</v>
      </c>
    </row>
    <row r="84" spans="1:2" x14ac:dyDescent="0.2">
      <c r="A84" t="s">
        <v>102</v>
      </c>
    </row>
    <row r="85" spans="1:2" x14ac:dyDescent="0.2">
      <c r="A85" t="s">
        <v>103</v>
      </c>
    </row>
    <row r="86" spans="1:2" x14ac:dyDescent="0.2">
      <c r="A86" t="s">
        <v>106</v>
      </c>
    </row>
    <row r="87" spans="1:2" x14ac:dyDescent="0.2">
      <c r="A87" t="s">
        <v>104</v>
      </c>
    </row>
    <row r="88" spans="1:2" x14ac:dyDescent="0.2">
      <c r="A88" t="s">
        <v>105</v>
      </c>
    </row>
    <row r="89" spans="1:2" x14ac:dyDescent="0.2">
      <c r="A89" t="s">
        <v>107</v>
      </c>
    </row>
    <row r="90" spans="1:2" x14ac:dyDescent="0.2">
      <c r="A90" t="s">
        <v>108</v>
      </c>
    </row>
    <row r="91" spans="1:2" x14ac:dyDescent="0.2">
      <c r="A91" t="s">
        <v>109</v>
      </c>
    </row>
    <row r="92" spans="1:2" x14ac:dyDescent="0.2">
      <c r="A92" t="s">
        <v>110</v>
      </c>
      <c r="B92" t="s">
        <v>12</v>
      </c>
    </row>
    <row r="93" spans="1:2" x14ac:dyDescent="0.2">
      <c r="A93" t="s">
        <v>111</v>
      </c>
      <c r="B93" t="s">
        <v>12</v>
      </c>
    </row>
    <row r="94" spans="1:2" x14ac:dyDescent="0.2">
      <c r="A94" t="s">
        <v>112</v>
      </c>
      <c r="B94" t="s">
        <v>12</v>
      </c>
    </row>
    <row r="95" spans="1:2" x14ac:dyDescent="0.2">
      <c r="A95" t="s">
        <v>113</v>
      </c>
      <c r="B95" t="s">
        <v>12</v>
      </c>
    </row>
    <row r="96" spans="1:2" x14ac:dyDescent="0.2">
      <c r="A96" t="s">
        <v>114</v>
      </c>
      <c r="B96" t="s">
        <v>12</v>
      </c>
    </row>
    <row r="97" spans="1:2" x14ac:dyDescent="0.2">
      <c r="A97" t="s">
        <v>115</v>
      </c>
      <c r="B97" t="s">
        <v>12</v>
      </c>
    </row>
    <row r="98" spans="1:2" x14ac:dyDescent="0.2">
      <c r="A98" t="s">
        <v>116</v>
      </c>
      <c r="B98" t="s">
        <v>12</v>
      </c>
    </row>
    <row r="99" spans="1:2" x14ac:dyDescent="0.2">
      <c r="A99" t="s">
        <v>117</v>
      </c>
      <c r="B99" t="s">
        <v>12</v>
      </c>
    </row>
    <row r="100" spans="1:2" x14ac:dyDescent="0.2">
      <c r="A100" t="s">
        <v>118</v>
      </c>
      <c r="B100" t="s">
        <v>12</v>
      </c>
    </row>
    <row r="101" spans="1:2" x14ac:dyDescent="0.2">
      <c r="A101" t="s">
        <v>119</v>
      </c>
      <c r="B101" t="s">
        <v>12</v>
      </c>
    </row>
    <row r="102" spans="1:2" x14ac:dyDescent="0.2">
      <c r="A102" t="s">
        <v>120</v>
      </c>
      <c r="B102" t="s">
        <v>12</v>
      </c>
    </row>
    <row r="103" spans="1:2" x14ac:dyDescent="0.2">
      <c r="A103" t="s">
        <v>194</v>
      </c>
      <c r="B103" t="s">
        <v>12</v>
      </c>
    </row>
    <row r="104" spans="1:2" x14ac:dyDescent="0.2">
      <c r="A104" t="s">
        <v>121</v>
      </c>
      <c r="B104" t="s">
        <v>12</v>
      </c>
    </row>
    <row r="105" spans="1:2" x14ac:dyDescent="0.2">
      <c r="A105" t="s">
        <v>122</v>
      </c>
      <c r="B105" t="s">
        <v>12</v>
      </c>
    </row>
    <row r="106" spans="1:2" x14ac:dyDescent="0.2">
      <c r="A106" t="s">
        <v>193</v>
      </c>
      <c r="B106" t="s">
        <v>12</v>
      </c>
    </row>
    <row r="107" spans="1:2" x14ac:dyDescent="0.2">
      <c r="A107" t="s">
        <v>123</v>
      </c>
      <c r="B107" t="s">
        <v>12</v>
      </c>
    </row>
    <row r="108" spans="1:2" x14ac:dyDescent="0.2">
      <c r="A108" t="s">
        <v>124</v>
      </c>
      <c r="B108" t="s">
        <v>12</v>
      </c>
    </row>
    <row r="109" spans="1:2" x14ac:dyDescent="0.2">
      <c r="A109" t="s">
        <v>125</v>
      </c>
      <c r="B109" t="s">
        <v>12</v>
      </c>
    </row>
    <row r="110" spans="1:2" x14ac:dyDescent="0.2">
      <c r="A110" t="s">
        <v>192</v>
      </c>
      <c r="B110" t="s">
        <v>12</v>
      </c>
    </row>
    <row r="111" spans="1:2" x14ac:dyDescent="0.2">
      <c r="A111" t="s">
        <v>126</v>
      </c>
      <c r="B111" t="s">
        <v>12</v>
      </c>
    </row>
    <row r="112" spans="1:2" x14ac:dyDescent="0.2">
      <c r="A112" t="s">
        <v>127</v>
      </c>
      <c r="B112" t="s">
        <v>12</v>
      </c>
    </row>
    <row r="113" spans="1:2" x14ac:dyDescent="0.2">
      <c r="A113" t="s">
        <v>128</v>
      </c>
      <c r="B113" t="s">
        <v>12</v>
      </c>
    </row>
    <row r="114" spans="1:2" x14ac:dyDescent="0.2">
      <c r="A114" t="s">
        <v>129</v>
      </c>
      <c r="B114" t="s">
        <v>12</v>
      </c>
    </row>
    <row r="115" spans="1:2" x14ac:dyDescent="0.2">
      <c r="A115" t="s">
        <v>130</v>
      </c>
      <c r="B115" t="s">
        <v>12</v>
      </c>
    </row>
    <row r="116" spans="1:2" x14ac:dyDescent="0.2">
      <c r="A116" t="s">
        <v>131</v>
      </c>
      <c r="B116" t="s">
        <v>12</v>
      </c>
    </row>
    <row r="117" spans="1:2" x14ac:dyDescent="0.2">
      <c r="A117" t="s">
        <v>132</v>
      </c>
      <c r="B117" t="s">
        <v>12</v>
      </c>
    </row>
    <row r="118" spans="1:2" x14ac:dyDescent="0.2">
      <c r="A118" t="s">
        <v>133</v>
      </c>
      <c r="B118" t="s">
        <v>12</v>
      </c>
    </row>
    <row r="119" spans="1:2" x14ac:dyDescent="0.2">
      <c r="A119" t="s">
        <v>134</v>
      </c>
      <c r="B119" t="s">
        <v>12</v>
      </c>
    </row>
    <row r="120" spans="1:2" x14ac:dyDescent="0.2">
      <c r="A120" t="s">
        <v>135</v>
      </c>
      <c r="B120" t="s">
        <v>12</v>
      </c>
    </row>
    <row r="121" spans="1:2" x14ac:dyDescent="0.2">
      <c r="A121" t="s">
        <v>136</v>
      </c>
      <c r="B121" t="s">
        <v>12</v>
      </c>
    </row>
    <row r="122" spans="1:2" x14ac:dyDescent="0.2">
      <c r="A122" t="s">
        <v>137</v>
      </c>
      <c r="B122" t="s">
        <v>12</v>
      </c>
    </row>
    <row r="123" spans="1:2" x14ac:dyDescent="0.2">
      <c r="A123" t="s">
        <v>138</v>
      </c>
      <c r="B123" t="s">
        <v>12</v>
      </c>
    </row>
    <row r="124" spans="1:2" x14ac:dyDescent="0.2">
      <c r="A124" t="s">
        <v>139</v>
      </c>
      <c r="B124" t="s">
        <v>12</v>
      </c>
    </row>
    <row r="125" spans="1:2" x14ac:dyDescent="0.2">
      <c r="A125" t="s">
        <v>140</v>
      </c>
      <c r="B125" t="s">
        <v>12</v>
      </c>
    </row>
    <row r="126" spans="1:2" x14ac:dyDescent="0.2">
      <c r="A126" t="s">
        <v>141</v>
      </c>
      <c r="B126" t="s">
        <v>12</v>
      </c>
    </row>
    <row r="127" spans="1:2" x14ac:dyDescent="0.2">
      <c r="A127" t="s">
        <v>142</v>
      </c>
      <c r="B127" t="s">
        <v>12</v>
      </c>
    </row>
    <row r="128" spans="1:2" x14ac:dyDescent="0.2">
      <c r="A128" t="s">
        <v>143</v>
      </c>
      <c r="B128" t="s">
        <v>12</v>
      </c>
    </row>
    <row r="129" spans="1:2" x14ac:dyDescent="0.2">
      <c r="A129" t="s">
        <v>144</v>
      </c>
      <c r="B129" t="s">
        <v>12</v>
      </c>
    </row>
    <row r="130" spans="1:2" x14ac:dyDescent="0.2">
      <c r="A130" t="s">
        <v>145</v>
      </c>
      <c r="B130" t="s">
        <v>12</v>
      </c>
    </row>
    <row r="131" spans="1:2" x14ac:dyDescent="0.2">
      <c r="A131" t="s">
        <v>146</v>
      </c>
      <c r="B131" t="s">
        <v>12</v>
      </c>
    </row>
    <row r="132" spans="1:2" x14ac:dyDescent="0.2">
      <c r="A132" t="s">
        <v>147</v>
      </c>
      <c r="B132" t="s">
        <v>12</v>
      </c>
    </row>
    <row r="133" spans="1:2" x14ac:dyDescent="0.2">
      <c r="A133" t="s">
        <v>148</v>
      </c>
      <c r="B133" t="s">
        <v>12</v>
      </c>
    </row>
    <row r="134" spans="1:2" x14ac:dyDescent="0.2">
      <c r="A134" t="s">
        <v>149</v>
      </c>
      <c r="B134" t="s">
        <v>12</v>
      </c>
    </row>
    <row r="135" spans="1:2" x14ac:dyDescent="0.2">
      <c r="A135" t="s">
        <v>150</v>
      </c>
      <c r="B135" t="s">
        <v>12</v>
      </c>
    </row>
    <row r="136" spans="1:2" x14ac:dyDescent="0.2">
      <c r="A136" t="s">
        <v>151</v>
      </c>
      <c r="B136" t="s">
        <v>12</v>
      </c>
    </row>
    <row r="137" spans="1:2" x14ac:dyDescent="0.2">
      <c r="A137" t="s">
        <v>152</v>
      </c>
      <c r="B137" t="s">
        <v>12</v>
      </c>
    </row>
    <row r="138" spans="1:2" x14ac:dyDescent="0.2">
      <c r="A138" t="s">
        <v>153</v>
      </c>
      <c r="B138" t="s">
        <v>12</v>
      </c>
    </row>
    <row r="139" spans="1:2" x14ac:dyDescent="0.2">
      <c r="A139" t="s">
        <v>154</v>
      </c>
      <c r="B139" t="s">
        <v>12</v>
      </c>
    </row>
    <row r="140" spans="1:2" x14ac:dyDescent="0.2">
      <c r="A140" t="s">
        <v>191</v>
      </c>
      <c r="B140" t="s">
        <v>12</v>
      </c>
    </row>
    <row r="141" spans="1:2" x14ac:dyDescent="0.2">
      <c r="A141" t="s">
        <v>190</v>
      </c>
      <c r="B141" t="s">
        <v>12</v>
      </c>
    </row>
    <row r="142" spans="1:2" x14ac:dyDescent="0.2">
      <c r="A142" t="s">
        <v>189</v>
      </c>
      <c r="B142" t="s">
        <v>12</v>
      </c>
    </row>
    <row r="143" spans="1:2" x14ac:dyDescent="0.2">
      <c r="A143" t="s">
        <v>155</v>
      </c>
      <c r="B143" t="s">
        <v>12</v>
      </c>
    </row>
    <row r="144" spans="1:2" x14ac:dyDescent="0.2">
      <c r="A144" t="s">
        <v>156</v>
      </c>
      <c r="B144" t="s">
        <v>12</v>
      </c>
    </row>
    <row r="145" spans="1:2" x14ac:dyDescent="0.2">
      <c r="A145" t="s">
        <v>157</v>
      </c>
      <c r="B145" t="s">
        <v>12</v>
      </c>
    </row>
    <row r="146" spans="1:2" x14ac:dyDescent="0.2">
      <c r="A146" t="s">
        <v>158</v>
      </c>
      <c r="B146" t="s">
        <v>12</v>
      </c>
    </row>
    <row r="147" spans="1:2" x14ac:dyDescent="0.2">
      <c r="A147" t="s">
        <v>159</v>
      </c>
      <c r="B147" t="s">
        <v>12</v>
      </c>
    </row>
    <row r="148" spans="1:2" x14ac:dyDescent="0.2">
      <c r="A148" t="s">
        <v>160</v>
      </c>
      <c r="B148" t="s">
        <v>12</v>
      </c>
    </row>
    <row r="149" spans="1:2" x14ac:dyDescent="0.2">
      <c r="A149" t="s">
        <v>161</v>
      </c>
      <c r="B149" t="s">
        <v>12</v>
      </c>
    </row>
    <row r="150" spans="1:2" x14ac:dyDescent="0.2">
      <c r="A150" t="s">
        <v>162</v>
      </c>
      <c r="B150" t="s">
        <v>12</v>
      </c>
    </row>
    <row r="151" spans="1:2" x14ac:dyDescent="0.2">
      <c r="A151" t="s">
        <v>163</v>
      </c>
      <c r="B151" t="s">
        <v>12</v>
      </c>
    </row>
    <row r="152" spans="1:2" x14ac:dyDescent="0.2">
      <c r="A152" t="s">
        <v>164</v>
      </c>
      <c r="B152" t="s">
        <v>12</v>
      </c>
    </row>
    <row r="153" spans="1:2" x14ac:dyDescent="0.2">
      <c r="A153" t="s">
        <v>165</v>
      </c>
      <c r="B153" t="s">
        <v>12</v>
      </c>
    </row>
    <row r="154" spans="1:2" x14ac:dyDescent="0.2">
      <c r="A154" t="s">
        <v>166</v>
      </c>
      <c r="B154" t="s">
        <v>12</v>
      </c>
    </row>
    <row r="155" spans="1:2" x14ac:dyDescent="0.2">
      <c r="A155" t="s">
        <v>188</v>
      </c>
      <c r="B155" t="s">
        <v>12</v>
      </c>
    </row>
    <row r="156" spans="1:2" x14ac:dyDescent="0.2">
      <c r="A156" t="s">
        <v>167</v>
      </c>
      <c r="B156" t="s">
        <v>12</v>
      </c>
    </row>
    <row r="157" spans="1:2" x14ac:dyDescent="0.2">
      <c r="A157" t="s">
        <v>168</v>
      </c>
      <c r="B157" t="s">
        <v>12</v>
      </c>
    </row>
    <row r="158" spans="1:2" x14ac:dyDescent="0.2">
      <c r="A158" t="s">
        <v>169</v>
      </c>
      <c r="B158" t="s">
        <v>12</v>
      </c>
    </row>
    <row r="159" spans="1:2" x14ac:dyDescent="0.2">
      <c r="A159" t="s">
        <v>170</v>
      </c>
      <c r="B159" t="s">
        <v>12</v>
      </c>
    </row>
    <row r="160" spans="1:2" x14ac:dyDescent="0.2">
      <c r="A160" t="s">
        <v>171</v>
      </c>
      <c r="B160" t="s">
        <v>12</v>
      </c>
    </row>
    <row r="161" spans="1:2" x14ac:dyDescent="0.2">
      <c r="A161" t="s">
        <v>172</v>
      </c>
      <c r="B161" t="s">
        <v>12</v>
      </c>
    </row>
    <row r="162" spans="1:2" x14ac:dyDescent="0.2">
      <c r="A162" t="s">
        <v>173</v>
      </c>
      <c r="B162" t="s">
        <v>12</v>
      </c>
    </row>
    <row r="163" spans="1:2" x14ac:dyDescent="0.2">
      <c r="A163" t="s">
        <v>174</v>
      </c>
      <c r="B163" t="s">
        <v>12</v>
      </c>
    </row>
    <row r="164" spans="1:2" x14ac:dyDescent="0.2">
      <c r="A164" t="s">
        <v>175</v>
      </c>
      <c r="B164" t="s">
        <v>12</v>
      </c>
    </row>
    <row r="165" spans="1:2" x14ac:dyDescent="0.2">
      <c r="A165" t="s">
        <v>176</v>
      </c>
      <c r="B165" t="s">
        <v>12</v>
      </c>
    </row>
    <row r="166" spans="1:2" x14ac:dyDescent="0.2">
      <c r="A166" t="s">
        <v>177</v>
      </c>
      <c r="B166" t="s">
        <v>12</v>
      </c>
    </row>
    <row r="167" spans="1:2" x14ac:dyDescent="0.2">
      <c r="A167" t="s">
        <v>178</v>
      </c>
      <c r="B167" t="s">
        <v>12</v>
      </c>
    </row>
    <row r="168" spans="1:2" x14ac:dyDescent="0.2">
      <c r="A168" t="s">
        <v>179</v>
      </c>
      <c r="B168" t="s">
        <v>12</v>
      </c>
    </row>
    <row r="169" spans="1:2" x14ac:dyDescent="0.2">
      <c r="A169" t="s">
        <v>180</v>
      </c>
      <c r="B169" t="s">
        <v>12</v>
      </c>
    </row>
    <row r="170" spans="1:2" x14ac:dyDescent="0.2">
      <c r="A170" t="s">
        <v>181</v>
      </c>
      <c r="B170" t="s">
        <v>12</v>
      </c>
    </row>
    <row r="171" spans="1:2" x14ac:dyDescent="0.2">
      <c r="A171" t="s">
        <v>182</v>
      </c>
      <c r="B171" t="s">
        <v>12</v>
      </c>
    </row>
    <row r="172" spans="1:2" x14ac:dyDescent="0.2">
      <c r="A172" t="s">
        <v>183</v>
      </c>
      <c r="B172" t="s">
        <v>12</v>
      </c>
    </row>
    <row r="173" spans="1:2" x14ac:dyDescent="0.2">
      <c r="A173" t="s">
        <v>184</v>
      </c>
      <c r="B173" t="s">
        <v>12</v>
      </c>
    </row>
    <row r="174" spans="1:2" x14ac:dyDescent="0.2">
      <c r="A174" t="s">
        <v>185</v>
      </c>
      <c r="B174" t="s">
        <v>12</v>
      </c>
    </row>
    <row r="175" spans="1:2" x14ac:dyDescent="0.2">
      <c r="A175" t="s">
        <v>186</v>
      </c>
      <c r="B175" t="s">
        <v>12</v>
      </c>
    </row>
    <row r="176" spans="1:2" x14ac:dyDescent="0.2">
      <c r="A176" t="s">
        <v>187</v>
      </c>
      <c r="B176" t="s">
        <v>12</v>
      </c>
    </row>
    <row r="177" spans="2:2" x14ac:dyDescent="0.2">
      <c r="B177" t="s">
        <v>12</v>
      </c>
    </row>
    <row r="178" spans="2:2" x14ac:dyDescent="0.2">
      <c r="B178" t="s">
        <v>12</v>
      </c>
    </row>
    <row r="179" spans="2:2" x14ac:dyDescent="0.2">
      <c r="B179" t="s">
        <v>12</v>
      </c>
    </row>
    <row r="180" spans="2:2" x14ac:dyDescent="0.2">
      <c r="B180" t="s">
        <v>12</v>
      </c>
    </row>
    <row r="181" spans="2:2" x14ac:dyDescent="0.2">
      <c r="B181" t="s">
        <v>12</v>
      </c>
    </row>
    <row r="182" spans="2:2" x14ac:dyDescent="0.2">
      <c r="B182" t="s">
        <v>12</v>
      </c>
    </row>
    <row r="183" spans="2:2" x14ac:dyDescent="0.2">
      <c r="B183" t="s">
        <v>12</v>
      </c>
    </row>
    <row r="184" spans="2:2" x14ac:dyDescent="0.2">
      <c r="B184" t="s">
        <v>12</v>
      </c>
    </row>
    <row r="185" spans="2:2" x14ac:dyDescent="0.2">
      <c r="B185" t="s">
        <v>12</v>
      </c>
    </row>
    <row r="186" spans="2:2" x14ac:dyDescent="0.2">
      <c r="B186" t="s">
        <v>12</v>
      </c>
    </row>
    <row r="187" spans="2:2" x14ac:dyDescent="0.2">
      <c r="B187" t="s">
        <v>12</v>
      </c>
    </row>
    <row r="188" spans="2:2" x14ac:dyDescent="0.2">
      <c r="B188" t="s">
        <v>12</v>
      </c>
    </row>
    <row r="189" spans="2:2" x14ac:dyDescent="0.2">
      <c r="B189" t="s">
        <v>12</v>
      </c>
    </row>
    <row r="190" spans="2:2" x14ac:dyDescent="0.2">
      <c r="B190" t="s">
        <v>12</v>
      </c>
    </row>
    <row r="191" spans="2:2" x14ac:dyDescent="0.2">
      <c r="B191" t="s">
        <v>12</v>
      </c>
    </row>
    <row r="192" spans="2:2" x14ac:dyDescent="0.2">
      <c r="B192" t="s">
        <v>12</v>
      </c>
    </row>
    <row r="193" spans="2:2" x14ac:dyDescent="0.2">
      <c r="B193" t="s">
        <v>12</v>
      </c>
    </row>
    <row r="194" spans="2:2" x14ac:dyDescent="0.2">
      <c r="B194" t="s">
        <v>12</v>
      </c>
    </row>
    <row r="195" spans="2:2" x14ac:dyDescent="0.2">
      <c r="B195" t="s">
        <v>12</v>
      </c>
    </row>
    <row r="196" spans="2:2" x14ac:dyDescent="0.2">
      <c r="B196" t="s">
        <v>12</v>
      </c>
    </row>
    <row r="197" spans="2:2" x14ac:dyDescent="0.2">
      <c r="B197" t="s">
        <v>12</v>
      </c>
    </row>
    <row r="198" spans="2:2" x14ac:dyDescent="0.2">
      <c r="B198" t="s">
        <v>12</v>
      </c>
    </row>
    <row r="199" spans="2:2" x14ac:dyDescent="0.2">
      <c r="B199" t="s">
        <v>12</v>
      </c>
    </row>
    <row r="200" spans="2:2" x14ac:dyDescent="0.2">
      <c r="B200" t="s">
        <v>12</v>
      </c>
    </row>
    <row r="201" spans="2:2" x14ac:dyDescent="0.2">
      <c r="B201" t="s">
        <v>12</v>
      </c>
    </row>
    <row r="202" spans="2:2" x14ac:dyDescent="0.2">
      <c r="B202" t="s">
        <v>12</v>
      </c>
    </row>
    <row r="203" spans="2:2" x14ac:dyDescent="0.2">
      <c r="B203" t="s">
        <v>12</v>
      </c>
    </row>
    <row r="204" spans="2:2" x14ac:dyDescent="0.2">
      <c r="B204" t="s">
        <v>12</v>
      </c>
    </row>
    <row r="205" spans="2:2" x14ac:dyDescent="0.2">
      <c r="B205" t="s">
        <v>12</v>
      </c>
    </row>
    <row r="206" spans="2:2" x14ac:dyDescent="0.2">
      <c r="B206" t="s">
        <v>12</v>
      </c>
    </row>
    <row r="207" spans="2:2" x14ac:dyDescent="0.2">
      <c r="B207" t="s">
        <v>12</v>
      </c>
    </row>
    <row r="208" spans="2:2" x14ac:dyDescent="0.2">
      <c r="B208" t="s">
        <v>12</v>
      </c>
    </row>
    <row r="209" spans="2:2" x14ac:dyDescent="0.2">
      <c r="B209" t="s">
        <v>12</v>
      </c>
    </row>
    <row r="210" spans="2:2" x14ac:dyDescent="0.2">
      <c r="B210" t="s">
        <v>12</v>
      </c>
    </row>
    <row r="211" spans="2:2" x14ac:dyDescent="0.2">
      <c r="B211" t="s">
        <v>12</v>
      </c>
    </row>
    <row r="212" spans="2:2" x14ac:dyDescent="0.2">
      <c r="B212" t="s">
        <v>12</v>
      </c>
    </row>
    <row r="213" spans="2:2" x14ac:dyDescent="0.2">
      <c r="B213" t="s">
        <v>12</v>
      </c>
    </row>
    <row r="214" spans="2:2" x14ac:dyDescent="0.2">
      <c r="B214" t="s">
        <v>12</v>
      </c>
    </row>
    <row r="215" spans="2:2" x14ac:dyDescent="0.2">
      <c r="B215" t="s">
        <v>12</v>
      </c>
    </row>
    <row r="216" spans="2:2" x14ac:dyDescent="0.2">
      <c r="B216" t="s">
        <v>12</v>
      </c>
    </row>
    <row r="217" spans="2:2" x14ac:dyDescent="0.2">
      <c r="B217" t="s">
        <v>12</v>
      </c>
    </row>
    <row r="218" spans="2:2" x14ac:dyDescent="0.2">
      <c r="B218" t="s">
        <v>12</v>
      </c>
    </row>
    <row r="219" spans="2:2" x14ac:dyDescent="0.2">
      <c r="B219" t="s">
        <v>12</v>
      </c>
    </row>
    <row r="220" spans="2:2" x14ac:dyDescent="0.2">
      <c r="B220" t="s">
        <v>12</v>
      </c>
    </row>
    <row r="221" spans="2:2" x14ac:dyDescent="0.2">
      <c r="B221" t="s">
        <v>12</v>
      </c>
    </row>
    <row r="222" spans="2:2" x14ac:dyDescent="0.2">
      <c r="B222" t="s">
        <v>12</v>
      </c>
    </row>
    <row r="223" spans="2:2" x14ac:dyDescent="0.2">
      <c r="B223" t="s">
        <v>12</v>
      </c>
    </row>
    <row r="224" spans="2:2" x14ac:dyDescent="0.2">
      <c r="B224" t="s">
        <v>12</v>
      </c>
    </row>
    <row r="225" spans="2:2" x14ac:dyDescent="0.2">
      <c r="B225" t="s">
        <v>12</v>
      </c>
    </row>
    <row r="226" spans="2:2" x14ac:dyDescent="0.2">
      <c r="B226" t="s">
        <v>12</v>
      </c>
    </row>
    <row r="227" spans="2:2" x14ac:dyDescent="0.2">
      <c r="B227" t="s">
        <v>12</v>
      </c>
    </row>
    <row r="228" spans="2:2" x14ac:dyDescent="0.2">
      <c r="B228" t="s">
        <v>12</v>
      </c>
    </row>
    <row r="229" spans="2:2" x14ac:dyDescent="0.2">
      <c r="B229" t="s">
        <v>12</v>
      </c>
    </row>
    <row r="230" spans="2:2" x14ac:dyDescent="0.2">
      <c r="B230" t="s">
        <v>12</v>
      </c>
    </row>
    <row r="231" spans="2:2" x14ac:dyDescent="0.2">
      <c r="B231" t="s">
        <v>12</v>
      </c>
    </row>
    <row r="232" spans="2:2" x14ac:dyDescent="0.2">
      <c r="B232" t="s">
        <v>12</v>
      </c>
    </row>
    <row r="233" spans="2:2" x14ac:dyDescent="0.2">
      <c r="B233" t="s">
        <v>12</v>
      </c>
    </row>
    <row r="234" spans="2:2" x14ac:dyDescent="0.2">
      <c r="B234" t="s">
        <v>12</v>
      </c>
    </row>
    <row r="235" spans="2:2" x14ac:dyDescent="0.2">
      <c r="B235" t="s">
        <v>12</v>
      </c>
    </row>
    <row r="236" spans="2:2" x14ac:dyDescent="0.2">
      <c r="B236" t="s">
        <v>12</v>
      </c>
    </row>
    <row r="237" spans="2:2" x14ac:dyDescent="0.2">
      <c r="B237" t="s">
        <v>12</v>
      </c>
    </row>
    <row r="238" spans="2:2" x14ac:dyDescent="0.2">
      <c r="B238" t="s">
        <v>12</v>
      </c>
    </row>
    <row r="239" spans="2:2" x14ac:dyDescent="0.2">
      <c r="B239" t="s">
        <v>12</v>
      </c>
    </row>
    <row r="240" spans="2:2" x14ac:dyDescent="0.2">
      <c r="B240" t="s">
        <v>12</v>
      </c>
    </row>
    <row r="241" spans="2:2" x14ac:dyDescent="0.2">
      <c r="B241" t="s">
        <v>12</v>
      </c>
    </row>
    <row r="242" spans="2:2" x14ac:dyDescent="0.2">
      <c r="B242" t="s">
        <v>12</v>
      </c>
    </row>
    <row r="243" spans="2:2" x14ac:dyDescent="0.2">
      <c r="B243" t="s">
        <v>12</v>
      </c>
    </row>
    <row r="244" spans="2:2" x14ac:dyDescent="0.2">
      <c r="B244" t="s">
        <v>12</v>
      </c>
    </row>
    <row r="245" spans="2:2" x14ac:dyDescent="0.2">
      <c r="B245" t="s">
        <v>12</v>
      </c>
    </row>
    <row r="246" spans="2:2" x14ac:dyDescent="0.2">
      <c r="B246" t="s">
        <v>12</v>
      </c>
    </row>
    <row r="247" spans="2:2" x14ac:dyDescent="0.2">
      <c r="B247" t="s">
        <v>12</v>
      </c>
    </row>
    <row r="248" spans="2:2" x14ac:dyDescent="0.2">
      <c r="B248" t="s">
        <v>12</v>
      </c>
    </row>
    <row r="249" spans="2:2" x14ac:dyDescent="0.2">
      <c r="B249" t="s">
        <v>12</v>
      </c>
    </row>
    <row r="250" spans="2:2" x14ac:dyDescent="0.2">
      <c r="B250" t="s">
        <v>12</v>
      </c>
    </row>
    <row r="251" spans="2:2" x14ac:dyDescent="0.2">
      <c r="B251" t="s">
        <v>12</v>
      </c>
    </row>
    <row r="252" spans="2:2" x14ac:dyDescent="0.2">
      <c r="B252" t="s">
        <v>12</v>
      </c>
    </row>
    <row r="253" spans="2:2" x14ac:dyDescent="0.2">
      <c r="B253" t="s">
        <v>12</v>
      </c>
    </row>
    <row r="254" spans="2:2" x14ac:dyDescent="0.2">
      <c r="B254" t="s">
        <v>12</v>
      </c>
    </row>
    <row r="255" spans="2:2" x14ac:dyDescent="0.2">
      <c r="B255" t="s">
        <v>12</v>
      </c>
    </row>
    <row r="256" spans="2:2" x14ac:dyDescent="0.2">
      <c r="B256" t="s">
        <v>12</v>
      </c>
    </row>
    <row r="257" spans="2:2" x14ac:dyDescent="0.2">
      <c r="B257" t="s">
        <v>12</v>
      </c>
    </row>
    <row r="258" spans="2:2" x14ac:dyDescent="0.2">
      <c r="B258" t="s">
        <v>12</v>
      </c>
    </row>
    <row r="259" spans="2:2" x14ac:dyDescent="0.2">
      <c r="B259" t="s">
        <v>12</v>
      </c>
    </row>
    <row r="260" spans="2:2" x14ac:dyDescent="0.2">
      <c r="B260" t="s">
        <v>12</v>
      </c>
    </row>
    <row r="261" spans="2:2" x14ac:dyDescent="0.2">
      <c r="B261" t="s">
        <v>12</v>
      </c>
    </row>
    <row r="262" spans="2:2" x14ac:dyDescent="0.2">
      <c r="B262" t="s">
        <v>12</v>
      </c>
    </row>
    <row r="263" spans="2:2" x14ac:dyDescent="0.2">
      <c r="B263" t="s">
        <v>12</v>
      </c>
    </row>
    <row r="264" spans="2:2" x14ac:dyDescent="0.2">
      <c r="B264" t="s">
        <v>12</v>
      </c>
    </row>
    <row r="265" spans="2:2" x14ac:dyDescent="0.2">
      <c r="B265" t="s">
        <v>12</v>
      </c>
    </row>
    <row r="266" spans="2:2" x14ac:dyDescent="0.2">
      <c r="B266" t="s">
        <v>12</v>
      </c>
    </row>
    <row r="267" spans="2:2" x14ac:dyDescent="0.2">
      <c r="B267" t="s">
        <v>12</v>
      </c>
    </row>
    <row r="268" spans="2:2" x14ac:dyDescent="0.2">
      <c r="B268" t="s">
        <v>12</v>
      </c>
    </row>
    <row r="269" spans="2:2" x14ac:dyDescent="0.2">
      <c r="B269" t="s">
        <v>12</v>
      </c>
    </row>
    <row r="270" spans="2:2" x14ac:dyDescent="0.2">
      <c r="B270" t="s">
        <v>12</v>
      </c>
    </row>
    <row r="271" spans="2:2" x14ac:dyDescent="0.2">
      <c r="B271" t="s">
        <v>12</v>
      </c>
    </row>
    <row r="272" spans="2:2" x14ac:dyDescent="0.2">
      <c r="B272" t="s">
        <v>12</v>
      </c>
    </row>
    <row r="273" spans="2:2" x14ac:dyDescent="0.2">
      <c r="B273" t="s">
        <v>12</v>
      </c>
    </row>
    <row r="274" spans="2:2" x14ac:dyDescent="0.2">
      <c r="B274" t="s">
        <v>12</v>
      </c>
    </row>
    <row r="275" spans="2:2" x14ac:dyDescent="0.2">
      <c r="B275" t="s">
        <v>12</v>
      </c>
    </row>
    <row r="276" spans="2:2" x14ac:dyDescent="0.2">
      <c r="B276" t="s">
        <v>12</v>
      </c>
    </row>
    <row r="277" spans="2:2" x14ac:dyDescent="0.2">
      <c r="B277" t="s">
        <v>12</v>
      </c>
    </row>
    <row r="278" spans="2:2" x14ac:dyDescent="0.2">
      <c r="B278" t="s">
        <v>12</v>
      </c>
    </row>
    <row r="279" spans="2:2" x14ac:dyDescent="0.2">
      <c r="B279" t="s">
        <v>12</v>
      </c>
    </row>
    <row r="280" spans="2:2" x14ac:dyDescent="0.2">
      <c r="B280" t="s">
        <v>12</v>
      </c>
    </row>
    <row r="281" spans="2:2" x14ac:dyDescent="0.2">
      <c r="B281" t="s">
        <v>12</v>
      </c>
    </row>
    <row r="282" spans="2:2" x14ac:dyDescent="0.2">
      <c r="B282" t="s">
        <v>12</v>
      </c>
    </row>
    <row r="283" spans="2:2" x14ac:dyDescent="0.2">
      <c r="B283" t="s">
        <v>12</v>
      </c>
    </row>
    <row r="284" spans="2:2" x14ac:dyDescent="0.2">
      <c r="B284" t="s">
        <v>12</v>
      </c>
    </row>
    <row r="285" spans="2:2" x14ac:dyDescent="0.2">
      <c r="B285" t="s">
        <v>12</v>
      </c>
    </row>
    <row r="286" spans="2:2" x14ac:dyDescent="0.2">
      <c r="B286" t="s">
        <v>12</v>
      </c>
    </row>
    <row r="287" spans="2:2" x14ac:dyDescent="0.2">
      <c r="B287" t="s">
        <v>12</v>
      </c>
    </row>
    <row r="288" spans="2:2" x14ac:dyDescent="0.2">
      <c r="B288" t="s">
        <v>12</v>
      </c>
    </row>
    <row r="289" spans="2:2" x14ac:dyDescent="0.2">
      <c r="B289" t="s">
        <v>12</v>
      </c>
    </row>
    <row r="290" spans="2:2" x14ac:dyDescent="0.2">
      <c r="B290" t="s">
        <v>12</v>
      </c>
    </row>
    <row r="291" spans="2:2" x14ac:dyDescent="0.2">
      <c r="B291" t="s">
        <v>12</v>
      </c>
    </row>
    <row r="292" spans="2:2" x14ac:dyDescent="0.2">
      <c r="B292" t="s">
        <v>12</v>
      </c>
    </row>
    <row r="293" spans="2:2" x14ac:dyDescent="0.2">
      <c r="B293" t="s">
        <v>12</v>
      </c>
    </row>
    <row r="294" spans="2:2" x14ac:dyDescent="0.2">
      <c r="B294" t="s">
        <v>12</v>
      </c>
    </row>
    <row r="295" spans="2:2" x14ac:dyDescent="0.2">
      <c r="B295" t="s">
        <v>12</v>
      </c>
    </row>
    <row r="296" spans="2:2" x14ac:dyDescent="0.2">
      <c r="B296" t="s">
        <v>12</v>
      </c>
    </row>
    <row r="297" spans="2:2" x14ac:dyDescent="0.2">
      <c r="B297" t="s">
        <v>12</v>
      </c>
    </row>
    <row r="298" spans="2:2" x14ac:dyDescent="0.2">
      <c r="B298" t="s">
        <v>12</v>
      </c>
    </row>
    <row r="299" spans="2:2" x14ac:dyDescent="0.2">
      <c r="B299" t="s">
        <v>12</v>
      </c>
    </row>
    <row r="300" spans="2:2" x14ac:dyDescent="0.2">
      <c r="B300" t="s">
        <v>12</v>
      </c>
    </row>
    <row r="301" spans="2:2" x14ac:dyDescent="0.2">
      <c r="B301" t="s">
        <v>12</v>
      </c>
    </row>
    <row r="302" spans="2:2" x14ac:dyDescent="0.2">
      <c r="B302" t="s">
        <v>12</v>
      </c>
    </row>
    <row r="303" spans="2:2" x14ac:dyDescent="0.2">
      <c r="B303" t="s">
        <v>12</v>
      </c>
    </row>
    <row r="304" spans="2:2" x14ac:dyDescent="0.2">
      <c r="B304" t="s">
        <v>12</v>
      </c>
    </row>
    <row r="305" spans="2:2" x14ac:dyDescent="0.2">
      <c r="B305" t="s">
        <v>12</v>
      </c>
    </row>
    <row r="306" spans="2:2" x14ac:dyDescent="0.2">
      <c r="B306" t="s">
        <v>12</v>
      </c>
    </row>
    <row r="307" spans="2:2" x14ac:dyDescent="0.2">
      <c r="B307" t="s">
        <v>12</v>
      </c>
    </row>
    <row r="308" spans="2:2" x14ac:dyDescent="0.2">
      <c r="B308" t="s">
        <v>12</v>
      </c>
    </row>
    <row r="309" spans="2:2" x14ac:dyDescent="0.2">
      <c r="B309" t="s">
        <v>12</v>
      </c>
    </row>
    <row r="310" spans="2:2" x14ac:dyDescent="0.2">
      <c r="B310" t="s">
        <v>12</v>
      </c>
    </row>
    <row r="311" spans="2:2" x14ac:dyDescent="0.2">
      <c r="B311" t="s">
        <v>12</v>
      </c>
    </row>
    <row r="312" spans="2:2" x14ac:dyDescent="0.2">
      <c r="B312" t="s">
        <v>12</v>
      </c>
    </row>
    <row r="313" spans="2:2" x14ac:dyDescent="0.2">
      <c r="B313" t="s">
        <v>12</v>
      </c>
    </row>
    <row r="314" spans="2:2" x14ac:dyDescent="0.2">
      <c r="B314" t="s">
        <v>12</v>
      </c>
    </row>
    <row r="315" spans="2:2" x14ac:dyDescent="0.2">
      <c r="B315" t="s">
        <v>12</v>
      </c>
    </row>
    <row r="316" spans="2:2" x14ac:dyDescent="0.2">
      <c r="B316" t="s">
        <v>12</v>
      </c>
    </row>
    <row r="317" spans="2:2" x14ac:dyDescent="0.2">
      <c r="B317" t="s">
        <v>12</v>
      </c>
    </row>
    <row r="318" spans="2:2" x14ac:dyDescent="0.2">
      <c r="B318" t="s">
        <v>12</v>
      </c>
    </row>
    <row r="319" spans="2:2" x14ac:dyDescent="0.2">
      <c r="B319" t="s">
        <v>12</v>
      </c>
    </row>
    <row r="320" spans="2:2" x14ac:dyDescent="0.2">
      <c r="B320" t="s">
        <v>12</v>
      </c>
    </row>
    <row r="321" spans="2:2" x14ac:dyDescent="0.2">
      <c r="B321" t="s">
        <v>12</v>
      </c>
    </row>
    <row r="322" spans="2:2" x14ac:dyDescent="0.2">
      <c r="B322" t="s">
        <v>12</v>
      </c>
    </row>
    <row r="323" spans="2:2" x14ac:dyDescent="0.2">
      <c r="B323" t="s">
        <v>12</v>
      </c>
    </row>
    <row r="324" spans="2:2" x14ac:dyDescent="0.2">
      <c r="B324" t="s">
        <v>12</v>
      </c>
    </row>
    <row r="325" spans="2:2" x14ac:dyDescent="0.2">
      <c r="B325" t="s">
        <v>12</v>
      </c>
    </row>
    <row r="326" spans="2:2" x14ac:dyDescent="0.2">
      <c r="B326" t="s">
        <v>12</v>
      </c>
    </row>
    <row r="327" spans="2:2" x14ac:dyDescent="0.2">
      <c r="B327" t="s">
        <v>12</v>
      </c>
    </row>
    <row r="328" spans="2:2" x14ac:dyDescent="0.2">
      <c r="B328" t="s">
        <v>12</v>
      </c>
    </row>
    <row r="329" spans="2:2" x14ac:dyDescent="0.2">
      <c r="B329" t="s">
        <v>12</v>
      </c>
    </row>
    <row r="330" spans="2:2" x14ac:dyDescent="0.2">
      <c r="B330" t="s">
        <v>12</v>
      </c>
    </row>
    <row r="331" spans="2:2" x14ac:dyDescent="0.2">
      <c r="B331" t="s">
        <v>12</v>
      </c>
    </row>
    <row r="332" spans="2:2" x14ac:dyDescent="0.2">
      <c r="B332" t="s">
        <v>12</v>
      </c>
    </row>
    <row r="333" spans="2:2" x14ac:dyDescent="0.2">
      <c r="B333" t="s">
        <v>12</v>
      </c>
    </row>
    <row r="334" spans="2:2" x14ac:dyDescent="0.2">
      <c r="B334" t="s">
        <v>12</v>
      </c>
    </row>
    <row r="335" spans="2:2" x14ac:dyDescent="0.2">
      <c r="B335" t="s">
        <v>12</v>
      </c>
    </row>
    <row r="336" spans="2:2" x14ac:dyDescent="0.2">
      <c r="B336" t="s">
        <v>12</v>
      </c>
    </row>
    <row r="337" spans="2:2" x14ac:dyDescent="0.2">
      <c r="B337" t="s">
        <v>12</v>
      </c>
    </row>
    <row r="338" spans="2:2" x14ac:dyDescent="0.2">
      <c r="B338" t="s">
        <v>12</v>
      </c>
    </row>
    <row r="339" spans="2:2" x14ac:dyDescent="0.2">
      <c r="B339" t="s">
        <v>12</v>
      </c>
    </row>
    <row r="340" spans="2:2" x14ac:dyDescent="0.2">
      <c r="B340" t="s">
        <v>12</v>
      </c>
    </row>
    <row r="341" spans="2:2" x14ac:dyDescent="0.2">
      <c r="B341" t="s">
        <v>12</v>
      </c>
    </row>
    <row r="342" spans="2:2" x14ac:dyDescent="0.2">
      <c r="B342" t="s">
        <v>12</v>
      </c>
    </row>
    <row r="343" spans="2:2" x14ac:dyDescent="0.2">
      <c r="B343" t="s">
        <v>12</v>
      </c>
    </row>
    <row r="344" spans="2:2" x14ac:dyDescent="0.2">
      <c r="B344" t="s">
        <v>12</v>
      </c>
    </row>
    <row r="345" spans="2:2" x14ac:dyDescent="0.2">
      <c r="B345" t="s">
        <v>12</v>
      </c>
    </row>
    <row r="346" spans="2:2" x14ac:dyDescent="0.2">
      <c r="B346" t="s">
        <v>12</v>
      </c>
    </row>
    <row r="347" spans="2:2" x14ac:dyDescent="0.2">
      <c r="B347" t="s">
        <v>12</v>
      </c>
    </row>
    <row r="348" spans="2:2" x14ac:dyDescent="0.2">
      <c r="B348" t="s">
        <v>12</v>
      </c>
    </row>
    <row r="349" spans="2:2" x14ac:dyDescent="0.2">
      <c r="B349" t="s">
        <v>12</v>
      </c>
    </row>
    <row r="350" spans="2:2" x14ac:dyDescent="0.2">
      <c r="B350" t="s">
        <v>12</v>
      </c>
    </row>
    <row r="351" spans="2:2" x14ac:dyDescent="0.2">
      <c r="B351" t="s">
        <v>12</v>
      </c>
    </row>
    <row r="352" spans="2:2" x14ac:dyDescent="0.2">
      <c r="B352" t="s">
        <v>12</v>
      </c>
    </row>
    <row r="353" spans="2:2" x14ac:dyDescent="0.2">
      <c r="B35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supprimer emp</vt:lpstr>
      <vt:lpstr>BASE</vt:lpstr>
      <vt:lpstr>Liste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2015-05-20T20:09:44Z</cp:lastPrinted>
  <dcterms:created xsi:type="dcterms:W3CDTF">2015-05-08T19:17:59Z</dcterms:created>
  <dcterms:modified xsi:type="dcterms:W3CDTF">2015-07-18T01:35:54Z</dcterms:modified>
</cp:coreProperties>
</file>