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180" windowHeight="6750"/>
  </bookViews>
  <sheets>
    <sheet name="Feuil1" sheetId="1" r:id="rId1"/>
  </sheets>
  <externalReferences>
    <externalReference r:id="rId2"/>
  </externalReference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T23" i="1" l="1"/>
  <c r="BU23" i="1" s="1"/>
  <c r="BR23" i="1"/>
  <c r="BP23" i="1"/>
  <c r="BN23" i="1"/>
  <c r="BL23" i="1"/>
  <c r="BJ23" i="1"/>
  <c r="BH23" i="1"/>
  <c r="BF23" i="1"/>
  <c r="BD23" i="1"/>
  <c r="BB23" i="1"/>
  <c r="AZ23" i="1"/>
  <c r="AX23" i="1"/>
  <c r="AV23" i="1"/>
  <c r="AT23" i="1"/>
  <c r="AR23" i="1"/>
  <c r="AP23" i="1"/>
  <c r="AN23" i="1"/>
  <c r="AL23" i="1"/>
  <c r="AJ23" i="1"/>
  <c r="AH23" i="1"/>
  <c r="AF23" i="1"/>
  <c r="AD23" i="1"/>
  <c r="AB23" i="1"/>
  <c r="Z23" i="1"/>
  <c r="X23" i="1"/>
  <c r="V23" i="1"/>
  <c r="T23" i="1"/>
  <c r="U23" i="1" s="1"/>
  <c r="R23" i="1"/>
  <c r="P23" i="1"/>
  <c r="Q23" i="1" s="1"/>
  <c r="N23" i="1"/>
  <c r="L23" i="1"/>
  <c r="J23" i="1"/>
  <c r="H23" i="1"/>
  <c r="F23" i="1"/>
  <c r="G23" i="1" s="1"/>
  <c r="D23" i="1"/>
  <c r="B23" i="1"/>
  <c r="C23" i="1" s="1"/>
  <c r="BT22" i="1"/>
  <c r="BR22" i="1"/>
  <c r="BP22" i="1"/>
  <c r="BN22" i="1"/>
  <c r="BL22" i="1"/>
  <c r="BJ22" i="1"/>
  <c r="BH22" i="1"/>
  <c r="BF22" i="1"/>
  <c r="BD22" i="1"/>
  <c r="BB22" i="1"/>
  <c r="AZ22" i="1"/>
  <c r="BA22" i="1" s="1"/>
  <c r="AX22" i="1"/>
  <c r="AV22" i="1"/>
  <c r="AW22" i="1" s="1"/>
  <c r="AT22" i="1"/>
  <c r="AR22" i="1"/>
  <c r="AS22" i="1" s="1"/>
  <c r="AP22" i="1"/>
  <c r="AN22" i="1"/>
  <c r="AO22" i="1" s="1"/>
  <c r="AL22" i="1"/>
  <c r="AJ22" i="1"/>
  <c r="AK22" i="1" s="1"/>
  <c r="AH22" i="1"/>
  <c r="AF22" i="1"/>
  <c r="AG22" i="1" s="1"/>
  <c r="AD22" i="1"/>
  <c r="AB22" i="1"/>
  <c r="AC22" i="1" s="1"/>
  <c r="Z22" i="1"/>
  <c r="X22" i="1"/>
  <c r="Y22" i="1" s="1"/>
  <c r="V22" i="1"/>
  <c r="W22" i="1" s="1"/>
  <c r="T22" i="1"/>
  <c r="U22" i="1" s="1"/>
  <c r="R22" i="1"/>
  <c r="S22" i="1" s="1"/>
  <c r="P22" i="1"/>
  <c r="Q22" i="1" s="1"/>
  <c r="N22" i="1"/>
  <c r="O22" i="1" s="1"/>
  <c r="L22" i="1"/>
  <c r="M22" i="1" s="1"/>
  <c r="J22" i="1"/>
  <c r="H22" i="1"/>
  <c r="I22" i="1" s="1"/>
  <c r="F22" i="1"/>
  <c r="D22" i="1"/>
  <c r="E22" i="1" s="1"/>
  <c r="B22" i="1"/>
  <c r="BT21" i="1"/>
  <c r="BU21" i="1" s="1"/>
  <c r="BR21" i="1"/>
  <c r="BP21" i="1"/>
  <c r="BQ21" i="1" s="1"/>
  <c r="BN21" i="1"/>
  <c r="BL21" i="1"/>
  <c r="BM21" i="1" s="1"/>
  <c r="BJ21" i="1"/>
  <c r="BH21" i="1"/>
  <c r="BI21" i="1" s="1"/>
  <c r="BF21" i="1"/>
  <c r="BD21" i="1"/>
  <c r="BE21" i="1" s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9" i="1" s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BT13" i="1"/>
  <c r="BL13" i="1"/>
  <c r="BD13" i="1"/>
  <c r="AV13" i="1"/>
  <c r="AN13" i="1"/>
  <c r="AF13" i="1"/>
  <c r="X13" i="1"/>
  <c r="P13" i="1"/>
  <c r="H13" i="1"/>
  <c r="A1" i="1"/>
  <c r="BE22" i="1" l="1"/>
  <c r="BI22" i="1"/>
  <c r="BM22" i="1"/>
  <c r="BQ22" i="1"/>
  <c r="BU22" i="1"/>
  <c r="BT9" i="1" s="1"/>
  <c r="E23" i="1"/>
  <c r="D9" i="1" s="1"/>
  <c r="I23" i="1"/>
  <c r="M23" i="1"/>
  <c r="L9" i="1" s="1"/>
  <c r="P9" i="1"/>
  <c r="Y23" i="1"/>
  <c r="AD1" i="1" s="1"/>
  <c r="AC23" i="1"/>
  <c r="AB9" i="1" s="1"/>
  <c r="AG23" i="1"/>
  <c r="AK23" i="1"/>
  <c r="AJ9" i="1" s="1"/>
  <c r="AO23" i="1"/>
  <c r="AN9" i="1" s="1"/>
  <c r="AS23" i="1"/>
  <c r="AR9" i="1" s="1"/>
  <c r="AW23" i="1"/>
  <c r="AV9" i="1" s="1"/>
  <c r="BA23" i="1"/>
  <c r="AZ9" i="1" s="1"/>
  <c r="BE23" i="1"/>
  <c r="AT5" i="1" s="1"/>
  <c r="BI23" i="1"/>
  <c r="BM23" i="1"/>
  <c r="BL9" i="1" s="1"/>
  <c r="BQ23" i="1"/>
  <c r="D13" i="1"/>
  <c r="L13" i="1"/>
  <c r="T13" i="1"/>
  <c r="AB13" i="1"/>
  <c r="AJ13" i="1"/>
  <c r="AR13" i="1"/>
  <c r="AZ13" i="1"/>
  <c r="BH13" i="1"/>
  <c r="BP13" i="1"/>
  <c r="BC21" i="1"/>
  <c r="BG21" i="1"/>
  <c r="BK21" i="1"/>
  <c r="BO21" i="1"/>
  <c r="BS21" i="1"/>
  <c r="C22" i="1"/>
  <c r="B9" i="1" s="1"/>
  <c r="G22" i="1"/>
  <c r="N3" i="1" s="1"/>
  <c r="K22" i="1"/>
  <c r="AA22" i="1"/>
  <c r="AE22" i="1"/>
  <c r="AI22" i="1"/>
  <c r="AM22" i="1"/>
  <c r="AQ22" i="1"/>
  <c r="AU22" i="1"/>
  <c r="AY22" i="1"/>
  <c r="BC22" i="1"/>
  <c r="BG22" i="1"/>
  <c r="BK22" i="1"/>
  <c r="BO22" i="1"/>
  <c r="BS22" i="1"/>
  <c r="K23" i="1"/>
  <c r="O23" i="1"/>
  <c r="V1" i="1" s="1"/>
  <c r="S23" i="1"/>
  <c r="R9" i="1" s="1"/>
  <c r="W23" i="1"/>
  <c r="V9" i="1" s="1"/>
  <c r="AA23" i="1"/>
  <c r="AD2" i="1" s="1"/>
  <c r="AE23" i="1"/>
  <c r="AI23" i="1"/>
  <c r="AM23" i="1"/>
  <c r="AQ23" i="1"/>
  <c r="AK4" i="1" s="1"/>
  <c r="AU23" i="1"/>
  <c r="AY23" i="1"/>
  <c r="AT2" i="1" s="1"/>
  <c r="BC23" i="1"/>
  <c r="BG23" i="1"/>
  <c r="BF9" i="1" s="1"/>
  <c r="BK23" i="1"/>
  <c r="BO23" i="1"/>
  <c r="BS23" i="1"/>
  <c r="AL1" i="1"/>
  <c r="V2" i="1"/>
  <c r="BB2" i="1"/>
  <c r="N1" i="1"/>
  <c r="V4" i="1"/>
  <c r="V5" i="1"/>
  <c r="V6" i="1"/>
  <c r="AL5" i="1"/>
  <c r="AL6" i="1"/>
  <c r="BB4" i="1"/>
  <c r="BB6" i="1"/>
  <c r="V3" i="1"/>
  <c r="AS1" i="1"/>
  <c r="AC2" i="1"/>
  <c r="M1" i="1"/>
  <c r="O1" i="1" s="1"/>
  <c r="U3" i="1"/>
  <c r="AK3" i="1"/>
  <c r="U4" i="1"/>
  <c r="BA4" i="1"/>
  <c r="BC4" i="1" s="1"/>
  <c r="U5" i="1"/>
  <c r="W5" i="1" s="1"/>
  <c r="AK5" i="1"/>
  <c r="U6" i="1"/>
  <c r="BA6" i="1"/>
  <c r="BC6" i="1" s="1"/>
  <c r="U1" i="1"/>
  <c r="W1" i="1" s="1"/>
  <c r="AK1" i="1"/>
  <c r="BA1" i="1"/>
  <c r="U2" i="1"/>
  <c r="AK2" i="1"/>
  <c r="M3" i="1"/>
  <c r="AC3" i="1"/>
  <c r="AS3" i="1"/>
  <c r="M4" i="1"/>
  <c r="AC4" i="1"/>
  <c r="M5" i="1"/>
  <c r="AS5" i="1"/>
  <c r="AC6" i="1"/>
  <c r="B13" i="1"/>
  <c r="F13" i="1"/>
  <c r="J13" i="1"/>
  <c r="N13" i="1"/>
  <c r="R13" i="1"/>
  <c r="V13" i="1"/>
  <c r="Z13" i="1"/>
  <c r="AD13" i="1"/>
  <c r="AH13" i="1"/>
  <c r="AL13" i="1"/>
  <c r="AP13" i="1"/>
  <c r="AT13" i="1"/>
  <c r="AX13" i="1"/>
  <c r="BB13" i="1"/>
  <c r="BF13" i="1"/>
  <c r="BJ13" i="1"/>
  <c r="BN13" i="1"/>
  <c r="BR13" i="1"/>
  <c r="W4" i="1" l="1"/>
  <c r="W3" i="1"/>
  <c r="AL4" i="1"/>
  <c r="W6" i="1"/>
  <c r="AS2" i="1"/>
  <c r="AE2" i="1"/>
  <c r="BA2" i="1"/>
  <c r="BC2" i="1" s="1"/>
  <c r="AS4" i="1"/>
  <c r="AK6" i="1"/>
  <c r="AM6" i="1" s="1"/>
  <c r="AL2" i="1"/>
  <c r="AM2" i="1" s="1"/>
  <c r="AD4" i="1"/>
  <c r="J9" i="1"/>
  <c r="BN9" i="1"/>
  <c r="AT6" i="1"/>
  <c r="BB5" i="1"/>
  <c r="BB1" i="1"/>
  <c r="F9" i="1"/>
  <c r="AD3" i="1"/>
  <c r="AE3" i="1" s="1"/>
  <c r="O3" i="1"/>
  <c r="AX9" i="1"/>
  <c r="AP9" i="1"/>
  <c r="AH9" i="1"/>
  <c r="Z9" i="1"/>
  <c r="BR9" i="1"/>
  <c r="BJ9" i="1"/>
  <c r="BD9" i="1"/>
  <c r="AT3" i="1"/>
  <c r="AU3" i="1" s="1"/>
  <c r="AU5" i="1"/>
  <c r="AE4" i="1"/>
  <c r="BC1" i="1"/>
  <c r="AF9" i="1"/>
  <c r="AD5" i="1"/>
  <c r="N5" i="1"/>
  <c r="O5" i="1" s="1"/>
  <c r="BB9" i="1"/>
  <c r="AT9" i="1"/>
  <c r="AL9" i="1"/>
  <c r="AD9" i="1"/>
  <c r="N9" i="1"/>
  <c r="M6" i="1"/>
  <c r="AC5" i="1"/>
  <c r="AE5" i="1" s="1"/>
  <c r="W2" i="1"/>
  <c r="AM1" i="1"/>
  <c r="AC1" i="1"/>
  <c r="AE1" i="1" s="1"/>
  <c r="BA5" i="1"/>
  <c r="AM4" i="1"/>
  <c r="BA3" i="1"/>
  <c r="X9" i="1"/>
  <c r="AU2" i="1"/>
  <c r="M2" i="1"/>
  <c r="BB3" i="1"/>
  <c r="AT1" i="1"/>
  <c r="AU1" i="1" s="1"/>
  <c r="AL3" i="1"/>
  <c r="AM3" i="1" s="1"/>
  <c r="N2" i="1"/>
  <c r="AS6" i="1"/>
  <c r="AU6" i="1" s="1"/>
  <c r="AT4" i="1"/>
  <c r="BP9" i="1"/>
  <c r="BH9" i="1"/>
  <c r="H9" i="1"/>
  <c r="N4" i="1"/>
  <c r="O4" i="1" s="1"/>
  <c r="AD6" i="1"/>
  <c r="AE6" i="1" s="1"/>
  <c r="N6" i="1"/>
  <c r="AM5" i="1"/>
  <c r="O2" i="1"/>
  <c r="BC5" i="1" l="1"/>
  <c r="AU4" i="1"/>
  <c r="BC3" i="1"/>
  <c r="BM2" i="1"/>
  <c r="O6" i="1"/>
</calcChain>
</file>

<file path=xl/sharedStrings.xml><?xml version="1.0" encoding="utf-8"?>
<sst xmlns="http://schemas.openxmlformats.org/spreadsheetml/2006/main" count="24" uniqueCount="9">
  <si>
    <t>ecart max</t>
  </si>
  <si>
    <t>nb.si=rouge</t>
  </si>
  <si>
    <t>decalé</t>
  </si>
  <si>
    <t>HAUT</t>
  </si>
  <si>
    <t>BAS</t>
  </si>
  <si>
    <t>x</t>
  </si>
  <si>
    <t>http://forum.excel-pratique.com/excel/creation-d-une-macro-t45748.html</t>
  </si>
  <si>
    <t>O4</t>
  </si>
  <si>
    <t>W6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</si>
</sst>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0" fontId="1" fillId="2" borderId="2" xfId="0" applyFont="1" applyFill="1" applyBorder="1" applyAlignment="1">
      <alignment horizontal="center"/>
    </xf>
    <xf numFmtId="0" fontId="0" fillId="3" borderId="0" xfId="0" applyFill="1"/>
    <xf numFmtId="0" fontId="2" fillId="4" borderId="2" xfId="0" applyFont="1" applyFill="1" applyBorder="1" applyAlignment="1">
      <alignment horizontal="center"/>
    </xf>
    <xf numFmtId="0" fontId="0" fillId="0" borderId="3" xfId="0" applyBorder="1" applyAlignment="1"/>
    <xf numFmtId="0" fontId="0" fillId="0" borderId="0" xfId="0" applyAlignment="1"/>
    <xf numFmtId="0" fontId="0" fillId="2" borderId="0" xfId="0" applyFill="1"/>
    <xf numFmtId="0" fontId="2" fillId="4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3" fillId="4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1"/>
    <xf numFmtId="0" fontId="0" fillId="0" borderId="3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9">
    <dxf>
      <font>
        <color theme="0"/>
      </font>
      <fill>
        <patternFill>
          <bgColor rgb="FF00206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1</xdr:row>
          <xdr:rowOff>28575</xdr:rowOff>
        </xdr:from>
        <xdr:to>
          <xdr:col>8</xdr:col>
          <xdr:colOff>76200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ZERO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75</xdr:col>
          <xdr:colOff>47625</xdr:colOff>
          <xdr:row>1</xdr:row>
          <xdr:rowOff>38100</xdr:rowOff>
        </xdr:from>
        <xdr:to>
          <xdr:col>76</xdr:col>
          <xdr:colOff>123825</xdr:colOff>
          <xdr:row>2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17</a:t>
              </a:r>
            </a:p>
          </xdr:txBody>
        </xdr:sp>
        <xdr:clientData fPrintsWithSheet="0"/>
      </xdr:twoCellAnchor>
    </mc:Choice>
    <mc:Fallback/>
  </mc:AlternateContent>
  <xdr:twoCellAnchor>
    <xdr:from>
      <xdr:col>33</xdr:col>
      <xdr:colOff>190500</xdr:colOff>
      <xdr:row>32</xdr:row>
      <xdr:rowOff>174625</xdr:rowOff>
    </xdr:from>
    <xdr:to>
      <xdr:col>60</xdr:col>
      <xdr:colOff>206375</xdr:colOff>
      <xdr:row>38</xdr:row>
      <xdr:rowOff>95250</xdr:rowOff>
    </xdr:to>
    <xdr:sp macro="" textlink="">
      <xdr:nvSpPr>
        <xdr:cNvPr id="2" name="ZoneTexte 1"/>
        <xdr:cNvSpPr txBox="1"/>
      </xdr:nvSpPr>
      <xdr:spPr>
        <a:xfrm>
          <a:off x="7207250" y="6381750"/>
          <a:ext cx="6111875" cy="1063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Désolé; mais je n'arrive pas a installer la macro sur mon fichier</a:t>
          </a:r>
          <a:br>
            <a:rPr lang="fr-FR"/>
          </a:br>
          <a:r>
            <a:rPr lang="fr-FR"/>
            <a:t>en colonne BV au lieu de la colonne BQ</a:t>
          </a:r>
          <a:br>
            <a:rPr lang="fr-FR"/>
          </a:br>
          <a:r>
            <a:rPr lang="fr-FR"/>
            <a:t>trouve ci joint mon fichier a coriger</a:t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Nouveau%20dossier/ROULETTE%20PRO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eux 10 numeros"/>
      <sheetName val="10 numeros "/>
      <sheetName val="5 numeros"/>
      <sheetName val="ROULETTE PROG"/>
    </sheetNames>
    <definedNames>
      <definedName name="Bouton17_Cliquer"/>
      <definedName name="Macro5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d-une-macro-t45748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K23"/>
  <sheetViews>
    <sheetView tabSelected="1" zoomScale="90" zoomScaleNormal="90" workbookViewId="0">
      <selection activeCell="BM1" sqref="BM1"/>
    </sheetView>
  </sheetViews>
  <sheetFormatPr baseColWidth="10" defaultRowHeight="15" x14ac:dyDescent="0.25"/>
  <cols>
    <col min="1" max="1" width="6.140625" customWidth="1"/>
    <col min="2" max="49" width="3" customWidth="1"/>
    <col min="50" max="73" width="3.7109375" customWidth="1"/>
    <col min="74" max="89" width="3" customWidth="1"/>
  </cols>
  <sheetData>
    <row r="1" spans="1:89" ht="15.75" x14ac:dyDescent="0.3">
      <c r="A1" s="26">
        <f>COUNT(A19:A23)</f>
        <v>5</v>
      </c>
      <c r="M1" s="1">
        <f ca="1">MAX(OFFSET(C19,COUNT($A:$A),,$BM$3))</f>
        <v>1</v>
      </c>
      <c r="N1" s="2">
        <f>LOOKUP(9^9,C$19:C$23)</f>
        <v>1</v>
      </c>
      <c r="O1" s="2">
        <f ca="1">M1-N1</f>
        <v>0</v>
      </c>
      <c r="P1" s="3">
        <v>11</v>
      </c>
      <c r="Q1" s="3">
        <v>13</v>
      </c>
      <c r="R1" s="3">
        <v>21</v>
      </c>
      <c r="S1" s="3">
        <v>26</v>
      </c>
      <c r="T1" s="3">
        <v>28</v>
      </c>
      <c r="U1" s="1">
        <f ca="1">MAX(OFFSET(O19,COUNT($A:$A),,$BM$3))</f>
        <v>1</v>
      </c>
      <c r="V1" s="2">
        <f>LOOKUP(9^9,O$19:O$23)</f>
        <v>1</v>
      </c>
      <c r="W1" s="2">
        <f ca="1">U1-V1</f>
        <v>0</v>
      </c>
      <c r="X1" s="3">
        <v>17</v>
      </c>
      <c r="Y1" s="3">
        <v>20</v>
      </c>
      <c r="Z1" s="3">
        <v>22</v>
      </c>
      <c r="AA1" s="3">
        <v>23</v>
      </c>
      <c r="AB1" s="3">
        <v>25</v>
      </c>
      <c r="AC1" s="1">
        <f ca="1">MAX(OFFSET(Y19,COUNT($A:$A),,$BM$3))</f>
        <v>3</v>
      </c>
      <c r="AD1" s="2">
        <f>LOOKUP(9^9,Y$19:Y$23)</f>
        <v>3</v>
      </c>
      <c r="AE1" s="2">
        <f ca="1">AC1-AD1</f>
        <v>0</v>
      </c>
      <c r="AF1" s="3">
        <v>23</v>
      </c>
      <c r="AG1" s="3">
        <v>14</v>
      </c>
      <c r="AH1" s="3">
        <v>16</v>
      </c>
      <c r="AI1" s="3">
        <v>17</v>
      </c>
      <c r="AJ1" s="3">
        <v>25</v>
      </c>
      <c r="AK1" s="1">
        <f ca="1">MAX(OFFSET(AK19,COUNT($A:$A),,$BM$3))</f>
        <v>5</v>
      </c>
      <c r="AL1" s="2">
        <f>LOOKUP(9^9,AK$19:AK$23)</f>
        <v>5</v>
      </c>
      <c r="AM1" s="2">
        <f ca="1">AK1-AL1</f>
        <v>0</v>
      </c>
      <c r="AN1" s="3">
        <v>1</v>
      </c>
      <c r="AO1" s="3">
        <v>3</v>
      </c>
      <c r="AP1" s="3">
        <v>7</v>
      </c>
      <c r="AQ1" s="3">
        <v>33</v>
      </c>
      <c r="AR1" s="3">
        <v>36</v>
      </c>
      <c r="AS1" s="1">
        <f ca="1">MAX(OFFSET(AW19,COUNT($A:$A),,$BM$3))</f>
        <v>5</v>
      </c>
      <c r="AT1" s="2">
        <f>LOOKUP(9^9,AW$19:AW$23)</f>
        <v>5</v>
      </c>
      <c r="AU1" s="2">
        <f ca="1">AS1-AT1</f>
        <v>0</v>
      </c>
      <c r="AV1" s="3">
        <v>7</v>
      </c>
      <c r="AW1" s="3">
        <v>1</v>
      </c>
      <c r="AX1" s="3">
        <v>9</v>
      </c>
      <c r="AY1" s="3">
        <v>30</v>
      </c>
      <c r="AZ1" s="3">
        <v>33</v>
      </c>
      <c r="BA1" s="1">
        <f ca="1">MAX(OFFSET(BI19,COUNT($A:$A),,$BM$3))</f>
        <v>5</v>
      </c>
      <c r="BB1" s="2">
        <f>LOOKUP(9^9,BI$19:BI$23)</f>
        <v>5</v>
      </c>
      <c r="BC1" s="2">
        <f ca="1">BA1-BB1</f>
        <v>0</v>
      </c>
      <c r="BD1" s="3">
        <v>31</v>
      </c>
      <c r="BE1" s="3">
        <v>3</v>
      </c>
      <c r="BF1" s="3">
        <v>6</v>
      </c>
      <c r="BG1" s="3">
        <v>9</v>
      </c>
      <c r="BH1" s="3">
        <v>33</v>
      </c>
      <c r="BI1" s="4" t="s">
        <v>0</v>
      </c>
      <c r="BJ1" s="5"/>
      <c r="BK1" s="5"/>
      <c r="BL1" s="5"/>
      <c r="BM1" s="2">
        <v>1</v>
      </c>
      <c r="BT1" s="6"/>
      <c r="BU1" s="6"/>
      <c r="BV1" s="3">
        <v>14</v>
      </c>
      <c r="BW1" s="32" t="s">
        <v>7</v>
      </c>
      <c r="CK1" s="31" t="s">
        <v>6</v>
      </c>
    </row>
    <row r="2" spans="1:89" ht="15.75" x14ac:dyDescent="0.3">
      <c r="A2" s="27"/>
      <c r="M2" s="1">
        <f ca="1">MAX(OFFSET(E19,COUNT($A:$A),,$BM$3))</f>
        <v>1</v>
      </c>
      <c r="N2" s="2">
        <f>LOOKUP(9^9,E$19:E$23)</f>
        <v>1</v>
      </c>
      <c r="O2" s="2">
        <f t="shared" ref="O2:O6" ca="1" si="0">M2-N2</f>
        <v>0</v>
      </c>
      <c r="P2" s="3">
        <v>12</v>
      </c>
      <c r="Q2" s="3">
        <v>14</v>
      </c>
      <c r="R2" s="3">
        <v>22</v>
      </c>
      <c r="S2" s="3">
        <v>25</v>
      </c>
      <c r="T2" s="3">
        <v>27</v>
      </c>
      <c r="U2" s="1">
        <f ca="1">MAX(OFFSET(Q19,COUNT($A:$A),,$BM$3))</f>
        <v>4</v>
      </c>
      <c r="V2" s="2">
        <f>LOOKUP(9^9,Q$19:Q$23)</f>
        <v>4</v>
      </c>
      <c r="W2" s="2">
        <f t="shared" ref="W2:W6" ca="1" si="1">U2-V2</f>
        <v>0</v>
      </c>
      <c r="X2" s="3">
        <v>18</v>
      </c>
      <c r="Y2" s="3">
        <v>19</v>
      </c>
      <c r="Z2" s="3">
        <v>21</v>
      </c>
      <c r="AA2" s="3">
        <v>24</v>
      </c>
      <c r="AB2" s="3">
        <v>26</v>
      </c>
      <c r="AC2" s="1">
        <f ca="1">MAX(OFFSET(AA19,COUNT($A:$A),,$BM$3))</f>
        <v>5</v>
      </c>
      <c r="AD2" s="2">
        <f>LOOKUP(9^9,AA$19:AA$23)</f>
        <v>5</v>
      </c>
      <c r="AE2" s="2">
        <f t="shared" ref="AE2:AE6" ca="1" si="2">AC2-AD2</f>
        <v>0</v>
      </c>
      <c r="AF2" s="3">
        <v>24</v>
      </c>
      <c r="AG2" s="3">
        <v>13</v>
      </c>
      <c r="AH2" s="3">
        <v>15</v>
      </c>
      <c r="AI2" s="3">
        <v>18</v>
      </c>
      <c r="AJ2" s="3">
        <v>26</v>
      </c>
      <c r="AK2" s="1">
        <f ca="1">MAX(OFFSET(AM19,COUNT($A:$A),,$BM$3))</f>
        <v>5</v>
      </c>
      <c r="AL2" s="2">
        <f>LOOKUP(9^9,AM$19:AM$23)</f>
        <v>5</v>
      </c>
      <c r="AM2" s="2">
        <f t="shared" ref="AM2:AM6" ca="1" si="3">AK2-AL2</f>
        <v>0</v>
      </c>
      <c r="AN2" s="3">
        <v>2</v>
      </c>
      <c r="AO2" s="3">
        <v>4</v>
      </c>
      <c r="AP2" s="3">
        <v>8</v>
      </c>
      <c r="AQ2" s="3">
        <v>34</v>
      </c>
      <c r="AR2" s="3">
        <v>35</v>
      </c>
      <c r="AS2" s="1">
        <f ca="1">MAX(OFFSET(AY19,COUNT($A:$A),,$BM$3))</f>
        <v>5</v>
      </c>
      <c r="AT2" s="2">
        <f>LOOKUP(9^9,AY$19:AY$23)</f>
        <v>5</v>
      </c>
      <c r="AU2" s="2">
        <f t="shared" ref="AU2:AU6" ca="1" si="4">AS2-AT2</f>
        <v>0</v>
      </c>
      <c r="AV2" s="3">
        <v>8</v>
      </c>
      <c r="AW2" s="3">
        <v>2</v>
      </c>
      <c r="AX2" s="3">
        <v>10</v>
      </c>
      <c r="AY2" s="3">
        <v>29</v>
      </c>
      <c r="AZ2" s="3">
        <v>34</v>
      </c>
      <c r="BA2" s="1">
        <f ca="1">MAX(OFFSET(BK19,COUNT($A:$A),,$BM$3))</f>
        <v>5</v>
      </c>
      <c r="BB2" s="2">
        <f>LOOKUP(9^9,BK$19:BK$23)</f>
        <v>5</v>
      </c>
      <c r="BC2" s="2">
        <f t="shared" ref="BC2:BC6" ca="1" si="5">BA2-BB2</f>
        <v>0</v>
      </c>
      <c r="BD2" s="3">
        <v>32</v>
      </c>
      <c r="BE2" s="3">
        <v>4</v>
      </c>
      <c r="BF2" s="3">
        <v>5</v>
      </c>
      <c r="BG2" s="3">
        <v>10</v>
      </c>
      <c r="BH2" s="3">
        <v>34</v>
      </c>
      <c r="BI2" s="29" t="s">
        <v>1</v>
      </c>
      <c r="BJ2" s="30"/>
      <c r="BK2" s="30"/>
      <c r="BL2" s="30"/>
      <c r="BM2">
        <f>COUNTIF(B9:BT9,BM1)</f>
        <v>2</v>
      </c>
      <c r="BV2" s="3">
        <v>12</v>
      </c>
      <c r="BW2" s="32"/>
    </row>
    <row r="3" spans="1:89" ht="16.5" thickBot="1" x14ac:dyDescent="0.35">
      <c r="A3" s="28"/>
      <c r="M3" s="1">
        <f ca="1">MAX(OFFSET(G19,COUNT($A:$A),,$BM$3))</f>
        <v>1</v>
      </c>
      <c r="N3" s="2">
        <f>LOOKUP(9^9,G$19:G$23)</f>
        <v>1</v>
      </c>
      <c r="O3" s="2">
        <f t="shared" ca="1" si="0"/>
        <v>0</v>
      </c>
      <c r="P3" s="3">
        <v>13</v>
      </c>
      <c r="Q3" s="3">
        <v>11</v>
      </c>
      <c r="R3" s="3">
        <v>15</v>
      </c>
      <c r="S3" s="3">
        <v>21</v>
      </c>
      <c r="T3" s="3">
        <v>24</v>
      </c>
      <c r="U3" s="1">
        <f ca="1">MAX(OFFSET(BU19,COUNT($A:$A),,$BM$3))</f>
        <v>4</v>
      </c>
      <c r="V3" s="2">
        <f>LOOKUP(9^9,BU$19:BU$23)</f>
        <v>4</v>
      </c>
      <c r="W3" s="2">
        <f t="shared" ca="1" si="1"/>
        <v>0</v>
      </c>
      <c r="X3" s="3">
        <v>19</v>
      </c>
      <c r="Y3" s="3">
        <v>15</v>
      </c>
      <c r="Z3" s="3">
        <v>18</v>
      </c>
      <c r="AA3" s="3">
        <v>21</v>
      </c>
      <c r="AB3" s="3">
        <v>28</v>
      </c>
      <c r="AC3" s="1">
        <f ca="1">MAX(OFFSET(AC19,COUNT($A:$A),,$BM$3))</f>
        <v>3</v>
      </c>
      <c r="AD3" s="2">
        <f>LOOKUP(9^9,AC$19:AC$23)</f>
        <v>3</v>
      </c>
      <c r="AE3" s="2">
        <f t="shared" ca="1" si="2"/>
        <v>0</v>
      </c>
      <c r="AF3" s="3">
        <v>25</v>
      </c>
      <c r="AG3" s="3">
        <v>12</v>
      </c>
      <c r="AH3" s="3">
        <v>17</v>
      </c>
      <c r="AI3" s="3">
        <v>23</v>
      </c>
      <c r="AJ3" s="3">
        <v>27</v>
      </c>
      <c r="AK3" s="1">
        <f ca="1">MAX(OFFSET(AO19,COUNT($A:$A),,$BM$3))</f>
        <v>5</v>
      </c>
      <c r="AL3" s="2">
        <f>LOOKUP(9^9,AO$19:AO$23)</f>
        <v>5</v>
      </c>
      <c r="AM3" s="2">
        <f t="shared" ca="1" si="3"/>
        <v>0</v>
      </c>
      <c r="AN3" s="3">
        <v>3</v>
      </c>
      <c r="AO3" s="3">
        <v>1</v>
      </c>
      <c r="AP3" s="3">
        <v>9</v>
      </c>
      <c r="AQ3" s="3">
        <v>31</v>
      </c>
      <c r="AR3" s="3">
        <v>36</v>
      </c>
      <c r="AS3" s="1">
        <f ca="1">MAX(OFFSET(BA19,COUNT($A:$A),,$BM$3))</f>
        <v>5</v>
      </c>
      <c r="AT3" s="2">
        <f>LOOKUP(9^9,BA$19:BA$23)</f>
        <v>5</v>
      </c>
      <c r="AU3" s="2">
        <f t="shared" ca="1" si="4"/>
        <v>0</v>
      </c>
      <c r="AV3" s="3">
        <v>9</v>
      </c>
      <c r="AW3" s="3">
        <v>3</v>
      </c>
      <c r="AX3" s="3">
        <v>7</v>
      </c>
      <c r="AY3" s="3">
        <v>30</v>
      </c>
      <c r="AZ3" s="3">
        <v>31</v>
      </c>
      <c r="BA3" s="1">
        <f ca="1">MAX(OFFSET(BM19,COUNT($A:$A),,$BM$3))</f>
        <v>5</v>
      </c>
      <c r="BB3" s="2">
        <f>LOOKUP(9^9,BM$19:BM$23)</f>
        <v>5</v>
      </c>
      <c r="BC3" s="2">
        <f t="shared" ca="1" si="5"/>
        <v>0</v>
      </c>
      <c r="BD3" s="3">
        <v>33</v>
      </c>
      <c r="BE3" s="3">
        <v>1</v>
      </c>
      <c r="BF3" s="3">
        <v>6</v>
      </c>
      <c r="BG3" s="3">
        <v>7</v>
      </c>
      <c r="BH3" s="3">
        <v>31</v>
      </c>
      <c r="BI3" s="29" t="s">
        <v>2</v>
      </c>
      <c r="BJ3" s="30"/>
      <c r="BK3" s="30"/>
      <c r="BL3" s="30"/>
      <c r="BM3">
        <v>-5</v>
      </c>
      <c r="BV3" s="3">
        <v>16</v>
      </c>
      <c r="BW3" s="32"/>
    </row>
    <row r="4" spans="1:89" ht="15.75" x14ac:dyDescent="0.3">
      <c r="M4" s="1">
        <f ca="1">MAX(OFFSET(I19,COUNT($A:$A),,$BM$3))</f>
        <v>2</v>
      </c>
      <c r="N4" s="2">
        <f>LOOKUP(9^9,I$19:I$23)</f>
        <v>1</v>
      </c>
      <c r="O4" s="2">
        <f t="shared" ca="1" si="0"/>
        <v>1</v>
      </c>
      <c r="P4" s="3">
        <v>14</v>
      </c>
      <c r="Q4" s="3">
        <v>12</v>
      </c>
      <c r="R4" s="3">
        <v>16</v>
      </c>
      <c r="S4" s="3">
        <v>22</v>
      </c>
      <c r="T4" s="3">
        <v>23</v>
      </c>
      <c r="U4" s="1">
        <f ca="1">MAX(OFFSET(S19,COUNT($A:$A),,$BM$3))</f>
        <v>3</v>
      </c>
      <c r="V4" s="2">
        <f>LOOKUP(9^9,S$19:S$23)</f>
        <v>1</v>
      </c>
      <c r="W4" s="2">
        <f t="shared" ca="1" si="1"/>
        <v>2</v>
      </c>
      <c r="X4" s="3">
        <v>20</v>
      </c>
      <c r="Y4" s="3">
        <v>16</v>
      </c>
      <c r="Z4" s="3">
        <v>17</v>
      </c>
      <c r="AA4" s="3">
        <v>22</v>
      </c>
      <c r="AB4" s="3">
        <v>27</v>
      </c>
      <c r="AC4" s="1">
        <f ca="1">MAX(OFFSET(AE19,COUNT($A:$A),,$BM$3))</f>
        <v>2</v>
      </c>
      <c r="AD4" s="2">
        <f>LOOKUP(9^9,AE$19:AE$23)</f>
        <v>2</v>
      </c>
      <c r="AE4" s="2">
        <f t="shared" ca="1" si="2"/>
        <v>0</v>
      </c>
      <c r="AF4" s="3">
        <v>26</v>
      </c>
      <c r="AG4" s="3">
        <v>11</v>
      </c>
      <c r="AH4" s="3">
        <v>18</v>
      </c>
      <c r="AI4" s="3">
        <v>24</v>
      </c>
      <c r="AJ4" s="3">
        <v>28</v>
      </c>
      <c r="AK4" s="1">
        <f ca="1">MAX(OFFSET(AQ19,COUNT($A:$A),,$BM$3))</f>
        <v>5</v>
      </c>
      <c r="AL4" s="2">
        <f>LOOKUP(9^9,AQ$19:AQ$23)</f>
        <v>5</v>
      </c>
      <c r="AM4" s="2">
        <f t="shared" ca="1" si="3"/>
        <v>0</v>
      </c>
      <c r="AN4" s="3">
        <v>4</v>
      </c>
      <c r="AO4" s="3">
        <v>2</v>
      </c>
      <c r="AP4" s="3">
        <v>10</v>
      </c>
      <c r="AQ4" s="3">
        <v>32</v>
      </c>
      <c r="AR4" s="3">
        <v>35</v>
      </c>
      <c r="AS4" s="1">
        <f ca="1">MAX(OFFSET(BC19,COUNT($A:$A),,$BM$3))</f>
        <v>5</v>
      </c>
      <c r="AT4" s="2">
        <f>LOOKUP(9^9,BC$19:BC$23)</f>
        <v>5</v>
      </c>
      <c r="AU4" s="2">
        <f t="shared" ca="1" si="4"/>
        <v>0</v>
      </c>
      <c r="AV4" s="3">
        <v>10</v>
      </c>
      <c r="AW4" s="3">
        <v>4</v>
      </c>
      <c r="AX4" s="3">
        <v>8</v>
      </c>
      <c r="AY4" s="3">
        <v>29</v>
      </c>
      <c r="AZ4" s="3">
        <v>32</v>
      </c>
      <c r="BA4" s="1">
        <f ca="1">MAX(OFFSET(BO19,COUNT($A:$A),,$BM$3))</f>
        <v>5</v>
      </c>
      <c r="BB4" s="2">
        <f>LOOKUP(9^9,BO$19:BO$23)</f>
        <v>5</v>
      </c>
      <c r="BC4" s="2">
        <f t="shared" ca="1" si="5"/>
        <v>0</v>
      </c>
      <c r="BD4" s="3">
        <v>34</v>
      </c>
      <c r="BE4" s="3">
        <v>2</v>
      </c>
      <c r="BF4" s="3">
        <v>5</v>
      </c>
      <c r="BG4" s="3">
        <v>8</v>
      </c>
      <c r="BH4" s="3">
        <v>32</v>
      </c>
      <c r="BV4" s="3">
        <v>22</v>
      </c>
      <c r="BW4" s="32"/>
    </row>
    <row r="5" spans="1:89" ht="15.75" x14ac:dyDescent="0.3">
      <c r="M5" s="1">
        <f ca="1">MAX(OFFSET(K19,COUNT($A:$A),,$BM$3))</f>
        <v>5</v>
      </c>
      <c r="N5" s="2">
        <f>LOOKUP(9^9,K$19:K$23)</f>
        <v>5</v>
      </c>
      <c r="O5" s="2">
        <f t="shared" ca="1" si="0"/>
        <v>0</v>
      </c>
      <c r="P5" s="3">
        <v>15</v>
      </c>
      <c r="Q5" s="3">
        <v>13</v>
      </c>
      <c r="R5" s="3">
        <v>19</v>
      </c>
      <c r="S5" s="3">
        <v>24</v>
      </c>
      <c r="T5" s="3">
        <v>28</v>
      </c>
      <c r="U5" s="1">
        <f ca="1">MAX(OFFSET(U19,COUNT($A:$A),,$BM$3))</f>
        <v>1</v>
      </c>
      <c r="V5" s="2">
        <f>LOOKUP(9^9,U$19:U$23)</f>
        <v>1</v>
      </c>
      <c r="W5" s="2">
        <f t="shared" ca="1" si="1"/>
        <v>0</v>
      </c>
      <c r="X5" s="3">
        <v>21</v>
      </c>
      <c r="Y5" s="3">
        <v>11</v>
      </c>
      <c r="Z5" s="3">
        <v>13</v>
      </c>
      <c r="AA5" s="3">
        <v>18</v>
      </c>
      <c r="AB5" s="3">
        <v>19</v>
      </c>
      <c r="AC5" s="1">
        <f ca="1">MAX(OFFSET(AG19,COUNT($A:$A),,$BM$3))</f>
        <v>3</v>
      </c>
      <c r="AD5" s="2">
        <f>LOOKUP(9^9,AG$19:AG$23)</f>
        <v>3</v>
      </c>
      <c r="AE5" s="2">
        <f t="shared" ca="1" si="2"/>
        <v>0</v>
      </c>
      <c r="AF5" s="3">
        <v>27</v>
      </c>
      <c r="AG5" s="3">
        <v>12</v>
      </c>
      <c r="AH5" s="3">
        <v>16</v>
      </c>
      <c r="AI5" s="3">
        <v>20</v>
      </c>
      <c r="AJ5" s="3">
        <v>25</v>
      </c>
      <c r="AK5" s="1">
        <f ca="1">MAX(OFFSET(AS19,COUNT($A:$A),,$BM$3))</f>
        <v>5</v>
      </c>
      <c r="AL5" s="2">
        <f>LOOKUP(9^9,AS$19:AS$23)</f>
        <v>5</v>
      </c>
      <c r="AM5" s="2">
        <f t="shared" ca="1" si="3"/>
        <v>0</v>
      </c>
      <c r="AN5" s="3">
        <v>5</v>
      </c>
      <c r="AO5" s="3">
        <v>29</v>
      </c>
      <c r="AP5" s="3">
        <v>32</v>
      </c>
      <c r="AQ5" s="3">
        <v>34</v>
      </c>
      <c r="AR5" s="3">
        <v>35</v>
      </c>
      <c r="AS5" s="1">
        <f ca="1">MAX(OFFSET(BE19,COUNT($A:$A),,$BM$3))</f>
        <v>5</v>
      </c>
      <c r="AT5" s="2">
        <f>LOOKUP(9^9,BE$19:BE$23)</f>
        <v>5</v>
      </c>
      <c r="AU5" s="2">
        <f t="shared" ca="1" si="4"/>
        <v>0</v>
      </c>
      <c r="AV5" s="3">
        <v>29</v>
      </c>
      <c r="AW5" s="3">
        <v>5</v>
      </c>
      <c r="AX5" s="3">
        <v>8</v>
      </c>
      <c r="AY5" s="3">
        <v>10</v>
      </c>
      <c r="AZ5" s="3">
        <v>35</v>
      </c>
      <c r="BA5" s="1">
        <f ca="1">MAX(OFFSET(BQ19,COUNT($A:$A),,$BM$3))</f>
        <v>5</v>
      </c>
      <c r="BB5" s="2">
        <f>LOOKUP(9^9,BQ$19:BQ$23)</f>
        <v>5</v>
      </c>
      <c r="BC5" s="2">
        <f t="shared" ca="1" si="5"/>
        <v>0</v>
      </c>
      <c r="BD5" s="3">
        <v>35</v>
      </c>
      <c r="BE5" s="3">
        <v>2</v>
      </c>
      <c r="BF5" s="3">
        <v>4</v>
      </c>
      <c r="BG5" s="3">
        <v>5</v>
      </c>
      <c r="BH5" s="3">
        <v>29</v>
      </c>
      <c r="BV5" s="3">
        <v>23</v>
      </c>
      <c r="BW5" s="32"/>
    </row>
    <row r="6" spans="1:89" ht="15.75" x14ac:dyDescent="0.3">
      <c r="M6" s="1">
        <f ca="1">MAX(OFFSET(M19,COUNT($A:$A),,$BM$3))</f>
        <v>5</v>
      </c>
      <c r="N6" s="2">
        <f>LOOKUP(9^9,M$19:M$23)</f>
        <v>5</v>
      </c>
      <c r="O6" s="2">
        <f t="shared" ca="1" si="0"/>
        <v>0</v>
      </c>
      <c r="P6" s="7">
        <v>16</v>
      </c>
      <c r="Q6" s="7">
        <v>14</v>
      </c>
      <c r="R6" s="7">
        <v>20</v>
      </c>
      <c r="S6" s="7">
        <v>23</v>
      </c>
      <c r="T6" s="7">
        <v>27</v>
      </c>
      <c r="U6" s="1">
        <f ca="1">MAX(OFFSET(W19,COUNT($A:$A),,$BM$3))</f>
        <v>2</v>
      </c>
      <c r="V6" s="2">
        <f>LOOKUP(9^9,W$19:W$23)</f>
        <v>1</v>
      </c>
      <c r="W6" s="2">
        <f t="shared" ca="1" si="1"/>
        <v>1</v>
      </c>
      <c r="X6" s="7">
        <v>22</v>
      </c>
      <c r="Y6" s="7">
        <v>12</v>
      </c>
      <c r="Z6" s="7">
        <v>14</v>
      </c>
      <c r="AA6" s="7">
        <v>17</v>
      </c>
      <c r="AB6" s="7">
        <v>20</v>
      </c>
      <c r="AC6" s="1">
        <f ca="1">MAX(OFFSET(AI19,COUNT($A:$A),,$BM$3))</f>
        <v>2</v>
      </c>
      <c r="AD6" s="2">
        <f>LOOKUP(9^9,AI$19:AI$23)</f>
        <v>2</v>
      </c>
      <c r="AE6" s="2">
        <f t="shared" ca="1" si="2"/>
        <v>0</v>
      </c>
      <c r="AF6" s="7">
        <v>28</v>
      </c>
      <c r="AG6" s="7">
        <v>11</v>
      </c>
      <c r="AH6" s="7">
        <v>15</v>
      </c>
      <c r="AI6" s="7">
        <v>19</v>
      </c>
      <c r="AJ6" s="7">
        <v>26</v>
      </c>
      <c r="AK6" s="1">
        <f ca="1">MAX(OFFSET(AU19,COUNT($A:$A),,$BM$3))</f>
        <v>5</v>
      </c>
      <c r="AL6" s="2">
        <f>LOOKUP(9^9,AU$19:AU$23)</f>
        <v>5</v>
      </c>
      <c r="AM6" s="2">
        <f t="shared" ca="1" si="3"/>
        <v>0</v>
      </c>
      <c r="AN6" s="7">
        <v>6</v>
      </c>
      <c r="AO6" s="7">
        <v>30</v>
      </c>
      <c r="AP6" s="7">
        <v>31</v>
      </c>
      <c r="AQ6" s="7">
        <v>33</v>
      </c>
      <c r="AR6" s="3">
        <v>36</v>
      </c>
      <c r="AS6" s="1">
        <f ca="1">MAX(OFFSET(BG19,COUNT($A:$A),,$BM$3))</f>
        <v>5</v>
      </c>
      <c r="AT6" s="2">
        <f>LOOKUP(9^9,BG$19:BG$23)</f>
        <v>5</v>
      </c>
      <c r="AU6" s="2">
        <f t="shared" ca="1" si="4"/>
        <v>0</v>
      </c>
      <c r="AV6" s="3">
        <v>30</v>
      </c>
      <c r="AW6" s="3">
        <v>6</v>
      </c>
      <c r="AX6" s="3">
        <v>7</v>
      </c>
      <c r="AY6" s="3">
        <v>9</v>
      </c>
      <c r="AZ6" s="3">
        <v>36</v>
      </c>
      <c r="BA6" s="1">
        <f ca="1">MAX(OFFSET(BS19,COUNT($A:$A),,$BM$3))</f>
        <v>5</v>
      </c>
      <c r="BB6" s="2">
        <f>LOOKUP(9^9,BS$19:BS$23)</f>
        <v>5</v>
      </c>
      <c r="BC6" s="2">
        <f t="shared" ca="1" si="5"/>
        <v>0</v>
      </c>
      <c r="BD6" s="3">
        <v>36</v>
      </c>
      <c r="BE6" s="3">
        <v>1</v>
      </c>
      <c r="BF6" s="3">
        <v>3</v>
      </c>
      <c r="BG6" s="3">
        <v>6</v>
      </c>
      <c r="BH6" s="3">
        <v>30</v>
      </c>
      <c r="BV6" s="7">
        <v>22</v>
      </c>
      <c r="BW6" s="32" t="s">
        <v>8</v>
      </c>
    </row>
    <row r="7" spans="1:89" x14ac:dyDescent="0.25">
      <c r="B7" s="21">
        <v>1</v>
      </c>
      <c r="C7" s="21"/>
      <c r="D7" s="21">
        <v>2</v>
      </c>
      <c r="E7" s="21"/>
      <c r="F7" s="21">
        <v>3</v>
      </c>
      <c r="G7" s="21"/>
      <c r="H7" s="21">
        <v>4</v>
      </c>
      <c r="I7" s="21"/>
      <c r="J7" s="21">
        <v>5</v>
      </c>
      <c r="K7" s="21"/>
      <c r="L7" s="21">
        <v>6</v>
      </c>
      <c r="M7" s="21"/>
      <c r="N7" s="21">
        <v>7</v>
      </c>
      <c r="O7" s="21"/>
      <c r="P7" s="21">
        <v>8</v>
      </c>
      <c r="Q7" s="21"/>
      <c r="R7" s="21">
        <v>9</v>
      </c>
      <c r="S7" s="21"/>
      <c r="T7" s="21">
        <v>10</v>
      </c>
      <c r="U7" s="21"/>
      <c r="V7" s="21">
        <v>11</v>
      </c>
      <c r="W7" s="21"/>
      <c r="X7" s="21">
        <v>12</v>
      </c>
      <c r="Y7" s="21"/>
      <c r="Z7" s="21">
        <v>13</v>
      </c>
      <c r="AA7" s="21"/>
      <c r="AB7" s="21">
        <v>14</v>
      </c>
      <c r="AC7" s="21"/>
      <c r="AD7" s="21">
        <v>15</v>
      </c>
      <c r="AE7" s="21"/>
      <c r="AF7" s="21">
        <v>16</v>
      </c>
      <c r="AG7" s="21"/>
      <c r="AH7" s="21">
        <v>17</v>
      </c>
      <c r="AI7" s="21"/>
      <c r="AJ7" s="21">
        <v>18</v>
      </c>
      <c r="AK7" s="21"/>
      <c r="AL7" s="21">
        <v>19</v>
      </c>
      <c r="AM7" s="21"/>
      <c r="AN7" s="21">
        <v>20</v>
      </c>
      <c r="AO7" s="21"/>
      <c r="AP7" s="21">
        <v>21</v>
      </c>
      <c r="AQ7" s="21"/>
      <c r="AR7" s="21">
        <v>22</v>
      </c>
      <c r="AS7" s="21"/>
      <c r="AT7" s="21">
        <v>23</v>
      </c>
      <c r="AU7" s="21"/>
      <c r="AV7" s="21">
        <v>24</v>
      </c>
      <c r="AW7" s="21"/>
      <c r="AX7" s="21">
        <v>25</v>
      </c>
      <c r="AY7" s="21"/>
      <c r="AZ7" s="21">
        <v>26</v>
      </c>
      <c r="BA7" s="21"/>
      <c r="BB7" s="21">
        <v>27</v>
      </c>
      <c r="BC7" s="21"/>
      <c r="BD7" s="21">
        <v>28</v>
      </c>
      <c r="BE7" s="21"/>
      <c r="BF7" s="21">
        <v>29</v>
      </c>
      <c r="BG7" s="21"/>
      <c r="BH7" s="21">
        <v>30</v>
      </c>
      <c r="BI7" s="21"/>
      <c r="BJ7" s="21">
        <v>31</v>
      </c>
      <c r="BK7" s="21"/>
      <c r="BL7" s="21">
        <v>32</v>
      </c>
      <c r="BM7" s="21"/>
      <c r="BN7" s="21">
        <v>33</v>
      </c>
      <c r="BO7" s="21"/>
      <c r="BP7" s="21">
        <v>34</v>
      </c>
      <c r="BQ7" s="21"/>
      <c r="BR7" s="21">
        <v>35</v>
      </c>
      <c r="BS7" s="21"/>
      <c r="BT7" s="21">
        <v>9</v>
      </c>
      <c r="BU7" s="22"/>
      <c r="BV7" s="7">
        <v>12</v>
      </c>
      <c r="BW7" s="32"/>
    </row>
    <row r="8" spans="1:89" s="8" customFormat="1" x14ac:dyDescent="0.25">
      <c r="B8" s="23" t="s">
        <v>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4" t="s">
        <v>4</v>
      </c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V8" s="7">
        <v>14</v>
      </c>
      <c r="BW8" s="32"/>
    </row>
    <row r="9" spans="1:89" s="8" customFormat="1" x14ac:dyDescent="0.25">
      <c r="B9" s="8">
        <f>MAX(C19:C23)</f>
        <v>2</v>
      </c>
      <c r="D9" s="8">
        <f>MAX(E19:E23)</f>
        <v>1</v>
      </c>
      <c r="F9" s="8">
        <f>MAX(G19:G23)</f>
        <v>2</v>
      </c>
      <c r="H9" s="8">
        <f>MAX(I19:I23)</f>
        <v>2</v>
      </c>
      <c r="J9" s="8">
        <f>MAX(K19:K23)</f>
        <v>5</v>
      </c>
      <c r="L9" s="8">
        <f>MAX(M19:M23)</f>
        <v>5</v>
      </c>
      <c r="N9" s="8">
        <f>MAX(O19:O23)</f>
        <v>1</v>
      </c>
      <c r="P9" s="8">
        <f>MAX(Q19:Q23)</f>
        <v>4</v>
      </c>
      <c r="R9" s="8">
        <f>MAX(S19:S23)</f>
        <v>3</v>
      </c>
      <c r="T9" s="8">
        <f>MAX(U19:U23)</f>
        <v>2</v>
      </c>
      <c r="V9" s="8">
        <f>MAX(W19:W23)</f>
        <v>2</v>
      </c>
      <c r="X9" s="8">
        <f>MAX(Y19:Y23)</f>
        <v>3</v>
      </c>
      <c r="Z9" s="8">
        <f>MAX(AA19:AA23)</f>
        <v>5</v>
      </c>
      <c r="AB9" s="8">
        <f>MAX(AC19:AC23)</f>
        <v>3</v>
      </c>
      <c r="AD9" s="8">
        <f>MAX(AE19:AE23)</f>
        <v>2</v>
      </c>
      <c r="AF9" s="8">
        <f>MAX(AG19:AG23)</f>
        <v>3</v>
      </c>
      <c r="AH9" s="8">
        <f>MAX(AI19:AI23)</f>
        <v>2</v>
      </c>
      <c r="AJ9" s="8">
        <f>MAX(AK19:AK23)</f>
        <v>5</v>
      </c>
      <c r="AL9" s="8">
        <f>MAX(AM19:AM23)</f>
        <v>5</v>
      </c>
      <c r="AN9" s="8">
        <f>MAX(AO19:AO23)</f>
        <v>5</v>
      </c>
      <c r="AP9" s="8">
        <f>MAX(AQ19:AQ23)</f>
        <v>5</v>
      </c>
      <c r="AR9" s="8">
        <f>MAX(AS19:AS23)</f>
        <v>5</v>
      </c>
      <c r="AT9" s="8">
        <f>MAX(AU19:AU23)</f>
        <v>5</v>
      </c>
      <c r="AV9" s="8">
        <f>MAX(AW19:AW23)</f>
        <v>5</v>
      </c>
      <c r="AX9" s="8">
        <f>MAX(AY19:AY23)</f>
        <v>5</v>
      </c>
      <c r="AZ9" s="8">
        <f>MAX(BA19:BA23)</f>
        <v>5</v>
      </c>
      <c r="BB9" s="8">
        <f>MAX(BC19:BC23)</f>
        <v>5</v>
      </c>
      <c r="BD9" s="8">
        <f>MAX(BE19:BE23)</f>
        <v>5</v>
      </c>
      <c r="BF9" s="8">
        <f>MAX(BG19:BG23)</f>
        <v>5</v>
      </c>
      <c r="BH9" s="8">
        <f>MAX(BI19:BI23)</f>
        <v>5</v>
      </c>
      <c r="BJ9" s="8">
        <f>MAX(BK19:BK23)</f>
        <v>5</v>
      </c>
      <c r="BL9" s="8">
        <f>MAX(BM19:BM23)</f>
        <v>5</v>
      </c>
      <c r="BN9" s="8">
        <f>MAX(BO19:BO23)</f>
        <v>5</v>
      </c>
      <c r="BP9" s="8">
        <f>MAX(BQ19:BQ23)</f>
        <v>5</v>
      </c>
      <c r="BR9" s="8">
        <f>MAX(BS19:BS23)</f>
        <v>5</v>
      </c>
      <c r="BT9" s="8">
        <f>MAX(BU19:BU23)</f>
        <v>4</v>
      </c>
      <c r="BV9" s="7">
        <v>17</v>
      </c>
      <c r="BW9" s="32"/>
    </row>
    <row r="10" spans="1:89" s="8" customFormat="1" x14ac:dyDescent="0.25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15"/>
      <c r="BV10" s="7">
        <v>20</v>
      </c>
      <c r="BW10" s="32"/>
    </row>
    <row r="11" spans="1:89" s="8" customFormat="1" x14ac:dyDescent="0.25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15"/>
      <c r="BV11"/>
      <c r="BW11"/>
    </row>
    <row r="12" spans="1:89" s="8" customFormat="1" x14ac:dyDescent="0.25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15"/>
      <c r="BV12"/>
      <c r="BW12"/>
    </row>
    <row r="13" spans="1:89" x14ac:dyDescent="0.25">
      <c r="B13" s="10">
        <f>SUM(B23:B23)</f>
        <v>1</v>
      </c>
      <c r="C13" s="10"/>
      <c r="D13" s="10">
        <f>SUM(D23:D23)</f>
        <v>0</v>
      </c>
      <c r="E13" s="10"/>
      <c r="F13" s="10">
        <f>SUM(F23:F23)</f>
        <v>1</v>
      </c>
      <c r="G13" s="10"/>
      <c r="H13" s="10">
        <f>SUM(H23:H23)</f>
        <v>0</v>
      </c>
      <c r="I13" s="10"/>
      <c r="J13" s="10">
        <f>SUM(J23:J23)</f>
        <v>0</v>
      </c>
      <c r="K13" s="10"/>
      <c r="L13" s="10">
        <f>SUM(L23:L23)</f>
        <v>0</v>
      </c>
      <c r="M13" s="10"/>
      <c r="N13" s="10">
        <f>SUM(N23:N23)</f>
        <v>0</v>
      </c>
      <c r="O13" s="10"/>
      <c r="P13" s="10">
        <f>SUM(P23:P23)</f>
        <v>1</v>
      </c>
      <c r="Q13" s="10"/>
      <c r="R13" s="10">
        <f>SUM(R23:R23)</f>
        <v>0</v>
      </c>
      <c r="S13" s="10"/>
      <c r="T13" s="10">
        <f>SUM(T23:T23)</f>
        <v>1</v>
      </c>
      <c r="U13" s="10"/>
      <c r="V13" s="10">
        <f>SUM(V23:V23)</f>
        <v>0</v>
      </c>
      <c r="W13" s="10"/>
      <c r="X13" s="10">
        <f>SUM(X23:X23)</f>
        <v>0</v>
      </c>
      <c r="Y13" s="10"/>
      <c r="Z13" s="10">
        <f>SUM(Z23:Z23)</f>
        <v>0</v>
      </c>
      <c r="AA13" s="10"/>
      <c r="AB13" s="10">
        <f>SUM(AB23:AB23)</f>
        <v>0</v>
      </c>
      <c r="AC13" s="10"/>
      <c r="AD13" s="10">
        <f>SUM(AD23:AD23)</f>
        <v>0</v>
      </c>
      <c r="AE13" s="10"/>
      <c r="AF13" s="10">
        <f>SUM(AF23:AF23)</f>
        <v>0</v>
      </c>
      <c r="AG13" s="10"/>
      <c r="AH13" s="10">
        <f>SUM(AH23:AH23)</f>
        <v>0</v>
      </c>
      <c r="AI13" s="10"/>
      <c r="AJ13" s="10">
        <f>SUM(AJ23:AJ23)</f>
        <v>0</v>
      </c>
      <c r="AK13" s="10"/>
      <c r="AL13" s="10">
        <f>SUM(AL23:AL23)</f>
        <v>0</v>
      </c>
      <c r="AM13" s="10"/>
      <c r="AN13" s="10">
        <f>SUM(AN23:AN23)</f>
        <v>0</v>
      </c>
      <c r="AO13" s="10"/>
      <c r="AP13" s="10">
        <f>SUM(AP23:AP23)</f>
        <v>0</v>
      </c>
      <c r="AQ13" s="10"/>
      <c r="AR13" s="10">
        <f>SUM(AR23:AR23)</f>
        <v>0</v>
      </c>
      <c r="AS13" s="10"/>
      <c r="AT13" s="10">
        <f>SUM(AT23:AT23)</f>
        <v>0</v>
      </c>
      <c r="AU13" s="10"/>
      <c r="AV13" s="10">
        <f>SUM(AV23:AV23)</f>
        <v>0</v>
      </c>
      <c r="AW13" s="10"/>
      <c r="AX13" s="10">
        <f>SUM(AX23:AX23)</f>
        <v>0</v>
      </c>
      <c r="AY13" s="10"/>
      <c r="AZ13" s="10">
        <f>SUM(AZ23:AZ23)</f>
        <v>0</v>
      </c>
      <c r="BA13" s="10"/>
      <c r="BB13" s="10">
        <f>SUM(BB23:BB23)</f>
        <v>0</v>
      </c>
      <c r="BC13" s="10"/>
      <c r="BD13" s="10">
        <f>SUM(BD23:BD23)</f>
        <v>0</v>
      </c>
      <c r="BE13" s="10"/>
      <c r="BF13" s="10">
        <f>SUM(BF23:BF23)</f>
        <v>0</v>
      </c>
      <c r="BG13" s="10"/>
      <c r="BH13" s="10">
        <f>SUM(BH23:BH23)</f>
        <v>0</v>
      </c>
      <c r="BI13" s="10"/>
      <c r="BJ13" s="10">
        <f>SUM(BJ23:BJ23)</f>
        <v>0</v>
      </c>
      <c r="BK13" s="10"/>
      <c r="BL13" s="10">
        <f>SUM(BL23:BL23)</f>
        <v>0</v>
      </c>
      <c r="BM13" s="10"/>
      <c r="BN13" s="10">
        <f>SUM(BN23:BN23)</f>
        <v>0</v>
      </c>
      <c r="BO13" s="10"/>
      <c r="BP13" s="10">
        <f>SUM(BP23:BP23)</f>
        <v>0</v>
      </c>
      <c r="BQ13" s="10"/>
      <c r="BR13" s="10">
        <f>SUM(BR23:BR23)</f>
        <v>0</v>
      </c>
      <c r="BS13" s="10"/>
      <c r="BT13" s="10">
        <f>SUM(BT23:BT23)</f>
        <v>1</v>
      </c>
      <c r="BU13" s="16"/>
    </row>
    <row r="17" spans="1:73" x14ac:dyDescent="0.25">
      <c r="B17" t="s">
        <v>5</v>
      </c>
      <c r="C17" t="s">
        <v>5</v>
      </c>
      <c r="D17" t="s">
        <v>5</v>
      </c>
      <c r="E17" t="s">
        <v>5</v>
      </c>
      <c r="F17" t="s">
        <v>5</v>
      </c>
      <c r="G17" t="s">
        <v>5</v>
      </c>
      <c r="H17" t="s">
        <v>5</v>
      </c>
      <c r="I17" t="s">
        <v>5</v>
      </c>
      <c r="J17" t="s">
        <v>5</v>
      </c>
      <c r="K17" t="s">
        <v>5</v>
      </c>
      <c r="L17" t="s">
        <v>5</v>
      </c>
      <c r="M17" t="s">
        <v>5</v>
      </c>
      <c r="N17" t="s">
        <v>5</v>
      </c>
      <c r="O17" t="s">
        <v>5</v>
      </c>
      <c r="P17" t="s">
        <v>5</v>
      </c>
      <c r="Q17" t="s">
        <v>5</v>
      </c>
    </row>
    <row r="18" spans="1:73" x14ac:dyDescent="0.25">
      <c r="B18" s="19"/>
      <c r="C18" s="20"/>
      <c r="D18" s="19"/>
      <c r="E18" s="20"/>
      <c r="F18" s="19"/>
      <c r="G18" s="20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9"/>
    </row>
    <row r="19" spans="1:73" x14ac:dyDescent="0.25">
      <c r="A19" s="11">
        <v>12</v>
      </c>
      <c r="B19" s="12" t="str">
        <f>IF(OR(A19=11,A19=13,A19=21,A19=26,A19=28),1,IF(A19=0,0,"-"))</f>
        <v>-</v>
      </c>
      <c r="C19" s="13">
        <f>IF(B19&lt;&gt;"-","",ROWS($14:19)-MATCH(2,(INDEX(--(1/($B$14:$B18&lt;&gt;"-")),,))))</f>
        <v>1</v>
      </c>
      <c r="D19" s="12">
        <f>IF(OR(A19=12,A19=14,A19=22,A19=25,A19=27),1,IF(A19=0,0,"-"))</f>
        <v>1</v>
      </c>
      <c r="E19" s="13" t="str">
        <f>IF(D19&lt;&gt;"-","",ROWS($14:19)-MATCH(2,(INDEX(--(1/($D$14:$D18&lt;&gt;"-")),,))))</f>
        <v/>
      </c>
      <c r="F19" s="12" t="str">
        <f>IF(OR(A19=13,A19=11,A19=15,A19=21,A19=24),1,IF(A19=0,0,"-"))</f>
        <v>-</v>
      </c>
      <c r="G19" s="13">
        <f>IF(F19&lt;&gt;"-","",ROWS($14:19)-MATCH(2,(INDEX(--(1/($F$14:$F18&lt;&gt;"-")),,))))</f>
        <v>1</v>
      </c>
      <c r="H19" s="12">
        <f>IF(OR(A19=14,A19=12,A1435,A19=22,A19=23),1,IF(A19=0,0,"-"))</f>
        <v>1</v>
      </c>
      <c r="I19" s="13" t="str">
        <f>IF(H19&lt;&gt;"-","",ROWS($14:19)-MATCH(2,(INDEX(--(1/($H$14:$H18&lt;&gt;"-")),,))))</f>
        <v/>
      </c>
      <c r="J19" s="12" t="str">
        <f>IF(OR(A19=15,A19=13,A19=19,A19=24,A19=28),1,IF(A19=0,0,"-"))</f>
        <v>-</v>
      </c>
      <c r="K19" s="13">
        <f>IF(J19&lt;&gt;"-","",ROWS($14:19)-MATCH(2,(INDEX(--(1/($J$14:$J18&lt;&gt;"-")),,))))</f>
        <v>1</v>
      </c>
      <c r="L19" s="12" t="str">
        <f>IF(OR(A19=16,A19=14,A19=20,A19=23,A19=27),1,IF(A19=0,0,"-"))</f>
        <v>-</v>
      </c>
      <c r="M19" s="13">
        <f>IF(L19&lt;&gt;"-","",ROWS($14:19)-MATCH(2,(INDEX(--(1/($L$14:$L18&lt;&gt;"-")),,))))</f>
        <v>1</v>
      </c>
      <c r="N19" s="12" t="str">
        <f>IF(OR(A19=17,A19=20,A19=22,A19=23,A19=25),1,IF(A19=0,0,"-"))</f>
        <v>-</v>
      </c>
      <c r="O19" s="13">
        <f>IF(N19&lt;&gt;"-","",ROWS($14:19)-MATCH(2,(INDEX(--(1/($N$14:$N18&lt;&gt;"-")),,))))</f>
        <v>1</v>
      </c>
      <c r="P19" s="12" t="str">
        <f>IF(OR(A19=18,A19=19,A19=21,A19=24,A19=26),1,IF(A19=0,0,"-"))</f>
        <v>-</v>
      </c>
      <c r="Q19" s="13">
        <f>IF(P19&lt;&gt;"-","",ROWS($14:19)-MATCH(2,(INDEX(--(1/($P$14:$P18&lt;&gt;"-")),,))))</f>
        <v>1</v>
      </c>
      <c r="R19" s="12" t="str">
        <f>IF(OR(A19=20,A19=16,A19=17,A19=22,A19=27),1,IF(A19=0,0,"-"))</f>
        <v>-</v>
      </c>
      <c r="S19" s="13">
        <f>IF(R19&lt;&gt;"-","",ROWS($14:19)-MATCH(2,(INDEX(--(1/($R$14:$R18&lt;&gt;"-")),,))))</f>
        <v>1</v>
      </c>
      <c r="T19" s="12" t="str">
        <f>IF(OR(A19=21,A19=11,A19=13,A19=18,A19=19),1,IF(A19=0,0,"-"))</f>
        <v>-</v>
      </c>
      <c r="U19" s="13">
        <f>IF(T19&lt;&gt;"-","",ROWS($14:19)-MATCH(2,(INDEX(--(1/($T$14:$T18&lt;&gt;"-")),,))))</f>
        <v>1</v>
      </c>
      <c r="V19" s="12">
        <f>IF(OR(A19=22,A19=12,A19=14,A19=17,A19=20),1,IF(A19=0,0,"-"))</f>
        <v>1</v>
      </c>
      <c r="W19" s="13" t="str">
        <f>IF(V19&lt;&gt;"-","",ROWS($14:19)-MATCH(2,(INDEX(--(1/($V$14:$V18&lt;&gt;"-")),,))))</f>
        <v/>
      </c>
      <c r="X19" s="12" t="str">
        <f>IF(OR(A19=23,A19=14,A19=16,A19=17,A19=25),1,IF(A19=0,0,"-"))</f>
        <v>-</v>
      </c>
      <c r="Y19" s="13">
        <f>IF(X19&lt;&gt;"-","",ROWS($14:19)-MATCH(2,(INDEX(--(1/($X$14:$X18&lt;&gt;"-")),,))))</f>
        <v>1</v>
      </c>
      <c r="Z19" s="12" t="str">
        <f>IF(OR(A19=24,A19=13,A19=15,A19=18,A19=26),1,IF(A19=0,0,"-"))</f>
        <v>-</v>
      </c>
      <c r="AA19" s="13">
        <f>IF(Z19&lt;&gt;"-","",ROWS($14:19)-MATCH(2,(INDEX(--(1/($Z$14:$Z18&lt;&gt;"-")),,))))</f>
        <v>1</v>
      </c>
      <c r="AB19" s="12">
        <f>IF(OR(A19=25,A19=12,A19=17,A19=23,A19=27),1,IF(A19=0,0,"-"))</f>
        <v>1</v>
      </c>
      <c r="AC19" s="13" t="str">
        <f>IF(AB19&lt;&gt;"-","",ROWS($14:19)-MATCH(2,(INDEX(--(1/($AB$14:$AB18&lt;&gt;"-")),,))))</f>
        <v/>
      </c>
      <c r="AD19" s="12" t="str">
        <f>IF(OR(A19=26,A19=11,A19=18,A19=24,A19=28),1,IF(A19=0,0,"-"))</f>
        <v>-</v>
      </c>
      <c r="AE19" s="13">
        <f>IF(AD19&lt;&gt;"-","",ROWS($14:19)-MATCH(2,(INDEX(--(1/($AD$14:$AD18&lt;&gt;"-")),,))))</f>
        <v>1</v>
      </c>
      <c r="AF19" s="12">
        <f>IF(OR(A19=27,A19=12,A19=16,A19=20,A19=25),1,IF(A19=0,0,"-"))</f>
        <v>1</v>
      </c>
      <c r="AG19" s="13" t="str">
        <f>IF(AF19&lt;&gt;"-","",ROWS($14:19)-MATCH(2,(INDEX(--(1/($AF$14:$AF18&lt;&gt;"-")),,))))</f>
        <v/>
      </c>
      <c r="AH19" s="12" t="str">
        <f>IF(OR(A19=28,A19=11,A19=15,A19=19,A19=26),1,IF(A19=0,0,"-"))</f>
        <v>-</v>
      </c>
      <c r="AI19" s="13">
        <f>IF(AH19&lt;&gt;"-","",ROWS($14:19)-MATCH(2,(INDEX(--(1/($AH$14:$AH18&lt;&gt;"-")),,))))</f>
        <v>1</v>
      </c>
      <c r="AJ19" s="12" t="str">
        <f>IF(OR(A19=1,A19=3,A19=7,A19=33,A19=36),1,IF(A19=0,0,"-"))</f>
        <v>-</v>
      </c>
      <c r="AK19" s="13">
        <f>IF(AJ19&lt;&gt;"-","",ROWS($14:19)-MATCH(2,(INDEX(--(1/($AJ$14:$AJ18&lt;&gt;"-")),,))))</f>
        <v>1</v>
      </c>
      <c r="AL19" s="12" t="str">
        <f>IF(OR(A19=2,A19=4,A19=8,A19=34,A19=35),1,IF(A19=0,0,"-"))</f>
        <v>-</v>
      </c>
      <c r="AM19" s="13">
        <f>IF(AL19&lt;&gt;"-","",ROWS($14:19)-MATCH(2,(INDEX(--(1/($AL$14:$AL18&lt;&gt;"-")),,))))</f>
        <v>1</v>
      </c>
      <c r="AN19" s="12" t="str">
        <f>IF(OR(A19=3,A19=1,A19=9,A19=31,A19=36),1,IF(A19=0,0,"-"))</f>
        <v>-</v>
      </c>
      <c r="AO19" s="13">
        <f>IF(AN19&lt;&gt;"-","",ROWS($14:19)-MATCH(2,(INDEX(--(1/($AN$14:$AN18&lt;&gt;"-")),,))))</f>
        <v>1</v>
      </c>
      <c r="AP19" s="12" t="str">
        <f>IF(OR(A19=4,A19=2,A19=10,A19=32,A19=35),1,IF(A19=0,0,"-"))</f>
        <v>-</v>
      </c>
      <c r="AQ19" s="13">
        <f>IF(AP19&lt;&gt;"-","",ROWS($14:19)-MATCH(2,(INDEX(--(1/($AP$14:$AP18&lt;&gt;"-")),,))))</f>
        <v>1</v>
      </c>
      <c r="AR19" s="12" t="str">
        <f>IF(OR(A19=5,A19=29,A19=32,A19=34,A19=35),1,IF(A19=0,0,"-"))</f>
        <v>-</v>
      </c>
      <c r="AS19" s="13">
        <f>IF(AR19&lt;&gt;"-","",ROWS($14:19)-MATCH(2,(INDEX(--(1/($AR$14:$AR18&lt;&gt;"-")),,))))</f>
        <v>1</v>
      </c>
      <c r="AT19" s="12" t="str">
        <f>IF(OR(A19=6,A19=30,A19=31,A19=33,A19=36),1,IF(A19=0,0,"-"))</f>
        <v>-</v>
      </c>
      <c r="AU19" s="13">
        <f>IF(AT19&lt;&gt;"-","",ROWS($14:19)-MATCH(2,(INDEX(--(1/($AT$14:$AT18&lt;&gt;"-")),,))))</f>
        <v>1</v>
      </c>
      <c r="AV19" s="12" t="str">
        <f>IF(OR(A19=7,A19=1,A19=9,A19=30,A19=33),1,IF(A19=0,0,"-"))</f>
        <v>-</v>
      </c>
      <c r="AW19" s="13">
        <f>IF(AV19&lt;&gt;"-","",ROWS($14:19)-MATCH(2,(INDEX(--(1/($AV$14:$AV18&lt;&gt;"-")),,))))</f>
        <v>1</v>
      </c>
      <c r="AX19" s="12" t="str">
        <f>IF(OR(A19=8,A19=2,A19=10,A19=29,A19=34),1,IF(A19=0,0,"-"))</f>
        <v>-</v>
      </c>
      <c r="AY19" s="13">
        <f>IF(AX19&lt;&gt;"-","",ROWS($14:19)-MATCH(2,(INDEX(--(1/($AX$14:$AX18&lt;&gt;"-")),,))))</f>
        <v>1</v>
      </c>
      <c r="AZ19" s="12" t="str">
        <f>IF(OR(A19=9,A19=3,A19=7,A19=30,A19=31),1,IF(A19=0,0,"-"))</f>
        <v>-</v>
      </c>
      <c r="BA19" s="13">
        <f>IF(AZ19&lt;&gt;"-","",ROWS($14:19)-MATCH(2,(INDEX(--(1/($AZ$14:$AZ18&lt;&gt;"-")),,))))</f>
        <v>1</v>
      </c>
      <c r="BB19" s="12" t="str">
        <f>IF(OR(A19=10,A19=4,A19=8,A19=29,A19=32),1,IF(A19=0,0,"-"))</f>
        <v>-</v>
      </c>
      <c r="BC19" s="13">
        <f>IF(BB19&lt;&gt;"-","",ROWS($14:19)-MATCH(2,(INDEX(--(1/($BB$14:$BB18&lt;&gt;"-")),,))))</f>
        <v>1</v>
      </c>
      <c r="BD19" s="12" t="str">
        <f>IF(OR(A19=29,A19=5,A19=8,A19=10,A19=35),1,IF(A19=0,0,"-"))</f>
        <v>-</v>
      </c>
      <c r="BE19" s="13">
        <f>IF(BD19&lt;&gt;"-","",ROWS($14:19)-MATCH(2,(INDEX(--(1/($BD$14:$BD18&lt;&gt;"-")),,))))</f>
        <v>1</v>
      </c>
      <c r="BF19" s="12" t="str">
        <f>IF(OR(A19=30,A19=6,A19=7,A19=9,A19=36),1,IF(A19=0,0,"-"))</f>
        <v>-</v>
      </c>
      <c r="BG19" s="13">
        <f>IF(BF19&lt;&gt;"-","",ROWS($14:19)-MATCH(2,(INDEX(--(1/($BF$14:$BF18&lt;&gt;"-")),,))))</f>
        <v>1</v>
      </c>
      <c r="BH19" s="12" t="str">
        <f>IF(OR(A19=31,A19=3,A19=6,A19=9,A19=33),1,IF(A19=0,0,"-"))</f>
        <v>-</v>
      </c>
      <c r="BI19" s="13">
        <f>IF(BH19&lt;&gt;"-","",ROWS($14:19)-MATCH(2,(INDEX(--(1/($BH$14:$BH18&lt;&gt;"-")),,))))</f>
        <v>1</v>
      </c>
      <c r="BJ19" s="12" t="str">
        <f>IF(OR(A19=32,A19=4,A19=5,A19=10,A19=34),1,IF(A19=0,0,"-"))</f>
        <v>-</v>
      </c>
      <c r="BK19" s="13">
        <f>IF(BJ19&lt;&gt;"-","",ROWS($14:19)-MATCH(2,(INDEX(--(1/($BJ$14:$BJ18&lt;&gt;"-")),,))))</f>
        <v>1</v>
      </c>
      <c r="BL19" s="12" t="str">
        <f>IF(OR(A19=33,A19=1,A19=6,A19=7,A19=31),1,IF(A19=0,0,"-"))</f>
        <v>-</v>
      </c>
      <c r="BM19" s="13">
        <f>IF(BL19&lt;&gt;"-","",ROWS($14:19)-MATCH(2,(INDEX(--(1/($BL$14:$BL18&lt;&gt;"-")),,))))</f>
        <v>1</v>
      </c>
      <c r="BN19" s="12" t="str">
        <f>IF(OR(A19=34,A19=2,A19=5,A19=8,A19=32),1,IF(A19=0,0,"-"))</f>
        <v>-</v>
      </c>
      <c r="BO19" s="13">
        <f>IF(BN19&lt;&gt;"-","",ROWS($14:19)-MATCH(2,(INDEX(--(1/($BN$14:$BN18&lt;&gt;"-")),,))))</f>
        <v>1</v>
      </c>
      <c r="BP19" s="12" t="str">
        <f>IF(OR(A19=35,A19=2,A19=4,A19=5,A19=29),1,IF(A19=0,0,"-"))</f>
        <v>-</v>
      </c>
      <c r="BQ19" s="13">
        <f>IF(BP19&lt;&gt;"-","",ROWS($14:19)-MATCH(2,(INDEX(--(1/($BP$14:$BP18&lt;&gt;"-")),,))))</f>
        <v>1</v>
      </c>
      <c r="BR19" s="12" t="str">
        <f>IF(OR(A19=36,A19=1,A19=3,A19=6,A19=30),1,IF(A19=0,0,"-"))</f>
        <v>-</v>
      </c>
      <c r="BS19" s="13">
        <f>IF(BR19&lt;&gt;"-","",ROWS($14:19)-MATCH(2,(INDEX(--(1/($BR$14:$BR18&lt;&gt;"-")),,))))</f>
        <v>1</v>
      </c>
      <c r="BT19" s="12" t="str">
        <f>IF(OR(A19=19,A19=15,A19=18,A19=21,A19=28),1,IF(A19=0,0,"-"))</f>
        <v>-</v>
      </c>
      <c r="BU19" s="17">
        <f>IF(BT19&lt;&gt;"-","",ROWS($14:19)-MATCH(2,(INDEX(--(1/($BT$14:$BT18&lt;&gt;"-")),,))))</f>
        <v>1</v>
      </c>
    </row>
    <row r="20" spans="1:73" x14ac:dyDescent="0.25">
      <c r="A20" s="14">
        <v>25</v>
      </c>
      <c r="B20" s="12" t="str">
        <f t="shared" ref="B20:B23" si="6">IF(OR(A20=11,A20=13,A20=21,A20=26,A20=28),1,IF(A20=0,0,"-"))</f>
        <v>-</v>
      </c>
      <c r="C20" s="13">
        <f>IF(B20&lt;&gt;"-","",ROWS($14:20)-MATCH(2,(INDEX(--(1/($B$14:$B19&lt;&gt;"-")),,))))</f>
        <v>2</v>
      </c>
      <c r="D20" s="12">
        <f t="shared" ref="D20:D23" si="7">IF(OR(A20=12,A20=14,A20=22,A20=25,A20=27),1,IF(A20=0,0,"-"))</f>
        <v>1</v>
      </c>
      <c r="E20" s="13" t="str">
        <f>IF(D20&lt;&gt;"-","",ROWS($14:20)-MATCH(2,(INDEX(--(1/($D$14:$D19&lt;&gt;"-")),,))))</f>
        <v/>
      </c>
      <c r="F20" s="12" t="str">
        <f t="shared" ref="F20:F23" si="8">IF(OR(A20=13,A20=11,A20=15,A20=21,A20=24),1,IF(A20=0,0,"-"))</f>
        <v>-</v>
      </c>
      <c r="G20" s="13">
        <f>IF(F20&lt;&gt;"-","",ROWS($14:20)-MATCH(2,(INDEX(--(1/($F$14:$F19&lt;&gt;"-")),,))))</f>
        <v>2</v>
      </c>
      <c r="H20" s="12" t="str">
        <f>IF(OR(A20=14,A20=12,A1436,A20=22,A20=23),1,IF(A20=0,0,"-"))</f>
        <v>-</v>
      </c>
      <c r="I20" s="13">
        <f>IF(H20&lt;&gt;"-","",ROWS($14:20)-MATCH(2,(INDEX(--(1/($H$14:$H19&lt;&gt;"-")),,))))</f>
        <v>1</v>
      </c>
      <c r="J20" s="12" t="str">
        <f t="shared" ref="J20:J23" si="9">IF(OR(A20=15,A20=13,A20=19,A20=24,A20=28),1,IF(A20=0,0,"-"))</f>
        <v>-</v>
      </c>
      <c r="K20" s="13">
        <f>IF(J20&lt;&gt;"-","",ROWS($14:20)-MATCH(2,(INDEX(--(1/($J$14:$J19&lt;&gt;"-")),,))))</f>
        <v>2</v>
      </c>
      <c r="L20" s="12" t="str">
        <f t="shared" ref="L20:L23" si="10">IF(OR(A20=16,A20=14,A20=20,A20=23,A20=27),1,IF(A20=0,0,"-"))</f>
        <v>-</v>
      </c>
      <c r="M20" s="13">
        <f>IF(L20&lt;&gt;"-","",ROWS($14:20)-MATCH(2,(INDEX(--(1/($L$14:$L19&lt;&gt;"-")),,))))</f>
        <v>2</v>
      </c>
      <c r="N20" s="12">
        <f t="shared" ref="N20:N23" si="11">IF(OR(A20=17,A20=20,A20=22,A20=23,A20=25),1,IF(A20=0,0,"-"))</f>
        <v>1</v>
      </c>
      <c r="O20" s="13" t="str">
        <f>IF(N20&lt;&gt;"-","",ROWS($14:20)-MATCH(2,(INDEX(--(1/($N$14:$N19&lt;&gt;"-")),,))))</f>
        <v/>
      </c>
      <c r="P20" s="12" t="str">
        <f t="shared" ref="P20:P23" si="12">IF(OR(A20=18,A20=19,A20=21,A20=24,A20=26),1,IF(A20=0,0,"-"))</f>
        <v>-</v>
      </c>
      <c r="Q20" s="13">
        <f>IF(P20&lt;&gt;"-","",ROWS($14:20)-MATCH(2,(INDEX(--(1/($P$14:$P19&lt;&gt;"-")),,))))</f>
        <v>2</v>
      </c>
      <c r="R20" s="12" t="str">
        <f t="shared" ref="R20:R23" si="13">IF(OR(A20=20,A20=16,A20=17,A20=22,A20=27),1,IF(A20=0,0,"-"))</f>
        <v>-</v>
      </c>
      <c r="S20" s="13">
        <f>IF(R20&lt;&gt;"-","",ROWS($14:20)-MATCH(2,(INDEX(--(1/($R$14:$R19&lt;&gt;"-")),,))))</f>
        <v>2</v>
      </c>
      <c r="T20" s="12" t="str">
        <f t="shared" ref="T20:T23" si="14">IF(OR(A20=21,A20=11,A20=13,A20=18,A20=19),1,IF(A20=0,0,"-"))</f>
        <v>-</v>
      </c>
      <c r="U20" s="13">
        <f>IF(T20&lt;&gt;"-","",ROWS($14:20)-MATCH(2,(INDEX(--(1/($T$14:$T19&lt;&gt;"-")),,))))</f>
        <v>2</v>
      </c>
      <c r="V20" s="12" t="str">
        <f t="shared" ref="V20:V23" si="15">IF(OR(A20=22,A20=12,A20=14,A20=17,A20=20),1,IF(A20=0,0,"-"))</f>
        <v>-</v>
      </c>
      <c r="W20" s="13">
        <f>IF(V20&lt;&gt;"-","",ROWS($14:20)-MATCH(2,(INDEX(--(1/($V$14:$V19&lt;&gt;"-")),,))))</f>
        <v>1</v>
      </c>
      <c r="X20" s="12">
        <f t="shared" ref="X20:X23" si="16">IF(OR(A20=23,A20=14,A20=16,A20=17,A20=25),1,IF(A20=0,0,"-"))</f>
        <v>1</v>
      </c>
      <c r="Y20" s="13" t="str">
        <f>IF(X20&lt;&gt;"-","",ROWS($14:20)-MATCH(2,(INDEX(--(1/($X$14:$X19&lt;&gt;"-")),,))))</f>
        <v/>
      </c>
      <c r="Z20" s="12" t="str">
        <f t="shared" ref="Z20:Z23" si="17">IF(OR(A20=24,A20=13,A20=15,A20=18,A20=26),1,IF(A20=0,0,"-"))</f>
        <v>-</v>
      </c>
      <c r="AA20" s="13">
        <f>IF(Z20&lt;&gt;"-","",ROWS($14:20)-MATCH(2,(INDEX(--(1/($Z$14:$Z19&lt;&gt;"-")),,))))</f>
        <v>2</v>
      </c>
      <c r="AB20" s="12">
        <f t="shared" ref="AB20:AB23" si="18">IF(OR(A20=25,A20=12,A20=17,A20=23,A20=27),1,IF(A20=0,0,"-"))</f>
        <v>1</v>
      </c>
      <c r="AC20" s="13" t="str">
        <f>IF(AB20&lt;&gt;"-","",ROWS($14:20)-MATCH(2,(INDEX(--(1/($AB$14:$AB19&lt;&gt;"-")),,))))</f>
        <v/>
      </c>
      <c r="AD20" s="12" t="str">
        <f t="shared" ref="AD20:AD23" si="19">IF(OR(A20=26,A20=11,A20=18,A20=24,A20=28),1,IF(A20=0,0,"-"))</f>
        <v>-</v>
      </c>
      <c r="AE20" s="13">
        <f>IF(AD20&lt;&gt;"-","",ROWS($14:20)-MATCH(2,(INDEX(--(1/($AD$14:$AD19&lt;&gt;"-")),,))))</f>
        <v>2</v>
      </c>
      <c r="AF20" s="12">
        <f t="shared" ref="AF20:AF23" si="20">IF(OR(A20=27,A20=12,A20=16,A20=20,A20=25),1,IF(A20=0,0,"-"))</f>
        <v>1</v>
      </c>
      <c r="AG20" s="13" t="str">
        <f>IF(AF20&lt;&gt;"-","",ROWS($14:20)-MATCH(2,(INDEX(--(1/($AF$14:$AF19&lt;&gt;"-")),,))))</f>
        <v/>
      </c>
      <c r="AH20" s="12" t="str">
        <f t="shared" ref="AH20:AH23" si="21">IF(OR(A20=28,A20=11,A20=15,A20=19,A20=26),1,IF(A20=0,0,"-"))</f>
        <v>-</v>
      </c>
      <c r="AI20" s="13">
        <f>IF(AH20&lt;&gt;"-","",ROWS($14:20)-MATCH(2,(INDEX(--(1/($AH$14:$AH19&lt;&gt;"-")),,))))</f>
        <v>2</v>
      </c>
      <c r="AJ20" s="12" t="str">
        <f t="shared" ref="AJ20:AJ23" si="22">IF(OR(A20=1,A20=3,A20=7,A20=33,A20=36),1,IF(A20=0,0,"-"))</f>
        <v>-</v>
      </c>
      <c r="AK20" s="13">
        <f>IF(AJ20&lt;&gt;"-","",ROWS($14:20)-MATCH(2,(INDEX(--(1/($AJ$14:$AJ19&lt;&gt;"-")),,))))</f>
        <v>2</v>
      </c>
      <c r="AL20" s="12" t="str">
        <f t="shared" ref="AL20:AL23" si="23">IF(OR(A20=2,A20=4,A20=8,A20=34,A20=35),1,IF(A20=0,0,"-"))</f>
        <v>-</v>
      </c>
      <c r="AM20" s="13">
        <f>IF(AL20&lt;&gt;"-","",ROWS($14:20)-MATCH(2,(INDEX(--(1/($AL$14:$AL19&lt;&gt;"-")),,))))</f>
        <v>2</v>
      </c>
      <c r="AN20" s="12" t="str">
        <f t="shared" ref="AN20:AN23" si="24">IF(OR(A20=3,A20=1,A20=9,A20=31,A20=36),1,IF(A20=0,0,"-"))</f>
        <v>-</v>
      </c>
      <c r="AO20" s="13">
        <f>IF(AN20&lt;&gt;"-","",ROWS($14:20)-MATCH(2,(INDEX(--(1/($AN$14:$AN19&lt;&gt;"-")),,))))</f>
        <v>2</v>
      </c>
      <c r="AP20" s="12" t="str">
        <f t="shared" ref="AP20:AP23" si="25">IF(OR(A20=4,A20=2,A20=10,A20=32,A20=35),1,IF(A20=0,0,"-"))</f>
        <v>-</v>
      </c>
      <c r="AQ20" s="13">
        <f>IF(AP20&lt;&gt;"-","",ROWS($14:20)-MATCH(2,(INDEX(--(1/($AP$14:$AP19&lt;&gt;"-")),,))))</f>
        <v>2</v>
      </c>
      <c r="AR20" s="12" t="str">
        <f t="shared" ref="AR20:AR23" si="26">IF(OR(A20=5,A20=29,A20=32,A20=34,A20=35),1,IF(A20=0,0,"-"))</f>
        <v>-</v>
      </c>
      <c r="AS20" s="13">
        <f>IF(AR20&lt;&gt;"-","",ROWS($14:20)-MATCH(2,(INDEX(--(1/($AR$14:$AR19&lt;&gt;"-")),,))))</f>
        <v>2</v>
      </c>
      <c r="AT20" s="12" t="str">
        <f t="shared" ref="AT20:AT23" si="27">IF(OR(A20=6,A20=30,A20=31,A20=33,A20=36),1,IF(A20=0,0,"-"))</f>
        <v>-</v>
      </c>
      <c r="AU20" s="13">
        <f>IF(AT20&lt;&gt;"-","",ROWS($14:20)-MATCH(2,(INDEX(--(1/($AT$14:$AT19&lt;&gt;"-")),,))))</f>
        <v>2</v>
      </c>
      <c r="AV20" s="12" t="str">
        <f t="shared" ref="AV20:AV23" si="28">IF(OR(A20=7,A20=1,A20=9,A20=30,A20=33),1,IF(A20=0,0,"-"))</f>
        <v>-</v>
      </c>
      <c r="AW20" s="13">
        <f>IF(AV20&lt;&gt;"-","",ROWS($14:20)-MATCH(2,(INDEX(--(1/($AV$14:$AV19&lt;&gt;"-")),,))))</f>
        <v>2</v>
      </c>
      <c r="AX20" s="12" t="str">
        <f t="shared" ref="AX20:AX23" si="29">IF(OR(A20=8,A20=2,A20=10,A20=29,A20=34),1,IF(A20=0,0,"-"))</f>
        <v>-</v>
      </c>
      <c r="AY20" s="13">
        <f>IF(AX20&lt;&gt;"-","",ROWS($14:20)-MATCH(2,(INDEX(--(1/($AX$14:$AX19&lt;&gt;"-")),,))))</f>
        <v>2</v>
      </c>
      <c r="AZ20" s="12" t="str">
        <f t="shared" ref="AZ20:AZ23" si="30">IF(OR(A20=9,A20=3,A20=7,A20=30,A20=31),1,IF(A20=0,0,"-"))</f>
        <v>-</v>
      </c>
      <c r="BA20" s="13">
        <f>IF(AZ20&lt;&gt;"-","",ROWS($14:20)-MATCH(2,(INDEX(--(1/($AZ$14:$AZ19&lt;&gt;"-")),,))))</f>
        <v>2</v>
      </c>
      <c r="BB20" s="12" t="str">
        <f t="shared" ref="BB20:BB23" si="31">IF(OR(A20=10,A20=4,A20=8,A20=29,A20=32),1,IF(A20=0,0,"-"))</f>
        <v>-</v>
      </c>
      <c r="BC20" s="13">
        <f>IF(BB20&lt;&gt;"-","",ROWS($14:20)-MATCH(2,(INDEX(--(1/($BB$14:$BB19&lt;&gt;"-")),,))))</f>
        <v>2</v>
      </c>
      <c r="BD20" s="12" t="str">
        <f t="shared" ref="BD20:BD23" si="32">IF(OR(A20=29,A20=5,A20=8,A20=10,A20=35),1,IF(A20=0,0,"-"))</f>
        <v>-</v>
      </c>
      <c r="BE20" s="13">
        <f>IF(BD20&lt;&gt;"-","",ROWS($14:20)-MATCH(2,(INDEX(--(1/($BD$14:$BD19&lt;&gt;"-")),,))))</f>
        <v>2</v>
      </c>
      <c r="BF20" s="12" t="str">
        <f t="shared" ref="BF20:BF23" si="33">IF(OR(A20=30,A20=6,A20=7,A20=9,A20=36),1,IF(A20=0,0,"-"))</f>
        <v>-</v>
      </c>
      <c r="BG20" s="13">
        <f>IF(BF20&lt;&gt;"-","",ROWS($14:20)-MATCH(2,(INDEX(--(1/($BF$14:$BF19&lt;&gt;"-")),,))))</f>
        <v>2</v>
      </c>
      <c r="BH20" s="12" t="str">
        <f t="shared" ref="BH20:BH23" si="34">IF(OR(A20=31,A20=3,A20=6,A20=9,A20=33),1,IF(A20=0,0,"-"))</f>
        <v>-</v>
      </c>
      <c r="BI20" s="13">
        <f>IF(BH20&lt;&gt;"-","",ROWS($14:20)-MATCH(2,(INDEX(--(1/($BH$14:$BH19&lt;&gt;"-")),,))))</f>
        <v>2</v>
      </c>
      <c r="BJ20" s="12" t="str">
        <f t="shared" ref="BJ20:BJ23" si="35">IF(OR(A20=32,A20=4,A20=5,A20=10,A20=34),1,IF(A20=0,0,"-"))</f>
        <v>-</v>
      </c>
      <c r="BK20" s="13">
        <f>IF(BJ20&lt;&gt;"-","",ROWS($14:20)-MATCH(2,(INDEX(--(1/($BJ$14:$BJ19&lt;&gt;"-")),,))))</f>
        <v>2</v>
      </c>
      <c r="BL20" s="12" t="str">
        <f t="shared" ref="BL20:BL23" si="36">IF(OR(A20=33,A20=1,A20=6,A20=7,A20=31),1,IF(A20=0,0,"-"))</f>
        <v>-</v>
      </c>
      <c r="BM20" s="13">
        <f>IF(BL20&lt;&gt;"-","",ROWS($14:20)-MATCH(2,(INDEX(--(1/($BL$14:$BL19&lt;&gt;"-")),,))))</f>
        <v>2</v>
      </c>
      <c r="BN20" s="12" t="str">
        <f t="shared" ref="BN20:BN23" si="37">IF(OR(A20=34,A20=2,A20=5,A20=8,A20=32),1,IF(A20=0,0,"-"))</f>
        <v>-</v>
      </c>
      <c r="BO20" s="13">
        <f>IF(BN20&lt;&gt;"-","",ROWS($14:20)-MATCH(2,(INDEX(--(1/($BN$14:$BN19&lt;&gt;"-")),,))))</f>
        <v>2</v>
      </c>
      <c r="BP20" s="12" t="str">
        <f t="shared" ref="BP20:BP23" si="38">IF(OR(A20=35,A20=2,A20=4,A20=5,A20=29),1,IF(A20=0,0,"-"))</f>
        <v>-</v>
      </c>
      <c r="BQ20" s="13">
        <f>IF(BP20&lt;&gt;"-","",ROWS($14:20)-MATCH(2,(INDEX(--(1/($BP$14:$BP19&lt;&gt;"-")),,))))</f>
        <v>2</v>
      </c>
      <c r="BR20" s="12" t="str">
        <f t="shared" ref="BR20:BR23" si="39">IF(OR(A20=36,A20=1,A20=3,A20=6,A20=30),1,IF(A20=0,0,"-"))</f>
        <v>-</v>
      </c>
      <c r="BS20" s="13">
        <f>IF(BR20&lt;&gt;"-","",ROWS($14:20)-MATCH(2,(INDEX(--(1/($BR$14:$BR19&lt;&gt;"-")),,))))</f>
        <v>2</v>
      </c>
      <c r="BT20" s="12" t="str">
        <f t="shared" ref="BT20:BT23" si="40">IF(OR(A20=19,A20=15,A20=18,A20=21,A20=28),1,IF(A20=0,0,"-"))</f>
        <v>-</v>
      </c>
      <c r="BU20" s="17">
        <f>IF(BT20&lt;&gt;"-","",ROWS($14:20)-MATCH(2,(INDEX(--(1/($BT$14:$BT19&lt;&gt;"-")),,))))</f>
        <v>2</v>
      </c>
    </row>
    <row r="21" spans="1:73" x14ac:dyDescent="0.25">
      <c r="A21" s="14">
        <v>11</v>
      </c>
      <c r="B21" s="12">
        <f t="shared" si="6"/>
        <v>1</v>
      </c>
      <c r="C21" s="13" t="str">
        <f>IF(B21&lt;&gt;"-","",ROWS($14:21)-MATCH(2,(INDEX(--(1/($B$14:$B20&lt;&gt;"-")),,))))</f>
        <v/>
      </c>
      <c r="D21" s="12" t="str">
        <f t="shared" si="7"/>
        <v>-</v>
      </c>
      <c r="E21" s="13">
        <f>IF(D21&lt;&gt;"-","",ROWS($14:21)-MATCH(2,(INDEX(--(1/($D$14:$D20&lt;&gt;"-")),,))))</f>
        <v>1</v>
      </c>
      <c r="F21" s="12">
        <f t="shared" si="8"/>
        <v>1</v>
      </c>
      <c r="G21" s="13" t="str">
        <f>IF(F21&lt;&gt;"-","",ROWS($14:21)-MATCH(2,(INDEX(--(1/($F$14:$F20&lt;&gt;"-")),,))))</f>
        <v/>
      </c>
      <c r="H21" s="12" t="str">
        <f>IF(OR(A21=14,A21=12,A1437,A21=22,A21=23),1,IF(A21=0,0,"-"))</f>
        <v>-</v>
      </c>
      <c r="I21" s="13">
        <f>IF(H21&lt;&gt;"-","",ROWS($14:21)-MATCH(2,(INDEX(--(1/($H$14:$H20&lt;&gt;"-")),,))))</f>
        <v>2</v>
      </c>
      <c r="J21" s="12" t="str">
        <f t="shared" si="9"/>
        <v>-</v>
      </c>
      <c r="K21" s="13">
        <f>IF(J21&lt;&gt;"-","",ROWS($14:21)-MATCH(2,(INDEX(--(1/($J$14:$J20&lt;&gt;"-")),,))))</f>
        <v>3</v>
      </c>
      <c r="L21" s="12" t="str">
        <f t="shared" si="10"/>
        <v>-</v>
      </c>
      <c r="M21" s="13">
        <f>IF(L21&lt;&gt;"-","",ROWS($14:21)-MATCH(2,(INDEX(--(1/($L$14:$L20&lt;&gt;"-")),,))))</f>
        <v>3</v>
      </c>
      <c r="N21" s="12" t="str">
        <f t="shared" si="11"/>
        <v>-</v>
      </c>
      <c r="O21" s="13">
        <f>IF(N21&lt;&gt;"-","",ROWS($14:21)-MATCH(2,(INDEX(--(1/($N$14:$N20&lt;&gt;"-")),,))))</f>
        <v>1</v>
      </c>
      <c r="P21" s="12" t="str">
        <f t="shared" si="12"/>
        <v>-</v>
      </c>
      <c r="Q21" s="13">
        <f>IF(P21&lt;&gt;"-","",ROWS($14:21)-MATCH(2,(INDEX(--(1/($P$14:$P20&lt;&gt;"-")),,))))</f>
        <v>3</v>
      </c>
      <c r="R21" s="12" t="str">
        <f t="shared" si="13"/>
        <v>-</v>
      </c>
      <c r="S21" s="13">
        <f>IF(R21&lt;&gt;"-","",ROWS($14:21)-MATCH(2,(INDEX(--(1/($R$14:$R20&lt;&gt;"-")),,))))</f>
        <v>3</v>
      </c>
      <c r="T21" s="12">
        <f t="shared" si="14"/>
        <v>1</v>
      </c>
      <c r="U21" s="13" t="str">
        <f>IF(T21&lt;&gt;"-","",ROWS($14:21)-MATCH(2,(INDEX(--(1/($T$14:$T20&lt;&gt;"-")),,))))</f>
        <v/>
      </c>
      <c r="V21" s="12" t="str">
        <f t="shared" si="15"/>
        <v>-</v>
      </c>
      <c r="W21" s="13">
        <f>IF(V21&lt;&gt;"-","",ROWS($14:21)-MATCH(2,(INDEX(--(1/($V$14:$V20&lt;&gt;"-")),,))))</f>
        <v>2</v>
      </c>
      <c r="X21" s="12" t="str">
        <f t="shared" si="16"/>
        <v>-</v>
      </c>
      <c r="Y21" s="13">
        <f>IF(X21&lt;&gt;"-","",ROWS($14:21)-MATCH(2,(INDEX(--(1/($X$14:$X20&lt;&gt;"-")),,))))</f>
        <v>1</v>
      </c>
      <c r="Z21" s="12" t="str">
        <f t="shared" si="17"/>
        <v>-</v>
      </c>
      <c r="AA21" s="13">
        <f>IF(Z21&lt;&gt;"-","",ROWS($14:21)-MATCH(2,(INDEX(--(1/($Z$14:$Z20&lt;&gt;"-")),,))))</f>
        <v>3</v>
      </c>
      <c r="AB21" s="12" t="str">
        <f t="shared" si="18"/>
        <v>-</v>
      </c>
      <c r="AC21" s="13">
        <f>IF(AB21&lt;&gt;"-","",ROWS($14:21)-MATCH(2,(INDEX(--(1/($AB$14:$AB20&lt;&gt;"-")),,))))</f>
        <v>1</v>
      </c>
      <c r="AD21" s="12">
        <f t="shared" si="19"/>
        <v>1</v>
      </c>
      <c r="AE21" s="13" t="str">
        <f>IF(AD21&lt;&gt;"-","",ROWS($14:21)-MATCH(2,(INDEX(--(1/($AD$14:$AD20&lt;&gt;"-")),,))))</f>
        <v/>
      </c>
      <c r="AF21" s="12" t="str">
        <f t="shared" si="20"/>
        <v>-</v>
      </c>
      <c r="AG21" s="13">
        <f>IF(AF21&lt;&gt;"-","",ROWS($14:21)-MATCH(2,(INDEX(--(1/($AF$14:$AF20&lt;&gt;"-")),,))))</f>
        <v>1</v>
      </c>
      <c r="AH21" s="12">
        <f t="shared" si="21"/>
        <v>1</v>
      </c>
      <c r="AI21" s="13" t="str">
        <f>IF(AH21&lt;&gt;"-","",ROWS($14:21)-MATCH(2,(INDEX(--(1/($AH$14:$AH20&lt;&gt;"-")),,))))</f>
        <v/>
      </c>
      <c r="AJ21" s="12" t="str">
        <f t="shared" si="22"/>
        <v>-</v>
      </c>
      <c r="AK21" s="13">
        <f>IF(AJ21&lt;&gt;"-","",ROWS($14:21)-MATCH(2,(INDEX(--(1/($AJ$14:$AJ20&lt;&gt;"-")),,))))</f>
        <v>3</v>
      </c>
      <c r="AL21" s="12" t="str">
        <f t="shared" si="23"/>
        <v>-</v>
      </c>
      <c r="AM21" s="13">
        <f>IF(AL21&lt;&gt;"-","",ROWS($14:21)-MATCH(2,(INDEX(--(1/($AL$14:$AL20&lt;&gt;"-")),,))))</f>
        <v>3</v>
      </c>
      <c r="AN21" s="12" t="str">
        <f t="shared" si="24"/>
        <v>-</v>
      </c>
      <c r="AO21" s="13">
        <f>IF(AN21&lt;&gt;"-","",ROWS($14:21)-MATCH(2,(INDEX(--(1/($AN$14:$AN20&lt;&gt;"-")),,))))</f>
        <v>3</v>
      </c>
      <c r="AP21" s="12" t="str">
        <f t="shared" si="25"/>
        <v>-</v>
      </c>
      <c r="AQ21" s="13">
        <f>IF(AP21&lt;&gt;"-","",ROWS($14:21)-MATCH(2,(INDEX(--(1/($AP$14:$AP20&lt;&gt;"-")),,))))</f>
        <v>3</v>
      </c>
      <c r="AR21" s="12" t="str">
        <f t="shared" si="26"/>
        <v>-</v>
      </c>
      <c r="AS21" s="13">
        <f>IF(AR21&lt;&gt;"-","",ROWS($14:21)-MATCH(2,(INDEX(--(1/($AR$14:$AR20&lt;&gt;"-")),,))))</f>
        <v>3</v>
      </c>
      <c r="AT21" s="12" t="str">
        <f t="shared" si="27"/>
        <v>-</v>
      </c>
      <c r="AU21" s="13">
        <f>IF(AT21&lt;&gt;"-","",ROWS($14:21)-MATCH(2,(INDEX(--(1/($AT$14:$AT20&lt;&gt;"-")),,))))</f>
        <v>3</v>
      </c>
      <c r="AV21" s="12" t="str">
        <f t="shared" si="28"/>
        <v>-</v>
      </c>
      <c r="AW21" s="13">
        <f>IF(AV21&lt;&gt;"-","",ROWS($14:21)-MATCH(2,(INDEX(--(1/($AV$14:$AV20&lt;&gt;"-")),,))))</f>
        <v>3</v>
      </c>
      <c r="AX21" s="12" t="str">
        <f t="shared" si="29"/>
        <v>-</v>
      </c>
      <c r="AY21" s="13">
        <f>IF(AX21&lt;&gt;"-","",ROWS($14:21)-MATCH(2,(INDEX(--(1/($AX$14:$AX20&lt;&gt;"-")),,))))</f>
        <v>3</v>
      </c>
      <c r="AZ21" s="12" t="str">
        <f t="shared" si="30"/>
        <v>-</v>
      </c>
      <c r="BA21" s="13">
        <f>IF(AZ21&lt;&gt;"-","",ROWS($14:21)-MATCH(2,(INDEX(--(1/($AZ$14:$AZ20&lt;&gt;"-")),,))))</f>
        <v>3</v>
      </c>
      <c r="BB21" s="12" t="str">
        <f t="shared" si="31"/>
        <v>-</v>
      </c>
      <c r="BC21" s="13">
        <f>IF(BB21&lt;&gt;"-","",ROWS($14:21)-MATCH(2,(INDEX(--(1/($BB$14:$BB20&lt;&gt;"-")),,))))</f>
        <v>3</v>
      </c>
      <c r="BD21" s="12" t="str">
        <f t="shared" si="32"/>
        <v>-</v>
      </c>
      <c r="BE21" s="13">
        <f>IF(BD21&lt;&gt;"-","",ROWS($14:21)-MATCH(2,(INDEX(--(1/($BD$14:$BD20&lt;&gt;"-")),,))))</f>
        <v>3</v>
      </c>
      <c r="BF21" s="12" t="str">
        <f t="shared" si="33"/>
        <v>-</v>
      </c>
      <c r="BG21" s="13">
        <f>IF(BF21&lt;&gt;"-","",ROWS($14:21)-MATCH(2,(INDEX(--(1/($BF$14:$BF20&lt;&gt;"-")),,))))</f>
        <v>3</v>
      </c>
      <c r="BH21" s="12" t="str">
        <f t="shared" si="34"/>
        <v>-</v>
      </c>
      <c r="BI21" s="13">
        <f>IF(BH21&lt;&gt;"-","",ROWS($14:21)-MATCH(2,(INDEX(--(1/($BH$14:$BH20&lt;&gt;"-")),,))))</f>
        <v>3</v>
      </c>
      <c r="BJ21" s="12" t="str">
        <f t="shared" si="35"/>
        <v>-</v>
      </c>
      <c r="BK21" s="13">
        <f>IF(BJ21&lt;&gt;"-","",ROWS($14:21)-MATCH(2,(INDEX(--(1/($BJ$14:$BJ20&lt;&gt;"-")),,))))</f>
        <v>3</v>
      </c>
      <c r="BL21" s="12" t="str">
        <f t="shared" si="36"/>
        <v>-</v>
      </c>
      <c r="BM21" s="13">
        <f>IF(BL21&lt;&gt;"-","",ROWS($14:21)-MATCH(2,(INDEX(--(1/($BL$14:$BL20&lt;&gt;"-")),,))))</f>
        <v>3</v>
      </c>
      <c r="BN21" s="12" t="str">
        <f t="shared" si="37"/>
        <v>-</v>
      </c>
      <c r="BO21" s="13">
        <f>IF(BN21&lt;&gt;"-","",ROWS($14:21)-MATCH(2,(INDEX(--(1/($BN$14:$BN20&lt;&gt;"-")),,))))</f>
        <v>3</v>
      </c>
      <c r="BP21" s="12" t="str">
        <f t="shared" si="38"/>
        <v>-</v>
      </c>
      <c r="BQ21" s="13">
        <f>IF(BP21&lt;&gt;"-","",ROWS($14:21)-MATCH(2,(INDEX(--(1/($BP$14:$BP20&lt;&gt;"-")),,))))</f>
        <v>3</v>
      </c>
      <c r="BR21" s="12" t="str">
        <f t="shared" si="39"/>
        <v>-</v>
      </c>
      <c r="BS21" s="13">
        <f>IF(BR21&lt;&gt;"-","",ROWS($14:21)-MATCH(2,(INDEX(--(1/($BR$14:$BR20&lt;&gt;"-")),,))))</f>
        <v>3</v>
      </c>
      <c r="BT21" s="12" t="str">
        <f t="shared" si="40"/>
        <v>-</v>
      </c>
      <c r="BU21" s="17">
        <f>IF(BT21&lt;&gt;"-","",ROWS($14:21)-MATCH(2,(INDEX(--(1/($BT$14:$BT20&lt;&gt;"-")),,))))</f>
        <v>3</v>
      </c>
    </row>
    <row r="22" spans="1:73" x14ac:dyDescent="0.25">
      <c r="A22" s="14">
        <v>22</v>
      </c>
      <c r="B22" s="12" t="str">
        <f t="shared" si="6"/>
        <v>-</v>
      </c>
      <c r="C22" s="13">
        <f>IF(B22&lt;&gt;"-","",ROWS($14:22)-MATCH(2,(INDEX(--(1/($B$14:$B21&lt;&gt;"-")),,))))</f>
        <v>1</v>
      </c>
      <c r="D22" s="12">
        <f t="shared" si="7"/>
        <v>1</v>
      </c>
      <c r="E22" s="13" t="str">
        <f>IF(D22&lt;&gt;"-","",ROWS($14:22)-MATCH(2,(INDEX(--(1/($D$14:$D21&lt;&gt;"-")),,))))</f>
        <v/>
      </c>
      <c r="F22" s="12" t="str">
        <f t="shared" si="8"/>
        <v>-</v>
      </c>
      <c r="G22" s="13">
        <f>IF(F22&lt;&gt;"-","",ROWS($14:22)-MATCH(2,(INDEX(--(1/($F$14:$F21&lt;&gt;"-")),,))))</f>
        <v>1</v>
      </c>
      <c r="H22" s="12">
        <f>IF(OR(A22=14,A22=12,A1438,A22=22,A22=23),1,IF(A22=0,0,"-"))</f>
        <v>1</v>
      </c>
      <c r="I22" s="13" t="str">
        <f>IF(H22&lt;&gt;"-","",ROWS($14:22)-MATCH(2,(INDEX(--(1/($H$14:$H21&lt;&gt;"-")),,))))</f>
        <v/>
      </c>
      <c r="J22" s="12" t="str">
        <f t="shared" si="9"/>
        <v>-</v>
      </c>
      <c r="K22" s="13">
        <f>IF(J22&lt;&gt;"-","",ROWS($14:22)-MATCH(2,(INDEX(--(1/($J$14:$J21&lt;&gt;"-")),,))))</f>
        <v>4</v>
      </c>
      <c r="L22" s="12" t="str">
        <f t="shared" si="10"/>
        <v>-</v>
      </c>
      <c r="M22" s="13">
        <f>IF(L22&lt;&gt;"-","",ROWS($14:22)-MATCH(2,(INDEX(--(1/($L$14:$L21&lt;&gt;"-")),,))))</f>
        <v>4</v>
      </c>
      <c r="N22" s="12">
        <f t="shared" si="11"/>
        <v>1</v>
      </c>
      <c r="O22" s="13" t="str">
        <f>IF(N22&lt;&gt;"-","",ROWS($14:22)-MATCH(2,(INDEX(--(1/($N$14:$N21&lt;&gt;"-")),,))))</f>
        <v/>
      </c>
      <c r="P22" s="12" t="str">
        <f t="shared" si="12"/>
        <v>-</v>
      </c>
      <c r="Q22" s="13">
        <f>IF(P22&lt;&gt;"-","",ROWS($14:22)-MATCH(2,(INDEX(--(1/($P$14:$P21&lt;&gt;"-")),,))))</f>
        <v>4</v>
      </c>
      <c r="R22" s="12">
        <f t="shared" si="13"/>
        <v>1</v>
      </c>
      <c r="S22" s="13" t="str">
        <f>IF(R22&lt;&gt;"-","",ROWS($14:22)-MATCH(2,(INDEX(--(1/($R$14:$R21&lt;&gt;"-")),,))))</f>
        <v/>
      </c>
      <c r="T22" s="12" t="str">
        <f t="shared" si="14"/>
        <v>-</v>
      </c>
      <c r="U22" s="13">
        <f>IF(T22&lt;&gt;"-","",ROWS($14:22)-MATCH(2,(INDEX(--(1/($T$14:$T21&lt;&gt;"-")),,))))</f>
        <v>1</v>
      </c>
      <c r="V22" s="12">
        <f t="shared" si="15"/>
        <v>1</v>
      </c>
      <c r="W22" s="13" t="str">
        <f>IF(V22&lt;&gt;"-","",ROWS($14:22)-MATCH(2,(INDEX(--(1/($V$14:$V21&lt;&gt;"-")),,))))</f>
        <v/>
      </c>
      <c r="X22" s="12" t="str">
        <f t="shared" si="16"/>
        <v>-</v>
      </c>
      <c r="Y22" s="13">
        <f>IF(X22&lt;&gt;"-","",ROWS($14:22)-MATCH(2,(INDEX(--(1/($X$14:$X21&lt;&gt;"-")),,))))</f>
        <v>2</v>
      </c>
      <c r="Z22" s="12" t="str">
        <f t="shared" si="17"/>
        <v>-</v>
      </c>
      <c r="AA22" s="13">
        <f>IF(Z22&lt;&gt;"-","",ROWS($14:22)-MATCH(2,(INDEX(--(1/($Z$14:$Z21&lt;&gt;"-")),,))))</f>
        <v>4</v>
      </c>
      <c r="AB22" s="12" t="str">
        <f t="shared" si="18"/>
        <v>-</v>
      </c>
      <c r="AC22" s="13">
        <f>IF(AB22&lt;&gt;"-","",ROWS($14:22)-MATCH(2,(INDEX(--(1/($AB$14:$AB21&lt;&gt;"-")),,))))</f>
        <v>2</v>
      </c>
      <c r="AD22" s="12" t="str">
        <f t="shared" si="19"/>
        <v>-</v>
      </c>
      <c r="AE22" s="13">
        <f>IF(AD22&lt;&gt;"-","",ROWS($14:22)-MATCH(2,(INDEX(--(1/($AD$14:$AD21&lt;&gt;"-")),,))))</f>
        <v>1</v>
      </c>
      <c r="AF22" s="12" t="str">
        <f t="shared" si="20"/>
        <v>-</v>
      </c>
      <c r="AG22" s="13">
        <f>IF(AF22&lt;&gt;"-","",ROWS($14:22)-MATCH(2,(INDEX(--(1/($AF$14:$AF21&lt;&gt;"-")),,))))</f>
        <v>2</v>
      </c>
      <c r="AH22" s="12" t="str">
        <f t="shared" si="21"/>
        <v>-</v>
      </c>
      <c r="AI22" s="13">
        <f>IF(AH22&lt;&gt;"-","",ROWS($14:22)-MATCH(2,(INDEX(--(1/($AH$14:$AH21&lt;&gt;"-")),,))))</f>
        <v>1</v>
      </c>
      <c r="AJ22" s="12" t="str">
        <f t="shared" si="22"/>
        <v>-</v>
      </c>
      <c r="AK22" s="13">
        <f>IF(AJ22&lt;&gt;"-","",ROWS($14:22)-MATCH(2,(INDEX(--(1/($AJ$14:$AJ21&lt;&gt;"-")),,))))</f>
        <v>4</v>
      </c>
      <c r="AL22" s="12" t="str">
        <f t="shared" si="23"/>
        <v>-</v>
      </c>
      <c r="AM22" s="13">
        <f>IF(AL22&lt;&gt;"-","",ROWS($14:22)-MATCH(2,(INDEX(--(1/($AL$14:$AL21&lt;&gt;"-")),,))))</f>
        <v>4</v>
      </c>
      <c r="AN22" s="12" t="str">
        <f t="shared" si="24"/>
        <v>-</v>
      </c>
      <c r="AO22" s="13">
        <f>IF(AN22&lt;&gt;"-","",ROWS($14:22)-MATCH(2,(INDEX(--(1/($AN$14:$AN21&lt;&gt;"-")),,))))</f>
        <v>4</v>
      </c>
      <c r="AP22" s="12" t="str">
        <f t="shared" si="25"/>
        <v>-</v>
      </c>
      <c r="AQ22" s="13">
        <f>IF(AP22&lt;&gt;"-","",ROWS($14:22)-MATCH(2,(INDEX(--(1/($AP$14:$AP21&lt;&gt;"-")),,))))</f>
        <v>4</v>
      </c>
      <c r="AR22" s="12" t="str">
        <f t="shared" si="26"/>
        <v>-</v>
      </c>
      <c r="AS22" s="13">
        <f>IF(AR22&lt;&gt;"-","",ROWS($14:22)-MATCH(2,(INDEX(--(1/($AR$14:$AR21&lt;&gt;"-")),,))))</f>
        <v>4</v>
      </c>
      <c r="AT22" s="12" t="str">
        <f t="shared" si="27"/>
        <v>-</v>
      </c>
      <c r="AU22" s="13">
        <f>IF(AT22&lt;&gt;"-","",ROWS($14:22)-MATCH(2,(INDEX(--(1/($AT$14:$AT21&lt;&gt;"-")),,))))</f>
        <v>4</v>
      </c>
      <c r="AV22" s="12" t="str">
        <f t="shared" si="28"/>
        <v>-</v>
      </c>
      <c r="AW22" s="13">
        <f>IF(AV22&lt;&gt;"-","",ROWS($14:22)-MATCH(2,(INDEX(--(1/($AV$14:$AV21&lt;&gt;"-")),,))))</f>
        <v>4</v>
      </c>
      <c r="AX22" s="12" t="str">
        <f t="shared" si="29"/>
        <v>-</v>
      </c>
      <c r="AY22" s="13">
        <f>IF(AX22&lt;&gt;"-","",ROWS($14:22)-MATCH(2,(INDEX(--(1/($AX$14:$AX21&lt;&gt;"-")),,))))</f>
        <v>4</v>
      </c>
      <c r="AZ22" s="12" t="str">
        <f t="shared" si="30"/>
        <v>-</v>
      </c>
      <c r="BA22" s="13">
        <f>IF(AZ22&lt;&gt;"-","",ROWS($14:22)-MATCH(2,(INDEX(--(1/($AZ$14:$AZ21&lt;&gt;"-")),,))))</f>
        <v>4</v>
      </c>
      <c r="BB22" s="12" t="str">
        <f t="shared" si="31"/>
        <v>-</v>
      </c>
      <c r="BC22" s="13">
        <f>IF(BB22&lt;&gt;"-","",ROWS($14:22)-MATCH(2,(INDEX(--(1/($BB$14:$BB21&lt;&gt;"-")),,))))</f>
        <v>4</v>
      </c>
      <c r="BD22" s="12" t="str">
        <f t="shared" si="32"/>
        <v>-</v>
      </c>
      <c r="BE22" s="13">
        <f>IF(BD22&lt;&gt;"-","",ROWS($14:22)-MATCH(2,(INDEX(--(1/($BD$14:$BD21&lt;&gt;"-")),,))))</f>
        <v>4</v>
      </c>
      <c r="BF22" s="12" t="str">
        <f t="shared" si="33"/>
        <v>-</v>
      </c>
      <c r="BG22" s="13">
        <f>IF(BF22&lt;&gt;"-","",ROWS($14:22)-MATCH(2,(INDEX(--(1/($BF$14:$BF21&lt;&gt;"-")),,))))</f>
        <v>4</v>
      </c>
      <c r="BH22" s="12" t="str">
        <f t="shared" si="34"/>
        <v>-</v>
      </c>
      <c r="BI22" s="13">
        <f>IF(BH22&lt;&gt;"-","",ROWS($14:22)-MATCH(2,(INDEX(--(1/($BH$14:$BH21&lt;&gt;"-")),,))))</f>
        <v>4</v>
      </c>
      <c r="BJ22" s="12" t="str">
        <f t="shared" si="35"/>
        <v>-</v>
      </c>
      <c r="BK22" s="13">
        <f>IF(BJ22&lt;&gt;"-","",ROWS($14:22)-MATCH(2,(INDEX(--(1/($BJ$14:$BJ21&lt;&gt;"-")),,))))</f>
        <v>4</v>
      </c>
      <c r="BL22" s="12" t="str">
        <f t="shared" si="36"/>
        <v>-</v>
      </c>
      <c r="BM22" s="13">
        <f>IF(BL22&lt;&gt;"-","",ROWS($14:22)-MATCH(2,(INDEX(--(1/($BL$14:$BL21&lt;&gt;"-")),,))))</f>
        <v>4</v>
      </c>
      <c r="BN22" s="12" t="str">
        <f t="shared" si="37"/>
        <v>-</v>
      </c>
      <c r="BO22" s="13">
        <f>IF(BN22&lt;&gt;"-","",ROWS($14:22)-MATCH(2,(INDEX(--(1/($BN$14:$BN21&lt;&gt;"-")),,))))</f>
        <v>4</v>
      </c>
      <c r="BP22" s="12" t="str">
        <f t="shared" si="38"/>
        <v>-</v>
      </c>
      <c r="BQ22" s="13">
        <f>IF(BP22&lt;&gt;"-","",ROWS($14:22)-MATCH(2,(INDEX(--(1/($BP$14:$BP21&lt;&gt;"-")),,))))</f>
        <v>4</v>
      </c>
      <c r="BR22" s="12" t="str">
        <f t="shared" si="39"/>
        <v>-</v>
      </c>
      <c r="BS22" s="13">
        <f>IF(BR22&lt;&gt;"-","",ROWS($14:22)-MATCH(2,(INDEX(--(1/($BR$14:$BR21&lt;&gt;"-")),,))))</f>
        <v>4</v>
      </c>
      <c r="BT22" s="12" t="str">
        <f t="shared" si="40"/>
        <v>-</v>
      </c>
      <c r="BU22" s="13">
        <f>IF(BT22&lt;&gt;"-","",ROWS($14:22)-MATCH(2,(INDEX(--(1/($BT$14:$BT21&lt;&gt;"-")),,))))</f>
        <v>4</v>
      </c>
    </row>
    <row r="23" spans="1:73" x14ac:dyDescent="0.25">
      <c r="A23" s="14">
        <v>21</v>
      </c>
      <c r="B23" s="12">
        <f t="shared" si="6"/>
        <v>1</v>
      </c>
      <c r="C23" s="13" t="str">
        <f>IF(B23&lt;&gt;"-","",ROWS($14:23)-MATCH(2,(INDEX(--(1/($B$14:$B22&lt;&gt;"-")),,))))</f>
        <v/>
      </c>
      <c r="D23" s="12" t="str">
        <f t="shared" si="7"/>
        <v>-</v>
      </c>
      <c r="E23" s="13">
        <f>IF(D23&lt;&gt;"-","",ROWS($14:23)-MATCH(2,(INDEX(--(1/($D$14:$D22&lt;&gt;"-")),,))))</f>
        <v>1</v>
      </c>
      <c r="F23" s="12">
        <f t="shared" si="8"/>
        <v>1</v>
      </c>
      <c r="G23" s="13" t="str">
        <f>IF(F23&lt;&gt;"-","",ROWS($14:23)-MATCH(2,(INDEX(--(1/($F$14:$F22&lt;&gt;"-")),,))))</f>
        <v/>
      </c>
      <c r="H23" s="12" t="str">
        <f>IF(OR(A23=14,A23=12,A1439,A23=22,A23=23),1,IF(A23=0,0,"-"))</f>
        <v>-</v>
      </c>
      <c r="I23" s="13">
        <f>IF(H23&lt;&gt;"-","",ROWS($14:23)-MATCH(2,(INDEX(--(1/($H$14:$H22&lt;&gt;"-")),,))))</f>
        <v>1</v>
      </c>
      <c r="J23" s="12" t="str">
        <f t="shared" si="9"/>
        <v>-</v>
      </c>
      <c r="K23" s="13">
        <f>IF(J23&lt;&gt;"-","",ROWS($14:23)-MATCH(2,(INDEX(--(1/($J$14:$J22&lt;&gt;"-")),,))))</f>
        <v>5</v>
      </c>
      <c r="L23" s="12" t="str">
        <f t="shared" si="10"/>
        <v>-</v>
      </c>
      <c r="M23" s="13">
        <f>IF(L23&lt;&gt;"-","",ROWS($14:23)-MATCH(2,(INDEX(--(1/($L$14:$L22&lt;&gt;"-")),,))))</f>
        <v>5</v>
      </c>
      <c r="N23" s="12" t="str">
        <f t="shared" si="11"/>
        <v>-</v>
      </c>
      <c r="O23" s="13">
        <f>IF(N23&lt;&gt;"-","",ROWS($14:23)-MATCH(2,(INDEX(--(1/($N$14:$N22&lt;&gt;"-")),,))))</f>
        <v>1</v>
      </c>
      <c r="P23" s="12">
        <f t="shared" si="12"/>
        <v>1</v>
      </c>
      <c r="Q23" s="13" t="str">
        <f>IF(P23&lt;&gt;"-","",ROWS($14:23)-MATCH(2,(INDEX(--(1/($P$14:$P22&lt;&gt;"-")),,))))</f>
        <v/>
      </c>
      <c r="R23" s="12" t="str">
        <f t="shared" si="13"/>
        <v>-</v>
      </c>
      <c r="S23" s="13">
        <f>IF(R23&lt;&gt;"-","",ROWS($14:23)-MATCH(2,(INDEX(--(1/($R$14:$R22&lt;&gt;"-")),,))))</f>
        <v>1</v>
      </c>
      <c r="T23" s="12">
        <f t="shared" si="14"/>
        <v>1</v>
      </c>
      <c r="U23" s="13" t="str">
        <f>IF(T23&lt;&gt;"-","",ROWS($14:23)-MATCH(2,(INDEX(--(1/($T$14:$T22&lt;&gt;"-")),,))))</f>
        <v/>
      </c>
      <c r="V23" s="12" t="str">
        <f t="shared" si="15"/>
        <v>-</v>
      </c>
      <c r="W23" s="13">
        <f>IF(V23&lt;&gt;"-","",ROWS($14:23)-MATCH(2,(INDEX(--(1/($V$14:$V22&lt;&gt;"-")),,))))</f>
        <v>1</v>
      </c>
      <c r="X23" s="12" t="str">
        <f t="shared" si="16"/>
        <v>-</v>
      </c>
      <c r="Y23" s="13">
        <f>IF(X23&lt;&gt;"-","",ROWS($14:23)-MATCH(2,(INDEX(--(1/($X$14:$X22&lt;&gt;"-")),,))))</f>
        <v>3</v>
      </c>
      <c r="Z23" s="12" t="str">
        <f t="shared" si="17"/>
        <v>-</v>
      </c>
      <c r="AA23" s="13">
        <f>IF(Z23&lt;&gt;"-","",ROWS($14:23)-MATCH(2,(INDEX(--(1/($Z$14:$Z22&lt;&gt;"-")),,))))</f>
        <v>5</v>
      </c>
      <c r="AB23" s="12" t="str">
        <f t="shared" si="18"/>
        <v>-</v>
      </c>
      <c r="AC23" s="13">
        <f>IF(AB23&lt;&gt;"-","",ROWS($14:23)-MATCH(2,(INDEX(--(1/($AB$14:$AB22&lt;&gt;"-")),,))))</f>
        <v>3</v>
      </c>
      <c r="AD23" s="12" t="str">
        <f t="shared" si="19"/>
        <v>-</v>
      </c>
      <c r="AE23" s="13">
        <f>IF(AD23&lt;&gt;"-","",ROWS($14:23)-MATCH(2,(INDEX(--(1/($AD$14:$AD22&lt;&gt;"-")),,))))</f>
        <v>2</v>
      </c>
      <c r="AF23" s="12" t="str">
        <f t="shared" si="20"/>
        <v>-</v>
      </c>
      <c r="AG23" s="13">
        <f>IF(AF23&lt;&gt;"-","",ROWS($14:23)-MATCH(2,(INDEX(--(1/($AF$14:$AF22&lt;&gt;"-")),,))))</f>
        <v>3</v>
      </c>
      <c r="AH23" s="12" t="str">
        <f t="shared" si="21"/>
        <v>-</v>
      </c>
      <c r="AI23" s="13">
        <f>IF(AH23&lt;&gt;"-","",ROWS($14:23)-MATCH(2,(INDEX(--(1/($AH$14:$AH22&lt;&gt;"-")),,))))</f>
        <v>2</v>
      </c>
      <c r="AJ23" s="12" t="str">
        <f t="shared" si="22"/>
        <v>-</v>
      </c>
      <c r="AK23" s="13">
        <f>IF(AJ23&lt;&gt;"-","",ROWS($14:23)-MATCH(2,(INDEX(--(1/($AJ$14:$AJ22&lt;&gt;"-")),,))))</f>
        <v>5</v>
      </c>
      <c r="AL23" s="12" t="str">
        <f t="shared" si="23"/>
        <v>-</v>
      </c>
      <c r="AM23" s="13">
        <f>IF(AL23&lt;&gt;"-","",ROWS($14:23)-MATCH(2,(INDEX(--(1/($AL$14:$AL22&lt;&gt;"-")),,))))</f>
        <v>5</v>
      </c>
      <c r="AN23" s="12" t="str">
        <f t="shared" si="24"/>
        <v>-</v>
      </c>
      <c r="AO23" s="13">
        <f>IF(AN23&lt;&gt;"-","",ROWS($14:23)-MATCH(2,(INDEX(--(1/($AN$14:$AN22&lt;&gt;"-")),,))))</f>
        <v>5</v>
      </c>
      <c r="AP23" s="12" t="str">
        <f t="shared" si="25"/>
        <v>-</v>
      </c>
      <c r="AQ23" s="13">
        <f>IF(AP23&lt;&gt;"-","",ROWS($14:23)-MATCH(2,(INDEX(--(1/($AP$14:$AP22&lt;&gt;"-")),,))))</f>
        <v>5</v>
      </c>
      <c r="AR23" s="12" t="str">
        <f t="shared" si="26"/>
        <v>-</v>
      </c>
      <c r="AS23" s="13">
        <f>IF(AR23&lt;&gt;"-","",ROWS($14:23)-MATCH(2,(INDEX(--(1/($AR$14:$AR22&lt;&gt;"-")),,))))</f>
        <v>5</v>
      </c>
      <c r="AT23" s="12" t="str">
        <f t="shared" si="27"/>
        <v>-</v>
      </c>
      <c r="AU23" s="13">
        <f>IF(AT23&lt;&gt;"-","",ROWS($14:23)-MATCH(2,(INDEX(--(1/($AT$14:$AT22&lt;&gt;"-")),,))))</f>
        <v>5</v>
      </c>
      <c r="AV23" s="12" t="str">
        <f t="shared" si="28"/>
        <v>-</v>
      </c>
      <c r="AW23" s="13">
        <f>IF(AV23&lt;&gt;"-","",ROWS($14:23)-MATCH(2,(INDEX(--(1/($AV$14:$AV22&lt;&gt;"-")),,))))</f>
        <v>5</v>
      </c>
      <c r="AX23" s="12" t="str">
        <f t="shared" si="29"/>
        <v>-</v>
      </c>
      <c r="AY23" s="13">
        <f>IF(AX23&lt;&gt;"-","",ROWS($14:23)-MATCH(2,(INDEX(--(1/($AX$14:$AX22&lt;&gt;"-")),,))))</f>
        <v>5</v>
      </c>
      <c r="AZ23" s="12" t="str">
        <f t="shared" si="30"/>
        <v>-</v>
      </c>
      <c r="BA23" s="13">
        <f>IF(AZ23&lt;&gt;"-","",ROWS($14:23)-MATCH(2,(INDEX(--(1/($AZ$14:$AZ22&lt;&gt;"-")),,))))</f>
        <v>5</v>
      </c>
      <c r="BB23" s="12" t="str">
        <f t="shared" si="31"/>
        <v>-</v>
      </c>
      <c r="BC23" s="13">
        <f>IF(BB23&lt;&gt;"-","",ROWS($14:23)-MATCH(2,(INDEX(--(1/($BB$14:$BB22&lt;&gt;"-")),,))))</f>
        <v>5</v>
      </c>
      <c r="BD23" s="12" t="str">
        <f t="shared" si="32"/>
        <v>-</v>
      </c>
      <c r="BE23" s="13">
        <f>IF(BD23&lt;&gt;"-","",ROWS($14:23)-MATCH(2,(INDEX(--(1/($BD$14:$BD22&lt;&gt;"-")),,))))</f>
        <v>5</v>
      </c>
      <c r="BF23" s="12" t="str">
        <f t="shared" si="33"/>
        <v>-</v>
      </c>
      <c r="BG23" s="13">
        <f>IF(BF23&lt;&gt;"-","",ROWS($14:23)-MATCH(2,(INDEX(--(1/($BF$14:$BF22&lt;&gt;"-")),,))))</f>
        <v>5</v>
      </c>
      <c r="BH23" s="12" t="str">
        <f t="shared" si="34"/>
        <v>-</v>
      </c>
      <c r="BI23" s="13">
        <f>IF(BH23&lt;&gt;"-","",ROWS($14:23)-MATCH(2,(INDEX(--(1/($BH$14:$BH22&lt;&gt;"-")),,))))</f>
        <v>5</v>
      </c>
      <c r="BJ23" s="12" t="str">
        <f t="shared" si="35"/>
        <v>-</v>
      </c>
      <c r="BK23" s="13">
        <f>IF(BJ23&lt;&gt;"-","",ROWS($14:23)-MATCH(2,(INDEX(--(1/($BJ$14:$BJ22&lt;&gt;"-")),,))))</f>
        <v>5</v>
      </c>
      <c r="BL23" s="12" t="str">
        <f t="shared" si="36"/>
        <v>-</v>
      </c>
      <c r="BM23" s="13">
        <f>IF(BL23&lt;&gt;"-","",ROWS($14:23)-MATCH(2,(INDEX(--(1/($BL$14:$BL22&lt;&gt;"-")),,))))</f>
        <v>5</v>
      </c>
      <c r="BN23" s="12" t="str">
        <f t="shared" si="37"/>
        <v>-</v>
      </c>
      <c r="BO23" s="13">
        <f>IF(BN23&lt;&gt;"-","",ROWS($14:23)-MATCH(2,(INDEX(--(1/($BN$14:$BN22&lt;&gt;"-")),,))))</f>
        <v>5</v>
      </c>
      <c r="BP23" s="12" t="str">
        <f t="shared" si="38"/>
        <v>-</v>
      </c>
      <c r="BQ23" s="13">
        <f>IF(BP23&lt;&gt;"-","",ROWS($14:23)-MATCH(2,(INDEX(--(1/($BP$14:$BP22&lt;&gt;"-")),,))))</f>
        <v>5</v>
      </c>
      <c r="BR23" s="12" t="str">
        <f t="shared" si="39"/>
        <v>-</v>
      </c>
      <c r="BS23" s="13">
        <f>IF(BR23&lt;&gt;"-","",ROWS($14:23)-MATCH(2,(INDEX(--(1/($BR$14:$BR22&lt;&gt;"-")),,))))</f>
        <v>5</v>
      </c>
      <c r="BT23" s="12">
        <f t="shared" si="40"/>
        <v>1</v>
      </c>
      <c r="BU23" s="13" t="str">
        <f>IF(BT23&lt;&gt;"-","",ROWS($14:23)-MATCH(2,(INDEX(--(1/($BT$14:$BT22&lt;&gt;"-")),,))))</f>
        <v/>
      </c>
    </row>
  </sheetData>
  <mergeCells count="79">
    <mergeCell ref="BW1:BW5"/>
    <mergeCell ref="BW6:BW10"/>
    <mergeCell ref="A1:A3"/>
    <mergeCell ref="BI2:BL2"/>
    <mergeCell ref="BI3:BL3"/>
    <mergeCell ref="B7:C7"/>
    <mergeCell ref="D7:E7"/>
    <mergeCell ref="F7:G7"/>
    <mergeCell ref="H7:I7"/>
    <mergeCell ref="J7:K7"/>
    <mergeCell ref="L7:M7"/>
    <mergeCell ref="N7:O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B8:AI8"/>
    <mergeCell ref="AJ8:BS8"/>
    <mergeCell ref="AZ7:BA7"/>
    <mergeCell ref="BB7:BC7"/>
    <mergeCell ref="BD7:BE7"/>
    <mergeCell ref="BF7:BG7"/>
    <mergeCell ref="BH7:BI7"/>
    <mergeCell ref="BJ7:BK7"/>
    <mergeCell ref="AN7:AO7"/>
    <mergeCell ref="AP7:AQ7"/>
    <mergeCell ref="AR7:AS7"/>
    <mergeCell ref="AT7:AU7"/>
    <mergeCell ref="AV7:AW7"/>
    <mergeCell ref="AX7:AY7"/>
    <mergeCell ref="AB7:AC7"/>
    <mergeCell ref="AD7:AE7"/>
    <mergeCell ref="BL7:BM7"/>
    <mergeCell ref="BN7:BO7"/>
    <mergeCell ref="BP7:BQ7"/>
    <mergeCell ref="BR7:BS7"/>
    <mergeCell ref="BT7:BU7"/>
    <mergeCell ref="X18:Y18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AV18:AW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P18:AQ18"/>
    <mergeCell ref="AR18:AS18"/>
    <mergeCell ref="AT18:AU18"/>
    <mergeCell ref="BT18:BU18"/>
    <mergeCell ref="AX18:AY18"/>
    <mergeCell ref="AZ18:BA18"/>
    <mergeCell ref="BB18:BC18"/>
    <mergeCell ref="BD18:BE18"/>
    <mergeCell ref="BF18:BG18"/>
    <mergeCell ref="BH18:BI18"/>
    <mergeCell ref="BJ18:BK18"/>
    <mergeCell ref="BL18:BM18"/>
    <mergeCell ref="BN18:BO18"/>
    <mergeCell ref="BP18:BQ18"/>
    <mergeCell ref="BR18:BS18"/>
  </mergeCells>
  <conditionalFormatting sqref="B19:B23">
    <cfRule type="cellIs" dxfId="108" priority="108" operator="equal">
      <formula>1</formula>
    </cfRule>
  </conditionalFormatting>
  <conditionalFormatting sqref="B19:B23">
    <cfRule type="cellIs" dxfId="107" priority="107" operator="equal">
      <formula>0</formula>
    </cfRule>
  </conditionalFormatting>
  <conditionalFormatting sqref="B19:B23">
    <cfRule type="cellIs" dxfId="106" priority="106" stopIfTrue="1" operator="equal">
      <formula>1</formula>
    </cfRule>
  </conditionalFormatting>
  <conditionalFormatting sqref="D19:D23">
    <cfRule type="cellIs" dxfId="105" priority="105" operator="equal">
      <formula>1</formula>
    </cfRule>
  </conditionalFormatting>
  <conditionalFormatting sqref="D19:D23">
    <cfRule type="cellIs" dxfId="104" priority="104" operator="equal">
      <formula>0</formula>
    </cfRule>
  </conditionalFormatting>
  <conditionalFormatting sqref="D19:D23">
    <cfRule type="cellIs" dxfId="103" priority="103" stopIfTrue="1" operator="equal">
      <formula>1</formula>
    </cfRule>
  </conditionalFormatting>
  <conditionalFormatting sqref="F19:F23">
    <cfRule type="cellIs" dxfId="102" priority="102" operator="equal">
      <formula>1</formula>
    </cfRule>
  </conditionalFormatting>
  <conditionalFormatting sqref="F19:F23">
    <cfRule type="cellIs" dxfId="101" priority="101" operator="equal">
      <formula>0</formula>
    </cfRule>
  </conditionalFormatting>
  <conditionalFormatting sqref="F19:F23">
    <cfRule type="cellIs" dxfId="100" priority="100" stopIfTrue="1" operator="equal">
      <formula>1</formula>
    </cfRule>
  </conditionalFormatting>
  <conditionalFormatting sqref="H19:H23">
    <cfRule type="cellIs" dxfId="99" priority="99" operator="equal">
      <formula>1</formula>
    </cfRule>
  </conditionalFormatting>
  <conditionalFormatting sqref="H19:H23">
    <cfRule type="cellIs" dxfId="98" priority="98" operator="equal">
      <formula>0</formula>
    </cfRule>
  </conditionalFormatting>
  <conditionalFormatting sqref="H19:H23">
    <cfRule type="cellIs" dxfId="97" priority="97" stopIfTrue="1" operator="equal">
      <formula>1</formula>
    </cfRule>
  </conditionalFormatting>
  <conditionalFormatting sqref="J19:J23">
    <cfRule type="cellIs" dxfId="96" priority="96" operator="equal">
      <formula>1</formula>
    </cfRule>
  </conditionalFormatting>
  <conditionalFormatting sqref="J19:J23">
    <cfRule type="cellIs" dxfId="95" priority="95" operator="equal">
      <formula>0</formula>
    </cfRule>
  </conditionalFormatting>
  <conditionalFormatting sqref="J19:J23">
    <cfRule type="cellIs" dxfId="94" priority="94" stopIfTrue="1" operator="equal">
      <formula>1</formula>
    </cfRule>
  </conditionalFormatting>
  <conditionalFormatting sqref="L19:L23">
    <cfRule type="cellIs" dxfId="93" priority="93" operator="equal">
      <formula>1</formula>
    </cfRule>
  </conditionalFormatting>
  <conditionalFormatting sqref="L19:L23">
    <cfRule type="cellIs" dxfId="92" priority="92" operator="equal">
      <formula>0</formula>
    </cfRule>
  </conditionalFormatting>
  <conditionalFormatting sqref="L19:L23">
    <cfRule type="cellIs" dxfId="91" priority="91" stopIfTrue="1" operator="equal">
      <formula>1</formula>
    </cfRule>
  </conditionalFormatting>
  <conditionalFormatting sqref="N19:N23">
    <cfRule type="cellIs" dxfId="90" priority="90" operator="equal">
      <formula>1</formula>
    </cfRule>
  </conditionalFormatting>
  <conditionalFormatting sqref="N19:N23">
    <cfRule type="cellIs" dxfId="89" priority="89" operator="equal">
      <formula>0</formula>
    </cfRule>
  </conditionalFormatting>
  <conditionalFormatting sqref="N19:N23">
    <cfRule type="cellIs" dxfId="88" priority="88" stopIfTrue="1" operator="equal">
      <formula>1</formula>
    </cfRule>
  </conditionalFormatting>
  <conditionalFormatting sqref="P19:P23">
    <cfRule type="cellIs" dxfId="87" priority="87" operator="equal">
      <formula>1</formula>
    </cfRule>
  </conditionalFormatting>
  <conditionalFormatting sqref="P19:P23">
    <cfRule type="cellIs" dxfId="86" priority="86" operator="equal">
      <formula>0</formula>
    </cfRule>
  </conditionalFormatting>
  <conditionalFormatting sqref="P19:P23">
    <cfRule type="cellIs" dxfId="85" priority="85" stopIfTrue="1" operator="equal">
      <formula>1</formula>
    </cfRule>
  </conditionalFormatting>
  <conditionalFormatting sqref="R19:R23">
    <cfRule type="cellIs" dxfId="84" priority="84" operator="equal">
      <formula>1</formula>
    </cfRule>
  </conditionalFormatting>
  <conditionalFormatting sqref="R19:R23">
    <cfRule type="cellIs" dxfId="83" priority="83" operator="equal">
      <formula>0</formula>
    </cfRule>
  </conditionalFormatting>
  <conditionalFormatting sqref="R19:R23">
    <cfRule type="cellIs" dxfId="82" priority="82" stopIfTrue="1" operator="equal">
      <formula>1</formula>
    </cfRule>
  </conditionalFormatting>
  <conditionalFormatting sqref="T19:T23">
    <cfRule type="cellIs" dxfId="81" priority="81" operator="equal">
      <formula>1</formula>
    </cfRule>
  </conditionalFormatting>
  <conditionalFormatting sqref="T19:T23">
    <cfRule type="cellIs" dxfId="80" priority="80" operator="equal">
      <formula>0</formula>
    </cfRule>
  </conditionalFormatting>
  <conditionalFormatting sqref="T19:T23">
    <cfRule type="cellIs" dxfId="79" priority="79" stopIfTrue="1" operator="equal">
      <formula>1</formula>
    </cfRule>
  </conditionalFormatting>
  <conditionalFormatting sqref="V19:V23">
    <cfRule type="cellIs" dxfId="78" priority="78" operator="equal">
      <formula>1</formula>
    </cfRule>
  </conditionalFormatting>
  <conditionalFormatting sqref="V19:V23">
    <cfRule type="cellIs" dxfId="77" priority="77" operator="equal">
      <formula>0</formula>
    </cfRule>
  </conditionalFormatting>
  <conditionalFormatting sqref="V19:V23">
    <cfRule type="cellIs" dxfId="76" priority="76" stopIfTrue="1" operator="equal">
      <formula>1</formula>
    </cfRule>
  </conditionalFormatting>
  <conditionalFormatting sqref="X19:X23">
    <cfRule type="cellIs" dxfId="75" priority="75" operator="equal">
      <formula>1</formula>
    </cfRule>
  </conditionalFormatting>
  <conditionalFormatting sqref="X19:X23">
    <cfRule type="cellIs" dxfId="74" priority="74" operator="equal">
      <formula>0</formula>
    </cfRule>
  </conditionalFormatting>
  <conditionalFormatting sqref="X19:X23">
    <cfRule type="cellIs" dxfId="73" priority="73" stopIfTrue="1" operator="equal">
      <formula>1</formula>
    </cfRule>
  </conditionalFormatting>
  <conditionalFormatting sqref="Z19:Z23">
    <cfRule type="cellIs" dxfId="72" priority="72" operator="equal">
      <formula>1</formula>
    </cfRule>
  </conditionalFormatting>
  <conditionalFormatting sqref="Z19:Z23">
    <cfRule type="cellIs" dxfId="71" priority="71" operator="equal">
      <formula>0</formula>
    </cfRule>
  </conditionalFormatting>
  <conditionalFormatting sqref="Z19:Z23">
    <cfRule type="cellIs" dxfId="70" priority="70" stopIfTrue="1" operator="equal">
      <formula>1</formula>
    </cfRule>
  </conditionalFormatting>
  <conditionalFormatting sqref="AB19:AB23">
    <cfRule type="cellIs" dxfId="69" priority="69" operator="equal">
      <formula>1</formula>
    </cfRule>
  </conditionalFormatting>
  <conditionalFormatting sqref="AB19:AB23">
    <cfRule type="cellIs" dxfId="68" priority="68" operator="equal">
      <formula>0</formula>
    </cfRule>
  </conditionalFormatting>
  <conditionalFormatting sqref="AB19:AB23">
    <cfRule type="cellIs" dxfId="67" priority="67" stopIfTrue="1" operator="equal">
      <formula>1</formula>
    </cfRule>
  </conditionalFormatting>
  <conditionalFormatting sqref="AD19:AD23">
    <cfRule type="cellIs" dxfId="66" priority="66" operator="equal">
      <formula>1</formula>
    </cfRule>
  </conditionalFormatting>
  <conditionalFormatting sqref="AD19:AD23">
    <cfRule type="cellIs" dxfId="65" priority="65" operator="equal">
      <formula>0</formula>
    </cfRule>
  </conditionalFormatting>
  <conditionalFormatting sqref="AD19:AD23">
    <cfRule type="cellIs" dxfId="64" priority="64" stopIfTrue="1" operator="equal">
      <formula>1</formula>
    </cfRule>
  </conditionalFormatting>
  <conditionalFormatting sqref="AF19:AF23">
    <cfRule type="cellIs" dxfId="63" priority="63" operator="equal">
      <formula>1</formula>
    </cfRule>
  </conditionalFormatting>
  <conditionalFormatting sqref="AF19:AF23">
    <cfRule type="cellIs" dxfId="62" priority="62" operator="equal">
      <formula>0</formula>
    </cfRule>
  </conditionalFormatting>
  <conditionalFormatting sqref="AF19:AF23">
    <cfRule type="cellIs" dxfId="61" priority="61" stopIfTrue="1" operator="equal">
      <formula>1</formula>
    </cfRule>
  </conditionalFormatting>
  <conditionalFormatting sqref="AH19:AH23">
    <cfRule type="cellIs" dxfId="60" priority="60" operator="equal">
      <formula>1</formula>
    </cfRule>
  </conditionalFormatting>
  <conditionalFormatting sqref="AH19:AH23">
    <cfRule type="cellIs" dxfId="59" priority="59" operator="equal">
      <formula>0</formula>
    </cfRule>
  </conditionalFormatting>
  <conditionalFormatting sqref="AH19:AH23">
    <cfRule type="cellIs" dxfId="58" priority="58" stopIfTrue="1" operator="equal">
      <formula>1</formula>
    </cfRule>
  </conditionalFormatting>
  <conditionalFormatting sqref="AJ19:AJ23">
    <cfRule type="cellIs" dxfId="57" priority="57" operator="equal">
      <formula>1</formula>
    </cfRule>
  </conditionalFormatting>
  <conditionalFormatting sqref="AJ19:AJ23">
    <cfRule type="cellIs" dxfId="56" priority="56" operator="equal">
      <formula>0</formula>
    </cfRule>
  </conditionalFormatting>
  <conditionalFormatting sqref="AJ19:AJ23">
    <cfRule type="cellIs" dxfId="55" priority="55" stopIfTrue="1" operator="equal">
      <formula>1</formula>
    </cfRule>
  </conditionalFormatting>
  <conditionalFormatting sqref="AL19:AL23">
    <cfRule type="cellIs" dxfId="54" priority="54" operator="equal">
      <formula>1</formula>
    </cfRule>
  </conditionalFormatting>
  <conditionalFormatting sqref="AL19:AL23">
    <cfRule type="cellIs" dxfId="53" priority="53" operator="equal">
      <formula>0</formula>
    </cfRule>
  </conditionalFormatting>
  <conditionalFormatting sqref="AL19:AL23">
    <cfRule type="cellIs" dxfId="52" priority="52" stopIfTrue="1" operator="equal">
      <formula>1</formula>
    </cfRule>
  </conditionalFormatting>
  <conditionalFormatting sqref="AN19:AN23">
    <cfRule type="cellIs" dxfId="51" priority="51" operator="equal">
      <formula>1</formula>
    </cfRule>
  </conditionalFormatting>
  <conditionalFormatting sqref="AN19:AN23">
    <cfRule type="cellIs" dxfId="50" priority="50" operator="equal">
      <formula>0</formula>
    </cfRule>
  </conditionalFormatting>
  <conditionalFormatting sqref="AN19:AN23">
    <cfRule type="cellIs" dxfId="49" priority="49" stopIfTrue="1" operator="equal">
      <formula>1</formula>
    </cfRule>
  </conditionalFormatting>
  <conditionalFormatting sqref="AP19:AP23">
    <cfRule type="cellIs" dxfId="48" priority="48" operator="equal">
      <formula>1</formula>
    </cfRule>
  </conditionalFormatting>
  <conditionalFormatting sqref="AP19:AP23">
    <cfRule type="cellIs" dxfId="47" priority="47" operator="equal">
      <formula>0</formula>
    </cfRule>
  </conditionalFormatting>
  <conditionalFormatting sqref="AP19:AP23">
    <cfRule type="cellIs" dxfId="46" priority="46" stopIfTrue="1" operator="equal">
      <formula>1</formula>
    </cfRule>
  </conditionalFormatting>
  <conditionalFormatting sqref="AR19:AR23">
    <cfRule type="cellIs" dxfId="45" priority="45" operator="equal">
      <formula>1</formula>
    </cfRule>
  </conditionalFormatting>
  <conditionalFormatting sqref="AR19:AR23">
    <cfRule type="cellIs" dxfId="44" priority="44" operator="equal">
      <formula>0</formula>
    </cfRule>
  </conditionalFormatting>
  <conditionalFormatting sqref="AR19:AR23">
    <cfRule type="cellIs" dxfId="43" priority="43" stopIfTrue="1" operator="equal">
      <formula>1</formula>
    </cfRule>
  </conditionalFormatting>
  <conditionalFormatting sqref="AT19:AT23">
    <cfRule type="cellIs" dxfId="42" priority="42" operator="equal">
      <formula>1</formula>
    </cfRule>
  </conditionalFormatting>
  <conditionalFormatting sqref="AT19:AT23">
    <cfRule type="cellIs" dxfId="41" priority="41" operator="equal">
      <formula>0</formula>
    </cfRule>
  </conditionalFormatting>
  <conditionalFormatting sqref="AT19:AT23">
    <cfRule type="cellIs" dxfId="40" priority="40" stopIfTrue="1" operator="equal">
      <formula>1</formula>
    </cfRule>
  </conditionalFormatting>
  <conditionalFormatting sqref="AV19:AV23">
    <cfRule type="cellIs" dxfId="39" priority="39" operator="equal">
      <formula>1</formula>
    </cfRule>
  </conditionalFormatting>
  <conditionalFormatting sqref="AV19:AV23">
    <cfRule type="cellIs" dxfId="38" priority="38" operator="equal">
      <formula>0</formula>
    </cfRule>
  </conditionalFormatting>
  <conditionalFormatting sqref="AV19:AV23">
    <cfRule type="cellIs" dxfId="37" priority="37" stopIfTrue="1" operator="equal">
      <formula>1</formula>
    </cfRule>
  </conditionalFormatting>
  <conditionalFormatting sqref="AX19:AX23">
    <cfRule type="cellIs" dxfId="36" priority="36" operator="equal">
      <formula>1</formula>
    </cfRule>
  </conditionalFormatting>
  <conditionalFormatting sqref="AX19:AX23">
    <cfRule type="cellIs" dxfId="35" priority="35" operator="equal">
      <formula>0</formula>
    </cfRule>
  </conditionalFormatting>
  <conditionalFormatting sqref="AX19:AX23">
    <cfRule type="cellIs" dxfId="34" priority="34" stopIfTrue="1" operator="equal">
      <formula>1</formula>
    </cfRule>
  </conditionalFormatting>
  <conditionalFormatting sqref="AZ19:AZ23">
    <cfRule type="cellIs" dxfId="33" priority="33" operator="equal">
      <formula>1</formula>
    </cfRule>
  </conditionalFormatting>
  <conditionalFormatting sqref="AZ19:AZ23">
    <cfRule type="cellIs" dxfId="32" priority="32" operator="equal">
      <formula>0</formula>
    </cfRule>
  </conditionalFormatting>
  <conditionalFormatting sqref="AZ19:AZ23">
    <cfRule type="cellIs" dxfId="31" priority="31" stopIfTrue="1" operator="equal">
      <formula>1</formula>
    </cfRule>
  </conditionalFormatting>
  <conditionalFormatting sqref="BB19:BB23">
    <cfRule type="cellIs" dxfId="30" priority="30" operator="equal">
      <formula>1</formula>
    </cfRule>
  </conditionalFormatting>
  <conditionalFormatting sqref="BB19:BB23">
    <cfRule type="cellIs" dxfId="29" priority="29" operator="equal">
      <formula>0</formula>
    </cfRule>
  </conditionalFormatting>
  <conditionalFormatting sqref="BB19:BB23">
    <cfRule type="cellIs" dxfId="28" priority="28" stopIfTrue="1" operator="equal">
      <formula>1</formula>
    </cfRule>
  </conditionalFormatting>
  <conditionalFormatting sqref="BD19:BD23">
    <cfRule type="cellIs" dxfId="27" priority="27" operator="equal">
      <formula>1</formula>
    </cfRule>
  </conditionalFormatting>
  <conditionalFormatting sqref="BD19:BD23">
    <cfRule type="cellIs" dxfId="26" priority="26" operator="equal">
      <formula>0</formula>
    </cfRule>
  </conditionalFormatting>
  <conditionalFormatting sqref="BD19:BD23">
    <cfRule type="cellIs" dxfId="25" priority="25" stopIfTrue="1" operator="equal">
      <formula>1</formula>
    </cfRule>
  </conditionalFormatting>
  <conditionalFormatting sqref="BF19:BF23">
    <cfRule type="cellIs" dxfId="24" priority="24" operator="equal">
      <formula>1</formula>
    </cfRule>
  </conditionalFormatting>
  <conditionalFormatting sqref="BF19:BF23">
    <cfRule type="cellIs" dxfId="23" priority="23" operator="equal">
      <formula>0</formula>
    </cfRule>
  </conditionalFormatting>
  <conditionalFormatting sqref="BF19:BF23">
    <cfRule type="cellIs" dxfId="22" priority="22" stopIfTrue="1" operator="equal">
      <formula>1</formula>
    </cfRule>
  </conditionalFormatting>
  <conditionalFormatting sqref="BH19:BH23">
    <cfRule type="cellIs" dxfId="21" priority="21" operator="equal">
      <formula>1</formula>
    </cfRule>
  </conditionalFormatting>
  <conditionalFormatting sqref="BH19:BH23">
    <cfRule type="cellIs" dxfId="20" priority="20" operator="equal">
      <formula>0</formula>
    </cfRule>
  </conditionalFormatting>
  <conditionalFormatting sqref="BH19:BH23">
    <cfRule type="cellIs" dxfId="19" priority="19" stopIfTrue="1" operator="equal">
      <formula>1</formula>
    </cfRule>
  </conditionalFormatting>
  <conditionalFormatting sqref="BJ19:BJ23">
    <cfRule type="cellIs" dxfId="18" priority="18" operator="equal">
      <formula>1</formula>
    </cfRule>
  </conditionalFormatting>
  <conditionalFormatting sqref="BJ19:BJ23">
    <cfRule type="cellIs" dxfId="17" priority="17" operator="equal">
      <formula>0</formula>
    </cfRule>
  </conditionalFormatting>
  <conditionalFormatting sqref="BJ19:BJ23">
    <cfRule type="cellIs" dxfId="16" priority="16" stopIfTrue="1" operator="equal">
      <formula>1</formula>
    </cfRule>
  </conditionalFormatting>
  <conditionalFormatting sqref="BL19:BL23">
    <cfRule type="cellIs" dxfId="15" priority="15" operator="equal">
      <formula>1</formula>
    </cfRule>
  </conditionalFormatting>
  <conditionalFormatting sqref="BL19:BL23">
    <cfRule type="cellIs" dxfId="14" priority="14" operator="equal">
      <formula>0</formula>
    </cfRule>
  </conditionalFormatting>
  <conditionalFormatting sqref="BL19:BL23">
    <cfRule type="cellIs" dxfId="13" priority="13" stopIfTrue="1" operator="equal">
      <formula>1</formula>
    </cfRule>
  </conditionalFormatting>
  <conditionalFormatting sqref="BN19:BN23">
    <cfRule type="cellIs" dxfId="12" priority="12" operator="equal">
      <formula>1</formula>
    </cfRule>
  </conditionalFormatting>
  <conditionalFormatting sqref="BN19:BN23">
    <cfRule type="cellIs" dxfId="11" priority="11" operator="equal">
      <formula>0</formula>
    </cfRule>
  </conditionalFormatting>
  <conditionalFormatting sqref="BN19:BN23">
    <cfRule type="cellIs" dxfId="10" priority="10" stopIfTrue="1" operator="equal">
      <formula>1</formula>
    </cfRule>
  </conditionalFormatting>
  <conditionalFormatting sqref="BP19:BP23">
    <cfRule type="cellIs" dxfId="9" priority="9" operator="equal">
      <formula>1</formula>
    </cfRule>
  </conditionalFormatting>
  <conditionalFormatting sqref="BP19:BP23">
    <cfRule type="cellIs" dxfId="8" priority="8" operator="equal">
      <formula>0</formula>
    </cfRule>
  </conditionalFormatting>
  <conditionalFormatting sqref="BP19:BP23">
    <cfRule type="cellIs" dxfId="7" priority="7" stopIfTrue="1" operator="equal">
      <formula>1</formula>
    </cfRule>
  </conditionalFormatting>
  <conditionalFormatting sqref="BR19:BR23">
    <cfRule type="cellIs" dxfId="6" priority="6" operator="equal">
      <formula>1</formula>
    </cfRule>
  </conditionalFormatting>
  <conditionalFormatting sqref="BR19:BR23">
    <cfRule type="cellIs" dxfId="5" priority="5" operator="equal">
      <formula>0</formula>
    </cfRule>
  </conditionalFormatting>
  <conditionalFormatting sqref="BR19:BR23">
    <cfRule type="cellIs" dxfId="4" priority="4" stopIfTrue="1" operator="equal">
      <formula>1</formula>
    </cfRule>
  </conditionalFormatting>
  <conditionalFormatting sqref="BT19:BT23">
    <cfRule type="cellIs" dxfId="3" priority="3" operator="equal">
      <formula>1</formula>
    </cfRule>
  </conditionalFormatting>
  <conditionalFormatting sqref="BT19:BT23">
    <cfRule type="cellIs" dxfId="2" priority="2" operator="equal">
      <formula>0</formula>
    </cfRule>
  </conditionalFormatting>
  <conditionalFormatting sqref="BT19:BT23">
    <cfRule type="cellIs" dxfId="1" priority="1" stopIfTrue="1" operator="equal">
      <formula>1</formula>
    </cfRule>
  </conditionalFormatting>
  <conditionalFormatting sqref="O1:O6 W1:W6 AE1:AE6 AM1:AM6 AU1:AU6 BC1:BC6">
    <cfRule type="cellIs" dxfId="0" priority="109" operator="equal">
      <formula>#REF!</formula>
    </cfRule>
  </conditionalFormatting>
  <hyperlinks>
    <hyperlink ref="CK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1]!Macro5">
                <anchor moveWithCells="1" sizeWithCells="1">
                  <from>
                    <xdr:col>4</xdr:col>
                    <xdr:colOff>152400</xdr:colOff>
                    <xdr:row>1</xdr:row>
                    <xdr:rowOff>28575</xdr:rowOff>
                  </from>
                  <to>
                    <xdr:col>8</xdr:col>
                    <xdr:colOff>76200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1]!Bouton17_Cliquer">
                <anchor moveWithCells="1" sizeWithCells="1">
                  <from>
                    <xdr:col>75</xdr:col>
                    <xdr:colOff>47625</xdr:colOff>
                    <xdr:row>1</xdr:row>
                    <xdr:rowOff>38100</xdr:rowOff>
                  </from>
                  <to>
                    <xdr:col>76</xdr:col>
                    <xdr:colOff>123825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Michel</cp:lastModifiedBy>
  <dcterms:created xsi:type="dcterms:W3CDTF">2013-12-07T03:44:08Z</dcterms:created>
  <dcterms:modified xsi:type="dcterms:W3CDTF">2013-12-07T10:51:50Z</dcterms:modified>
</cp:coreProperties>
</file>