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queryTables/queryTable2.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Override PartName="/xl/queryTables/queryTable18.xml" ContentType="application/vnd.openxmlformats-officedocument.spreadsheetml.queryTable+xml"/>
  <Override PartName="/xl/queryTables/queryTable19.xml" ContentType="application/vnd.openxmlformats-officedocument.spreadsheetml.queryTable+xml"/>
  <Override PartName="/xl/queryTables/queryTable28.xml" ContentType="application/vnd.openxmlformats-officedocument.spreadsheetml.queryTable+xml"/>
  <Override PartName="/xl/queryTables/queryTable29.xml" ContentType="application/vnd.openxmlformats-officedocument.spreadsheetml.queryTable+xml"/>
  <Override PartName="/xl/queryTables/queryTable16.xml" ContentType="application/vnd.openxmlformats-officedocument.spreadsheetml.queryTable+xml"/>
  <Override PartName="/xl/queryTables/queryTable17.xml" ContentType="application/vnd.openxmlformats-officedocument.spreadsheetml.queryTable+xml"/>
  <Override PartName="/xl/queryTables/queryTable26.xml" ContentType="application/vnd.openxmlformats-officedocument.spreadsheetml.queryTable+xml"/>
  <Override PartName="/xl/queryTables/queryTable27.xml" ContentType="application/vnd.openxmlformats-officedocument.spreadsheetml.query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queryTables/queryTable14.xml" ContentType="application/vnd.openxmlformats-officedocument.spreadsheetml.queryTable+xml"/>
  <Override PartName="/xl/queryTables/queryTable15.xml" ContentType="application/vnd.openxmlformats-officedocument.spreadsheetml.queryTable+xml"/>
  <Override PartName="/xl/queryTables/queryTable24.xml" ContentType="application/vnd.openxmlformats-officedocument.spreadsheetml.queryTable+xml"/>
  <Override PartName="/xl/queryTables/queryTable25.xml" ContentType="application/vnd.openxmlformats-officedocument.spreadsheetml.queryTab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drawings/drawing1.xml" ContentType="application/vnd.openxmlformats-officedocument.drawing+xml"/>
  <Override PartName="/xl/queryTables/queryTable9.xml" ContentType="application/vnd.openxmlformats-officedocument.spreadsheetml.queryTable+xml"/>
  <Override PartName="/xl/queryTables/queryTable12.xml" ContentType="application/vnd.openxmlformats-officedocument.spreadsheetml.queryTable+xml"/>
  <Override PartName="/xl/queryTables/queryTable13.xml" ContentType="application/vnd.openxmlformats-officedocument.spreadsheetml.queryTable+xml"/>
  <Override PartName="/xl/queryTables/queryTable21.xml" ContentType="application/vnd.openxmlformats-officedocument.spreadsheetml.queryTable+xml"/>
  <Override PartName="/xl/queryTables/queryTable22.xml" ContentType="application/vnd.openxmlformats-officedocument.spreadsheetml.queryTable+xml"/>
  <Override PartName="/xl/queryTables/queryTable23.xml" ContentType="application/vnd.openxmlformats-officedocument.spreadsheetml.queryTable+xml"/>
  <Override PartName="/xl/worksheets/sheet1.xml" ContentType="application/vnd.openxmlformats-officedocument.spreadsheetml.worksheet+xml"/>
  <Default Extension="vml" ContentType="application/vnd.openxmlformats-officedocument.vmlDrawing"/>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queryTables/queryTable20.xml" ContentType="application/vnd.openxmlformats-officedocument.spreadsheetml.queryTable+xml"/>
  <Override PartName="/xl/calcChain.xml" ContentType="application/vnd.openxmlformats-officedocument.spreadsheetml.calcChain+xml"/>
  <Override PartName="/xl/sharedStrings.xml" ContentType="application/vnd.openxmlformats-officedocument.spreadsheetml.sharedStrings+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120" yWindow="255" windowWidth="18915" windowHeight="11640"/>
  </bookViews>
  <sheets>
    <sheet name="Portefeuille" sheetId="2" r:id="rId1"/>
    <sheet name="TEMP" sheetId="1" r:id="rId2"/>
    <sheet name="Liste" sheetId="8" r:id="rId3"/>
  </sheets>
  <definedNames>
    <definedName name="_xlnm._FilterDatabase" localSheetId="2" hidden="1">Liste!$B$5:$B$8</definedName>
    <definedName name="FP" localSheetId="1">TEMP!$B$4:$I$377</definedName>
    <definedName name="FP_1" localSheetId="1">TEMP!$B$4:$I$377</definedName>
    <definedName name="FP_10" localSheetId="1">TEMP!$B$4:$I$377</definedName>
    <definedName name="FP_11" localSheetId="1">TEMP!$B$4:$I$377</definedName>
    <definedName name="FP_12" localSheetId="1">TEMP!$B$4:$I$377</definedName>
    <definedName name="FP_13" localSheetId="1">TEMP!$B$4:$I$377</definedName>
    <definedName name="FP_14" localSheetId="1">TEMP!$B$4:$I$377</definedName>
    <definedName name="FP_15" localSheetId="1">TEMP!$B$4:$I$377</definedName>
    <definedName name="FP_16" localSheetId="1">TEMP!$B$4:$I$377</definedName>
    <definedName name="FP_17" localSheetId="1">TEMP!$B$4:$I$377</definedName>
    <definedName name="FP_18" localSheetId="1">TEMP!$B$4:$I$377</definedName>
    <definedName name="FP_19" localSheetId="1">TEMP!$B$4:$I$377</definedName>
    <definedName name="FP_2" localSheetId="1">TEMP!$B$4:$I$377</definedName>
    <definedName name="FP_20" localSheetId="1">TEMP!$B$4:$I$377</definedName>
    <definedName name="FP_21" localSheetId="1">TEMP!$B$4:$G$389</definedName>
    <definedName name="FP_22" localSheetId="1">TEMP!$B$4:$G$389</definedName>
    <definedName name="FP_23" localSheetId="1">TEMP!$B$4:$G$389</definedName>
    <definedName name="FP_24" localSheetId="1">TEMP!$B$4:$G$389</definedName>
    <definedName name="FP_25" localSheetId="1">TEMP!$B$4:$G$389</definedName>
    <definedName name="FP_26" localSheetId="1">TEMP!$B$4:$G$386</definedName>
    <definedName name="FP_27" localSheetId="1">TEMP!$B$4:$G$389</definedName>
    <definedName name="FP_28" localSheetId="1">TEMP!$B$4:$G$386</definedName>
    <definedName name="FP_3" localSheetId="1">TEMP!$B$4:$I$377</definedName>
    <definedName name="FP_4" localSheetId="1">TEMP!$B$4:$I$377</definedName>
    <definedName name="FP_5" localSheetId="1">TEMP!$B$4:$I$377</definedName>
    <definedName name="FP_6" localSheetId="1">TEMP!$B$4:$I$377</definedName>
    <definedName name="FP_7" localSheetId="1">TEMP!$B$4:$I$377</definedName>
    <definedName name="FP_8" localSheetId="1">TEMP!$B$4:$I$377</definedName>
    <definedName name="FP_9" localSheetId="1">TEMP!$B$4:$I$377</definedName>
    <definedName name="Fréquence_dividende" localSheetId="2">Liste!$B$4:$B$8</definedName>
    <definedName name="Fréquence_dividende">Liste!$B$5:$B$8</definedName>
  </definedNames>
  <calcPr calcId="114210"/>
</workbook>
</file>

<file path=xl/calcChain.xml><?xml version="1.0" encoding="utf-8"?>
<calcChain xmlns="http://schemas.openxmlformats.org/spreadsheetml/2006/main">
  <c r="S4" i="2"/>
  <c r="R4"/>
  <c r="Q4"/>
  <c r="P4"/>
  <c r="O4"/>
  <c r="N4"/>
  <c r="M4"/>
  <c r="L4"/>
  <c r="I4"/>
  <c r="K4"/>
  <c r="J4"/>
  <c r="H4"/>
  <c r="E4"/>
  <c r="I1"/>
  <c r="AD3"/>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I3"/>
  <c r="J3"/>
</calcChain>
</file>

<file path=xl/connections.xml><?xml version="1.0" encoding="utf-8"?>
<connections xmlns="http://schemas.openxmlformats.org/spreadsheetml/2006/main">
  <connection id="1" name="Connexion" type="4" refreshedVersion="4" background="1" saveData="1">
    <webPr sourceData="1" parsePre="1" consecutive="1" xl2000="1" url="http://www.bloomberg.com/quote/FP:FP"/>
  </connection>
  <connection id="2" name="Connexion1" type="4" refreshedVersion="4" background="1" saveData="1">
    <webPr sourceData="1" parsePre="1" consecutive="1" xl2000="1" url="http://www.bloomberg.com/quote/FP:FP"/>
  </connection>
  <connection id="3" name="Connexion10" type="4" refreshedVersion="4" background="1" saveData="1">
    <webPr sourceData="1" parsePre="1" consecutive="1" xl2000="1" url="http://www.bloomberg.com/quote/FP:FP"/>
  </connection>
  <connection id="4" name="Connexion11" type="4" refreshedVersion="4" background="1" saveData="1">
    <webPr sourceData="1" parsePre="1" consecutive="1" xl2000="1" url="http://www.bloomberg.com/quote/FP:FP"/>
  </connection>
  <connection id="5" name="Connexion12" type="4" refreshedVersion="4" background="1" saveData="1">
    <webPr sourceData="1" parsePre="1" consecutive="1" xl2000="1" url="http://www.bloomberg.com/quote/FP:FP"/>
  </connection>
  <connection id="6" name="Connexion13" type="4" refreshedVersion="4" background="1" saveData="1">
    <webPr sourceData="1" parsePre="1" consecutive="1" xl2000="1" url="http://www.bloomberg.com/quote/FP:FP"/>
  </connection>
  <connection id="7" name="Connexion14" type="4" refreshedVersion="4" background="1" saveData="1">
    <webPr sourceData="1" parsePre="1" consecutive="1" xl2000="1" url="http://www.bloomberg.com/quote/FP:FP"/>
  </connection>
  <connection id="8" name="Connexion15" type="4" refreshedVersion="4" background="1" saveData="1">
    <webPr sourceData="1" parsePre="1" consecutive="1" xl2000="1" url="http://www.bloomberg.com/quote/FP:FP"/>
  </connection>
  <connection id="9" name="Connexion16" type="4" refreshedVersion="4" background="1" saveData="1">
    <webPr sourceData="1" parsePre="1" consecutive="1" xl2000="1" url="http://www.bloomberg.com/quote/FP:FP"/>
  </connection>
  <connection id="10" name="Connexion17" type="4" refreshedVersion="4" background="1" saveData="1">
    <webPr sourceData="1" parsePre="1" consecutive="1" xl2000="1" url="http://www.bloomberg.com/quote/FP:FP"/>
  </connection>
  <connection id="11" name="Connexion18" type="4" refreshedVersion="4" background="1" saveData="1">
    <webPr sourceData="1" parsePre="1" consecutive="1" xl2000="1" url="http://www.bloomberg.com/quote/FP:FP"/>
  </connection>
  <connection id="12" name="Connexion19" type="4" refreshedVersion="4" background="1" saveData="1">
    <webPr sourceData="1" parsePre="1" consecutive="1" xl2000="1" url="http://www.bloomberg.com/quote/FP:FP"/>
  </connection>
  <connection id="13" name="Connexion2" type="4" refreshedVersion="4" background="1" saveData="1">
    <webPr sourceData="1" parsePre="1" consecutive="1" xl2000="1" url="http://www.bloomberg.com/quote/FP:FP"/>
  </connection>
  <connection id="14" name="Connexion20" type="4" refreshedVersion="4" background="1" saveData="1">
    <webPr sourceData="1" parsePre="1" consecutive="1" xl2000="1" url="http://www.bloomberg.com/quote/FP:FP"/>
  </connection>
  <connection id="15" name="Connexion21" type="4" refreshedVersion="2" background="1" saveData="1">
    <webPr sourceData="1" parsePre="1" consecutive="1" xl2000="1" url="http://www.bloomberg.com/quote/FP:FP"/>
  </connection>
  <connection id="16" name="Connexion22" type="4" refreshedVersion="4" background="1" saveData="1">
    <webPr sourceData="1" parsePre="1" consecutive="1" xl2000="1" url="http://www.bloomberg.com/quote/FP:FP"/>
  </connection>
  <connection id="17" name="Connexion23" type="4" refreshedVersion="2" background="1" saveData="1">
    <webPr sourceData="1" parsePre="1" consecutive="1" xl2000="1" url="http://www.bloomberg.com/quote/FP:FP"/>
  </connection>
  <connection id="18" name="Connexion24" type="4" refreshedVersion="2" background="1" saveData="1">
    <webPr sourceData="1" parsePre="1" consecutive="1" xl2000="1" url="http://www.bloomberg.com/quote/FP:FP"/>
  </connection>
  <connection id="19" name="Connexion25" type="4" refreshedVersion="2" background="1" saveData="1">
    <webPr sourceData="1" parsePre="1" consecutive="1" xl2000="1" url="http://www.bloomberg.com/quote/FP:FP"/>
  </connection>
  <connection id="20" name="Connexion26" type="4" refreshedVersion="2" background="1" saveData="1">
    <webPr sourceData="1" parsePre="1" consecutive="1" xl2000="1" url="http://www.bloomberg.com/quote/NEO:FP"/>
  </connection>
  <connection id="21" name="Connexion27" type="4" refreshedVersion="2" background="1" saveData="1">
    <webPr sourceData="1" parsePre="1" consecutive="1" xl2000="1" url="http://www.bloomberg.com/quote/FP:FP"/>
  </connection>
  <connection id="22" name="Connexion28" type="4" refreshedVersion="2" background="1" saveData="1">
    <webPr sourceData="1" parsePre="1" consecutive="1" xl2000="1" url="http://www.bloomberg.com/quote/NEO:FP"/>
  </connection>
  <connection id="23" name="Connexion3" type="4" refreshedVersion="4" background="1" saveData="1">
    <webPr sourceData="1" parsePre="1" consecutive="1" xl2000="1" url="http://www.bloomberg.com/quote/FP:FP"/>
  </connection>
  <connection id="24" name="Connexion4" type="4" refreshedVersion="4" background="1" saveData="1">
    <webPr sourceData="1" parsePre="1" consecutive="1" xl2000="1" url="http://www.bloomberg.com/quote/FP:FP"/>
  </connection>
  <connection id="25" name="Connexion5" type="4" refreshedVersion="4" background="1" saveData="1">
    <webPr sourceData="1" parsePre="1" consecutive="1" xl2000="1" url="http://www.bloomberg.com/quote/FP:FP"/>
  </connection>
  <connection id="26" name="Connexion6" type="4" refreshedVersion="4" background="1" saveData="1">
    <webPr sourceData="1" parsePre="1" consecutive="1" xl2000="1" url="http://www.bloomberg.com/quote/FP:FP"/>
  </connection>
  <connection id="27" name="Connexion7" type="4" refreshedVersion="4" background="1" saveData="1">
    <webPr sourceData="1" parsePre="1" consecutive="1" xl2000="1" url="http://www.bloomberg.com/quote/FP:FP"/>
  </connection>
  <connection id="28" name="Connexion8" type="4" refreshedVersion="4" background="1" saveData="1">
    <webPr sourceData="1" parsePre="1" consecutive="1" xl2000="1" url="http://www.bloomberg.com/quote/FP:FP"/>
  </connection>
  <connection id="29" name="Connexion9" type="4" refreshedVersion="4" background="1" saveData="1">
    <webPr sourceData="1" parsePre="1" consecutive="1" xl2000="1" url="http://www.bloomberg.com/quote/FP:FP"/>
  </connection>
</connections>
</file>

<file path=xl/sharedStrings.xml><?xml version="1.0" encoding="utf-8"?>
<sst xmlns="http://schemas.openxmlformats.org/spreadsheetml/2006/main" count="480" uniqueCount="418">
  <si>
    <t>Code Bloomberg</t>
  </si>
  <si>
    <t>Secteur</t>
  </si>
  <si>
    <t>Industrie</t>
  </si>
  <si>
    <t xml:space="preserve">Exchange: EN Paris </t>
  </si>
  <si>
    <t xml:space="preserve">Sector: Energy </t>
  </si>
  <si>
    <t xml:space="preserve">Industry: Oil&amp;Gas </t>
  </si>
  <si>
    <t xml:space="preserve">Sub-Industry: Oil Comp-Integrated </t>
  </si>
  <si>
    <t>FP:FP</t>
  </si>
  <si>
    <t>Place de quotation</t>
  </si>
  <si>
    <t>Sub-Industry</t>
  </si>
  <si>
    <t>Taux de dividende (indicatif)</t>
  </si>
  <si>
    <t>Dividende versé</t>
  </si>
  <si>
    <t>Fréquence de versement</t>
  </si>
  <si>
    <t>Nombre d'actions
(A)</t>
  </si>
  <si>
    <t>PRU
(yc frais de courtage)
(B)</t>
  </si>
  <si>
    <t>Prix total d'achat
('C) = (A) x (B)</t>
  </si>
  <si>
    <t>Date de valorisation du portefeuille :</t>
  </si>
  <si>
    <t>+ / - value latente totale
(F) = [ (D) - ('C) ] x (A)</t>
  </si>
  <si>
    <t>Liste de versement de dividendes</t>
  </si>
  <si>
    <t>Annuel</t>
  </si>
  <si>
    <t>Mensuel</t>
  </si>
  <si>
    <t>Trimestriel</t>
  </si>
  <si>
    <t>Semestriel</t>
  </si>
  <si>
    <t>Date de quotation (1)</t>
  </si>
  <si>
    <t>0,5900</t>
  </si>
  <si>
    <t>Nom de l'action</t>
  </si>
  <si>
    <t>Total</t>
  </si>
  <si>
    <t>Capitalisation boursière
(en Millions d'Euros)</t>
  </si>
  <si>
    <t>N°</t>
  </si>
  <si>
    <t>Capitalisation divisé par Comptes</t>
  </si>
  <si>
    <t>Capitalisation divisé par Ventes</t>
  </si>
  <si>
    <t>NEO:FP</t>
  </si>
  <si>
    <t>Veolia</t>
  </si>
  <si>
    <t>Vivendi</t>
  </si>
  <si>
    <t>Peugeot</t>
  </si>
  <si>
    <t>France Telecom</t>
  </si>
  <si>
    <t>BNP Paribas</t>
  </si>
  <si>
    <t>Bloomberg.com</t>
  </si>
  <si>
    <t>Businessweek.com</t>
  </si>
  <si>
    <t>Bloomberg TV</t>
  </si>
  <si>
    <t xml:space="preserve">Premium </t>
  </si>
  <si>
    <t>Professional Products</t>
  </si>
  <si>
    <t>Bloomberg Anywhere</t>
  </si>
  <si>
    <t>Bloomberg Tradebook</t>
  </si>
  <si>
    <t>Industry Products</t>
  </si>
  <si>
    <t>Bloomberg Briefs</t>
  </si>
  <si>
    <t>Bloomberg Government</t>
  </si>
  <si>
    <t>Bloomberg Law</t>
  </si>
  <si>
    <t>Bloomberg BNA</t>
  </si>
  <si>
    <t>Bloomberg New Energy Finance</t>
  </si>
  <si>
    <t>Bloomberg Sports</t>
  </si>
  <si>
    <t>Enterprise Products</t>
  </si>
  <si>
    <t>Compliance Solutions</t>
  </si>
  <si>
    <t>Data Solutions</t>
  </si>
  <si>
    <t>Technology Solutions</t>
  </si>
  <si>
    <t>Trading Solutions</t>
  </si>
  <si>
    <t xml:space="preserve">This site uses cookies. By continuing to browse the site you are agreeing to our use of cookies. X </t>
  </si>
  <si>
    <t>Market Snapshot</t>
  </si>
  <si>
    <t>U.S.</t>
  </si>
  <si>
    <t>Europe</t>
  </si>
  <si>
    <t>Asia</t>
  </si>
  <si>
    <t>Ticker</t>
  </si>
  <si>
    <t>Volume</t>
  </si>
  <si>
    <t>Price</t>
  </si>
  <si>
    <t>Price Delta</t>
  </si>
  <si>
    <t>DJIA</t>
  </si>
  <si>
    <t>13,649.70</t>
  </si>
  <si>
    <t>+53.68</t>
  </si>
  <si>
    <t>0.39%</t>
  </si>
  <si>
    <t>S&amp;P 500</t>
  </si>
  <si>
    <t>1,485.98</t>
  </si>
  <si>
    <t>+5.04</t>
  </si>
  <si>
    <t>0.34%</t>
  </si>
  <si>
    <t>Nasdaq</t>
  </si>
  <si>
    <t>3,134.71</t>
  </si>
  <si>
    <t>-1.30</t>
  </si>
  <si>
    <t>-0.04%</t>
  </si>
  <si>
    <t>STOXX 50</t>
  </si>
  <si>
    <t>2,726.63</t>
  </si>
  <si>
    <t>+17.04</t>
  </si>
  <si>
    <t>0.63%</t>
  </si>
  <si>
    <t>FTSE 100</t>
  </si>
  <si>
    <t>6,180.98</t>
  </si>
  <si>
    <t>+26.57</t>
  </si>
  <si>
    <t>0.43%</t>
  </si>
  <si>
    <t xml:space="preserve">DAX </t>
  </si>
  <si>
    <t>7,748.86</t>
  </si>
  <si>
    <t>+46.63</t>
  </si>
  <si>
    <t>0.61%</t>
  </si>
  <si>
    <t>Nikkei</t>
  </si>
  <si>
    <t>10,747.70</t>
  </si>
  <si>
    <t>-165.56</t>
  </si>
  <si>
    <t>-1.52%</t>
  </si>
  <si>
    <t>Hang Seng</t>
  </si>
  <si>
    <t>23,590.90</t>
  </si>
  <si>
    <t>-10.87</t>
  </si>
  <si>
    <t>-0.05%</t>
  </si>
  <si>
    <t xml:space="preserve">S&amp;P/ASX 200 </t>
  </si>
  <si>
    <t>4,777.50</t>
  </si>
  <si>
    <t>+6.27</t>
  </si>
  <si>
    <t>0.13%</t>
  </si>
  <si>
    <t>Bloomberg</t>
  </si>
  <si>
    <t>Our Company</t>
  </si>
  <si>
    <t>Professional</t>
  </si>
  <si>
    <t>Anywhere</t>
  </si>
  <si>
    <t xml:space="preserve">Home </t>
  </si>
  <si>
    <t xml:space="preserve">Quick </t>
  </si>
  <si>
    <t xml:space="preserve">News </t>
  </si>
  <si>
    <t xml:space="preserve">Opinion </t>
  </si>
  <si>
    <t xml:space="preserve">Market Data </t>
  </si>
  <si>
    <t xml:space="preserve">Personal Finance </t>
  </si>
  <si>
    <t xml:space="preserve">Tech </t>
  </si>
  <si>
    <t xml:space="preserve">Politics </t>
  </si>
  <si>
    <t xml:space="preserve">Sustainability </t>
  </si>
  <si>
    <t xml:space="preserve">TV </t>
  </si>
  <si>
    <t xml:space="preserve">Video </t>
  </si>
  <si>
    <t xml:space="preserve">Radio </t>
  </si>
  <si>
    <t>+Add to Watchlist</t>
  </si>
  <si>
    <t>Share</t>
  </si>
  <si>
    <t>Share this quote:</t>
  </si>
  <si>
    <t>Post this quote on one of these sites:</t>
  </si>
  <si>
    <t>Facebook Share</t>
  </si>
  <si>
    <t>LinkedIn</t>
  </si>
  <si>
    <t>Google +1</t>
  </si>
  <si>
    <t>Copy permanent URL</t>
  </si>
  <si>
    <t>Snapshot</t>
  </si>
  <si>
    <t>News &amp; Press Releases</t>
  </si>
  <si>
    <t>Stock Chart</t>
  </si>
  <si>
    <t>Company Profile</t>
  </si>
  <si>
    <t>&amp; Executives</t>
  </si>
  <si>
    <t>Browse All Companies</t>
  </si>
  <si>
    <t>Open:</t>
  </si>
  <si>
    <t>Day's Range:</t>
  </si>
  <si>
    <t>Volume:</t>
  </si>
  <si>
    <t>Previous Close:</t>
  </si>
  <si>
    <t>52wk Range:</t>
  </si>
  <si>
    <t>1-Yr Rtn:</t>
  </si>
  <si>
    <t>No chart data available.</t>
  </si>
  <si>
    <t>1D</t>
  </si>
  <si>
    <t>1M</t>
  </si>
  <si>
    <t>1Y</t>
  </si>
  <si>
    <t>…</t>
  </si>
  <si>
    <t>Previous Close</t>
  </si>
  <si>
    <t>✕</t>
  </si>
  <si>
    <t>Current P/E Ratio (ttm)</t>
  </si>
  <si>
    <t>Relative P/E vs. CAC</t>
  </si>
  <si>
    <t>Earnings Per Share (EUR) (ttm)</t>
  </si>
  <si>
    <t>Est. PEG Ratio</t>
  </si>
  <si>
    <t>Market Cap (M EUR)</t>
  </si>
  <si>
    <t>Shares Outstanding (M)</t>
  </si>
  <si>
    <t>30 Day Average Volume</t>
  </si>
  <si>
    <t>Price/Book (mrq)</t>
  </si>
  <si>
    <t>Price/Sale (ttm)</t>
  </si>
  <si>
    <t>Dividend Indicated Gross Yield</t>
  </si>
  <si>
    <t>Cash Dividend (EUR)</t>
  </si>
  <si>
    <t>Last Dividend</t>
  </si>
  <si>
    <t>5 Year Dividend Growth</t>
  </si>
  <si>
    <t>Next Earnings Announcement</t>
  </si>
  <si>
    <t>mrq = Most Recent Quarter; ttm = Trailing Twelve Months</t>
  </si>
  <si>
    <t>Revenue</t>
  </si>
  <si>
    <t>Net Income (M/EUR)</t>
  </si>
  <si>
    <t>Profit Margin (%)</t>
  </si>
  <si>
    <t>Quotes delayed, except where indicated otherwise. All prices in local currency. Time is ET.</t>
  </si>
  <si>
    <t>Advertisement</t>
  </si>
  <si>
    <t>Top Forex Trading Resources</t>
  </si>
  <si>
    <t>Free Trial Account Play before you pay - click here for a free forex account</t>
  </si>
  <si>
    <t>Why Trade Forex Learn the difference between the forex market and stock market</t>
  </si>
  <si>
    <t>Learn Forex - Free Guide New to forex and don’t know where to begin? Learn now with our FREE guide</t>
  </si>
  <si>
    <t>Automated Trading Build your own Portfolio of strategies created by Experts. Try with Free Demo.</t>
  </si>
  <si>
    <t>Trade Like a Ninja Turn your ideas into customized automated strategies. Try Ninja Trader for FREE.</t>
  </si>
  <si>
    <t>Industry News</t>
  </si>
  <si>
    <t>More Industry News</t>
  </si>
  <si>
    <t>Sponsored Links</t>
  </si>
  <si>
    <t>Advertisements</t>
  </si>
  <si>
    <t>Bloomberg Homepage</t>
  </si>
  <si>
    <t>More</t>
  </si>
  <si>
    <t>Mobile Apps</t>
  </si>
  <si>
    <t>Insights Series</t>
  </si>
  <si>
    <t>Bloomberg Blog</t>
  </si>
  <si>
    <t>Top Headlines</t>
  </si>
  <si>
    <t>Most Popular</t>
  </si>
  <si>
    <t>Exclusive</t>
  </si>
  <si>
    <t>Law</t>
  </si>
  <si>
    <t>Entrepreneurs</t>
  </si>
  <si>
    <t>Leaders</t>
  </si>
  <si>
    <t>Arts &amp; Culture</t>
  </si>
  <si>
    <t>Economy</t>
  </si>
  <si>
    <t>Environment</t>
  </si>
  <si>
    <t>Science</t>
  </si>
  <si>
    <t>Sports</t>
  </si>
  <si>
    <t>Markets Magazine</t>
  </si>
  <si>
    <t>Pursuits Magazine</t>
  </si>
  <si>
    <t>Regions</t>
  </si>
  <si>
    <t>China</t>
  </si>
  <si>
    <t>U.K. &amp; Ireland</t>
  </si>
  <si>
    <t>Australia &amp; New Zealand</t>
  </si>
  <si>
    <t>Canada</t>
  </si>
  <si>
    <t>India &amp; Pakistan</t>
  </si>
  <si>
    <t>Japan</t>
  </si>
  <si>
    <t>Africa</t>
  </si>
  <si>
    <t>Eastern Europe</t>
  </si>
  <si>
    <t xml:space="preserve">More Regions </t>
  </si>
  <si>
    <t>Markets</t>
  </si>
  <si>
    <t>Commodities</t>
  </si>
  <si>
    <t>Currencies</t>
  </si>
  <si>
    <t>Bonds</t>
  </si>
  <si>
    <t>Stocks</t>
  </si>
  <si>
    <t>Energy Markets</t>
  </si>
  <si>
    <t>Municipal Bonds</t>
  </si>
  <si>
    <t>Emerging Markets</t>
  </si>
  <si>
    <t>Funds</t>
  </si>
  <si>
    <t>Islamic Finance</t>
  </si>
  <si>
    <t xml:space="preserve">More Markets </t>
  </si>
  <si>
    <t>Industries</t>
  </si>
  <si>
    <t>Energy</t>
  </si>
  <si>
    <t>Technology</t>
  </si>
  <si>
    <t>Real Estate</t>
  </si>
  <si>
    <t>Finance</t>
  </si>
  <si>
    <t>Health Care</t>
  </si>
  <si>
    <t>Transportation</t>
  </si>
  <si>
    <t>Insurance</t>
  </si>
  <si>
    <t>Retail</t>
  </si>
  <si>
    <t>Media</t>
  </si>
  <si>
    <t xml:space="preserve">More Industries </t>
  </si>
  <si>
    <t>Editorials</t>
  </si>
  <si>
    <t>Commentary</t>
  </si>
  <si>
    <t>Echoes</t>
  </si>
  <si>
    <t>The Ticker</t>
  </si>
  <si>
    <t>World View</t>
  </si>
  <si>
    <t>Stock Futures</t>
  </si>
  <si>
    <t>World Indexes</t>
  </si>
  <si>
    <t>Gainers &amp; Losers</t>
  </si>
  <si>
    <t>Regional Indexes</t>
  </si>
  <si>
    <t>Earnings</t>
  </si>
  <si>
    <t>World Currencies</t>
  </si>
  <si>
    <t>Foreign Exchange Rates</t>
  </si>
  <si>
    <t>Forex Trading Videos</t>
  </si>
  <si>
    <t>Energy Prices</t>
  </si>
  <si>
    <t>Metals Prices</t>
  </si>
  <si>
    <t>Agricultural Prices</t>
  </si>
  <si>
    <t>Rates &amp; Bonds</t>
  </si>
  <si>
    <t>US Treasuries</t>
  </si>
  <si>
    <t>UK Gilts</t>
  </si>
  <si>
    <t>German Bunds</t>
  </si>
  <si>
    <t>Japanese Bonds</t>
  </si>
  <si>
    <t>Australian Bonds</t>
  </si>
  <si>
    <t>US Corporate Bonds</t>
  </si>
  <si>
    <t>US Consumer Rates</t>
  </si>
  <si>
    <t>ETFs</t>
  </si>
  <si>
    <t>Mutual Funds</t>
  </si>
  <si>
    <t>Economic Calendar</t>
  </si>
  <si>
    <t>Watchlist</t>
  </si>
  <si>
    <t>European Debt Crisis</t>
  </si>
  <si>
    <t>Overview</t>
  </si>
  <si>
    <t>Saving &amp; Investing</t>
  </si>
  <si>
    <t>Retirement Planning</t>
  </si>
  <si>
    <t>Financial Advisers</t>
  </si>
  <si>
    <t>Taxes</t>
  </si>
  <si>
    <t>Real Cost Of</t>
  </si>
  <si>
    <t>Money Gallery</t>
  </si>
  <si>
    <t>Insurance &amp; Health</t>
  </si>
  <si>
    <t>Portfolio Impact</t>
  </si>
  <si>
    <t>Calculators</t>
  </si>
  <si>
    <t>Watchlist (Portfolio Tracker)</t>
  </si>
  <si>
    <t>Social Media</t>
  </si>
  <si>
    <t>Mobile &amp; Wireless</t>
  </si>
  <si>
    <t>Web</t>
  </si>
  <si>
    <t>Enterprise Tech</t>
  </si>
  <si>
    <t>TV, Games &amp; Movies</t>
  </si>
  <si>
    <t>Apple</t>
  </si>
  <si>
    <t>Tech Deals</t>
  </si>
  <si>
    <t>Tech Blog</t>
  </si>
  <si>
    <t>Slideshows</t>
  </si>
  <si>
    <t>Videos</t>
  </si>
  <si>
    <t>Elections</t>
  </si>
  <si>
    <t>White House</t>
  </si>
  <si>
    <t>Congress</t>
  </si>
  <si>
    <t>State &amp; Local</t>
  </si>
  <si>
    <t>Political Capital</t>
  </si>
  <si>
    <t>Live Blogs</t>
  </si>
  <si>
    <t>Corporate Sustainability</t>
  </si>
  <si>
    <t>Policy</t>
  </si>
  <si>
    <t>Natural Resources</t>
  </si>
  <si>
    <t>Health &amp; Population</t>
  </si>
  <si>
    <t>Blog: The Grid</t>
  </si>
  <si>
    <t>Live TV</t>
  </si>
  <si>
    <t>Channel Finder</t>
  </si>
  <si>
    <t>Personalities</t>
  </si>
  <si>
    <t>iPad App</t>
  </si>
  <si>
    <t>Schedule</t>
  </si>
  <si>
    <t>Shows</t>
  </si>
  <si>
    <t>Surveillance</t>
  </si>
  <si>
    <t>Market Makers</t>
  </si>
  <si>
    <t>Lunch Money</t>
  </si>
  <si>
    <t>Street Smart</t>
  </si>
  <si>
    <t>Bloomberg West</t>
  </si>
  <si>
    <t>Game Changers</t>
  </si>
  <si>
    <t xml:space="preserve">More Shows </t>
  </si>
  <si>
    <t>Must See</t>
  </si>
  <si>
    <t>Latest</t>
  </si>
  <si>
    <t>Most Watched</t>
  </si>
  <si>
    <t>Interviews</t>
  </si>
  <si>
    <t>Playlist</t>
  </si>
  <si>
    <t>Live Radio</t>
  </si>
  <si>
    <t>Podcasts</t>
  </si>
  <si>
    <t>First Word</t>
  </si>
  <si>
    <t>Taking Stock</t>
  </si>
  <si>
    <t xml:space="preserve">More Podcasts </t>
  </si>
  <si>
    <t>Radio</t>
  </si>
  <si>
    <t>News</t>
  </si>
  <si>
    <t>Opinion</t>
  </si>
  <si>
    <t>Personal Finance</t>
  </si>
  <si>
    <t>Tech</t>
  </si>
  <si>
    <t>Sustainability</t>
  </si>
  <si>
    <t>TV</t>
  </si>
  <si>
    <t>Video</t>
  </si>
  <si>
    <t>Archives</t>
  </si>
  <si>
    <t>About</t>
  </si>
  <si>
    <t>Careers</t>
  </si>
  <si>
    <t>Advertising</t>
  </si>
  <si>
    <t>Press Room</t>
  </si>
  <si>
    <t>Trademarks</t>
  </si>
  <si>
    <t>Terms of Service</t>
  </si>
  <si>
    <t>Privacy Policy</t>
  </si>
  <si>
    <t>Support and Contact</t>
  </si>
  <si>
    <t>Customer Support Contacts</t>
  </si>
  <si>
    <t>Feedback</t>
  </si>
  <si>
    <t>Help</t>
  </si>
  <si>
    <t>Sitemap</t>
  </si>
  <si>
    <t>Stay Connected</t>
  </si>
  <si>
    <t>Twitter</t>
  </si>
  <si>
    <t>Facebook</t>
  </si>
  <si>
    <t>Linked In</t>
  </si>
  <si>
    <t>google+</t>
  </si>
  <si>
    <t>StumbleUpon</t>
  </si>
  <si>
    <t>Bloomberg Terminal</t>
  </si>
  <si>
    <t>Subscriber Login</t>
  </si>
  <si>
    <t>Related Bloomberg Sites</t>
  </si>
  <si>
    <t>Bloomberg Businessweek</t>
  </si>
  <si>
    <t>Bloomberg Institute</t>
  </si>
  <si>
    <t>ブ ルームバーグ(日本語)</t>
  </si>
  <si>
    <t>会社概要(日本語)</t>
  </si>
  <si>
    <t>关于彭博中国</t>
  </si>
  <si>
    <t>Bloomberg Markets Magazine</t>
  </si>
  <si>
    <t>Open Bloomberg</t>
  </si>
  <si>
    <t>Bloomberg Link</t>
  </si>
  <si>
    <t>Bloomberg Books</t>
  </si>
  <si>
    <t>Bloomberg Premium Services</t>
  </si>
  <si>
    <t>Bloomberg Radio+</t>
  </si>
  <si>
    <t>Bloomberg TV+</t>
  </si>
  <si>
    <t>Bloomberg Businessweek+</t>
  </si>
  <si>
    <t>Bloomberg Markets+</t>
  </si>
  <si>
    <t>©2013 BLOOMBERG L.P. ALL RIGHTS RESERVED.</t>
  </si>
  <si>
    <t>Jobs by Indeed Rate this Page Made in NYC Ad Choices</t>
  </si>
  <si>
    <t>*</t>
  </si>
  <si>
    <t>39,4200 EUR 0,1100 0,28%</t>
  </si>
  <si>
    <t>93.264,53</t>
  </si>
  <si>
    <t>0,4945</t>
  </si>
  <si>
    <t>5,89%</t>
  </si>
  <si>
    <t>As of 11:36:01 ET on 01/21/2013,</t>
  </si>
  <si>
    <t>http://forum.excel-pratique.com/excel/creeer-pour-une-plage-de-cellules-donnees-des-onglets-t36020.html</t>
  </si>
  <si>
    <t xml:space="preserve">Sector: Technology </t>
  </si>
  <si>
    <t xml:space="preserve">Industry: Office/Business Equip </t>
  </si>
  <si>
    <t xml:space="preserve">Sub-Industry: Office Automation&amp;Equip </t>
  </si>
  <si>
    <t>Neopost SA</t>
  </si>
  <si>
    <t>42.2600 EUR 0.5100 1.22%</t>
  </si>
  <si>
    <t>As of 11:35:00 ET on 01/21/2013.</t>
  </si>
  <si>
    <t>More on NEO</t>
  </si>
  <si>
    <t>Snapshot for Neopost SA (NEO)</t>
  </si>
  <si>
    <t>42.7000</t>
  </si>
  <si>
    <t>41.7300 - 42.7000</t>
  </si>
  <si>
    <t>121,440</t>
  </si>
  <si>
    <t>41.7500</t>
  </si>
  <si>
    <t>36.1750 - 56.5400</t>
  </si>
  <si>
    <t>-17.00%</t>
  </si>
  <si>
    <t>Stock Chart for NEO</t>
  </si>
  <si>
    <t xml:space="preserve">NEO:FP 42.2600 </t>
  </si>
  <si>
    <t>Interactive NEO Chart</t>
  </si>
  <si>
    <t>Key Statistics for NEO</t>
  </si>
  <si>
    <t>8.2218</t>
  </si>
  <si>
    <t>Estimated P/E(01/2013)</t>
  </si>
  <si>
    <t>8.5512</t>
  </si>
  <si>
    <t>0.6624</t>
  </si>
  <si>
    <t>5.1400</t>
  </si>
  <si>
    <t>Est. EPS (EUR) (01/2013)</t>
  </si>
  <si>
    <t>4.9420</t>
  </si>
  <si>
    <t>-</t>
  </si>
  <si>
    <t>1,455.00</t>
  </si>
  <si>
    <t>34.43</t>
  </si>
  <si>
    <t>1.9393</t>
  </si>
  <si>
    <t>1.3571</t>
  </si>
  <si>
    <t>9.23%</t>
  </si>
  <si>
    <t>1.8000</t>
  </si>
  <si>
    <t>01/18/2013</t>
  </si>
  <si>
    <t>3.40%</t>
  </si>
  <si>
    <t>03/26/2013</t>
  </si>
  <si>
    <t>Income Statement for NEO</t>
  </si>
  <si>
    <t>Company Profile &amp; Key Executives for NEO</t>
  </si>
  <si>
    <t>Neopost SA manufactures mailing and shipping equipment. The Company produces electronic mailing systems, electronic postal scales, computerized shipping and mail accounting systems, folders and inserters, letter openers, mailroom furnishings, addressing printers, and software and mailroom supplies. Neopost markets its machines worldwide.</t>
  </si>
  <si>
    <t>Denis ThieryChairman/CEO</t>
  </si>
  <si>
    <t>Jean-Francois LabadieChief Financial Officer</t>
  </si>
  <si>
    <t>Dennis P LestrangeCOO:North America</t>
  </si>
  <si>
    <t>Philippe BoulangerDir:Technical</t>
  </si>
  <si>
    <t>More Company Profile &amp; Key Executives for NEO</t>
  </si>
  <si>
    <t>NEO News</t>
  </si>
  <si>
    <t xml:space="preserve">Neopost Obtains 500 Million-Euro Debt Facility to Replace Loans   Updated Jan 17, 2013 </t>
  </si>
  <si>
    <t xml:space="preserve">European Stocks Are Little Changed; Alcatel Climbs   Updated Dec 04, 2012 </t>
  </si>
  <si>
    <t xml:space="preserve">European Stocks Drop Most Since July Before Spain Budget   Updated Sep 26, 2012 </t>
  </si>
  <si>
    <t xml:space="preserve">European Stocks Advance on Stimulus Bets; Banks Climb   Updated Sep 07, 2012 </t>
  </si>
  <si>
    <t>More NEO News</t>
  </si>
  <si>
    <t xml:space="preserve">Nikkei 225 Retreats From 32-Month High Before BOJ Meeting   Updated 15 hours ago </t>
  </si>
  <si>
    <t xml:space="preserve">Topix Caps Longest Weekly Winning Streak Since ’86 on Yen   Updated Jan 18, 2013 </t>
  </si>
  <si>
    <t xml:space="preserve">Obamacare Opens Outsourcing Window for Infosys: Corporate India   Updated Jan 17, 2013 </t>
  </si>
  <si>
    <t xml:space="preserve">Renesas Plans to Eliminate More Than 3,000 Additional Jobs   Updated Jan 16, 2013 </t>
  </si>
  <si>
    <t xml:space="preserve">Japan Stocks Drop Most Since May After Yen Strengthens   Updated Jan 16, 2013 </t>
  </si>
  <si>
    <t>Press Releases for NEO</t>
  </si>
  <si>
    <t xml:space="preserve">Neopost Completes Its Refinancing Operations with a New Syndicated Revolving Credit Facility Published Jan 17, 2013 </t>
  </si>
  <si>
    <t>More NEO Press Release</t>
  </si>
</sst>
</file>

<file path=xl/styles.xml><?xml version="1.0" encoding="utf-8"?>
<styleSheet xmlns="http://schemas.openxmlformats.org/spreadsheetml/2006/main">
  <fonts count="5">
    <font>
      <sz val="11"/>
      <color theme="1"/>
      <name val="Calibri"/>
      <family val="2"/>
      <scheme val="minor"/>
    </font>
    <font>
      <b/>
      <sz val="11"/>
      <color indexed="8"/>
      <name val="Calibri"/>
      <family val="2"/>
    </font>
    <font>
      <sz val="8"/>
      <name val="Calibri"/>
      <family val="2"/>
    </font>
    <font>
      <u/>
      <sz val="11"/>
      <color indexed="12"/>
      <name val="Calibri"/>
      <family val="2"/>
    </font>
    <font>
      <b/>
      <sz val="16"/>
      <color indexed="8"/>
      <name val="Calibri"/>
      <family val="2"/>
    </font>
  </fonts>
  <fills count="5">
    <fill>
      <patternFill patternType="none"/>
    </fill>
    <fill>
      <patternFill patternType="gray125"/>
    </fill>
    <fill>
      <patternFill patternType="solid">
        <fgColor indexed="44"/>
        <bgColor indexed="64"/>
      </patternFill>
    </fill>
    <fill>
      <patternFill patternType="solid">
        <fgColor indexed="22"/>
        <bgColor indexed="64"/>
      </patternFill>
    </fill>
    <fill>
      <patternFill patternType="solid">
        <fgColor indexed="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dashed">
        <color indexed="64"/>
      </bottom>
      <diagonal/>
    </border>
    <border>
      <left/>
      <right/>
      <top style="dashed">
        <color indexed="64"/>
      </top>
      <bottom style="dash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style="thin">
        <color indexed="64"/>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41">
    <xf numFmtId="0" fontId="0" fillId="0" borderId="0" xfId="0"/>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0" fillId="3" borderId="0" xfId="0" applyFill="1"/>
    <xf numFmtId="0" fontId="0" fillId="0" borderId="0" xfId="0" applyFont="1"/>
    <xf numFmtId="0" fontId="0" fillId="0" borderId="0" xfId="0" applyFont="1" applyFill="1"/>
    <xf numFmtId="0" fontId="0"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right" vertical="center"/>
    </xf>
    <xf numFmtId="0" fontId="1" fillId="2" borderId="1" xfId="0" quotePrefix="1" applyFont="1" applyFill="1" applyBorder="1" applyAlignment="1">
      <alignment horizontal="center" vertical="center" wrapText="1"/>
    </xf>
    <xf numFmtId="0" fontId="0" fillId="0" borderId="0" xfId="0" applyFont="1" applyAlignment="1">
      <alignment horizontal="center" vertical="center"/>
    </xf>
    <xf numFmtId="0" fontId="0" fillId="4" borderId="0" xfId="0" applyFont="1" applyFill="1" applyAlignment="1">
      <alignment horizontal="center" vertical="center" wrapText="1"/>
    </xf>
    <xf numFmtId="0" fontId="0" fillId="0" borderId="0" xfId="0" applyFont="1" applyFill="1" applyAlignment="1">
      <alignment horizontal="center" vertical="center" wrapText="1"/>
    </xf>
    <xf numFmtId="3" fontId="0" fillId="4" borderId="0" xfId="0" applyNumberFormat="1" applyFont="1" applyFill="1" applyAlignment="1">
      <alignment horizontal="center" vertical="center" wrapText="1"/>
    </xf>
    <xf numFmtId="10" fontId="0" fillId="4" borderId="0" xfId="0" applyNumberFormat="1" applyFont="1" applyFill="1" applyAlignment="1">
      <alignment horizontal="center" vertical="center" wrapText="1"/>
    </xf>
    <xf numFmtId="0" fontId="0" fillId="0" borderId="0" xfId="0" applyFont="1" applyAlignment="1">
      <alignment horizontal="center"/>
    </xf>
    <xf numFmtId="0" fontId="0" fillId="0" borderId="0" xfId="0" applyFont="1" applyFill="1" applyAlignment="1">
      <alignment horizontal="center"/>
    </xf>
    <xf numFmtId="0" fontId="0" fillId="4" borderId="0" xfId="0" applyFont="1" applyFill="1"/>
    <xf numFmtId="0" fontId="0" fillId="3" borderId="2" xfId="0" applyFont="1" applyFill="1" applyBorder="1" applyAlignment="1">
      <alignment horizontal="center" vertical="center" wrapText="1"/>
    </xf>
    <xf numFmtId="0" fontId="0" fillId="0" borderId="2" xfId="0" applyFont="1" applyBorder="1" applyAlignment="1">
      <alignment horizontal="left" vertical="center" wrapText="1"/>
    </xf>
    <xf numFmtId="0" fontId="0" fillId="0" borderId="2" xfId="0" applyFont="1" applyBorder="1" applyAlignment="1">
      <alignment horizontal="center" vertical="center" wrapText="1"/>
    </xf>
    <xf numFmtId="0" fontId="0" fillId="3" borderId="2" xfId="0" applyNumberFormat="1" applyFont="1" applyFill="1" applyBorder="1" applyAlignment="1">
      <alignment horizontal="center" vertical="center" wrapText="1"/>
    </xf>
    <xf numFmtId="0" fontId="0" fillId="0" borderId="3" xfId="0" applyFont="1" applyBorder="1" applyAlignment="1">
      <alignment horizontal="center"/>
    </xf>
    <xf numFmtId="0" fontId="0" fillId="3" borderId="3" xfId="0" applyFont="1" applyFill="1" applyBorder="1" applyAlignment="1">
      <alignment horizontal="center"/>
    </xf>
    <xf numFmtId="0" fontId="0" fillId="0" borderId="3" xfId="0" applyFont="1" applyBorder="1"/>
    <xf numFmtId="0" fontId="0" fillId="3" borderId="3" xfId="0" applyFont="1" applyFill="1" applyBorder="1"/>
    <xf numFmtId="0" fontId="0" fillId="3" borderId="4" xfId="0" applyFont="1" applyFill="1" applyBorder="1" applyAlignment="1">
      <alignment horizontal="center" vertical="center" wrapText="1"/>
    </xf>
    <xf numFmtId="0" fontId="0" fillId="4" borderId="5" xfId="0" applyFont="1" applyFill="1" applyBorder="1" applyAlignment="1">
      <alignment horizontal="center" vertical="center" wrapText="1"/>
    </xf>
    <xf numFmtId="0" fontId="0" fillId="3" borderId="6" xfId="0" applyFont="1" applyFill="1" applyBorder="1" applyAlignment="1">
      <alignment horizontal="center" vertical="center"/>
    </xf>
    <xf numFmtId="0" fontId="0" fillId="4" borderId="7" xfId="0" applyFont="1" applyFill="1" applyBorder="1" applyAlignment="1">
      <alignment horizontal="center" vertical="center" wrapText="1"/>
    </xf>
    <xf numFmtId="0" fontId="0" fillId="4" borderId="7" xfId="0" applyFont="1" applyFill="1" applyBorder="1" applyAlignment="1">
      <alignment horizontal="left" vertical="center" wrapText="1"/>
    </xf>
    <xf numFmtId="0" fontId="0" fillId="3" borderId="8" xfId="0" applyFont="1" applyFill="1" applyBorder="1" applyAlignment="1">
      <alignment horizontal="center" vertical="center"/>
    </xf>
    <xf numFmtId="0" fontId="0" fillId="0" borderId="9" xfId="0" applyFont="1" applyBorder="1"/>
    <xf numFmtId="0" fontId="0" fillId="3" borderId="9" xfId="0" applyFont="1" applyFill="1" applyBorder="1"/>
    <xf numFmtId="0" fontId="0" fillId="4" borderId="10" xfId="0" applyFont="1" applyFill="1" applyBorder="1" applyAlignment="1">
      <alignment horizontal="left" vertical="center" wrapText="1"/>
    </xf>
    <xf numFmtId="0" fontId="0" fillId="0" borderId="3" xfId="0" applyFont="1" applyBorder="1" applyAlignment="1">
      <alignment horizontal="left" vertical="center"/>
    </xf>
    <xf numFmtId="0" fontId="0" fillId="0" borderId="11" xfId="0" applyFont="1" applyBorder="1" applyAlignment="1">
      <alignment horizontal="left" vertical="center" wrapText="1"/>
    </xf>
    <xf numFmtId="0" fontId="0" fillId="0" borderId="3" xfId="0" applyFont="1" applyBorder="1" applyAlignment="1">
      <alignment horizontal="left" vertical="center" wrapText="1"/>
    </xf>
    <xf numFmtId="0" fontId="0" fillId="0" borderId="0" xfId="0" applyNumberFormat="1" applyFont="1" applyFill="1" applyAlignment="1">
      <alignment horizontal="center"/>
    </xf>
    <xf numFmtId="14" fontId="3" fillId="0" borderId="0" xfId="1" applyNumberFormat="1" applyAlignment="1" applyProtection="1">
      <alignment vertical="center"/>
    </xf>
  </cellXfs>
  <cellStyles count="2">
    <cellStyle name="Lien hypertexte" xfId="1" builtinId="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5</xdr:col>
      <xdr:colOff>342900</xdr:colOff>
      <xdr:row>3</xdr:row>
      <xdr:rowOff>247650</xdr:rowOff>
    </xdr:from>
    <xdr:to>
      <xdr:col>9</xdr:col>
      <xdr:colOff>1009650</xdr:colOff>
      <xdr:row>8</xdr:row>
      <xdr:rowOff>323850</xdr:rowOff>
    </xdr:to>
    <xdr:sp macro="" textlink="">
      <xdr:nvSpPr>
        <xdr:cNvPr id="2051" name="Text Box 3"/>
        <xdr:cNvSpPr txBox="1">
          <a:spLocks noChangeArrowheads="1"/>
        </xdr:cNvSpPr>
      </xdr:nvSpPr>
      <xdr:spPr bwMode="auto">
        <a:xfrm>
          <a:off x="3676650" y="2190750"/>
          <a:ext cx="4772025" cy="12192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Laisse le temps à la macro </a:t>
          </a:r>
        </a:p>
        <a:p>
          <a:pPr algn="l" rtl="0">
            <a:defRPr sz="1000"/>
          </a:pPr>
          <a:r>
            <a:rPr lang="fr-FR" sz="1100" b="0" i="0" u="none" strike="noStrike" baseline="0">
              <a:solidFill>
                <a:srgbClr val="000000"/>
              </a:solidFill>
              <a:latin typeface="Calibri"/>
            </a:rPr>
            <a:t>Un message t'indiquera la fin</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Les macros sont dans le module Banzai64</a:t>
          </a:r>
        </a:p>
      </xdr:txBody>
    </xdr:sp>
    <xdr:clientData/>
  </xdr:twoCellAnchor>
</xdr:wsDr>
</file>

<file path=xl/queryTables/queryTable1.xml><?xml version="1.0" encoding="utf-8"?>
<queryTable xmlns="http://schemas.openxmlformats.org/spreadsheetml/2006/main" name="FP_5" connectionId="24"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FP_10" connectionId="3"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FP_18" connectionId="14"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FP_14" connectionId="9"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FP_17" connectionId="12"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FP_20" connectionId="6" autoFormatId="16" applyNumberFormats="0" applyBorderFormats="0" applyFontFormats="1" applyPatternFormats="1" applyAlignmentFormats="0" applyWidthHeightFormats="0"/>
</file>

<file path=xl/queryTables/queryTable7.xml><?xml version="1.0" encoding="utf-8"?>
<queryTable xmlns="http://schemas.openxmlformats.org/spreadsheetml/2006/main" name="FP_9" connectionId="29" autoFormatId="16" applyNumberFormats="0" applyBorderFormats="0" applyFontFormats="1" applyPatternFormats="1" applyAlignmentFormats="0" applyWidthHeightFormats="0"/>
</file>

<file path=xl/queryTables/queryTable8.xml><?xml version="1.0" encoding="utf-8"?>
<queryTable xmlns="http://schemas.openxmlformats.org/spreadsheetml/2006/main" name="FP_4" connectionId="23" autoFormatId="16" applyNumberFormats="0" applyBorderFormats="0" applyFontFormats="1" applyPatternFormats="1" applyAlignmentFormats="0" applyWidthHeightFormats="0"/>
</file>

<file path=xl/queryTables/queryTable9.xml><?xml version="1.0" encoding="utf-8"?>
<queryTable xmlns="http://schemas.openxmlformats.org/spreadsheetml/2006/main" name="FP_21" connectionId="7" autoFormatId="16" applyNumberFormats="0" applyBorderFormats="0" applyFontFormats="1" applyPatternFormats="1" applyAlignmentFormats="0" applyWidthHeightFormats="0"/>
</file>

<file path=xl/queryTables/queryTable10.xml><?xml version="1.0" encoding="utf-8"?>
<queryTable xmlns="http://schemas.openxmlformats.org/spreadsheetml/2006/main" name="FP_22" connectionId="15" autoFormatId="16" applyNumberFormats="0" applyBorderFormats="0" applyFontFormats="1" applyPatternFormats="1" applyAlignmentFormats="0" applyWidthHeightFormats="0"/>
</file>

<file path=xl/queryTables/queryTable11.xml><?xml version="1.0" encoding="utf-8"?>
<queryTable xmlns="http://schemas.openxmlformats.org/spreadsheetml/2006/main" name="FP_11" connectionId="4" autoFormatId="16" applyNumberFormats="0" applyBorderFormats="0" applyFontFormats="1" applyPatternFormats="1" applyAlignmentFormats="0" applyWidthHeightFormats="0"/>
</file>

<file path=xl/queryTables/queryTable12.xml><?xml version="1.0" encoding="utf-8"?>
<queryTable xmlns="http://schemas.openxmlformats.org/spreadsheetml/2006/main" name="FP_12" connectionId="5" autoFormatId="16" applyNumberFormats="0" applyBorderFormats="0" applyFontFormats="1" applyPatternFormats="1" applyAlignmentFormats="0" applyWidthHeightFormats="0"/>
</file>

<file path=xl/queryTables/queryTable13.xml><?xml version="1.0" encoding="utf-8"?>
<queryTable xmlns="http://schemas.openxmlformats.org/spreadsheetml/2006/main" name="FP" connectionId="28" autoFormatId="16" applyNumberFormats="0" applyBorderFormats="0" applyFontFormats="1" applyPatternFormats="1" applyAlignmentFormats="0" applyWidthHeightFormats="0"/>
</file>

<file path=xl/queryTables/queryTable14.xml><?xml version="1.0" encoding="utf-8"?>
<queryTable xmlns="http://schemas.openxmlformats.org/spreadsheetml/2006/main" name="FP_19" connectionId="16" autoFormatId="16" applyNumberFormats="0" applyBorderFormats="0" applyFontFormats="1" applyPatternFormats="1" applyAlignmentFormats="0" applyWidthHeightFormats="0"/>
</file>

<file path=xl/queryTables/queryTable15.xml><?xml version="1.0" encoding="utf-8"?>
<queryTable xmlns="http://schemas.openxmlformats.org/spreadsheetml/2006/main" name="FP_16" connectionId="11" autoFormatId="16" applyNumberFormats="0" applyBorderFormats="0" applyFontFormats="1" applyPatternFormats="1" applyAlignmentFormats="0" applyWidthHeightFormats="0"/>
</file>

<file path=xl/queryTables/queryTable16.xml><?xml version="1.0" encoding="utf-8"?>
<queryTable xmlns="http://schemas.openxmlformats.org/spreadsheetml/2006/main" name="FP_23" connectionId="17" autoFormatId="16" applyNumberFormats="0" applyBorderFormats="0" applyFontFormats="1" applyPatternFormats="1" applyAlignmentFormats="0" applyWidthHeightFormats="0"/>
</file>

<file path=xl/queryTables/queryTable17.xml><?xml version="1.0" encoding="utf-8"?>
<queryTable xmlns="http://schemas.openxmlformats.org/spreadsheetml/2006/main" name="FP_13" connectionId="8" autoFormatId="16" applyNumberFormats="0" applyBorderFormats="0" applyFontFormats="1" applyPatternFormats="1" applyAlignmentFormats="0" applyWidthHeightFormats="0"/>
</file>

<file path=xl/queryTables/queryTable18.xml><?xml version="1.0" encoding="utf-8"?>
<queryTable xmlns="http://schemas.openxmlformats.org/spreadsheetml/2006/main" name="FP_15" connectionId="10" autoFormatId="16" applyNumberFormats="0" applyBorderFormats="0" applyFontFormats="1" applyPatternFormats="1" applyAlignmentFormats="0" applyWidthHeightFormats="0"/>
</file>

<file path=xl/queryTables/queryTable19.xml><?xml version="1.0" encoding="utf-8"?>
<queryTable xmlns="http://schemas.openxmlformats.org/spreadsheetml/2006/main" name="FP_2" connectionId="2" autoFormatId="16" applyNumberFormats="0" applyBorderFormats="0" applyFontFormats="1" applyPatternFormats="1" applyAlignmentFormats="0" applyWidthHeightFormats="0"/>
</file>

<file path=xl/queryTables/queryTable20.xml><?xml version="1.0" encoding="utf-8"?>
<queryTable xmlns="http://schemas.openxmlformats.org/spreadsheetml/2006/main" name="FP_3" connectionId="13" autoFormatId="16" applyNumberFormats="0" applyBorderFormats="0" applyFontFormats="1" applyPatternFormats="1" applyAlignmentFormats="0" applyWidthHeightFormats="0"/>
</file>

<file path=xl/queryTables/queryTable21.xml><?xml version="1.0" encoding="utf-8"?>
<queryTable xmlns="http://schemas.openxmlformats.org/spreadsheetml/2006/main" name="FP_8" connectionId="27" autoFormatId="16" applyNumberFormats="0" applyBorderFormats="0" applyFontFormats="1" applyPatternFormats="1" applyAlignmentFormats="0" applyWidthHeightFormats="0"/>
</file>

<file path=xl/queryTables/queryTable22.xml><?xml version="1.0" encoding="utf-8"?>
<queryTable xmlns="http://schemas.openxmlformats.org/spreadsheetml/2006/main" name="FP_24" connectionId="18" autoFormatId="16" applyNumberFormats="0" applyBorderFormats="0" applyFontFormats="1" applyPatternFormats="1" applyAlignmentFormats="0" applyWidthHeightFormats="0"/>
</file>

<file path=xl/queryTables/queryTable23.xml><?xml version="1.0" encoding="utf-8"?>
<queryTable xmlns="http://schemas.openxmlformats.org/spreadsheetml/2006/main" name="FP_1" connectionId="1" autoFormatId="16" applyNumberFormats="0" applyBorderFormats="0" applyFontFormats="1" applyPatternFormats="1" applyAlignmentFormats="0" applyWidthHeightFormats="0"/>
</file>

<file path=xl/queryTables/queryTable24.xml><?xml version="1.0" encoding="utf-8"?>
<queryTable xmlns="http://schemas.openxmlformats.org/spreadsheetml/2006/main" name="FP_6" connectionId="25" autoFormatId="16" applyNumberFormats="0" applyBorderFormats="0" applyFontFormats="1" applyPatternFormats="1" applyAlignmentFormats="0" applyWidthHeightFormats="0"/>
</file>

<file path=xl/queryTables/queryTable25.xml><?xml version="1.0" encoding="utf-8"?>
<queryTable xmlns="http://schemas.openxmlformats.org/spreadsheetml/2006/main" name="FP_7" connectionId="26" autoFormatId="16" applyNumberFormats="0" applyBorderFormats="0" applyFontFormats="1" applyPatternFormats="1" applyAlignmentFormats="0" applyWidthHeightFormats="0"/>
</file>

<file path=xl/queryTables/queryTable26.xml><?xml version="1.0" encoding="utf-8"?>
<queryTable xmlns="http://schemas.openxmlformats.org/spreadsheetml/2006/main" name="FP_25" connectionId="19" autoFormatId="16" applyNumberFormats="0" applyBorderFormats="0" applyFontFormats="1" applyPatternFormats="1" applyAlignmentFormats="0" applyWidthHeightFormats="0"/>
</file>

<file path=xl/queryTables/queryTable27.xml><?xml version="1.0" encoding="utf-8"?>
<queryTable xmlns="http://schemas.openxmlformats.org/spreadsheetml/2006/main" name="FP_26" connectionId="20" autoFormatId="16" applyNumberFormats="0" applyBorderFormats="0" applyFontFormats="1" applyPatternFormats="1" applyAlignmentFormats="0" applyWidthHeightFormats="0"/>
</file>

<file path=xl/queryTables/queryTable28.xml><?xml version="1.0" encoding="utf-8"?>
<queryTable xmlns="http://schemas.openxmlformats.org/spreadsheetml/2006/main" name="FP_27" connectionId="21" autoFormatId="16" applyNumberFormats="0" applyBorderFormats="0" applyFontFormats="1" applyPatternFormats="1" applyAlignmentFormats="0" applyWidthHeightFormats="0"/>
</file>

<file path=xl/queryTables/queryTable29.xml><?xml version="1.0" encoding="utf-8"?>
<queryTable xmlns="http://schemas.openxmlformats.org/spreadsheetml/2006/main" name="FP_28" connectionId="22"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reeer-pour-une-plage-de-cellules-donnees-des-onglets-t36020.html"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queryTable" Target="../queryTables/queryTable7.xml"/><Relationship Id="rId13" Type="http://schemas.openxmlformats.org/officeDocument/2006/relationships/queryTable" Target="../queryTables/queryTable12.xml"/><Relationship Id="rId18" Type="http://schemas.openxmlformats.org/officeDocument/2006/relationships/queryTable" Target="../queryTables/queryTable17.xml"/><Relationship Id="rId26" Type="http://schemas.openxmlformats.org/officeDocument/2006/relationships/queryTable" Target="../queryTables/queryTable25.xml"/><Relationship Id="rId3" Type="http://schemas.openxmlformats.org/officeDocument/2006/relationships/queryTable" Target="../queryTables/queryTable2.xml"/><Relationship Id="rId21" Type="http://schemas.openxmlformats.org/officeDocument/2006/relationships/queryTable" Target="../queryTables/queryTable20.xml"/><Relationship Id="rId7" Type="http://schemas.openxmlformats.org/officeDocument/2006/relationships/queryTable" Target="../queryTables/queryTable6.xml"/><Relationship Id="rId12" Type="http://schemas.openxmlformats.org/officeDocument/2006/relationships/queryTable" Target="../queryTables/queryTable11.xml"/><Relationship Id="rId17" Type="http://schemas.openxmlformats.org/officeDocument/2006/relationships/queryTable" Target="../queryTables/queryTable16.xml"/><Relationship Id="rId25" Type="http://schemas.openxmlformats.org/officeDocument/2006/relationships/queryTable" Target="../queryTables/queryTable24.xml"/><Relationship Id="rId2" Type="http://schemas.openxmlformats.org/officeDocument/2006/relationships/queryTable" Target="../queryTables/queryTable1.xml"/><Relationship Id="rId16" Type="http://schemas.openxmlformats.org/officeDocument/2006/relationships/queryTable" Target="../queryTables/queryTable15.xml"/><Relationship Id="rId20" Type="http://schemas.openxmlformats.org/officeDocument/2006/relationships/queryTable" Target="../queryTables/queryTable19.xml"/><Relationship Id="rId29" Type="http://schemas.openxmlformats.org/officeDocument/2006/relationships/queryTable" Target="../queryTables/queryTable28.xml"/><Relationship Id="rId1" Type="http://schemas.openxmlformats.org/officeDocument/2006/relationships/printerSettings" Target="../printerSettings/printerSettings2.bin"/><Relationship Id="rId6" Type="http://schemas.openxmlformats.org/officeDocument/2006/relationships/queryTable" Target="../queryTables/queryTable5.xml"/><Relationship Id="rId11" Type="http://schemas.openxmlformats.org/officeDocument/2006/relationships/queryTable" Target="../queryTables/queryTable10.xml"/><Relationship Id="rId24" Type="http://schemas.openxmlformats.org/officeDocument/2006/relationships/queryTable" Target="../queryTables/queryTable23.xml"/><Relationship Id="rId5" Type="http://schemas.openxmlformats.org/officeDocument/2006/relationships/queryTable" Target="../queryTables/queryTable4.xml"/><Relationship Id="rId15" Type="http://schemas.openxmlformats.org/officeDocument/2006/relationships/queryTable" Target="../queryTables/queryTable14.xml"/><Relationship Id="rId23" Type="http://schemas.openxmlformats.org/officeDocument/2006/relationships/queryTable" Target="../queryTables/queryTable22.xml"/><Relationship Id="rId28" Type="http://schemas.openxmlformats.org/officeDocument/2006/relationships/queryTable" Target="../queryTables/queryTable27.xml"/><Relationship Id="rId10" Type="http://schemas.openxmlformats.org/officeDocument/2006/relationships/queryTable" Target="../queryTables/queryTable9.xml"/><Relationship Id="rId19" Type="http://schemas.openxmlformats.org/officeDocument/2006/relationships/queryTable" Target="../queryTables/queryTable18.xml"/><Relationship Id="rId4" Type="http://schemas.openxmlformats.org/officeDocument/2006/relationships/queryTable" Target="../queryTables/queryTable3.xml"/><Relationship Id="rId9" Type="http://schemas.openxmlformats.org/officeDocument/2006/relationships/queryTable" Target="../queryTables/queryTable8.xml"/><Relationship Id="rId14" Type="http://schemas.openxmlformats.org/officeDocument/2006/relationships/queryTable" Target="../queryTables/queryTable13.xml"/><Relationship Id="rId22" Type="http://schemas.openxmlformats.org/officeDocument/2006/relationships/queryTable" Target="../queryTables/queryTable21.xml"/><Relationship Id="rId27" Type="http://schemas.openxmlformats.org/officeDocument/2006/relationships/queryTable" Target="../queryTables/queryTable26.xml"/><Relationship Id="rId30" Type="http://schemas.openxmlformats.org/officeDocument/2006/relationships/queryTable" Target="../queryTables/queryTable29.xml"/></Relationships>
</file>

<file path=xl/worksheets/sheet1.xml><?xml version="1.0" encoding="utf-8"?>
<worksheet xmlns="http://schemas.openxmlformats.org/spreadsheetml/2006/main" xmlns:r="http://schemas.openxmlformats.org/officeDocument/2006/relationships">
  <sheetPr codeName="Feuil2"/>
  <dimension ref="B1:AQ56"/>
  <sheetViews>
    <sheetView showGridLines="0" tabSelected="1" zoomScaleNormal="55" workbookViewId="0">
      <pane ySplit="3" topLeftCell="A4" activePane="bottomLeft" state="frozen"/>
      <selection pane="bottomLeft" activeCell="D14" sqref="D14"/>
    </sheetView>
  </sheetViews>
  <sheetFormatPr baseColWidth="10" defaultRowHeight="15" outlineLevelCol="1"/>
  <cols>
    <col min="1" max="1" width="3.28515625" style="5" customWidth="1"/>
    <col min="2" max="2" width="4.5703125" style="11" bestFit="1" customWidth="1"/>
    <col min="3" max="3" width="15.42578125" style="5" customWidth="1"/>
    <col min="4" max="4" width="13.85546875" style="5" customWidth="1"/>
    <col min="5" max="5" width="12.85546875" style="5" customWidth="1"/>
    <col min="6" max="6" width="12.7109375" style="5" customWidth="1"/>
    <col min="7" max="7" width="15" style="5" customWidth="1"/>
    <col min="8" max="8" width="16" style="5" customWidth="1"/>
    <col min="9" max="11" width="17.85546875" style="5" customWidth="1"/>
    <col min="12" max="12" width="11" style="5" bestFit="1" customWidth="1"/>
    <col min="13" max="13" width="12.5703125" style="5" bestFit="1" customWidth="1"/>
    <col min="14" max="14" width="11.42578125" style="5"/>
    <col min="15" max="15" width="16.28515625" style="5" customWidth="1"/>
    <col min="16" max="16" width="15" style="5" customWidth="1"/>
    <col min="17" max="17" width="11.42578125" style="5"/>
    <col min="18" max="18" width="13.7109375" style="5" customWidth="1"/>
    <col min="19" max="19" width="13.5703125" style="5" customWidth="1"/>
    <col min="20" max="20" width="16.140625" style="6" customWidth="1"/>
    <col min="21" max="21" width="11.42578125" style="6"/>
    <col min="22" max="29" width="11.42578125" style="6" hidden="1" customWidth="1" outlineLevel="1"/>
    <col min="30" max="30" width="15.42578125" style="6" bestFit="1" customWidth="1" collapsed="1"/>
    <col min="31" max="31" width="16.5703125" style="6" customWidth="1"/>
    <col min="32" max="32" width="11.42578125" style="6"/>
    <col min="33" max="33" width="14" style="6" bestFit="1" customWidth="1"/>
    <col min="34" max="34" width="16.85546875" style="5" bestFit="1" customWidth="1"/>
    <col min="35" max="35" width="15.28515625" style="5" bestFit="1" customWidth="1"/>
    <col min="36" max="36" width="11.5703125" style="5" bestFit="1" customWidth="1"/>
    <col min="37" max="37" width="16.42578125" style="5" bestFit="1" customWidth="1"/>
    <col min="38" max="40" width="15.85546875" style="5" bestFit="1" customWidth="1"/>
    <col min="41" max="41" width="12.85546875" style="5" bestFit="1" customWidth="1"/>
    <col min="42" max="16384" width="11.42578125" style="5"/>
  </cols>
  <sheetData>
    <row r="1" spans="2:43" ht="56.25" customHeight="1">
      <c r="H1" s="9" t="s">
        <v>16</v>
      </c>
      <c r="I1" s="8" t="str">
        <f>MID(AN4,25,2)&amp;"/"&amp;MID(AN4,22,2)&amp;"/"&amp;MID(AN4,28,4)</f>
        <v>21/01/2013</v>
      </c>
      <c r="J1" s="8"/>
      <c r="K1" s="40" t="s">
        <v>360</v>
      </c>
    </row>
    <row r="2" spans="2:43" ht="36.75" customHeight="1">
      <c r="AG2" s="18"/>
    </row>
    <row r="3" spans="2:43" s="7" customFormat="1" ht="60">
      <c r="B3" s="1" t="s">
        <v>28</v>
      </c>
      <c r="C3" s="1" t="s">
        <v>0</v>
      </c>
      <c r="D3" s="1" t="s">
        <v>25</v>
      </c>
      <c r="E3" s="1" t="s">
        <v>8</v>
      </c>
      <c r="F3" s="1" t="s">
        <v>13</v>
      </c>
      <c r="G3" s="1" t="s">
        <v>14</v>
      </c>
      <c r="H3" s="1" t="s">
        <v>15</v>
      </c>
      <c r="I3" s="1" t="str">
        <f>"Valeur de l'action au "&amp;$I$1&amp;"       (D)"</f>
        <v>Valeur de l'action au 21/01/2013       (D)</v>
      </c>
      <c r="J3" s="1" t="str">
        <f>"Valeur des titres au "&amp;$I$1&amp;"     ('E)"</f>
        <v>Valeur des titres au 21/01/2013     ('E)</v>
      </c>
      <c r="K3" s="10" t="s">
        <v>17</v>
      </c>
      <c r="L3" s="1" t="s">
        <v>1</v>
      </c>
      <c r="M3" s="1" t="s">
        <v>2</v>
      </c>
      <c r="N3" s="1" t="s">
        <v>9</v>
      </c>
      <c r="O3" s="1" t="s">
        <v>27</v>
      </c>
      <c r="P3" s="1" t="s">
        <v>29</v>
      </c>
      <c r="Q3" s="1" t="s">
        <v>30</v>
      </c>
      <c r="R3" s="1" t="s">
        <v>10</v>
      </c>
      <c r="S3" s="1" t="s">
        <v>11</v>
      </c>
      <c r="T3" s="1" t="s">
        <v>12</v>
      </c>
      <c r="U3" s="3"/>
      <c r="V3" s="3"/>
      <c r="W3" s="3"/>
      <c r="X3" s="3"/>
      <c r="Y3" s="3"/>
      <c r="Z3" s="3"/>
      <c r="AA3" s="3"/>
      <c r="AB3" s="3"/>
      <c r="AC3" s="3"/>
      <c r="AD3" s="2" t="str">
        <f>"Valeur de l'action au "&amp;$I$1&amp;"       (D)"</f>
        <v>Valeur de l'action au 21/01/2013       (D)</v>
      </c>
      <c r="AE3" s="2" t="s">
        <v>8</v>
      </c>
      <c r="AF3" s="2" t="s">
        <v>1</v>
      </c>
      <c r="AG3" s="2" t="s">
        <v>2</v>
      </c>
      <c r="AH3" s="2" t="s">
        <v>9</v>
      </c>
      <c r="AI3" s="2" t="s">
        <v>27</v>
      </c>
      <c r="AJ3" s="2" t="s">
        <v>29</v>
      </c>
      <c r="AK3" s="2" t="s">
        <v>30</v>
      </c>
      <c r="AL3" s="2" t="s">
        <v>10</v>
      </c>
      <c r="AM3" s="2" t="s">
        <v>11</v>
      </c>
      <c r="AN3" s="2" t="s">
        <v>23</v>
      </c>
    </row>
    <row r="4" spans="2:43" s="7" customFormat="1" ht="30">
      <c r="B4" s="27">
        <v>1</v>
      </c>
      <c r="C4" s="20" t="s">
        <v>7</v>
      </c>
      <c r="D4" s="37" t="s">
        <v>26</v>
      </c>
      <c r="E4" s="19" t="str">
        <f>MID(HLOOKUP(E3,$AD$3:$AO$56,$B4+1,0),10,100)</f>
        <v xml:space="preserve"> EN Paris </v>
      </c>
      <c r="F4" s="21">
        <v>13</v>
      </c>
      <c r="G4" s="21">
        <v>38.1</v>
      </c>
      <c r="H4" s="19">
        <f>F4*G4</f>
        <v>495.3</v>
      </c>
      <c r="I4" s="19">
        <f>ROUND(MID(HLOOKUP(I3,$AD$3:$AO$56,$B4+1,0),1,6),2)</f>
        <v>39.42</v>
      </c>
      <c r="J4" s="19">
        <f>I4*F4</f>
        <v>512.46</v>
      </c>
      <c r="K4" s="19">
        <f>(I4-G4)*F4</f>
        <v>17.160000000000004</v>
      </c>
      <c r="L4" s="19" t="str">
        <f>MID(HLOOKUP(L3,$AD$3:$AO$56,$B4+1,0),8,100)</f>
        <v xml:space="preserve"> Energy </v>
      </c>
      <c r="M4" s="19" t="str">
        <f>MID(HLOOKUP(M3,$AD$3:$AO$56,$B4+1,0),10,100)</f>
        <v xml:space="preserve"> Oil&amp;Gas </v>
      </c>
      <c r="N4" s="19" t="str">
        <f>MID(HLOOKUP(N3,$AD$3:$AO$56,$B4+1,0),14,100)</f>
        <v xml:space="preserve"> Oil Comp-Integrated </v>
      </c>
      <c r="O4" s="19" t="str">
        <f>HLOOKUP(O3,$AD$3:$AO$56,$B4+1,0)</f>
        <v>93.264,53</v>
      </c>
      <c r="P4" s="22">
        <f>HLOOKUP(P3,$AD$3:$AO$56,$B4+1,0)/10000</f>
        <v>1.2225999999999999</v>
      </c>
      <c r="Q4" s="19" t="str">
        <f>HLOOKUP(Q3,$AD$3:$AO$56,$B4+1,0)</f>
        <v>0,4945</v>
      </c>
      <c r="R4" s="19" t="str">
        <f>HLOOKUP(R3,$AD$3:$AO$56,$B4+1,0)</f>
        <v>5,89%</v>
      </c>
      <c r="S4" s="19" t="str">
        <f>HLOOKUP(S3,$AD$3:$AO$56,$B4+1,0)</f>
        <v>0,5900</v>
      </c>
      <c r="T4" s="28" t="s">
        <v>21</v>
      </c>
      <c r="U4" s="13"/>
      <c r="V4" s="13"/>
      <c r="W4" s="13"/>
      <c r="X4" s="13"/>
      <c r="Y4" s="13"/>
      <c r="Z4" s="13"/>
      <c r="AA4" s="13"/>
      <c r="AB4" s="13"/>
      <c r="AC4" s="13"/>
      <c r="AD4" s="7" t="s">
        <v>355</v>
      </c>
      <c r="AE4" s="7" t="s">
        <v>3</v>
      </c>
      <c r="AF4" s="7" t="s">
        <v>4</v>
      </c>
      <c r="AG4" s="7" t="s">
        <v>5</v>
      </c>
      <c r="AH4" s="12" t="s">
        <v>6</v>
      </c>
      <c r="AI4" s="12" t="s">
        <v>356</v>
      </c>
      <c r="AJ4" s="14">
        <v>12226</v>
      </c>
      <c r="AK4" s="14" t="s">
        <v>357</v>
      </c>
      <c r="AL4" s="14" t="s">
        <v>358</v>
      </c>
      <c r="AM4" s="12" t="s">
        <v>24</v>
      </c>
      <c r="AN4" s="12" t="s">
        <v>359</v>
      </c>
      <c r="AO4" s="15"/>
      <c r="AP4" s="12"/>
      <c r="AQ4" s="12"/>
    </row>
    <row r="5" spans="2:43" s="16" customFormat="1">
      <c r="B5" s="29">
        <f>B4+1</f>
        <v>2</v>
      </c>
      <c r="C5" s="36" t="s">
        <v>31</v>
      </c>
      <c r="D5" s="38" t="s">
        <v>36</v>
      </c>
      <c r="E5" s="24"/>
      <c r="F5" s="23"/>
      <c r="G5" s="23"/>
      <c r="H5" s="24"/>
      <c r="I5" s="24"/>
      <c r="J5" s="24"/>
      <c r="K5" s="24"/>
      <c r="L5" s="24"/>
      <c r="M5" s="24"/>
      <c r="N5" s="24"/>
      <c r="O5" s="24"/>
      <c r="P5" s="24"/>
      <c r="Q5" s="24"/>
      <c r="R5" s="24"/>
      <c r="S5" s="24"/>
      <c r="T5" s="30"/>
      <c r="U5" s="17"/>
      <c r="V5" s="17"/>
      <c r="W5" s="17"/>
      <c r="X5" s="17"/>
      <c r="Y5" s="17"/>
      <c r="Z5" s="17"/>
      <c r="AA5" s="17"/>
      <c r="AB5" s="17"/>
      <c r="AC5" s="17"/>
      <c r="AD5" s="17"/>
      <c r="AE5" s="17"/>
      <c r="AF5" s="17"/>
      <c r="AG5" s="17"/>
    </row>
    <row r="6" spans="2:43" s="16" customFormat="1">
      <c r="B6" s="29">
        <f t="shared" ref="B6:B56" si="0">B5+1</f>
        <v>3</v>
      </c>
      <c r="C6" s="23"/>
      <c r="D6" s="38" t="s">
        <v>32</v>
      </c>
      <c r="E6" s="24"/>
      <c r="F6" s="23"/>
      <c r="G6" s="23"/>
      <c r="H6" s="24"/>
      <c r="I6" s="24"/>
      <c r="J6" s="24"/>
      <c r="K6" s="24"/>
      <c r="L6" s="24"/>
      <c r="M6" s="24"/>
      <c r="N6" s="24"/>
      <c r="O6" s="24"/>
      <c r="P6" s="24"/>
      <c r="Q6" s="24"/>
      <c r="R6" s="24"/>
      <c r="S6" s="24"/>
      <c r="T6" s="30"/>
      <c r="U6" s="17"/>
      <c r="V6" s="17"/>
      <c r="W6" s="17"/>
      <c r="X6" s="17"/>
      <c r="Y6" s="17"/>
      <c r="Z6" s="17"/>
      <c r="AA6" s="17"/>
      <c r="AB6" s="17"/>
      <c r="AC6" s="17"/>
      <c r="AD6" s="17"/>
      <c r="AE6" s="17"/>
      <c r="AF6" s="17"/>
      <c r="AG6" s="17"/>
    </row>
    <row r="7" spans="2:43" s="16" customFormat="1">
      <c r="B7" s="29">
        <f t="shared" si="0"/>
        <v>4</v>
      </c>
      <c r="C7" s="23"/>
      <c r="D7" s="38" t="s">
        <v>33</v>
      </c>
      <c r="E7" s="24"/>
      <c r="F7" s="23"/>
      <c r="G7" s="23"/>
      <c r="H7" s="24"/>
      <c r="I7" s="24"/>
      <c r="J7" s="24"/>
      <c r="K7" s="24"/>
      <c r="L7" s="24"/>
      <c r="M7" s="24"/>
      <c r="N7" s="24"/>
      <c r="O7" s="24"/>
      <c r="P7" s="24"/>
      <c r="Q7" s="24"/>
      <c r="R7" s="24"/>
      <c r="S7" s="24"/>
      <c r="T7" s="30"/>
      <c r="U7" s="17"/>
      <c r="V7" s="17"/>
      <c r="W7" s="17"/>
      <c r="X7" s="17"/>
      <c r="Y7" s="17"/>
      <c r="Z7" s="17"/>
      <c r="AA7" s="17"/>
      <c r="AB7" s="17"/>
      <c r="AC7" s="17"/>
      <c r="AD7" s="17"/>
      <c r="AE7" s="17"/>
      <c r="AF7" s="17"/>
      <c r="AG7" s="17"/>
    </row>
    <row r="8" spans="2:43" s="16" customFormat="1">
      <c r="B8" s="29">
        <f t="shared" si="0"/>
        <v>5</v>
      </c>
      <c r="C8" s="23"/>
      <c r="D8" s="38" t="s">
        <v>34</v>
      </c>
      <c r="E8" s="24"/>
      <c r="F8" s="23"/>
      <c r="G8" s="23"/>
      <c r="H8" s="24"/>
      <c r="I8" s="24"/>
      <c r="J8" s="24"/>
      <c r="K8" s="24"/>
      <c r="L8" s="24"/>
      <c r="M8" s="24"/>
      <c r="N8" s="24"/>
      <c r="O8" s="24"/>
      <c r="P8" s="24"/>
      <c r="Q8" s="24"/>
      <c r="R8" s="24"/>
      <c r="S8" s="24"/>
      <c r="T8" s="30"/>
      <c r="U8" s="17"/>
      <c r="V8" s="17"/>
      <c r="W8" s="17"/>
      <c r="X8" s="17"/>
      <c r="Y8" s="17"/>
      <c r="Z8" s="17"/>
      <c r="AA8" s="17"/>
      <c r="AB8" s="17"/>
      <c r="AC8" s="17"/>
      <c r="AD8" s="17"/>
      <c r="AE8" s="17"/>
      <c r="AF8" s="17"/>
      <c r="AG8" s="17"/>
    </row>
    <row r="9" spans="2:43" s="16" customFormat="1" ht="30">
      <c r="B9" s="29">
        <f t="shared" si="0"/>
        <v>6</v>
      </c>
      <c r="C9" s="23"/>
      <c r="D9" s="38" t="s">
        <v>35</v>
      </c>
      <c r="E9" s="24"/>
      <c r="F9" s="23"/>
      <c r="G9" s="23"/>
      <c r="H9" s="24"/>
      <c r="I9" s="24"/>
      <c r="J9" s="24"/>
      <c r="K9" s="24"/>
      <c r="L9" s="24"/>
      <c r="M9" s="24"/>
      <c r="N9" s="24"/>
      <c r="O9" s="24"/>
      <c r="P9" s="24"/>
      <c r="Q9" s="24"/>
      <c r="R9" s="24"/>
      <c r="S9" s="24"/>
      <c r="T9" s="30"/>
      <c r="U9" s="17"/>
      <c r="V9" s="17"/>
      <c r="W9" s="17"/>
      <c r="X9" s="17"/>
      <c r="Y9" s="17"/>
      <c r="Z9" s="17"/>
      <c r="AA9" s="17"/>
      <c r="AB9" s="17"/>
      <c r="AC9" s="17"/>
      <c r="AD9" s="17"/>
      <c r="AE9" s="17"/>
      <c r="AF9" s="17"/>
      <c r="AG9" s="17"/>
    </row>
    <row r="10" spans="2:43" s="16" customFormat="1">
      <c r="B10" s="29">
        <f t="shared" si="0"/>
        <v>7</v>
      </c>
      <c r="C10" s="23"/>
      <c r="D10" s="23"/>
      <c r="E10" s="24"/>
      <c r="F10" s="23"/>
      <c r="G10" s="23"/>
      <c r="H10" s="24"/>
      <c r="I10" s="24"/>
      <c r="J10" s="24"/>
      <c r="K10" s="24"/>
      <c r="L10" s="24"/>
      <c r="M10" s="24"/>
      <c r="N10" s="24"/>
      <c r="O10" s="24"/>
      <c r="P10" s="24"/>
      <c r="Q10" s="24"/>
      <c r="R10" s="24"/>
      <c r="S10" s="24"/>
      <c r="T10" s="30"/>
      <c r="U10" s="17"/>
      <c r="V10" s="17"/>
      <c r="W10" s="17"/>
      <c r="X10" s="17"/>
      <c r="Y10" s="17"/>
      <c r="Z10" s="17"/>
      <c r="AA10" s="17"/>
      <c r="AB10" s="17"/>
      <c r="AC10" s="17"/>
      <c r="AD10" s="17"/>
      <c r="AE10" s="17"/>
      <c r="AF10" s="17"/>
      <c r="AG10" s="17"/>
    </row>
    <row r="11" spans="2:43" s="16" customFormat="1">
      <c r="B11" s="29">
        <f t="shared" si="0"/>
        <v>8</v>
      </c>
      <c r="C11" s="23"/>
      <c r="D11" s="23"/>
      <c r="E11" s="24"/>
      <c r="F11" s="23"/>
      <c r="G11" s="23"/>
      <c r="H11" s="24"/>
      <c r="I11" s="24"/>
      <c r="J11" s="24"/>
      <c r="K11" s="24"/>
      <c r="L11" s="24"/>
      <c r="M11" s="24"/>
      <c r="N11" s="24"/>
      <c r="O11" s="24"/>
      <c r="P11" s="24"/>
      <c r="Q11" s="24"/>
      <c r="R11" s="24"/>
      <c r="S11" s="24"/>
      <c r="T11" s="30"/>
      <c r="U11" s="17"/>
      <c r="V11" s="17"/>
      <c r="W11" s="17"/>
      <c r="X11" s="17"/>
      <c r="Y11" s="17"/>
      <c r="Z11" s="17"/>
      <c r="AA11" s="17"/>
      <c r="AB11" s="17"/>
      <c r="AC11" s="17"/>
      <c r="AD11" s="17"/>
      <c r="AE11" s="17"/>
      <c r="AF11" s="17"/>
      <c r="AG11" s="17"/>
    </row>
    <row r="12" spans="2:43" s="16" customFormat="1">
      <c r="B12" s="29">
        <f t="shared" si="0"/>
        <v>9</v>
      </c>
      <c r="C12" s="23"/>
      <c r="D12" s="23"/>
      <c r="E12" s="24"/>
      <c r="F12" s="23"/>
      <c r="G12" s="23"/>
      <c r="H12" s="24"/>
      <c r="I12" s="24"/>
      <c r="J12" s="24"/>
      <c r="K12" s="24"/>
      <c r="L12" s="24"/>
      <c r="M12" s="24"/>
      <c r="N12" s="24"/>
      <c r="O12" s="24"/>
      <c r="P12" s="24"/>
      <c r="Q12" s="24"/>
      <c r="R12" s="24"/>
      <c r="S12" s="24"/>
      <c r="T12" s="30"/>
      <c r="U12" s="17"/>
      <c r="V12" s="17"/>
      <c r="W12" s="17"/>
      <c r="X12" s="17"/>
      <c r="Y12" s="17"/>
      <c r="Z12" s="17"/>
      <c r="AA12" s="17"/>
      <c r="AB12" s="17"/>
      <c r="AC12" s="17"/>
      <c r="AD12" s="17"/>
      <c r="AE12" s="17"/>
      <c r="AF12" s="17"/>
      <c r="AG12" s="17"/>
    </row>
    <row r="13" spans="2:43" s="16" customFormat="1">
      <c r="B13" s="29">
        <f t="shared" si="0"/>
        <v>10</v>
      </c>
      <c r="C13" s="23"/>
      <c r="D13" s="23"/>
      <c r="E13" s="24"/>
      <c r="F13" s="23"/>
      <c r="G13" s="23"/>
      <c r="H13" s="24"/>
      <c r="I13" s="24"/>
      <c r="J13" s="24"/>
      <c r="K13" s="24"/>
      <c r="L13" s="24"/>
      <c r="M13" s="24"/>
      <c r="N13" s="24"/>
      <c r="O13" s="24"/>
      <c r="P13" s="24"/>
      <c r="Q13" s="24"/>
      <c r="R13" s="24"/>
      <c r="S13" s="24"/>
      <c r="T13" s="30"/>
      <c r="U13" s="17"/>
      <c r="V13" s="17"/>
      <c r="W13" s="17"/>
      <c r="X13" s="17"/>
      <c r="Y13" s="17"/>
      <c r="Z13" s="17"/>
      <c r="AA13" s="17"/>
      <c r="AB13" s="17"/>
      <c r="AC13" s="17"/>
      <c r="AD13" s="17"/>
      <c r="AE13" s="17"/>
      <c r="AF13" s="17"/>
      <c r="AG13" s="17"/>
    </row>
    <row r="14" spans="2:43" s="16" customFormat="1">
      <c r="B14" s="29">
        <f t="shared" si="0"/>
        <v>11</v>
      </c>
      <c r="C14" s="23"/>
      <c r="D14" s="23"/>
      <c r="E14" s="24"/>
      <c r="F14" s="23"/>
      <c r="G14" s="23"/>
      <c r="H14" s="24"/>
      <c r="I14" s="24"/>
      <c r="J14" s="24"/>
      <c r="K14" s="24"/>
      <c r="L14" s="24"/>
      <c r="M14" s="24"/>
      <c r="N14" s="24"/>
      <c r="O14" s="24"/>
      <c r="P14" s="24"/>
      <c r="Q14" s="24"/>
      <c r="R14" s="24"/>
      <c r="S14" s="24"/>
      <c r="T14" s="30"/>
      <c r="U14" s="17"/>
      <c r="V14" s="17"/>
      <c r="W14" s="17"/>
      <c r="X14" s="17"/>
      <c r="Y14" s="17"/>
      <c r="Z14" s="17"/>
      <c r="AA14" s="17"/>
      <c r="AB14" s="17"/>
      <c r="AC14" s="17"/>
      <c r="AD14" s="17"/>
      <c r="AE14" s="17"/>
      <c r="AF14" s="17"/>
      <c r="AG14" s="17"/>
    </row>
    <row r="15" spans="2:43" s="16" customFormat="1">
      <c r="B15" s="29">
        <f t="shared" si="0"/>
        <v>12</v>
      </c>
      <c r="C15" s="23"/>
      <c r="D15" s="23"/>
      <c r="E15" s="24"/>
      <c r="F15" s="23"/>
      <c r="G15" s="23"/>
      <c r="H15" s="24"/>
      <c r="I15" s="24"/>
      <c r="J15" s="24"/>
      <c r="K15" s="24"/>
      <c r="L15" s="24"/>
      <c r="M15" s="24"/>
      <c r="N15" s="24"/>
      <c r="O15" s="24"/>
      <c r="P15" s="24"/>
      <c r="Q15" s="24"/>
      <c r="R15" s="24"/>
      <c r="S15" s="24"/>
      <c r="T15" s="30"/>
      <c r="U15" s="17"/>
      <c r="V15" s="17"/>
      <c r="W15" s="17"/>
      <c r="X15" s="17"/>
      <c r="Y15" s="17"/>
      <c r="Z15" s="17"/>
      <c r="AA15" s="17"/>
      <c r="AB15" s="17"/>
      <c r="AC15" s="17"/>
      <c r="AD15" s="17"/>
      <c r="AE15" s="17"/>
      <c r="AF15" s="17"/>
      <c r="AG15" s="17"/>
    </row>
    <row r="16" spans="2:43" s="16" customFormat="1">
      <c r="B16" s="29">
        <f t="shared" si="0"/>
        <v>13</v>
      </c>
      <c r="C16" s="23"/>
      <c r="D16" s="23"/>
      <c r="E16" s="24"/>
      <c r="F16" s="23"/>
      <c r="G16" s="23"/>
      <c r="H16" s="24"/>
      <c r="I16" s="24"/>
      <c r="J16" s="24"/>
      <c r="K16" s="24"/>
      <c r="L16" s="24"/>
      <c r="M16" s="24"/>
      <c r="N16" s="24"/>
      <c r="O16" s="24"/>
      <c r="P16" s="24"/>
      <c r="Q16" s="24"/>
      <c r="R16" s="24"/>
      <c r="S16" s="24"/>
      <c r="T16" s="30"/>
      <c r="U16" s="17"/>
      <c r="V16" s="17"/>
      <c r="W16" s="17"/>
      <c r="X16" s="17"/>
      <c r="Y16" s="17"/>
      <c r="Z16" s="17"/>
      <c r="AA16" s="17"/>
      <c r="AB16" s="17"/>
      <c r="AC16" s="17"/>
      <c r="AD16" s="17"/>
      <c r="AE16" s="17"/>
      <c r="AF16" s="17"/>
      <c r="AG16" s="17"/>
    </row>
    <row r="17" spans="2:33" s="16" customFormat="1">
      <c r="B17" s="29">
        <f t="shared" si="0"/>
        <v>14</v>
      </c>
      <c r="C17" s="23"/>
      <c r="D17" s="23"/>
      <c r="E17" s="24"/>
      <c r="F17" s="23"/>
      <c r="G17" s="23"/>
      <c r="H17" s="24"/>
      <c r="I17" s="24"/>
      <c r="J17" s="24"/>
      <c r="K17" s="24"/>
      <c r="L17" s="24"/>
      <c r="M17" s="24"/>
      <c r="N17" s="24"/>
      <c r="O17" s="24"/>
      <c r="P17" s="24"/>
      <c r="Q17" s="24"/>
      <c r="R17" s="24"/>
      <c r="S17" s="24"/>
      <c r="T17" s="30"/>
      <c r="U17" s="17"/>
      <c r="V17" s="17"/>
      <c r="W17" s="17"/>
      <c r="X17" s="17"/>
      <c r="Y17" s="17"/>
      <c r="Z17" s="17"/>
      <c r="AA17" s="17"/>
      <c r="AB17" s="17"/>
      <c r="AC17" s="17"/>
      <c r="AD17" s="17"/>
      <c r="AE17" s="17"/>
      <c r="AF17" s="17"/>
      <c r="AG17" s="17"/>
    </row>
    <row r="18" spans="2:33" s="16" customFormat="1">
      <c r="B18" s="29">
        <f t="shared" si="0"/>
        <v>15</v>
      </c>
      <c r="C18" s="23"/>
      <c r="D18" s="23"/>
      <c r="E18" s="24"/>
      <c r="F18" s="23"/>
      <c r="G18" s="23"/>
      <c r="H18" s="24"/>
      <c r="I18" s="24"/>
      <c r="J18" s="24"/>
      <c r="K18" s="24"/>
      <c r="L18" s="24"/>
      <c r="M18" s="24"/>
      <c r="N18" s="24"/>
      <c r="O18" s="24"/>
      <c r="P18" s="24"/>
      <c r="Q18" s="24"/>
      <c r="R18" s="24"/>
      <c r="S18" s="24"/>
      <c r="T18" s="30"/>
      <c r="U18" s="17"/>
      <c r="V18" s="17"/>
      <c r="W18" s="17"/>
      <c r="X18" s="17"/>
      <c r="Y18" s="17"/>
      <c r="Z18" s="17"/>
      <c r="AA18" s="17"/>
      <c r="AB18" s="17"/>
      <c r="AC18" s="17"/>
      <c r="AD18" s="17"/>
      <c r="AE18" s="17"/>
      <c r="AF18" s="17"/>
      <c r="AG18" s="17"/>
    </row>
    <row r="19" spans="2:33" s="16" customFormat="1">
      <c r="B19" s="29">
        <f t="shared" si="0"/>
        <v>16</v>
      </c>
      <c r="C19" s="23"/>
      <c r="D19" s="23"/>
      <c r="E19" s="24"/>
      <c r="F19" s="23"/>
      <c r="G19" s="23"/>
      <c r="H19" s="24"/>
      <c r="I19" s="24"/>
      <c r="J19" s="24"/>
      <c r="K19" s="24"/>
      <c r="L19" s="24"/>
      <c r="M19" s="24"/>
      <c r="N19" s="24"/>
      <c r="O19" s="24"/>
      <c r="P19" s="24"/>
      <c r="Q19" s="24"/>
      <c r="R19" s="24"/>
      <c r="S19" s="24"/>
      <c r="T19" s="30"/>
      <c r="U19" s="17"/>
      <c r="V19" s="17"/>
      <c r="W19" s="17"/>
      <c r="X19" s="17"/>
      <c r="Y19" s="17"/>
      <c r="Z19" s="17"/>
      <c r="AA19" s="17"/>
      <c r="AB19" s="17"/>
      <c r="AC19" s="17"/>
      <c r="AD19" s="17"/>
      <c r="AE19" s="39"/>
      <c r="AF19" s="39"/>
      <c r="AG19" s="17"/>
    </row>
    <row r="20" spans="2:33" s="16" customFormat="1">
      <c r="B20" s="29">
        <f t="shared" si="0"/>
        <v>17</v>
      </c>
      <c r="C20" s="23"/>
      <c r="D20" s="23"/>
      <c r="E20" s="24"/>
      <c r="F20" s="23"/>
      <c r="G20" s="23"/>
      <c r="H20" s="24"/>
      <c r="I20" s="24"/>
      <c r="J20" s="24"/>
      <c r="K20" s="24"/>
      <c r="L20" s="24"/>
      <c r="M20" s="24"/>
      <c r="N20" s="24"/>
      <c r="O20" s="24"/>
      <c r="P20" s="24"/>
      <c r="Q20" s="24"/>
      <c r="R20" s="24"/>
      <c r="S20" s="24"/>
      <c r="T20" s="30"/>
      <c r="U20" s="17"/>
      <c r="V20" s="17"/>
      <c r="W20" s="17"/>
      <c r="X20" s="17"/>
      <c r="Y20" s="17"/>
      <c r="Z20" s="17"/>
      <c r="AA20" s="17"/>
      <c r="AB20" s="17"/>
      <c r="AC20" s="17"/>
      <c r="AD20" s="17"/>
      <c r="AE20" s="17"/>
      <c r="AF20" s="17"/>
      <c r="AG20" s="17"/>
    </row>
    <row r="21" spans="2:33" s="16" customFormat="1">
      <c r="B21" s="29">
        <f t="shared" si="0"/>
        <v>18</v>
      </c>
      <c r="C21" s="23"/>
      <c r="D21" s="23"/>
      <c r="E21" s="24"/>
      <c r="F21" s="23"/>
      <c r="G21" s="23"/>
      <c r="H21" s="24"/>
      <c r="I21" s="24"/>
      <c r="J21" s="24"/>
      <c r="K21" s="24"/>
      <c r="L21" s="24"/>
      <c r="M21" s="24"/>
      <c r="N21" s="24"/>
      <c r="O21" s="24"/>
      <c r="P21" s="24"/>
      <c r="Q21" s="24"/>
      <c r="R21" s="24"/>
      <c r="S21" s="24"/>
      <c r="T21" s="30"/>
      <c r="U21" s="17"/>
      <c r="V21" s="17"/>
      <c r="W21" s="17"/>
      <c r="X21" s="17"/>
      <c r="Y21" s="17"/>
      <c r="Z21" s="17"/>
      <c r="AA21" s="17"/>
      <c r="AB21" s="17"/>
      <c r="AC21" s="17"/>
      <c r="AD21" s="17"/>
      <c r="AE21" s="17"/>
      <c r="AF21" s="17"/>
      <c r="AG21" s="17"/>
    </row>
    <row r="22" spans="2:33" s="16" customFormat="1">
      <c r="B22" s="29">
        <f t="shared" si="0"/>
        <v>19</v>
      </c>
      <c r="C22" s="23"/>
      <c r="D22" s="23"/>
      <c r="E22" s="24"/>
      <c r="F22" s="23"/>
      <c r="G22" s="23"/>
      <c r="H22" s="24"/>
      <c r="I22" s="24"/>
      <c r="J22" s="24"/>
      <c r="K22" s="24"/>
      <c r="L22" s="24"/>
      <c r="M22" s="24"/>
      <c r="N22" s="24"/>
      <c r="O22" s="24"/>
      <c r="P22" s="24"/>
      <c r="Q22" s="24"/>
      <c r="R22" s="24"/>
      <c r="S22" s="24"/>
      <c r="T22" s="30"/>
      <c r="U22" s="17"/>
      <c r="V22" s="17"/>
      <c r="W22" s="17"/>
      <c r="X22" s="17"/>
      <c r="Y22" s="17"/>
      <c r="Z22" s="17"/>
      <c r="AA22" s="17"/>
      <c r="AB22" s="17"/>
      <c r="AC22" s="17"/>
      <c r="AD22" s="17"/>
      <c r="AE22" s="17"/>
      <c r="AF22" s="17"/>
      <c r="AG22" s="17"/>
    </row>
    <row r="23" spans="2:33" s="16" customFormat="1">
      <c r="B23" s="29">
        <f t="shared" si="0"/>
        <v>20</v>
      </c>
      <c r="C23" s="23"/>
      <c r="D23" s="23"/>
      <c r="E23" s="24"/>
      <c r="F23" s="23"/>
      <c r="G23" s="23"/>
      <c r="H23" s="24"/>
      <c r="I23" s="24"/>
      <c r="J23" s="24"/>
      <c r="K23" s="24"/>
      <c r="L23" s="24"/>
      <c r="M23" s="24"/>
      <c r="N23" s="24"/>
      <c r="O23" s="24"/>
      <c r="P23" s="24"/>
      <c r="Q23" s="24"/>
      <c r="R23" s="24"/>
      <c r="S23" s="24"/>
      <c r="T23" s="30"/>
      <c r="U23" s="17"/>
      <c r="V23" s="17"/>
      <c r="W23" s="17"/>
      <c r="X23" s="17"/>
      <c r="Y23" s="17"/>
      <c r="Z23" s="17"/>
      <c r="AA23" s="17"/>
      <c r="AB23" s="17"/>
      <c r="AC23" s="17"/>
      <c r="AD23" s="17"/>
      <c r="AE23" s="17"/>
      <c r="AF23" s="17"/>
      <c r="AG23" s="17"/>
    </row>
    <row r="24" spans="2:33" s="16" customFormat="1">
      <c r="B24" s="29">
        <f t="shared" si="0"/>
        <v>21</v>
      </c>
      <c r="C24" s="23"/>
      <c r="D24" s="23"/>
      <c r="E24" s="24"/>
      <c r="F24" s="23"/>
      <c r="G24" s="23"/>
      <c r="H24" s="24"/>
      <c r="I24" s="24"/>
      <c r="J24" s="24"/>
      <c r="K24" s="24"/>
      <c r="L24" s="24"/>
      <c r="M24" s="24"/>
      <c r="N24" s="24"/>
      <c r="O24" s="24"/>
      <c r="P24" s="24"/>
      <c r="Q24" s="24"/>
      <c r="R24" s="24"/>
      <c r="S24" s="24"/>
      <c r="T24" s="30"/>
      <c r="U24" s="17"/>
      <c r="V24" s="17"/>
      <c r="W24" s="17"/>
      <c r="X24" s="17"/>
      <c r="Y24" s="17"/>
      <c r="Z24" s="17"/>
      <c r="AA24" s="17"/>
      <c r="AB24" s="17"/>
      <c r="AC24" s="17"/>
      <c r="AD24" s="17"/>
      <c r="AE24" s="17"/>
      <c r="AF24" s="17"/>
      <c r="AG24" s="17"/>
    </row>
    <row r="25" spans="2:33" s="16" customFormat="1">
      <c r="B25" s="29">
        <f t="shared" si="0"/>
        <v>22</v>
      </c>
      <c r="C25" s="23"/>
      <c r="D25" s="23"/>
      <c r="E25" s="24"/>
      <c r="F25" s="23"/>
      <c r="G25" s="23"/>
      <c r="H25" s="24"/>
      <c r="I25" s="24"/>
      <c r="J25" s="24"/>
      <c r="K25" s="24"/>
      <c r="L25" s="24"/>
      <c r="M25" s="24"/>
      <c r="N25" s="24"/>
      <c r="O25" s="24"/>
      <c r="P25" s="24"/>
      <c r="Q25" s="24"/>
      <c r="R25" s="24"/>
      <c r="S25" s="24"/>
      <c r="T25" s="30"/>
      <c r="U25" s="17"/>
      <c r="V25" s="17"/>
      <c r="W25" s="17"/>
      <c r="X25" s="17"/>
      <c r="Y25" s="17"/>
      <c r="Z25" s="17"/>
      <c r="AA25" s="17"/>
      <c r="AB25" s="17"/>
      <c r="AC25" s="17"/>
      <c r="AD25" s="17"/>
      <c r="AE25" s="17"/>
      <c r="AF25" s="17"/>
      <c r="AG25" s="17"/>
    </row>
    <row r="26" spans="2:33" s="16" customFormat="1">
      <c r="B26" s="29">
        <f t="shared" si="0"/>
        <v>23</v>
      </c>
      <c r="C26" s="23"/>
      <c r="D26" s="23"/>
      <c r="E26" s="24"/>
      <c r="F26" s="23"/>
      <c r="G26" s="23"/>
      <c r="H26" s="24"/>
      <c r="I26" s="24"/>
      <c r="J26" s="24"/>
      <c r="K26" s="24"/>
      <c r="L26" s="24"/>
      <c r="M26" s="24"/>
      <c r="N26" s="24"/>
      <c r="O26" s="24"/>
      <c r="P26" s="24"/>
      <c r="Q26" s="24"/>
      <c r="R26" s="24"/>
      <c r="S26" s="24"/>
      <c r="T26" s="30"/>
      <c r="U26" s="17"/>
      <c r="V26" s="17"/>
      <c r="W26" s="17"/>
      <c r="X26" s="17"/>
      <c r="Y26" s="17"/>
      <c r="Z26" s="17"/>
      <c r="AA26" s="17"/>
      <c r="AB26" s="17"/>
      <c r="AC26" s="17"/>
      <c r="AD26" s="17"/>
      <c r="AE26" s="17"/>
      <c r="AF26" s="17"/>
      <c r="AG26" s="17"/>
    </row>
    <row r="27" spans="2:33" s="16" customFormat="1">
      <c r="B27" s="29">
        <f t="shared" si="0"/>
        <v>24</v>
      </c>
      <c r="C27" s="23"/>
      <c r="D27" s="23"/>
      <c r="E27" s="24"/>
      <c r="F27" s="23"/>
      <c r="G27" s="23"/>
      <c r="H27" s="24"/>
      <c r="I27" s="24"/>
      <c r="J27" s="24"/>
      <c r="K27" s="24"/>
      <c r="L27" s="24"/>
      <c r="M27" s="24"/>
      <c r="N27" s="24"/>
      <c r="O27" s="24"/>
      <c r="P27" s="24"/>
      <c r="Q27" s="24"/>
      <c r="R27" s="24"/>
      <c r="S27" s="24"/>
      <c r="T27" s="30"/>
      <c r="U27" s="17"/>
      <c r="V27" s="17"/>
      <c r="W27" s="17"/>
      <c r="X27" s="17"/>
      <c r="Y27" s="17"/>
      <c r="Z27" s="17"/>
      <c r="AA27" s="17"/>
      <c r="AB27" s="17"/>
      <c r="AC27" s="17"/>
      <c r="AD27" s="17"/>
      <c r="AE27" s="17"/>
      <c r="AF27" s="17"/>
      <c r="AG27" s="17"/>
    </row>
    <row r="28" spans="2:33" s="16" customFormat="1">
      <c r="B28" s="29">
        <f t="shared" si="0"/>
        <v>25</v>
      </c>
      <c r="C28" s="23"/>
      <c r="D28" s="23"/>
      <c r="E28" s="24"/>
      <c r="F28" s="23"/>
      <c r="G28" s="23"/>
      <c r="H28" s="24"/>
      <c r="I28" s="24"/>
      <c r="J28" s="24"/>
      <c r="K28" s="24"/>
      <c r="L28" s="24"/>
      <c r="M28" s="24"/>
      <c r="N28" s="24"/>
      <c r="O28" s="24"/>
      <c r="P28" s="24"/>
      <c r="Q28" s="24"/>
      <c r="R28" s="24"/>
      <c r="S28" s="24"/>
      <c r="T28" s="30"/>
      <c r="U28" s="17"/>
      <c r="V28" s="17"/>
      <c r="W28" s="17"/>
      <c r="X28" s="17"/>
      <c r="Y28" s="17"/>
      <c r="Z28" s="17"/>
      <c r="AA28" s="17"/>
      <c r="AB28" s="17"/>
      <c r="AC28" s="17"/>
      <c r="AD28" s="17"/>
      <c r="AE28" s="17"/>
      <c r="AF28" s="17"/>
      <c r="AG28" s="17"/>
    </row>
    <row r="29" spans="2:33" s="16" customFormat="1">
      <c r="B29" s="29">
        <f t="shared" si="0"/>
        <v>26</v>
      </c>
      <c r="C29" s="23"/>
      <c r="D29" s="23"/>
      <c r="E29" s="24"/>
      <c r="F29" s="23"/>
      <c r="G29" s="23"/>
      <c r="H29" s="24"/>
      <c r="I29" s="24"/>
      <c r="J29" s="24"/>
      <c r="K29" s="24"/>
      <c r="L29" s="24"/>
      <c r="M29" s="24"/>
      <c r="N29" s="24"/>
      <c r="O29" s="24"/>
      <c r="P29" s="24"/>
      <c r="Q29" s="24"/>
      <c r="R29" s="24"/>
      <c r="S29" s="24"/>
      <c r="T29" s="30"/>
      <c r="U29" s="17"/>
      <c r="V29" s="17"/>
      <c r="W29" s="17"/>
      <c r="X29" s="17"/>
      <c r="Y29" s="17"/>
      <c r="Z29" s="17"/>
      <c r="AA29" s="17"/>
      <c r="AB29" s="17"/>
      <c r="AC29" s="17"/>
      <c r="AD29" s="17"/>
      <c r="AE29" s="17"/>
      <c r="AF29" s="17"/>
      <c r="AG29" s="17"/>
    </row>
    <row r="30" spans="2:33" s="16" customFormat="1">
      <c r="B30" s="29">
        <f t="shared" si="0"/>
        <v>27</v>
      </c>
      <c r="C30" s="23"/>
      <c r="D30" s="23"/>
      <c r="E30" s="24"/>
      <c r="F30" s="23"/>
      <c r="G30" s="23"/>
      <c r="H30" s="24"/>
      <c r="I30" s="24"/>
      <c r="J30" s="24"/>
      <c r="K30" s="24"/>
      <c r="L30" s="24"/>
      <c r="M30" s="24"/>
      <c r="N30" s="24"/>
      <c r="O30" s="24"/>
      <c r="P30" s="24"/>
      <c r="Q30" s="24"/>
      <c r="R30" s="24"/>
      <c r="S30" s="24"/>
      <c r="T30" s="30"/>
      <c r="U30" s="17"/>
      <c r="V30" s="17"/>
      <c r="W30" s="17"/>
      <c r="X30" s="17"/>
      <c r="Y30" s="17"/>
      <c r="Z30" s="17"/>
      <c r="AA30" s="17"/>
      <c r="AB30" s="17"/>
      <c r="AC30" s="17"/>
      <c r="AD30" s="17"/>
      <c r="AE30" s="17"/>
      <c r="AF30" s="17"/>
      <c r="AG30" s="17"/>
    </row>
    <row r="31" spans="2:33" s="16" customFormat="1">
      <c r="B31" s="29">
        <f t="shared" si="0"/>
        <v>28</v>
      </c>
      <c r="C31" s="23"/>
      <c r="D31" s="23"/>
      <c r="E31" s="24"/>
      <c r="F31" s="23"/>
      <c r="G31" s="23"/>
      <c r="H31" s="24"/>
      <c r="I31" s="24"/>
      <c r="J31" s="24"/>
      <c r="K31" s="24"/>
      <c r="L31" s="24"/>
      <c r="M31" s="24"/>
      <c r="N31" s="24"/>
      <c r="O31" s="24"/>
      <c r="P31" s="24"/>
      <c r="Q31" s="24"/>
      <c r="R31" s="24"/>
      <c r="S31" s="24"/>
      <c r="T31" s="30"/>
      <c r="U31" s="17"/>
      <c r="V31" s="17"/>
      <c r="W31" s="17"/>
      <c r="X31" s="17"/>
      <c r="Y31" s="17"/>
      <c r="Z31" s="17"/>
      <c r="AA31" s="17"/>
      <c r="AB31" s="17"/>
      <c r="AC31" s="17"/>
      <c r="AD31" s="17"/>
      <c r="AE31" s="17"/>
      <c r="AF31" s="17"/>
      <c r="AG31" s="17"/>
    </row>
    <row r="32" spans="2:33" s="16" customFormat="1">
      <c r="B32" s="29">
        <f t="shared" si="0"/>
        <v>29</v>
      </c>
      <c r="C32" s="23"/>
      <c r="D32" s="23"/>
      <c r="E32" s="24"/>
      <c r="F32" s="23"/>
      <c r="G32" s="23"/>
      <c r="H32" s="24"/>
      <c r="I32" s="24"/>
      <c r="J32" s="24"/>
      <c r="K32" s="24"/>
      <c r="L32" s="24"/>
      <c r="M32" s="24"/>
      <c r="N32" s="24"/>
      <c r="O32" s="24"/>
      <c r="P32" s="24"/>
      <c r="Q32" s="24"/>
      <c r="R32" s="24"/>
      <c r="S32" s="24"/>
      <c r="T32" s="30"/>
      <c r="U32" s="17"/>
      <c r="V32" s="17"/>
      <c r="W32" s="17"/>
      <c r="X32" s="17"/>
      <c r="Y32" s="17"/>
      <c r="Z32" s="17"/>
      <c r="AA32" s="17"/>
      <c r="AB32" s="17"/>
      <c r="AC32" s="17"/>
      <c r="AD32" s="17"/>
      <c r="AE32" s="17"/>
      <c r="AF32" s="17"/>
      <c r="AG32" s="17"/>
    </row>
    <row r="33" spans="2:33" s="16" customFormat="1">
      <c r="B33" s="29">
        <f t="shared" si="0"/>
        <v>30</v>
      </c>
      <c r="C33" s="23"/>
      <c r="D33" s="23"/>
      <c r="E33" s="24"/>
      <c r="F33" s="23"/>
      <c r="G33" s="23"/>
      <c r="H33" s="24"/>
      <c r="I33" s="24"/>
      <c r="J33" s="24"/>
      <c r="K33" s="24"/>
      <c r="L33" s="24"/>
      <c r="M33" s="24"/>
      <c r="N33" s="24"/>
      <c r="O33" s="24"/>
      <c r="P33" s="24"/>
      <c r="Q33" s="24"/>
      <c r="R33" s="24"/>
      <c r="S33" s="24"/>
      <c r="T33" s="30"/>
      <c r="U33" s="17"/>
      <c r="V33" s="17"/>
      <c r="W33" s="17"/>
      <c r="X33" s="17"/>
      <c r="Y33" s="17"/>
      <c r="Z33" s="17"/>
      <c r="AA33" s="17"/>
      <c r="AB33" s="17"/>
      <c r="AC33" s="17"/>
      <c r="AD33" s="17"/>
      <c r="AE33" s="17"/>
      <c r="AF33" s="17"/>
      <c r="AG33" s="17"/>
    </row>
    <row r="34" spans="2:33" s="16" customFormat="1">
      <c r="B34" s="29">
        <f t="shared" si="0"/>
        <v>31</v>
      </c>
      <c r="C34" s="23"/>
      <c r="D34" s="23"/>
      <c r="E34" s="24"/>
      <c r="F34" s="23"/>
      <c r="G34" s="23"/>
      <c r="H34" s="24"/>
      <c r="I34" s="24"/>
      <c r="J34" s="24"/>
      <c r="K34" s="24"/>
      <c r="L34" s="24"/>
      <c r="M34" s="24"/>
      <c r="N34" s="24"/>
      <c r="O34" s="24"/>
      <c r="P34" s="24"/>
      <c r="Q34" s="24"/>
      <c r="R34" s="24"/>
      <c r="S34" s="24"/>
      <c r="T34" s="30"/>
      <c r="U34" s="17"/>
      <c r="V34" s="17"/>
      <c r="W34" s="17"/>
      <c r="X34" s="17"/>
      <c r="Y34" s="17"/>
      <c r="Z34" s="17"/>
      <c r="AA34" s="17"/>
      <c r="AB34" s="17"/>
      <c r="AC34" s="17"/>
      <c r="AD34" s="17"/>
      <c r="AE34" s="17"/>
      <c r="AF34" s="17"/>
      <c r="AG34" s="17"/>
    </row>
    <row r="35" spans="2:33" s="16" customFormat="1">
      <c r="B35" s="29">
        <f t="shared" si="0"/>
        <v>32</v>
      </c>
      <c r="C35" s="23"/>
      <c r="D35" s="23"/>
      <c r="E35" s="24"/>
      <c r="F35" s="23"/>
      <c r="G35" s="23"/>
      <c r="H35" s="24"/>
      <c r="I35" s="24"/>
      <c r="J35" s="24"/>
      <c r="K35" s="24"/>
      <c r="L35" s="24"/>
      <c r="M35" s="24"/>
      <c r="N35" s="24"/>
      <c r="O35" s="24"/>
      <c r="P35" s="24"/>
      <c r="Q35" s="24"/>
      <c r="R35" s="24"/>
      <c r="S35" s="24"/>
      <c r="T35" s="30"/>
      <c r="U35" s="17"/>
      <c r="V35" s="17"/>
      <c r="W35" s="17"/>
      <c r="X35" s="17"/>
      <c r="Y35" s="17"/>
      <c r="Z35" s="17"/>
      <c r="AA35" s="17"/>
      <c r="AB35" s="17"/>
      <c r="AC35" s="17"/>
      <c r="AD35" s="17"/>
      <c r="AE35" s="17"/>
      <c r="AF35" s="17"/>
      <c r="AG35" s="17"/>
    </row>
    <row r="36" spans="2:33" s="16" customFormat="1">
      <c r="B36" s="29">
        <f t="shared" si="0"/>
        <v>33</v>
      </c>
      <c r="C36" s="23"/>
      <c r="D36" s="23"/>
      <c r="E36" s="24"/>
      <c r="F36" s="23"/>
      <c r="G36" s="23"/>
      <c r="H36" s="24"/>
      <c r="I36" s="24"/>
      <c r="J36" s="24"/>
      <c r="K36" s="24"/>
      <c r="L36" s="24"/>
      <c r="M36" s="24"/>
      <c r="N36" s="24"/>
      <c r="O36" s="24"/>
      <c r="P36" s="24"/>
      <c r="Q36" s="24"/>
      <c r="R36" s="24"/>
      <c r="S36" s="24"/>
      <c r="T36" s="30"/>
      <c r="U36" s="17"/>
      <c r="V36" s="17"/>
      <c r="W36" s="17"/>
      <c r="X36" s="17"/>
      <c r="Y36" s="17"/>
      <c r="Z36" s="17"/>
      <c r="AA36" s="17"/>
      <c r="AB36" s="17"/>
      <c r="AC36" s="17"/>
      <c r="AD36" s="17"/>
      <c r="AE36" s="17"/>
      <c r="AF36" s="17"/>
      <c r="AG36" s="17"/>
    </row>
    <row r="37" spans="2:33" s="16" customFormat="1">
      <c r="B37" s="29">
        <f t="shared" si="0"/>
        <v>34</v>
      </c>
      <c r="C37" s="23"/>
      <c r="D37" s="23"/>
      <c r="E37" s="24"/>
      <c r="F37" s="23"/>
      <c r="G37" s="23"/>
      <c r="H37" s="24"/>
      <c r="I37" s="24"/>
      <c r="J37" s="24"/>
      <c r="K37" s="24"/>
      <c r="L37" s="24"/>
      <c r="M37" s="24"/>
      <c r="N37" s="24"/>
      <c r="O37" s="24"/>
      <c r="P37" s="24"/>
      <c r="Q37" s="24"/>
      <c r="R37" s="24"/>
      <c r="S37" s="24"/>
      <c r="T37" s="30"/>
      <c r="U37" s="17"/>
      <c r="V37" s="17"/>
      <c r="W37" s="17"/>
      <c r="X37" s="17"/>
      <c r="Y37" s="17"/>
      <c r="Z37" s="17"/>
      <c r="AA37" s="17"/>
      <c r="AB37" s="17"/>
      <c r="AC37" s="17"/>
      <c r="AD37" s="17"/>
      <c r="AE37" s="17"/>
      <c r="AF37" s="17"/>
      <c r="AG37" s="17"/>
    </row>
    <row r="38" spans="2:33" s="16" customFormat="1">
      <c r="B38" s="29">
        <f t="shared" si="0"/>
        <v>35</v>
      </c>
      <c r="C38" s="23"/>
      <c r="D38" s="23"/>
      <c r="E38" s="24"/>
      <c r="F38" s="23"/>
      <c r="G38" s="23"/>
      <c r="H38" s="24"/>
      <c r="I38" s="24"/>
      <c r="J38" s="24"/>
      <c r="K38" s="24"/>
      <c r="L38" s="24"/>
      <c r="M38" s="24"/>
      <c r="N38" s="24"/>
      <c r="O38" s="24"/>
      <c r="P38" s="24"/>
      <c r="Q38" s="24"/>
      <c r="R38" s="24"/>
      <c r="S38" s="24"/>
      <c r="T38" s="30"/>
      <c r="U38" s="17"/>
      <c r="V38" s="17"/>
      <c r="W38" s="17"/>
      <c r="X38" s="17"/>
      <c r="Y38" s="17"/>
      <c r="Z38" s="17"/>
      <c r="AA38" s="17"/>
      <c r="AB38" s="17"/>
      <c r="AC38" s="17"/>
      <c r="AD38" s="17"/>
      <c r="AE38" s="17"/>
      <c r="AF38" s="17"/>
      <c r="AG38" s="17"/>
    </row>
    <row r="39" spans="2:33" s="16" customFormat="1">
      <c r="B39" s="29">
        <f t="shared" si="0"/>
        <v>36</v>
      </c>
      <c r="C39" s="23"/>
      <c r="D39" s="23"/>
      <c r="E39" s="24"/>
      <c r="F39" s="23"/>
      <c r="G39" s="23"/>
      <c r="H39" s="24"/>
      <c r="I39" s="24"/>
      <c r="J39" s="24"/>
      <c r="K39" s="24"/>
      <c r="L39" s="24"/>
      <c r="M39" s="24"/>
      <c r="N39" s="24"/>
      <c r="O39" s="24"/>
      <c r="P39" s="24"/>
      <c r="Q39" s="24"/>
      <c r="R39" s="24"/>
      <c r="S39" s="24"/>
      <c r="T39" s="30"/>
      <c r="U39" s="17"/>
      <c r="V39" s="17"/>
      <c r="W39" s="17"/>
      <c r="X39" s="17"/>
      <c r="Y39" s="17"/>
      <c r="Z39" s="17"/>
      <c r="AA39" s="17"/>
      <c r="AB39" s="17"/>
      <c r="AC39" s="17"/>
      <c r="AD39" s="17"/>
      <c r="AE39" s="17"/>
      <c r="AF39" s="17"/>
      <c r="AG39" s="17"/>
    </row>
    <row r="40" spans="2:33" s="16" customFormat="1">
      <c r="B40" s="29">
        <f t="shared" si="0"/>
        <v>37</v>
      </c>
      <c r="C40" s="23"/>
      <c r="D40" s="23"/>
      <c r="E40" s="24"/>
      <c r="F40" s="23"/>
      <c r="G40" s="23"/>
      <c r="H40" s="24"/>
      <c r="I40" s="24"/>
      <c r="J40" s="24"/>
      <c r="K40" s="24"/>
      <c r="L40" s="24"/>
      <c r="M40" s="24"/>
      <c r="N40" s="24"/>
      <c r="O40" s="24"/>
      <c r="P40" s="24"/>
      <c r="Q40" s="24"/>
      <c r="R40" s="24"/>
      <c r="S40" s="24"/>
      <c r="T40" s="30"/>
      <c r="U40" s="17"/>
      <c r="V40" s="17"/>
      <c r="W40" s="17"/>
      <c r="X40" s="17"/>
      <c r="Y40" s="17"/>
      <c r="Z40" s="17"/>
      <c r="AA40" s="17"/>
      <c r="AB40" s="17"/>
      <c r="AC40" s="17"/>
      <c r="AD40" s="17"/>
      <c r="AE40" s="17"/>
      <c r="AF40" s="17"/>
      <c r="AG40" s="17"/>
    </row>
    <row r="41" spans="2:33" s="16" customFormat="1">
      <c r="B41" s="29">
        <f t="shared" si="0"/>
        <v>38</v>
      </c>
      <c r="C41" s="23"/>
      <c r="D41" s="23"/>
      <c r="E41" s="24"/>
      <c r="F41" s="23"/>
      <c r="G41" s="23"/>
      <c r="H41" s="24"/>
      <c r="I41" s="24"/>
      <c r="J41" s="24"/>
      <c r="K41" s="24"/>
      <c r="L41" s="24"/>
      <c r="M41" s="24"/>
      <c r="N41" s="24"/>
      <c r="O41" s="24"/>
      <c r="P41" s="24"/>
      <c r="Q41" s="24"/>
      <c r="R41" s="24"/>
      <c r="S41" s="24"/>
      <c r="T41" s="30"/>
      <c r="U41" s="17"/>
      <c r="V41" s="17"/>
      <c r="W41" s="17"/>
      <c r="X41" s="17"/>
      <c r="Y41" s="17"/>
      <c r="Z41" s="17"/>
      <c r="AA41" s="17"/>
      <c r="AB41" s="17"/>
      <c r="AC41" s="17"/>
      <c r="AD41" s="17"/>
      <c r="AE41" s="17"/>
      <c r="AF41" s="17"/>
      <c r="AG41" s="17"/>
    </row>
    <row r="42" spans="2:33" s="16" customFormat="1">
      <c r="B42" s="29">
        <f t="shared" si="0"/>
        <v>39</v>
      </c>
      <c r="C42" s="23"/>
      <c r="D42" s="23"/>
      <c r="E42" s="24"/>
      <c r="F42" s="23"/>
      <c r="G42" s="23"/>
      <c r="H42" s="24"/>
      <c r="I42" s="24"/>
      <c r="J42" s="24"/>
      <c r="K42" s="24"/>
      <c r="L42" s="24"/>
      <c r="M42" s="24"/>
      <c r="N42" s="24"/>
      <c r="O42" s="24"/>
      <c r="P42" s="24"/>
      <c r="Q42" s="24"/>
      <c r="R42" s="24"/>
      <c r="S42" s="24"/>
      <c r="T42" s="30"/>
      <c r="U42" s="17"/>
      <c r="V42" s="17"/>
      <c r="W42" s="17"/>
      <c r="X42" s="17"/>
      <c r="Y42" s="17"/>
      <c r="Z42" s="17"/>
      <c r="AA42" s="17"/>
      <c r="AB42" s="17"/>
      <c r="AC42" s="17"/>
      <c r="AD42" s="17"/>
      <c r="AE42" s="17"/>
      <c r="AF42" s="17"/>
      <c r="AG42" s="17"/>
    </row>
    <row r="43" spans="2:33" s="16" customFormat="1">
      <c r="B43" s="29">
        <f t="shared" si="0"/>
        <v>40</v>
      </c>
      <c r="C43" s="23"/>
      <c r="D43" s="23"/>
      <c r="E43" s="24"/>
      <c r="F43" s="23"/>
      <c r="G43" s="23"/>
      <c r="H43" s="24"/>
      <c r="I43" s="24"/>
      <c r="J43" s="24"/>
      <c r="K43" s="24"/>
      <c r="L43" s="24"/>
      <c r="M43" s="24"/>
      <c r="N43" s="24"/>
      <c r="O43" s="24"/>
      <c r="P43" s="24"/>
      <c r="Q43" s="24"/>
      <c r="R43" s="24"/>
      <c r="S43" s="24"/>
      <c r="T43" s="30"/>
      <c r="U43" s="17"/>
      <c r="V43" s="17"/>
      <c r="W43" s="17"/>
      <c r="X43" s="17"/>
      <c r="Y43" s="17"/>
      <c r="Z43" s="17"/>
      <c r="AA43" s="17"/>
      <c r="AB43" s="17"/>
      <c r="AC43" s="17"/>
      <c r="AD43" s="17"/>
      <c r="AE43" s="17"/>
      <c r="AF43" s="17"/>
      <c r="AG43" s="17"/>
    </row>
    <row r="44" spans="2:33" s="16" customFormat="1">
      <c r="B44" s="29">
        <f t="shared" si="0"/>
        <v>41</v>
      </c>
      <c r="C44" s="23"/>
      <c r="D44" s="23"/>
      <c r="E44" s="24"/>
      <c r="F44" s="23"/>
      <c r="G44" s="23"/>
      <c r="H44" s="24"/>
      <c r="I44" s="24"/>
      <c r="J44" s="24"/>
      <c r="K44" s="24"/>
      <c r="L44" s="24"/>
      <c r="M44" s="24"/>
      <c r="N44" s="24"/>
      <c r="O44" s="24"/>
      <c r="P44" s="24"/>
      <c r="Q44" s="24"/>
      <c r="R44" s="24"/>
      <c r="S44" s="24"/>
      <c r="T44" s="30"/>
      <c r="U44" s="17"/>
      <c r="V44" s="17"/>
      <c r="W44" s="17"/>
      <c r="X44" s="17"/>
      <c r="Y44" s="17"/>
      <c r="Z44" s="17"/>
      <c r="AA44" s="17"/>
      <c r="AB44" s="17"/>
      <c r="AC44" s="17"/>
      <c r="AD44" s="17"/>
      <c r="AE44" s="17"/>
      <c r="AF44" s="17"/>
      <c r="AG44" s="17"/>
    </row>
    <row r="45" spans="2:33" s="16" customFormat="1">
      <c r="B45" s="29">
        <f t="shared" si="0"/>
        <v>42</v>
      </c>
      <c r="C45" s="23"/>
      <c r="D45" s="23"/>
      <c r="E45" s="24"/>
      <c r="F45" s="23"/>
      <c r="G45" s="23"/>
      <c r="H45" s="24"/>
      <c r="I45" s="24"/>
      <c r="J45" s="24"/>
      <c r="K45" s="24"/>
      <c r="L45" s="24"/>
      <c r="M45" s="24"/>
      <c r="N45" s="24"/>
      <c r="O45" s="24"/>
      <c r="P45" s="24"/>
      <c r="Q45" s="24"/>
      <c r="R45" s="24"/>
      <c r="S45" s="24"/>
      <c r="T45" s="30"/>
      <c r="U45" s="17"/>
      <c r="V45" s="17"/>
      <c r="W45" s="17"/>
      <c r="X45" s="17"/>
      <c r="Y45" s="17"/>
      <c r="Z45" s="17"/>
      <c r="AA45" s="17"/>
      <c r="AB45" s="17"/>
      <c r="AC45" s="17"/>
      <c r="AD45" s="17"/>
      <c r="AE45" s="17"/>
      <c r="AF45" s="17"/>
      <c r="AG45" s="17"/>
    </row>
    <row r="46" spans="2:33" s="16" customFormat="1">
      <c r="B46" s="29">
        <f t="shared" si="0"/>
        <v>43</v>
      </c>
      <c r="C46" s="23"/>
      <c r="D46" s="23"/>
      <c r="E46" s="24"/>
      <c r="F46" s="23"/>
      <c r="G46" s="23"/>
      <c r="H46" s="24"/>
      <c r="I46" s="24"/>
      <c r="J46" s="24"/>
      <c r="K46" s="24"/>
      <c r="L46" s="24"/>
      <c r="M46" s="24"/>
      <c r="N46" s="24"/>
      <c r="O46" s="24"/>
      <c r="P46" s="24"/>
      <c r="Q46" s="24"/>
      <c r="R46" s="24"/>
      <c r="S46" s="24"/>
      <c r="T46" s="30"/>
      <c r="U46" s="17"/>
      <c r="V46" s="17"/>
      <c r="W46" s="17"/>
      <c r="X46" s="17"/>
      <c r="Y46" s="17"/>
      <c r="Z46" s="17"/>
      <c r="AA46" s="17"/>
      <c r="AB46" s="17"/>
      <c r="AC46" s="17"/>
      <c r="AD46" s="17"/>
      <c r="AE46" s="17"/>
      <c r="AF46" s="17"/>
      <c r="AG46" s="17"/>
    </row>
    <row r="47" spans="2:33" s="16" customFormat="1">
      <c r="B47" s="29">
        <f t="shared" si="0"/>
        <v>44</v>
      </c>
      <c r="C47" s="23"/>
      <c r="D47" s="23"/>
      <c r="E47" s="24"/>
      <c r="F47" s="23"/>
      <c r="G47" s="23"/>
      <c r="H47" s="24"/>
      <c r="I47" s="24"/>
      <c r="J47" s="24"/>
      <c r="K47" s="24"/>
      <c r="L47" s="24"/>
      <c r="M47" s="24"/>
      <c r="N47" s="24"/>
      <c r="O47" s="24"/>
      <c r="P47" s="24"/>
      <c r="Q47" s="24"/>
      <c r="R47" s="24"/>
      <c r="S47" s="24"/>
      <c r="T47" s="30"/>
      <c r="U47" s="17"/>
      <c r="V47" s="17"/>
      <c r="W47" s="17"/>
      <c r="X47" s="17"/>
      <c r="Y47" s="17"/>
      <c r="Z47" s="17"/>
      <c r="AA47" s="17"/>
      <c r="AB47" s="17"/>
      <c r="AC47" s="17"/>
      <c r="AD47" s="17"/>
      <c r="AE47" s="17"/>
      <c r="AF47" s="17"/>
      <c r="AG47" s="17"/>
    </row>
    <row r="48" spans="2:33" s="16" customFormat="1">
      <c r="B48" s="29">
        <f t="shared" si="0"/>
        <v>45</v>
      </c>
      <c r="C48" s="23"/>
      <c r="D48" s="23"/>
      <c r="E48" s="24"/>
      <c r="F48" s="23"/>
      <c r="G48" s="23"/>
      <c r="H48" s="24"/>
      <c r="I48" s="24"/>
      <c r="J48" s="24"/>
      <c r="K48" s="24"/>
      <c r="L48" s="24"/>
      <c r="M48" s="24"/>
      <c r="N48" s="24"/>
      <c r="O48" s="24"/>
      <c r="P48" s="24"/>
      <c r="Q48" s="24"/>
      <c r="R48" s="24"/>
      <c r="S48" s="24"/>
      <c r="T48" s="30"/>
      <c r="U48" s="17"/>
      <c r="V48" s="17"/>
      <c r="W48" s="17"/>
      <c r="X48" s="17"/>
      <c r="Y48" s="17"/>
      <c r="Z48" s="17"/>
      <c r="AA48" s="17"/>
      <c r="AB48" s="17"/>
      <c r="AC48" s="17"/>
      <c r="AD48" s="17"/>
      <c r="AE48" s="17"/>
      <c r="AF48" s="17"/>
      <c r="AG48" s="17"/>
    </row>
    <row r="49" spans="2:33" s="16" customFormat="1">
      <c r="B49" s="29">
        <f t="shared" si="0"/>
        <v>46</v>
      </c>
      <c r="C49" s="23"/>
      <c r="D49" s="23"/>
      <c r="E49" s="24"/>
      <c r="F49" s="23"/>
      <c r="G49" s="23"/>
      <c r="H49" s="24"/>
      <c r="I49" s="24"/>
      <c r="J49" s="24"/>
      <c r="K49" s="24"/>
      <c r="L49" s="24"/>
      <c r="M49" s="24"/>
      <c r="N49" s="24"/>
      <c r="O49" s="24"/>
      <c r="P49" s="24"/>
      <c r="Q49" s="24"/>
      <c r="R49" s="24"/>
      <c r="S49" s="24"/>
      <c r="T49" s="30"/>
      <c r="U49" s="17"/>
      <c r="V49" s="17"/>
      <c r="W49" s="17"/>
      <c r="X49" s="17"/>
      <c r="Y49" s="17"/>
      <c r="Z49" s="17"/>
      <c r="AA49" s="17"/>
      <c r="AB49" s="17"/>
      <c r="AC49" s="17"/>
      <c r="AD49" s="17"/>
      <c r="AE49" s="17"/>
      <c r="AF49" s="17"/>
      <c r="AG49" s="17"/>
    </row>
    <row r="50" spans="2:33" s="16" customFormat="1">
      <c r="B50" s="29">
        <f t="shared" si="0"/>
        <v>47</v>
      </c>
      <c r="C50" s="23"/>
      <c r="D50" s="23"/>
      <c r="E50" s="24"/>
      <c r="F50" s="23"/>
      <c r="G50" s="23"/>
      <c r="H50" s="24"/>
      <c r="I50" s="24"/>
      <c r="J50" s="24"/>
      <c r="K50" s="24"/>
      <c r="L50" s="24"/>
      <c r="M50" s="24"/>
      <c r="N50" s="24"/>
      <c r="O50" s="24"/>
      <c r="P50" s="24"/>
      <c r="Q50" s="24"/>
      <c r="R50" s="24"/>
      <c r="S50" s="24"/>
      <c r="T50" s="30"/>
      <c r="U50" s="17"/>
      <c r="V50" s="17"/>
      <c r="W50" s="17"/>
      <c r="X50" s="17"/>
      <c r="Y50" s="17"/>
      <c r="Z50" s="17"/>
      <c r="AA50" s="17"/>
      <c r="AB50" s="17"/>
      <c r="AC50" s="17"/>
      <c r="AD50" s="17"/>
      <c r="AE50" s="17"/>
      <c r="AF50" s="17"/>
      <c r="AG50" s="17"/>
    </row>
    <row r="51" spans="2:33" s="16" customFormat="1">
      <c r="B51" s="29">
        <f t="shared" si="0"/>
        <v>48</v>
      </c>
      <c r="C51" s="23"/>
      <c r="D51" s="23"/>
      <c r="E51" s="24"/>
      <c r="F51" s="23"/>
      <c r="G51" s="23"/>
      <c r="H51" s="24"/>
      <c r="I51" s="24"/>
      <c r="J51" s="24"/>
      <c r="K51" s="24"/>
      <c r="L51" s="24"/>
      <c r="M51" s="24"/>
      <c r="N51" s="24"/>
      <c r="O51" s="24"/>
      <c r="P51" s="24"/>
      <c r="Q51" s="24"/>
      <c r="R51" s="24"/>
      <c r="S51" s="24"/>
      <c r="T51" s="30"/>
      <c r="U51" s="17"/>
      <c r="V51" s="17"/>
      <c r="W51" s="17"/>
      <c r="X51" s="17"/>
      <c r="Y51" s="17"/>
      <c r="Z51" s="17"/>
      <c r="AA51" s="17"/>
      <c r="AB51" s="17"/>
      <c r="AC51" s="17"/>
      <c r="AD51" s="17"/>
      <c r="AE51" s="17"/>
      <c r="AF51" s="17"/>
      <c r="AG51" s="17"/>
    </row>
    <row r="52" spans="2:33">
      <c r="B52" s="29">
        <f t="shared" si="0"/>
        <v>49</v>
      </c>
      <c r="C52" s="25"/>
      <c r="D52" s="25"/>
      <c r="E52" s="26"/>
      <c r="F52" s="25"/>
      <c r="G52" s="25"/>
      <c r="H52" s="26"/>
      <c r="I52" s="26"/>
      <c r="J52" s="26"/>
      <c r="K52" s="26"/>
      <c r="L52" s="26"/>
      <c r="M52" s="26"/>
      <c r="N52" s="26"/>
      <c r="O52" s="26"/>
      <c r="P52" s="26"/>
      <c r="Q52" s="26"/>
      <c r="R52" s="26"/>
      <c r="S52" s="26"/>
      <c r="T52" s="31"/>
    </row>
    <row r="53" spans="2:33">
      <c r="B53" s="29">
        <f t="shared" si="0"/>
        <v>50</v>
      </c>
      <c r="C53" s="25"/>
      <c r="D53" s="25"/>
      <c r="E53" s="26"/>
      <c r="F53" s="25"/>
      <c r="G53" s="25"/>
      <c r="H53" s="26"/>
      <c r="I53" s="26"/>
      <c r="J53" s="26"/>
      <c r="K53" s="26"/>
      <c r="L53" s="26"/>
      <c r="M53" s="26"/>
      <c r="N53" s="26"/>
      <c r="O53" s="26"/>
      <c r="P53" s="26"/>
      <c r="Q53" s="26"/>
      <c r="R53" s="26"/>
      <c r="S53" s="26"/>
      <c r="T53" s="31"/>
    </row>
    <row r="54" spans="2:33">
      <c r="B54" s="29">
        <f t="shared" si="0"/>
        <v>51</v>
      </c>
      <c r="C54" s="25"/>
      <c r="D54" s="25"/>
      <c r="E54" s="26"/>
      <c r="F54" s="25"/>
      <c r="G54" s="25"/>
      <c r="H54" s="26"/>
      <c r="I54" s="26"/>
      <c r="J54" s="26"/>
      <c r="K54" s="26"/>
      <c r="L54" s="26"/>
      <c r="M54" s="26"/>
      <c r="N54" s="26"/>
      <c r="O54" s="26"/>
      <c r="P54" s="26"/>
      <c r="Q54" s="26"/>
      <c r="R54" s="26"/>
      <c r="S54" s="26"/>
      <c r="T54" s="31"/>
    </row>
    <row r="55" spans="2:33">
      <c r="B55" s="29">
        <f t="shared" si="0"/>
        <v>52</v>
      </c>
      <c r="C55" s="25"/>
      <c r="D55" s="25"/>
      <c r="E55" s="26"/>
      <c r="F55" s="25"/>
      <c r="G55" s="25"/>
      <c r="H55" s="26"/>
      <c r="I55" s="26"/>
      <c r="J55" s="26"/>
      <c r="K55" s="26"/>
      <c r="L55" s="26"/>
      <c r="M55" s="26"/>
      <c r="N55" s="26"/>
      <c r="O55" s="26"/>
      <c r="P55" s="26"/>
      <c r="Q55" s="26"/>
      <c r="R55" s="26"/>
      <c r="S55" s="26"/>
      <c r="T55" s="31"/>
    </row>
    <row r="56" spans="2:33">
      <c r="B56" s="32">
        <f t="shared" si="0"/>
        <v>53</v>
      </c>
      <c r="C56" s="33"/>
      <c r="D56" s="33"/>
      <c r="E56" s="34"/>
      <c r="F56" s="33"/>
      <c r="G56" s="33"/>
      <c r="H56" s="34"/>
      <c r="I56" s="34"/>
      <c r="J56" s="34"/>
      <c r="K56" s="34"/>
      <c r="L56" s="34"/>
      <c r="M56" s="34"/>
      <c r="N56" s="34"/>
      <c r="O56" s="34"/>
      <c r="P56" s="34"/>
      <c r="Q56" s="34"/>
      <c r="R56" s="34"/>
      <c r="S56" s="34"/>
      <c r="T56" s="35"/>
    </row>
  </sheetData>
  <phoneticPr fontId="2" type="noConversion"/>
  <hyperlinks>
    <hyperlink ref="K1" r:id="rId1"/>
  </hyperlinks>
  <pageMargins left="0.7" right="0.7" top="0.75" bottom="0.75" header="0.3" footer="0.3"/>
  <pageSetup paperSize="9" orientation="portrait" r:id="rId2"/>
  <drawing r:id="rId3"/>
  <legacyDrawing r:id="rId4"/>
</worksheet>
</file>

<file path=xl/worksheets/sheet2.xml><?xml version="1.0" encoding="utf-8"?>
<worksheet xmlns="http://schemas.openxmlformats.org/spreadsheetml/2006/main" xmlns:r="http://schemas.openxmlformats.org/officeDocument/2006/relationships">
  <sheetPr codeName="Feuil1"/>
  <dimension ref="B4:G386"/>
  <sheetViews>
    <sheetView topLeftCell="A39" zoomScale="85" zoomScaleNormal="85" workbookViewId="0">
      <selection activeCell="C106" sqref="C106"/>
    </sheetView>
  </sheetViews>
  <sheetFormatPr baseColWidth="10" defaultRowHeight="15"/>
  <cols>
    <col min="2" max="2" width="36.42578125" customWidth="1"/>
    <col min="3" max="3" width="43" customWidth="1"/>
    <col min="4" max="4" width="12.7109375" bestFit="1" customWidth="1"/>
    <col min="5" max="5" width="16" bestFit="1" customWidth="1"/>
    <col min="6" max="6" width="8.7109375" customWidth="1"/>
    <col min="7" max="7" width="7.85546875" customWidth="1"/>
    <col min="8" max="8" width="4.85546875" customWidth="1"/>
    <col min="9" max="9" width="7.7109375" customWidth="1"/>
    <col min="10" max="10" width="46.7109375" bestFit="1" customWidth="1"/>
    <col min="11" max="11" width="44" bestFit="1" customWidth="1"/>
    <col min="12" max="12" width="12" bestFit="1" customWidth="1"/>
    <col min="13" max="13" width="15.7109375" bestFit="1" customWidth="1"/>
    <col min="14" max="14" width="8.5703125" customWidth="1"/>
    <col min="15" max="15" width="9.140625" customWidth="1"/>
    <col min="16" max="16" width="4.7109375" customWidth="1"/>
    <col min="17" max="17" width="7.5703125" customWidth="1"/>
  </cols>
  <sheetData>
    <row r="4" spans="2:2">
      <c r="B4" t="s">
        <v>37</v>
      </c>
    </row>
    <row r="5" spans="2:2">
      <c r="B5" t="s">
        <v>38</v>
      </c>
    </row>
    <row r="6" spans="2:2">
      <c r="B6" t="s">
        <v>39</v>
      </c>
    </row>
    <row r="7" spans="2:2">
      <c r="B7" t="s">
        <v>40</v>
      </c>
    </row>
    <row r="8" spans="2:2">
      <c r="B8" t="s">
        <v>41</v>
      </c>
    </row>
    <row r="9" spans="2:2">
      <c r="B9" t="s">
        <v>42</v>
      </c>
    </row>
    <row r="10" spans="2:2">
      <c r="B10" t="s">
        <v>43</v>
      </c>
    </row>
    <row r="11" spans="2:2">
      <c r="B11" t="s">
        <v>44</v>
      </c>
    </row>
    <row r="12" spans="2:2">
      <c r="B12" t="s">
        <v>45</v>
      </c>
    </row>
    <row r="13" spans="2:2">
      <c r="B13" t="s">
        <v>46</v>
      </c>
    </row>
    <row r="14" spans="2:2">
      <c r="B14" t="s">
        <v>47</v>
      </c>
    </row>
    <row r="15" spans="2:2">
      <c r="B15" t="s">
        <v>48</v>
      </c>
    </row>
    <row r="16" spans="2:2">
      <c r="B16" t="s">
        <v>49</v>
      </c>
    </row>
    <row r="17" spans="2:5">
      <c r="B17" t="s">
        <v>50</v>
      </c>
    </row>
    <row r="18" spans="2:5">
      <c r="B18" t="s">
        <v>51</v>
      </c>
    </row>
    <row r="19" spans="2:5">
      <c r="B19" t="s">
        <v>52</v>
      </c>
    </row>
    <row r="20" spans="2:5">
      <c r="B20" t="s">
        <v>53</v>
      </c>
    </row>
    <row r="21" spans="2:5">
      <c r="B21" t="s">
        <v>54</v>
      </c>
    </row>
    <row r="22" spans="2:5">
      <c r="B22" t="s">
        <v>55</v>
      </c>
    </row>
    <row r="23" spans="2:5">
      <c r="B23" t="s">
        <v>56</v>
      </c>
    </row>
    <row r="24" spans="2:5">
      <c r="B24" t="s">
        <v>57</v>
      </c>
    </row>
    <row r="25" spans="2:5">
      <c r="B25" t="s">
        <v>58</v>
      </c>
    </row>
    <row r="26" spans="2:5">
      <c r="B26" t="s">
        <v>59</v>
      </c>
    </row>
    <row r="27" spans="2:5">
      <c r="B27" t="s">
        <v>60</v>
      </c>
    </row>
    <row r="28" spans="2:5">
      <c r="B28" t="s">
        <v>61</v>
      </c>
      <c r="C28" t="s">
        <v>62</v>
      </c>
      <c r="D28" t="s">
        <v>63</v>
      </c>
      <c r="E28" t="s">
        <v>64</v>
      </c>
    </row>
    <row r="29" spans="2:5">
      <c r="B29" t="s">
        <v>65</v>
      </c>
      <c r="C29" t="s">
        <v>66</v>
      </c>
      <c r="D29" t="s">
        <v>67</v>
      </c>
      <c r="E29" t="s">
        <v>68</v>
      </c>
    </row>
    <row r="30" spans="2:5">
      <c r="B30" t="s">
        <v>69</v>
      </c>
      <c r="C30" t="s">
        <v>70</v>
      </c>
      <c r="D30" t="s">
        <v>71</v>
      </c>
      <c r="E30" t="s">
        <v>72</v>
      </c>
    </row>
    <row r="31" spans="2:5">
      <c r="B31" t="s">
        <v>73</v>
      </c>
      <c r="C31" t="s">
        <v>74</v>
      </c>
      <c r="D31" t="s">
        <v>75</v>
      </c>
      <c r="E31" t="s">
        <v>76</v>
      </c>
    </row>
    <row r="32" spans="2:5">
      <c r="B32" t="s">
        <v>61</v>
      </c>
      <c r="C32" t="s">
        <v>62</v>
      </c>
      <c r="D32" t="s">
        <v>63</v>
      </c>
      <c r="E32" t="s">
        <v>64</v>
      </c>
    </row>
    <row r="33" spans="2:5">
      <c r="B33" t="s">
        <v>77</v>
      </c>
      <c r="C33" t="s">
        <v>78</v>
      </c>
      <c r="D33" t="s">
        <v>79</v>
      </c>
      <c r="E33" t="s">
        <v>80</v>
      </c>
    </row>
    <row r="34" spans="2:5">
      <c r="B34" t="s">
        <v>81</v>
      </c>
      <c r="C34" t="s">
        <v>82</v>
      </c>
      <c r="D34" t="s">
        <v>83</v>
      </c>
      <c r="E34" t="s">
        <v>84</v>
      </c>
    </row>
    <row r="35" spans="2:5">
      <c r="B35" t="s">
        <v>85</v>
      </c>
      <c r="C35" t="s">
        <v>86</v>
      </c>
      <c r="D35" t="s">
        <v>87</v>
      </c>
      <c r="E35" t="s">
        <v>88</v>
      </c>
    </row>
    <row r="36" spans="2:5">
      <c r="B36" t="s">
        <v>61</v>
      </c>
      <c r="C36" t="s">
        <v>62</v>
      </c>
      <c r="D36" t="s">
        <v>63</v>
      </c>
      <c r="E36" t="s">
        <v>64</v>
      </c>
    </row>
    <row r="37" spans="2:5">
      <c r="B37" t="s">
        <v>89</v>
      </c>
      <c r="C37" t="s">
        <v>90</v>
      </c>
      <c r="D37" t="s">
        <v>91</v>
      </c>
      <c r="E37" t="s">
        <v>92</v>
      </c>
    </row>
    <row r="38" spans="2:5">
      <c r="B38" t="s">
        <v>93</v>
      </c>
      <c r="C38" t="s">
        <v>94</v>
      </c>
      <c r="D38" t="s">
        <v>95</v>
      </c>
      <c r="E38" t="s">
        <v>96</v>
      </c>
    </row>
    <row r="39" spans="2:5">
      <c r="B39" t="s">
        <v>97</v>
      </c>
      <c r="C39" t="s">
        <v>98</v>
      </c>
      <c r="D39" t="s">
        <v>99</v>
      </c>
      <c r="E39" t="s">
        <v>100</v>
      </c>
    </row>
    <row r="40" spans="2:5">
      <c r="B40" t="s">
        <v>101</v>
      </c>
    </row>
    <row r="41" spans="2:5">
      <c r="B41" t="s">
        <v>102</v>
      </c>
    </row>
    <row r="42" spans="2:5">
      <c r="B42" t="s">
        <v>103</v>
      </c>
    </row>
    <row r="43" spans="2:5">
      <c r="B43" t="s">
        <v>104</v>
      </c>
    </row>
    <row r="44" spans="2:5">
      <c r="B44" t="s">
        <v>105</v>
      </c>
    </row>
    <row r="45" spans="2:5">
      <c r="B45" t="s">
        <v>106</v>
      </c>
    </row>
    <row r="46" spans="2:5">
      <c r="B46" t="s">
        <v>107</v>
      </c>
    </row>
    <row r="47" spans="2:5">
      <c r="B47" t="s">
        <v>108</v>
      </c>
    </row>
    <row r="48" spans="2:5">
      <c r="B48" t="s">
        <v>109</v>
      </c>
    </row>
    <row r="49" spans="2:2">
      <c r="B49" t="s">
        <v>110</v>
      </c>
    </row>
    <row r="50" spans="2:2">
      <c r="B50" t="s">
        <v>111</v>
      </c>
    </row>
    <row r="51" spans="2:2">
      <c r="B51" t="s">
        <v>112</v>
      </c>
    </row>
    <row r="52" spans="2:2">
      <c r="B52" t="s">
        <v>113</v>
      </c>
    </row>
    <row r="53" spans="2:2">
      <c r="B53" t="s">
        <v>114</v>
      </c>
    </row>
    <row r="54" spans="2:2">
      <c r="B54" t="s">
        <v>115</v>
      </c>
    </row>
    <row r="55" spans="2:2">
      <c r="B55" t="s">
        <v>116</v>
      </c>
    </row>
    <row r="56" spans="2:2">
      <c r="B56" t="s">
        <v>3</v>
      </c>
    </row>
    <row r="57" spans="2:2">
      <c r="B57" t="s">
        <v>361</v>
      </c>
    </row>
    <row r="58" spans="2:2">
      <c r="B58" t="s">
        <v>362</v>
      </c>
    </row>
    <row r="59" spans="2:2">
      <c r="B59" t="s">
        <v>363</v>
      </c>
    </row>
    <row r="60" spans="2:2">
      <c r="B60" t="s">
        <v>364</v>
      </c>
    </row>
    <row r="61" spans="2:2">
      <c r="B61" t="s">
        <v>117</v>
      </c>
    </row>
    <row r="62" spans="2:2">
      <c r="B62" t="s">
        <v>31</v>
      </c>
    </row>
    <row r="63" spans="2:2">
      <c r="B63" t="s">
        <v>365</v>
      </c>
    </row>
    <row r="64" spans="2:2">
      <c r="B64" t="s">
        <v>118</v>
      </c>
    </row>
    <row r="65" spans="2:7">
      <c r="B65" t="s">
        <v>119</v>
      </c>
    </row>
    <row r="66" spans="2:7">
      <c r="B66" t="s">
        <v>120</v>
      </c>
    </row>
    <row r="67" spans="2:7">
      <c r="B67" t="s">
        <v>121</v>
      </c>
    </row>
    <row r="68" spans="2:7">
      <c r="B68" t="s">
        <v>122</v>
      </c>
    </row>
    <row r="69" spans="2:7">
      <c r="B69" t="s">
        <v>123</v>
      </c>
    </row>
    <row r="70" spans="2:7">
      <c r="B70" t="s">
        <v>124</v>
      </c>
    </row>
    <row r="71" spans="2:7">
      <c r="B71" t="s">
        <v>366</v>
      </c>
    </row>
    <row r="72" spans="2:7">
      <c r="B72" t="s">
        <v>367</v>
      </c>
    </row>
    <row r="73" spans="2:7">
      <c r="B73" t="s">
        <v>125</v>
      </c>
    </row>
    <row r="74" spans="2:7">
      <c r="B74" t="s">
        <v>126</v>
      </c>
    </row>
    <row r="75" spans="2:7">
      <c r="B75" t="s">
        <v>127</v>
      </c>
    </row>
    <row r="76" spans="2:7">
      <c r="B76" t="s">
        <v>128</v>
      </c>
    </row>
    <row r="77" spans="2:7">
      <c r="B77" t="s">
        <v>129</v>
      </c>
    </row>
    <row r="78" spans="2:7">
      <c r="B78" t="s">
        <v>130</v>
      </c>
    </row>
    <row r="79" spans="2:7">
      <c r="B79" t="s">
        <v>368</v>
      </c>
    </row>
    <row r="80" spans="2:7">
      <c r="B80" t="s">
        <v>131</v>
      </c>
      <c r="C80" t="s">
        <v>369</v>
      </c>
      <c r="D80" t="s">
        <v>132</v>
      </c>
      <c r="E80" t="s">
        <v>370</v>
      </c>
      <c r="F80" t="s">
        <v>133</v>
      </c>
      <c r="G80" t="s">
        <v>371</v>
      </c>
    </row>
    <row r="81" spans="2:7">
      <c r="B81" t="s">
        <v>134</v>
      </c>
      <c r="C81" t="s">
        <v>372</v>
      </c>
      <c r="D81" t="s">
        <v>135</v>
      </c>
      <c r="E81" t="s">
        <v>373</v>
      </c>
      <c r="F81" t="s">
        <v>136</v>
      </c>
      <c r="G81" t="s">
        <v>374</v>
      </c>
    </row>
    <row r="82" spans="2:7">
      <c r="B82" t="s">
        <v>375</v>
      </c>
    </row>
    <row r="83" spans="2:7">
      <c r="B83" t="s">
        <v>137</v>
      </c>
    </row>
    <row r="84" spans="2:7">
      <c r="B84" t="s">
        <v>376</v>
      </c>
    </row>
    <row r="85" spans="2:7">
      <c r="B85" t="s">
        <v>138</v>
      </c>
    </row>
    <row r="86" spans="2:7">
      <c r="B86" t="s">
        <v>139</v>
      </c>
    </row>
    <row r="87" spans="2:7">
      <c r="B87" t="s">
        <v>140</v>
      </c>
    </row>
    <row r="88" spans="2:7">
      <c r="B88" t="s">
        <v>372</v>
      </c>
    </row>
    <row r="89" spans="2:7">
      <c r="B89" t="s">
        <v>377</v>
      </c>
    </row>
    <row r="90" spans="2:7">
      <c r="B90" t="s">
        <v>141</v>
      </c>
    </row>
    <row r="91" spans="2:7">
      <c r="B91" t="s">
        <v>142</v>
      </c>
    </row>
    <row r="92" spans="2:7">
      <c r="B92" t="s">
        <v>143</v>
      </c>
    </row>
    <row r="93" spans="2:7">
      <c r="B93" t="s">
        <v>378</v>
      </c>
    </row>
    <row r="94" spans="2:7">
      <c r="B94" t="s">
        <v>144</v>
      </c>
      <c r="C94" t="s">
        <v>379</v>
      </c>
    </row>
    <row r="95" spans="2:7">
      <c r="B95" t="s">
        <v>380</v>
      </c>
      <c r="C95" t="s">
        <v>381</v>
      </c>
    </row>
    <row r="96" spans="2:7">
      <c r="B96" t="s">
        <v>145</v>
      </c>
      <c r="C96" t="s">
        <v>382</v>
      </c>
    </row>
    <row r="97" spans="2:3">
      <c r="B97" t="s">
        <v>146</v>
      </c>
      <c r="C97" t="s">
        <v>383</v>
      </c>
    </row>
    <row r="98" spans="2:3">
      <c r="B98" t="s">
        <v>384</v>
      </c>
      <c r="C98" t="s">
        <v>385</v>
      </c>
    </row>
    <row r="99" spans="2:3">
      <c r="B99" t="s">
        <v>147</v>
      </c>
      <c r="C99" t="s">
        <v>386</v>
      </c>
    </row>
    <row r="100" spans="2:3">
      <c r="B100" t="s">
        <v>148</v>
      </c>
      <c r="C100" t="s">
        <v>387</v>
      </c>
    </row>
    <row r="101" spans="2:3">
      <c r="B101" t="s">
        <v>149</v>
      </c>
      <c r="C101" t="s">
        <v>388</v>
      </c>
    </row>
    <row r="102" spans="2:3">
      <c r="B102" t="s">
        <v>150</v>
      </c>
      <c r="C102">
        <v>146.92599999999999</v>
      </c>
    </row>
    <row r="103" spans="2:3">
      <c r="B103" t="s">
        <v>151</v>
      </c>
      <c r="C103" t="s">
        <v>389</v>
      </c>
    </row>
    <row r="104" spans="2:3">
      <c r="B104" t="s">
        <v>152</v>
      </c>
      <c r="C104" t="s">
        <v>390</v>
      </c>
    </row>
    <row r="105" spans="2:3">
      <c r="B105" t="s">
        <v>153</v>
      </c>
      <c r="C105" t="s">
        <v>391</v>
      </c>
    </row>
    <row r="106" spans="2:3">
      <c r="B106" t="s">
        <v>154</v>
      </c>
      <c r="C106" t="s">
        <v>392</v>
      </c>
    </row>
    <row r="107" spans="2:3">
      <c r="B107" t="s">
        <v>155</v>
      </c>
      <c r="C107" t="s">
        <v>393</v>
      </c>
    </row>
    <row r="108" spans="2:3">
      <c r="B108" t="s">
        <v>156</v>
      </c>
      <c r="C108" t="s">
        <v>394</v>
      </c>
    </row>
    <row r="109" spans="2:3">
      <c r="B109" t="s">
        <v>157</v>
      </c>
      <c r="C109" t="s">
        <v>395</v>
      </c>
    </row>
    <row r="110" spans="2:3">
      <c r="B110" t="s">
        <v>158</v>
      </c>
    </row>
    <row r="111" spans="2:3">
      <c r="B111" t="s">
        <v>396</v>
      </c>
    </row>
    <row r="112" spans="2:3">
      <c r="B112" t="s">
        <v>159</v>
      </c>
    </row>
    <row r="113" spans="2:3">
      <c r="B113" t="s">
        <v>160</v>
      </c>
    </row>
    <row r="114" spans="2:3">
      <c r="B114" t="s">
        <v>161</v>
      </c>
    </row>
    <row r="115" spans="2:3">
      <c r="B115" t="s">
        <v>397</v>
      </c>
    </row>
    <row r="116" spans="2:3">
      <c r="B116" t="s">
        <v>398</v>
      </c>
    </row>
    <row r="117" spans="2:3">
      <c r="B117" t="s">
        <v>399</v>
      </c>
      <c r="C117" t="s">
        <v>400</v>
      </c>
    </row>
    <row r="118" spans="2:3">
      <c r="B118" t="s">
        <v>401</v>
      </c>
      <c r="C118" t="s">
        <v>402</v>
      </c>
    </row>
    <row r="119" spans="2:3">
      <c r="B119" t="s">
        <v>403</v>
      </c>
    </row>
    <row r="120" spans="2:3">
      <c r="B120" t="s">
        <v>162</v>
      </c>
    </row>
    <row r="121" spans="2:3">
      <c r="B121" t="s">
        <v>163</v>
      </c>
    </row>
    <row r="122" spans="2:3">
      <c r="B122" t="s">
        <v>164</v>
      </c>
    </row>
    <row r="124" spans="2:3">
      <c r="B124" t="s">
        <v>165</v>
      </c>
    </row>
    <row r="126" spans="2:3">
      <c r="B126" t="s">
        <v>166</v>
      </c>
    </row>
    <row r="128" spans="2:3">
      <c r="B128" t="s">
        <v>167</v>
      </c>
    </row>
    <row r="130" spans="2:2">
      <c r="B130" t="s">
        <v>168</v>
      </c>
    </row>
    <row r="132" spans="2:2">
      <c r="B132" t="s">
        <v>169</v>
      </c>
    </row>
    <row r="133" spans="2:2">
      <c r="B133" t="s">
        <v>404</v>
      </c>
    </row>
    <row r="134" spans="2:2">
      <c r="B134" t="s">
        <v>170</v>
      </c>
    </row>
    <row r="135" spans="2:2">
      <c r="B135" t="s">
        <v>405</v>
      </c>
    </row>
    <row r="136" spans="2:2">
      <c r="B136" t="s">
        <v>406</v>
      </c>
    </row>
    <row r="137" spans="2:2">
      <c r="B137" t="s">
        <v>407</v>
      </c>
    </row>
    <row r="138" spans="2:2">
      <c r="B138" t="s">
        <v>408</v>
      </c>
    </row>
    <row r="139" spans="2:2">
      <c r="B139" t="s">
        <v>409</v>
      </c>
    </row>
    <row r="140" spans="2:2">
      <c r="B140" t="s">
        <v>410</v>
      </c>
    </row>
    <row r="141" spans="2:2">
      <c r="B141" t="s">
        <v>411</v>
      </c>
    </row>
    <row r="142" spans="2:2">
      <c r="B142" t="s">
        <v>412</v>
      </c>
    </row>
    <row r="143" spans="2:2">
      <c r="B143" t="s">
        <v>413</v>
      </c>
    </row>
    <row r="144" spans="2:2">
      <c r="B144" t="s">
        <v>414</v>
      </c>
    </row>
    <row r="145" spans="2:2">
      <c r="B145" t="s">
        <v>171</v>
      </c>
    </row>
    <row r="146" spans="2:2">
      <c r="B146" t="s">
        <v>163</v>
      </c>
    </row>
    <row r="147" spans="2:2">
      <c r="B147" t="s">
        <v>415</v>
      </c>
    </row>
    <row r="148" spans="2:2">
      <c r="B148" t="s">
        <v>416</v>
      </c>
    </row>
    <row r="149" spans="2:2">
      <c r="B149" t="s">
        <v>417</v>
      </c>
    </row>
    <row r="150" spans="2:2">
      <c r="B150" t="s">
        <v>163</v>
      </c>
    </row>
    <row r="151" spans="2:2">
      <c r="B151" t="s">
        <v>172</v>
      </c>
    </row>
    <row r="152" spans="2:2">
      <c r="B152" t="s">
        <v>173</v>
      </c>
    </row>
    <row r="153" spans="2:2">
      <c r="B153" t="s">
        <v>174</v>
      </c>
    </row>
    <row r="154" spans="2:2">
      <c r="B154" t="s">
        <v>175</v>
      </c>
    </row>
    <row r="155" spans="2:2">
      <c r="B155" t="s">
        <v>176</v>
      </c>
    </row>
    <row r="156" spans="2:2">
      <c r="B156" t="s">
        <v>38</v>
      </c>
    </row>
    <row r="157" spans="2:2">
      <c r="B157" t="s">
        <v>177</v>
      </c>
    </row>
    <row r="158" spans="2:2">
      <c r="B158" t="s">
        <v>178</v>
      </c>
    </row>
    <row r="159" spans="2:2">
      <c r="B159" t="s">
        <v>179</v>
      </c>
    </row>
    <row r="160" spans="2:2">
      <c r="B160" t="s">
        <v>180</v>
      </c>
    </row>
    <row r="161" spans="2:2">
      <c r="B161" t="s">
        <v>181</v>
      </c>
    </row>
    <row r="162" spans="2:2">
      <c r="B162" t="s">
        <v>182</v>
      </c>
    </row>
    <row r="163" spans="2:2">
      <c r="B163" t="s">
        <v>183</v>
      </c>
    </row>
    <row r="164" spans="2:2">
      <c r="B164" t="s">
        <v>184</v>
      </c>
    </row>
    <row r="165" spans="2:2">
      <c r="B165" t="s">
        <v>185</v>
      </c>
    </row>
    <row r="166" spans="2:2">
      <c r="B166" t="s">
        <v>186</v>
      </c>
    </row>
    <row r="167" spans="2:2">
      <c r="B167" t="s">
        <v>187</v>
      </c>
    </row>
    <row r="168" spans="2:2">
      <c r="B168" t="s">
        <v>188</v>
      </c>
    </row>
    <row r="169" spans="2:2">
      <c r="B169" t="s">
        <v>189</v>
      </c>
    </row>
    <row r="170" spans="2:2">
      <c r="B170" t="s">
        <v>190</v>
      </c>
    </row>
    <row r="171" spans="2:2">
      <c r="B171" t="s">
        <v>191</v>
      </c>
    </row>
    <row r="172" spans="2:2">
      <c r="B172" t="s">
        <v>192</v>
      </c>
    </row>
    <row r="174" spans="2:2">
      <c r="B174" t="s">
        <v>58</v>
      </c>
    </row>
    <row r="175" spans="2:2">
      <c r="B175" t="s">
        <v>193</v>
      </c>
    </row>
    <row r="176" spans="2:2">
      <c r="B176" t="s">
        <v>59</v>
      </c>
    </row>
    <row r="177" spans="2:2">
      <c r="B177" t="s">
        <v>60</v>
      </c>
    </row>
    <row r="178" spans="2:2">
      <c r="B178" t="s">
        <v>194</v>
      </c>
    </row>
    <row r="179" spans="2:2">
      <c r="B179" t="s">
        <v>195</v>
      </c>
    </row>
    <row r="180" spans="2:2">
      <c r="B180" t="s">
        <v>196</v>
      </c>
    </row>
    <row r="181" spans="2:2">
      <c r="B181" t="s">
        <v>197</v>
      </c>
    </row>
    <row r="182" spans="2:2">
      <c r="B182" t="s">
        <v>198</v>
      </c>
    </row>
    <row r="183" spans="2:2">
      <c r="B183" t="s">
        <v>199</v>
      </c>
    </row>
    <row r="184" spans="2:2">
      <c r="B184" t="s">
        <v>200</v>
      </c>
    </row>
    <row r="185" spans="2:2">
      <c r="B185" t="s">
        <v>201</v>
      </c>
    </row>
    <row r="186" spans="2:2">
      <c r="B186" t="s">
        <v>202</v>
      </c>
    </row>
    <row r="188" spans="2:2">
      <c r="B188" t="s">
        <v>203</v>
      </c>
    </row>
    <row r="189" spans="2:2">
      <c r="B189" t="s">
        <v>204</v>
      </c>
    </row>
    <row r="190" spans="2:2">
      <c r="B190" t="s">
        <v>205</v>
      </c>
    </row>
    <row r="191" spans="2:2">
      <c r="B191" t="s">
        <v>206</v>
      </c>
    </row>
    <row r="192" spans="2:2">
      <c r="B192" t="s">
        <v>207</v>
      </c>
    </row>
    <row r="193" spans="2:2">
      <c r="B193" t="s">
        <v>208</v>
      </c>
    </row>
    <row r="194" spans="2:2">
      <c r="B194" t="s">
        <v>209</v>
      </c>
    </row>
    <row r="195" spans="2:2">
      <c r="B195" t="s">
        <v>210</v>
      </c>
    </row>
    <row r="196" spans="2:2">
      <c r="B196" t="s">
        <v>211</v>
      </c>
    </row>
    <row r="197" spans="2:2">
      <c r="B197" t="s">
        <v>212</v>
      </c>
    </row>
    <row r="198" spans="2:2">
      <c r="B198" t="s">
        <v>213</v>
      </c>
    </row>
    <row r="200" spans="2:2">
      <c r="B200" t="s">
        <v>214</v>
      </c>
    </row>
    <row r="201" spans="2:2">
      <c r="B201" t="s">
        <v>215</v>
      </c>
    </row>
    <row r="202" spans="2:2">
      <c r="B202" t="s">
        <v>216</v>
      </c>
    </row>
    <row r="203" spans="2:2">
      <c r="B203" t="s">
        <v>217</v>
      </c>
    </row>
    <row r="204" spans="2:2">
      <c r="B204" t="s">
        <v>218</v>
      </c>
    </row>
    <row r="205" spans="2:2">
      <c r="B205" t="s">
        <v>219</v>
      </c>
    </row>
    <row r="206" spans="2:2">
      <c r="B206" t="s">
        <v>220</v>
      </c>
    </row>
    <row r="207" spans="2:2">
      <c r="B207" t="s">
        <v>221</v>
      </c>
    </row>
    <row r="208" spans="2:2">
      <c r="B208" t="s">
        <v>222</v>
      </c>
    </row>
    <row r="209" spans="2:2">
      <c r="B209" t="s">
        <v>223</v>
      </c>
    </row>
    <row r="210" spans="2:2">
      <c r="B210" t="s">
        <v>224</v>
      </c>
    </row>
    <row r="211" spans="2:2">
      <c r="B211" t="s">
        <v>225</v>
      </c>
    </row>
    <row r="212" spans="2:2">
      <c r="B212" t="s">
        <v>226</v>
      </c>
    </row>
    <row r="213" spans="2:2">
      <c r="B213" t="s">
        <v>227</v>
      </c>
    </row>
    <row r="214" spans="2:2">
      <c r="B214" t="s">
        <v>228</v>
      </c>
    </row>
    <row r="215" spans="2:2">
      <c r="B215" t="s">
        <v>206</v>
      </c>
    </row>
    <row r="217" spans="2:2">
      <c r="B217" t="s">
        <v>229</v>
      </c>
    </row>
    <row r="218" spans="2:2">
      <c r="B218" t="s">
        <v>230</v>
      </c>
    </row>
    <row r="219" spans="2:2">
      <c r="B219" t="s">
        <v>231</v>
      </c>
    </row>
    <row r="220" spans="2:2">
      <c r="B220" t="s">
        <v>232</v>
      </c>
    </row>
    <row r="221" spans="2:2">
      <c r="B221" t="s">
        <v>233</v>
      </c>
    </row>
    <row r="222" spans="2:2">
      <c r="B222" t="s">
        <v>204</v>
      </c>
    </row>
    <row r="224" spans="2:2">
      <c r="B224" t="s">
        <v>234</v>
      </c>
    </row>
    <row r="225" spans="2:2">
      <c r="B225" t="s">
        <v>235</v>
      </c>
    </row>
    <row r="226" spans="2:2">
      <c r="B226" t="s">
        <v>236</v>
      </c>
    </row>
    <row r="227" spans="2:2">
      <c r="B227" t="s">
        <v>203</v>
      </c>
    </row>
    <row r="229" spans="2:2">
      <c r="B229" t="s">
        <v>237</v>
      </c>
    </row>
    <row r="230" spans="2:2">
      <c r="B230" t="s">
        <v>238</v>
      </c>
    </row>
    <row r="231" spans="2:2">
      <c r="B231" t="s">
        <v>239</v>
      </c>
    </row>
    <row r="232" spans="2:2">
      <c r="B232" t="s">
        <v>240</v>
      </c>
    </row>
    <row r="234" spans="2:2">
      <c r="B234" t="s">
        <v>241</v>
      </c>
    </row>
    <row r="235" spans="2:2">
      <c r="B235" t="s">
        <v>242</v>
      </c>
    </row>
    <row r="236" spans="2:2">
      <c r="B236" t="s">
        <v>243</v>
      </c>
    </row>
    <row r="237" spans="2:2">
      <c r="B237" t="s">
        <v>244</v>
      </c>
    </row>
    <row r="238" spans="2:2">
      <c r="B238" t="s">
        <v>245</v>
      </c>
    </row>
    <row r="239" spans="2:2">
      <c r="B239" t="s">
        <v>246</v>
      </c>
    </row>
    <row r="240" spans="2:2">
      <c r="B240" t="s">
        <v>247</v>
      </c>
    </row>
    <row r="241" spans="2:2">
      <c r="B241" t="s">
        <v>248</v>
      </c>
    </row>
    <row r="242" spans="2:2">
      <c r="B242" t="s">
        <v>249</v>
      </c>
    </row>
    <row r="243" spans="2:2">
      <c r="B243" t="s">
        <v>250</v>
      </c>
    </row>
    <row r="244" spans="2:2">
      <c r="B244" t="s">
        <v>251</v>
      </c>
    </row>
    <row r="245" spans="2:2">
      <c r="B245" t="s">
        <v>252</v>
      </c>
    </row>
    <row r="246" spans="2:2">
      <c r="B246" t="s">
        <v>253</v>
      </c>
    </row>
    <row r="248" spans="2:2">
      <c r="B248" t="s">
        <v>254</v>
      </c>
    </row>
    <row r="249" spans="2:2">
      <c r="B249" t="s">
        <v>216</v>
      </c>
    </row>
    <row r="250" spans="2:2">
      <c r="B250" t="s">
        <v>255</v>
      </c>
    </row>
    <row r="251" spans="2:2">
      <c r="B251" t="s">
        <v>256</v>
      </c>
    </row>
    <row r="252" spans="2:2">
      <c r="B252" t="s">
        <v>257</v>
      </c>
    </row>
    <row r="253" spans="2:2">
      <c r="B253" t="s">
        <v>258</v>
      </c>
    </row>
    <row r="254" spans="2:2">
      <c r="B254" t="s">
        <v>259</v>
      </c>
    </row>
    <row r="255" spans="2:2">
      <c r="B255" t="s">
        <v>260</v>
      </c>
    </row>
    <row r="256" spans="2:2">
      <c r="B256" t="s">
        <v>261</v>
      </c>
    </row>
    <row r="257" spans="2:2">
      <c r="B257" t="s">
        <v>262</v>
      </c>
    </row>
    <row r="258" spans="2:2">
      <c r="B258" t="s">
        <v>263</v>
      </c>
    </row>
    <row r="259" spans="2:2">
      <c r="B259" t="s">
        <v>253</v>
      </c>
    </row>
    <row r="261" spans="2:2">
      <c r="B261" t="s">
        <v>264</v>
      </c>
    </row>
    <row r="262" spans="2:2">
      <c r="B262" t="s">
        <v>265</v>
      </c>
    </row>
    <row r="263" spans="2:2">
      <c r="B263" t="s">
        <v>266</v>
      </c>
    </row>
    <row r="264" spans="2:2">
      <c r="B264" t="s">
        <v>267</v>
      </c>
    </row>
    <row r="265" spans="2:2">
      <c r="B265" t="s">
        <v>268</v>
      </c>
    </row>
    <row r="266" spans="2:2">
      <c r="B266" t="s">
        <v>269</v>
      </c>
    </row>
    <row r="267" spans="2:2">
      <c r="B267" t="s">
        <v>270</v>
      </c>
    </row>
    <row r="268" spans="2:2">
      <c r="B268" t="s">
        <v>271</v>
      </c>
    </row>
    <row r="269" spans="2:2">
      <c r="B269" t="s">
        <v>272</v>
      </c>
    </row>
    <row r="270" spans="2:2">
      <c r="B270" t="s">
        <v>273</v>
      </c>
    </row>
    <row r="271" spans="2:2">
      <c r="B271" t="s">
        <v>253</v>
      </c>
    </row>
    <row r="273" spans="2:2">
      <c r="B273" t="s">
        <v>274</v>
      </c>
    </row>
    <row r="274" spans="2:2">
      <c r="B274" t="s">
        <v>275</v>
      </c>
    </row>
    <row r="275" spans="2:2">
      <c r="B275" t="s">
        <v>276</v>
      </c>
    </row>
    <row r="276" spans="2:2">
      <c r="B276" t="s">
        <v>277</v>
      </c>
    </row>
    <row r="277" spans="2:2">
      <c r="B277" t="s">
        <v>278</v>
      </c>
    </row>
    <row r="278" spans="2:2">
      <c r="B278" t="s">
        <v>273</v>
      </c>
    </row>
    <row r="279" spans="2:2">
      <c r="B279" t="s">
        <v>279</v>
      </c>
    </row>
    <row r="280" spans="2:2">
      <c r="B280" t="s">
        <v>253</v>
      </c>
    </row>
    <row r="282" spans="2:2">
      <c r="B282" t="s">
        <v>214</v>
      </c>
    </row>
    <row r="283" spans="2:2">
      <c r="B283" t="s">
        <v>280</v>
      </c>
    </row>
    <row r="284" spans="2:2">
      <c r="B284" t="s">
        <v>281</v>
      </c>
    </row>
    <row r="285" spans="2:2">
      <c r="B285" t="s">
        <v>282</v>
      </c>
    </row>
    <row r="286" spans="2:2">
      <c r="B286" t="s">
        <v>283</v>
      </c>
    </row>
    <row r="287" spans="2:2">
      <c r="B287" t="s">
        <v>272</v>
      </c>
    </row>
    <row r="288" spans="2:2">
      <c r="B288" t="s">
        <v>273</v>
      </c>
    </row>
    <row r="289" spans="2:2">
      <c r="B289" t="s">
        <v>284</v>
      </c>
    </row>
    <row r="290" spans="2:2">
      <c r="B290" t="s">
        <v>285</v>
      </c>
    </row>
    <row r="291" spans="2:2">
      <c r="B291" t="s">
        <v>286</v>
      </c>
    </row>
    <row r="292" spans="2:2">
      <c r="B292" t="s">
        <v>287</v>
      </c>
    </row>
    <row r="293" spans="2:2">
      <c r="B293" t="s">
        <v>288</v>
      </c>
    </row>
    <row r="294" spans="2:2">
      <c r="B294" t="s">
        <v>289</v>
      </c>
    </row>
    <row r="296" spans="2:2">
      <c r="B296" t="s">
        <v>58</v>
      </c>
    </row>
    <row r="297" spans="2:2">
      <c r="B297" t="s">
        <v>60</v>
      </c>
    </row>
    <row r="298" spans="2:2">
      <c r="B298" t="s">
        <v>59</v>
      </c>
    </row>
    <row r="299" spans="2:2">
      <c r="B299" t="s">
        <v>290</v>
      </c>
    </row>
    <row r="301" spans="2:2">
      <c r="B301" t="s">
        <v>291</v>
      </c>
    </row>
    <row r="302" spans="2:2">
      <c r="B302" t="s">
        <v>292</v>
      </c>
    </row>
    <row r="303" spans="2:2">
      <c r="B303" t="s">
        <v>293</v>
      </c>
    </row>
    <row r="304" spans="2:2">
      <c r="B304" t="s">
        <v>294</v>
      </c>
    </row>
    <row r="305" spans="2:2">
      <c r="B305" t="s">
        <v>295</v>
      </c>
    </row>
    <row r="306" spans="2:2">
      <c r="B306" t="s">
        <v>296</v>
      </c>
    </row>
    <row r="307" spans="2:2">
      <c r="B307" t="s">
        <v>297</v>
      </c>
    </row>
    <row r="308" spans="2:2">
      <c r="B308" t="s">
        <v>298</v>
      </c>
    </row>
    <row r="309" spans="2:2">
      <c r="B309" t="s">
        <v>299</v>
      </c>
    </row>
    <row r="310" spans="2:2">
      <c r="B310" t="s">
        <v>300</v>
      </c>
    </row>
    <row r="311" spans="2:2">
      <c r="B311" t="s">
        <v>301</v>
      </c>
    </row>
    <row r="312" spans="2:2">
      <c r="B312" t="s">
        <v>302</v>
      </c>
    </row>
    <row r="313" spans="2:2">
      <c r="B313" t="s">
        <v>303</v>
      </c>
    </row>
    <row r="314" spans="2:2">
      <c r="B314" t="s">
        <v>290</v>
      </c>
    </row>
    <row r="315" spans="2:2">
      <c r="B315" t="s">
        <v>289</v>
      </c>
    </row>
    <row r="316" spans="2:2">
      <c r="B316" t="s">
        <v>287</v>
      </c>
    </row>
    <row r="317" spans="2:2">
      <c r="B317" t="s">
        <v>304</v>
      </c>
    </row>
    <row r="319" spans="2:2">
      <c r="B319" t="s">
        <v>305</v>
      </c>
    </row>
    <row r="320" spans="2:2">
      <c r="B320" t="s">
        <v>291</v>
      </c>
    </row>
    <row r="321" spans="2:2">
      <c r="B321" t="s">
        <v>306</v>
      </c>
    </row>
    <row r="322" spans="2:2">
      <c r="B322" t="s">
        <v>307</v>
      </c>
    </row>
    <row r="323" spans="2:2">
      <c r="B323" t="s">
        <v>101</v>
      </c>
    </row>
    <row r="324" spans="2:2">
      <c r="B324" t="s">
        <v>308</v>
      </c>
    </row>
    <row r="325" spans="2:2">
      <c r="B325" t="s">
        <v>285</v>
      </c>
    </row>
    <row r="326" spans="2:2">
      <c r="B326" t="s">
        <v>37</v>
      </c>
    </row>
    <row r="327" spans="2:2">
      <c r="B327" t="s">
        <v>309</v>
      </c>
    </row>
    <row r="328" spans="2:2">
      <c r="B328" t="s">
        <v>310</v>
      </c>
    </row>
    <row r="329" spans="2:2">
      <c r="B329" t="s">
        <v>202</v>
      </c>
    </row>
    <row r="330" spans="2:2">
      <c r="B330" t="s">
        <v>311</v>
      </c>
    </row>
    <row r="331" spans="2:2">
      <c r="B331" t="s">
        <v>312</v>
      </c>
    </row>
    <row r="332" spans="2:2">
      <c r="B332" t="s">
        <v>313</v>
      </c>
    </row>
    <row r="333" spans="2:2">
      <c r="B333" t="s">
        <v>314</v>
      </c>
    </row>
    <row r="334" spans="2:2">
      <c r="B334" t="s">
        <v>315</v>
      </c>
    </row>
    <row r="335" spans="2:2">
      <c r="B335" t="s">
        <v>308</v>
      </c>
    </row>
    <row r="336" spans="2:2">
      <c r="B336" t="s">
        <v>316</v>
      </c>
    </row>
    <row r="337" spans="2:2">
      <c r="B337" t="s">
        <v>317</v>
      </c>
    </row>
    <row r="338" spans="2:2">
      <c r="B338" t="s">
        <v>102</v>
      </c>
    </row>
    <row r="339" spans="2:2">
      <c r="B339" t="s">
        <v>318</v>
      </c>
    </row>
    <row r="340" spans="2:2">
      <c r="B340" t="s">
        <v>319</v>
      </c>
    </row>
    <row r="341" spans="2:2">
      <c r="B341" t="s">
        <v>320</v>
      </c>
    </row>
    <row r="342" spans="2:2">
      <c r="B342" t="s">
        <v>321</v>
      </c>
    </row>
    <row r="343" spans="2:2">
      <c r="B343" t="s">
        <v>322</v>
      </c>
    </row>
    <row r="344" spans="2:2">
      <c r="B344" t="s">
        <v>323</v>
      </c>
    </row>
    <row r="345" spans="2:2">
      <c r="B345" t="s">
        <v>324</v>
      </c>
    </row>
    <row r="346" spans="2:2">
      <c r="B346" t="s">
        <v>325</v>
      </c>
    </row>
    <row r="347" spans="2:2">
      <c r="B347" t="s">
        <v>326</v>
      </c>
    </row>
    <row r="348" spans="2:2">
      <c r="B348" t="s">
        <v>327</v>
      </c>
    </row>
    <row r="349" spans="2:2">
      <c r="B349" t="s">
        <v>328</v>
      </c>
    </row>
    <row r="350" spans="2:2">
      <c r="B350" t="s">
        <v>329</v>
      </c>
    </row>
    <row r="351" spans="2:2">
      <c r="B351" t="s">
        <v>330</v>
      </c>
    </row>
    <row r="352" spans="2:2">
      <c r="B352" t="s">
        <v>331</v>
      </c>
    </row>
    <row r="353" spans="2:2">
      <c r="B353" t="s">
        <v>332</v>
      </c>
    </row>
    <row r="354" spans="2:2">
      <c r="B354" t="s">
        <v>333</v>
      </c>
    </row>
    <row r="355" spans="2:2">
      <c r="B355" t="s">
        <v>334</v>
      </c>
    </row>
    <row r="356" spans="2:2">
      <c r="B356" t="s">
        <v>335</v>
      </c>
    </row>
    <row r="357" spans="2:2">
      <c r="B357" t="s">
        <v>103</v>
      </c>
    </row>
    <row r="358" spans="2:2">
      <c r="B358" t="s">
        <v>336</v>
      </c>
    </row>
    <row r="359" spans="2:2">
      <c r="B359" t="s">
        <v>337</v>
      </c>
    </row>
    <row r="360" spans="2:2">
      <c r="B360" t="s">
        <v>338</v>
      </c>
    </row>
    <row r="361" spans="2:2">
      <c r="B361" t="s">
        <v>339</v>
      </c>
    </row>
    <row r="362" spans="2:2">
      <c r="B362" t="s">
        <v>340</v>
      </c>
    </row>
    <row r="363" spans="2:2">
      <c r="B363" t="s">
        <v>341</v>
      </c>
    </row>
    <row r="364" spans="2:2">
      <c r="B364" t="s">
        <v>342</v>
      </c>
    </row>
    <row r="365" spans="2:2">
      <c r="B365" t="s">
        <v>343</v>
      </c>
    </row>
    <row r="366" spans="2:2">
      <c r="B366" t="s">
        <v>344</v>
      </c>
    </row>
    <row r="367" spans="2:2">
      <c r="B367" t="s">
        <v>345</v>
      </c>
    </row>
    <row r="368" spans="2:2">
      <c r="B368" t="s">
        <v>178</v>
      </c>
    </row>
    <row r="369" spans="2:2">
      <c r="B369" t="s">
        <v>346</v>
      </c>
    </row>
    <row r="370" spans="2:2">
      <c r="B370" t="s">
        <v>347</v>
      </c>
    </row>
    <row r="371" spans="2:2">
      <c r="B371" t="s">
        <v>45</v>
      </c>
    </row>
    <row r="372" spans="2:2">
      <c r="B372" t="s">
        <v>46</v>
      </c>
    </row>
    <row r="373" spans="2:2">
      <c r="B373" t="s">
        <v>47</v>
      </c>
    </row>
    <row r="374" spans="2:2">
      <c r="B374" t="s">
        <v>48</v>
      </c>
    </row>
    <row r="375" spans="2:2">
      <c r="B375" t="s">
        <v>49</v>
      </c>
    </row>
    <row r="376" spans="2:2">
      <c r="B376" t="s">
        <v>50</v>
      </c>
    </row>
    <row r="377" spans="2:2">
      <c r="B377" t="s">
        <v>176</v>
      </c>
    </row>
    <row r="378" spans="2:2">
      <c r="B378" t="s">
        <v>101</v>
      </c>
    </row>
    <row r="379" spans="2:2">
      <c r="B379" t="s">
        <v>348</v>
      </c>
    </row>
    <row r="380" spans="2:2">
      <c r="B380" t="s">
        <v>349</v>
      </c>
    </row>
    <row r="381" spans="2:2">
      <c r="B381" t="s">
        <v>350</v>
      </c>
    </row>
    <row r="382" spans="2:2">
      <c r="B382" t="s">
        <v>351</v>
      </c>
    </row>
    <row r="383" spans="2:2">
      <c r="B383" t="s">
        <v>42</v>
      </c>
    </row>
    <row r="384" spans="2:2">
      <c r="B384" t="s">
        <v>352</v>
      </c>
    </row>
    <row r="385" spans="2:2">
      <c r="B385" t="s">
        <v>353</v>
      </c>
    </row>
    <row r="386" spans="2:2">
      <c r="B386" t="s">
        <v>354</v>
      </c>
    </row>
  </sheetData>
  <phoneticPr fontId="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4"/>
  <dimension ref="B3:B8"/>
  <sheetViews>
    <sheetView workbookViewId="0">
      <selection activeCell="F30" sqref="F30"/>
    </sheetView>
  </sheetViews>
  <sheetFormatPr baseColWidth="10" defaultRowHeight="15"/>
  <cols>
    <col min="2" max="2" width="32.42578125" bestFit="1" customWidth="1"/>
  </cols>
  <sheetData>
    <row r="3" spans="2:2">
      <c r="B3" t="s">
        <v>18</v>
      </c>
    </row>
    <row r="4" spans="2:2">
      <c r="B4" s="4"/>
    </row>
    <row r="5" spans="2:2">
      <c r="B5" s="4" t="s">
        <v>19</v>
      </c>
    </row>
    <row r="6" spans="2:2">
      <c r="B6" s="4" t="s">
        <v>20</v>
      </c>
    </row>
    <row r="7" spans="2:2">
      <c r="B7" s="4" t="s">
        <v>22</v>
      </c>
    </row>
    <row r="8" spans="2:2">
      <c r="B8" s="4" t="s">
        <v>21</v>
      </c>
    </row>
  </sheetData>
  <autoFilter ref="B5:B8">
    <sortState ref="B5:B7">
      <sortCondition ref="B5:B7"/>
    </sortState>
  </autoFilter>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31</vt:i4>
      </vt:variant>
    </vt:vector>
  </HeadingPairs>
  <TitlesOfParts>
    <vt:vector size="34" baseType="lpstr">
      <vt:lpstr>Portefeuille</vt:lpstr>
      <vt:lpstr>TEMP</vt:lpstr>
      <vt:lpstr>Liste</vt:lpstr>
      <vt:lpstr>TEMP!FP</vt:lpstr>
      <vt:lpstr>TEMP!FP_1</vt:lpstr>
      <vt:lpstr>TEMP!FP_10</vt:lpstr>
      <vt:lpstr>TEMP!FP_11</vt:lpstr>
      <vt:lpstr>TEMP!FP_12</vt:lpstr>
      <vt:lpstr>TEMP!FP_13</vt:lpstr>
      <vt:lpstr>TEMP!FP_14</vt:lpstr>
      <vt:lpstr>TEMP!FP_15</vt:lpstr>
      <vt:lpstr>TEMP!FP_16</vt:lpstr>
      <vt:lpstr>TEMP!FP_17</vt:lpstr>
      <vt:lpstr>TEMP!FP_18</vt:lpstr>
      <vt:lpstr>TEMP!FP_19</vt:lpstr>
      <vt:lpstr>TEMP!FP_2</vt:lpstr>
      <vt:lpstr>TEMP!FP_20</vt:lpstr>
      <vt:lpstr>TEMP!FP_21</vt:lpstr>
      <vt:lpstr>TEMP!FP_22</vt:lpstr>
      <vt:lpstr>TEMP!FP_23</vt:lpstr>
      <vt:lpstr>TEMP!FP_24</vt:lpstr>
      <vt:lpstr>TEMP!FP_25</vt:lpstr>
      <vt:lpstr>TEMP!FP_26</vt:lpstr>
      <vt:lpstr>TEMP!FP_27</vt:lpstr>
      <vt:lpstr>TEMP!FP_28</vt:lpstr>
      <vt:lpstr>TEMP!FP_3</vt:lpstr>
      <vt:lpstr>TEMP!FP_4</vt:lpstr>
      <vt:lpstr>TEMP!FP_5</vt:lpstr>
      <vt:lpstr>TEMP!FP_6</vt:lpstr>
      <vt:lpstr>TEMP!FP_7</vt:lpstr>
      <vt:lpstr>TEMP!FP_8</vt:lpstr>
      <vt:lpstr>TEMP!FP_9</vt:lpstr>
      <vt:lpstr>Liste!Fréquence_dividende</vt:lpstr>
      <vt:lpstr>Fréquence_dividende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Fabrice</dc:creator>
  <cp:lastModifiedBy>Michel</cp:lastModifiedBy>
  <dcterms:created xsi:type="dcterms:W3CDTF">2013-01-03T01:20:41Z</dcterms:created>
  <dcterms:modified xsi:type="dcterms:W3CDTF">2013-01-21T21:52:53Z</dcterms:modified>
</cp:coreProperties>
</file>