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0730" windowHeight="9915"/>
  </bookViews>
  <sheets>
    <sheet name="BASE" sheetId="1" r:id="rId1"/>
    <sheet name="semaine du 6 au 10 mai 2013" sheetId="6" r:id="rId2"/>
    <sheet name="semaine 29 avril au 03 mai 2013" sheetId="4" r:id="rId3"/>
    <sheet name="Feuil1" sheetId="2" r:id="rId4"/>
    <sheet name="Feuil2" sheetId="3" r:id="rId5"/>
  </sheets>
  <definedNames>
    <definedName name="Point_FH" localSheetId="0">BASE!$A$15:$I$21</definedName>
    <definedName name="_xlnm.Print_Area" localSheetId="0">BASE!$A$14:$I$21</definedName>
  </definedNames>
  <calcPr calcId="145621"/>
</workbook>
</file>

<file path=xl/calcChain.xml><?xml version="1.0" encoding="utf-8"?>
<calcChain xmlns="http://schemas.openxmlformats.org/spreadsheetml/2006/main">
  <c r="E17" i="1" l="1"/>
  <c r="F17" i="1"/>
  <c r="G17" i="1"/>
  <c r="E18" i="1"/>
  <c r="F18" i="1"/>
  <c r="G18" i="1"/>
  <c r="E19" i="1"/>
  <c r="F19" i="1"/>
  <c r="G19" i="1"/>
  <c r="E20" i="1"/>
  <c r="F20" i="1"/>
  <c r="G20" i="1"/>
  <c r="G16" i="1"/>
  <c r="F16" i="1"/>
  <c r="E16" i="1"/>
  <c r="D17" i="1"/>
  <c r="D18" i="1"/>
  <c r="D19" i="1"/>
  <c r="D20" i="1"/>
  <c r="D16" i="1"/>
  <c r="H21" i="1"/>
  <c r="E21" i="1"/>
  <c r="F21" i="1"/>
  <c r="G21" i="1"/>
  <c r="D21" i="1"/>
  <c r="AP12" i="1"/>
  <c r="AI12" i="6"/>
  <c r="L24" i="6" s="1"/>
  <c r="AD12" i="6"/>
  <c r="B23" i="6" s="1"/>
  <c r="AB15" i="6"/>
  <c r="AB16" i="6"/>
  <c r="AB17" i="6"/>
  <c r="AB18" i="6"/>
  <c r="AB14" i="6"/>
  <c r="O19" i="6"/>
  <c r="N19" i="6"/>
  <c r="M19" i="6"/>
  <c r="L19" i="6"/>
  <c r="O18" i="6"/>
  <c r="N18" i="6"/>
  <c r="M18" i="6"/>
  <c r="L18" i="6"/>
  <c r="O17" i="6"/>
  <c r="N17" i="6"/>
  <c r="M17" i="6"/>
  <c r="L17" i="6"/>
  <c r="O16" i="6"/>
  <c r="N16" i="6"/>
  <c r="M16" i="6"/>
  <c r="L16" i="6"/>
  <c r="O15" i="6"/>
  <c r="N15" i="6"/>
  <c r="M15" i="6"/>
  <c r="L15" i="6"/>
  <c r="AI7" i="6"/>
  <c r="P19" i="6" s="1"/>
  <c r="AD7" i="6"/>
  <c r="B20" i="6" s="1"/>
  <c r="AI6" i="6"/>
  <c r="P18" i="6" s="1"/>
  <c r="AD6" i="6"/>
  <c r="B19" i="6" s="1"/>
  <c r="AI5" i="6"/>
  <c r="P17" i="6" s="1"/>
  <c r="AD5" i="6"/>
  <c r="B18" i="6" s="1"/>
  <c r="AI4" i="6"/>
  <c r="P16" i="6" s="1"/>
  <c r="AD4" i="6"/>
  <c r="B17" i="6" s="1"/>
  <c r="AI3" i="6"/>
  <c r="P15" i="6" s="1"/>
  <c r="AD3" i="6"/>
  <c r="B16" i="6" s="1"/>
  <c r="AK12" i="1"/>
  <c r="B21" i="1" s="1"/>
  <c r="AI7" i="4"/>
  <c r="AD7" i="4"/>
  <c r="AI6" i="4"/>
  <c r="AD6" i="4"/>
  <c r="AI5" i="4"/>
  <c r="AD5" i="4"/>
  <c r="AI4" i="4"/>
  <c r="AD4" i="4"/>
  <c r="AI3" i="4"/>
  <c r="AD3" i="4"/>
  <c r="AP4" i="1"/>
  <c r="H17" i="1" s="1"/>
  <c r="AP5" i="1"/>
  <c r="H18" i="1" s="1"/>
  <c r="AP6" i="1"/>
  <c r="H19" i="1" s="1"/>
  <c r="AP7" i="1"/>
  <c r="H20" i="1" s="1"/>
  <c r="AP3" i="1"/>
  <c r="H16" i="1" s="1"/>
  <c r="AK4" i="1"/>
  <c r="B17" i="1" s="1"/>
  <c r="AK5" i="1"/>
  <c r="B18" i="1" s="1"/>
  <c r="AK6" i="1"/>
  <c r="B19" i="1" s="1"/>
  <c r="AK7" i="1"/>
  <c r="B20" i="1" s="1"/>
  <c r="AK3" i="1"/>
  <c r="B16" i="1" s="1"/>
  <c r="P21" i="6" l="1"/>
  <c r="AD9" i="6"/>
  <c r="D16" i="6" s="1"/>
  <c r="AD8" i="6"/>
  <c r="C16" i="6" s="1"/>
  <c r="AD10" i="6"/>
  <c r="E16" i="6" s="1"/>
  <c r="P20" i="6"/>
  <c r="P22" i="6"/>
  <c r="AI8" i="6"/>
  <c r="AI9" i="6"/>
  <c r="AI10" i="6"/>
  <c r="AP9" i="1"/>
  <c r="I16" i="1" s="1"/>
  <c r="AD9" i="4"/>
  <c r="AD8" i="4"/>
  <c r="AD10" i="4"/>
  <c r="AI9" i="4"/>
  <c r="AI10" i="4"/>
  <c r="AI8" i="4"/>
  <c r="AP8" i="1"/>
  <c r="I18" i="1" s="1"/>
  <c r="AP10" i="1"/>
  <c r="I20" i="1" s="1"/>
  <c r="AK9" i="1"/>
  <c r="C16" i="1" s="1"/>
  <c r="AK8" i="1"/>
  <c r="C18" i="1" s="1"/>
  <c r="AK10" i="1"/>
  <c r="C20" i="1" s="1"/>
</calcChain>
</file>

<file path=xl/sharedStrings.xml><?xml version="1.0" encoding="utf-8"?>
<sst xmlns="http://schemas.openxmlformats.org/spreadsheetml/2006/main" count="179" uniqueCount="64">
  <si>
    <t>DOSSIERS</t>
  </si>
  <si>
    <t xml:space="preserve">MCAAT </t>
  </si>
  <si>
    <t>MTPT</t>
  </si>
  <si>
    <t>MAEIAFBE</t>
  </si>
  <si>
    <t>MESRS</t>
  </si>
  <si>
    <t>CS-CC-HAAC-CES</t>
  </si>
  <si>
    <t>MDGLATT</t>
  </si>
  <si>
    <t>MISPC</t>
  </si>
  <si>
    <t>MEHU</t>
  </si>
  <si>
    <t>MS</t>
  </si>
  <si>
    <t>MJLDH</t>
  </si>
  <si>
    <t>DGB-DGML</t>
  </si>
  <si>
    <t>MTFP</t>
  </si>
  <si>
    <t>MJSL</t>
  </si>
  <si>
    <t>MERPMEDER</t>
  </si>
  <si>
    <t>MRAI-CAA</t>
  </si>
  <si>
    <t>MDCEMTMIP-PR</t>
  </si>
  <si>
    <t>MCMEJF</t>
  </si>
  <si>
    <t>MFSN</t>
  </si>
  <si>
    <t>MDAEP</t>
  </si>
  <si>
    <t>PRESIDENCE- PRIMATURE</t>
  </si>
  <si>
    <t>MEMP</t>
  </si>
  <si>
    <t>MCAP</t>
  </si>
  <si>
    <t>MICPE</t>
  </si>
  <si>
    <t>MEF</t>
  </si>
  <si>
    <t>MCTIC</t>
  </si>
  <si>
    <t>MCRI</t>
  </si>
  <si>
    <t>BAAM</t>
  </si>
  <si>
    <t>BER</t>
  </si>
  <si>
    <t>BMP</t>
  </si>
  <si>
    <t>BCE</t>
  </si>
  <si>
    <t>TOTAL</t>
  </si>
  <si>
    <t>VISES</t>
  </si>
  <si>
    <t>RECUS</t>
  </si>
  <si>
    <t>REJETES</t>
  </si>
  <si>
    <t>DIFFERES</t>
  </si>
  <si>
    <t>INSTANCE</t>
  </si>
  <si>
    <t>Taux de rejet</t>
  </si>
  <si>
    <t>Taux de visés</t>
  </si>
  <si>
    <t>Taux d'instance</t>
  </si>
  <si>
    <t>ATL-LIT</t>
  </si>
  <si>
    <t>MDN</t>
  </si>
  <si>
    <t>Réceptions</t>
  </si>
  <si>
    <t>TR</t>
  </si>
  <si>
    <t>TV</t>
  </si>
  <si>
    <t>TI</t>
  </si>
  <si>
    <t>DELEGATIONS</t>
  </si>
  <si>
    <t>Visés</t>
  </si>
  <si>
    <t>Reçus</t>
  </si>
  <si>
    <t>Rejetés</t>
  </si>
  <si>
    <t>Différés</t>
  </si>
  <si>
    <t>Instances</t>
  </si>
  <si>
    <t>INSTANCES</t>
  </si>
  <si>
    <t>recus</t>
  </si>
  <si>
    <t>visés</t>
  </si>
  <si>
    <t>rejetés</t>
  </si>
  <si>
    <t>diff</t>
  </si>
  <si>
    <t>inst</t>
  </si>
  <si>
    <t>Institutions</t>
  </si>
  <si>
    <t>Récept</t>
  </si>
  <si>
    <t>DELEGATION</t>
  </si>
  <si>
    <t>TAUX</t>
  </si>
  <si>
    <t>TABLEAU : POINT</t>
  </si>
  <si>
    <t>http://forum.excel-pratique.com/excel/imprimer-une-plage-de-cellules-representant-un-petit-tableau-t39580.html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</si>
</sst>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9"/>
      <color theme="1"/>
      <name val="Arial Narrow"/>
      <family val="2"/>
    </font>
    <font>
      <b/>
      <sz val="8"/>
      <color theme="1"/>
      <name val="Calibri"/>
      <family val="2"/>
      <scheme val="minor"/>
    </font>
    <font>
      <b/>
      <sz val="11"/>
      <name val="Lucida Sans Unicode"/>
      <family val="2"/>
    </font>
    <font>
      <b/>
      <sz val="11"/>
      <color rgb="FF000000"/>
      <name val="Lucida Sans Unicode"/>
      <family val="2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B4FCBD"/>
        <bgColor indexed="64"/>
      </patternFill>
    </fill>
    <fill>
      <patternFill patternType="solid">
        <fgColor rgb="FFEE96E8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9900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3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2" borderId="15" xfId="0" applyFont="1" applyFill="1" applyBorder="1" applyAlignment="1">
      <alignment horizontal="left" vertical="center"/>
    </xf>
    <xf numFmtId="0" fontId="0" fillId="2" borderId="9" xfId="0" applyFont="1" applyFill="1" applyBorder="1" applyAlignment="1">
      <alignment horizontal="left" vertical="center"/>
    </xf>
    <xf numFmtId="0" fontId="0" fillId="2" borderId="29" xfId="0" applyFont="1" applyFill="1" applyBorder="1" applyAlignment="1">
      <alignment horizontal="left" vertical="center"/>
    </xf>
    <xf numFmtId="0" fontId="0" fillId="2" borderId="14" xfId="0" applyFont="1" applyFill="1" applyBorder="1" applyAlignment="1">
      <alignment horizontal="left" vertical="center"/>
    </xf>
    <xf numFmtId="0" fontId="0" fillId="2" borderId="25" xfId="0" applyFont="1" applyFill="1" applyBorder="1" applyAlignment="1">
      <alignment horizontal="left" vertical="center"/>
    </xf>
    <xf numFmtId="0" fontId="0" fillId="2" borderId="26" xfId="0" applyFont="1" applyFill="1" applyBorder="1" applyAlignment="1">
      <alignment horizontal="left" vertical="center"/>
    </xf>
    <xf numFmtId="0" fontId="0" fillId="2" borderId="27" xfId="0" applyFont="1" applyFill="1" applyBorder="1" applyAlignment="1">
      <alignment horizontal="left" vertical="center"/>
    </xf>
    <xf numFmtId="0" fontId="0" fillId="2" borderId="28" xfId="0" applyFont="1" applyFill="1" applyBorder="1" applyAlignment="1">
      <alignment horizontal="left" vertical="center"/>
    </xf>
    <xf numFmtId="0" fontId="0" fillId="2" borderId="17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left" vertical="center"/>
    </xf>
    <xf numFmtId="0" fontId="0" fillId="2" borderId="12" xfId="0" applyFont="1" applyFill="1" applyBorder="1" applyAlignment="1">
      <alignment horizontal="left" vertical="center"/>
    </xf>
    <xf numFmtId="0" fontId="0" fillId="2" borderId="13" xfId="0" applyFont="1" applyFill="1" applyBorder="1" applyAlignment="1">
      <alignment horizontal="left" vertical="center"/>
    </xf>
    <xf numFmtId="2" fontId="1" fillId="2" borderId="5" xfId="0" applyNumberFormat="1" applyFont="1" applyFill="1" applyBorder="1" applyAlignment="1">
      <alignment horizontal="center" vertical="center"/>
    </xf>
    <xf numFmtId="2" fontId="1" fillId="2" borderId="7" xfId="0" applyNumberFormat="1" applyFont="1" applyFill="1" applyBorder="1" applyAlignment="1">
      <alignment horizontal="center" vertical="center"/>
    </xf>
    <xf numFmtId="0" fontId="0" fillId="3" borderId="0" xfId="0" applyFill="1"/>
    <xf numFmtId="0" fontId="2" fillId="0" borderId="32" xfId="0" applyFont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left" vertical="center"/>
    </xf>
    <xf numFmtId="0" fontId="1" fillId="6" borderId="5" xfId="0" applyFont="1" applyFill="1" applyBorder="1" applyAlignment="1">
      <alignment horizontal="left" vertical="center"/>
    </xf>
    <xf numFmtId="0" fontId="1" fillId="6" borderId="19" xfId="0" applyFont="1" applyFill="1" applyBorder="1" applyAlignment="1">
      <alignment horizontal="left" vertical="center"/>
    </xf>
    <xf numFmtId="0" fontId="2" fillId="7" borderId="18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left" vertical="center"/>
    </xf>
    <xf numFmtId="0" fontId="3" fillId="8" borderId="24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left" vertical="center"/>
    </xf>
    <xf numFmtId="0" fontId="0" fillId="0" borderId="33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2" borderId="33" xfId="0" applyFont="1" applyFill="1" applyBorder="1" applyAlignment="1">
      <alignment horizontal="left" vertical="center"/>
    </xf>
    <xf numFmtId="0" fontId="0" fillId="2" borderId="36" xfId="0" applyFont="1" applyFill="1" applyBorder="1" applyAlignment="1">
      <alignment horizontal="left" vertical="center"/>
    </xf>
    <xf numFmtId="0" fontId="0" fillId="2" borderId="37" xfId="0" applyFont="1" applyFill="1" applyBorder="1" applyAlignment="1">
      <alignment horizontal="left" vertical="center"/>
    </xf>
    <xf numFmtId="2" fontId="1" fillId="2" borderId="4" xfId="0" applyNumberFormat="1" applyFont="1" applyFill="1" applyBorder="1" applyAlignment="1">
      <alignment horizontal="center" vertical="center"/>
    </xf>
    <xf numFmtId="0" fontId="0" fillId="11" borderId="4" xfId="0" applyFont="1" applyFill="1" applyBorder="1" applyAlignment="1">
      <alignment horizontal="center" vertical="center"/>
    </xf>
    <xf numFmtId="0" fontId="0" fillId="11" borderId="5" xfId="0" applyFont="1" applyFill="1" applyBorder="1" applyAlignment="1">
      <alignment horizontal="center" vertical="center"/>
    </xf>
    <xf numFmtId="0" fontId="0" fillId="11" borderId="19" xfId="0" applyFont="1" applyFill="1" applyBorder="1" applyAlignment="1">
      <alignment horizontal="center" vertical="center"/>
    </xf>
    <xf numFmtId="2" fontId="1" fillId="12" borderId="4" xfId="0" applyNumberFormat="1" applyFont="1" applyFill="1" applyBorder="1" applyAlignment="1">
      <alignment horizontal="center" vertical="center"/>
    </xf>
    <xf numFmtId="2" fontId="1" fillId="12" borderId="5" xfId="0" applyNumberFormat="1" applyFont="1" applyFill="1" applyBorder="1" applyAlignment="1">
      <alignment horizontal="center" vertical="center"/>
    </xf>
    <xf numFmtId="2" fontId="1" fillId="12" borderId="7" xfId="0" applyNumberFormat="1" applyFont="1" applyFill="1" applyBorder="1" applyAlignment="1">
      <alignment horizontal="center" vertical="center"/>
    </xf>
    <xf numFmtId="164" fontId="1" fillId="12" borderId="4" xfId="0" applyNumberFormat="1" applyFont="1" applyFill="1" applyBorder="1" applyAlignment="1">
      <alignment horizontal="center" vertical="center"/>
    </xf>
    <xf numFmtId="164" fontId="1" fillId="12" borderId="5" xfId="0" applyNumberFormat="1" applyFont="1" applyFill="1" applyBorder="1" applyAlignment="1">
      <alignment horizontal="center" vertical="center"/>
    </xf>
    <xf numFmtId="164" fontId="1" fillId="12" borderId="7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centerContinuous" vertical="center"/>
    </xf>
    <xf numFmtId="0" fontId="4" fillId="3" borderId="38" xfId="0" applyFont="1" applyFill="1" applyBorder="1" applyAlignment="1">
      <alignment horizontal="centerContinuous" vertical="center"/>
    </xf>
    <xf numFmtId="0" fontId="4" fillId="3" borderId="39" xfId="0" applyFont="1" applyFill="1" applyBorder="1" applyAlignment="1">
      <alignment horizontal="centerContinuous" vertical="center"/>
    </xf>
    <xf numFmtId="0" fontId="3" fillId="10" borderId="4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5" fillId="4" borderId="4" xfId="0" applyFont="1" applyFill="1" applyBorder="1"/>
    <xf numFmtId="0" fontId="5" fillId="4" borderId="5" xfId="0" applyFont="1" applyFill="1" applyBorder="1"/>
    <xf numFmtId="0" fontId="5" fillId="4" borderId="7" xfId="0" applyFont="1" applyFill="1" applyBorder="1"/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4" fillId="4" borderId="0" xfId="0" applyFont="1" applyFill="1"/>
    <xf numFmtId="0" fontId="4" fillId="14" borderId="0" xfId="0" applyFont="1" applyFill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14" borderId="0" xfId="0" applyFont="1" applyFill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3" fillId="16" borderId="30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left" vertical="center"/>
    </xf>
    <xf numFmtId="0" fontId="1" fillId="6" borderId="43" xfId="0" applyFont="1" applyFill="1" applyBorder="1" applyAlignment="1">
      <alignment horizontal="left" vertical="center"/>
    </xf>
    <xf numFmtId="0" fontId="2" fillId="0" borderId="30" xfId="0" applyFont="1" applyBorder="1" applyAlignment="1">
      <alignment horizontal="center" vertical="center" wrapText="1"/>
    </xf>
    <xf numFmtId="0" fontId="1" fillId="6" borderId="44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15" borderId="30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7" fillId="13" borderId="3" xfId="0" applyFont="1" applyFill="1" applyBorder="1" applyAlignment="1">
      <alignment horizontal="center" vertical="center"/>
    </xf>
    <xf numFmtId="0" fontId="7" fillId="13" borderId="8" xfId="0" applyFont="1" applyFill="1" applyBorder="1" applyAlignment="1">
      <alignment horizontal="center" vertical="center"/>
    </xf>
    <xf numFmtId="0" fontId="0" fillId="3" borderId="45" xfId="0" applyFill="1" applyBorder="1"/>
    <xf numFmtId="0" fontId="0" fillId="3" borderId="46" xfId="0" applyFill="1" applyBorder="1"/>
    <xf numFmtId="0" fontId="0" fillId="3" borderId="47" xfId="0" applyFill="1" applyBorder="1"/>
    <xf numFmtId="0" fontId="4" fillId="17" borderId="30" xfId="0" applyFont="1" applyFill="1" applyBorder="1" applyAlignment="1">
      <alignment horizontal="center" vertical="center"/>
    </xf>
    <xf numFmtId="0" fontId="3" fillId="18" borderId="4" xfId="0" applyFont="1" applyFill="1" applyBorder="1" applyAlignment="1">
      <alignment horizontal="left" vertical="center"/>
    </xf>
    <xf numFmtId="0" fontId="3" fillId="19" borderId="24" xfId="0" applyFont="1" applyFill="1" applyBorder="1" applyAlignment="1">
      <alignment horizontal="left" vertical="center"/>
    </xf>
    <xf numFmtId="0" fontId="3" fillId="20" borderId="7" xfId="0" applyFont="1" applyFill="1" applyBorder="1" applyAlignment="1">
      <alignment horizontal="left" vertical="center"/>
    </xf>
    <xf numFmtId="2" fontId="3" fillId="19" borderId="40" xfId="0" applyNumberFormat="1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2" fontId="3" fillId="18" borderId="41" xfId="0" applyNumberFormat="1" applyFont="1" applyFill="1" applyBorder="1" applyAlignment="1">
      <alignment horizontal="center" vertical="center"/>
    </xf>
    <xf numFmtId="2" fontId="3" fillId="20" borderId="48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1" borderId="0" xfId="0" applyFill="1"/>
    <xf numFmtId="0" fontId="4" fillId="21" borderId="0" xfId="0" applyFont="1" applyFill="1" applyAlignment="1">
      <alignment horizontal="centerContinuous" vertical="center"/>
    </xf>
    <xf numFmtId="0" fontId="11" fillId="3" borderId="0" xfId="1" applyFill="1"/>
  </cellXfs>
  <cellStyles count="2">
    <cellStyle name="Lien hypertexte" xfId="1" builtinId="8"/>
    <cellStyle name="Normal" xfId="0" builtinId="0"/>
  </cellStyles>
  <dxfs count="11">
    <dxf>
      <fill>
        <gradientFill type="path" left="0.5" right="0.5" top="0.5" bottom="0.5">
          <stop position="0">
            <color theme="2" tint="-9.8025452436902985E-2"/>
          </stop>
          <stop position="1">
            <color theme="9" tint="0.80001220740379042"/>
          </stop>
        </gradientFill>
      </fill>
    </dxf>
    <dxf>
      <fill>
        <gradientFill type="path">
          <stop position="0">
            <color theme="8" tint="0.80001220740379042"/>
          </stop>
          <stop position="1">
            <color theme="7" tint="0.80001220740379042"/>
          </stop>
        </gradientFill>
      </fill>
    </dxf>
    <dxf>
      <fill>
        <gradientFill type="path">
          <stop position="0">
            <color rgb="FFFFFF00"/>
          </stop>
          <stop position="1">
            <color rgb="FFFFC000"/>
          </stop>
        </gradientFill>
      </fill>
    </dxf>
    <dxf>
      <fill>
        <gradientFill type="path">
          <stop position="0">
            <color rgb="FFFFFF00"/>
          </stop>
          <stop position="1">
            <color rgb="FFFFC000"/>
          </stop>
        </gradientFill>
      </fill>
    </dxf>
    <dxf>
      <fill>
        <gradientFill type="path">
          <stop position="0">
            <color rgb="FFFFFF00"/>
          </stop>
          <stop position="1">
            <color rgb="FFFFC000"/>
          </stop>
        </gradientFill>
      </fill>
    </dxf>
    <dxf>
      <font>
        <strike val="0"/>
        <color theme="1"/>
      </font>
      <fill>
        <gradientFill type="path">
          <stop position="0">
            <color theme="9" tint="0.59999389629810485"/>
          </stop>
          <stop position="1">
            <color theme="7" tint="0.59999389629810485"/>
          </stop>
        </gradientFill>
      </fill>
    </dxf>
    <dxf>
      <fill>
        <gradientFill type="path">
          <stop position="0">
            <color rgb="FFCCFF66"/>
          </stop>
          <stop position="1">
            <color theme="8" tint="0.80001220740379042"/>
          </stop>
        </gradientFill>
      </fill>
    </dxf>
    <dxf>
      <fill>
        <gradientFill type="path">
          <stop position="0">
            <color theme="0" tint="-5.0965910824915313E-2"/>
          </stop>
          <stop position="1">
            <color theme="5" tint="0.80001220740379042"/>
          </stop>
        </gradientFill>
      </fill>
    </dxf>
    <dxf>
      <fill>
        <gradientFill type="path">
          <stop position="0">
            <color rgb="FFFF9900"/>
          </stop>
          <stop position="1">
            <color theme="4" tint="0.80001220740379042"/>
          </stop>
        </gradientFill>
      </fill>
    </dxf>
    <dxf>
      <fill>
        <gradientFill type="path">
          <stop position="0">
            <color rgb="FFFF9900"/>
          </stop>
          <stop position="1">
            <color theme="4" tint="0.80001220740379042"/>
          </stop>
        </gradientFill>
      </fill>
    </dxf>
    <dxf>
      <fill>
        <gradientFill type="path">
          <stop position="0">
            <color rgb="FFCCFF66"/>
          </stop>
          <stop position="1">
            <color rgb="FF26D4E6"/>
          </stop>
        </gradientFill>
      </fill>
    </dxf>
  </dxfs>
  <tableStyles count="0" defaultTableStyle="TableStyleMedium9" defaultPivotStyle="PivotStyleLight16"/>
  <colors>
    <mruColors>
      <color rgb="FFFF9900"/>
      <color rgb="FFDDDDDD"/>
      <color rgb="FFFFCCCC"/>
      <color rgb="FFCCCCFF"/>
      <color rgb="FFCC99FF"/>
      <color rgb="FFEE96E8"/>
      <color rgb="FFB4FCBD"/>
      <color rgb="FFCCFF66"/>
      <color rgb="FF26D4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76200</xdr:rowOff>
        </xdr:from>
        <xdr:to>
          <xdr:col>0</xdr:col>
          <xdr:colOff>771525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ucida Sans Unicode"/>
                  <a:cs typeface="Lucida Sans Unicode"/>
                </a:rPr>
                <a:t>COPIER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0</xdr:row>
          <xdr:rowOff>76200</xdr:rowOff>
        </xdr:from>
        <xdr:to>
          <xdr:col>5</xdr:col>
          <xdr:colOff>209550</xdr:colOff>
          <xdr:row>0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ucida Sans Unicode"/>
                  <a:cs typeface="Lucida Sans Unicode"/>
                </a:rPr>
                <a:t>IMPRIMER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180975</xdr:colOff>
          <xdr:row>15</xdr:row>
          <xdr:rowOff>66675</xdr:rowOff>
        </xdr:from>
        <xdr:to>
          <xdr:col>15</xdr:col>
          <xdr:colOff>190500</xdr:colOff>
          <xdr:row>18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primer-une-plage-de-cellules-representant-un-petit-tableau-t39580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7030A0"/>
  </sheetPr>
  <dimension ref="A1:DS97"/>
  <sheetViews>
    <sheetView tabSelected="1" workbookViewId="0">
      <pane xSplit="10" ySplit="22" topLeftCell="K23" activePane="bottomRight" state="frozen"/>
      <selection pane="topRight" activeCell="K1" sqref="K1"/>
      <selection pane="bottomLeft" activeCell="A22" sqref="A22"/>
      <selection pane="bottomRight" activeCell="V1" sqref="V1"/>
    </sheetView>
  </sheetViews>
  <sheetFormatPr baseColWidth="10" defaultRowHeight="15" x14ac:dyDescent="0.25"/>
  <cols>
    <col min="1" max="1" width="12" bestFit="1" customWidth="1"/>
    <col min="2" max="2" width="9.85546875" customWidth="1"/>
    <col min="3" max="3" width="7" customWidth="1"/>
    <col min="4" max="4" width="8.140625" bestFit="1" customWidth="1"/>
    <col min="5" max="5" width="6" bestFit="1" customWidth="1"/>
    <col min="6" max="6" width="7.42578125" customWidth="1"/>
    <col min="7" max="7" width="7.42578125" bestFit="1" customWidth="1"/>
    <col min="8" max="8" width="6" customWidth="1"/>
    <col min="9" max="9" width="6.85546875" customWidth="1"/>
    <col min="10" max="10" width="4.7109375" customWidth="1"/>
    <col min="11" max="11" width="5.7109375" bestFit="1" customWidth="1"/>
    <col min="12" max="12" width="5.5703125" customWidth="1"/>
    <col min="13" max="14" width="4.5703125" bestFit="1" customWidth="1"/>
    <col min="15" max="15" width="9.7109375" bestFit="1" customWidth="1"/>
    <col min="16" max="16" width="5.5703125" customWidth="1"/>
    <col min="17" max="17" width="9.7109375" bestFit="1" customWidth="1"/>
    <col min="18" max="18" width="6.7109375" bestFit="1" customWidth="1"/>
    <col min="19" max="19" width="6.5703125" bestFit="1" customWidth="1"/>
    <col min="20" max="20" width="6.5703125" customWidth="1"/>
    <col min="21" max="21" width="10.42578125" customWidth="1"/>
    <col min="22" max="26" width="6.5703125" customWidth="1"/>
    <col min="27" max="27" width="5.85546875" bestFit="1" customWidth="1"/>
    <col min="28" max="28" width="6.42578125" customWidth="1"/>
    <col min="29" max="30" width="5" bestFit="1" customWidth="1"/>
    <col min="31" max="31" width="5.28515625" bestFit="1" customWidth="1"/>
    <col min="32" max="32" width="5.7109375" customWidth="1"/>
    <col min="33" max="33" width="5.28515625" bestFit="1" customWidth="1"/>
    <col min="34" max="35" width="4.5703125" bestFit="1" customWidth="1"/>
    <col min="36" max="36" width="5.28515625" customWidth="1"/>
    <col min="37" max="37" width="8.140625" customWidth="1"/>
    <col min="38" max="38" width="5.140625" bestFit="1" customWidth="1"/>
    <col min="39" max="39" width="5.42578125" customWidth="1"/>
    <col min="40" max="40" width="5.140625" customWidth="1"/>
    <col min="41" max="41" width="5.5703125" customWidth="1"/>
    <col min="42" max="42" width="7.7109375" bestFit="1" customWidth="1"/>
    <col min="44" max="123" width="11.42578125" style="30"/>
  </cols>
  <sheetData>
    <row r="1" spans="1:43" ht="27.75" customHeight="1" thickBot="1" x14ac:dyDescent="0.3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30" t="s">
        <v>63</v>
      </c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</row>
    <row r="2" spans="1:43" ht="37.5" customHeight="1" thickBot="1" x14ac:dyDescent="0.3">
      <c r="A2" s="36" t="s">
        <v>0</v>
      </c>
      <c r="B2" s="37" t="s">
        <v>1</v>
      </c>
      <c r="C2" s="38" t="s">
        <v>2</v>
      </c>
      <c r="D2" s="38" t="s">
        <v>3</v>
      </c>
      <c r="E2" s="38" t="s">
        <v>4</v>
      </c>
      <c r="F2" s="38" t="s">
        <v>5</v>
      </c>
      <c r="G2" s="38" t="s">
        <v>6</v>
      </c>
      <c r="H2" s="38" t="s">
        <v>7</v>
      </c>
      <c r="I2" s="38" t="s">
        <v>8</v>
      </c>
      <c r="J2" s="38" t="s">
        <v>9</v>
      </c>
      <c r="K2" s="38" t="s">
        <v>10</v>
      </c>
      <c r="L2" s="38" t="s">
        <v>11</v>
      </c>
      <c r="M2" s="38" t="s">
        <v>12</v>
      </c>
      <c r="N2" s="38" t="s">
        <v>13</v>
      </c>
      <c r="O2" s="38" t="s">
        <v>14</v>
      </c>
      <c r="P2" s="38" t="s">
        <v>15</v>
      </c>
      <c r="Q2" s="38" t="s">
        <v>16</v>
      </c>
      <c r="R2" s="38" t="s">
        <v>17</v>
      </c>
      <c r="S2" s="38" t="s">
        <v>18</v>
      </c>
      <c r="T2" s="38" t="s">
        <v>19</v>
      </c>
      <c r="U2" s="38" t="s">
        <v>20</v>
      </c>
      <c r="V2" s="38" t="s">
        <v>21</v>
      </c>
      <c r="W2" s="38" t="s">
        <v>22</v>
      </c>
      <c r="X2" s="38" t="s">
        <v>23</v>
      </c>
      <c r="Y2" s="38" t="s">
        <v>24</v>
      </c>
      <c r="Z2" s="38" t="s">
        <v>25</v>
      </c>
      <c r="AA2" s="38" t="s">
        <v>26</v>
      </c>
      <c r="AB2" s="38" t="s">
        <v>12</v>
      </c>
      <c r="AC2" s="39" t="s">
        <v>41</v>
      </c>
      <c r="AD2" s="38"/>
      <c r="AE2" s="38"/>
      <c r="AF2" s="38"/>
      <c r="AG2" s="38"/>
      <c r="AH2" s="38"/>
      <c r="AI2" s="38"/>
      <c r="AJ2" s="39"/>
      <c r="AK2" s="32" t="s">
        <v>31</v>
      </c>
      <c r="AL2" s="31" t="s">
        <v>27</v>
      </c>
      <c r="AM2" s="1" t="s">
        <v>28</v>
      </c>
      <c r="AN2" s="1" t="s">
        <v>29</v>
      </c>
      <c r="AO2" s="2" t="s">
        <v>30</v>
      </c>
      <c r="AP2" s="32" t="s">
        <v>31</v>
      </c>
      <c r="AQ2" s="30"/>
    </row>
    <row r="3" spans="1:43" x14ac:dyDescent="0.25">
      <c r="A3" s="33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8">
        <f>SUM(B3:AJ3)</f>
        <v>0</v>
      </c>
      <c r="AL3" s="3"/>
      <c r="AM3" s="4">
        <v>0</v>
      </c>
      <c r="AN3" s="4"/>
      <c r="AO3" s="43"/>
      <c r="AP3" s="8">
        <f>SUM(AL3:AO3)</f>
        <v>0</v>
      </c>
      <c r="AQ3" s="30"/>
    </row>
    <row r="4" spans="1:43" x14ac:dyDescent="0.25">
      <c r="A4" s="34" t="s">
        <v>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10">
        <f t="shared" ref="AK4:AK7" si="0">SUM(B4:AJ4)</f>
        <v>0</v>
      </c>
      <c r="AL4" s="9"/>
      <c r="AM4" s="6">
        <v>0</v>
      </c>
      <c r="AN4" s="6"/>
      <c r="AO4" s="44"/>
      <c r="AP4" s="10">
        <f t="shared" ref="AP4:AP7" si="1">SUM(AL4:AO4)</f>
        <v>0</v>
      </c>
      <c r="AQ4" s="30"/>
    </row>
    <row r="5" spans="1:43" x14ac:dyDescent="0.25">
      <c r="A5" s="34" t="s">
        <v>34</v>
      </c>
      <c r="B5" s="9"/>
      <c r="C5" s="9"/>
      <c r="D5" s="9"/>
      <c r="E5" s="127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0">
        <f t="shared" si="0"/>
        <v>0</v>
      </c>
      <c r="AL5" s="9"/>
      <c r="AM5" s="6">
        <v>0</v>
      </c>
      <c r="AN5" s="6"/>
      <c r="AO5" s="44"/>
      <c r="AP5" s="10">
        <f t="shared" si="1"/>
        <v>0</v>
      </c>
      <c r="AQ5" s="30"/>
    </row>
    <row r="6" spans="1:43" x14ac:dyDescent="0.25">
      <c r="A6" s="34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10">
        <f t="shared" si="0"/>
        <v>0</v>
      </c>
      <c r="AL6" s="9"/>
      <c r="AM6" s="6">
        <v>0</v>
      </c>
      <c r="AN6" s="6"/>
      <c r="AO6" s="44"/>
      <c r="AP6" s="10">
        <f t="shared" si="1"/>
        <v>0</v>
      </c>
      <c r="AQ6" s="30"/>
    </row>
    <row r="7" spans="1:43" ht="15.75" thickBot="1" x14ac:dyDescent="0.3">
      <c r="A7" s="35" t="s">
        <v>52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5">
        <f t="shared" si="0"/>
        <v>0</v>
      </c>
      <c r="AL7" s="11"/>
      <c r="AM7" s="12">
        <v>0</v>
      </c>
      <c r="AN7" s="12"/>
      <c r="AO7" s="45"/>
      <c r="AP7" s="78">
        <f t="shared" si="1"/>
        <v>0</v>
      </c>
      <c r="AQ7" s="30"/>
    </row>
    <row r="8" spans="1:43" x14ac:dyDescent="0.25">
      <c r="A8" s="120" t="s">
        <v>37</v>
      </c>
      <c r="B8" s="116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8"/>
      <c r="AK8" s="49" t="e">
        <f>AK5*100/AK4</f>
        <v>#DIV/0!</v>
      </c>
      <c r="AL8" s="18"/>
      <c r="AM8" s="17"/>
      <c r="AN8" s="17"/>
      <c r="AO8" s="19"/>
      <c r="AP8" s="49" t="e">
        <f>AP5*100/AP4</f>
        <v>#DIV/0!</v>
      </c>
      <c r="AQ8" s="30"/>
    </row>
    <row r="9" spans="1:43" x14ac:dyDescent="0.25">
      <c r="A9" s="121" t="s">
        <v>38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28" t="e">
        <f>AK3*100/AK4</f>
        <v>#DIV/0!</v>
      </c>
      <c r="AL9" s="22"/>
      <c r="AM9" s="21"/>
      <c r="AN9" s="21"/>
      <c r="AO9" s="23"/>
      <c r="AP9" s="28" t="e">
        <f>AP3*100/AP4</f>
        <v>#DIV/0!</v>
      </c>
      <c r="AQ9" s="30"/>
    </row>
    <row r="10" spans="1:43" ht="15.75" thickBot="1" x14ac:dyDescent="0.3">
      <c r="A10" s="122" t="s">
        <v>39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29" t="e">
        <f>AK7*100/AK4</f>
        <v>#DIV/0!</v>
      </c>
      <c r="AL10" s="26"/>
      <c r="AM10" s="25"/>
      <c r="AN10" s="25"/>
      <c r="AO10" s="27"/>
      <c r="AP10" s="29" t="e">
        <f>AP7*100/AP4</f>
        <v>#DIV/0!</v>
      </c>
      <c r="AQ10" s="30"/>
    </row>
    <row r="11" spans="1:43" ht="15.75" thickBot="1" x14ac:dyDescent="0.3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</row>
    <row r="12" spans="1:43" ht="15.75" thickBot="1" x14ac:dyDescent="0.3">
      <c r="A12" s="119" t="s">
        <v>42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92">
        <f>SUM(B12:AJ12)</f>
        <v>0</v>
      </c>
      <c r="AL12" s="61"/>
      <c r="AM12" s="61"/>
      <c r="AN12" s="61"/>
      <c r="AO12" s="61"/>
      <c r="AP12" s="92">
        <f>SUM(AL12:AO12)</f>
        <v>0</v>
      </c>
      <c r="AQ12" s="30"/>
    </row>
    <row r="13" spans="1:43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</row>
    <row r="14" spans="1:43" ht="15.75" thickBot="1" x14ac:dyDescent="0.3">
      <c r="A14" s="129" t="s">
        <v>62</v>
      </c>
      <c r="B14" s="129"/>
      <c r="C14" s="128"/>
      <c r="D14" s="128"/>
      <c r="E14" s="128"/>
      <c r="F14" s="128"/>
      <c r="G14" s="128"/>
      <c r="H14" s="128"/>
      <c r="I14" s="128"/>
      <c r="J14" s="128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</row>
    <row r="15" spans="1:43" ht="15.75" thickBot="1" x14ac:dyDescent="0.3">
      <c r="A15" s="128"/>
      <c r="B15" s="74" t="s">
        <v>60</v>
      </c>
      <c r="C15" s="94" t="s">
        <v>61</v>
      </c>
      <c r="D15" s="74" t="s">
        <v>27</v>
      </c>
      <c r="E15" s="1" t="s">
        <v>28</v>
      </c>
      <c r="F15" s="1" t="s">
        <v>29</v>
      </c>
      <c r="G15" s="93" t="s">
        <v>30</v>
      </c>
      <c r="H15" s="97" t="s">
        <v>31</v>
      </c>
      <c r="I15" s="94" t="s">
        <v>61</v>
      </c>
      <c r="J15" s="128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</row>
    <row r="16" spans="1:43" x14ac:dyDescent="0.25">
      <c r="A16" s="95" t="s">
        <v>32</v>
      </c>
      <c r="B16" s="99">
        <f>AK3</f>
        <v>0</v>
      </c>
      <c r="C16" s="123" t="e">
        <f>AK9</f>
        <v>#DIV/0!</v>
      </c>
      <c r="D16" s="103">
        <f>AL3</f>
        <v>0</v>
      </c>
      <c r="E16" s="104">
        <f>AM3</f>
        <v>0</v>
      </c>
      <c r="F16" s="104">
        <f>AN3</f>
        <v>0</v>
      </c>
      <c r="G16" s="105">
        <f>AO3</f>
        <v>0</v>
      </c>
      <c r="H16" s="106">
        <f>AP3</f>
        <v>0</v>
      </c>
      <c r="I16" s="123" t="e">
        <f>AP9</f>
        <v>#DIV/0!</v>
      </c>
      <c r="J16" s="128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</row>
    <row r="17" spans="1:43" x14ac:dyDescent="0.25">
      <c r="A17" s="96" t="s">
        <v>33</v>
      </c>
      <c r="B17" s="100">
        <f t="shared" ref="B17:B20" si="2">AK4</f>
        <v>0</v>
      </c>
      <c r="C17" s="124"/>
      <c r="D17" s="107">
        <f t="shared" ref="D17:D20" si="3">AL4</f>
        <v>0</v>
      </c>
      <c r="E17" s="108">
        <f t="shared" ref="E17:H17" si="4">AM4</f>
        <v>0</v>
      </c>
      <c r="F17" s="108">
        <f t="shared" si="4"/>
        <v>0</v>
      </c>
      <c r="G17" s="109">
        <f t="shared" si="4"/>
        <v>0</v>
      </c>
      <c r="H17" s="106">
        <f t="shared" si="4"/>
        <v>0</v>
      </c>
      <c r="I17" s="124"/>
      <c r="J17" s="128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</row>
    <row r="18" spans="1:43" x14ac:dyDescent="0.25">
      <c r="A18" s="96" t="s">
        <v>34</v>
      </c>
      <c r="B18" s="100">
        <f t="shared" si="2"/>
        <v>0</v>
      </c>
      <c r="C18" s="125" t="e">
        <f>AK8</f>
        <v>#DIV/0!</v>
      </c>
      <c r="D18" s="107">
        <f t="shared" si="3"/>
        <v>0</v>
      </c>
      <c r="E18" s="108">
        <f t="shared" ref="E18:H18" si="5">AM5</f>
        <v>0</v>
      </c>
      <c r="F18" s="108">
        <f t="shared" si="5"/>
        <v>0</v>
      </c>
      <c r="G18" s="109">
        <f t="shared" si="5"/>
        <v>0</v>
      </c>
      <c r="H18" s="106">
        <f t="shared" si="5"/>
        <v>0</v>
      </c>
      <c r="I18" s="125" t="e">
        <f>AP8</f>
        <v>#DIV/0!</v>
      </c>
      <c r="J18" s="128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</row>
    <row r="19" spans="1:43" x14ac:dyDescent="0.25">
      <c r="A19" s="96" t="s">
        <v>35</v>
      </c>
      <c r="B19" s="100">
        <f t="shared" si="2"/>
        <v>0</v>
      </c>
      <c r="C19" s="124"/>
      <c r="D19" s="107">
        <f t="shared" si="3"/>
        <v>0</v>
      </c>
      <c r="E19" s="108">
        <f t="shared" ref="E19:H19" si="6">AM6</f>
        <v>0</v>
      </c>
      <c r="F19" s="108">
        <f t="shared" si="6"/>
        <v>0</v>
      </c>
      <c r="G19" s="109">
        <f t="shared" si="6"/>
        <v>0</v>
      </c>
      <c r="H19" s="106">
        <f t="shared" si="6"/>
        <v>0</v>
      </c>
      <c r="I19" s="124"/>
      <c r="J19" s="128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</row>
    <row r="20" spans="1:43" ht="15.75" thickBot="1" x14ac:dyDescent="0.3">
      <c r="A20" s="98" t="s">
        <v>52</v>
      </c>
      <c r="B20" s="101">
        <f t="shared" si="2"/>
        <v>0</v>
      </c>
      <c r="C20" s="126" t="e">
        <f>AK10</f>
        <v>#DIV/0!</v>
      </c>
      <c r="D20" s="110">
        <f t="shared" si="3"/>
        <v>0</v>
      </c>
      <c r="E20" s="111">
        <f t="shared" ref="E20:H20" si="7">AM7</f>
        <v>0</v>
      </c>
      <c r="F20" s="111">
        <f t="shared" si="7"/>
        <v>0</v>
      </c>
      <c r="G20" s="112">
        <f t="shared" si="7"/>
        <v>0</v>
      </c>
      <c r="H20" s="106">
        <f t="shared" si="7"/>
        <v>0</v>
      </c>
      <c r="I20" s="126" t="e">
        <f>AP10</f>
        <v>#DIV/0!</v>
      </c>
      <c r="J20" s="128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</row>
    <row r="21" spans="1:43" ht="15.75" thickBot="1" x14ac:dyDescent="0.3">
      <c r="A21" s="119" t="s">
        <v>42</v>
      </c>
      <c r="B21" s="102">
        <f>AK12</f>
        <v>0</v>
      </c>
      <c r="C21" s="128"/>
      <c r="D21" s="113">
        <f>AL12</f>
        <v>0</v>
      </c>
      <c r="E21" s="114">
        <f t="shared" ref="E21:G21" si="8">AM12</f>
        <v>0</v>
      </c>
      <c r="F21" s="114">
        <f t="shared" si="8"/>
        <v>0</v>
      </c>
      <c r="G21" s="115">
        <f t="shared" si="8"/>
        <v>0</v>
      </c>
      <c r="H21" s="102">
        <f>AP12</f>
        <v>0</v>
      </c>
      <c r="I21" s="128"/>
      <c r="J21" s="128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</row>
    <row r="22" spans="1:43" x14ac:dyDescent="0.25">
      <c r="A22" s="128"/>
      <c r="B22" s="128"/>
      <c r="C22" s="128"/>
      <c r="D22" s="128"/>
      <c r="E22" s="128"/>
      <c r="F22" s="128"/>
      <c r="G22" s="128"/>
      <c r="H22" s="128"/>
      <c r="I22" s="128"/>
      <c r="J22" s="128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</row>
    <row r="23" spans="1:43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</row>
    <row r="24" spans="1:43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</row>
    <row r="25" spans="1:43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</row>
    <row r="26" spans="1:43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</row>
    <row r="27" spans="1:43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</row>
    <row r="28" spans="1:43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</row>
    <row r="40" s="30" customFormat="1" x14ac:dyDescent="0.25"/>
    <row r="41" s="30" customFormat="1" x14ac:dyDescent="0.25"/>
    <row r="42" s="30" customFormat="1" x14ac:dyDescent="0.25"/>
    <row r="43" s="30" customFormat="1" x14ac:dyDescent="0.25"/>
    <row r="44" s="30" customFormat="1" x14ac:dyDescent="0.25"/>
    <row r="45" s="30" customFormat="1" x14ac:dyDescent="0.25"/>
    <row r="46" s="30" customFormat="1" x14ac:dyDescent="0.25"/>
    <row r="47" s="30" customFormat="1" x14ac:dyDescent="0.25"/>
    <row r="48" s="30" customFormat="1" x14ac:dyDescent="0.25"/>
    <row r="49" s="30" customFormat="1" x14ac:dyDescent="0.25"/>
    <row r="50" s="30" customFormat="1" x14ac:dyDescent="0.25"/>
    <row r="51" s="30" customFormat="1" x14ac:dyDescent="0.25"/>
    <row r="52" s="30" customFormat="1" x14ac:dyDescent="0.25"/>
    <row r="53" s="30" customFormat="1" x14ac:dyDescent="0.25"/>
    <row r="54" s="30" customFormat="1" x14ac:dyDescent="0.25"/>
    <row r="55" s="30" customFormat="1" x14ac:dyDescent="0.25"/>
    <row r="56" s="30" customFormat="1" x14ac:dyDescent="0.25"/>
    <row r="57" s="30" customFormat="1" x14ac:dyDescent="0.25"/>
    <row r="58" s="30" customFormat="1" x14ac:dyDescent="0.25"/>
    <row r="59" s="30" customFormat="1" x14ac:dyDescent="0.25"/>
    <row r="60" s="30" customFormat="1" x14ac:dyDescent="0.25"/>
    <row r="61" s="30" customFormat="1" x14ac:dyDescent="0.25"/>
    <row r="62" s="30" customFormat="1" x14ac:dyDescent="0.25"/>
    <row r="63" s="30" customFormat="1" x14ac:dyDescent="0.25"/>
    <row r="64" s="30" customFormat="1" x14ac:dyDescent="0.25"/>
    <row r="65" s="30" customFormat="1" x14ac:dyDescent="0.25"/>
    <row r="66" s="30" customFormat="1" x14ac:dyDescent="0.25"/>
    <row r="67" s="30" customFormat="1" x14ac:dyDescent="0.25"/>
    <row r="68" s="30" customFormat="1" x14ac:dyDescent="0.25"/>
    <row r="69" s="30" customFormat="1" x14ac:dyDescent="0.25"/>
    <row r="70" s="30" customFormat="1" x14ac:dyDescent="0.25"/>
    <row r="71" s="30" customFormat="1" x14ac:dyDescent="0.25"/>
    <row r="72" s="30" customFormat="1" x14ac:dyDescent="0.25"/>
    <row r="73" s="30" customFormat="1" x14ac:dyDescent="0.25"/>
    <row r="74" s="30" customFormat="1" x14ac:dyDescent="0.25"/>
    <row r="75" s="30" customFormat="1" x14ac:dyDescent="0.25"/>
    <row r="76" s="30" customFormat="1" x14ac:dyDescent="0.25"/>
    <row r="77" s="30" customFormat="1" x14ac:dyDescent="0.25"/>
    <row r="78" s="30" customFormat="1" x14ac:dyDescent="0.25"/>
    <row r="79" s="30" customFormat="1" x14ac:dyDescent="0.25"/>
    <row r="80" s="30" customFormat="1" x14ac:dyDescent="0.25"/>
    <row r="81" s="30" customFormat="1" x14ac:dyDescent="0.25"/>
    <row r="82" s="30" customFormat="1" x14ac:dyDescent="0.25"/>
    <row r="83" s="30" customFormat="1" x14ac:dyDescent="0.25"/>
    <row r="84" s="30" customFormat="1" x14ac:dyDescent="0.25"/>
    <row r="85" s="30" customFormat="1" x14ac:dyDescent="0.25"/>
    <row r="86" s="30" customFormat="1" x14ac:dyDescent="0.25"/>
    <row r="87" s="30" customFormat="1" x14ac:dyDescent="0.25"/>
    <row r="88" s="30" customFormat="1" x14ac:dyDescent="0.25"/>
    <row r="89" s="30" customFormat="1" x14ac:dyDescent="0.25"/>
    <row r="90" s="30" customFormat="1" x14ac:dyDescent="0.25"/>
    <row r="91" s="30" customFormat="1" x14ac:dyDescent="0.25"/>
    <row r="92" s="30" customFormat="1" x14ac:dyDescent="0.25"/>
    <row r="93" s="30" customFormat="1" x14ac:dyDescent="0.25"/>
    <row r="94" s="30" customFormat="1" x14ac:dyDescent="0.25"/>
    <row r="95" s="30" customFormat="1" x14ac:dyDescent="0.25"/>
    <row r="96" s="30" customFormat="1" x14ac:dyDescent="0.25"/>
    <row r="97" s="30" customFormat="1" x14ac:dyDescent="0.25"/>
  </sheetData>
  <conditionalFormatting sqref="B3:AP7">
    <cfRule type="cellIs" dxfId="10" priority="8" operator="between">
      <formula>1</formula>
      <formula>500000</formula>
    </cfRule>
  </conditionalFormatting>
  <conditionalFormatting sqref="AK8:AK10 AP8:AP10">
    <cfRule type="cellIs" dxfId="9" priority="6" operator="between">
      <formula>1</formula>
      <formula>200</formula>
    </cfRule>
  </conditionalFormatting>
  <conditionalFormatting sqref="P21:P23">
    <cfRule type="cellIs" dxfId="8" priority="4" operator="between">
      <formula>1</formula>
      <formula>200</formula>
    </cfRule>
  </conditionalFormatting>
  <conditionalFormatting sqref="B16:B21">
    <cfRule type="cellIs" dxfId="7" priority="2" operator="between">
      <formula>1</formula>
      <formula>500000</formula>
    </cfRule>
  </conditionalFormatting>
  <conditionalFormatting sqref="D16:H21">
    <cfRule type="cellIs" dxfId="6" priority="1" operator="between">
      <formula>1</formula>
      <formula>500000</formula>
    </cfRule>
  </conditionalFormatting>
  <hyperlinks>
    <hyperlink ref="V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c">
                <anchor moveWithCells="1" sizeWithCells="1">
                  <from>
                    <xdr:col>0</xdr:col>
                    <xdr:colOff>66675</xdr:colOff>
                    <xdr:row>0</xdr:row>
                    <xdr:rowOff>76200</xdr:rowOff>
                  </from>
                  <to>
                    <xdr:col>0</xdr:col>
                    <xdr:colOff>771525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Bouton2_Clic">
                <anchor moveWithCells="1" sizeWithCells="1">
                  <from>
                    <xdr:col>3</xdr:col>
                    <xdr:colOff>152400</xdr:colOff>
                    <xdr:row>0</xdr:row>
                    <xdr:rowOff>76200</xdr:rowOff>
                  </from>
                  <to>
                    <xdr:col>5</xdr:col>
                    <xdr:colOff>209550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Imprimer">
                <anchor moveWithCells="1" sizeWithCells="1">
                  <from>
                    <xdr:col>11</xdr:col>
                    <xdr:colOff>180975</xdr:colOff>
                    <xdr:row>15</xdr:row>
                    <xdr:rowOff>66675</xdr:rowOff>
                  </from>
                  <to>
                    <xdr:col>15</xdr:col>
                    <xdr:colOff>190500</xdr:colOff>
                    <xdr:row>18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AJ27"/>
  <sheetViews>
    <sheetView workbookViewId="0">
      <selection activeCell="E20" sqref="E20"/>
    </sheetView>
  </sheetViews>
  <sheetFormatPr baseColWidth="10" defaultRowHeight="15" x14ac:dyDescent="0.25"/>
  <cols>
    <col min="1" max="1" width="12" bestFit="1" customWidth="1"/>
    <col min="2" max="2" width="5.85546875" bestFit="1" customWidth="1"/>
    <col min="3" max="3" width="4.42578125" bestFit="1" customWidth="1"/>
    <col min="4" max="4" width="8.140625" bestFit="1" customWidth="1"/>
    <col min="5" max="5" width="5.7109375" bestFit="1" customWidth="1"/>
    <col min="6" max="6" width="8.7109375" customWidth="1"/>
    <col min="7" max="7" width="7.42578125" bestFit="1" customWidth="1"/>
    <col min="8" max="8" width="5.28515625" bestFit="1" customWidth="1"/>
    <col min="9" max="9" width="5" bestFit="1" customWidth="1"/>
    <col min="10" max="10" width="4.7109375" customWidth="1"/>
    <col min="11" max="11" width="5.7109375" bestFit="1" customWidth="1"/>
    <col min="12" max="12" width="5.5703125" customWidth="1"/>
    <col min="13" max="14" width="4.5703125" bestFit="1" customWidth="1"/>
    <col min="15" max="15" width="9.7109375" bestFit="1" customWidth="1"/>
    <col min="16" max="16" width="5.5703125" customWidth="1"/>
    <col min="17" max="17" width="9.7109375" bestFit="1" customWidth="1"/>
    <col min="18" max="18" width="6.7109375" bestFit="1" customWidth="1"/>
    <col min="19" max="19" width="4.85546875" bestFit="1" customWidth="1"/>
    <col min="20" max="20" width="5.85546875" bestFit="1" customWidth="1"/>
    <col min="21" max="21" width="10.140625" bestFit="1" customWidth="1"/>
    <col min="22" max="23" width="5" bestFit="1" customWidth="1"/>
    <col min="24" max="24" width="5.28515625" bestFit="1" customWidth="1"/>
    <col min="25" max="25" width="3.85546875" bestFit="1" customWidth="1"/>
    <col min="26" max="26" width="5.28515625" bestFit="1" customWidth="1"/>
    <col min="27" max="28" width="4.5703125" bestFit="1" customWidth="1"/>
    <col min="29" max="29" width="4.28515625" customWidth="1"/>
    <col min="30" max="30" width="8.140625" customWidth="1"/>
    <col min="31" max="31" width="5.140625" bestFit="1" customWidth="1"/>
    <col min="32" max="32" width="4" bestFit="1" customWidth="1"/>
    <col min="33" max="33" width="4.28515625" customWidth="1"/>
    <col min="34" max="34" width="4" bestFit="1" customWidth="1"/>
    <col min="35" max="35" width="7.7109375" bestFit="1" customWidth="1"/>
  </cols>
  <sheetData>
    <row r="1" spans="1:36" s="30" customFormat="1" ht="8.25" customHeight="1" thickBot="1" x14ac:dyDescent="0.3"/>
    <row r="2" spans="1:36" ht="26.25" thickBot="1" x14ac:dyDescent="0.3">
      <c r="A2" s="36" t="s">
        <v>0</v>
      </c>
      <c r="B2" s="37" t="s">
        <v>1</v>
      </c>
      <c r="C2" s="38" t="s">
        <v>2</v>
      </c>
      <c r="D2" s="38" t="s">
        <v>3</v>
      </c>
      <c r="E2" s="38" t="s">
        <v>4</v>
      </c>
      <c r="F2" s="38" t="s">
        <v>5</v>
      </c>
      <c r="G2" s="38" t="s">
        <v>6</v>
      </c>
      <c r="H2" s="38" t="s">
        <v>7</v>
      </c>
      <c r="I2" s="38" t="s">
        <v>40</v>
      </c>
      <c r="J2" s="38" t="s">
        <v>9</v>
      </c>
      <c r="K2" s="38" t="s">
        <v>10</v>
      </c>
      <c r="L2" s="38" t="s">
        <v>11</v>
      </c>
      <c r="M2" s="38" t="s">
        <v>12</v>
      </c>
      <c r="N2" s="38" t="s">
        <v>13</v>
      </c>
      <c r="O2" s="38" t="s">
        <v>14</v>
      </c>
      <c r="P2" s="38" t="s">
        <v>15</v>
      </c>
      <c r="Q2" s="38" t="s">
        <v>16</v>
      </c>
      <c r="R2" s="38" t="s">
        <v>17</v>
      </c>
      <c r="S2" s="38" t="s">
        <v>18</v>
      </c>
      <c r="T2" s="38" t="s">
        <v>19</v>
      </c>
      <c r="U2" s="38" t="s">
        <v>20</v>
      </c>
      <c r="V2" s="38" t="s">
        <v>21</v>
      </c>
      <c r="W2" s="38" t="s">
        <v>22</v>
      </c>
      <c r="X2" s="38" t="s">
        <v>23</v>
      </c>
      <c r="Y2" s="38" t="s">
        <v>24</v>
      </c>
      <c r="Z2" s="38" t="s">
        <v>25</v>
      </c>
      <c r="AA2" s="38" t="s">
        <v>26</v>
      </c>
      <c r="AB2" s="38" t="s">
        <v>12</v>
      </c>
      <c r="AC2" s="39" t="s">
        <v>41</v>
      </c>
      <c r="AD2" s="32" t="s">
        <v>31</v>
      </c>
      <c r="AE2" s="31" t="s">
        <v>27</v>
      </c>
      <c r="AF2" s="1" t="s">
        <v>28</v>
      </c>
      <c r="AG2" s="1" t="s">
        <v>29</v>
      </c>
      <c r="AH2" s="2" t="s">
        <v>30</v>
      </c>
      <c r="AI2" s="32" t="s">
        <v>31</v>
      </c>
      <c r="AJ2" s="30"/>
    </row>
    <row r="3" spans="1:36" x14ac:dyDescent="0.25">
      <c r="A3" s="33" t="s">
        <v>32</v>
      </c>
      <c r="B3" s="3"/>
      <c r="C3" s="4"/>
      <c r="D3" s="4"/>
      <c r="E3" s="4"/>
      <c r="F3" s="4">
        <v>113</v>
      </c>
      <c r="G3" s="4">
        <v>29</v>
      </c>
      <c r="H3" s="4"/>
      <c r="I3" s="4">
        <v>89</v>
      </c>
      <c r="J3" s="4"/>
      <c r="K3" s="4"/>
      <c r="L3" s="4"/>
      <c r="M3" s="4">
        <v>29</v>
      </c>
      <c r="N3" s="87">
        <v>29</v>
      </c>
      <c r="O3" s="4">
        <v>22</v>
      </c>
      <c r="P3" s="4"/>
      <c r="Q3" s="4"/>
      <c r="R3" s="4"/>
      <c r="S3" s="4"/>
      <c r="T3" s="4">
        <v>14</v>
      </c>
      <c r="U3" s="4">
        <v>31</v>
      </c>
      <c r="V3" s="4"/>
      <c r="W3" s="4"/>
      <c r="X3" s="4"/>
      <c r="Y3" s="4">
        <v>19</v>
      </c>
      <c r="Z3" s="4">
        <v>32</v>
      </c>
      <c r="AA3" s="4"/>
      <c r="AB3" s="4"/>
      <c r="AC3" s="43">
        <v>63</v>
      </c>
      <c r="AD3" s="8">
        <f>SUM(B3:AC3)</f>
        <v>470</v>
      </c>
      <c r="AE3" s="75"/>
      <c r="AF3" s="4">
        <v>41</v>
      </c>
      <c r="AG3" s="4"/>
      <c r="AH3" s="4">
        <v>157</v>
      </c>
      <c r="AI3" s="90">
        <f>SUM(AE3:AH3)</f>
        <v>198</v>
      </c>
      <c r="AJ3" s="30"/>
    </row>
    <row r="4" spans="1:36" x14ac:dyDescent="0.25">
      <c r="A4" s="34" t="s">
        <v>33</v>
      </c>
      <c r="B4" s="9"/>
      <c r="C4" s="6"/>
      <c r="D4" s="6"/>
      <c r="E4" s="6"/>
      <c r="F4" s="6">
        <v>138</v>
      </c>
      <c r="G4" s="6">
        <v>29</v>
      </c>
      <c r="H4" s="6"/>
      <c r="I4" s="6">
        <v>102</v>
      </c>
      <c r="J4" s="6"/>
      <c r="K4" s="6"/>
      <c r="L4" s="6"/>
      <c r="M4" s="6">
        <v>35</v>
      </c>
      <c r="N4" s="6">
        <v>31</v>
      </c>
      <c r="O4" s="6">
        <v>28</v>
      </c>
      <c r="P4" s="6"/>
      <c r="Q4" s="6"/>
      <c r="R4" s="6"/>
      <c r="S4" s="6"/>
      <c r="T4" s="6">
        <v>9</v>
      </c>
      <c r="U4" s="6">
        <v>31</v>
      </c>
      <c r="V4" s="6"/>
      <c r="W4" s="6"/>
      <c r="X4" s="6"/>
      <c r="Y4" s="6">
        <v>21</v>
      </c>
      <c r="Z4" s="6">
        <v>39</v>
      </c>
      <c r="AA4" s="6"/>
      <c r="AB4" s="6"/>
      <c r="AC4" s="44">
        <v>67</v>
      </c>
      <c r="AD4" s="10">
        <f t="shared" ref="AD4:AD7" si="0">SUM(B4:AC4)</f>
        <v>530</v>
      </c>
      <c r="AE4" s="5"/>
      <c r="AF4" s="6">
        <v>49</v>
      </c>
      <c r="AG4" s="6"/>
      <c r="AH4" s="6">
        <v>542</v>
      </c>
      <c r="AI4" s="7">
        <f t="shared" ref="AI4:AI7" si="1">SUM(AE4:AH4)</f>
        <v>591</v>
      </c>
      <c r="AJ4" s="30"/>
    </row>
    <row r="5" spans="1:36" x14ac:dyDescent="0.25">
      <c r="A5" s="34" t="s">
        <v>34</v>
      </c>
      <c r="B5" s="9"/>
      <c r="C5" s="6"/>
      <c r="D5" s="6"/>
      <c r="E5" s="6"/>
      <c r="F5" s="6">
        <v>1</v>
      </c>
      <c r="G5" s="6">
        <v>0</v>
      </c>
      <c r="H5" s="6"/>
      <c r="I5" s="6">
        <v>0</v>
      </c>
      <c r="J5" s="6"/>
      <c r="K5" s="6"/>
      <c r="L5" s="6"/>
      <c r="M5" s="6">
        <v>0</v>
      </c>
      <c r="N5" s="6">
        <v>1</v>
      </c>
      <c r="O5" s="6">
        <v>0</v>
      </c>
      <c r="P5" s="6"/>
      <c r="Q5" s="6"/>
      <c r="R5" s="6"/>
      <c r="S5" s="6"/>
      <c r="T5" s="6">
        <v>2</v>
      </c>
      <c r="U5" s="6">
        <v>0</v>
      </c>
      <c r="V5" s="6"/>
      <c r="W5" s="6"/>
      <c r="X5" s="6"/>
      <c r="Y5" s="6">
        <v>2</v>
      </c>
      <c r="Z5" s="6">
        <v>0</v>
      </c>
      <c r="AA5" s="6"/>
      <c r="AB5" s="6"/>
      <c r="AC5" s="44">
        <v>1</v>
      </c>
      <c r="AD5" s="10">
        <f t="shared" si="0"/>
        <v>7</v>
      </c>
      <c r="AE5" s="5"/>
      <c r="AF5" s="6">
        <v>5</v>
      </c>
      <c r="AG5" s="6"/>
      <c r="AH5" s="6">
        <v>36</v>
      </c>
      <c r="AI5" s="7">
        <f t="shared" si="1"/>
        <v>41</v>
      </c>
      <c r="AJ5" s="30"/>
    </row>
    <row r="6" spans="1:36" x14ac:dyDescent="0.25">
      <c r="A6" s="34" t="s">
        <v>35</v>
      </c>
      <c r="B6" s="9"/>
      <c r="C6" s="6"/>
      <c r="D6" s="6"/>
      <c r="E6" s="6"/>
      <c r="F6" s="6">
        <v>22</v>
      </c>
      <c r="G6" s="6">
        <v>0</v>
      </c>
      <c r="H6" s="6"/>
      <c r="I6" s="6">
        <v>13</v>
      </c>
      <c r="J6" s="6"/>
      <c r="K6" s="6"/>
      <c r="L6" s="6"/>
      <c r="M6" s="6">
        <v>0</v>
      </c>
      <c r="N6" s="6">
        <v>0</v>
      </c>
      <c r="O6" s="6">
        <v>0</v>
      </c>
      <c r="P6" s="6"/>
      <c r="Q6" s="6"/>
      <c r="R6" s="6"/>
      <c r="S6" s="6"/>
      <c r="T6" s="6">
        <v>0</v>
      </c>
      <c r="U6" s="6">
        <v>0</v>
      </c>
      <c r="V6" s="6"/>
      <c r="W6" s="6"/>
      <c r="X6" s="6"/>
      <c r="Y6" s="6">
        <v>0</v>
      </c>
      <c r="Z6" s="6">
        <v>0</v>
      </c>
      <c r="AA6" s="6"/>
      <c r="AB6" s="6"/>
      <c r="AC6" s="44">
        <v>0</v>
      </c>
      <c r="AD6" s="10">
        <f t="shared" si="0"/>
        <v>35</v>
      </c>
      <c r="AE6" s="5"/>
      <c r="AF6" s="6">
        <v>0</v>
      </c>
      <c r="AG6" s="6"/>
      <c r="AH6" s="6">
        <v>56</v>
      </c>
      <c r="AI6" s="7">
        <f t="shared" si="1"/>
        <v>56</v>
      </c>
      <c r="AJ6" s="30"/>
    </row>
    <row r="7" spans="1:36" ht="15.75" thickBot="1" x14ac:dyDescent="0.3">
      <c r="A7" s="35" t="s">
        <v>52</v>
      </c>
      <c r="B7" s="11"/>
      <c r="C7" s="12"/>
      <c r="D7" s="12"/>
      <c r="E7" s="12"/>
      <c r="F7" s="12">
        <v>4</v>
      </c>
      <c r="G7" s="12">
        <v>0</v>
      </c>
      <c r="H7" s="12"/>
      <c r="I7" s="12">
        <v>0</v>
      </c>
      <c r="J7" s="12"/>
      <c r="K7" s="12"/>
      <c r="L7" s="12"/>
      <c r="M7" s="12">
        <v>6</v>
      </c>
      <c r="N7" s="12">
        <v>18</v>
      </c>
      <c r="O7" s="12">
        <v>6</v>
      </c>
      <c r="P7" s="12"/>
      <c r="Q7" s="12"/>
      <c r="R7" s="12"/>
      <c r="S7" s="12"/>
      <c r="T7" s="12">
        <v>0</v>
      </c>
      <c r="U7" s="12">
        <v>0</v>
      </c>
      <c r="V7" s="12"/>
      <c r="W7" s="12"/>
      <c r="X7" s="12"/>
      <c r="Y7" s="12">
        <v>0</v>
      </c>
      <c r="Z7" s="12">
        <v>0</v>
      </c>
      <c r="AA7" s="12"/>
      <c r="AB7" s="12"/>
      <c r="AC7" s="45">
        <v>3</v>
      </c>
      <c r="AD7" s="78">
        <f t="shared" si="0"/>
        <v>37</v>
      </c>
      <c r="AE7" s="76"/>
      <c r="AF7" s="73">
        <v>264</v>
      </c>
      <c r="AG7" s="73">
        <v>2</v>
      </c>
      <c r="AH7" s="73">
        <v>367</v>
      </c>
      <c r="AI7" s="91">
        <f t="shared" si="1"/>
        <v>633</v>
      </c>
      <c r="AJ7" s="30"/>
    </row>
    <row r="8" spans="1:36" x14ac:dyDescent="0.25">
      <c r="A8" s="40" t="s">
        <v>37</v>
      </c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46"/>
      <c r="AD8" s="49">
        <f>AD5*100/AD4</f>
        <v>1.320754716981132</v>
      </c>
      <c r="AE8" s="18"/>
      <c r="AF8" s="17"/>
      <c r="AG8" s="17"/>
      <c r="AH8" s="19"/>
      <c r="AI8" s="28">
        <f>AI5*100/AI4</f>
        <v>6.9373942470389167</v>
      </c>
      <c r="AJ8" s="30"/>
    </row>
    <row r="9" spans="1:36" x14ac:dyDescent="0.25">
      <c r="A9" s="41" t="s">
        <v>38</v>
      </c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47"/>
      <c r="AD9" s="28">
        <f>AD3*100/AD4</f>
        <v>88.679245283018872</v>
      </c>
      <c r="AE9" s="22"/>
      <c r="AF9" s="21"/>
      <c r="AG9" s="21"/>
      <c r="AH9" s="23"/>
      <c r="AI9" s="28">
        <f>AI3*100/AI4</f>
        <v>33.502538071065992</v>
      </c>
      <c r="AJ9" s="30"/>
    </row>
    <row r="10" spans="1:36" ht="15.75" thickBot="1" x14ac:dyDescent="0.3">
      <c r="A10" s="42" t="s">
        <v>39</v>
      </c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48"/>
      <c r="AD10" s="29">
        <f>AD7*100/AD4</f>
        <v>6.9811320754716979</v>
      </c>
      <c r="AE10" s="26"/>
      <c r="AF10" s="25"/>
      <c r="AG10" s="25"/>
      <c r="AH10" s="27"/>
      <c r="AI10" s="28">
        <f>AI7*100/AI4</f>
        <v>107.10659898477158</v>
      </c>
      <c r="AJ10" s="30"/>
    </row>
    <row r="11" spans="1:36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</row>
    <row r="12" spans="1:36" x14ac:dyDescent="0.25">
      <c r="A12" s="60" t="s">
        <v>42</v>
      </c>
      <c r="B12" s="61"/>
      <c r="C12" s="61"/>
      <c r="D12" s="61"/>
      <c r="E12" s="61"/>
      <c r="F12" s="61">
        <v>1</v>
      </c>
      <c r="G12" s="61">
        <v>2</v>
      </c>
      <c r="H12" s="61"/>
      <c r="I12" s="61">
        <v>2</v>
      </c>
      <c r="J12" s="61"/>
      <c r="K12" s="61"/>
      <c r="L12" s="61"/>
      <c r="M12" s="61">
        <v>9</v>
      </c>
      <c r="N12" s="61">
        <v>1</v>
      </c>
      <c r="O12" s="61"/>
      <c r="P12" s="61"/>
      <c r="Q12" s="61"/>
      <c r="R12" s="61"/>
      <c r="S12" s="61"/>
      <c r="T12" s="61">
        <v>1</v>
      </c>
      <c r="U12" s="61"/>
      <c r="V12" s="61"/>
      <c r="W12" s="61"/>
      <c r="X12" s="61"/>
      <c r="Y12" s="61">
        <v>2</v>
      </c>
      <c r="Z12" s="61">
        <v>4</v>
      </c>
      <c r="AA12" s="61"/>
      <c r="AB12" s="61"/>
      <c r="AC12" s="61">
        <v>1</v>
      </c>
      <c r="AD12" s="59">
        <f>SUM(B12:AC12)</f>
        <v>23</v>
      </c>
      <c r="AE12" s="61"/>
      <c r="AF12" s="61"/>
      <c r="AG12" s="61">
        <v>3</v>
      </c>
      <c r="AH12" s="61">
        <v>2</v>
      </c>
      <c r="AI12" s="59">
        <f>SUM(AE12:AH12)</f>
        <v>5</v>
      </c>
      <c r="AJ12" s="30"/>
    </row>
    <row r="13" spans="1:36" ht="15.75" thickBot="1" x14ac:dyDescent="0.3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 t="s">
        <v>58</v>
      </c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</row>
    <row r="14" spans="1:36" ht="15.75" thickBot="1" x14ac:dyDescent="0.3">
      <c r="A14" s="67" t="s">
        <v>46</v>
      </c>
      <c r="B14" s="68"/>
      <c r="C14" s="68"/>
      <c r="D14" s="68"/>
      <c r="E14" s="69"/>
      <c r="F14" s="30"/>
      <c r="G14" s="30"/>
      <c r="H14" s="30"/>
      <c r="I14" s="30"/>
      <c r="J14" s="30"/>
      <c r="K14" s="30"/>
      <c r="L14" s="74" t="s">
        <v>27</v>
      </c>
      <c r="M14" s="1" t="s">
        <v>28</v>
      </c>
      <c r="N14" s="1" t="s">
        <v>29</v>
      </c>
      <c r="O14" s="2" t="s">
        <v>30</v>
      </c>
      <c r="P14" s="32" t="s">
        <v>31</v>
      </c>
      <c r="Q14" s="30"/>
      <c r="R14" s="30"/>
      <c r="S14" s="30"/>
      <c r="T14" s="30"/>
      <c r="U14" s="30" t="s">
        <v>53</v>
      </c>
      <c r="V14" s="30"/>
      <c r="W14" s="30">
        <v>49</v>
      </c>
      <c r="X14" s="30">
        <v>69</v>
      </c>
      <c r="Y14" s="30">
        <v>11</v>
      </c>
      <c r="Z14" s="30">
        <v>9</v>
      </c>
      <c r="AA14" s="30"/>
      <c r="AB14" s="30">
        <f>SUM(W14:Z14)</f>
        <v>138</v>
      </c>
      <c r="AC14" s="30"/>
      <c r="AD14" s="30"/>
      <c r="AE14" s="30"/>
      <c r="AF14" s="30"/>
      <c r="AG14" s="30"/>
      <c r="AH14" s="30"/>
      <c r="AI14" s="30"/>
      <c r="AJ14" s="30"/>
    </row>
    <row r="15" spans="1:36" ht="15.75" thickBot="1" x14ac:dyDescent="0.3">
      <c r="A15" s="36" t="s">
        <v>0</v>
      </c>
      <c r="B15" s="32" t="s">
        <v>31</v>
      </c>
      <c r="C15" s="62" t="s">
        <v>43</v>
      </c>
      <c r="D15" s="63" t="s">
        <v>44</v>
      </c>
      <c r="E15" s="64" t="s">
        <v>45</v>
      </c>
      <c r="F15" s="30"/>
      <c r="G15" s="30"/>
      <c r="H15" s="30"/>
      <c r="I15" s="30"/>
      <c r="J15" s="30"/>
      <c r="K15" s="79" t="s">
        <v>47</v>
      </c>
      <c r="L15" s="75">
        <f>AE3</f>
        <v>0</v>
      </c>
      <c r="M15" s="4">
        <f t="shared" ref="M15:P19" si="2">AF3</f>
        <v>41</v>
      </c>
      <c r="N15" s="4">
        <f t="shared" si="2"/>
        <v>0</v>
      </c>
      <c r="O15" s="43">
        <f t="shared" si="2"/>
        <v>157</v>
      </c>
      <c r="P15" s="8">
        <f t="shared" si="2"/>
        <v>198</v>
      </c>
      <c r="Q15" s="30"/>
      <c r="R15" s="30"/>
      <c r="S15" s="30"/>
      <c r="T15" s="30"/>
      <c r="U15" s="30" t="s">
        <v>54</v>
      </c>
      <c r="V15" s="30"/>
      <c r="W15" s="30">
        <v>43</v>
      </c>
      <c r="X15" s="30">
        <v>57</v>
      </c>
      <c r="Y15" s="30">
        <v>7</v>
      </c>
      <c r="Z15" s="30">
        <v>6</v>
      </c>
      <c r="AA15" s="30"/>
      <c r="AB15" s="30">
        <f t="shared" ref="AB15:AB18" si="3">SUM(W15:Z15)</f>
        <v>113</v>
      </c>
      <c r="AC15" s="30"/>
      <c r="AD15" s="30"/>
      <c r="AE15" s="30"/>
      <c r="AF15" s="30"/>
      <c r="AG15" s="30"/>
      <c r="AH15" s="30"/>
      <c r="AI15" s="30"/>
      <c r="AJ15" s="30"/>
    </row>
    <row r="16" spans="1:36" x14ac:dyDescent="0.25">
      <c r="A16" s="65" t="s">
        <v>32</v>
      </c>
      <c r="B16" s="82">
        <f>AD3</f>
        <v>470</v>
      </c>
      <c r="C16" s="28">
        <f>AD8</f>
        <v>1.320754716981132</v>
      </c>
      <c r="D16" s="28">
        <f>AD9</f>
        <v>88.679245283018872</v>
      </c>
      <c r="E16" s="28">
        <f>AD10</f>
        <v>6.9811320754716979</v>
      </c>
      <c r="F16" s="30"/>
      <c r="G16" s="30"/>
      <c r="H16" s="30"/>
      <c r="I16" s="30"/>
      <c r="J16" s="30"/>
      <c r="K16" s="80" t="s">
        <v>48</v>
      </c>
      <c r="L16" s="5">
        <f t="shared" ref="L16:L19" si="4">AE4</f>
        <v>0</v>
      </c>
      <c r="M16" s="6">
        <f t="shared" si="2"/>
        <v>49</v>
      </c>
      <c r="N16" s="6">
        <f t="shared" si="2"/>
        <v>0</v>
      </c>
      <c r="O16" s="44">
        <f t="shared" si="2"/>
        <v>542</v>
      </c>
      <c r="P16" s="10">
        <f t="shared" si="2"/>
        <v>591</v>
      </c>
      <c r="Q16" s="30"/>
      <c r="R16" s="30"/>
      <c r="S16" s="30"/>
      <c r="T16" s="30"/>
      <c r="U16" s="30" t="s">
        <v>55</v>
      </c>
      <c r="V16" s="30"/>
      <c r="W16" s="30">
        <v>1</v>
      </c>
      <c r="X16" s="30">
        <v>0</v>
      </c>
      <c r="Y16" s="30">
        <v>0</v>
      </c>
      <c r="Z16" s="30">
        <v>0</v>
      </c>
      <c r="AA16" s="30"/>
      <c r="AB16" s="30">
        <f t="shared" si="3"/>
        <v>1</v>
      </c>
      <c r="AC16" s="30"/>
      <c r="AD16" s="30"/>
      <c r="AE16" s="30"/>
      <c r="AF16" s="30"/>
      <c r="AG16" s="30"/>
      <c r="AH16" s="30"/>
      <c r="AI16" s="30"/>
      <c r="AJ16" s="30"/>
    </row>
    <row r="17" spans="1:36" x14ac:dyDescent="0.25">
      <c r="A17" s="66" t="s">
        <v>33</v>
      </c>
      <c r="B17" s="83">
        <f t="shared" ref="B17:B20" si="5">AD4</f>
        <v>530</v>
      </c>
      <c r="C17" s="30"/>
      <c r="D17" s="30"/>
      <c r="E17" s="30"/>
      <c r="F17" s="30"/>
      <c r="G17" s="30"/>
      <c r="H17" s="30"/>
      <c r="I17" s="30"/>
      <c r="J17" s="30"/>
      <c r="K17" s="80" t="s">
        <v>49</v>
      </c>
      <c r="L17" s="5">
        <f t="shared" si="4"/>
        <v>0</v>
      </c>
      <c r="M17" s="6">
        <f t="shared" si="2"/>
        <v>5</v>
      </c>
      <c r="N17" s="6">
        <f t="shared" si="2"/>
        <v>0</v>
      </c>
      <c r="O17" s="44">
        <f t="shared" si="2"/>
        <v>36</v>
      </c>
      <c r="P17" s="10">
        <f t="shared" si="2"/>
        <v>41</v>
      </c>
      <c r="Q17" s="30"/>
      <c r="R17" s="30"/>
      <c r="S17" s="30"/>
      <c r="T17" s="30"/>
      <c r="U17" s="30" t="s">
        <v>56</v>
      </c>
      <c r="V17" s="30"/>
      <c r="W17" s="30">
        <v>6</v>
      </c>
      <c r="X17" s="30">
        <v>11</v>
      </c>
      <c r="Y17" s="30">
        <v>2</v>
      </c>
      <c r="Z17" s="30">
        <v>3</v>
      </c>
      <c r="AA17" s="30"/>
      <c r="AB17" s="30">
        <f t="shared" si="3"/>
        <v>22</v>
      </c>
      <c r="AC17" s="30"/>
      <c r="AD17" s="30"/>
      <c r="AE17" s="30"/>
      <c r="AF17" s="30"/>
      <c r="AG17" s="30"/>
      <c r="AH17" s="30"/>
      <c r="AI17" s="30"/>
      <c r="AJ17" s="30"/>
    </row>
    <row r="18" spans="1:36" x14ac:dyDescent="0.25">
      <c r="A18" s="66" t="s">
        <v>34</v>
      </c>
      <c r="B18" s="83">
        <f t="shared" si="5"/>
        <v>7</v>
      </c>
      <c r="C18" s="30"/>
      <c r="D18" s="30"/>
      <c r="E18" s="30"/>
      <c r="F18" s="30"/>
      <c r="G18" s="30"/>
      <c r="H18" s="30"/>
      <c r="I18" s="30"/>
      <c r="J18" s="30"/>
      <c r="K18" s="80" t="s">
        <v>50</v>
      </c>
      <c r="L18" s="5">
        <f t="shared" si="4"/>
        <v>0</v>
      </c>
      <c r="M18" s="6">
        <f t="shared" si="2"/>
        <v>0</v>
      </c>
      <c r="N18" s="6">
        <f t="shared" si="2"/>
        <v>0</v>
      </c>
      <c r="O18" s="44">
        <f t="shared" si="2"/>
        <v>56</v>
      </c>
      <c r="P18" s="10">
        <f t="shared" si="2"/>
        <v>56</v>
      </c>
      <c r="Q18" s="30"/>
      <c r="R18" s="30"/>
      <c r="S18" s="30"/>
      <c r="T18" s="30"/>
      <c r="U18" s="30" t="s">
        <v>57</v>
      </c>
      <c r="V18" s="30"/>
      <c r="W18" s="30">
        <v>1</v>
      </c>
      <c r="X18" s="30">
        <v>1</v>
      </c>
      <c r="Y18" s="30">
        <v>2</v>
      </c>
      <c r="Z18" s="30">
        <v>0</v>
      </c>
      <c r="AA18" s="30"/>
      <c r="AB18" s="30">
        <f t="shared" si="3"/>
        <v>4</v>
      </c>
      <c r="AC18" s="30"/>
      <c r="AD18" s="30"/>
      <c r="AE18" s="30"/>
      <c r="AF18" s="30"/>
      <c r="AG18" s="30"/>
      <c r="AH18" s="30"/>
      <c r="AI18" s="30"/>
      <c r="AJ18" s="30"/>
    </row>
    <row r="19" spans="1:36" ht="15.75" thickBot="1" x14ac:dyDescent="0.3">
      <c r="A19" s="66" t="s">
        <v>35</v>
      </c>
      <c r="B19" s="83">
        <f t="shared" si="5"/>
        <v>35</v>
      </c>
      <c r="C19" s="30"/>
      <c r="D19" s="30"/>
      <c r="E19" s="30"/>
      <c r="F19" s="30"/>
      <c r="G19" s="30"/>
      <c r="H19" s="30"/>
      <c r="I19" s="30"/>
      <c r="J19" s="30"/>
      <c r="K19" s="81" t="s">
        <v>51</v>
      </c>
      <c r="L19" s="76">
        <f t="shared" si="4"/>
        <v>0</v>
      </c>
      <c r="M19" s="73">
        <f t="shared" si="2"/>
        <v>264</v>
      </c>
      <c r="N19" s="73">
        <f t="shared" si="2"/>
        <v>2</v>
      </c>
      <c r="O19" s="77">
        <f t="shared" si="2"/>
        <v>367</v>
      </c>
      <c r="P19" s="78">
        <f t="shared" si="2"/>
        <v>633</v>
      </c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</row>
    <row r="20" spans="1:36" ht="15.75" thickBot="1" x14ac:dyDescent="0.3">
      <c r="A20" s="72" t="s">
        <v>36</v>
      </c>
      <c r="B20" s="84">
        <f t="shared" si="5"/>
        <v>37</v>
      </c>
      <c r="C20" s="30"/>
      <c r="D20" s="30"/>
      <c r="E20" s="30"/>
      <c r="F20" s="30"/>
      <c r="G20" s="30"/>
      <c r="H20" s="30"/>
      <c r="I20" s="30"/>
      <c r="J20" s="30"/>
      <c r="K20" s="70" t="s">
        <v>43</v>
      </c>
      <c r="L20" s="30"/>
      <c r="M20" s="30"/>
      <c r="N20" s="30"/>
      <c r="O20" s="30"/>
      <c r="P20" s="28">
        <f>P17*100/P16</f>
        <v>6.9373942470389167</v>
      </c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</row>
    <row r="21" spans="1:36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71" t="s">
        <v>44</v>
      </c>
      <c r="L21" s="30"/>
      <c r="M21" s="30"/>
      <c r="N21" s="30"/>
      <c r="O21" s="30"/>
      <c r="P21" s="28">
        <f>P15*100/P16</f>
        <v>33.502538071065992</v>
      </c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</row>
    <row r="22" spans="1:36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71" t="s">
        <v>45</v>
      </c>
      <c r="L22" s="30"/>
      <c r="M22" s="30"/>
      <c r="N22" s="30"/>
      <c r="O22" s="30"/>
      <c r="P22" s="28">
        <f>P19*100/P16</f>
        <v>107.10659898477158</v>
      </c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</row>
    <row r="23" spans="1:36" x14ac:dyDescent="0.25">
      <c r="A23" s="85" t="s">
        <v>42</v>
      </c>
      <c r="B23" s="86">
        <f>AD12</f>
        <v>23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</row>
    <row r="24" spans="1:36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88" t="s">
        <v>59</v>
      </c>
      <c r="L24" s="89">
        <f>AI12</f>
        <v>5</v>
      </c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</row>
    <row r="25" spans="1:36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</row>
    <row r="26" spans="1:36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</row>
    <row r="27" spans="1:36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</row>
  </sheetData>
  <conditionalFormatting sqref="B3:AI7">
    <cfRule type="cellIs" dxfId="5" priority="7" operator="between">
      <formula>1</formula>
      <formula>500000</formula>
    </cfRule>
  </conditionalFormatting>
  <conditionalFormatting sqref="AF13 AD8:AD10 AI8:AI10">
    <cfRule type="cellIs" dxfId="4" priority="4" operator="between">
      <formula>1</formula>
      <formula>200</formula>
    </cfRule>
  </conditionalFormatting>
  <conditionalFormatting sqref="C16:E16">
    <cfRule type="cellIs" dxfId="3" priority="2" operator="between">
      <formula>1</formula>
      <formula>200</formula>
    </cfRule>
  </conditionalFormatting>
  <conditionalFormatting sqref="P20:P22">
    <cfRule type="cellIs" dxfId="2" priority="1" operator="between">
      <formula>1</formula>
      <formula>200</formula>
    </cfRule>
  </conditionalFormatting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AJ30"/>
  <sheetViews>
    <sheetView workbookViewId="0">
      <selection activeCell="F20" sqref="F20"/>
    </sheetView>
  </sheetViews>
  <sheetFormatPr baseColWidth="10" defaultRowHeight="15" x14ac:dyDescent="0.25"/>
  <cols>
    <col min="1" max="1" width="12" bestFit="1" customWidth="1"/>
    <col min="2" max="2" width="5.85546875" bestFit="1" customWidth="1"/>
    <col min="3" max="3" width="4.42578125" bestFit="1" customWidth="1"/>
    <col min="4" max="4" width="8.140625" bestFit="1" customWidth="1"/>
    <col min="5" max="5" width="5.7109375" bestFit="1" customWidth="1"/>
    <col min="6" max="6" width="7.42578125" customWidth="1"/>
    <col min="7" max="7" width="7.42578125" bestFit="1" customWidth="1"/>
    <col min="8" max="8" width="5.28515625" bestFit="1" customWidth="1"/>
    <col min="9" max="9" width="5" bestFit="1" customWidth="1"/>
    <col min="10" max="10" width="4.7109375" customWidth="1"/>
    <col min="11" max="11" width="5.7109375" bestFit="1" customWidth="1"/>
    <col min="12" max="12" width="5.5703125" customWidth="1"/>
    <col min="13" max="14" width="4.5703125" bestFit="1" customWidth="1"/>
    <col min="15" max="15" width="9.7109375" bestFit="1" customWidth="1"/>
    <col min="16" max="16" width="5.5703125" customWidth="1"/>
    <col min="17" max="17" width="9.7109375" bestFit="1" customWidth="1"/>
    <col min="18" max="18" width="6.7109375" bestFit="1" customWidth="1"/>
    <col min="19" max="19" width="4.85546875" bestFit="1" customWidth="1"/>
    <col min="20" max="20" width="5.85546875" bestFit="1" customWidth="1"/>
    <col min="21" max="21" width="10.140625" bestFit="1" customWidth="1"/>
    <col min="22" max="23" width="5" bestFit="1" customWidth="1"/>
    <col min="24" max="24" width="5.28515625" bestFit="1" customWidth="1"/>
    <col min="25" max="25" width="3.85546875" bestFit="1" customWidth="1"/>
    <col min="26" max="26" width="5.28515625" bestFit="1" customWidth="1"/>
    <col min="27" max="28" width="4.5703125" bestFit="1" customWidth="1"/>
    <col min="29" max="29" width="4.28515625" customWidth="1"/>
    <col min="30" max="30" width="8.140625" customWidth="1"/>
    <col min="31" max="31" width="5.140625" bestFit="1" customWidth="1"/>
    <col min="32" max="32" width="4" bestFit="1" customWidth="1"/>
    <col min="33" max="33" width="4.28515625" customWidth="1"/>
    <col min="34" max="34" width="4" bestFit="1" customWidth="1"/>
    <col min="35" max="35" width="7.7109375" bestFit="1" customWidth="1"/>
  </cols>
  <sheetData>
    <row r="1" spans="1:36" ht="15.75" thickBot="1" x14ac:dyDescent="0.3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</row>
    <row r="2" spans="1:36" ht="39" thickBot="1" x14ac:dyDescent="0.3">
      <c r="A2" s="36" t="s">
        <v>0</v>
      </c>
      <c r="B2" s="37" t="s">
        <v>1</v>
      </c>
      <c r="C2" s="38" t="s">
        <v>2</v>
      </c>
      <c r="D2" s="38" t="s">
        <v>3</v>
      </c>
      <c r="E2" s="38" t="s">
        <v>4</v>
      </c>
      <c r="F2" s="38" t="s">
        <v>5</v>
      </c>
      <c r="G2" s="38" t="s">
        <v>6</v>
      </c>
      <c r="H2" s="38" t="s">
        <v>7</v>
      </c>
      <c r="I2" s="38" t="s">
        <v>8</v>
      </c>
      <c r="J2" s="38" t="s">
        <v>9</v>
      </c>
      <c r="K2" s="38" t="s">
        <v>10</v>
      </c>
      <c r="L2" s="38" t="s">
        <v>11</v>
      </c>
      <c r="M2" s="38" t="s">
        <v>12</v>
      </c>
      <c r="N2" s="38" t="s">
        <v>13</v>
      </c>
      <c r="O2" s="38" t="s">
        <v>14</v>
      </c>
      <c r="P2" s="38" t="s">
        <v>15</v>
      </c>
      <c r="Q2" s="38" t="s">
        <v>16</v>
      </c>
      <c r="R2" s="38" t="s">
        <v>17</v>
      </c>
      <c r="S2" s="38" t="s">
        <v>18</v>
      </c>
      <c r="T2" s="38" t="s">
        <v>19</v>
      </c>
      <c r="U2" s="38" t="s">
        <v>20</v>
      </c>
      <c r="V2" s="38" t="s">
        <v>21</v>
      </c>
      <c r="W2" s="38" t="s">
        <v>22</v>
      </c>
      <c r="X2" s="38" t="s">
        <v>23</v>
      </c>
      <c r="Y2" s="38" t="s">
        <v>24</v>
      </c>
      <c r="Z2" s="38" t="s">
        <v>25</v>
      </c>
      <c r="AA2" s="38" t="s">
        <v>26</v>
      </c>
      <c r="AB2" s="38" t="s">
        <v>12</v>
      </c>
      <c r="AC2" s="39" t="s">
        <v>40</v>
      </c>
      <c r="AD2" s="32" t="s">
        <v>31</v>
      </c>
      <c r="AE2" s="31" t="s">
        <v>27</v>
      </c>
      <c r="AF2" s="1" t="s">
        <v>28</v>
      </c>
      <c r="AG2" s="1" t="s">
        <v>29</v>
      </c>
      <c r="AH2" s="2" t="s">
        <v>30</v>
      </c>
      <c r="AI2" s="32" t="s">
        <v>31</v>
      </c>
      <c r="AJ2" s="30"/>
    </row>
    <row r="3" spans="1:36" x14ac:dyDescent="0.25">
      <c r="A3" s="33" t="s">
        <v>32</v>
      </c>
      <c r="B3" s="3"/>
      <c r="C3" s="4"/>
      <c r="D3" s="4"/>
      <c r="E3" s="4">
        <v>43</v>
      </c>
      <c r="F3" s="4">
        <v>4</v>
      </c>
      <c r="G3" s="4">
        <v>19</v>
      </c>
      <c r="H3" s="4">
        <v>38</v>
      </c>
      <c r="I3" s="4">
        <v>115</v>
      </c>
      <c r="J3" s="4">
        <v>63</v>
      </c>
      <c r="K3" s="4">
        <v>22</v>
      </c>
      <c r="L3" s="4">
        <v>10</v>
      </c>
      <c r="M3" s="4"/>
      <c r="N3" s="4">
        <v>17</v>
      </c>
      <c r="O3" s="4">
        <v>29</v>
      </c>
      <c r="P3" s="4">
        <v>18</v>
      </c>
      <c r="Q3" s="4"/>
      <c r="R3" s="4">
        <v>10</v>
      </c>
      <c r="S3" s="4"/>
      <c r="T3" s="4">
        <v>37</v>
      </c>
      <c r="U3" s="4">
        <v>60</v>
      </c>
      <c r="V3" s="4"/>
      <c r="W3" s="4"/>
      <c r="X3" s="4"/>
      <c r="Y3" s="4">
        <v>69</v>
      </c>
      <c r="Z3" s="4">
        <v>26</v>
      </c>
      <c r="AA3" s="4"/>
      <c r="AB3" s="4">
        <v>32</v>
      </c>
      <c r="AC3" s="43">
        <v>111</v>
      </c>
      <c r="AD3" s="50">
        <f>SUM(B3:AC3)</f>
        <v>723</v>
      </c>
      <c r="AE3" s="5"/>
      <c r="AF3" s="6">
        <v>233</v>
      </c>
      <c r="AG3" s="6">
        <v>0</v>
      </c>
      <c r="AH3" s="7">
        <v>125</v>
      </c>
      <c r="AI3" s="50">
        <f>SUM(AE3:AH3)</f>
        <v>358</v>
      </c>
      <c r="AJ3" s="30"/>
    </row>
    <row r="4" spans="1:36" x14ac:dyDescent="0.25">
      <c r="A4" s="34" t="s">
        <v>33</v>
      </c>
      <c r="B4" s="9"/>
      <c r="C4" s="6"/>
      <c r="D4" s="6"/>
      <c r="E4" s="6">
        <v>56</v>
      </c>
      <c r="F4" s="6">
        <v>45</v>
      </c>
      <c r="G4" s="6">
        <v>19</v>
      </c>
      <c r="H4" s="6">
        <v>38</v>
      </c>
      <c r="I4" s="6">
        <v>121</v>
      </c>
      <c r="J4" s="6">
        <v>86</v>
      </c>
      <c r="K4" s="6">
        <v>29</v>
      </c>
      <c r="L4" s="6">
        <v>10</v>
      </c>
      <c r="M4" s="6"/>
      <c r="N4" s="6">
        <v>26</v>
      </c>
      <c r="O4" s="6">
        <v>38</v>
      </c>
      <c r="P4" s="6">
        <v>18</v>
      </c>
      <c r="Q4" s="6"/>
      <c r="R4" s="6">
        <v>45</v>
      </c>
      <c r="S4" s="6"/>
      <c r="T4" s="6">
        <v>26</v>
      </c>
      <c r="U4" s="6">
        <v>60</v>
      </c>
      <c r="V4" s="6"/>
      <c r="W4" s="6"/>
      <c r="X4" s="6"/>
      <c r="Y4" s="6">
        <v>72</v>
      </c>
      <c r="Z4" s="6">
        <v>53</v>
      </c>
      <c r="AA4" s="6"/>
      <c r="AB4" s="6">
        <v>49</v>
      </c>
      <c r="AC4" s="44">
        <v>117</v>
      </c>
      <c r="AD4" s="51">
        <f t="shared" ref="AD4:AD7" si="0">SUM(B4:AC4)</f>
        <v>908</v>
      </c>
      <c r="AE4" s="5"/>
      <c r="AF4" s="6">
        <v>50</v>
      </c>
      <c r="AG4" s="6">
        <v>2</v>
      </c>
      <c r="AH4" s="7">
        <v>228</v>
      </c>
      <c r="AI4" s="51">
        <f t="shared" ref="AI4:AI7" si="1">SUM(AE4:AH4)</f>
        <v>280</v>
      </c>
      <c r="AJ4" s="30"/>
    </row>
    <row r="5" spans="1:36" x14ac:dyDescent="0.25">
      <c r="A5" s="34" t="s">
        <v>34</v>
      </c>
      <c r="B5" s="9"/>
      <c r="C5" s="6"/>
      <c r="D5" s="6"/>
      <c r="E5" s="6">
        <v>1</v>
      </c>
      <c r="F5" s="6">
        <v>0</v>
      </c>
      <c r="G5" s="6">
        <v>0</v>
      </c>
      <c r="H5" s="6">
        <v>0</v>
      </c>
      <c r="I5" s="6">
        <v>0</v>
      </c>
      <c r="J5" s="6">
        <v>4</v>
      </c>
      <c r="K5" s="6">
        <v>1</v>
      </c>
      <c r="L5" s="6">
        <v>0</v>
      </c>
      <c r="M5" s="6"/>
      <c r="N5" s="6">
        <v>3</v>
      </c>
      <c r="O5" s="6">
        <v>0</v>
      </c>
      <c r="P5" s="6">
        <v>0</v>
      </c>
      <c r="Q5" s="6"/>
      <c r="R5" s="6">
        <v>7</v>
      </c>
      <c r="S5" s="6"/>
      <c r="T5" s="6">
        <v>1</v>
      </c>
      <c r="U5" s="6">
        <v>3</v>
      </c>
      <c r="V5" s="6"/>
      <c r="W5" s="6"/>
      <c r="X5" s="6"/>
      <c r="Y5" s="6">
        <v>3</v>
      </c>
      <c r="Z5" s="6">
        <v>3</v>
      </c>
      <c r="AA5" s="6"/>
      <c r="AB5" s="6">
        <v>0</v>
      </c>
      <c r="AC5" s="44">
        <v>0</v>
      </c>
      <c r="AD5" s="51">
        <f t="shared" si="0"/>
        <v>26</v>
      </c>
      <c r="AE5" s="5"/>
      <c r="AF5" s="6">
        <v>5</v>
      </c>
      <c r="AG5" s="6">
        <v>3</v>
      </c>
      <c r="AH5" s="7">
        <v>12</v>
      </c>
      <c r="AI5" s="51">
        <f t="shared" si="1"/>
        <v>20</v>
      </c>
      <c r="AJ5" s="30"/>
    </row>
    <row r="6" spans="1:36" x14ac:dyDescent="0.25">
      <c r="A6" s="34" t="s">
        <v>35</v>
      </c>
      <c r="B6" s="9"/>
      <c r="C6" s="6"/>
      <c r="D6" s="6"/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4</v>
      </c>
      <c r="K6" s="6">
        <v>5</v>
      </c>
      <c r="L6" s="6">
        <v>0</v>
      </c>
      <c r="M6" s="6"/>
      <c r="N6" s="6">
        <v>0</v>
      </c>
      <c r="O6" s="6">
        <v>3</v>
      </c>
      <c r="P6" s="6">
        <v>0</v>
      </c>
      <c r="Q6" s="6"/>
      <c r="R6" s="6">
        <v>0</v>
      </c>
      <c r="S6" s="6"/>
      <c r="T6" s="6">
        <v>5</v>
      </c>
      <c r="U6" s="6">
        <v>0</v>
      </c>
      <c r="V6" s="6"/>
      <c r="W6" s="6"/>
      <c r="X6" s="6"/>
      <c r="Y6" s="6">
        <v>0</v>
      </c>
      <c r="Z6" s="6">
        <v>14</v>
      </c>
      <c r="AA6" s="6"/>
      <c r="AB6" s="6">
        <v>1</v>
      </c>
      <c r="AC6" s="44">
        <v>6</v>
      </c>
      <c r="AD6" s="51">
        <f t="shared" si="0"/>
        <v>38</v>
      </c>
      <c r="AE6" s="5"/>
      <c r="AF6" s="6">
        <v>0</v>
      </c>
      <c r="AG6" s="6">
        <v>0</v>
      </c>
      <c r="AH6" s="7">
        <v>34</v>
      </c>
      <c r="AI6" s="51">
        <f t="shared" si="1"/>
        <v>34</v>
      </c>
      <c r="AJ6" s="30"/>
    </row>
    <row r="7" spans="1:36" ht="15.75" thickBot="1" x14ac:dyDescent="0.3">
      <c r="A7" s="35" t="s">
        <v>36</v>
      </c>
      <c r="B7" s="11"/>
      <c r="C7" s="12"/>
      <c r="D7" s="12"/>
      <c r="E7" s="12">
        <v>12</v>
      </c>
      <c r="F7" s="12">
        <v>41</v>
      </c>
      <c r="G7" s="12">
        <v>0</v>
      </c>
      <c r="H7" s="12">
        <v>0</v>
      </c>
      <c r="I7" s="12">
        <v>6</v>
      </c>
      <c r="J7" s="12">
        <v>15</v>
      </c>
      <c r="K7" s="12">
        <v>10</v>
      </c>
      <c r="L7" s="12">
        <v>0</v>
      </c>
      <c r="M7" s="12"/>
      <c r="N7" s="12">
        <v>6</v>
      </c>
      <c r="O7" s="12">
        <v>6</v>
      </c>
      <c r="P7" s="12">
        <v>0</v>
      </c>
      <c r="Q7" s="12"/>
      <c r="R7" s="12">
        <v>42</v>
      </c>
      <c r="S7" s="12"/>
      <c r="T7" s="12">
        <v>17</v>
      </c>
      <c r="U7" s="12">
        <v>0</v>
      </c>
      <c r="V7" s="12"/>
      <c r="W7" s="12"/>
      <c r="X7" s="12"/>
      <c r="Y7" s="12">
        <v>0</v>
      </c>
      <c r="Z7" s="12">
        <v>10</v>
      </c>
      <c r="AA7" s="12"/>
      <c r="AB7" s="12">
        <v>16</v>
      </c>
      <c r="AC7" s="45">
        <v>0</v>
      </c>
      <c r="AD7" s="52">
        <f t="shared" si="0"/>
        <v>181</v>
      </c>
      <c r="AE7" s="14"/>
      <c r="AF7" s="12">
        <v>127</v>
      </c>
      <c r="AG7" s="12">
        <v>2</v>
      </c>
      <c r="AH7" s="13">
        <v>157</v>
      </c>
      <c r="AI7" s="52">
        <f t="shared" si="1"/>
        <v>286</v>
      </c>
      <c r="AJ7" s="30"/>
    </row>
    <row r="8" spans="1:36" x14ac:dyDescent="0.25">
      <c r="A8" s="40" t="s">
        <v>37</v>
      </c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46"/>
      <c r="AD8" s="53">
        <f>AD5*100/AD4</f>
        <v>2.8634361233480177</v>
      </c>
      <c r="AE8" s="18"/>
      <c r="AF8" s="17"/>
      <c r="AG8" s="17"/>
      <c r="AH8" s="19"/>
      <c r="AI8" s="56">
        <f>AI5*100/AI4</f>
        <v>7.1428571428571432</v>
      </c>
      <c r="AJ8" s="30"/>
    </row>
    <row r="9" spans="1:36" x14ac:dyDescent="0.25">
      <c r="A9" s="41" t="s">
        <v>38</v>
      </c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47"/>
      <c r="AD9" s="54">
        <f>AD3*100/AD4</f>
        <v>79.625550660792953</v>
      </c>
      <c r="AE9" s="22"/>
      <c r="AF9" s="21"/>
      <c r="AG9" s="21"/>
      <c r="AH9" s="23"/>
      <c r="AI9" s="57">
        <f>AI3*100/AI4</f>
        <v>127.85714285714286</v>
      </c>
      <c r="AJ9" s="30"/>
    </row>
    <row r="10" spans="1:36" ht="15.75" thickBot="1" x14ac:dyDescent="0.3">
      <c r="A10" s="42" t="s">
        <v>39</v>
      </c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48"/>
      <c r="AD10" s="55">
        <f>AD7*100/AD4</f>
        <v>19.933920704845814</v>
      </c>
      <c r="AE10" s="26"/>
      <c r="AF10" s="25"/>
      <c r="AG10" s="25"/>
      <c r="AH10" s="27"/>
      <c r="AI10" s="58">
        <f>AI7*100/AI4</f>
        <v>102.14285714285714</v>
      </c>
      <c r="AJ10" s="30"/>
    </row>
    <row r="11" spans="1:36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</row>
    <row r="12" spans="1:36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</row>
    <row r="13" spans="1:36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</row>
    <row r="14" spans="1:36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</row>
    <row r="15" spans="1:36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</row>
    <row r="16" spans="1:36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</row>
    <row r="17" spans="1:36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</row>
    <row r="18" spans="1:36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</row>
    <row r="19" spans="1:36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</row>
    <row r="20" spans="1:36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</row>
    <row r="21" spans="1:36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</row>
    <row r="22" spans="1:36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</row>
    <row r="23" spans="1:36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</row>
    <row r="24" spans="1:36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</row>
    <row r="25" spans="1:36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</row>
    <row r="26" spans="1:36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</row>
    <row r="27" spans="1:36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</row>
    <row r="28" spans="1:36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</row>
    <row r="29" spans="1:36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</row>
    <row r="30" spans="1:36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</row>
  </sheetData>
  <conditionalFormatting sqref="B3:AC7">
    <cfRule type="cellIs" dxfId="1" priority="2" operator="between">
      <formula>1</formula>
      <formula>500000</formula>
    </cfRule>
  </conditionalFormatting>
  <conditionalFormatting sqref="AE3:AH7">
    <cfRule type="cellIs" dxfId="0" priority="1" operator="between">
      <formula>1</formula>
      <formula>500000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24" sqref="G2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</vt:lpstr>
      <vt:lpstr>semaine du 6 au 10 mai 2013</vt:lpstr>
      <vt:lpstr>semaine 29 avril au 03 mai 2013</vt:lpstr>
      <vt:lpstr>Feuil1</vt:lpstr>
      <vt:lpstr>Feuil2</vt:lpstr>
      <vt:lpstr>BASE!Point_FH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Michel</cp:lastModifiedBy>
  <cp:lastPrinted>2013-05-12T02:22:37Z</cp:lastPrinted>
  <dcterms:created xsi:type="dcterms:W3CDTF">2013-05-03T07:44:26Z</dcterms:created>
  <dcterms:modified xsi:type="dcterms:W3CDTF">2013-05-12T02:23:37Z</dcterms:modified>
</cp:coreProperties>
</file>