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00" yWindow="285" windowWidth="9150" windowHeight="4095"/>
  </bookViews>
  <sheets>
    <sheet name="1MODELE" sheetId="1" r:id="rId1"/>
    <sheet name="BDDONNEES" sheetId="14" r:id="rId2"/>
  </sheets>
  <definedNames>
    <definedName name="COLORIS">BDDONNEES!$I$4:$I$25</definedName>
    <definedName name="noms">BDDONNEES!$A$4:$A$9</definedName>
    <definedName name="_xlnm.Print_Area" localSheetId="0">'1MODELE'!$B$4:$K$25</definedName>
  </definedNames>
  <calcPr calcId="145621"/>
</workbook>
</file>

<file path=xl/calcChain.xml><?xml version="1.0" encoding="utf-8"?>
<calcChain xmlns="http://schemas.openxmlformats.org/spreadsheetml/2006/main">
  <c r="B5" i="1" l="1"/>
  <c r="K24" i="1"/>
  <c r="K23" i="1"/>
  <c r="K22" i="1"/>
  <c r="K21" i="1"/>
  <c r="K20" i="1"/>
  <c r="K19" i="1"/>
  <c r="K18" i="1"/>
  <c r="K17" i="1"/>
  <c r="K16" i="1"/>
  <c r="K15" i="1"/>
  <c r="K14" i="1"/>
  <c r="C13" i="1"/>
  <c r="C14" i="1"/>
  <c r="C15" i="1"/>
  <c r="C16" i="1"/>
  <c r="C17" i="1"/>
  <c r="C24" i="1"/>
  <c r="C23" i="1"/>
  <c r="C22" i="1"/>
  <c r="C21" i="1"/>
  <c r="C20" i="1"/>
  <c r="C19" i="1"/>
  <c r="C18" i="1"/>
  <c r="K13" i="1" l="1"/>
  <c r="K25" i="1" l="1"/>
  <c r="B10" i="1"/>
</calcChain>
</file>

<file path=xl/sharedStrings.xml><?xml version="1.0" encoding="utf-8"?>
<sst xmlns="http://schemas.openxmlformats.org/spreadsheetml/2006/main" count="56" uniqueCount="54">
  <si>
    <t>TUNNEL</t>
  </si>
  <si>
    <t>TO</t>
  </si>
  <si>
    <t>PVC</t>
  </si>
  <si>
    <t>ELEC</t>
  </si>
  <si>
    <t>ALU</t>
  </si>
  <si>
    <t>Nom:</t>
  </si>
  <si>
    <t>N° de commande:</t>
  </si>
  <si>
    <t>Qté</t>
  </si>
  <si>
    <t xml:space="preserve"> Type</t>
  </si>
  <si>
    <t>Ref Chantier</t>
  </si>
  <si>
    <t>Nom de fichier</t>
  </si>
  <si>
    <t>Coloris</t>
  </si>
  <si>
    <t>Coulisse double</t>
  </si>
  <si>
    <t>Coulisse Monobloc</t>
  </si>
  <si>
    <t>Coulisse Rénovation</t>
  </si>
  <si>
    <t>référence</t>
  </si>
  <si>
    <t>Désignation</t>
  </si>
  <si>
    <t>Longueur</t>
  </si>
  <si>
    <t>Gris Galet</t>
  </si>
  <si>
    <t>Ral</t>
  </si>
  <si>
    <t>Ral 9016 brillant</t>
  </si>
  <si>
    <t>Bleu Canon</t>
  </si>
  <si>
    <t>Brun 7828</t>
  </si>
  <si>
    <t>Ral 1015 brillant</t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</si>
  <si>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</rPr>
      <t>Ral 3004 satiné</t>
    </r>
  </si>
  <si>
    <t>Ral 5003 satiné</t>
  </si>
  <si>
    <t>Ral 5010 satiné</t>
  </si>
  <si>
    <t>Ral 6005 satiné</t>
  </si>
  <si>
    <t>Ral 7016 satiné</t>
  </si>
  <si>
    <t>Ral 7016 sablé</t>
  </si>
  <si>
    <t>Ral 9005 Satiné</t>
  </si>
  <si>
    <t>Noir 2100 sablé</t>
  </si>
  <si>
    <t>Noir 2200 sablé</t>
  </si>
  <si>
    <t>Noir 2900 sablé</t>
  </si>
  <si>
    <t>Bleu 700 sablé</t>
  </si>
  <si>
    <t>Ml (ml) ou Paire (p)</t>
  </si>
  <si>
    <t>ml</t>
  </si>
  <si>
    <t>Total ml</t>
  </si>
  <si>
    <t>Coef X</t>
  </si>
  <si>
    <t>Prix au ml</t>
  </si>
  <si>
    <t>ml ou Paire(s)</t>
  </si>
  <si>
    <t>paire(s)</t>
  </si>
  <si>
    <t>Croquis</t>
  </si>
  <si>
    <t>Prix du laquage</t>
  </si>
  <si>
    <t>Lame finale</t>
  </si>
  <si>
    <t>Prix total</t>
  </si>
  <si>
    <t>Vide</t>
  </si>
  <si>
    <t>Délai (départ le vendredi)</t>
  </si>
  <si>
    <t>Total Qté</t>
  </si>
  <si>
    <t>ref1</t>
  </si>
  <si>
    <t>ref2</t>
  </si>
  <si>
    <t>ref3</t>
  </si>
  <si>
    <t>ref4</t>
  </si>
  <si>
    <t>http://forum.excel-pratique.com/excel/image-en-fonction-d-une-liste-deroulante-t39481.html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</si>
</sst>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\$#,##0\ ;\(\$#,##0\)"/>
    <numFmt numFmtId="165" formatCode="[$-F800]dddd\,\ mmmm\ dd\,\ yyyy"/>
  </numFmts>
  <fonts count="29" x14ac:knownFonts="1">
    <font>
      <sz val="10"/>
      <name val="Arial"/>
    </font>
    <font>
      <b/>
      <sz val="18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002060"/>
      <name val="Cambria"/>
      <family val="1"/>
    </font>
    <font>
      <u/>
      <sz val="8"/>
      <name val="Arial Narrow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indexed="9"/>
      <name val="Arial"/>
      <family val="2"/>
    </font>
    <font>
      <b/>
      <i/>
      <sz val="14"/>
      <color indexed="12"/>
      <name val="Arial"/>
      <family val="2"/>
    </font>
    <font>
      <sz val="9"/>
      <name val="Arial"/>
      <family val="2"/>
    </font>
    <font>
      <sz val="22"/>
      <color rgb="FFFF0000"/>
      <name val="Wingdings"/>
      <charset val="2"/>
    </font>
    <font>
      <sz val="22"/>
      <color rgb="FFFF0000"/>
      <name val="Arial"/>
      <family val="2"/>
    </font>
    <font>
      <sz val="22"/>
      <color rgb="FFFF0000"/>
      <name val="Wingdings 2"/>
      <family val="1"/>
      <charset val="2"/>
    </font>
    <font>
      <i/>
      <sz val="12"/>
      <color rgb="FFFF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</font>
    <font>
      <sz val="7"/>
      <name val="Times New Roman"/>
      <family val="1"/>
    </font>
    <font>
      <u/>
      <sz val="9"/>
      <name val="Arial"/>
      <family val="2"/>
    </font>
    <font>
      <b/>
      <i/>
      <sz val="9"/>
      <color indexed="12"/>
      <name val="Arial"/>
      <family val="2"/>
    </font>
    <font>
      <sz val="9"/>
      <color theme="1"/>
      <name val="Arial"/>
      <family val="2"/>
    </font>
    <font>
      <i/>
      <u/>
      <sz val="8"/>
      <color indexed="10"/>
      <name val="Arial"/>
      <family val="2"/>
    </font>
    <font>
      <b/>
      <i/>
      <sz val="36"/>
      <name val="Arial"/>
      <family val="2"/>
    </font>
    <font>
      <u/>
      <sz val="10"/>
      <color rgb="FF002060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11"/>
      </patternFill>
    </fill>
    <fill>
      <patternFill patternType="solid">
        <fgColor rgb="FFFFFF00"/>
        <bgColor indexed="8"/>
      </patternFill>
    </fill>
  </fills>
  <borders count="19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thick">
        <color indexed="8"/>
      </right>
      <top style="double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indexed="8"/>
      </right>
      <top/>
      <bottom style="thick">
        <color indexed="8"/>
      </bottom>
      <diagonal/>
    </border>
  </borders>
  <cellStyleXfs count="11">
    <xf numFmtId="0" fontId="0" fillId="0" borderId="0"/>
    <xf numFmtId="0" fontId="4" fillId="2" borderId="0" applyFont="0" applyFill="0" applyBorder="0" applyAlignment="0" applyProtection="0"/>
    <xf numFmtId="0" fontId="1" fillId="2" borderId="0" applyNumberFormat="0" applyFill="0" applyBorder="0" applyAlignment="0" applyProtection="0"/>
    <xf numFmtId="0" fontId="2" fillId="2" borderId="0" applyNumberFormat="0" applyFill="0" applyBorder="0" applyAlignment="0" applyProtection="0"/>
    <xf numFmtId="3" fontId="4" fillId="2" borderId="0" applyFont="0" applyFill="0" applyBorder="0" applyAlignment="0" applyProtection="0"/>
    <xf numFmtId="164" fontId="4" fillId="2" borderId="0" applyFont="0" applyFill="0" applyBorder="0" applyAlignment="0" applyProtection="0"/>
    <xf numFmtId="0" fontId="4" fillId="2" borderId="1" applyNumberFormat="0" applyFont="0" applyFill="0" applyAlignment="0" applyProtection="0"/>
    <xf numFmtId="2" fontId="4" fillId="2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73">
    <xf numFmtId="0" fontId="0" fillId="2" borderId="0" xfId="0" applyFill="1"/>
    <xf numFmtId="0" fontId="3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7" fillId="2" borderId="0" xfId="0" applyFont="1" applyFill="1" applyAlignment="1" applyProtection="1">
      <protection locked="0"/>
    </xf>
    <xf numFmtId="0" fontId="8" fillId="2" borderId="0" xfId="0" applyFont="1" applyFill="1" applyProtection="1">
      <protection locked="0"/>
    </xf>
    <xf numFmtId="0" fontId="5" fillId="3" borderId="0" xfId="0" applyFont="1" applyFill="1" applyAlignment="1" applyProtection="1">
      <alignment horizontal="left"/>
      <protection locked="0"/>
    </xf>
    <xf numFmtId="0" fontId="5" fillId="3" borderId="0" xfId="0" applyFont="1" applyFill="1" applyAlignment="1" applyProtection="1">
      <alignment horizontal="centerContinuous"/>
      <protection locked="0"/>
    </xf>
    <xf numFmtId="0" fontId="8" fillId="2" borderId="0" xfId="0" applyFont="1" applyFill="1" applyAlignment="1" applyProtection="1">
      <alignment horizontal="centerContinuous"/>
      <protection locked="0"/>
    </xf>
    <xf numFmtId="0" fontId="5" fillId="2" borderId="0" xfId="0" applyFont="1" applyFill="1" applyAlignment="1" applyProtection="1">
      <alignment horizontal="centerContinuous"/>
      <protection locked="0"/>
    </xf>
    <xf numFmtId="0" fontId="11" fillId="2" borderId="0" xfId="0" applyFont="1" applyFill="1" applyAlignment="1" applyProtection="1">
      <alignment horizontal="centerContinuous"/>
      <protection locked="0"/>
    </xf>
    <xf numFmtId="0" fontId="11" fillId="3" borderId="0" xfId="0" applyFont="1" applyFill="1" applyAlignment="1" applyProtection="1">
      <alignment horizontal="centerContinuous"/>
      <protection locked="0"/>
    </xf>
    <xf numFmtId="0" fontId="11" fillId="2" borderId="0" xfId="0" applyFont="1" applyFill="1" applyProtection="1">
      <protection locked="0"/>
    </xf>
    <xf numFmtId="0" fontId="5" fillId="4" borderId="0" xfId="0" applyFont="1" applyFill="1" applyProtection="1">
      <protection locked="0"/>
    </xf>
    <xf numFmtId="0" fontId="3" fillId="2" borderId="0" xfId="0" applyFont="1" applyFill="1" applyAlignment="1" applyProtection="1">
      <alignment vertical="center"/>
      <protection locked="0"/>
    </xf>
    <xf numFmtId="14" fontId="5" fillId="5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4" fillId="2" borderId="1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" fontId="4" fillId="2" borderId="11" xfId="8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1" fontId="4" fillId="2" borderId="13" xfId="8" applyNumberFormat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0" fontId="21" fillId="2" borderId="17" xfId="0" applyFont="1" applyFill="1" applyBorder="1" applyAlignment="1">
      <alignment vertical="center"/>
    </xf>
    <xf numFmtId="0" fontId="21" fillId="2" borderId="11" xfId="0" applyFont="1" applyFill="1" applyBorder="1" applyAlignment="1">
      <alignment vertical="center"/>
    </xf>
    <xf numFmtId="0" fontId="0" fillId="2" borderId="11" xfId="0" applyFill="1" applyBorder="1" applyAlignment="1"/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/>
    <xf numFmtId="0" fontId="0" fillId="2" borderId="12" xfId="0" applyFill="1" applyBorder="1"/>
    <xf numFmtId="0" fontId="4" fillId="5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left" vertical="center"/>
    </xf>
    <xf numFmtId="1" fontId="4" fillId="2" borderId="11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23" fillId="2" borderId="0" xfId="0" applyFont="1" applyFill="1" applyAlignment="1" applyProtection="1">
      <alignment horizontal="right" vertical="center"/>
      <protection locked="0"/>
    </xf>
    <xf numFmtId="0" fontId="24" fillId="2" borderId="3" xfId="0" applyFont="1" applyFill="1" applyBorder="1" applyAlignment="1" applyProtection="1">
      <alignment horizontal="center" vertical="center"/>
      <protection locked="0"/>
    </xf>
    <xf numFmtId="0" fontId="24" fillId="2" borderId="10" xfId="0" applyFont="1" applyFill="1" applyBorder="1" applyAlignment="1" applyProtection="1">
      <alignment horizontal="center" vertical="center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1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0" fontId="13" fillId="2" borderId="18" xfId="0" applyFont="1" applyFill="1" applyBorder="1" applyAlignment="1" applyProtection="1">
      <alignment horizontal="center" vertical="center"/>
      <protection locked="0"/>
    </xf>
    <xf numFmtId="44" fontId="13" fillId="0" borderId="2" xfId="9" applyFont="1" applyBorder="1" applyAlignment="1">
      <alignment horizontal="center" vertical="center"/>
    </xf>
    <xf numFmtId="0" fontId="25" fillId="2" borderId="18" xfId="10" applyFont="1" applyFill="1" applyBorder="1" applyAlignment="1" applyProtection="1">
      <alignment horizontal="center" vertical="center"/>
    </xf>
    <xf numFmtId="0" fontId="13" fillId="2" borderId="0" xfId="0" applyFont="1" applyFill="1" applyProtection="1">
      <protection locked="0"/>
    </xf>
    <xf numFmtId="0" fontId="13" fillId="2" borderId="14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left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165" fontId="10" fillId="2" borderId="0" xfId="1" applyNumberFormat="1" applyFont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9" fillId="3" borderId="0" xfId="0" applyFont="1" applyFill="1" applyAlignment="1" applyProtection="1">
      <alignment horizontal="center"/>
      <protection locked="0"/>
    </xf>
    <xf numFmtId="0" fontId="0" fillId="0" borderId="2" xfId="0" applyBorder="1" applyAlignment="1">
      <alignment horizontal="center" vertical="center"/>
    </xf>
    <xf numFmtId="44" fontId="13" fillId="2" borderId="2" xfId="9" applyFont="1" applyFill="1" applyBorder="1" applyAlignment="1" applyProtection="1">
      <alignment horizontal="center" vertical="center"/>
    </xf>
    <xf numFmtId="44" fontId="13" fillId="2" borderId="3" xfId="0" applyNumberFormat="1" applyFont="1" applyFill="1" applyBorder="1" applyAlignment="1" applyProtection="1">
      <alignment horizontal="center" vertical="center"/>
    </xf>
    <xf numFmtId="0" fontId="28" fillId="5" borderId="8" xfId="0" applyFont="1" applyFill="1" applyBorder="1" applyAlignment="1" applyProtection="1">
      <alignment horizontal="center" shrinkToFit="1"/>
      <protection locked="0"/>
    </xf>
    <xf numFmtId="0" fontId="19" fillId="2" borderId="0" xfId="10" applyFill="1" applyAlignment="1" applyProtection="1">
      <protection locked="0"/>
    </xf>
    <xf numFmtId="0" fontId="5" fillId="2" borderId="0" xfId="0" applyFont="1" applyFill="1" applyAlignment="1" applyProtection="1">
      <alignment horizontal="center" wrapText="1"/>
      <protection locked="0"/>
    </xf>
    <xf numFmtId="0" fontId="4" fillId="2" borderId="14" xfId="0" applyFont="1" applyFill="1" applyBorder="1" applyAlignment="1" applyProtection="1">
      <alignment horizontal="right" vertical="center"/>
      <protection locked="0"/>
    </xf>
    <xf numFmtId="0" fontId="4" fillId="2" borderId="3" xfId="0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center" vertical="center" shrinkToFit="1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27" fillId="2" borderId="7" xfId="0" applyFont="1" applyFill="1" applyBorder="1" applyAlignment="1" applyProtection="1">
      <alignment horizontal="center" vertical="center" wrapText="1" shrinkToFit="1"/>
      <protection locked="0"/>
    </xf>
    <xf numFmtId="0" fontId="27" fillId="2" borderId="9" xfId="0" applyFont="1" applyFill="1" applyBorder="1" applyAlignment="1" applyProtection="1">
      <alignment horizontal="center" vertical="center" wrapText="1" shrinkToFit="1"/>
      <protection locked="0"/>
    </xf>
  </cellXfs>
  <cellStyles count="11">
    <cellStyle name="Date" xfId="1"/>
    <cellStyle name="En-tête 1" xfId="2"/>
    <cellStyle name="En-tête 2" xfId="3"/>
    <cellStyle name="Financier0" xfId="4"/>
    <cellStyle name="Lien hypertexte" xfId="10" builtinId="8"/>
    <cellStyle name="Milliers" xfId="8" builtinId="3"/>
    <cellStyle name="Monétaire" xfId="9" builtinId="4"/>
    <cellStyle name="Monétaire0" xfId="5"/>
    <cellStyle name="Normal" xfId="0" builtinId="0"/>
    <cellStyle name="Total" xfId="6" builtinId="25" customBuiltin="1"/>
    <cellStyle name="Virgule fixe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6</xdr:row>
          <xdr:rowOff>47625</xdr:rowOff>
        </xdr:from>
        <xdr:to>
          <xdr:col>2</xdr:col>
          <xdr:colOff>485775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0584" tIns="36576" rIns="100584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00"/>
                  </a:solidFill>
                  <a:latin typeface="Wingdings"/>
                </a:rPr>
                <a:t>&lt;</a:t>
              </a:r>
              <a:r>
                <a:rPr lang="fr-FR" sz="22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 +</a:t>
              </a:r>
              <a:r>
                <a:rPr lang="fr-FR" sz="2200" b="0" i="0" u="none" strike="noStrike" baseline="0">
                  <a:solidFill>
                    <a:srgbClr val="FF0000"/>
                  </a:solidFill>
                  <a:latin typeface="Wingdings 2"/>
                  <a:cs typeface="Arial"/>
                </a:rPr>
                <a:t> 6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857250</xdr:colOff>
          <xdr:row>4</xdr:row>
          <xdr:rowOff>19050</xdr:rowOff>
        </xdr:from>
        <xdr:to>
          <xdr:col>3</xdr:col>
          <xdr:colOff>1009650</xdr:colOff>
          <xdr:row>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Effacer les cases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476250</xdr:colOff>
      <xdr:row>0</xdr:row>
      <xdr:rowOff>66169</xdr:rowOff>
    </xdr:from>
    <xdr:to>
      <xdr:col>5</xdr:col>
      <xdr:colOff>9525</xdr:colOff>
      <xdr:row>2</xdr:row>
      <xdr:rowOff>104775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66169"/>
          <a:ext cx="390525" cy="324356"/>
        </a:xfrm>
        <a:prstGeom prst="rect">
          <a:avLst/>
        </a:prstGeom>
      </xdr:spPr>
    </xdr:pic>
    <xdr:clientData/>
  </xdr:twoCellAnchor>
  <xdr:twoCellAnchor>
    <xdr:from>
      <xdr:col>4</xdr:col>
      <xdr:colOff>790575</xdr:colOff>
      <xdr:row>3</xdr:row>
      <xdr:rowOff>76200</xdr:rowOff>
    </xdr:from>
    <xdr:to>
      <xdr:col>8</xdr:col>
      <xdr:colOff>95250</xdr:colOff>
      <xdr:row>4</xdr:row>
      <xdr:rowOff>285750</xdr:rowOff>
    </xdr:to>
    <xdr:sp macro="" textlink="">
      <xdr:nvSpPr>
        <xdr:cNvPr id="36" name="ZoneTexte 35"/>
        <xdr:cNvSpPr txBox="1"/>
      </xdr:nvSpPr>
      <xdr:spPr>
        <a:xfrm>
          <a:off x="6067425" y="504825"/>
          <a:ext cx="32766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Bon de commande Laquage profilés aluminium</a:t>
          </a:r>
        </a:p>
      </xdr:txBody>
    </xdr:sp>
    <xdr:clientData/>
  </xdr:twoCellAnchor>
  <xdr:twoCellAnchor>
    <xdr:from>
      <xdr:col>7</xdr:col>
      <xdr:colOff>190500</xdr:colOff>
      <xdr:row>6</xdr:row>
      <xdr:rowOff>180975</xdr:rowOff>
    </xdr:from>
    <xdr:to>
      <xdr:col>12</xdr:col>
      <xdr:colOff>1000125</xdr:colOff>
      <xdr:row>12</xdr:row>
      <xdr:rowOff>781050</xdr:rowOff>
    </xdr:to>
    <xdr:sp macro="" textlink="">
      <xdr:nvSpPr>
        <xdr:cNvPr id="2" name="ZoneTexte 1"/>
        <xdr:cNvSpPr txBox="1"/>
      </xdr:nvSpPr>
      <xdr:spPr>
        <a:xfrm>
          <a:off x="8296275" y="1657350"/>
          <a:ext cx="7458075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forum,</a:t>
          </a:r>
          <a:br>
            <a:rPr lang="fr-FR"/>
          </a:br>
          <a:r>
            <a:rPr lang="fr-FR"/>
            <a:t>j'ai réussi à afficher une image dans une cellule en fonction d'une référence choisie dans une autre cellule.</a:t>
          </a:r>
          <a:br>
            <a:rPr lang="fr-FR"/>
          </a:br>
          <a:r>
            <a:rPr lang="fr-FR"/>
            <a:t>Mais voilà, j'ai beaucoup de ligne, donc j'ai atitré un nom à chaque image (ADA,ADB,ADC .... ETC)</a:t>
          </a:r>
          <a:br>
            <a:rPr lang="fr-FR"/>
          </a:br>
          <a:r>
            <a:rPr lang="fr-FR"/>
            <a:t>Dans mon gestionnaire de noms, j'ai creer autant de nom que deligne de mon tableau avec comme valeur :</a:t>
          </a:r>
          <a:br>
            <a:rPr lang="fr-FR"/>
          </a:br>
          <a:r>
            <a:rPr lang="fr-FR"/>
            <a:t>=DECALER(BDDONNEES!$D$4;EQUIV('1MODELE'!$B$13;noms;0)-1;0)</a:t>
          </a:r>
          <a:br>
            <a:rPr lang="fr-FR"/>
          </a:br>
          <a:r>
            <a:rPr lang="fr-FR"/>
            <a:t>Le $B$13 est modifié en B14, B15 ...etc à chaque ligne.</a:t>
          </a:r>
          <a:br>
            <a:rPr lang="fr-FR"/>
          </a:br>
          <a:r>
            <a:rPr lang="fr-FR"/>
            <a:t>Y a t-il un moyen d'éciter cela ?</a:t>
          </a:r>
          <a:br>
            <a:rPr lang="fr-FR"/>
          </a:br>
          <a:r>
            <a:rPr lang="fr-FR"/>
            <a:t>Merci à vous.</a:t>
          </a:r>
          <a:br>
            <a:rPr lang="fr-FR"/>
          </a:br>
          <a:r>
            <a:rPr lang="fr-FR"/>
            <a:t>Je joins un fichier pour explication.</a:t>
          </a:r>
          <a:br>
            <a:rPr lang="fr-FR"/>
          </a:br>
          <a:r>
            <a:rPr lang="fr-FR"/>
            <a:t>Cdt</a:t>
          </a:r>
          <a:br>
            <a:rPr lang="fr-FR"/>
          </a:br>
          <a:r>
            <a:rPr lang="fr-FR"/>
            <a:t>Phil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457200</xdr:colOff>
      <xdr:row>6</xdr:row>
      <xdr:rowOff>1</xdr:rowOff>
    </xdr:from>
    <xdr:to>
      <xdr:col>3</xdr:col>
      <xdr:colOff>784683</xdr:colOff>
      <xdr:row>7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2971801"/>
          <a:ext cx="327483" cy="828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123825</xdr:rowOff>
    </xdr:from>
    <xdr:to>
      <xdr:col>3</xdr:col>
      <xdr:colOff>1071959</xdr:colOff>
      <xdr:row>4</xdr:row>
      <xdr:rowOff>28575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8575" y="638175"/>
          <a:ext cx="957659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</xdr:row>
      <xdr:rowOff>171450</xdr:rowOff>
    </xdr:from>
    <xdr:to>
      <xdr:col>3</xdr:col>
      <xdr:colOff>1114425</xdr:colOff>
      <xdr:row>5</xdr:row>
      <xdr:rowOff>9473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609725"/>
          <a:ext cx="1019175" cy="6571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85726</xdr:colOff>
      <xdr:row>5</xdr:row>
      <xdr:rowOff>247650</xdr:rowOff>
    </xdr:from>
    <xdr:to>
      <xdr:col>3</xdr:col>
      <xdr:colOff>1153576</xdr:colOff>
      <xdr:row>5</xdr:row>
      <xdr:rowOff>809948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1" y="2628900"/>
          <a:ext cx="1067850" cy="562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7</xdr:row>
      <xdr:rowOff>38100</xdr:rowOff>
    </xdr:from>
    <xdr:to>
      <xdr:col>3</xdr:col>
      <xdr:colOff>1000125</xdr:colOff>
      <xdr:row>7</xdr:row>
      <xdr:rowOff>771525</xdr:rowOff>
    </xdr:to>
    <xdr:pic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3829050"/>
          <a:ext cx="7905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200025</xdr:colOff>
      <xdr:row>8</xdr:row>
      <xdr:rowOff>38100</xdr:rowOff>
    </xdr:from>
    <xdr:to>
      <xdr:col>3</xdr:col>
      <xdr:colOff>990600</xdr:colOff>
      <xdr:row>8</xdr:row>
      <xdr:rowOff>771525</xdr:rowOff>
    </xdr:to>
    <xdr:pic>
      <xdr:nvPicPr>
        <xdr:cNvPr id="1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4648200"/>
          <a:ext cx="7905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age-en-fonction-d-une-liste-deroulante-t39481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4:BV26"/>
  <sheetViews>
    <sheetView showGridLines="0" tabSelected="1" view="pageBreakPreview" zoomScaleNormal="100" zoomScaleSheetLayoutView="100" workbookViewId="0">
      <selection activeCell="F6" sqref="F6:G6"/>
    </sheetView>
  </sheetViews>
  <sheetFormatPr baseColWidth="10" defaultColWidth="9.7109375" defaultRowHeight="11.25" x14ac:dyDescent="0.2"/>
  <cols>
    <col min="1" max="1" width="30" style="2" customWidth="1"/>
    <col min="2" max="2" width="17.140625" style="2" bestFit="1" customWidth="1"/>
    <col min="3" max="3" width="17.5703125" style="2" bestFit="1" customWidth="1"/>
    <col min="4" max="4" width="15.7109375" style="2" customWidth="1"/>
    <col min="5" max="5" width="13.28515625" style="2" bestFit="1" customWidth="1"/>
    <col min="6" max="6" width="15.7109375" style="2" bestFit="1" customWidth="1"/>
    <col min="7" max="7" width="12.140625" style="2" bestFit="1" customWidth="1"/>
    <col min="8" max="8" width="18.42578125" style="2" bestFit="1" customWidth="1"/>
    <col min="9" max="9" width="10.42578125" style="2" bestFit="1" customWidth="1"/>
    <col min="10" max="10" width="12.140625" style="2" bestFit="1" customWidth="1"/>
    <col min="11" max="11" width="14.7109375" style="17" customWidth="1"/>
    <col min="12" max="12" width="44" style="2" bestFit="1" customWidth="1"/>
    <col min="13" max="13" width="15.7109375" style="2" customWidth="1"/>
    <col min="14" max="14" width="15.140625" style="2" bestFit="1" customWidth="1"/>
    <col min="15" max="15" width="10.140625" style="2" bestFit="1" customWidth="1"/>
    <col min="16" max="16" width="23.42578125" style="3" bestFit="1" customWidth="1"/>
    <col min="17" max="17" width="21.28515625" style="2" bestFit="1" customWidth="1"/>
    <col min="18" max="18" width="16.28515625" style="2" customWidth="1"/>
    <col min="19" max="19" width="20.140625" style="3" bestFit="1" customWidth="1"/>
    <col min="20" max="20" width="35.5703125" style="2" bestFit="1" customWidth="1"/>
    <col min="21" max="21" width="45.140625" style="2" bestFit="1" customWidth="1"/>
    <col min="22" max="22" width="21.5703125" style="2" customWidth="1"/>
    <col min="23" max="23" width="17.85546875" style="2" customWidth="1"/>
    <col min="24" max="24" width="19.7109375" style="2" bestFit="1" customWidth="1"/>
    <col min="25" max="26" width="13.42578125" style="2" bestFit="1" customWidth="1"/>
    <col min="27" max="27" width="14.42578125" style="2" bestFit="1" customWidth="1"/>
    <col min="28" max="30" width="13.5703125" style="2" bestFit="1" customWidth="1"/>
    <col min="31" max="32" width="13.5703125" style="2" customWidth="1"/>
    <col min="33" max="34" width="21.140625" style="2" customWidth="1"/>
    <col min="35" max="35" width="17.42578125" style="2" customWidth="1"/>
    <col min="36" max="36" width="12.5703125" style="2" bestFit="1" customWidth="1"/>
    <col min="37" max="38" width="12.5703125" style="2" customWidth="1"/>
    <col min="39" max="45" width="9.7109375" style="2"/>
    <col min="46" max="46" width="4.42578125" style="2" bestFit="1" customWidth="1"/>
    <col min="47" max="47" width="7.28515625" style="2" bestFit="1" customWidth="1"/>
    <col min="48" max="48" width="12.42578125" style="2" bestFit="1" customWidth="1"/>
    <col min="49" max="16384" width="9.7109375" style="2"/>
  </cols>
  <sheetData>
    <row r="4" spans="2:74" ht="21.75" customHeight="1" x14ac:dyDescent="0.2">
      <c r="B4" s="56" t="s">
        <v>10</v>
      </c>
    </row>
    <row r="5" spans="2:74" ht="28.5" customHeight="1" thickBot="1" x14ac:dyDescent="0.3">
      <c r="B5" s="64" t="str">
        <f>+F6&amp;"_"&amp;F7&amp;"_"&amp;F8</f>
        <v>__</v>
      </c>
      <c r="C5" s="4"/>
      <c r="D5" s="4"/>
      <c r="E5" s="4"/>
      <c r="F5" s="4"/>
      <c r="G5" s="4"/>
      <c r="H5" s="4"/>
      <c r="I5" s="4"/>
      <c r="J5" s="4"/>
      <c r="K5" s="59"/>
      <c r="L5" s="65" t="s">
        <v>53</v>
      </c>
      <c r="M5" s="4"/>
      <c r="N5" s="4"/>
      <c r="O5" s="4"/>
      <c r="P5" s="4"/>
      <c r="Q5" s="4"/>
      <c r="R5" s="4"/>
      <c r="S5" s="4"/>
      <c r="T5" s="4"/>
      <c r="U5" s="4"/>
    </row>
    <row r="6" spans="2:74" ht="32.25" customHeight="1" thickTop="1" thickBot="1" x14ac:dyDescent="0.25">
      <c r="B6" s="15">
        <v>41401</v>
      </c>
      <c r="C6" s="5"/>
      <c r="E6" s="41" t="s">
        <v>5</v>
      </c>
      <c r="F6" s="69"/>
      <c r="G6" s="70"/>
      <c r="H6" s="58" t="s">
        <v>47</v>
      </c>
      <c r="J6" s="66"/>
      <c r="K6" s="66"/>
      <c r="O6" s="3"/>
      <c r="P6" s="2"/>
      <c r="S6" s="2"/>
    </row>
    <row r="7" spans="2:74" ht="32.25" customHeight="1" thickTop="1" thickBot="1" x14ac:dyDescent="0.25">
      <c r="E7" s="41" t="s">
        <v>9</v>
      </c>
      <c r="F7" s="69"/>
      <c r="G7" s="70"/>
      <c r="H7" s="71"/>
      <c r="J7" s="6"/>
      <c r="K7" s="60"/>
      <c r="L7" s="7"/>
      <c r="O7" s="3"/>
      <c r="P7" s="2"/>
      <c r="S7" s="2"/>
    </row>
    <row r="8" spans="2:74" ht="30" customHeight="1" thickTop="1" thickBot="1" x14ac:dyDescent="0.25">
      <c r="E8" s="41" t="s">
        <v>6</v>
      </c>
      <c r="F8" s="69"/>
      <c r="G8" s="70"/>
      <c r="H8" s="72"/>
      <c r="K8" s="60"/>
      <c r="P8" s="2"/>
      <c r="S8" s="2"/>
    </row>
    <row r="9" spans="2:74" ht="12" hidden="1" customHeight="1" thickTop="1" x14ac:dyDescent="0.2">
      <c r="B9" s="8"/>
      <c r="C9" s="9"/>
      <c r="D9" s="9"/>
      <c r="E9" s="9"/>
      <c r="F9" s="9"/>
      <c r="G9" s="9"/>
      <c r="H9" s="9"/>
      <c r="I9" s="9"/>
      <c r="J9" s="7"/>
      <c r="L9" s="7"/>
      <c r="P9" s="2"/>
      <c r="Q9" s="9"/>
      <c r="S9" s="2"/>
    </row>
    <row r="10" spans="2:74" ht="12" thickTop="1" x14ac:dyDescent="0.2">
      <c r="B10" s="57">
        <f ca="1">TODAY()</f>
        <v>41402</v>
      </c>
      <c r="D10" s="9"/>
      <c r="E10" s="9"/>
      <c r="F10" s="9"/>
      <c r="G10" s="10" t="s">
        <v>1</v>
      </c>
      <c r="H10" s="9"/>
      <c r="I10" s="9"/>
      <c r="J10" s="11" t="s">
        <v>4</v>
      </c>
      <c r="L10" s="17"/>
      <c r="P10" s="2"/>
      <c r="Q10" s="7"/>
      <c r="S10" s="2"/>
    </row>
    <row r="11" spans="2:74" ht="31.5" customHeight="1" thickBot="1" x14ac:dyDescent="0.25">
      <c r="B11" s="12" t="s">
        <v>0</v>
      </c>
      <c r="G11" s="12" t="s">
        <v>3</v>
      </c>
      <c r="J11" s="12" t="s">
        <v>2</v>
      </c>
      <c r="P11" s="2"/>
      <c r="Q11" s="13"/>
      <c r="S11" s="2"/>
    </row>
    <row r="12" spans="2:74" s="14" customFormat="1" ht="48" customHeight="1" thickTop="1" thickBot="1" x14ac:dyDescent="0.25">
      <c r="B12" s="42" t="s">
        <v>8</v>
      </c>
      <c r="C12" s="43" t="s">
        <v>16</v>
      </c>
      <c r="D12" s="43" t="s">
        <v>42</v>
      </c>
      <c r="E12" s="42" t="s">
        <v>7</v>
      </c>
      <c r="F12" s="44" t="s">
        <v>40</v>
      </c>
      <c r="G12" s="42" t="s">
        <v>17</v>
      </c>
      <c r="H12" s="42" t="s">
        <v>11</v>
      </c>
      <c r="I12" s="44" t="s">
        <v>37</v>
      </c>
      <c r="J12" s="45" t="s">
        <v>39</v>
      </c>
      <c r="K12" s="44" t="s">
        <v>45</v>
      </c>
      <c r="O12" s="2"/>
      <c r="P12" s="2"/>
      <c r="Q12" s="2"/>
      <c r="R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</row>
    <row r="13" spans="2:74" s="1" customFormat="1" ht="64.5" customHeight="1" thickTop="1" thickBot="1" x14ac:dyDescent="0.3">
      <c r="B13" s="46"/>
      <c r="C13" s="47" t="str">
        <f>IF(B13="","",+VLOOKUP(B13,BDDONNEES!$A$4:$B$25,2))</f>
        <v/>
      </c>
      <c r="D13" s="48"/>
      <c r="E13" s="48"/>
      <c r="F13" s="49"/>
      <c r="G13" s="46"/>
      <c r="H13" s="46"/>
      <c r="I13" s="16"/>
      <c r="J13" s="50"/>
      <c r="K13" s="62">
        <f t="shared" ref="K13:K24" si="0">IFERROR(+J13*I13,0)</f>
        <v>0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</row>
    <row r="14" spans="2:74" ht="65.099999999999994" customHeight="1" thickTop="1" thickBot="1" x14ac:dyDescent="0.25">
      <c r="B14" s="46"/>
      <c r="C14" s="47" t="str">
        <f>IF(B14="","",+VLOOKUP(B14,BDDONNEES!$A$4:$B$25,2))</f>
        <v/>
      </c>
      <c r="D14" s="51"/>
      <c r="E14" s="48"/>
      <c r="F14" s="49"/>
      <c r="G14" s="46"/>
      <c r="H14" s="46"/>
      <c r="I14" s="61"/>
      <c r="J14" s="50"/>
      <c r="K14" s="62">
        <f t="shared" si="0"/>
        <v>0</v>
      </c>
      <c r="P14" s="2"/>
      <c r="S14" s="2"/>
    </row>
    <row r="15" spans="2:74" ht="65.099999999999994" customHeight="1" thickTop="1" thickBot="1" x14ac:dyDescent="0.25">
      <c r="B15" s="46"/>
      <c r="C15" s="47" t="str">
        <f>IF(B15="","",+VLOOKUP(B15,BDDONNEES!$A$4:$B$25,2))</f>
        <v/>
      </c>
      <c r="D15" s="51"/>
      <c r="E15" s="48"/>
      <c r="F15" s="49"/>
      <c r="G15" s="46"/>
      <c r="H15" s="46"/>
      <c r="I15" s="61"/>
      <c r="J15" s="50"/>
      <c r="K15" s="62">
        <f t="shared" si="0"/>
        <v>0</v>
      </c>
      <c r="P15" s="2"/>
      <c r="S15" s="2"/>
    </row>
    <row r="16" spans="2:74" ht="65.099999999999994" customHeight="1" thickTop="1" thickBot="1" x14ac:dyDescent="0.25">
      <c r="B16" s="46"/>
      <c r="C16" s="47" t="str">
        <f>IF(B16="","",+VLOOKUP(B16,BDDONNEES!$A$4:$B$25,2))</f>
        <v/>
      </c>
      <c r="D16" s="51"/>
      <c r="E16" s="48"/>
      <c r="F16" s="49"/>
      <c r="G16" s="46"/>
      <c r="H16" s="46"/>
      <c r="I16" s="61"/>
      <c r="J16" s="50"/>
      <c r="K16" s="62">
        <f t="shared" si="0"/>
        <v>0</v>
      </c>
      <c r="P16" s="2"/>
      <c r="S16" s="2"/>
    </row>
    <row r="17" spans="2:19" ht="65.099999999999994" customHeight="1" thickTop="1" thickBot="1" x14ac:dyDescent="0.25">
      <c r="B17" s="46"/>
      <c r="C17" s="47" t="str">
        <f>IF(B17="","",+VLOOKUP(B17,BDDONNEES!$A$4:$B$25,2))</f>
        <v/>
      </c>
      <c r="D17" s="51"/>
      <c r="E17" s="48"/>
      <c r="F17" s="49"/>
      <c r="G17" s="46"/>
      <c r="H17" s="46"/>
      <c r="I17" s="61"/>
      <c r="J17" s="50"/>
      <c r="K17" s="62">
        <f t="shared" si="0"/>
        <v>0</v>
      </c>
      <c r="P17" s="2"/>
      <c r="S17" s="2"/>
    </row>
    <row r="18" spans="2:19" ht="65.099999999999994" customHeight="1" thickTop="1" thickBot="1" x14ac:dyDescent="0.25">
      <c r="B18" s="46"/>
      <c r="C18" s="47" t="str">
        <f>IF(B18="","",+VLOOKUP(B18,BDDONNEES!$A$4:$B$25,2))</f>
        <v/>
      </c>
      <c r="D18" s="51"/>
      <c r="E18" s="48"/>
      <c r="F18" s="49"/>
      <c r="G18" s="46"/>
      <c r="H18" s="46"/>
      <c r="I18" s="61"/>
      <c r="J18" s="50"/>
      <c r="K18" s="62">
        <f t="shared" si="0"/>
        <v>0</v>
      </c>
      <c r="P18" s="2"/>
      <c r="S18" s="2"/>
    </row>
    <row r="19" spans="2:19" ht="65.099999999999994" customHeight="1" thickTop="1" thickBot="1" x14ac:dyDescent="0.25">
      <c r="B19" s="46"/>
      <c r="C19" s="47" t="str">
        <f>IF(B19="","",+VLOOKUP(B19,BDDONNEES!$A$4:$B$25,2))</f>
        <v/>
      </c>
      <c r="D19" s="51"/>
      <c r="E19" s="48"/>
      <c r="F19" s="49"/>
      <c r="G19" s="46"/>
      <c r="H19" s="46"/>
      <c r="I19" s="61"/>
      <c r="J19" s="50"/>
      <c r="K19" s="62">
        <f t="shared" si="0"/>
        <v>0</v>
      </c>
      <c r="P19" s="2"/>
      <c r="S19" s="2"/>
    </row>
    <row r="20" spans="2:19" ht="65.099999999999994" customHeight="1" thickTop="1" thickBot="1" x14ac:dyDescent="0.25">
      <c r="B20" s="46"/>
      <c r="C20" s="47" t="str">
        <f>IF(B20="","",+VLOOKUP(B20,BDDONNEES!$A$4:$B$25,2))</f>
        <v/>
      </c>
      <c r="D20" s="51"/>
      <c r="E20" s="48"/>
      <c r="F20" s="49"/>
      <c r="G20" s="46"/>
      <c r="H20" s="46"/>
      <c r="I20" s="61"/>
      <c r="J20" s="50"/>
      <c r="K20" s="62">
        <f t="shared" si="0"/>
        <v>0</v>
      </c>
      <c r="P20" s="2"/>
      <c r="S20" s="2"/>
    </row>
    <row r="21" spans="2:19" ht="65.099999999999994" customHeight="1" thickTop="1" thickBot="1" x14ac:dyDescent="0.25">
      <c r="B21" s="46"/>
      <c r="C21" s="47" t="str">
        <f>IF(B21="","",+VLOOKUP(B21,BDDONNEES!$A$4:$B$25,2))</f>
        <v/>
      </c>
      <c r="D21" s="51"/>
      <c r="E21" s="48"/>
      <c r="F21" s="49"/>
      <c r="G21" s="46"/>
      <c r="H21" s="46"/>
      <c r="I21" s="61"/>
      <c r="J21" s="50"/>
      <c r="K21" s="62">
        <f t="shared" si="0"/>
        <v>0</v>
      </c>
      <c r="P21" s="2"/>
      <c r="S21" s="2"/>
    </row>
    <row r="22" spans="2:19" ht="65.099999999999994" customHeight="1" thickTop="1" thickBot="1" x14ac:dyDescent="0.25">
      <c r="B22" s="46"/>
      <c r="C22" s="47" t="str">
        <f>IF(B22="","",+VLOOKUP(B22,BDDONNEES!$A$4:$B$25,2))</f>
        <v/>
      </c>
      <c r="D22" s="51"/>
      <c r="E22" s="48"/>
      <c r="F22" s="49"/>
      <c r="G22" s="46"/>
      <c r="H22" s="46"/>
      <c r="I22" s="61"/>
      <c r="J22" s="50"/>
      <c r="K22" s="62">
        <f t="shared" si="0"/>
        <v>0</v>
      </c>
      <c r="P22" s="2"/>
      <c r="S22" s="2"/>
    </row>
    <row r="23" spans="2:19" ht="65.099999999999994" customHeight="1" thickTop="1" thickBot="1" x14ac:dyDescent="0.25">
      <c r="B23" s="46"/>
      <c r="C23" s="47" t="str">
        <f>IF(B23="","",+VLOOKUP(B23,BDDONNEES!$A$4:$B$25,2))</f>
        <v/>
      </c>
      <c r="D23" s="51"/>
      <c r="E23" s="48"/>
      <c r="F23" s="49"/>
      <c r="G23" s="46"/>
      <c r="H23" s="46"/>
      <c r="I23" s="61"/>
      <c r="J23" s="50"/>
      <c r="K23" s="62">
        <f t="shared" si="0"/>
        <v>0</v>
      </c>
      <c r="P23" s="2"/>
      <c r="S23" s="2"/>
    </row>
    <row r="24" spans="2:19" ht="65.099999999999994" customHeight="1" thickTop="1" thickBot="1" x14ac:dyDescent="0.25">
      <c r="B24" s="46"/>
      <c r="C24" s="47" t="str">
        <f>IF(B24="","",+VLOOKUP(B24,BDDONNEES!$A$4:$B$25,2))</f>
        <v/>
      </c>
      <c r="D24" s="51"/>
      <c r="E24" s="48"/>
      <c r="F24" s="49"/>
      <c r="G24" s="46"/>
      <c r="H24" s="46"/>
      <c r="I24" s="61"/>
      <c r="J24" s="50"/>
      <c r="K24" s="62">
        <f t="shared" si="0"/>
        <v>0</v>
      </c>
      <c r="P24" s="2"/>
      <c r="S24" s="2"/>
    </row>
    <row r="25" spans="2:19" ht="44.25" customHeight="1" thickTop="1" thickBot="1" x14ac:dyDescent="0.25">
      <c r="C25" s="52"/>
      <c r="D25" s="53" t="s">
        <v>48</v>
      </c>
      <c r="E25" s="54"/>
      <c r="F25" s="55"/>
      <c r="G25" s="52"/>
      <c r="H25" s="52"/>
      <c r="I25" s="67"/>
      <c r="J25" s="68"/>
      <c r="K25" s="63">
        <f>SUM(K13:K24)</f>
        <v>0</v>
      </c>
      <c r="S25" s="2"/>
    </row>
    <row r="26" spans="2:19" ht="12" thickTop="1" x14ac:dyDescent="0.2"/>
  </sheetData>
  <sheetProtection selectLockedCells="1"/>
  <mergeCells count="6">
    <mergeCell ref="J6:K6"/>
    <mergeCell ref="I25:J25"/>
    <mergeCell ref="F6:G6"/>
    <mergeCell ref="F7:G7"/>
    <mergeCell ref="F8:G8"/>
    <mergeCell ref="H7:H8"/>
  </mergeCells>
  <phoneticPr fontId="0" type="noConversion"/>
  <dataValidations count="2">
    <dataValidation type="list" showErrorMessage="1" sqref="B13:B24">
      <formula1>noms</formula1>
    </dataValidation>
    <dataValidation type="list" allowBlank="1" showInputMessage="1" showErrorMessage="1" sqref="H13:H24">
      <formula1>COLORIS</formula1>
    </dataValidation>
  </dataValidations>
  <hyperlinks>
    <hyperlink ref="L5" r:id="rId1"/>
  </hyperlinks>
  <printOptions horizontalCentered="1" verticalCentered="1"/>
  <pageMargins left="0.196850393700787" right="0.23622047244094502" top="0" bottom="0" header="0.31496062992126" footer="0.31496062992126"/>
  <pageSetup paperSize="9" scale="69" orientation="portrait" cellComments="atEnd" horizontalDpi="4294967292" verticalDpi="4294967292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1</xdr:col>
                    <xdr:colOff>47625</xdr:colOff>
                    <xdr:row>6</xdr:row>
                    <xdr:rowOff>47625</xdr:rowOff>
                  </from>
                  <to>
                    <xdr:col>2</xdr:col>
                    <xdr:colOff>485775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FFACE2">
                <anchor moveWithCells="1" sizeWithCells="1">
                  <from>
                    <xdr:col>2</xdr:col>
                    <xdr:colOff>857250</xdr:colOff>
                    <xdr:row>4</xdr:row>
                    <xdr:rowOff>19050</xdr:rowOff>
                  </from>
                  <to>
                    <xdr:col>3</xdr:col>
                    <xdr:colOff>1009650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BDDONNEES!$A$29:$A$35</xm:f>
          </x14:formula1>
          <xm:sqref>F13:F24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40"/>
  <sheetViews>
    <sheetView topLeftCell="A4" zoomScaleNormal="100" workbookViewId="0">
      <selection activeCell="B8" sqref="B8"/>
    </sheetView>
  </sheetViews>
  <sheetFormatPr baseColWidth="10" defaultRowHeight="12.75" x14ac:dyDescent="0.2"/>
  <cols>
    <col min="1" max="1" width="20.140625" bestFit="1" customWidth="1"/>
    <col min="2" max="2" width="17.85546875" bestFit="1" customWidth="1"/>
    <col min="3" max="7" width="17.85546875" customWidth="1"/>
    <col min="9" max="9" width="25.7109375" style="26" bestFit="1" customWidth="1"/>
  </cols>
  <sheetData>
    <row r="2" spans="1:9" ht="13.5" thickBot="1" x14ac:dyDescent="0.25"/>
    <row r="3" spans="1:9" ht="14.25" thickTop="1" thickBot="1" x14ac:dyDescent="0.25">
      <c r="A3" s="24" t="s">
        <v>15</v>
      </c>
      <c r="B3" s="24" t="s">
        <v>16</v>
      </c>
      <c r="C3" s="24" t="s">
        <v>43</v>
      </c>
      <c r="D3" s="33"/>
      <c r="E3" s="33"/>
      <c r="F3" s="33"/>
      <c r="G3" s="33"/>
      <c r="I3" s="24" t="s">
        <v>19</v>
      </c>
    </row>
    <row r="4" spans="1:9" ht="65.099999999999994" customHeight="1" thickTop="1" x14ac:dyDescent="0.2">
      <c r="A4" s="23" t="s">
        <v>49</v>
      </c>
      <c r="B4" s="25" t="s">
        <v>13</v>
      </c>
      <c r="C4" s="25">
        <v>20</v>
      </c>
      <c r="D4" s="19"/>
      <c r="E4" s="34"/>
      <c r="F4" s="34"/>
      <c r="G4" s="34"/>
      <c r="I4" s="27" t="s">
        <v>20</v>
      </c>
    </row>
    <row r="5" spans="1:9" ht="65.099999999999994" customHeight="1" x14ac:dyDescent="0.2">
      <c r="A5" s="21" t="s">
        <v>50</v>
      </c>
      <c r="B5" s="22" t="s">
        <v>14</v>
      </c>
      <c r="C5" s="22">
        <v>25</v>
      </c>
      <c r="D5" s="19"/>
      <c r="E5" s="35"/>
      <c r="F5" s="35"/>
      <c r="G5" s="35"/>
      <c r="I5" s="28" t="s">
        <v>21</v>
      </c>
    </row>
    <row r="6" spans="1:9" ht="65.099999999999994" customHeight="1" x14ac:dyDescent="0.2">
      <c r="A6" s="21" t="s">
        <v>51</v>
      </c>
      <c r="B6" s="22" t="s">
        <v>12</v>
      </c>
      <c r="C6" s="22">
        <v>30</v>
      </c>
      <c r="D6" s="19"/>
      <c r="E6" s="38"/>
      <c r="F6" s="35"/>
      <c r="G6" s="35"/>
      <c r="I6" s="28" t="s">
        <v>22</v>
      </c>
    </row>
    <row r="7" spans="1:9" ht="65.099999999999994" customHeight="1" x14ac:dyDescent="0.2">
      <c r="A7" s="39" t="s">
        <v>52</v>
      </c>
      <c r="B7" s="18" t="s">
        <v>44</v>
      </c>
      <c r="C7" s="40">
        <v>35</v>
      </c>
      <c r="D7" s="19"/>
      <c r="E7" s="36"/>
      <c r="F7" s="36"/>
      <c r="G7" s="36"/>
      <c r="I7" s="28" t="s">
        <v>23</v>
      </c>
    </row>
    <row r="8" spans="1:9" ht="65.099999999999994" customHeight="1" x14ac:dyDescent="0.2">
      <c r="A8" s="39" t="s">
        <v>46</v>
      </c>
      <c r="B8" s="19"/>
      <c r="C8" s="19">
        <v>0</v>
      </c>
      <c r="D8" s="19"/>
      <c r="E8" s="36"/>
      <c r="F8" s="36"/>
      <c r="G8" s="36"/>
      <c r="I8" s="28" t="s">
        <v>18</v>
      </c>
    </row>
    <row r="9" spans="1:9" ht="65.099999999999994" customHeight="1" x14ac:dyDescent="0.2">
      <c r="A9" s="39" t="s">
        <v>46</v>
      </c>
      <c r="B9" s="19"/>
      <c r="C9" s="19">
        <v>0</v>
      </c>
      <c r="D9" s="19"/>
      <c r="E9" s="36"/>
      <c r="F9" s="36"/>
      <c r="G9" s="36"/>
      <c r="I9" s="28" t="s">
        <v>24</v>
      </c>
    </row>
    <row r="10" spans="1:9" ht="65.099999999999994" customHeight="1" x14ac:dyDescent="0.2">
      <c r="A10" s="20"/>
      <c r="B10" s="19"/>
      <c r="C10" s="19"/>
      <c r="D10" s="36"/>
      <c r="E10" s="36"/>
      <c r="F10" s="36"/>
      <c r="G10" s="36"/>
      <c r="I10" s="28" t="s">
        <v>25</v>
      </c>
    </row>
    <row r="11" spans="1:9" ht="65.099999999999994" customHeight="1" x14ac:dyDescent="0.2">
      <c r="A11" s="20"/>
      <c r="B11" s="19"/>
      <c r="C11" s="19"/>
      <c r="D11" s="36"/>
      <c r="E11" s="36"/>
      <c r="F11" s="36"/>
      <c r="G11" s="36"/>
      <c r="I11" s="28" t="s">
        <v>26</v>
      </c>
    </row>
    <row r="12" spans="1:9" ht="65.099999999999994" customHeight="1" x14ac:dyDescent="0.2">
      <c r="A12" s="20"/>
      <c r="B12" s="19"/>
      <c r="C12" s="19"/>
      <c r="D12" s="36"/>
      <c r="E12" s="36"/>
      <c r="F12" s="36"/>
      <c r="G12" s="36"/>
      <c r="I12" s="28" t="s">
        <v>27</v>
      </c>
    </row>
    <row r="13" spans="1:9" ht="65.099999999999994" customHeight="1" x14ac:dyDescent="0.2">
      <c r="A13" s="20"/>
      <c r="B13" s="19"/>
      <c r="C13" s="19"/>
      <c r="D13" s="36"/>
      <c r="E13" s="36"/>
      <c r="F13" s="36"/>
      <c r="G13" s="36"/>
      <c r="I13" s="28" t="s">
        <v>28</v>
      </c>
    </row>
    <row r="14" spans="1:9" ht="65.099999999999994" customHeight="1" x14ac:dyDescent="0.2">
      <c r="A14" s="20"/>
      <c r="B14" s="19"/>
      <c r="C14" s="19"/>
      <c r="D14" s="36"/>
      <c r="E14" s="36"/>
      <c r="F14" s="36"/>
      <c r="G14" s="36"/>
      <c r="I14" s="28" t="s">
        <v>29</v>
      </c>
    </row>
    <row r="15" spans="1:9" ht="65.099999999999994" customHeight="1" x14ac:dyDescent="0.2">
      <c r="A15" s="20"/>
      <c r="B15" s="19"/>
      <c r="C15" s="19"/>
      <c r="D15" s="36"/>
      <c r="E15" s="36"/>
      <c r="F15" s="36"/>
      <c r="G15" s="36"/>
      <c r="I15" s="28" t="s">
        <v>30</v>
      </c>
    </row>
    <row r="16" spans="1:9" ht="65.099999999999994" customHeight="1" x14ac:dyDescent="0.2">
      <c r="A16" s="20"/>
      <c r="B16" s="19"/>
      <c r="C16" s="19"/>
      <c r="D16" s="36"/>
      <c r="E16" s="36"/>
      <c r="F16" s="36"/>
      <c r="G16" s="36"/>
      <c r="I16" s="28" t="s">
        <v>31</v>
      </c>
    </row>
    <row r="17" spans="1:9" ht="65.099999999999994" customHeight="1" x14ac:dyDescent="0.2">
      <c r="A17" s="20"/>
      <c r="B17" s="19"/>
      <c r="C17" s="19"/>
      <c r="D17" s="36"/>
      <c r="E17" s="36"/>
      <c r="F17" s="36"/>
      <c r="G17" s="36"/>
      <c r="I17" s="28" t="s">
        <v>32</v>
      </c>
    </row>
    <row r="18" spans="1:9" ht="65.099999999999994" customHeight="1" x14ac:dyDescent="0.2">
      <c r="A18" s="20"/>
      <c r="B18" s="19"/>
      <c r="C18" s="19"/>
      <c r="D18" s="36"/>
      <c r="E18" s="36"/>
      <c r="F18" s="36"/>
      <c r="G18" s="36"/>
      <c r="I18" s="28" t="s">
        <v>33</v>
      </c>
    </row>
    <row r="19" spans="1:9" ht="65.099999999999994" customHeight="1" x14ac:dyDescent="0.2">
      <c r="A19" s="20"/>
      <c r="B19" s="19"/>
      <c r="C19" s="19"/>
      <c r="D19" s="36"/>
      <c r="E19" s="36"/>
      <c r="F19" s="36"/>
      <c r="G19" s="36"/>
      <c r="I19" s="28" t="s">
        <v>34</v>
      </c>
    </row>
    <row r="20" spans="1:9" ht="65.099999999999994" customHeight="1" x14ac:dyDescent="0.2">
      <c r="A20" s="20"/>
      <c r="B20" s="19"/>
      <c r="C20" s="19"/>
      <c r="D20" s="36"/>
      <c r="E20" s="36"/>
      <c r="F20" s="36"/>
      <c r="G20" s="36"/>
      <c r="I20" s="29"/>
    </row>
    <row r="21" spans="1:9" ht="65.099999999999994" customHeight="1" x14ac:dyDescent="0.2">
      <c r="A21" s="20"/>
      <c r="B21" s="19"/>
      <c r="C21" s="19"/>
      <c r="D21" s="36"/>
      <c r="E21" s="36"/>
      <c r="F21" s="36"/>
      <c r="G21" s="36"/>
      <c r="I21" s="29"/>
    </row>
    <row r="22" spans="1:9" ht="65.099999999999994" customHeight="1" x14ac:dyDescent="0.2">
      <c r="A22" s="20"/>
      <c r="B22" s="19"/>
      <c r="C22" s="19"/>
      <c r="D22" s="36"/>
      <c r="E22" s="36"/>
      <c r="F22" s="36"/>
      <c r="G22" s="36"/>
      <c r="I22" s="29"/>
    </row>
    <row r="23" spans="1:9" ht="65.099999999999994" customHeight="1" x14ac:dyDescent="0.2">
      <c r="A23" s="20"/>
      <c r="B23" s="19"/>
      <c r="C23" s="19"/>
      <c r="D23" s="36"/>
      <c r="E23" s="36"/>
      <c r="F23" s="36"/>
      <c r="G23" s="36"/>
      <c r="I23" s="29"/>
    </row>
    <row r="24" spans="1:9" ht="65.099999999999994" customHeight="1" x14ac:dyDescent="0.2">
      <c r="A24" s="20"/>
      <c r="B24" s="19"/>
      <c r="C24" s="19"/>
      <c r="D24" s="36"/>
      <c r="E24" s="36"/>
      <c r="F24" s="36"/>
      <c r="G24" s="36"/>
      <c r="I24" s="29"/>
    </row>
    <row r="25" spans="1:9" ht="65.099999999999994" customHeight="1" x14ac:dyDescent="0.2">
      <c r="A25" s="20"/>
      <c r="B25" s="19"/>
      <c r="C25" s="19"/>
      <c r="D25" s="36"/>
      <c r="E25" s="36"/>
      <c r="F25" s="36"/>
      <c r="G25" s="36"/>
      <c r="I25" s="29"/>
    </row>
    <row r="26" spans="1:9" x14ac:dyDescent="0.2">
      <c r="I26" s="29"/>
    </row>
    <row r="27" spans="1:9" ht="13.5" thickBot="1" x14ac:dyDescent="0.25">
      <c r="I27" s="29"/>
    </row>
    <row r="28" spans="1:9" ht="39" thickTop="1" thickBot="1" x14ac:dyDescent="0.25">
      <c r="A28" s="30" t="s">
        <v>35</v>
      </c>
      <c r="B28" s="18" t="s">
        <v>38</v>
      </c>
      <c r="C28" s="37"/>
      <c r="D28" s="37"/>
      <c r="E28" s="37"/>
      <c r="F28" s="37"/>
      <c r="G28" s="37"/>
      <c r="I28" s="29"/>
    </row>
    <row r="29" spans="1:9" ht="13.5" thickTop="1" x14ac:dyDescent="0.2">
      <c r="A29" s="31" t="s">
        <v>36</v>
      </c>
      <c r="B29" s="19">
        <v>1</v>
      </c>
      <c r="C29" s="36"/>
      <c r="D29" s="36"/>
      <c r="E29" s="36"/>
      <c r="F29" s="36"/>
      <c r="G29" s="36"/>
      <c r="I29" s="29"/>
    </row>
    <row r="30" spans="1:9" x14ac:dyDescent="0.2">
      <c r="A30" s="31" t="s">
        <v>41</v>
      </c>
      <c r="B30" s="19">
        <v>2</v>
      </c>
      <c r="C30" s="36"/>
      <c r="D30" s="36"/>
      <c r="E30" s="36"/>
      <c r="F30" s="36"/>
      <c r="G30" s="36"/>
      <c r="I30" s="29"/>
    </row>
    <row r="31" spans="1:9" x14ac:dyDescent="0.2">
      <c r="A31" s="32"/>
      <c r="B31" s="19"/>
      <c r="C31" s="36"/>
      <c r="D31" s="36"/>
      <c r="E31" s="36"/>
      <c r="F31" s="36"/>
      <c r="G31" s="36"/>
      <c r="I31" s="29"/>
    </row>
    <row r="32" spans="1:9" x14ac:dyDescent="0.2">
      <c r="A32" s="32"/>
      <c r="B32" s="19"/>
      <c r="C32" s="36"/>
      <c r="D32" s="36"/>
      <c r="E32" s="36"/>
      <c r="F32" s="36"/>
      <c r="G32" s="36"/>
      <c r="I32" s="29"/>
    </row>
    <row r="33" spans="1:9" x14ac:dyDescent="0.2">
      <c r="A33" s="32"/>
      <c r="B33" s="19"/>
      <c r="C33" s="36"/>
      <c r="D33" s="36"/>
      <c r="E33" s="36"/>
      <c r="F33" s="36"/>
      <c r="G33" s="36"/>
      <c r="I33" s="29"/>
    </row>
    <row r="34" spans="1:9" x14ac:dyDescent="0.2">
      <c r="A34" s="32"/>
      <c r="B34" s="19"/>
      <c r="C34" s="36"/>
      <c r="D34" s="36"/>
      <c r="E34" s="36"/>
      <c r="F34" s="36"/>
      <c r="G34" s="36"/>
      <c r="I34" s="29"/>
    </row>
    <row r="35" spans="1:9" x14ac:dyDescent="0.2">
      <c r="A35" s="32"/>
      <c r="B35" s="19"/>
      <c r="C35" s="36"/>
      <c r="D35" s="36"/>
      <c r="E35" s="36"/>
      <c r="F35" s="36"/>
      <c r="G35" s="36"/>
      <c r="I35" s="29"/>
    </row>
    <row r="36" spans="1:9" x14ac:dyDescent="0.2">
      <c r="I36" s="29"/>
    </row>
    <row r="37" spans="1:9" x14ac:dyDescent="0.2">
      <c r="I37" s="29"/>
    </row>
    <row r="38" spans="1:9" x14ac:dyDescent="0.2">
      <c r="I38" s="29"/>
    </row>
    <row r="39" spans="1:9" x14ac:dyDescent="0.2">
      <c r="I39" s="29"/>
    </row>
    <row r="40" spans="1:9" x14ac:dyDescent="0.2">
      <c r="I40" s="2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1MODELE</vt:lpstr>
      <vt:lpstr>BDDONNEES</vt:lpstr>
      <vt:lpstr>COLORIS</vt:lpstr>
      <vt:lpstr>noms</vt:lpstr>
      <vt:lpstr>'1MODELE'!Zone_d_impression</vt:lpstr>
    </vt:vector>
  </TitlesOfParts>
  <Company>PLERIN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DIKA MENUISERIES</dc:creator>
  <cp:lastModifiedBy>Michel</cp:lastModifiedBy>
  <cp:lastPrinted>2013-05-07T09:21:49Z</cp:lastPrinted>
  <dcterms:created xsi:type="dcterms:W3CDTF">2001-03-21T07:51:53Z</dcterms:created>
  <dcterms:modified xsi:type="dcterms:W3CDTF">2013-05-08T08:42:13Z</dcterms:modified>
</cp:coreProperties>
</file>