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20" windowWidth="20115" windowHeight="7995"/>
  </bookViews>
  <sheets>
    <sheet name="Liste-produits" sheetId="1" r:id="rId1"/>
    <sheet name="ANALYSE" sheetId="2" state="hidden" r:id="rId2"/>
  </sheets>
  <calcPr calcId="114210"/>
</workbook>
</file>

<file path=xl/calcChain.xml><?xml version="1.0" encoding="utf-8"?>
<calcChain xmlns="http://schemas.openxmlformats.org/spreadsheetml/2006/main">
  <c r="C26" i="2"/>
  <c r="C25"/>
  <c r="C16"/>
  <c r="B8"/>
  <c r="B7"/>
  <c r="C20" i="1"/>
  <c r="D20"/>
  <c r="E20"/>
  <c r="F20"/>
  <c r="B20"/>
  <c r="C17" i="2"/>
  <c r="C27"/>
  <c r="E8"/>
  <c r="F8"/>
</calcChain>
</file>

<file path=xl/sharedStrings.xml><?xml version="1.0" encoding="utf-8"?>
<sst xmlns="http://schemas.openxmlformats.org/spreadsheetml/2006/main" count="41" uniqueCount="39">
  <si>
    <t>M0855</t>
  </si>
  <si>
    <t>M0867</t>
  </si>
  <si>
    <t>M0871</t>
  </si>
  <si>
    <t>M0888</t>
  </si>
  <si>
    <t>M0896</t>
  </si>
  <si>
    <t>M0911</t>
  </si>
  <si>
    <t>M0932</t>
  </si>
  <si>
    <t>M0944</t>
  </si>
  <si>
    <t>M0953</t>
  </si>
  <si>
    <t>M0970</t>
  </si>
  <si>
    <t>M0981</t>
  </si>
  <si>
    <t>M0988</t>
  </si>
  <si>
    <t>M0996</t>
  </si>
  <si>
    <t>M1002</t>
  </si>
  <si>
    <t>M1012</t>
  </si>
  <si>
    <t>M1015</t>
  </si>
  <si>
    <t>Produits</t>
  </si>
  <si>
    <t>Prix devis</t>
  </si>
  <si>
    <t>Prix vente</t>
  </si>
  <si>
    <t>Achats</t>
  </si>
  <si>
    <t>Temps</t>
  </si>
  <si>
    <t>Coûts annexes</t>
  </si>
  <si>
    <t>TOTAL</t>
  </si>
  <si>
    <t>Produit :</t>
  </si>
  <si>
    <t>Partie Commerciale</t>
  </si>
  <si>
    <t>Devis :</t>
  </si>
  <si>
    <t>Vente :</t>
  </si>
  <si>
    <t>Marge :</t>
  </si>
  <si>
    <t>Commentaires :</t>
  </si>
  <si>
    <t>Partie Achats :</t>
  </si>
  <si>
    <t>Montants des achats :</t>
  </si>
  <si>
    <t>Partie Production :</t>
  </si>
  <si>
    <t>Temps de travail :</t>
  </si>
  <si>
    <t>Coûts annexes :</t>
  </si>
  <si>
    <t>Part sur vente :</t>
  </si>
  <si>
    <t>Part  sur vente :</t>
  </si>
  <si>
    <t>%</t>
  </si>
  <si>
    <t>€</t>
  </si>
  <si>
    <t>http://forum.excel-pratique.com/excel/copier-un-feuille-et-permettre-de-choisir-le-nouveau-nom-t27252.html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</si>
</sst>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h]:mm:ss;@"/>
  </numFmts>
  <fonts count="4">
    <font>
      <sz val="11"/>
      <color theme="1"/>
      <name val="Calibri"/>
      <family val="2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/>
    <xf numFmtId="0" fontId="0" fillId="0" borderId="6" xfId="0" applyBorder="1" applyAlignment="1"/>
    <xf numFmtId="165" fontId="0" fillId="0" borderId="0" xfId="0" applyNumberFormat="1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0" xfId="0" applyNumberFormat="1" applyBorder="1"/>
    <xf numFmtId="164" fontId="0" fillId="0" borderId="6" xfId="0" applyNumberFormat="1" applyBorder="1"/>
    <xf numFmtId="165" fontId="0" fillId="0" borderId="6" xfId="0" applyNumberFormat="1" applyBorder="1"/>
    <xf numFmtId="0" fontId="1" fillId="0" borderId="6" xfId="0" applyFont="1" applyBorder="1"/>
    <xf numFmtId="164" fontId="1" fillId="0" borderId="6" xfId="0" applyNumberFormat="1" applyFont="1" applyBorder="1"/>
    <xf numFmtId="0" fontId="2" fillId="0" borderId="0" xfId="1" applyAlignment="1" applyProtection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rgb="FFFF0000"/>
      </font>
    </dxf>
    <dxf>
      <font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8</xdr:row>
      <xdr:rowOff>0</xdr:rowOff>
    </xdr:from>
    <xdr:to>
      <xdr:col>10</xdr:col>
      <xdr:colOff>19050</xdr:colOff>
      <xdr:row>12</xdr:row>
      <xdr:rowOff>66675</xdr:rowOff>
    </xdr:to>
    <xdr:sp macro="" textlink="">
      <xdr:nvSpPr>
        <xdr:cNvPr id="2" name="ZoneTexte 1"/>
        <xdr:cNvSpPr txBox="1"/>
      </xdr:nvSpPr>
      <xdr:spPr>
        <a:xfrm>
          <a:off x="4943475" y="1524000"/>
          <a:ext cx="2628900" cy="828675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Numéro du produit à reprendre</a:t>
          </a:r>
          <a:r>
            <a:rPr lang="fr-FR" sz="1100" baseline="0"/>
            <a:t> comme nom pour la copie de la feuille "ANALYSE". Si possible, activer la macro en cliquant sur le n ° de produit.</a:t>
          </a:r>
          <a:endParaRPr lang="fr-FR" sz="1100"/>
        </a:p>
      </xdr:txBody>
    </xdr:sp>
    <xdr:clientData/>
  </xdr:twoCellAnchor>
  <xdr:twoCellAnchor>
    <xdr:from>
      <xdr:col>0</xdr:col>
      <xdr:colOff>447675</xdr:colOff>
      <xdr:row>7</xdr:row>
      <xdr:rowOff>123825</xdr:rowOff>
    </xdr:from>
    <xdr:to>
      <xdr:col>6</xdr:col>
      <xdr:colOff>438150</xdr:colOff>
      <xdr:row>10</xdr:row>
      <xdr:rowOff>33338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447675" y="1457325"/>
          <a:ext cx="4495800" cy="481013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95250</xdr:colOff>
      <xdr:row>26</xdr:row>
      <xdr:rowOff>9525</xdr:rowOff>
    </xdr:from>
    <xdr:to>
      <xdr:col>6</xdr:col>
      <xdr:colOff>504825</xdr:colOff>
      <xdr:row>31</xdr:row>
      <xdr:rowOff>123825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2371725" y="4962525"/>
          <a:ext cx="2638425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Double clic sur un nom en colonne A</a:t>
          </a:r>
        </a:p>
      </xdr:txBody>
    </xdr:sp>
    <xdr:clientData/>
  </xdr:twoCellAnchor>
  <xdr:twoCellAnchor>
    <xdr:from>
      <xdr:col>9</xdr:col>
      <xdr:colOff>180975</xdr:colOff>
      <xdr:row>5</xdr:row>
      <xdr:rowOff>171450</xdr:rowOff>
    </xdr:from>
    <xdr:to>
      <xdr:col>18</xdr:col>
      <xdr:colOff>104775</xdr:colOff>
      <xdr:row>26</xdr:row>
      <xdr:rowOff>38100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6972300" y="1123950"/>
          <a:ext cx="6781800" cy="3867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Bonne idée que de mettre un exemple de fichier pour mieux comprendre.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voici donc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Feuille "Liste_produits" : tableau de base servant à remplir les analyses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Feuille "ANALYSE" : masque de formulaire d'analyse qui reprend les données de la feuille ci-dessus avec ajout de commentaires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Feuille "M0855" : exemple d'une feuille d'analyse complétée pour le produit M0855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Feuille "001" : copie de la feuille "ANALYSE" obtenue avec le code de banzai un peu plus haut.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L'idée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la feuille "Liste_produits", je clique sur le n° de produit (ex : M1002). Cette action active la macro de copie de la feuille "ANALYSE" avec un renommage de la feuille en "M1002".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Défi supplémentaire : lorsque j'ai créé une copie appelée "M1002", la valeur "M1002" est aussi copiée dans la cellule D2 en en-tête de mon formulaire "ANALYSE"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Moi, je n'y arrive plus, pas assez de connaissances en la matière... merci de votre 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123825</xdr:colOff>
      <xdr:row>0</xdr:row>
      <xdr:rowOff>57150</xdr:rowOff>
    </xdr:from>
    <xdr:to>
      <xdr:col>13</xdr:col>
      <xdr:colOff>466725</xdr:colOff>
      <xdr:row>4</xdr:row>
      <xdr:rowOff>123825</xdr:rowOff>
    </xdr:to>
    <xdr:sp macro="" textlink="">
      <xdr:nvSpPr>
        <xdr:cNvPr id="2" name="ZoneTexte 1"/>
        <xdr:cNvSpPr txBox="1"/>
      </xdr:nvSpPr>
      <xdr:spPr>
        <a:xfrm>
          <a:off x="8810625" y="57150"/>
          <a:ext cx="2628900" cy="828675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Masque</a:t>
          </a:r>
          <a:r>
            <a:rPr lang="fr-FR" sz="1100" baseline="0"/>
            <a:t> de la feuille d'analyse. C'est cette feuille qu'il faut copier et renommer avec le n° du produit correspondant.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un-feuille-et-permettre-de-choisir-le-nouveau-nom-t2725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0"/>
  <sheetViews>
    <sheetView tabSelected="1" workbookViewId="0">
      <selection activeCell="F35" sqref="F35"/>
    </sheetView>
  </sheetViews>
  <sheetFormatPr baseColWidth="10" defaultRowHeight="15"/>
  <cols>
    <col min="1" max="1" width="8.42578125" bestFit="1" customWidth="1"/>
    <col min="2" max="3" width="12.85546875" bestFit="1" customWidth="1"/>
    <col min="5" max="5" width="8.140625" bestFit="1" customWidth="1"/>
    <col min="6" max="6" width="13.85546875" bestFit="1" customWidth="1"/>
  </cols>
  <sheetData>
    <row r="1" spans="1:10">
      <c r="J1" s="18" t="s">
        <v>38</v>
      </c>
    </row>
    <row r="3" spans="1:10">
      <c r="A3" s="16" t="s">
        <v>16</v>
      </c>
      <c r="B3" s="16" t="s">
        <v>17</v>
      </c>
      <c r="C3" s="16" t="s">
        <v>18</v>
      </c>
      <c r="D3" s="16" t="s">
        <v>19</v>
      </c>
      <c r="E3" s="16" t="s">
        <v>20</v>
      </c>
      <c r="F3" s="16" t="s">
        <v>21</v>
      </c>
    </row>
    <row r="4" spans="1:10">
      <c r="A4" s="16" t="s">
        <v>0</v>
      </c>
      <c r="B4" s="14">
        <v>80000</v>
      </c>
      <c r="C4" s="14">
        <v>85000</v>
      </c>
      <c r="D4" s="14">
        <v>16500</v>
      </c>
      <c r="E4" s="15">
        <v>1.7013888888888891</v>
      </c>
      <c r="F4" s="14">
        <v>2000</v>
      </c>
    </row>
    <row r="5" spans="1:10">
      <c r="A5" s="16" t="s">
        <v>1</v>
      </c>
      <c r="B5" s="14">
        <v>75000</v>
      </c>
      <c r="C5" s="14">
        <v>72000</v>
      </c>
      <c r="D5" s="14">
        <v>12000</v>
      </c>
      <c r="E5" s="15">
        <v>1.5833333333333333</v>
      </c>
      <c r="F5" s="14">
        <v>1300</v>
      </c>
    </row>
    <row r="6" spans="1:10">
      <c r="A6" s="16" t="s">
        <v>2</v>
      </c>
      <c r="B6" s="14">
        <v>145000</v>
      </c>
      <c r="C6" s="14">
        <v>150000</v>
      </c>
      <c r="D6" s="14">
        <v>32000</v>
      </c>
      <c r="E6" s="15">
        <v>2.2916666666666665</v>
      </c>
      <c r="F6" s="14">
        <v>13000</v>
      </c>
    </row>
    <row r="7" spans="1:10">
      <c r="A7" s="16" t="s">
        <v>3</v>
      </c>
      <c r="B7" s="14">
        <v>78000</v>
      </c>
      <c r="C7" s="14">
        <v>80000</v>
      </c>
      <c r="D7" s="14">
        <v>15000</v>
      </c>
      <c r="E7" s="15">
        <v>1.6666666666666667</v>
      </c>
      <c r="F7" s="14">
        <v>9800</v>
      </c>
    </row>
    <row r="8" spans="1:10">
      <c r="A8" s="16" t="s">
        <v>4</v>
      </c>
      <c r="B8" s="14">
        <v>63500</v>
      </c>
      <c r="C8" s="14">
        <v>62000</v>
      </c>
      <c r="D8" s="14">
        <v>12000</v>
      </c>
      <c r="E8" s="15">
        <v>1.4583333333333333</v>
      </c>
      <c r="F8" s="14">
        <v>7500</v>
      </c>
    </row>
    <row r="9" spans="1:10">
      <c r="A9" s="16" t="s">
        <v>5</v>
      </c>
      <c r="B9" s="14">
        <v>99000</v>
      </c>
      <c r="C9" s="14">
        <v>95000</v>
      </c>
      <c r="D9" s="14">
        <v>21000</v>
      </c>
      <c r="E9" s="15">
        <v>1.5</v>
      </c>
      <c r="F9" s="14">
        <v>10000</v>
      </c>
    </row>
    <row r="10" spans="1:10">
      <c r="A10" s="16" t="s">
        <v>6</v>
      </c>
      <c r="B10" s="14">
        <v>125000</v>
      </c>
      <c r="C10" s="14">
        <v>120000</v>
      </c>
      <c r="D10" s="14">
        <v>42000</v>
      </c>
      <c r="E10" s="15">
        <v>1.625</v>
      </c>
      <c r="F10" s="14">
        <v>16500</v>
      </c>
    </row>
    <row r="11" spans="1:10">
      <c r="A11" s="16" t="s">
        <v>7</v>
      </c>
      <c r="B11" s="14">
        <v>39500</v>
      </c>
      <c r="C11" s="14">
        <v>40000</v>
      </c>
      <c r="D11" s="14">
        <v>9000</v>
      </c>
      <c r="E11" s="15">
        <v>0.66666666666666663</v>
      </c>
      <c r="F11" s="14">
        <v>1200</v>
      </c>
    </row>
    <row r="12" spans="1:10">
      <c r="A12" s="16" t="s">
        <v>8</v>
      </c>
      <c r="B12" s="14">
        <v>142000</v>
      </c>
      <c r="C12" s="14">
        <v>140000</v>
      </c>
      <c r="D12" s="14">
        <v>45000</v>
      </c>
      <c r="E12" s="15">
        <v>2.125</v>
      </c>
      <c r="F12" s="14">
        <v>14500</v>
      </c>
    </row>
    <row r="13" spans="1:10">
      <c r="A13" s="16" t="s">
        <v>9</v>
      </c>
      <c r="B13" s="14">
        <v>121500</v>
      </c>
      <c r="C13" s="14">
        <v>125000</v>
      </c>
      <c r="D13" s="14">
        <v>36000</v>
      </c>
      <c r="E13" s="15">
        <v>2</v>
      </c>
      <c r="F13" s="14">
        <v>13000</v>
      </c>
    </row>
    <row r="14" spans="1:10">
      <c r="A14" s="16" t="s">
        <v>10</v>
      </c>
      <c r="B14" s="14">
        <v>102000</v>
      </c>
      <c r="C14" s="14">
        <v>100000</v>
      </c>
      <c r="D14" s="14">
        <v>22000</v>
      </c>
      <c r="E14" s="15">
        <v>2.0833333333333335</v>
      </c>
      <c r="F14" s="14">
        <v>9900</v>
      </c>
    </row>
    <row r="15" spans="1:10">
      <c r="A15" s="16" t="s">
        <v>11</v>
      </c>
      <c r="B15" s="14">
        <v>98000</v>
      </c>
      <c r="C15" s="14">
        <v>95000</v>
      </c>
      <c r="D15" s="14">
        <v>17000</v>
      </c>
      <c r="E15" s="15">
        <v>1.0833333333333333</v>
      </c>
      <c r="F15" s="14">
        <v>4600</v>
      </c>
    </row>
    <row r="16" spans="1:10">
      <c r="A16" s="16" t="s">
        <v>12</v>
      </c>
      <c r="B16" s="14">
        <v>78500</v>
      </c>
      <c r="C16" s="14">
        <v>80000</v>
      </c>
      <c r="D16" s="14">
        <v>14000</v>
      </c>
      <c r="E16" s="15">
        <v>1.4583333333333333</v>
      </c>
      <c r="F16" s="14">
        <v>5000</v>
      </c>
    </row>
    <row r="17" spans="1:6">
      <c r="A17" s="16" t="s">
        <v>13</v>
      </c>
      <c r="B17" s="14">
        <v>123000</v>
      </c>
      <c r="C17" s="14">
        <v>120000</v>
      </c>
      <c r="D17" s="14">
        <v>25000</v>
      </c>
      <c r="E17" s="15">
        <v>2.75</v>
      </c>
      <c r="F17" s="14">
        <v>12000</v>
      </c>
    </row>
    <row r="18" spans="1:6">
      <c r="A18" s="16" t="s">
        <v>14</v>
      </c>
      <c r="B18" s="14">
        <v>104500</v>
      </c>
      <c r="C18" s="14">
        <v>112000</v>
      </c>
      <c r="D18" s="14">
        <v>21000</v>
      </c>
      <c r="E18" s="15">
        <v>1.7083333333333333</v>
      </c>
      <c r="F18" s="14">
        <v>9000</v>
      </c>
    </row>
    <row r="19" spans="1:6">
      <c r="A19" s="16" t="s">
        <v>15</v>
      </c>
      <c r="B19" s="14">
        <v>97500</v>
      </c>
      <c r="C19" s="14">
        <v>99000</v>
      </c>
      <c r="D19" s="14">
        <v>16500</v>
      </c>
      <c r="E19" s="15">
        <v>1.5416666666666667</v>
      </c>
      <c r="F19" s="14">
        <v>14500</v>
      </c>
    </row>
    <row r="20" spans="1:6">
      <c r="A20" s="16" t="s">
        <v>22</v>
      </c>
      <c r="B20" s="17">
        <f>SUM(B4:B19)</f>
        <v>1572000</v>
      </c>
      <c r="C20" s="17">
        <f>SUM(C4:C19)</f>
        <v>1575000</v>
      </c>
      <c r="D20" s="17">
        <f>SUM(D4:D19)</f>
        <v>356000</v>
      </c>
      <c r="E20" s="17">
        <f>SUM(E4:E19)</f>
        <v>27.243055555555554</v>
      </c>
      <c r="F20" s="17">
        <f>SUM(F4:F19)</f>
        <v>143800</v>
      </c>
    </row>
  </sheetData>
  <phoneticPr fontId="3" type="noConversion"/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J32"/>
  <sheetViews>
    <sheetView workbookViewId="0">
      <selection activeCell="L7" sqref="L7"/>
    </sheetView>
  </sheetViews>
  <sheetFormatPr baseColWidth="10" defaultRowHeight="15"/>
  <cols>
    <col min="4" max="4" width="24.28515625" customWidth="1"/>
    <col min="5" max="6" width="13" customWidth="1"/>
  </cols>
  <sheetData>
    <row r="2" spans="1:10">
      <c r="B2" s="25" t="s">
        <v>23</v>
      </c>
      <c r="C2" s="25"/>
      <c r="D2" s="8"/>
      <c r="E2" s="7"/>
      <c r="F2" s="7"/>
    </row>
    <row r="5" spans="1:10">
      <c r="A5" s="19" t="s">
        <v>24</v>
      </c>
      <c r="B5" s="20"/>
      <c r="C5" s="20"/>
      <c r="D5" s="20"/>
      <c r="E5" s="20"/>
      <c r="F5" s="20"/>
      <c r="G5" s="20"/>
      <c r="H5" s="20"/>
      <c r="I5" s="20"/>
      <c r="J5" s="21"/>
    </row>
    <row r="6" spans="1:10">
      <c r="A6" s="1"/>
      <c r="B6" s="2"/>
      <c r="C6" s="2"/>
      <c r="D6" s="2"/>
      <c r="E6" s="2"/>
      <c r="F6" s="2"/>
      <c r="G6" s="2"/>
      <c r="H6" s="2"/>
      <c r="I6" s="2"/>
      <c r="J6" s="3"/>
    </row>
    <row r="7" spans="1:10">
      <c r="A7" s="1" t="s">
        <v>25</v>
      </c>
      <c r="B7" s="2" t="e">
        <f ca="1">VLOOKUP(D2,'Liste-produits'!A4:F20,2,TRUE)</f>
        <v>#N/A</v>
      </c>
      <c r="C7" s="2"/>
      <c r="D7" s="2"/>
      <c r="E7" s="10" t="s">
        <v>37</v>
      </c>
      <c r="F7" s="10" t="s">
        <v>36</v>
      </c>
      <c r="G7" s="2"/>
      <c r="H7" s="2"/>
      <c r="I7" s="2"/>
      <c r="J7" s="3"/>
    </row>
    <row r="8" spans="1:10">
      <c r="A8" s="1" t="s">
        <v>26</v>
      </c>
      <c r="B8" s="2" t="e">
        <f ca="1">VLOOKUP(D2,'Liste-produits'!A4:F20,3,TRUE)</f>
        <v>#N/A</v>
      </c>
      <c r="C8" s="2"/>
      <c r="D8" s="2" t="s">
        <v>27</v>
      </c>
      <c r="E8" s="11" t="e">
        <f>B8-B7</f>
        <v>#N/A</v>
      </c>
      <c r="F8" s="12" t="e">
        <f>(B8-B7)/B8</f>
        <v>#N/A</v>
      </c>
      <c r="G8" s="2"/>
      <c r="H8" s="2"/>
      <c r="I8" s="2"/>
      <c r="J8" s="3"/>
    </row>
    <row r="9" spans="1:10">
      <c r="A9" s="1"/>
      <c r="B9" s="2"/>
      <c r="C9" s="2"/>
      <c r="D9" s="2"/>
      <c r="E9" s="2"/>
      <c r="F9" s="2"/>
      <c r="G9" s="2"/>
      <c r="H9" s="2"/>
      <c r="I9" s="2"/>
      <c r="J9" s="3"/>
    </row>
    <row r="10" spans="1:10">
      <c r="A10" s="1" t="s">
        <v>28</v>
      </c>
      <c r="B10" s="2"/>
      <c r="C10" s="19"/>
      <c r="D10" s="20"/>
      <c r="E10" s="20"/>
      <c r="F10" s="20"/>
      <c r="G10" s="20"/>
      <c r="H10" s="20"/>
      <c r="I10" s="21"/>
      <c r="J10" s="3"/>
    </row>
    <row r="11" spans="1:10">
      <c r="A11" s="1"/>
      <c r="B11" s="2"/>
      <c r="C11" s="22"/>
      <c r="D11" s="23"/>
      <c r="E11" s="23"/>
      <c r="F11" s="23"/>
      <c r="G11" s="23"/>
      <c r="H11" s="23"/>
      <c r="I11" s="24"/>
      <c r="J11" s="3"/>
    </row>
    <row r="12" spans="1:10">
      <c r="A12" s="4"/>
      <c r="B12" s="5"/>
      <c r="C12" s="5"/>
      <c r="D12" s="5"/>
      <c r="E12" s="5"/>
      <c r="F12" s="5"/>
      <c r="G12" s="5"/>
      <c r="H12" s="5"/>
      <c r="I12" s="5"/>
      <c r="J12" s="6"/>
    </row>
    <row r="14" spans="1:10">
      <c r="A14" s="19" t="s">
        <v>29</v>
      </c>
      <c r="B14" s="20"/>
      <c r="C14" s="20"/>
      <c r="D14" s="20"/>
      <c r="E14" s="20"/>
      <c r="F14" s="20"/>
      <c r="G14" s="20"/>
      <c r="H14" s="20"/>
      <c r="I14" s="20"/>
      <c r="J14" s="21"/>
    </row>
    <row r="15" spans="1:10">
      <c r="A15" s="1"/>
      <c r="B15" s="2"/>
      <c r="C15" s="2"/>
      <c r="D15" s="2"/>
      <c r="E15" s="2"/>
      <c r="F15" s="2"/>
      <c r="G15" s="2"/>
      <c r="H15" s="2"/>
      <c r="I15" s="2"/>
      <c r="J15" s="3"/>
    </row>
    <row r="16" spans="1:10">
      <c r="A16" s="1" t="s">
        <v>30</v>
      </c>
      <c r="B16" s="2"/>
      <c r="C16" s="2" t="e">
        <f ca="1">VLOOKUP(D2,'Liste-produits'!A4:F20,4,TRUE)</f>
        <v>#N/A</v>
      </c>
      <c r="D16" s="2"/>
      <c r="E16" s="2"/>
      <c r="F16" s="2"/>
      <c r="G16" s="2"/>
      <c r="H16" s="2"/>
      <c r="I16" s="2"/>
      <c r="J16" s="3"/>
    </row>
    <row r="17" spans="1:10">
      <c r="A17" s="1" t="s">
        <v>35</v>
      </c>
      <c r="B17" s="2"/>
      <c r="C17" s="13" t="e">
        <f>C16/B8</f>
        <v>#N/A</v>
      </c>
      <c r="D17" s="2"/>
      <c r="E17" s="2"/>
      <c r="F17" s="2"/>
      <c r="G17" s="2"/>
      <c r="H17" s="2"/>
      <c r="I17" s="2"/>
      <c r="J17" s="3"/>
    </row>
    <row r="18" spans="1:10">
      <c r="A18" s="1"/>
      <c r="B18" s="2"/>
      <c r="C18" s="2"/>
      <c r="D18" s="2"/>
      <c r="E18" s="2"/>
      <c r="F18" s="2"/>
      <c r="G18" s="2"/>
      <c r="H18" s="2"/>
      <c r="I18" s="2"/>
      <c r="J18" s="3"/>
    </row>
    <row r="19" spans="1:10">
      <c r="A19" s="1" t="s">
        <v>28</v>
      </c>
      <c r="B19" s="2"/>
      <c r="C19" s="19"/>
      <c r="D19" s="20"/>
      <c r="E19" s="20"/>
      <c r="F19" s="20"/>
      <c r="G19" s="20"/>
      <c r="H19" s="20"/>
      <c r="I19" s="21"/>
      <c r="J19" s="3"/>
    </row>
    <row r="20" spans="1:10">
      <c r="A20" s="1"/>
      <c r="B20" s="2"/>
      <c r="C20" s="22"/>
      <c r="D20" s="23"/>
      <c r="E20" s="23"/>
      <c r="F20" s="23"/>
      <c r="G20" s="23"/>
      <c r="H20" s="23"/>
      <c r="I20" s="24"/>
      <c r="J20" s="3"/>
    </row>
    <row r="21" spans="1:10">
      <c r="A21" s="4"/>
      <c r="B21" s="5"/>
      <c r="C21" s="5"/>
      <c r="D21" s="5"/>
      <c r="E21" s="5"/>
      <c r="F21" s="5"/>
      <c r="G21" s="5"/>
      <c r="H21" s="5"/>
      <c r="I21" s="5"/>
      <c r="J21" s="6"/>
    </row>
    <row r="23" spans="1:10">
      <c r="A23" s="19" t="s">
        <v>31</v>
      </c>
      <c r="B23" s="20"/>
      <c r="C23" s="20"/>
      <c r="D23" s="20"/>
      <c r="E23" s="20"/>
      <c r="F23" s="20"/>
      <c r="G23" s="20"/>
      <c r="H23" s="20"/>
      <c r="I23" s="20"/>
      <c r="J23" s="21"/>
    </row>
    <row r="24" spans="1:10">
      <c r="A24" s="1"/>
      <c r="B24" s="2"/>
      <c r="C24" s="2"/>
      <c r="D24" s="2"/>
      <c r="E24" s="2"/>
      <c r="F24" s="2"/>
      <c r="G24" s="2"/>
      <c r="H24" s="2"/>
      <c r="I24" s="2"/>
      <c r="J24" s="3"/>
    </row>
    <row r="25" spans="1:10">
      <c r="A25" s="1" t="s">
        <v>32</v>
      </c>
      <c r="B25" s="2"/>
      <c r="C25" s="9" t="e">
        <f ca="1">VLOOKUP(D2,'Liste-produits'!A4:F20,5,TRUE)</f>
        <v>#N/A</v>
      </c>
      <c r="D25" s="2"/>
      <c r="E25" s="2"/>
      <c r="F25" s="2"/>
      <c r="G25" s="2"/>
      <c r="H25" s="2"/>
      <c r="I25" s="2"/>
      <c r="J25" s="3"/>
    </row>
    <row r="26" spans="1:10">
      <c r="A26" s="1" t="s">
        <v>33</v>
      </c>
      <c r="B26" s="2"/>
      <c r="C26" s="2" t="e">
        <f ca="1">VLOOKUP(D2,'Liste-produits'!A4:F20,6,TRUE)</f>
        <v>#N/A</v>
      </c>
      <c r="D26" s="2"/>
      <c r="E26" s="2"/>
      <c r="F26" s="2"/>
      <c r="G26" s="2"/>
      <c r="H26" s="2"/>
      <c r="I26" s="2"/>
      <c r="J26" s="3"/>
    </row>
    <row r="27" spans="1:10">
      <c r="A27" s="1" t="s">
        <v>34</v>
      </c>
      <c r="B27" s="2"/>
      <c r="C27" s="13" t="e">
        <f>C26/B8</f>
        <v>#N/A</v>
      </c>
      <c r="D27" s="2"/>
      <c r="E27" s="2"/>
      <c r="F27" s="2"/>
      <c r="G27" s="2"/>
      <c r="H27" s="2"/>
      <c r="I27" s="2"/>
      <c r="J27" s="3"/>
    </row>
    <row r="28" spans="1:10">
      <c r="A28" s="1"/>
      <c r="B28" s="2"/>
      <c r="C28" s="2"/>
      <c r="D28" s="2"/>
      <c r="E28" s="2"/>
      <c r="F28" s="2"/>
      <c r="G28" s="2"/>
      <c r="H28" s="2"/>
      <c r="I28" s="2"/>
      <c r="J28" s="3"/>
    </row>
    <row r="29" spans="1:10">
      <c r="A29" s="1"/>
      <c r="B29" s="2"/>
      <c r="C29" s="2"/>
      <c r="D29" s="2"/>
      <c r="E29" s="2"/>
      <c r="F29" s="2"/>
      <c r="G29" s="2"/>
      <c r="H29" s="2"/>
      <c r="I29" s="2"/>
      <c r="J29" s="3"/>
    </row>
    <row r="30" spans="1:10">
      <c r="A30" s="1" t="s">
        <v>28</v>
      </c>
      <c r="B30" s="2"/>
      <c r="C30" s="19"/>
      <c r="D30" s="20"/>
      <c r="E30" s="20"/>
      <c r="F30" s="20"/>
      <c r="G30" s="20"/>
      <c r="H30" s="20"/>
      <c r="I30" s="21"/>
      <c r="J30" s="3"/>
    </row>
    <row r="31" spans="1:10">
      <c r="A31" s="1"/>
      <c r="B31" s="2"/>
      <c r="C31" s="22"/>
      <c r="D31" s="23"/>
      <c r="E31" s="23"/>
      <c r="F31" s="23"/>
      <c r="G31" s="23"/>
      <c r="H31" s="23"/>
      <c r="I31" s="24"/>
      <c r="J31" s="3"/>
    </row>
    <row r="32" spans="1:10">
      <c r="A32" s="4"/>
      <c r="B32" s="5"/>
      <c r="C32" s="5"/>
      <c r="D32" s="5"/>
      <c r="E32" s="5"/>
      <c r="F32" s="5"/>
      <c r="G32" s="5"/>
      <c r="H32" s="5"/>
      <c r="I32" s="5"/>
      <c r="J32" s="6"/>
    </row>
  </sheetData>
  <mergeCells count="7">
    <mergeCell ref="C30:I31"/>
    <mergeCell ref="B2:C2"/>
    <mergeCell ref="A5:J5"/>
    <mergeCell ref="A14:J14"/>
    <mergeCell ref="A23:J23"/>
    <mergeCell ref="C10:I11"/>
    <mergeCell ref="C19:I20"/>
  </mergeCells>
  <phoneticPr fontId="3" type="noConversion"/>
  <conditionalFormatting sqref="E8:F8">
    <cfRule type="cellIs" dxfId="1" priority="1" operator="greaterThan">
      <formula>0</formula>
    </cfRule>
    <cfRule type="cellIs" dxfId="0" priority="2" operator="lessThanOr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Liste-produits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Michel</cp:lastModifiedBy>
  <dcterms:created xsi:type="dcterms:W3CDTF">2011-12-13T21:04:47Z</dcterms:created>
  <dcterms:modified xsi:type="dcterms:W3CDTF">2011-12-13T22:08:14Z</dcterms:modified>
</cp:coreProperties>
</file>