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Année 2016" sheetId="1" r:id="rId1"/>
    <sheet name="base de données" sheetId="2" r:id="rId2"/>
    <sheet name="Base de Données Actiris" sheetId="3" r:id="rId3"/>
  </sheets>
  <definedNames>
    <definedName name="_xlnm._FilterDatabase" localSheetId="2" hidden="1">'Base de Données Actiris'!$A$1:$J$1</definedName>
    <definedName name="NOM_COMPLET">'Base de Données Actiris'!$A$1:$A$437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25" i="1"/>
  <c r="E24" i="1"/>
  <c r="E23" i="1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2" i="3"/>
  <c r="E23" i="3" s="1"/>
  <c r="AG12" i="1" l="1"/>
  <c r="AG11" i="1"/>
  <c r="AG10" i="1"/>
  <c r="AG9" i="1"/>
  <c r="AG8" i="1"/>
  <c r="AG7" i="1"/>
  <c r="AG6" i="1"/>
  <c r="AG5" i="1"/>
  <c r="AG4" i="1"/>
  <c r="AG3" i="1"/>
  <c r="AG14" i="1"/>
  <c r="AG13" i="1"/>
  <c r="B18" i="1"/>
  <c r="B19" i="1"/>
  <c r="AH14" i="1"/>
  <c r="AH13" i="1"/>
  <c r="AH12" i="1"/>
  <c r="AH11" i="1"/>
  <c r="AH10" i="1"/>
  <c r="AH9" i="1"/>
  <c r="AH8" i="1"/>
  <c r="AH7" i="1"/>
  <c r="AH6" i="1"/>
  <c r="AH5" i="1"/>
  <c r="AH4" i="1"/>
  <c r="AH3" i="1"/>
  <c r="AG16" i="1" l="1"/>
  <c r="AH15" i="1"/>
  <c r="AH16" i="1" s="1"/>
</calcChain>
</file>

<file path=xl/comments1.xml><?xml version="1.0" encoding="utf-8"?>
<comments xmlns="http://schemas.openxmlformats.org/spreadsheetml/2006/main">
  <authors>
    <author>José</author>
  </authors>
  <commentList>
    <comment ref="AH16" authorId="0">
      <text>
        <r>
          <rPr>
            <b/>
            <sz val="9"/>
            <color indexed="81"/>
            <rFont val="Tahoma"/>
            <family val="2"/>
          </rPr>
          <t>José:</t>
        </r>
        <r>
          <rPr>
            <sz val="9"/>
            <color indexed="81"/>
            <rFont val="Tahoma"/>
            <family val="2"/>
          </rPr>
          <t xml:space="preserve">
Nbre de jour à changer dans la barre FX
</t>
        </r>
        <r>
          <rPr>
            <b/>
            <sz val="9"/>
            <color indexed="81"/>
            <rFont val="Tahoma"/>
            <family val="2"/>
          </rPr>
          <t>Pas de changement dans la cellule</t>
        </r>
      </text>
    </comment>
  </commentList>
</comments>
</file>

<file path=xl/sharedStrings.xml><?xml version="1.0" encoding="utf-8"?>
<sst xmlns="http://schemas.openxmlformats.org/spreadsheetml/2006/main" count="2719" uniqueCount="1350">
  <si>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</si>
  <si>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</si>
  <si>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</si>
  <si>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</si>
  <si>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</si>
  <si>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</si>
  <si>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</si>
  <si>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</si>
  <si>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</si>
  <si>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</si>
  <si>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</si>
  <si>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</si>
  <si>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</t>
  </si>
  <si>
    <t>VAC</t>
  </si>
  <si>
    <t>IC</t>
  </si>
  <si>
    <t>VA</t>
  </si>
  <si>
    <t>CIRC</t>
  </si>
  <si>
    <t>MAL</t>
  </si>
  <si>
    <t>DM</t>
  </si>
  <si>
    <t>SV4</t>
  </si>
  <si>
    <t>LO</t>
  </si>
  <si>
    <t>CSS</t>
  </si>
  <si>
    <t>VZW</t>
  </si>
  <si>
    <t>OV</t>
  </si>
  <si>
    <t>CM</t>
  </si>
  <si>
    <t>DD</t>
  </si>
  <si>
    <t>FPV</t>
  </si>
  <si>
    <t>AT</t>
  </si>
  <si>
    <t>CMI</t>
  </si>
  <si>
    <t>CTM</t>
  </si>
  <si>
    <t>DAP</t>
  </si>
  <si>
    <t>DCD</t>
  </si>
  <si>
    <t>DET</t>
  </si>
  <si>
    <t>EXC</t>
  </si>
  <si>
    <t>GRV</t>
  </si>
  <si>
    <t>CIRC AM</t>
  </si>
  <si>
    <t>CIRC PM</t>
  </si>
  <si>
    <t>CMI AM</t>
  </si>
  <si>
    <t>CMI PM</t>
  </si>
  <si>
    <t>CSS AM</t>
  </si>
  <si>
    <t>CSS PM</t>
  </si>
  <si>
    <t>DD AM</t>
  </si>
  <si>
    <t>DD PM</t>
  </si>
  <si>
    <t>EXC AM</t>
  </si>
  <si>
    <t>EXC PM</t>
  </si>
  <si>
    <t>FPV AM</t>
  </si>
  <si>
    <t>FPV PM</t>
  </si>
  <si>
    <t>IC AM</t>
  </si>
  <si>
    <t>IC PM</t>
  </si>
  <si>
    <t>LO AM</t>
  </si>
  <si>
    <t>LO PM</t>
  </si>
  <si>
    <t>SPL* AM</t>
  </si>
  <si>
    <t>SPL* PM</t>
  </si>
  <si>
    <t>SV4 AM</t>
  </si>
  <si>
    <t>SV4 PM</t>
  </si>
  <si>
    <t>VA AM</t>
  </si>
  <si>
    <t>VA PM</t>
  </si>
  <si>
    <t>VZW AM</t>
  </si>
  <si>
    <t>VZW PM</t>
  </si>
  <si>
    <t xml:space="preserve">Total </t>
  </si>
  <si>
    <t>Congé</t>
  </si>
  <si>
    <t>Nom</t>
  </si>
  <si>
    <t>Prénom</t>
  </si>
  <si>
    <t>Langue description</t>
  </si>
  <si>
    <t>Département description</t>
  </si>
  <si>
    <t>En service du</t>
  </si>
  <si>
    <t>Date de Naissance</t>
  </si>
  <si>
    <t>Service</t>
  </si>
  <si>
    <t>Entrée en service</t>
  </si>
  <si>
    <t>Date d'entrée</t>
  </si>
  <si>
    <t>ABACI</t>
  </si>
  <si>
    <t>Sebahattin</t>
  </si>
  <si>
    <t>Français</t>
  </si>
  <si>
    <t>Direction Chercheurs d'Emploi</t>
  </si>
  <si>
    <t>1986.01.21</t>
  </si>
  <si>
    <t>Renfort &amp; Appui</t>
  </si>
  <si>
    <t>ABDUL WAHAB</t>
  </si>
  <si>
    <t>Aruddin</t>
  </si>
  <si>
    <t>Direction Employeurs</t>
  </si>
  <si>
    <t>1991.02.16</t>
  </si>
  <si>
    <t>MCS/Front Office</t>
  </si>
  <si>
    <t>ADRIAENSSEN</t>
  </si>
  <si>
    <t>Elisabeth</t>
  </si>
  <si>
    <t>Nederlands</t>
  </si>
  <si>
    <t>1962.12.28</t>
  </si>
  <si>
    <t>Contact Center HELPDESK</t>
  </si>
  <si>
    <t>AERTS</t>
  </si>
  <si>
    <t>LOTTE</t>
  </si>
  <si>
    <t>1979.05.10</t>
  </si>
  <si>
    <t>Contact Center JOBINFO</t>
  </si>
  <si>
    <t>AHMAD</t>
  </si>
  <si>
    <t>Usman</t>
  </si>
  <si>
    <t>1982.11.12</t>
  </si>
  <si>
    <t>Youth Guarantee</t>
  </si>
  <si>
    <t>AHMED</t>
  </si>
  <si>
    <t>Zohra</t>
  </si>
  <si>
    <t>1974.06.05</t>
  </si>
  <si>
    <t>AHRIKA</t>
  </si>
  <si>
    <t>Samira</t>
  </si>
  <si>
    <t>1983.11.27</t>
  </si>
  <si>
    <t>AKEL</t>
  </si>
  <si>
    <t>Amal</t>
  </si>
  <si>
    <t>1990.01.02</t>
  </si>
  <si>
    <t>Cellule Formation</t>
  </si>
  <si>
    <t>ALBRECHT</t>
  </si>
  <si>
    <t>Daniel</t>
  </si>
  <si>
    <t>1952.05.27</t>
  </si>
  <si>
    <t>Select Actiris/Pôle 3</t>
  </si>
  <si>
    <t>ALLARD</t>
  </si>
  <si>
    <t>Fabienne</t>
  </si>
  <si>
    <t>1968.08.11</t>
  </si>
  <si>
    <t>Select Actiris/Pôle 4</t>
  </si>
  <si>
    <t>AMRI</t>
  </si>
  <si>
    <t>Boutaina</t>
  </si>
  <si>
    <t>1988.08.17</t>
  </si>
  <si>
    <t>ANCION</t>
  </si>
  <si>
    <t>FREDERIC</t>
  </si>
  <si>
    <t>1958.08.22</t>
  </si>
  <si>
    <t>ANDOLINA</t>
  </si>
  <si>
    <t>Giuseppina</t>
  </si>
  <si>
    <t>1973.06.02</t>
  </si>
  <si>
    <t>Select Actiris/Pôle 1</t>
  </si>
  <si>
    <t>ANTONAROS</t>
  </si>
  <si>
    <t>Anick</t>
  </si>
  <si>
    <t>1959.11.05</t>
  </si>
  <si>
    <t>MCS/Back Office</t>
  </si>
  <si>
    <t>ARI</t>
  </si>
  <si>
    <t>OUAFAA</t>
  </si>
  <si>
    <t>1974.09.23</t>
  </si>
  <si>
    <t>Link</t>
  </si>
  <si>
    <t>ARIKAN</t>
  </si>
  <si>
    <t>HAYRI</t>
  </si>
  <si>
    <t>1986.12.31</t>
  </si>
  <si>
    <t>xxxxxx</t>
  </si>
  <si>
    <t>ARKHIPOVA</t>
  </si>
  <si>
    <t>Tatiana</t>
  </si>
  <si>
    <t>1990.04.17</t>
  </si>
  <si>
    <t>ASAADI</t>
  </si>
  <si>
    <t>Redouane</t>
  </si>
  <si>
    <t>1992.03.27</t>
  </si>
  <si>
    <t>ASHTA</t>
  </si>
  <si>
    <t>Trivi</t>
  </si>
  <si>
    <t>1974.04.08</t>
  </si>
  <si>
    <t>ASSELMAN</t>
  </si>
  <si>
    <t>Gino</t>
  </si>
  <si>
    <t>1955.06.05</t>
  </si>
  <si>
    <t>Select Actiris/Pôle 5</t>
  </si>
  <si>
    <t>ASTUDILLO PIZZARO</t>
  </si>
  <si>
    <t>Marcia</t>
  </si>
  <si>
    <t>1969.02.24</t>
  </si>
  <si>
    <t>Guidance RAE</t>
  </si>
  <si>
    <t>ATSAMA</t>
  </si>
  <si>
    <t>Alphonse</t>
  </si>
  <si>
    <t>1962.11.14</t>
  </si>
  <si>
    <t>AUBRY</t>
  </si>
  <si>
    <t>Bénédicte</t>
  </si>
  <si>
    <t>1964.01.03</t>
  </si>
  <si>
    <t>Gestion Employeurs</t>
  </si>
  <si>
    <t>AVARALI</t>
  </si>
  <si>
    <t>Arsen</t>
  </si>
  <si>
    <t>1994.02.28</t>
  </si>
  <si>
    <t>AZAOUM</t>
  </si>
  <si>
    <t>Hakima</t>
  </si>
  <si>
    <t>1972.05.07</t>
  </si>
  <si>
    <t>Consultation sociale</t>
  </si>
  <si>
    <t>BACKAERT</t>
  </si>
  <si>
    <t>Fernand</t>
  </si>
  <si>
    <t>1950.04.30</t>
  </si>
  <si>
    <t>BAEGHE</t>
  </si>
  <si>
    <t>Anne-Marie</t>
  </si>
  <si>
    <t>SORTIES</t>
  </si>
  <si>
    <t>1958.11.07</t>
  </si>
  <si>
    <t>OUT</t>
  </si>
  <si>
    <t>BAKKIOUI</t>
  </si>
  <si>
    <t>Ismaël</t>
  </si>
  <si>
    <t>1976.05.11</t>
  </si>
  <si>
    <t>BAROEN</t>
  </si>
  <si>
    <t>Laurence</t>
  </si>
  <si>
    <t>1969.02.01</t>
  </si>
  <si>
    <t>Cellule gestion des projets</t>
  </si>
  <si>
    <t>BAUWENS</t>
  </si>
  <si>
    <t>Ronny</t>
  </si>
  <si>
    <t>1955.01.02</t>
  </si>
  <si>
    <t>Select Actiris/Pôle Coordination Transversale</t>
  </si>
  <si>
    <t>BECKER</t>
  </si>
  <si>
    <t>Johan</t>
  </si>
  <si>
    <t>1978.06.22</t>
  </si>
  <si>
    <t>Actiris International</t>
  </si>
  <si>
    <t>BELATARIS</t>
  </si>
  <si>
    <t>Fatima</t>
  </si>
  <si>
    <t>1977.04.14</t>
  </si>
  <si>
    <t>BEN AHMED</t>
  </si>
  <si>
    <t>Rajae</t>
  </si>
  <si>
    <t>1974.03.07</t>
  </si>
  <si>
    <t>Contact Center</t>
  </si>
  <si>
    <t>BEN BRIK</t>
  </si>
  <si>
    <t>Mahmoud</t>
  </si>
  <si>
    <t>1991.08.16</t>
  </si>
  <si>
    <t>Service Animation</t>
  </si>
  <si>
    <t>BEN CHEIKH</t>
  </si>
  <si>
    <t>Karima</t>
  </si>
  <si>
    <t>1978.08.31</t>
  </si>
  <si>
    <t>BEN HADDOU</t>
  </si>
  <si>
    <t>Slimane</t>
  </si>
  <si>
    <t>1985.09.12</t>
  </si>
  <si>
    <t>BEN HAMMOU</t>
  </si>
  <si>
    <t>Fatiha</t>
  </si>
  <si>
    <t>1983.08.15</t>
  </si>
  <si>
    <t>BEN OMAR</t>
  </si>
  <si>
    <t>Anissa</t>
  </si>
  <si>
    <t>pas de département</t>
  </si>
  <si>
    <t>1970.06.02</t>
  </si>
  <si>
    <t>Détaché</t>
  </si>
  <si>
    <t>BENAMAR</t>
  </si>
  <si>
    <t>1977.01.07</t>
  </si>
  <si>
    <t>BENSSALEM</t>
  </si>
  <si>
    <t>Fadwa</t>
  </si>
  <si>
    <t>1975.12.20</t>
  </si>
  <si>
    <t>BIDAOUI</t>
  </si>
  <si>
    <t>Hamza</t>
  </si>
  <si>
    <t>1986.12.11</t>
  </si>
  <si>
    <t>BOHOUT</t>
  </si>
  <si>
    <t>ABDESLAM</t>
  </si>
  <si>
    <t>1983.09.26</t>
  </si>
  <si>
    <t>BONGARTZ</t>
  </si>
  <si>
    <t>David</t>
  </si>
  <si>
    <t>1984.10.10</t>
  </si>
  <si>
    <t>BOONEN</t>
  </si>
  <si>
    <t>Isabelle</t>
  </si>
  <si>
    <t>1963.03.11</t>
  </si>
  <si>
    <t>Suivi contrat de gestion</t>
  </si>
  <si>
    <t>BORTOLAMI</t>
  </si>
  <si>
    <t>Léopoldo</t>
  </si>
  <si>
    <t>1956.01.30</t>
  </si>
  <si>
    <t>Cellule indicateurs</t>
  </si>
  <si>
    <t>BOSTEELS</t>
  </si>
  <si>
    <t>Wim</t>
  </si>
  <si>
    <t>1971.10.30</t>
  </si>
  <si>
    <t>BOUAOUICHE</t>
  </si>
  <si>
    <t>Kamel</t>
  </si>
  <si>
    <t>1976.11.29</t>
  </si>
  <si>
    <t>BOUDAKHANI</t>
  </si>
  <si>
    <t>Chomicha</t>
  </si>
  <si>
    <t>1973.03.04</t>
  </si>
  <si>
    <t>Select Actiris/Pôle 2</t>
  </si>
  <si>
    <t>BOUDJAOUI</t>
  </si>
  <si>
    <t>Nawelle</t>
  </si>
  <si>
    <t>1992.05.08</t>
  </si>
  <si>
    <t>BOULAIZ</t>
  </si>
  <si>
    <t>Imane</t>
  </si>
  <si>
    <t>1974.04.16</t>
  </si>
  <si>
    <t>BOUVIN</t>
  </si>
  <si>
    <t>Geneviève</t>
  </si>
  <si>
    <t>1978.12.26</t>
  </si>
  <si>
    <t>BOUZALGHA</t>
  </si>
  <si>
    <t>Leila</t>
  </si>
  <si>
    <t>1973.06.28</t>
  </si>
  <si>
    <t>BRASSINE</t>
  </si>
  <si>
    <t>Anne-Catherine</t>
  </si>
  <si>
    <t>1968.06.05</t>
  </si>
  <si>
    <t>BRITTE</t>
  </si>
  <si>
    <t>Véronique</t>
  </si>
  <si>
    <t>1973.04.26</t>
  </si>
  <si>
    <t>BROGNIET</t>
  </si>
  <si>
    <t>Christine</t>
  </si>
  <si>
    <t>1956.08.21</t>
  </si>
  <si>
    <t>BRONE</t>
  </si>
  <si>
    <t>Arlette</t>
  </si>
  <si>
    <t>1982.01.10</t>
  </si>
  <si>
    <t>BROUWER</t>
  </si>
  <si>
    <t>MARIE</t>
  </si>
  <si>
    <t>1988.09.04</t>
  </si>
  <si>
    <t>BRUYERE</t>
  </si>
  <si>
    <t>Xavier</t>
  </si>
  <si>
    <t>1975.04.19</t>
  </si>
  <si>
    <t>BRUYNINCKX</t>
  </si>
  <si>
    <t>Danielle</t>
  </si>
  <si>
    <t>1969.09.19</t>
  </si>
  <si>
    <t>BURY</t>
  </si>
  <si>
    <t>Bart</t>
  </si>
  <si>
    <t>1979.12.21</t>
  </si>
  <si>
    <t>BUVE</t>
  </si>
  <si>
    <t>Marc</t>
  </si>
  <si>
    <t>1957.05.31</t>
  </si>
  <si>
    <t>BUZYARSEST</t>
  </si>
  <si>
    <t>CHAIMA</t>
  </si>
  <si>
    <t>1982.02.19</t>
  </si>
  <si>
    <t>BYL</t>
  </si>
  <si>
    <t>Brigitte</t>
  </si>
  <si>
    <t>1963.02.03</t>
  </si>
  <si>
    <t>Gestion services de support</t>
  </si>
  <si>
    <t>CACCIATORE</t>
  </si>
  <si>
    <t>Luigina</t>
  </si>
  <si>
    <t>1978.06.03</t>
  </si>
  <si>
    <t>Secretariat - Secrétaire</t>
  </si>
  <si>
    <t>CAMBY</t>
  </si>
  <si>
    <t>Catherine</t>
  </si>
  <si>
    <t>1977.06.20</t>
  </si>
  <si>
    <t>Référent processus métier-Business analyst</t>
  </si>
  <si>
    <t>CAPELLE</t>
  </si>
  <si>
    <t>CHARLOTTE</t>
  </si>
  <si>
    <t>1987.05.01</t>
  </si>
  <si>
    <t>CARPENA</t>
  </si>
  <si>
    <t>1978.10.17</t>
  </si>
  <si>
    <t>Accueil Général</t>
  </si>
  <si>
    <t>CASSANI</t>
  </si>
  <si>
    <t>Elena</t>
  </si>
  <si>
    <t>1971.10.05</t>
  </si>
  <si>
    <t>CASSANO</t>
  </si>
  <si>
    <t>Silvio</t>
  </si>
  <si>
    <t>1968.12.05</t>
  </si>
  <si>
    <t>CASTRONOVO</t>
  </si>
  <si>
    <t>Maria</t>
  </si>
  <si>
    <t>1959.01.08</t>
  </si>
  <si>
    <t>CHAACHOUA</t>
  </si>
  <si>
    <t>Rayan</t>
  </si>
  <si>
    <t>1993.05.27</t>
  </si>
  <si>
    <t>Animations/Cellule formation</t>
  </si>
  <si>
    <t>CHAINEUX</t>
  </si>
  <si>
    <t>Mélanie</t>
  </si>
  <si>
    <t>1980.01.22</t>
  </si>
  <si>
    <t>CHALMAGNE</t>
  </si>
  <si>
    <t>Serge</t>
  </si>
  <si>
    <t>1963.04.15</t>
  </si>
  <si>
    <t>Secrétariat Administratif</t>
  </si>
  <si>
    <t>CHEMLALI</t>
  </si>
  <si>
    <t>Samya</t>
  </si>
  <si>
    <t>1976.07.11</t>
  </si>
  <si>
    <t>Select Actiris/Pôle Conseillers Polyvalents</t>
  </si>
  <si>
    <t>CHERTON</t>
  </si>
  <si>
    <t>Thérèse</t>
  </si>
  <si>
    <t>1963.05.26</t>
  </si>
  <si>
    <t>MCS</t>
  </si>
  <si>
    <t>CHEVALIER</t>
  </si>
  <si>
    <t>Jonathan</t>
  </si>
  <si>
    <t>1981.08.22</t>
  </si>
  <si>
    <t>Youth Garantee</t>
  </si>
  <si>
    <t>CHOISEZ</t>
  </si>
  <si>
    <t>Anne</t>
  </si>
  <si>
    <t>1949.09.19</t>
  </si>
  <si>
    <t>Direction</t>
  </si>
  <si>
    <t>CILIBERTI</t>
  </si>
  <si>
    <t>MELISSA</t>
  </si>
  <si>
    <t>1989.05.24</t>
  </si>
  <si>
    <t>CLAUS</t>
  </si>
  <si>
    <t>Yvette</t>
  </si>
  <si>
    <t>1959.06.17</t>
  </si>
  <si>
    <t>COCHE</t>
  </si>
  <si>
    <t>1963.11.30</t>
  </si>
  <si>
    <t>CORTHOUTS</t>
  </si>
  <si>
    <t>Pascale</t>
  </si>
  <si>
    <t>1964.04.13</t>
  </si>
  <si>
    <t>COUROUBLE</t>
  </si>
  <si>
    <t>Sylvie</t>
  </si>
  <si>
    <t>1978.10.14</t>
  </si>
  <si>
    <t>COUTURIER</t>
  </si>
  <si>
    <t>Céline</t>
  </si>
  <si>
    <t>1977.06.22</t>
  </si>
  <si>
    <t>CREVE</t>
  </si>
  <si>
    <t>LIES</t>
  </si>
  <si>
    <t>1981.01.21</t>
  </si>
  <si>
    <t>CRISTOFALETTI</t>
  </si>
  <si>
    <t>Mathias</t>
  </si>
  <si>
    <t>1988.09.26</t>
  </si>
  <si>
    <t>CRUSNAIRE</t>
  </si>
  <si>
    <t>EMILIE</t>
  </si>
  <si>
    <t>1986.08.23</t>
  </si>
  <si>
    <t>D'HOLLANDER</t>
  </si>
  <si>
    <t>Stijn</t>
  </si>
  <si>
    <t>1986.09.17</t>
  </si>
  <si>
    <t>D'HONDT</t>
  </si>
  <si>
    <t>Bram</t>
  </si>
  <si>
    <t>1980.11.16</t>
  </si>
  <si>
    <t>1971.04.30</t>
  </si>
  <si>
    <t>DAEMS</t>
  </si>
  <si>
    <t>Virginie</t>
  </si>
  <si>
    <t>1966.06.26</t>
  </si>
  <si>
    <t>DALLI</t>
  </si>
  <si>
    <t>Kudret</t>
  </si>
  <si>
    <t>1973.02.01</t>
  </si>
  <si>
    <t>DE BACKER</t>
  </si>
  <si>
    <t>Viviane</t>
  </si>
  <si>
    <t>1957.10.07</t>
  </si>
  <si>
    <t>DE BAST</t>
  </si>
  <si>
    <t>Nele</t>
  </si>
  <si>
    <t>1986.04.19</t>
  </si>
  <si>
    <t>DE BOISERIE</t>
  </si>
  <si>
    <t>1989.04.11</t>
  </si>
  <si>
    <t>DE BONDT</t>
  </si>
  <si>
    <t>Jean-François</t>
  </si>
  <si>
    <t>1973.08.20</t>
  </si>
  <si>
    <t>DE BOTH</t>
  </si>
  <si>
    <t>Cécile</t>
  </si>
  <si>
    <t>1966.01.03</t>
  </si>
  <si>
    <t>Select Actiris/Pôle Conseillers Polyvalenst</t>
  </si>
  <si>
    <t>DE BRANDT</t>
  </si>
  <si>
    <t>Patrice</t>
  </si>
  <si>
    <t>1969.12.15</t>
  </si>
  <si>
    <t>DE BRUYCKER</t>
  </si>
  <si>
    <t>Marie-Henriette</t>
  </si>
  <si>
    <t>1969.10.12</t>
  </si>
  <si>
    <t>DE CLERCQ</t>
  </si>
  <si>
    <t>Joery</t>
  </si>
  <si>
    <t>1971.08.27</t>
  </si>
  <si>
    <t>DE LEEUW</t>
  </si>
  <si>
    <t>Herwig</t>
  </si>
  <si>
    <t>1962.08.15</t>
  </si>
  <si>
    <t>DE LUCA</t>
  </si>
  <si>
    <t>1971.04.06</t>
  </si>
  <si>
    <t>DE NOEL</t>
  </si>
  <si>
    <t>Kelly</t>
  </si>
  <si>
    <t>1978.09.19</t>
  </si>
  <si>
    <t>DE PAUW</t>
  </si>
  <si>
    <t>DAVID</t>
  </si>
  <si>
    <t>1985.07.16</t>
  </si>
  <si>
    <t>Select Actiris/Pôle 6</t>
  </si>
  <si>
    <t>DE PONTHIERE</t>
  </si>
  <si>
    <t>Maryline</t>
  </si>
  <si>
    <t>1960.07.06</t>
  </si>
  <si>
    <t>DE PREMARE</t>
  </si>
  <si>
    <t>Nicolas</t>
  </si>
  <si>
    <t>1987.10.13</t>
  </si>
  <si>
    <t>Select Actiris/Pôle 7</t>
  </si>
  <si>
    <t>DE ROM</t>
  </si>
  <si>
    <t>Anthony</t>
  </si>
  <si>
    <t>1986.10.30</t>
  </si>
  <si>
    <t>DE ROP</t>
  </si>
  <si>
    <t>Els</t>
  </si>
  <si>
    <t>1964.11.03</t>
  </si>
  <si>
    <t>Consultation Sociale</t>
  </si>
  <si>
    <t>DE SMEDT</t>
  </si>
  <si>
    <t>Sven</t>
  </si>
  <si>
    <t>1973.10.30</t>
  </si>
  <si>
    <t>DE SMET</t>
  </si>
  <si>
    <t>Patricia</t>
  </si>
  <si>
    <t>1963.06.02</t>
  </si>
  <si>
    <t>Secrétariat</t>
  </si>
  <si>
    <t>DE SWERT</t>
  </si>
  <si>
    <t>Alexandre</t>
  </si>
  <si>
    <t>1987.11.04</t>
  </si>
  <si>
    <t>DE VITO</t>
  </si>
  <si>
    <t>1967.04.27</t>
  </si>
  <si>
    <t>Secrétariat &amp; Administration</t>
  </si>
  <si>
    <t>DE VRIEZE</t>
  </si>
  <si>
    <t>AURELIE</t>
  </si>
  <si>
    <t>1980.09.15</t>
  </si>
  <si>
    <t>DEBACKER</t>
  </si>
  <si>
    <t>Gerda</t>
  </si>
  <si>
    <t>1960.08.10</t>
  </si>
  <si>
    <t>DECEUNINCK</t>
  </si>
  <si>
    <t>1968.07.27</t>
  </si>
  <si>
    <t>DECUYPERE</t>
  </si>
  <si>
    <t>Magali</t>
  </si>
  <si>
    <t>1978.09.08</t>
  </si>
  <si>
    <t>Sophie</t>
  </si>
  <si>
    <t>1976.02.07</t>
  </si>
  <si>
    <t>DEDROOG</t>
  </si>
  <si>
    <t>Mireille</t>
  </si>
  <si>
    <t>1966.08.15</t>
  </si>
  <si>
    <t>DEKENS</t>
  </si>
  <si>
    <t>Nadine</t>
  </si>
  <si>
    <t>1964.06.02</t>
  </si>
  <si>
    <t>DEKERK</t>
  </si>
  <si>
    <t>Hanna</t>
  </si>
  <si>
    <t>1988.11.23</t>
  </si>
  <si>
    <t>DELATTRE</t>
  </si>
  <si>
    <t>Marjolaine</t>
  </si>
  <si>
    <t>1981.07.17</t>
  </si>
  <si>
    <t>DELCOL</t>
  </si>
  <si>
    <t>Nathalie</t>
  </si>
  <si>
    <t>1970.12.23</t>
  </si>
  <si>
    <t>DELEFORTRIE</t>
  </si>
  <si>
    <t>Aleida</t>
  </si>
  <si>
    <t>1981.07.25</t>
  </si>
  <si>
    <t>DEMESMAEKER</t>
  </si>
  <si>
    <t>1968.04.22</t>
  </si>
  <si>
    <t>DEMUYSER</t>
  </si>
  <si>
    <t>Myriam</t>
  </si>
  <si>
    <t>1956.07.07</t>
  </si>
  <si>
    <t>DENANGLAIRE</t>
  </si>
  <si>
    <t>1961.02.20</t>
  </si>
  <si>
    <t>DEPAUS</t>
  </si>
  <si>
    <t>Gerald</t>
  </si>
  <si>
    <t>1970.06.08</t>
  </si>
  <si>
    <t>DERAEDT</t>
  </si>
  <si>
    <t>BENJAMIN</t>
  </si>
  <si>
    <t>1979.05.28</t>
  </si>
  <si>
    <t>Gestion Services Généraux</t>
  </si>
  <si>
    <t>DESEAU</t>
  </si>
  <si>
    <t>Sabine</t>
  </si>
  <si>
    <t>1971.07.20</t>
  </si>
  <si>
    <t>Contrat de gestion - Expert</t>
  </si>
  <si>
    <t>DESIMONE</t>
  </si>
  <si>
    <t>Guilia</t>
  </si>
  <si>
    <t>1975.09.06</t>
  </si>
  <si>
    <t>DEWULF</t>
  </si>
  <si>
    <t>Laurent</t>
  </si>
  <si>
    <t>1966.11.13</t>
  </si>
  <si>
    <t>DHENLAIS</t>
  </si>
  <si>
    <t>SOPHIE</t>
  </si>
  <si>
    <t>1972.09.15</t>
  </si>
  <si>
    <t>DI FIORE</t>
  </si>
  <si>
    <t>Raphaël</t>
  </si>
  <si>
    <t>1975.05.20</t>
  </si>
  <si>
    <t>DI VENDRA</t>
  </si>
  <si>
    <t>Mirella</t>
  </si>
  <si>
    <t>1981.04.29</t>
  </si>
  <si>
    <t>DISCART</t>
  </si>
  <si>
    <t>1982.06.09</t>
  </si>
  <si>
    <t>DONNEZ</t>
  </si>
  <si>
    <t>Joëlle</t>
  </si>
  <si>
    <t>ERE/SELF</t>
  </si>
  <si>
    <t>DORMAL</t>
  </si>
  <si>
    <t>1987.12.18</t>
  </si>
  <si>
    <t>DOUNIS</t>
  </si>
  <si>
    <t>Cristos</t>
  </si>
  <si>
    <t>1984.05.04</t>
  </si>
  <si>
    <t>DRAMA EKINDA LOKI</t>
  </si>
  <si>
    <t>Pablo</t>
  </si>
  <si>
    <t>1978.05.17</t>
  </si>
  <si>
    <t>DRICOT</t>
  </si>
  <si>
    <t>Philippe</t>
  </si>
  <si>
    <t>1968.04.16</t>
  </si>
  <si>
    <t>DRUEZ</t>
  </si>
  <si>
    <t>Stephan</t>
  </si>
  <si>
    <t>1964.09.19</t>
  </si>
  <si>
    <t>DUCHAMPS</t>
  </si>
  <si>
    <t>Miet</t>
  </si>
  <si>
    <t>1959.07.01</t>
  </si>
  <si>
    <t>DUJEUX</t>
  </si>
  <si>
    <t>Carine</t>
  </si>
  <si>
    <t>1962.09.22</t>
  </si>
  <si>
    <t>Secrétariat administratif</t>
  </si>
  <si>
    <t>DUMOLEIN</t>
  </si>
  <si>
    <t>GRH</t>
  </si>
  <si>
    <t>1961.12.27</t>
  </si>
  <si>
    <t>GAP</t>
  </si>
  <si>
    <t>DUMONT</t>
  </si>
  <si>
    <t>Elodie</t>
  </si>
  <si>
    <t>1987.07.20</t>
  </si>
  <si>
    <t>DUPYRE</t>
  </si>
  <si>
    <t>Rita</t>
  </si>
  <si>
    <t>1955.11.02</t>
  </si>
  <si>
    <t>DURIEUX</t>
  </si>
  <si>
    <t>Julien</t>
  </si>
  <si>
    <t>1983.01.23</t>
  </si>
  <si>
    <t>DUVAL</t>
  </si>
  <si>
    <t>1959.04.24</t>
  </si>
  <si>
    <t>EL HERBOUTI</t>
  </si>
  <si>
    <t>1986.08.26</t>
  </si>
  <si>
    <t>ELIAS</t>
  </si>
  <si>
    <t>Caroline</t>
  </si>
  <si>
    <t>1983.09.19</t>
  </si>
  <si>
    <t>SELECT ACTIRIS/pôle 5</t>
  </si>
  <si>
    <t>ESCOYEZ</t>
  </si>
  <si>
    <t>1979.04.14</t>
  </si>
  <si>
    <t>EVERS</t>
  </si>
  <si>
    <t>1987.02.05</t>
  </si>
  <si>
    <t>FATHI</t>
  </si>
  <si>
    <t>Saliha</t>
  </si>
  <si>
    <t>1966.06.03</t>
  </si>
  <si>
    <t>FIEVEZ DUENAS</t>
  </si>
  <si>
    <t>Susana</t>
  </si>
  <si>
    <t>1977.09.27</t>
  </si>
  <si>
    <t>FRAGAPANE</t>
  </si>
  <si>
    <t>Letizia</t>
  </si>
  <si>
    <t>1983.05.03</t>
  </si>
  <si>
    <t>FRANCOIS</t>
  </si>
  <si>
    <t>Ophélie</t>
  </si>
  <si>
    <t>1981.04.12</t>
  </si>
  <si>
    <t>Sarah</t>
  </si>
  <si>
    <t>1983.11.03</t>
  </si>
  <si>
    <t>FRANK</t>
  </si>
  <si>
    <t>Annick</t>
  </si>
  <si>
    <t>1955.06.01</t>
  </si>
  <si>
    <t>FROMENT</t>
  </si>
  <si>
    <t>1953.03.17</t>
  </si>
  <si>
    <t>GADDARI</t>
  </si>
  <si>
    <t>1972.07.05</t>
  </si>
  <si>
    <t>GASBARRO</t>
  </si>
  <si>
    <t>Grégory</t>
  </si>
  <si>
    <t>1988.08.18</t>
  </si>
  <si>
    <t>GATABAZI</t>
  </si>
  <si>
    <t>Murielle</t>
  </si>
  <si>
    <t>1971.05.01</t>
  </si>
  <si>
    <t>GEEROMS</t>
  </si>
  <si>
    <t>Bernadette</t>
  </si>
  <si>
    <t>1967.07.06</t>
  </si>
  <si>
    <t>GEVERS</t>
  </si>
  <si>
    <t>PASCAL</t>
  </si>
  <si>
    <t>1973.02.21</t>
  </si>
  <si>
    <t>GHANAM</t>
  </si>
  <si>
    <t>LOUISA</t>
  </si>
  <si>
    <t>1987.09.18</t>
  </si>
  <si>
    <t>GHAZOUANI</t>
  </si>
  <si>
    <t>Samra</t>
  </si>
  <si>
    <t>1983.10.18</t>
  </si>
  <si>
    <t>GHEORGHEVICI</t>
  </si>
  <si>
    <t>Anca</t>
  </si>
  <si>
    <t>1985.06.11</t>
  </si>
  <si>
    <t>Select Actiris Pôle 3</t>
  </si>
  <si>
    <t>GHESQUIERE</t>
  </si>
  <si>
    <t>Hélène</t>
  </si>
  <si>
    <t>1970.08.08</t>
  </si>
  <si>
    <t>GIELEN</t>
  </si>
  <si>
    <t>CARINE</t>
  </si>
  <si>
    <t>1965.04.11</t>
  </si>
  <si>
    <t>GILLET</t>
  </si>
  <si>
    <t>1974.03.29</t>
  </si>
  <si>
    <t>GLORIEUX</t>
  </si>
  <si>
    <t>Frédéric</t>
  </si>
  <si>
    <t>1972.09.01</t>
  </si>
  <si>
    <t>Service Animations</t>
  </si>
  <si>
    <t>GMEREK</t>
  </si>
  <si>
    <t>Lukasz</t>
  </si>
  <si>
    <t>1989.12.20</t>
  </si>
  <si>
    <t>GOBLET</t>
  </si>
  <si>
    <t>1975.07.30</t>
  </si>
  <si>
    <t>GODEBILLE</t>
  </si>
  <si>
    <t>1980.12.02</t>
  </si>
  <si>
    <t>Contact Center IBIS</t>
  </si>
  <si>
    <t>GOETHALS</t>
  </si>
  <si>
    <t>Ann</t>
  </si>
  <si>
    <t>1969.09.05</t>
  </si>
  <si>
    <t>GOOSSENS</t>
  </si>
  <si>
    <t>1958.04.29</t>
  </si>
  <si>
    <t>GOUVART</t>
  </si>
  <si>
    <t>Pieter</t>
  </si>
  <si>
    <t>1981.06.27</t>
  </si>
  <si>
    <t>GRAINSON</t>
  </si>
  <si>
    <t>Gérôme</t>
  </si>
  <si>
    <t>1985.06.04</t>
  </si>
  <si>
    <t>GREVET</t>
  </si>
  <si>
    <t>Jason</t>
  </si>
  <si>
    <t>1996.08.21</t>
  </si>
  <si>
    <t>GRICH</t>
  </si>
  <si>
    <t>Souad</t>
  </si>
  <si>
    <t>1978.05.16</t>
  </si>
  <si>
    <t>GROOTJANS</t>
  </si>
  <si>
    <t>Christian</t>
  </si>
  <si>
    <t>0000.00.00</t>
  </si>
  <si>
    <t>GROS JEAN</t>
  </si>
  <si>
    <t>Régine</t>
  </si>
  <si>
    <t>1965.07.14</t>
  </si>
  <si>
    <t>GUERIRI</t>
  </si>
  <si>
    <t>Rachida</t>
  </si>
  <si>
    <t>1970.08.31</t>
  </si>
  <si>
    <t>GUERREIRO</t>
  </si>
  <si>
    <t>Yvan</t>
  </si>
  <si>
    <t>1987.11.26</t>
  </si>
  <si>
    <t>GURI</t>
  </si>
  <si>
    <t>Vjollc</t>
  </si>
  <si>
    <t>1982.01.05</t>
  </si>
  <si>
    <t>HACHMI</t>
  </si>
  <si>
    <t>Yamina</t>
  </si>
  <si>
    <t>1976.01.24</t>
  </si>
  <si>
    <t>Select Actiris/Pôle4</t>
  </si>
  <si>
    <t>HALALI</t>
  </si>
  <si>
    <t>Amine</t>
  </si>
  <si>
    <t>1986.06.20</t>
  </si>
  <si>
    <t>HASAERTS</t>
  </si>
  <si>
    <t>NATHALIE</t>
  </si>
  <si>
    <t>1965.10.07</t>
  </si>
  <si>
    <t>HASCELIK</t>
  </si>
  <si>
    <t>Sükrü</t>
  </si>
  <si>
    <t>1990.01.05</t>
  </si>
  <si>
    <t>HAUBOURDIN</t>
  </si>
  <si>
    <t>Yves</t>
  </si>
  <si>
    <t>1966.10.16</t>
  </si>
  <si>
    <t>HAVAUX</t>
  </si>
  <si>
    <t>1956.11.13</t>
  </si>
  <si>
    <t>HEBBELYNCK</t>
  </si>
  <si>
    <t>1970.06.17</t>
  </si>
  <si>
    <t>HEEREN</t>
  </si>
  <si>
    <t>Tamara</t>
  </si>
  <si>
    <t>1983.03.22</t>
  </si>
  <si>
    <t>HEMERIJCK</t>
  </si>
  <si>
    <t>1983.08.18</t>
  </si>
  <si>
    <t>HENNEBERT</t>
  </si>
  <si>
    <t>1989.04.26</t>
  </si>
  <si>
    <t>HENSMANNS</t>
  </si>
  <si>
    <t>Layla</t>
  </si>
  <si>
    <t>1993.06.07</t>
  </si>
  <si>
    <t>HERPOEL</t>
  </si>
  <si>
    <t>Corinne</t>
  </si>
  <si>
    <t>1959.09.07</t>
  </si>
  <si>
    <t>HMAM</t>
  </si>
  <si>
    <t>Billal</t>
  </si>
  <si>
    <t>1983.01.15</t>
  </si>
  <si>
    <t>HOEBEECK</t>
  </si>
  <si>
    <t>1969.05.27</t>
  </si>
  <si>
    <t>HOENRAET</t>
  </si>
  <si>
    <t>Karine</t>
  </si>
  <si>
    <t>1968.09.14</t>
  </si>
  <si>
    <t>HOEREE</t>
  </si>
  <si>
    <t>JOACHIM</t>
  </si>
  <si>
    <t>1985.01.02</t>
  </si>
  <si>
    <t>HOLVOET</t>
  </si>
  <si>
    <t>Tiene</t>
  </si>
  <si>
    <t>1974.09.09</t>
  </si>
  <si>
    <t>HOUMAN</t>
  </si>
  <si>
    <t>1966.09.04</t>
  </si>
  <si>
    <t>HULSMANS</t>
  </si>
  <si>
    <t>Frederik</t>
  </si>
  <si>
    <t>1971.08.17</t>
  </si>
  <si>
    <t>HUSTING</t>
  </si>
  <si>
    <t>1980.01.26</t>
  </si>
  <si>
    <t>HUYGHEBAERT</t>
  </si>
  <si>
    <t>Dirk</t>
  </si>
  <si>
    <t>1962.03.03</t>
  </si>
  <si>
    <t>HUYSMAN</t>
  </si>
  <si>
    <t>Anneleen</t>
  </si>
  <si>
    <t>1980.07.17</t>
  </si>
  <si>
    <t>HUYSMANS</t>
  </si>
  <si>
    <t>1985.10.08</t>
  </si>
  <si>
    <t>IDRISI</t>
  </si>
  <si>
    <t>Omar</t>
  </si>
  <si>
    <t>1965.11.20</t>
  </si>
  <si>
    <t>INTHASOULOT</t>
  </si>
  <si>
    <t>Chadida</t>
  </si>
  <si>
    <t>1981.10.09</t>
  </si>
  <si>
    <t>ISTEKLI</t>
  </si>
  <si>
    <t>Leyla</t>
  </si>
  <si>
    <t>1980.02.04</t>
  </si>
  <si>
    <t>JACOBS</t>
  </si>
  <si>
    <t>Aurore</t>
  </si>
  <si>
    <t>1982.06.20</t>
  </si>
  <si>
    <t>Peter</t>
  </si>
  <si>
    <t>1958.09.02</t>
  </si>
  <si>
    <t>JAMAR</t>
  </si>
  <si>
    <t>1963.05.02</t>
  </si>
  <si>
    <t>DIRECTRICE MCS + AI</t>
  </si>
  <si>
    <t>JAMLI</t>
  </si>
  <si>
    <t>Yasine</t>
  </si>
  <si>
    <t>1978.12.18</t>
  </si>
  <si>
    <t>Accueil</t>
  </si>
  <si>
    <t>Younes</t>
  </si>
  <si>
    <t>1979.07.14</t>
  </si>
  <si>
    <t>JANS</t>
  </si>
  <si>
    <t>Kris</t>
  </si>
  <si>
    <t>1970.06.30</t>
  </si>
  <si>
    <t>JELLOULI</t>
  </si>
  <si>
    <t>ZARRA</t>
  </si>
  <si>
    <t>1971.10.15</t>
  </si>
  <si>
    <t>JONVILLE</t>
  </si>
  <si>
    <t>Gaëlle</t>
  </si>
  <si>
    <t>1986.01.06</t>
  </si>
  <si>
    <t>KAHIL</t>
  </si>
  <si>
    <t>Chadi</t>
  </si>
  <si>
    <t>1980.04.25</t>
  </si>
  <si>
    <t>KANYANGE</t>
  </si>
  <si>
    <t>Joanna</t>
  </si>
  <si>
    <t>1974.06.20</t>
  </si>
  <si>
    <t>KAPSALIS</t>
  </si>
  <si>
    <t>1968.08.28</t>
  </si>
  <si>
    <t>KARAMIAN</t>
  </si>
  <si>
    <t>Edgar</t>
  </si>
  <si>
    <t>1986.07.30</t>
  </si>
  <si>
    <t>KEIJMAN</t>
  </si>
  <si>
    <t>Noemi</t>
  </si>
  <si>
    <t>1983.02.06</t>
  </si>
  <si>
    <t>KEULEERS</t>
  </si>
  <si>
    <t>Julie</t>
  </si>
  <si>
    <t>1975.04.25</t>
  </si>
  <si>
    <t>KOOLS</t>
  </si>
  <si>
    <t>Muriel</t>
  </si>
  <si>
    <t>1965.01.17</t>
  </si>
  <si>
    <t>KOURDOUS</t>
  </si>
  <si>
    <t>Sana</t>
  </si>
  <si>
    <t>1982.08.13</t>
  </si>
  <si>
    <t>KOYCU</t>
  </si>
  <si>
    <t>Celil</t>
  </si>
  <si>
    <t>1983.02.25</t>
  </si>
  <si>
    <t>KRAIZE</t>
  </si>
  <si>
    <t>NANCY</t>
  </si>
  <si>
    <t>1971.05.02</t>
  </si>
  <si>
    <t>KUHN</t>
  </si>
  <si>
    <t>Françoise</t>
  </si>
  <si>
    <t>1960.10.28</t>
  </si>
  <si>
    <t>KUYPERS</t>
  </si>
  <si>
    <t>Félicia</t>
  </si>
  <si>
    <t>1951.04.10</t>
  </si>
  <si>
    <t>GUIDANCE RAE + SIPPT</t>
  </si>
  <si>
    <t>LAARISSI</t>
  </si>
  <si>
    <t>Soulaf</t>
  </si>
  <si>
    <t>1977.11.25</t>
  </si>
  <si>
    <t>LAMBRECHT</t>
  </si>
  <si>
    <t>Maaike</t>
  </si>
  <si>
    <t>1990.04.21</t>
  </si>
  <si>
    <t>LANGE</t>
  </si>
  <si>
    <t>Evelyne</t>
  </si>
  <si>
    <t>1963.05.21</t>
  </si>
  <si>
    <t>LAOUFI</t>
  </si>
  <si>
    <t>Mehdi</t>
  </si>
  <si>
    <t>1990.09.22</t>
  </si>
  <si>
    <t>Self' Actiris</t>
  </si>
  <si>
    <t>LARGUECHE</t>
  </si>
  <si>
    <t>Rachide</t>
  </si>
  <si>
    <t>1975.03.13</t>
  </si>
  <si>
    <t>LAURENT</t>
  </si>
  <si>
    <t>1964.06.08</t>
  </si>
  <si>
    <t>LAVEYT</t>
  </si>
  <si>
    <t>1958.11.22</t>
  </si>
  <si>
    <t>LEBOUTTE</t>
  </si>
  <si>
    <t>Eloïse</t>
  </si>
  <si>
    <t>1989.08.31</t>
  </si>
  <si>
    <t>LEBRUN</t>
  </si>
  <si>
    <t>Bernardine</t>
  </si>
  <si>
    <t>1979.01.04</t>
  </si>
  <si>
    <t>LECLERCQ</t>
  </si>
  <si>
    <t>Stéphanie</t>
  </si>
  <si>
    <t>1976.02.16</t>
  </si>
  <si>
    <t>LECLERE</t>
  </si>
  <si>
    <t>Sébastien</t>
  </si>
  <si>
    <t>1976.07.07</t>
  </si>
  <si>
    <t>LEDENT</t>
  </si>
  <si>
    <t>1960.04.30</t>
  </si>
  <si>
    <t>LEESEN</t>
  </si>
  <si>
    <t>Kathleen</t>
  </si>
  <si>
    <t>1976.01.07</t>
  </si>
  <si>
    <t>LEFEVER</t>
  </si>
  <si>
    <t>Anita</t>
  </si>
  <si>
    <t>1959.07.17</t>
  </si>
  <si>
    <t>Secretariaat &amp; Administratie</t>
  </si>
  <si>
    <t>LEFORT</t>
  </si>
  <si>
    <t>1963.10.14</t>
  </si>
  <si>
    <t>LEGRAND</t>
  </si>
  <si>
    <t>1964.07.10</t>
  </si>
  <si>
    <t>LEGROS</t>
  </si>
  <si>
    <t>1954.08.16</t>
  </si>
  <si>
    <t>LEMMENS</t>
  </si>
  <si>
    <t>Pieter-Jan</t>
  </si>
  <si>
    <t>LEPIECE</t>
  </si>
  <si>
    <t>1968.09.07</t>
  </si>
  <si>
    <t>LEPOIVRE</t>
  </si>
  <si>
    <t>Michael</t>
  </si>
  <si>
    <t>1981.06.10</t>
  </si>
  <si>
    <t>LEROY</t>
  </si>
  <si>
    <t>1981.07.06</t>
  </si>
  <si>
    <t>LEVOZ</t>
  </si>
  <si>
    <t>1963.10.18</t>
  </si>
  <si>
    <t>LEYH</t>
  </si>
  <si>
    <t>Bruno</t>
  </si>
  <si>
    <t>1969.11.04</t>
  </si>
  <si>
    <t>LIEVENS</t>
  </si>
  <si>
    <t>Alexandra</t>
  </si>
  <si>
    <t>1981.07.10</t>
  </si>
  <si>
    <t>1984.04.30</t>
  </si>
  <si>
    <t>LINGI-KOLI</t>
  </si>
  <si>
    <t>Florent</t>
  </si>
  <si>
    <t>1992.11.24</t>
  </si>
  <si>
    <t>LO GIUDICE</t>
  </si>
  <si>
    <t>Fabio</t>
  </si>
  <si>
    <t>1992.12.25</t>
  </si>
  <si>
    <t>LO PRESTI</t>
  </si>
  <si>
    <t>Michèle</t>
  </si>
  <si>
    <t>1982.12.25</t>
  </si>
  <si>
    <t>Youth guarantee</t>
  </si>
  <si>
    <t>LO PRESTI (steward)</t>
  </si>
  <si>
    <t>1985.10.13</t>
  </si>
  <si>
    <t>LOUBANI</t>
  </si>
  <si>
    <t>Nadia</t>
  </si>
  <si>
    <t>1964.07.26</t>
  </si>
  <si>
    <t>LOUIS</t>
  </si>
  <si>
    <t>1976.04.08</t>
  </si>
  <si>
    <t>LYSSENKO</t>
  </si>
  <si>
    <t>Natalia</t>
  </si>
  <si>
    <t>1979.12.07</t>
  </si>
  <si>
    <t>M'RINI</t>
  </si>
  <si>
    <t>Yossra</t>
  </si>
  <si>
    <t>1984.05.15</t>
  </si>
  <si>
    <t>MACKOVIC</t>
  </si>
  <si>
    <t>1980.10.20</t>
  </si>
  <si>
    <t>MAEGERMAN</t>
  </si>
  <si>
    <t>Marianne</t>
  </si>
  <si>
    <t>1956.12.25</t>
  </si>
  <si>
    <t>MALLEFROY</t>
  </si>
  <si>
    <t>Lutgarde</t>
  </si>
  <si>
    <t>1962.03.08</t>
  </si>
  <si>
    <t>MAMAKIS</t>
  </si>
  <si>
    <t>1988.04.20</t>
  </si>
  <si>
    <t>MANCEL</t>
  </si>
  <si>
    <t>1969.06.09</t>
  </si>
  <si>
    <t>Diensthoofd A4</t>
  </si>
  <si>
    <t>MARTIN</t>
  </si>
  <si>
    <t>Cristel</t>
  </si>
  <si>
    <t>1981.02.22</t>
  </si>
  <si>
    <t>JEREMY</t>
  </si>
  <si>
    <t>1991.12.17</t>
  </si>
  <si>
    <t>MARTINOT</t>
  </si>
  <si>
    <t>Michel</t>
  </si>
  <si>
    <t>1962.11.09</t>
  </si>
  <si>
    <t>MASAMUNA KEMBA</t>
  </si>
  <si>
    <t>Candry</t>
  </si>
  <si>
    <t>1991.09.07</t>
  </si>
  <si>
    <t>MATAN</t>
  </si>
  <si>
    <t>1975.06.05</t>
  </si>
  <si>
    <t>MATHY</t>
  </si>
  <si>
    <t>JESSICA</t>
  </si>
  <si>
    <t>Direction Générale</t>
  </si>
  <si>
    <t>1985.07.15</t>
  </si>
  <si>
    <t>MAURICE</t>
  </si>
  <si>
    <t>Valérie</t>
  </si>
  <si>
    <t>1970.08.22</t>
  </si>
  <si>
    <t>MBIKAY NGOMBE</t>
  </si>
  <si>
    <t>Chloë</t>
  </si>
  <si>
    <t>1989.01.20</t>
  </si>
  <si>
    <t>MELCHIOR</t>
  </si>
  <si>
    <t>Bernard</t>
  </si>
  <si>
    <t>1953.07.30</t>
  </si>
  <si>
    <t>MERBAH</t>
  </si>
  <si>
    <t>Karim</t>
  </si>
  <si>
    <t>1976.03.02</t>
  </si>
  <si>
    <t>MERCIER</t>
  </si>
  <si>
    <t>Christophe</t>
  </si>
  <si>
    <t>1960.06.06</t>
  </si>
  <si>
    <t>MINAS</t>
  </si>
  <si>
    <t>1984.03.31</t>
  </si>
  <si>
    <t>MOCOS</t>
  </si>
  <si>
    <t>Stavros</t>
  </si>
  <si>
    <t>1990.12.07</t>
  </si>
  <si>
    <t>MOENS</t>
  </si>
  <si>
    <t>Joris</t>
  </si>
  <si>
    <t>1986.06.26</t>
  </si>
  <si>
    <t>MOINY</t>
  </si>
  <si>
    <t>Pascal</t>
  </si>
  <si>
    <t>1958.03.22</t>
  </si>
  <si>
    <t>MONGUYA BATUTI</t>
  </si>
  <si>
    <t>Jeanne-Marie</t>
  </si>
  <si>
    <t>1963.11.24</t>
  </si>
  <si>
    <t>MORTIER</t>
  </si>
  <si>
    <t>1981.01.04</t>
  </si>
  <si>
    <t>MOUHAT</t>
  </si>
  <si>
    <t>Mohamed</t>
  </si>
  <si>
    <t>1969.10.03</t>
  </si>
  <si>
    <t>MOUREAU</t>
  </si>
  <si>
    <t>1964.01.29</t>
  </si>
  <si>
    <t>Projet Professionnel</t>
  </si>
  <si>
    <t>MULLIGAN</t>
  </si>
  <si>
    <t>Elénore</t>
  </si>
  <si>
    <t>1984.09.18</t>
  </si>
  <si>
    <t>NAESSENS</t>
  </si>
  <si>
    <t>Karen</t>
  </si>
  <si>
    <t>1984.09.23</t>
  </si>
  <si>
    <t>Assistente van Dirk Huyghebaert</t>
  </si>
  <si>
    <t>NEHAL</t>
  </si>
  <si>
    <t>Amel</t>
  </si>
  <si>
    <t>1980.04.07</t>
  </si>
  <si>
    <t>NICAISE</t>
  </si>
  <si>
    <t>1952.04.23</t>
  </si>
  <si>
    <t>NIJS</t>
  </si>
  <si>
    <t>Petra</t>
  </si>
  <si>
    <t>1979.05.31</t>
  </si>
  <si>
    <t>NIJSTEN</t>
  </si>
  <si>
    <t>1962.06.17</t>
  </si>
  <si>
    <t>NOCERA</t>
  </si>
  <si>
    <t>Domenica</t>
  </si>
  <si>
    <t>1958.01.02</t>
  </si>
  <si>
    <t>NOIRFALISE</t>
  </si>
  <si>
    <t>1977.02.13</t>
  </si>
  <si>
    <t>NOVAK</t>
  </si>
  <si>
    <t>WILFRIED</t>
  </si>
  <si>
    <t>1965.12.26</t>
  </si>
  <si>
    <t>OOSTERLINCK</t>
  </si>
  <si>
    <t>Katia</t>
  </si>
  <si>
    <t>1981.04.08</t>
  </si>
  <si>
    <t>OP DE BEECK</t>
  </si>
  <si>
    <t>Leslie</t>
  </si>
  <si>
    <t>1991.09.06</t>
  </si>
  <si>
    <t>Sofie</t>
  </si>
  <si>
    <t>1986.03.11</t>
  </si>
  <si>
    <t>ORINX</t>
  </si>
  <si>
    <t>Anja</t>
  </si>
  <si>
    <t>1969.10.28</t>
  </si>
  <si>
    <t>OUADAY</t>
  </si>
  <si>
    <t>Mouad</t>
  </si>
  <si>
    <t>1992.12.28</t>
  </si>
  <si>
    <t>OUAHMANE</t>
  </si>
  <si>
    <t>1979.09.09</t>
  </si>
  <si>
    <t>OUALKADI</t>
  </si>
  <si>
    <t>Chima</t>
  </si>
  <si>
    <t>1981.03.06</t>
  </si>
  <si>
    <t>OUAZZA</t>
  </si>
  <si>
    <t>SALLIHA</t>
  </si>
  <si>
    <t>1973.11.08</t>
  </si>
  <si>
    <t>PANCHASARA</t>
  </si>
  <si>
    <t>Rina</t>
  </si>
  <si>
    <t>1980.12.16</t>
  </si>
  <si>
    <t>PANZU TSHIAMALA</t>
  </si>
  <si>
    <t>Kevin</t>
  </si>
  <si>
    <t>1991.05.29</t>
  </si>
  <si>
    <t>PAPALE</t>
  </si>
  <si>
    <t>Teresa</t>
  </si>
  <si>
    <t>1967.10.14</t>
  </si>
  <si>
    <t>PARLAK</t>
  </si>
  <si>
    <t>Emine</t>
  </si>
  <si>
    <t>1976.12.15</t>
  </si>
  <si>
    <t>PARSY</t>
  </si>
  <si>
    <t>Géraldine</t>
  </si>
  <si>
    <t>1971.09.29</t>
  </si>
  <si>
    <t>PASQUET</t>
  </si>
  <si>
    <t>Morgane</t>
  </si>
  <si>
    <t>1994.09.16</t>
  </si>
  <si>
    <t>MCS Back Office</t>
  </si>
  <si>
    <t>PEETERS</t>
  </si>
  <si>
    <t>Nicole</t>
  </si>
  <si>
    <t>1963.03.21</t>
  </si>
  <si>
    <t>PERDAENS</t>
  </si>
  <si>
    <t>Sylvia</t>
  </si>
  <si>
    <t>1956.09.06</t>
  </si>
  <si>
    <t>PERE</t>
  </si>
  <si>
    <t>1978.08.13</t>
  </si>
  <si>
    <t>PETIT</t>
  </si>
  <si>
    <t>1958.02.26</t>
  </si>
  <si>
    <t>PETROVA</t>
  </si>
  <si>
    <t>Victoria</t>
  </si>
  <si>
    <t>1975.02.01</t>
  </si>
  <si>
    <t>PHILIPS</t>
  </si>
  <si>
    <t>Amandine</t>
  </si>
  <si>
    <t>1988.09.29</t>
  </si>
  <si>
    <t>Destination Métiers</t>
  </si>
  <si>
    <t>PIACENTINI</t>
  </si>
  <si>
    <t>Rosana</t>
  </si>
  <si>
    <t>1971.12.01</t>
  </si>
  <si>
    <t>PIERET</t>
  </si>
  <si>
    <t>1969.05.15</t>
  </si>
  <si>
    <t>PIERRE</t>
  </si>
  <si>
    <t>Sonia</t>
  </si>
  <si>
    <t>1968.10.21</t>
  </si>
  <si>
    <t>PILLEN</t>
  </si>
  <si>
    <t>VEERLE</t>
  </si>
  <si>
    <t>1973.05.12</t>
  </si>
  <si>
    <t>PINTO DE OLIVEIRA</t>
  </si>
  <si>
    <t>LILIANA</t>
  </si>
  <si>
    <t>1986.08.11</t>
  </si>
  <si>
    <t>PIRONNET</t>
  </si>
  <si>
    <t>1977.07.06</t>
  </si>
  <si>
    <t>PIRSOUL</t>
  </si>
  <si>
    <t>Sandrine</t>
  </si>
  <si>
    <t>1982.12.20</t>
  </si>
  <si>
    <t>PISAU</t>
  </si>
  <si>
    <t>Otilia</t>
  </si>
  <si>
    <t>1975.10.15</t>
  </si>
  <si>
    <t>PIWOWARCZYK</t>
  </si>
  <si>
    <t>1963.07.13</t>
  </si>
  <si>
    <t>POLIDORO</t>
  </si>
  <si>
    <t>Gaetano</t>
  </si>
  <si>
    <t>1986.11.9</t>
  </si>
  <si>
    <t>Tommaso</t>
  </si>
  <si>
    <t>1991.11.03</t>
  </si>
  <si>
    <t>PONCELET</t>
  </si>
  <si>
    <t>1968.06.09</t>
  </si>
  <si>
    <t>PONTECAILLE</t>
  </si>
  <si>
    <t>1969.01.28</t>
  </si>
  <si>
    <t>PORTANA</t>
  </si>
  <si>
    <t>1990.04.24</t>
  </si>
  <si>
    <t>POT</t>
  </si>
  <si>
    <t>Solange</t>
  </si>
  <si>
    <t>1966.02.19</t>
  </si>
  <si>
    <t>QUAIRIAT</t>
  </si>
  <si>
    <t>Florence</t>
  </si>
  <si>
    <t>1983.11.25</t>
  </si>
  <si>
    <t>Cellule suivi qualité</t>
  </si>
  <si>
    <t>RADERMACKER</t>
  </si>
  <si>
    <t>1960.01.25</t>
  </si>
  <si>
    <t>RAOUI</t>
  </si>
  <si>
    <t>KARIM</t>
  </si>
  <si>
    <t>1990.02.15</t>
  </si>
  <si>
    <t>Self'Actiris</t>
  </si>
  <si>
    <t>RAQUET</t>
  </si>
  <si>
    <t>MAXIME</t>
  </si>
  <si>
    <t>1990.11.04</t>
  </si>
  <si>
    <t>RAVAUX</t>
  </si>
  <si>
    <t>1978.03.10</t>
  </si>
  <si>
    <t>RECTEM</t>
  </si>
  <si>
    <t>1966.03.10</t>
  </si>
  <si>
    <t>Jobfocus Anspach</t>
  </si>
  <si>
    <t>REMY</t>
  </si>
  <si>
    <t>Mary Ann</t>
  </si>
  <si>
    <t>1984.09.26</t>
  </si>
  <si>
    <t>RENGLET</t>
  </si>
  <si>
    <t>Patrick</t>
  </si>
  <si>
    <t>1959.08.27</t>
  </si>
  <si>
    <t>REUL</t>
  </si>
  <si>
    <t>Cédric</t>
  </si>
  <si>
    <t>1973.07.24</t>
  </si>
  <si>
    <t>REVEIL</t>
  </si>
  <si>
    <t>LAETITIA</t>
  </si>
  <si>
    <t>1988.12.17</t>
  </si>
  <si>
    <t>REYNAERT</t>
  </si>
  <si>
    <t>Audrey</t>
  </si>
  <si>
    <t>1989.09.23</t>
  </si>
  <si>
    <t>RIVIERE</t>
  </si>
  <si>
    <t>1985.09.18</t>
  </si>
  <si>
    <t>ROELANDT</t>
  </si>
  <si>
    <t>1982.09.13</t>
  </si>
  <si>
    <t>Administration</t>
  </si>
  <si>
    <t>ROTTIERS</t>
  </si>
  <si>
    <t>1969.11.28</t>
  </si>
  <si>
    <t>ROUARD</t>
  </si>
  <si>
    <t>Géneviève</t>
  </si>
  <si>
    <t>1951.02.25</t>
  </si>
  <si>
    <t>SAADI</t>
  </si>
  <si>
    <t>Narjis</t>
  </si>
  <si>
    <t>1993.06.16</t>
  </si>
  <si>
    <t>SAERENS</t>
  </si>
  <si>
    <t>Diana</t>
  </si>
  <si>
    <t>1954.07.05</t>
  </si>
  <si>
    <t>SAHAN</t>
  </si>
  <si>
    <t>Ali</t>
  </si>
  <si>
    <t>1982.03.16</t>
  </si>
  <si>
    <t>SAUBLENS</t>
  </si>
  <si>
    <t>1979.08.31</t>
  </si>
  <si>
    <t>SAUVAGE</t>
  </si>
  <si>
    <t>Stéphane</t>
  </si>
  <si>
    <t>1951.03.14</t>
  </si>
  <si>
    <t>SCHAPPIN</t>
  </si>
  <si>
    <t>1970.05.02</t>
  </si>
  <si>
    <t>SCHEELEN</t>
  </si>
  <si>
    <t>1987.05.06</t>
  </si>
  <si>
    <t>SCHIFFELEERS</t>
  </si>
  <si>
    <t>DIDIER</t>
  </si>
  <si>
    <t>1962.03.16</t>
  </si>
  <si>
    <t>SCHUMMER</t>
  </si>
  <si>
    <t>Cassandra</t>
  </si>
  <si>
    <t>1988.06.10</t>
  </si>
  <si>
    <t>SEGUIS</t>
  </si>
  <si>
    <t>Jennifer</t>
  </si>
  <si>
    <t>SENDERS</t>
  </si>
  <si>
    <t>Marleen</t>
  </si>
  <si>
    <t>1985.02.05</t>
  </si>
  <si>
    <t>SENHAJI-MOUHADDAB</t>
  </si>
  <si>
    <t>Saïd</t>
  </si>
  <si>
    <t>1976.06.18</t>
  </si>
  <si>
    <t>CDR Iristech+</t>
  </si>
  <si>
    <t>SERVRANCKX</t>
  </si>
  <si>
    <t>PATRICIA</t>
  </si>
  <si>
    <t>1967.06.02</t>
  </si>
  <si>
    <t>SIMON</t>
  </si>
  <si>
    <t>1955.09.03</t>
  </si>
  <si>
    <t>SINCHIRI ROVAYO</t>
  </si>
  <si>
    <t>1990.06.27</t>
  </si>
  <si>
    <t>SOUDAN</t>
  </si>
  <si>
    <t>Pierre</t>
  </si>
  <si>
    <t>1959.02.08</t>
  </si>
  <si>
    <t>SOUISS</t>
  </si>
  <si>
    <t>1967.12.03</t>
  </si>
  <si>
    <t>SPRINGUEL</t>
  </si>
  <si>
    <t>Charles</t>
  </si>
  <si>
    <t>1977.12.09</t>
  </si>
  <si>
    <t>SRIFI</t>
  </si>
  <si>
    <t>Anas</t>
  </si>
  <si>
    <t>1983.12.08</t>
  </si>
  <si>
    <t>STANCIU</t>
  </si>
  <si>
    <t>Cristina</t>
  </si>
  <si>
    <t>1976.05.18</t>
  </si>
  <si>
    <t>STANOJEVIC</t>
  </si>
  <si>
    <t>Slavica</t>
  </si>
  <si>
    <t>1973.06.19</t>
  </si>
  <si>
    <t>STEPPE</t>
  </si>
  <si>
    <t>1979.08.29</t>
  </si>
  <si>
    <t>STEYAERT</t>
  </si>
  <si>
    <t>Inge</t>
  </si>
  <si>
    <t>1953.04.18</t>
  </si>
  <si>
    <t>TALEB</t>
  </si>
  <si>
    <t>AYOUB</t>
  </si>
  <si>
    <t>1995.07.03</t>
  </si>
  <si>
    <t>TEUWISSEN</t>
  </si>
  <si>
    <t>Claire</t>
  </si>
  <si>
    <t>1969.03.25</t>
  </si>
  <si>
    <t>THEUNKENS</t>
  </si>
  <si>
    <t>Hilde</t>
  </si>
  <si>
    <t>1960.04.06</t>
  </si>
  <si>
    <t>THOMAS</t>
  </si>
  <si>
    <t>Marie-Pierre</t>
  </si>
  <si>
    <t>1978.04.10</t>
  </si>
  <si>
    <t>TOMAS SILVESTRE</t>
  </si>
  <si>
    <t>Liliane</t>
  </si>
  <si>
    <t>1984.06.05</t>
  </si>
  <si>
    <t>TORREKENS</t>
  </si>
  <si>
    <t>Aurélie</t>
  </si>
  <si>
    <t>1990.01.30</t>
  </si>
  <si>
    <t>TOTSIS</t>
  </si>
  <si>
    <t>Niki</t>
  </si>
  <si>
    <t>1972.10.17</t>
  </si>
  <si>
    <t>TOUIJRI</t>
  </si>
  <si>
    <t>Mohamed-Said</t>
  </si>
  <si>
    <t>1988.12.10</t>
  </si>
  <si>
    <t>UCAR</t>
  </si>
  <si>
    <t>Hale</t>
  </si>
  <si>
    <t>1987.04.03</t>
  </si>
  <si>
    <t>URVOA</t>
  </si>
  <si>
    <t>1969.06.10</t>
  </si>
  <si>
    <t>VAEL</t>
  </si>
  <si>
    <t>1964.11.18</t>
  </si>
  <si>
    <t>1962.04.23</t>
  </si>
  <si>
    <t>VAN BAEL</t>
  </si>
  <si>
    <t>1987.07.11</t>
  </si>
  <si>
    <t>Select Actiris/Pôle 8</t>
  </si>
  <si>
    <t>VAN CAMPEN</t>
  </si>
  <si>
    <t>1970.10.16</t>
  </si>
  <si>
    <t>VAN CUTSEM</t>
  </si>
  <si>
    <t>Maud</t>
  </si>
  <si>
    <t>1981.11.22</t>
  </si>
  <si>
    <t>VAN DE VELDE</t>
  </si>
  <si>
    <t>1986.02.03</t>
  </si>
  <si>
    <t>VAN DEN BERGHE</t>
  </si>
  <si>
    <t>Jessica</t>
  </si>
  <si>
    <t>1992.12.22</t>
  </si>
  <si>
    <t>VAN DER LINDEN</t>
  </si>
  <si>
    <t>Sandra</t>
  </si>
  <si>
    <t>1977.04.20</t>
  </si>
  <si>
    <t>VAN DER MAAREL</t>
  </si>
  <si>
    <t>Jaco</t>
  </si>
  <si>
    <t>1966.10.24</t>
  </si>
  <si>
    <t>inspecteur sociale clausules ? Team 7</t>
  </si>
  <si>
    <t>VAN DOORNICK</t>
  </si>
  <si>
    <t>1971.01.19</t>
  </si>
  <si>
    <t>VAN DYCK</t>
  </si>
  <si>
    <t>1968.11.30</t>
  </si>
  <si>
    <t>Offres d'Emploi</t>
  </si>
  <si>
    <t>VAN GOETHEM</t>
  </si>
  <si>
    <t>Greta</t>
  </si>
  <si>
    <t>1960.03.31</t>
  </si>
  <si>
    <t>VAN GRIEKEN</t>
  </si>
  <si>
    <t>1986.03.06</t>
  </si>
  <si>
    <t>VAN GUCHT</t>
  </si>
  <si>
    <t>Anne-Liesje</t>
  </si>
  <si>
    <t>1968.02.21</t>
  </si>
  <si>
    <t>VAN HAUWE</t>
  </si>
  <si>
    <t>Ingrid</t>
  </si>
  <si>
    <t>1967.07.14</t>
  </si>
  <si>
    <t>VAN HOECKE</t>
  </si>
  <si>
    <t>Margareta</t>
  </si>
  <si>
    <t>1952.05.20</t>
  </si>
  <si>
    <t>VAN HOUTEM</t>
  </si>
  <si>
    <t>1958.08.13</t>
  </si>
  <si>
    <t>VAN HUMBEECK</t>
  </si>
  <si>
    <t>Doenja</t>
  </si>
  <si>
    <t>1970.08.17</t>
  </si>
  <si>
    <t>VAN LANDEGHEM</t>
  </si>
  <si>
    <t>1968.01.22</t>
  </si>
  <si>
    <t>VAN LIERDE</t>
  </si>
  <si>
    <t>1976.10.28</t>
  </si>
  <si>
    <t>Animations</t>
  </si>
  <si>
    <t>VAN LINT</t>
  </si>
  <si>
    <t>1979.03.07</t>
  </si>
  <si>
    <t>1960.11.18</t>
  </si>
  <si>
    <t>VAN MALDEREN</t>
  </si>
  <si>
    <t>1971.06.19</t>
  </si>
  <si>
    <t>DIRECTRICE SA + YG</t>
  </si>
  <si>
    <t>VAN MOLLE</t>
  </si>
  <si>
    <t>Lino</t>
  </si>
  <si>
    <t>1986.07.22</t>
  </si>
  <si>
    <t>VAN OSSEL</t>
  </si>
  <si>
    <t>Natalie</t>
  </si>
  <si>
    <t>1964.05.02</t>
  </si>
  <si>
    <t>VAN WOUWE</t>
  </si>
  <si>
    <t>1962.06.05</t>
  </si>
  <si>
    <t>Cabinet médical</t>
  </si>
  <si>
    <t>VANDAMME</t>
  </si>
  <si>
    <t>1964.03.28</t>
  </si>
  <si>
    <t>VANDEN DRIESSCHE</t>
  </si>
  <si>
    <t>FEMKE</t>
  </si>
  <si>
    <t>1987.05.24</t>
  </si>
  <si>
    <t>VANDENBROUCKE</t>
  </si>
  <si>
    <t>Katrien</t>
  </si>
  <si>
    <t>1981.05.30</t>
  </si>
  <si>
    <t>VANDENHEULE</t>
  </si>
  <si>
    <t>Nancy</t>
  </si>
  <si>
    <t>1970.07.14</t>
  </si>
  <si>
    <t>VANDER EECKT</t>
  </si>
  <si>
    <t>Albertine</t>
  </si>
  <si>
    <t>1951.07.11</t>
  </si>
  <si>
    <t>VANDERPUTTEN</t>
  </si>
  <si>
    <t>1966.03.05</t>
  </si>
  <si>
    <t>VANPUTTE</t>
  </si>
  <si>
    <t>KELLY</t>
  </si>
  <si>
    <t>1989.04.30</t>
  </si>
  <si>
    <t>VANSPAUWEN</t>
  </si>
  <si>
    <t>1970.02.11</t>
  </si>
  <si>
    <t>VANVELTHEM</t>
  </si>
  <si>
    <t>Jacqueline</t>
  </si>
  <si>
    <t>1959.07.16</t>
  </si>
  <si>
    <t>VERBEECK</t>
  </si>
  <si>
    <t>Werner</t>
  </si>
  <si>
    <t>1964.04.29</t>
  </si>
  <si>
    <t>Back Office &amp; Help Desk</t>
  </si>
  <si>
    <t>VERBEKE</t>
  </si>
  <si>
    <t>1974.07.12</t>
  </si>
  <si>
    <t>VERCAMMEN</t>
  </si>
  <si>
    <t>CARINA</t>
  </si>
  <si>
    <t>1957.08.05</t>
  </si>
  <si>
    <t>VERGRACHT</t>
  </si>
  <si>
    <t>1974.12.28</t>
  </si>
  <si>
    <t>VERLAINE</t>
  </si>
  <si>
    <t>1977.11.10</t>
  </si>
  <si>
    <t>VERSTRAETE</t>
  </si>
  <si>
    <t>MICHELE</t>
  </si>
  <si>
    <t>1954.04.21</t>
  </si>
  <si>
    <t>VITANZA</t>
  </si>
  <si>
    <t>Terenzio</t>
  </si>
  <si>
    <t>1981.09.22</t>
  </si>
  <si>
    <t>VIVIER</t>
  </si>
  <si>
    <t>1986.10.11</t>
  </si>
  <si>
    <t>VO</t>
  </si>
  <si>
    <t>Tuyet-Nhi</t>
  </si>
  <si>
    <t>1992.06.26</t>
  </si>
  <si>
    <t>WALHA-OKINDO</t>
  </si>
  <si>
    <t>Djambé</t>
  </si>
  <si>
    <t>1980.07.22</t>
  </si>
  <si>
    <t>WAROQUIER</t>
  </si>
  <si>
    <t>1964.01.06</t>
  </si>
  <si>
    <t>WILLEMS</t>
  </si>
  <si>
    <t>Jan</t>
  </si>
  <si>
    <t>1983.09.16</t>
  </si>
  <si>
    <t>WORMS</t>
  </si>
  <si>
    <t>Cindy</t>
  </si>
  <si>
    <t>1980.11.15</t>
  </si>
  <si>
    <t>Self'Actiris/ERE</t>
  </si>
  <si>
    <t>WOUTERS</t>
  </si>
  <si>
    <t>1955.04.05</t>
  </si>
  <si>
    <t>YALCIN</t>
  </si>
  <si>
    <t>Nursen</t>
  </si>
  <si>
    <t>1976.02.08</t>
  </si>
  <si>
    <t>YILDIZ</t>
  </si>
  <si>
    <t>Gullu</t>
  </si>
  <si>
    <t>Melahat</t>
  </si>
  <si>
    <t>1977.05.07</t>
  </si>
  <si>
    <t>YOUSFI</t>
  </si>
  <si>
    <t>1977.04.27</t>
  </si>
  <si>
    <t>Lotfi</t>
  </si>
  <si>
    <t>1979.03.05</t>
  </si>
  <si>
    <t>ZAOUDI</t>
  </si>
  <si>
    <t>R'himou</t>
  </si>
  <si>
    <t>1980.08.08</t>
  </si>
  <si>
    <t>ZELLER</t>
  </si>
  <si>
    <t>1971.11.25</t>
  </si>
  <si>
    <t>ZIELENS</t>
  </si>
  <si>
    <t>Cathleen</t>
  </si>
  <si>
    <t>1959.08.31</t>
  </si>
  <si>
    <t>NOM COMPLET</t>
  </si>
  <si>
    <t>DATE DE NAISSANCE</t>
  </si>
  <si>
    <t>SERVICE</t>
  </si>
  <si>
    <t>DATE D'ENTREE</t>
  </si>
  <si>
    <t>LANGUE</t>
  </si>
  <si>
    <t>AKEL Amal</t>
  </si>
  <si>
    <t>NOM_COMPLET</t>
  </si>
  <si>
    <t>='Base de Données Actiris'!$A$1:$A$437</t>
  </si>
  <si>
    <t>http://forum.excel-pratique.com/excel/besoin-de-votre-aide-t72128.html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</si>
</sst>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lightUp">
        <bgColor theme="2" tint="-0.249977111117893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8" fillId="0" borderId="0"/>
    <xf numFmtId="0" fontId="11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5" borderId="0" xfId="0" applyFill="1"/>
    <xf numFmtId="0" fontId="2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0" borderId="0" xfId="0" applyFill="1"/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0" borderId="0" xfId="1" applyFill="1"/>
    <xf numFmtId="0" fontId="8" fillId="0" borderId="4" xfId="1" applyFill="1" applyBorder="1" applyAlignment="1">
      <alignment wrapText="1"/>
    </xf>
    <xf numFmtId="0" fontId="8" fillId="0" borderId="4" xfId="1" applyFill="1" applyBorder="1" applyAlignment="1">
      <alignment horizontal="center" wrapText="1"/>
    </xf>
    <xf numFmtId="14" fontId="8" fillId="0" borderId="4" xfId="1" applyNumberFormat="1" applyFill="1" applyBorder="1" applyAlignment="1">
      <alignment horizontal="center" wrapText="1"/>
    </xf>
    <xf numFmtId="14" fontId="8" fillId="0" borderId="5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 wrapText="1"/>
    </xf>
    <xf numFmtId="14" fontId="8" fillId="0" borderId="1" xfId="1" applyNumberFormat="1" applyFill="1" applyBorder="1" applyAlignment="1">
      <alignment horizontal="center"/>
    </xf>
    <xf numFmtId="0" fontId="10" fillId="0" borderId="1" xfId="1" applyFont="1" applyFill="1" applyBorder="1" applyAlignment="1">
      <alignment horizontal="center"/>
    </xf>
    <xf numFmtId="14" fontId="8" fillId="0" borderId="6" xfId="1" applyNumberFormat="1" applyFill="1" applyBorder="1" applyAlignment="1">
      <alignment horizontal="center"/>
    </xf>
    <xf numFmtId="0" fontId="8" fillId="0" borderId="0" xfId="1" applyFill="1" applyAlignment="1">
      <alignment horizontal="center"/>
    </xf>
    <xf numFmtId="0" fontId="0" fillId="0" borderId="0" xfId="0" applyFill="1" applyAlignment="1"/>
    <xf numFmtId="0" fontId="9" fillId="0" borderId="7" xfId="1" applyFont="1" applyFill="1" applyBorder="1" applyAlignment="1">
      <alignment horizontal="center" vertical="center" wrapText="1"/>
    </xf>
    <xf numFmtId="0" fontId="8" fillId="0" borderId="7" xfId="1" applyFill="1" applyBorder="1" applyAlignment="1">
      <alignment wrapText="1"/>
    </xf>
    <xf numFmtId="0" fontId="8" fillId="0" borderId="1" xfId="1" applyFill="1" applyBorder="1"/>
    <xf numFmtId="0" fontId="9" fillId="0" borderId="4" xfId="1" applyFont="1" applyFill="1" applyBorder="1" applyAlignment="1">
      <alignment horizontal="left" vertical="center" wrapText="1"/>
    </xf>
    <xf numFmtId="0" fontId="8" fillId="0" borderId="4" xfId="1" applyFill="1" applyBorder="1" applyAlignment="1">
      <alignment horizontal="left" wrapText="1"/>
    </xf>
    <xf numFmtId="0" fontId="8" fillId="0" borderId="0" xfId="1" applyFill="1" applyAlignment="1">
      <alignment horizontal="left"/>
    </xf>
    <xf numFmtId="0" fontId="0" fillId="0" borderId="0" xfId="0" applyFill="1" applyAlignment="1">
      <alignment horizontal="right"/>
    </xf>
    <xf numFmtId="0" fontId="1" fillId="0" borderId="0" xfId="0" applyFont="1" applyFill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11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190500</xdr:colOff>
      <xdr:row>20</xdr:row>
      <xdr:rowOff>116417</xdr:rowOff>
    </xdr:from>
    <xdr:to>
      <xdr:col>41</xdr:col>
      <xdr:colOff>169333</xdr:colOff>
      <xdr:row>42</xdr:row>
      <xdr:rowOff>42333</xdr:rowOff>
    </xdr:to>
    <xdr:sp macro="" textlink="">
      <xdr:nvSpPr>
        <xdr:cNvPr id="2" name="ZoneTexte 1"/>
        <xdr:cNvSpPr txBox="1"/>
      </xdr:nvSpPr>
      <xdr:spPr>
        <a:xfrm>
          <a:off x="9218083" y="3958167"/>
          <a:ext cx="9323917" cy="41169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à nouveau là avec mon tableau de codes ..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puis-je faire??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menu déroulant (Année 2016-&gt; E22) comprenant plusieurs noms et je voudrais que quand je sélectionne un nom, les différents champs en dessous ce complète automatiquement par rapport à la personne.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NOM COMPLET: XXXXXXX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automatiquement les champs ci-dessous ce rempli en fonction des données qui se trouvent dans le tableau ( Feuille Base de données Actiris)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DATE DE NAISSANCE </a:t>
          </a:r>
          <a:br>
            <a:rPr lang="fr-FR"/>
          </a:br>
          <a:r>
            <a:rPr lang="fr-FR"/>
            <a:t>SERVICE </a:t>
          </a:r>
          <a:br>
            <a:rPr lang="fr-FR"/>
          </a:br>
          <a:r>
            <a:rPr lang="fr-FR"/>
            <a:t>DATE D'ENTREE </a:t>
          </a:r>
          <a:br>
            <a:rPr lang="fr-FR"/>
          </a:br>
          <a:r>
            <a:rPr lang="fr-FR"/>
            <a:t>LANGUE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que c'est possible si oui pouvez-vous bien m'aider?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e-votre-aide-t72128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38"/>
  <sheetViews>
    <sheetView tabSelected="1" zoomScale="90" zoomScaleNormal="90" workbookViewId="0">
      <selection activeCell="E39" sqref="E39"/>
    </sheetView>
  </sheetViews>
  <sheetFormatPr baseColWidth="10" defaultColWidth="5.7109375" defaultRowHeight="15" x14ac:dyDescent="0.25"/>
  <cols>
    <col min="1" max="1" width="12.5703125" customWidth="1"/>
    <col min="2" max="32" width="6.85546875" customWidth="1"/>
  </cols>
  <sheetData>
    <row r="1" spans="1:39" x14ac:dyDescent="0.25">
      <c r="A1" s="41">
        <v>2016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M1" s="45" t="s">
        <v>1349</v>
      </c>
    </row>
    <row r="2" spans="1:39" x14ac:dyDescent="0.25">
      <c r="A2" s="42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1" t="s">
        <v>12</v>
      </c>
      <c r="AH2" s="1" t="s">
        <v>13</v>
      </c>
      <c r="AI2" s="11"/>
      <c r="AJ2" s="11"/>
    </row>
    <row r="3" spans="1:39" x14ac:dyDescent="0.25">
      <c r="A3" s="3" t="s">
        <v>0</v>
      </c>
      <c r="B3" s="10"/>
      <c r="C3" s="7"/>
      <c r="D3" s="7"/>
      <c r="E3" s="5"/>
      <c r="F3" s="5"/>
      <c r="G3" s="5"/>
      <c r="H3" s="5"/>
      <c r="I3" s="5"/>
      <c r="J3" s="7"/>
      <c r="K3" s="7"/>
      <c r="L3" s="5"/>
      <c r="M3" s="5"/>
      <c r="N3" s="5"/>
      <c r="O3" s="5"/>
      <c r="P3" s="5"/>
      <c r="Q3" s="7"/>
      <c r="R3" s="7"/>
      <c r="S3" s="5"/>
      <c r="T3" s="5"/>
      <c r="U3" s="5"/>
      <c r="V3" s="5"/>
      <c r="W3" s="5"/>
      <c r="X3" s="7"/>
      <c r="Y3" s="7"/>
      <c r="Z3" s="5"/>
      <c r="AA3" s="5"/>
      <c r="AB3" s="5"/>
      <c r="AC3" s="5"/>
      <c r="AD3" s="5"/>
      <c r="AE3" s="7"/>
      <c r="AF3" s="7"/>
      <c r="AG3" s="4">
        <f>COUNTIF($B$3:$AF$3,"CMI")+COUNTIF($B$3:$AF$3,"CSS")+COUNTIF($B$3:$AF$3,"DM")+COUNTIF($B$3:$AF$3,"IC")+COUNTIF($B$3:$AF$3,"LO")+COUNTIF($B$3:$AF$3,"SV4")+COUNTIF($B$3:$AF$3,"VZW")+SUMPRODUCT(N($B$3:$AF$3='base de données'!$D$1:$D$12))*0.5</f>
        <v>0</v>
      </c>
      <c r="AH3" s="1">
        <f>COUNTIF($B$3:$AF$3,"VA")+SUMPRODUCT(N(B3:AF3='base de données'!$A$41:$A$42))*0.5</f>
        <v>0</v>
      </c>
      <c r="AI3" s="11"/>
      <c r="AJ3" s="11"/>
    </row>
    <row r="4" spans="1:39" x14ac:dyDescent="0.25">
      <c r="A4" s="3" t="s">
        <v>1</v>
      </c>
      <c r="B4" s="5"/>
      <c r="C4" s="5"/>
      <c r="D4" s="5"/>
      <c r="E4" s="5"/>
      <c r="F4" s="5"/>
      <c r="G4" s="7"/>
      <c r="H4" s="7"/>
      <c r="I4" s="5"/>
      <c r="J4" s="5"/>
      <c r="K4" s="5"/>
      <c r="L4" s="5"/>
      <c r="M4" s="5"/>
      <c r="N4" s="7"/>
      <c r="O4" s="7"/>
      <c r="P4" s="5"/>
      <c r="Q4" s="5"/>
      <c r="R4" s="5"/>
      <c r="S4" s="5"/>
      <c r="T4" s="5"/>
      <c r="U4" s="7"/>
      <c r="V4" s="7"/>
      <c r="W4" s="5"/>
      <c r="X4" s="5"/>
      <c r="Y4" s="5"/>
      <c r="Z4" s="5"/>
      <c r="AA4" s="5"/>
      <c r="AB4" s="7"/>
      <c r="AC4" s="7"/>
      <c r="AD4" s="5"/>
      <c r="AE4" s="8"/>
      <c r="AF4" s="8"/>
      <c r="AG4" s="1">
        <f>COUNTIF($B$4:$AF$4,"CMI")+COUNTIF($B$4:$AF$4,"CSS")+COUNTIF($B$4:$AF$4,"DM")+COUNTIF($B$4:$AF$4,"IC")+COUNTIF($B$4:$AF$4,"LO")+COUNTIF($B$4:$AF$4,"SV4")+COUNTIF($B$4:$AF$4,"VZW")+SUMPRODUCT(N($B$4:$AF$4='base de données'!$D$1:$D$12))*0.5</f>
        <v>0</v>
      </c>
      <c r="AH4" s="1">
        <f>COUNTIF($B$4:$AF$4,"VA")+SUMPRODUCT(N(B4:AF4='base de données'!$A$41:$A$42))*0.5</f>
        <v>0</v>
      </c>
      <c r="AI4" s="11"/>
      <c r="AJ4" s="11"/>
    </row>
    <row r="5" spans="1:39" x14ac:dyDescent="0.25">
      <c r="A5" s="3" t="s">
        <v>2</v>
      </c>
      <c r="B5" s="5"/>
      <c r="C5" s="5"/>
      <c r="D5" s="5"/>
      <c r="E5" s="5"/>
      <c r="F5" s="7"/>
      <c r="G5" s="7"/>
      <c r="H5" s="5"/>
      <c r="I5" s="5"/>
      <c r="J5" s="5"/>
      <c r="K5" s="5"/>
      <c r="L5" s="5"/>
      <c r="M5" s="7"/>
      <c r="N5" s="7"/>
      <c r="O5" s="5"/>
      <c r="P5" s="5"/>
      <c r="Q5" s="5"/>
      <c r="R5" s="5"/>
      <c r="S5" s="5"/>
      <c r="T5" s="7"/>
      <c r="U5" s="7"/>
      <c r="V5" s="5"/>
      <c r="W5" s="5"/>
      <c r="X5" s="5"/>
      <c r="Y5" s="5"/>
      <c r="Z5" s="5"/>
      <c r="AA5" s="7"/>
      <c r="AB5" s="7"/>
      <c r="AC5" s="6"/>
      <c r="AD5" s="5"/>
      <c r="AE5" s="5"/>
      <c r="AF5" s="5"/>
      <c r="AG5" s="1">
        <f>COUNTIF($B$5:$AF$5,"CMI")+COUNTIF($B$5:$AF$5,"CSS")+COUNTIF($B$5:$AF$5,"DM")+COUNTIF($B$5:$AF$5,"IC")+COUNTIF($B$5:$AF$5,"LO")+COUNTIF($B$5:$AF$5,"SV4")+COUNTIF($B$5:$AF$5,"VZW")++SUMPRODUCT(N($B$5:$AF$5='base de données'!$D$1:$D$12))*0.5</f>
        <v>0</v>
      </c>
      <c r="AH5" s="1">
        <f>COUNTIF($B$5:$AF$5,"VA")+SUMPRODUCT(N(B5:AF5='base de données'!$A$41:$A$42))*0.5</f>
        <v>0</v>
      </c>
      <c r="AI5" s="11"/>
      <c r="AJ5" s="11"/>
    </row>
    <row r="6" spans="1:39" x14ac:dyDescent="0.25">
      <c r="A6" s="3" t="s">
        <v>3</v>
      </c>
      <c r="B6" s="5"/>
      <c r="C6" s="7"/>
      <c r="D6" s="7"/>
      <c r="E6" s="5"/>
      <c r="F6" s="5"/>
      <c r="G6" s="5"/>
      <c r="H6" s="5"/>
      <c r="I6" s="5"/>
      <c r="J6" s="7"/>
      <c r="K6" s="7"/>
      <c r="L6" s="5"/>
      <c r="M6" s="5"/>
      <c r="N6" s="5"/>
      <c r="O6" s="5"/>
      <c r="P6" s="5"/>
      <c r="Q6" s="7"/>
      <c r="R6" s="7"/>
      <c r="S6" s="5"/>
      <c r="T6" s="5"/>
      <c r="U6" s="5"/>
      <c r="V6" s="5"/>
      <c r="W6" s="5"/>
      <c r="X6" s="7"/>
      <c r="Y6" s="7"/>
      <c r="Z6" s="5"/>
      <c r="AA6" s="5"/>
      <c r="AB6" s="5"/>
      <c r="AC6" s="5"/>
      <c r="AD6" s="5"/>
      <c r="AE6" s="7"/>
      <c r="AF6" s="8"/>
      <c r="AG6" s="1">
        <f>COUNTIF($B$6:$AF$6,"CMI")+COUNTIF($B$6:$AF$6,"CSS")+COUNTIF($B$6:$AF$6,"DM")+COUNTIF($B$6:$AF$6,"IC")+COUNTIF($B$6:$AF$6,"LO")+COUNTIF($B$6:$AF$6,"SV4")+COUNTIF($B$6:$AF$6,"VZW")+SUMPRODUCT(N($B$6:$AF$6='base de données'!$D$1:$D$12))*0.5</f>
        <v>0</v>
      </c>
      <c r="AH6" s="1">
        <f>COUNTIF($B$6:$AF6,"VA")+SUMPRODUCT(N(B6:AF6='base de données'!$A$41:$A$42))*0.5</f>
        <v>0</v>
      </c>
      <c r="AI6" s="11"/>
      <c r="AJ6" s="11"/>
    </row>
    <row r="7" spans="1:39" x14ac:dyDescent="0.25">
      <c r="A7" s="3" t="s">
        <v>4</v>
      </c>
      <c r="B7" s="5"/>
      <c r="C7" s="7"/>
      <c r="D7" s="7"/>
      <c r="E7" s="5"/>
      <c r="F7" s="5"/>
      <c r="G7" s="5"/>
      <c r="H7" s="5"/>
      <c r="I7" s="5"/>
      <c r="J7" s="7"/>
      <c r="K7" s="7"/>
      <c r="L7" s="5"/>
      <c r="M7" s="5"/>
      <c r="N7" s="5"/>
      <c r="O7" s="5"/>
      <c r="P7" s="5"/>
      <c r="Q7" s="7"/>
      <c r="R7" s="7"/>
      <c r="S7" s="5"/>
      <c r="T7" s="5"/>
      <c r="U7" s="5"/>
      <c r="V7" s="5"/>
      <c r="W7" s="5"/>
      <c r="X7" s="7"/>
      <c r="Y7" s="7"/>
      <c r="Z7" s="5"/>
      <c r="AA7" s="5"/>
      <c r="AB7" s="5"/>
      <c r="AC7" s="5"/>
      <c r="AD7" s="5"/>
      <c r="AE7" s="7"/>
      <c r="AF7" s="8"/>
      <c r="AG7" s="1">
        <f>COUNTIF($B$7:$AF$7,"CMI")+COUNTIF($B$7:$AF$7,"CSS")+COUNTIF($B$7:$AF$7,"DM")+COUNTIF($B$7:$AF$7,"IC")+COUNTIF($B$7:$AF$7,"LO")+COUNTIF($B$7:$AF$7,"SV4")+COUNTIF($B$7:$AF$7,"VZW")+SUMPRODUCT(N($B$7:$AF$7='base de données'!$D$1:$D$12))*0.5</f>
        <v>0</v>
      </c>
      <c r="AH7" s="1">
        <f>COUNTIF($B$7:$AF7,"VA")+SUMPRODUCT(N(B7:AF7='base de données'!$A$41:$A$42))*0.5</f>
        <v>0</v>
      </c>
      <c r="AI7" s="11"/>
      <c r="AJ7" s="11"/>
    </row>
    <row r="8" spans="1:39" x14ac:dyDescent="0.25">
      <c r="A8" s="3" t="s">
        <v>5</v>
      </c>
      <c r="B8" s="5"/>
      <c r="C8" s="5"/>
      <c r="D8" s="5"/>
      <c r="E8" s="7"/>
      <c r="F8" s="7"/>
      <c r="G8" s="5"/>
      <c r="H8" s="5"/>
      <c r="I8" s="5"/>
      <c r="J8" s="5"/>
      <c r="K8" s="5"/>
      <c r="L8" s="7"/>
      <c r="M8" s="7"/>
      <c r="N8" s="5"/>
      <c r="O8" s="5"/>
      <c r="P8" s="5"/>
      <c r="Q8" s="5"/>
      <c r="R8" s="5"/>
      <c r="S8" s="7"/>
      <c r="T8" s="7"/>
      <c r="U8" s="5"/>
      <c r="V8" s="5"/>
      <c r="W8" s="5"/>
      <c r="X8" s="5"/>
      <c r="Y8" s="5"/>
      <c r="Z8" s="7"/>
      <c r="AA8" s="7"/>
      <c r="AB8" s="5"/>
      <c r="AC8" s="5"/>
      <c r="AD8" s="5"/>
      <c r="AE8" s="5"/>
      <c r="AF8" s="8"/>
      <c r="AG8" s="1">
        <f>COUNTIF($B$8:$AF$8,"CMI")+COUNTIF($B$8:$AF$8,"CSS")+COUNTIF($B$8:$AF$8,"DM")+COUNTIF($B$8:$AF$8,"IC")+COUNTIF($B$8:$AF$8,"LO")+COUNTIF($B$8:$AF$8,"SV4")+COUNTIF($B$8:$AF$8,"VZW")+SUMPRODUCT(N($B$8:$AF$8='base de données'!$D$1:$D$12))*0.5</f>
        <v>0</v>
      </c>
      <c r="AH8" s="1">
        <f>COUNTIF($B$8:$AF$8,"VA")+SUMPRODUCT(N(B8:AF8='base de données'!$A$41:$A$42))*0.5</f>
        <v>0</v>
      </c>
      <c r="AI8" s="11"/>
      <c r="AJ8" s="11"/>
    </row>
    <row r="9" spans="1:39" x14ac:dyDescent="0.25">
      <c r="A9" s="3" t="s">
        <v>6</v>
      </c>
      <c r="B9" s="5"/>
      <c r="C9" s="7"/>
      <c r="D9" s="7"/>
      <c r="E9" s="5"/>
      <c r="F9" s="5"/>
      <c r="G9" s="5"/>
      <c r="H9" s="5"/>
      <c r="I9" s="5"/>
      <c r="J9" s="7"/>
      <c r="K9" s="7"/>
      <c r="L9" s="5"/>
      <c r="M9" s="5"/>
      <c r="N9" s="5"/>
      <c r="O9" s="5"/>
      <c r="P9" s="5"/>
      <c r="Q9" s="7"/>
      <c r="R9" s="7"/>
      <c r="S9" s="5"/>
      <c r="T9" s="5"/>
      <c r="U9" s="5"/>
      <c r="V9" s="6"/>
      <c r="W9" s="5"/>
      <c r="X9" s="7"/>
      <c r="Y9" s="7"/>
      <c r="Z9" s="5"/>
      <c r="AA9" s="5"/>
      <c r="AB9" s="5"/>
      <c r="AC9" s="5"/>
      <c r="AD9" s="5"/>
      <c r="AE9" s="7"/>
      <c r="AF9" s="7"/>
      <c r="AG9" s="1">
        <f>COUNTIF($B$9:$AF$9,"CMI")+COUNTIF($B$9:$AF$9,"CSS")+COUNTIF($B$9:$AF$9,"DM")+COUNTIF($B$9:$AF$9,"IC")+COUNTIF($B$9:$AF$9,"LO")+COUNTIF($B$9:$AF$9,"SV4")+COUNTIF($B$9:$AF$9,"VZW")+SUMPRODUCT(N($B$9:$AF$9='base de données'!$D$1:$D$12))*0.5</f>
        <v>0</v>
      </c>
      <c r="AH9" s="1">
        <f>COUNTIF($B$9:$AF$10,"VA")+SUMPRODUCT(N(B9:AF9='base de données'!$A$41:$A$42))*0.5</f>
        <v>0</v>
      </c>
      <c r="AI9" s="11"/>
      <c r="AJ9" s="11"/>
    </row>
    <row r="10" spans="1:39" x14ac:dyDescent="0.25">
      <c r="A10" s="3" t="s">
        <v>7</v>
      </c>
      <c r="B10" s="5"/>
      <c r="C10" s="5"/>
      <c r="D10" s="5"/>
      <c r="E10" s="5"/>
      <c r="F10" s="5"/>
      <c r="G10" s="7"/>
      <c r="H10" s="7"/>
      <c r="I10" s="5"/>
      <c r="J10" s="9"/>
      <c r="K10" s="9"/>
      <c r="L10" s="9"/>
      <c r="M10" s="9"/>
      <c r="N10" s="7"/>
      <c r="O10" s="7"/>
      <c r="P10" s="6"/>
      <c r="Q10" s="9"/>
      <c r="R10" s="9"/>
      <c r="S10" s="9"/>
      <c r="T10" s="9"/>
      <c r="U10" s="7"/>
      <c r="V10" s="7"/>
      <c r="W10" s="9"/>
      <c r="X10" s="9"/>
      <c r="Y10" s="9"/>
      <c r="Z10" s="9"/>
      <c r="AA10" s="9"/>
      <c r="AB10" s="7"/>
      <c r="AC10" s="7"/>
      <c r="AD10" s="9"/>
      <c r="AE10" s="9"/>
      <c r="AF10" s="9"/>
      <c r="AG10" s="1">
        <f>COUNTIF($B$10:$AF$10,"CMI")+COUNTIF($B$10:$AF$10,"CSS")+COUNTIF($B$10:$AF$10,"DM")+COUNTIF($B$10:$AF$10,"IC")+COUNTIF($B$10:$AF$10,"LO")+COUNTIF($B$10:$AF$10,"SV4")+COUNTIF($B$10:$AF$10,"VZW")+SUMPRODUCT(N($B$10:$AF$10='base de données'!$D$1:$D$12))*0.5</f>
        <v>0</v>
      </c>
      <c r="AH10" s="1">
        <f>COUNTIF($B$10:$AF10,"VA")+SUMPRODUCT(N(B10:AF10='base de données'!$A$41:$A$42))*0.5</f>
        <v>0</v>
      </c>
      <c r="AI10" s="11"/>
      <c r="AJ10" s="11"/>
    </row>
    <row r="11" spans="1:39" x14ac:dyDescent="0.25">
      <c r="A11" s="3" t="s">
        <v>8</v>
      </c>
      <c r="B11" s="5"/>
      <c r="C11" s="5"/>
      <c r="D11" s="7"/>
      <c r="E11" s="7"/>
      <c r="F11" s="5"/>
      <c r="G11" s="5"/>
      <c r="H11" s="5"/>
      <c r="I11" s="5"/>
      <c r="J11" s="5"/>
      <c r="K11" s="7"/>
      <c r="L11" s="7"/>
      <c r="M11" s="5"/>
      <c r="N11" s="5"/>
      <c r="O11" s="5"/>
      <c r="P11" s="5"/>
      <c r="Q11" s="5"/>
      <c r="R11" s="7"/>
      <c r="S11" s="7"/>
      <c r="T11" s="5"/>
      <c r="U11" s="5"/>
      <c r="V11" s="5"/>
      <c r="W11" s="5"/>
      <c r="X11" s="5"/>
      <c r="Y11" s="7"/>
      <c r="Z11" s="7"/>
      <c r="AA11" s="5"/>
      <c r="AB11" s="5"/>
      <c r="AC11" s="5"/>
      <c r="AD11" s="5"/>
      <c r="AE11" s="5"/>
      <c r="AF11" s="8"/>
      <c r="AG11" s="1">
        <f>COUNTIF($B$11:$AF$11,"CMI")+COUNTIF($B$11:$AF$11,"CSS")+COUNTIF($B$11:$AF$11,"DM")+COUNTIF($B$11:$AF$11,"IC")+COUNTIF($B$11:$AF$11,"LO")+COUNTIF($B$11:$AF$11,"SV4")+COUNTIF($B$11:$AF$11,"VZW")+SUMPRODUCT(N($B$11:$AF$11='base de données'!$D$1:$D$12))*0.5</f>
        <v>0</v>
      </c>
      <c r="AH11" s="1">
        <f>COUNTIF($B$11:$AF$11,"VA")+SUMPRODUCT(N(B11:AF11='base de données'!$A$41:$A$42))*0.5</f>
        <v>0</v>
      </c>
      <c r="AI11" s="11"/>
      <c r="AJ11" s="11"/>
    </row>
    <row r="12" spans="1:39" x14ac:dyDescent="0.25">
      <c r="A12" s="3" t="s">
        <v>9</v>
      </c>
      <c r="B12" s="7"/>
      <c r="C12" s="7"/>
      <c r="D12" s="5"/>
      <c r="E12" s="5"/>
      <c r="F12" s="5"/>
      <c r="G12" s="5"/>
      <c r="H12" s="5"/>
      <c r="I12" s="7"/>
      <c r="J12" s="7"/>
      <c r="K12" s="5"/>
      <c r="L12" s="5"/>
      <c r="M12" s="5"/>
      <c r="N12" s="5"/>
      <c r="O12" s="5"/>
      <c r="P12" s="7"/>
      <c r="Q12" s="7"/>
      <c r="R12" s="5"/>
      <c r="S12" s="5"/>
      <c r="T12" s="5"/>
      <c r="U12" s="5"/>
      <c r="V12" s="5"/>
      <c r="W12" s="7"/>
      <c r="X12" s="7"/>
      <c r="Y12" s="5"/>
      <c r="Z12" s="5"/>
      <c r="AA12" s="5"/>
      <c r="AB12" s="5"/>
      <c r="AC12" s="5"/>
      <c r="AD12" s="7"/>
      <c r="AE12" s="7"/>
      <c r="AF12" s="5"/>
      <c r="AG12" s="1">
        <f>COUNTIF($B$12:$AF$12,"CMI")+COUNTIF($B$12:$AF$12,"CSS")+COUNTIF($B$12:$AF$12,"DM")+COUNTIF($B$12:$AF$12,"IC")+COUNTIF($B$12:$AF$12,"LO")+COUNTIF($B$12:$AF$12,"SV4")+COUNTIF($B$12:$AF$12,"VZW")+SUMPRODUCT(N($B$12:$AF$12='base de données'!$D$1:$D$12))*0.5</f>
        <v>0</v>
      </c>
      <c r="AH12" s="1">
        <f>COUNTIF($B$12:$AF12,"VA")+SUMPRODUCT(N(B12:AF12='base de données'!$A$41:$A$42))*0.5</f>
        <v>0</v>
      </c>
      <c r="AI12" s="11"/>
      <c r="AJ12" s="11"/>
    </row>
    <row r="13" spans="1:39" x14ac:dyDescent="0.25">
      <c r="A13" s="3" t="s">
        <v>10</v>
      </c>
      <c r="B13" s="6"/>
      <c r="C13" s="5"/>
      <c r="D13" s="5"/>
      <c r="E13" s="5"/>
      <c r="F13" s="7"/>
      <c r="G13" s="7"/>
      <c r="H13" s="5"/>
      <c r="I13" s="5"/>
      <c r="J13" s="5"/>
      <c r="K13" s="5"/>
      <c r="L13" s="6"/>
      <c r="M13" s="7"/>
      <c r="N13" s="7"/>
      <c r="O13" s="5"/>
      <c r="P13" s="5"/>
      <c r="Q13" s="5"/>
      <c r="R13" s="5"/>
      <c r="S13" s="5"/>
      <c r="T13" s="7"/>
      <c r="U13" s="7"/>
      <c r="V13" s="5"/>
      <c r="W13" s="5"/>
      <c r="X13" s="5"/>
      <c r="Y13" s="5"/>
      <c r="Z13" s="5"/>
      <c r="AA13" s="7"/>
      <c r="AB13" s="7"/>
      <c r="AC13" s="5"/>
      <c r="AD13" s="5"/>
      <c r="AE13" s="5"/>
      <c r="AF13" s="8"/>
      <c r="AG13" s="1">
        <f>COUNTIF($B$13:$AF$13,"CMI")+COUNTIF($B$13:$AF$13,"CSS")+COUNTIF($B$13:$AF$13,"DM")+COUNTIF($B$13:$AF$13,"IC")+COUNTIF($B$13:$AF$13,"LO")+COUNTIF($B$13:$AF$13,"SV4")+COUNTIF($B$13:$AF$13,"VZW")+SUMPRODUCT(N($B$13:$AF$13='base de données'!$D$1:$D$12))*0.5</f>
        <v>0</v>
      </c>
      <c r="AH13" s="1">
        <f>COUNTIF($B$13:$AF$13,"VA")+SUMPRODUCT(N(B13:AF13='base de données'!$A$41:$A$42))*0.5</f>
        <v>0</v>
      </c>
      <c r="AI13" s="11"/>
      <c r="AJ13" s="11"/>
    </row>
    <row r="14" spans="1:39" x14ac:dyDescent="0.25">
      <c r="A14" s="3" t="s">
        <v>11</v>
      </c>
      <c r="B14" s="5"/>
      <c r="C14" s="5"/>
      <c r="D14" s="7"/>
      <c r="E14" s="7"/>
      <c r="F14" s="5"/>
      <c r="G14" s="5"/>
      <c r="H14" s="5"/>
      <c r="I14" s="5"/>
      <c r="J14" s="5"/>
      <c r="K14" s="7"/>
      <c r="L14" s="7"/>
      <c r="M14" s="5"/>
      <c r="N14" s="5"/>
      <c r="O14" s="5"/>
      <c r="P14" s="5"/>
      <c r="Q14" s="5"/>
      <c r="R14" s="7"/>
      <c r="S14" s="7"/>
      <c r="T14" s="5"/>
      <c r="U14" s="5"/>
      <c r="V14" s="5"/>
      <c r="W14" s="5"/>
      <c r="X14" s="5"/>
      <c r="Y14" s="7"/>
      <c r="Z14" s="6"/>
      <c r="AA14" s="5"/>
      <c r="AB14" s="5"/>
      <c r="AC14" s="5"/>
      <c r="AD14" s="5"/>
      <c r="AE14" s="5"/>
      <c r="AF14" s="7"/>
      <c r="AG14" s="1">
        <f>COUNTIF($B$14:$AF$14,"CMI")+COUNTIF($B$14:$AF$14,"CSS")+COUNTIF($B$14:$AF$14,"DM")+COUNTIF($B$14:$AF$14,"IC")+COUNTIF($B$14:$AF$14,"LO")+COUNTIF($B$14:$AF$14,"SV4")+COUNTIF($B$14:$AF$14,"VZW")+SUMPRODUCT(N($B$14:$AF$14='base de données'!$D$1:$D$12))*0.5</f>
        <v>0</v>
      </c>
      <c r="AH14" s="1">
        <f>COUNTIF($B$14:$AF$14,"VA")+SUMPRODUCT(N(B14:AF14='base de données'!$A$41:$A$42))*0.5</f>
        <v>0</v>
      </c>
      <c r="AI14" s="11"/>
      <c r="AJ14" s="11"/>
    </row>
    <row r="15" spans="1:39" ht="15.75" thickBo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2"/>
      <c r="AH15" s="12">
        <f>SUM(AH3:AH14)</f>
        <v>0</v>
      </c>
      <c r="AI15" s="11"/>
      <c r="AJ15" s="11"/>
    </row>
    <row r="16" spans="1:39" ht="16.5" thickBo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3" t="s">
        <v>59</v>
      </c>
      <c r="AG16" s="14">
        <f>SUM(AG3:AG14)</f>
        <v>0</v>
      </c>
      <c r="AH16" s="15">
        <f>37-AH15</f>
        <v>37</v>
      </c>
      <c r="AI16" s="13" t="s">
        <v>60</v>
      </c>
      <c r="AJ16" s="11"/>
    </row>
    <row r="17" spans="1:36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</row>
    <row r="18" spans="1:36" x14ac:dyDescent="0.25">
      <c r="A18" s="16" t="s">
        <v>16</v>
      </c>
      <c r="B18" s="17">
        <f>COUNTIF($B$3:$AF$14,"CIRC")+COUNTIF($B$3:$AF$14,"CIRC AM")*0.5+COUNTIF($B$3:$AF$14,"CIRC PM")*0.5</f>
        <v>0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x14ac:dyDescent="0.25">
      <c r="A19" s="16" t="s">
        <v>33</v>
      </c>
      <c r="B19" s="17">
        <f>COUNTIF($B$3:$AF$14,"EXC")+COUNTIF($B$3:$AF$14,"EXC AM")*0.5+COUNTIF($B$3:$AF$14,"EXC PM")*0.5</f>
        <v>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</row>
    <row r="20" spans="1:36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</row>
    <row r="21" spans="1:36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</row>
    <row r="22" spans="1:36" x14ac:dyDescent="0.25">
      <c r="A22" s="18"/>
      <c r="B22" s="39"/>
      <c r="C22" s="40" t="s">
        <v>1341</v>
      </c>
      <c r="D22" s="40"/>
      <c r="E22" s="43" t="s">
        <v>1346</v>
      </c>
      <c r="F22" s="43"/>
      <c r="G22" s="43"/>
      <c r="H22" s="43"/>
      <c r="I22" s="43"/>
      <c r="J22" s="43"/>
      <c r="K22" s="32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</row>
    <row r="23" spans="1:36" s="18" customFormat="1" x14ac:dyDescent="0.25">
      <c r="B23" s="40" t="s">
        <v>1342</v>
      </c>
      <c r="C23" s="40"/>
      <c r="D23" s="40"/>
      <c r="E23" t="str">
        <f ca="1">VLOOKUP($E$22,OFFSET(NOM_COMPLET,,,,9),7,FALSE)</f>
        <v>1990.01.02</v>
      </c>
    </row>
    <row r="24" spans="1:36" s="18" customFormat="1" x14ac:dyDescent="0.25">
      <c r="B24" s="39"/>
      <c r="C24" s="40" t="s">
        <v>1343</v>
      </c>
      <c r="D24" s="40"/>
      <c r="E24" t="str">
        <f ca="1">VLOOKUP($E$22,OFFSET(NOM_COMPLET,,,,9),8,FALSE)</f>
        <v>Cellule Formation</v>
      </c>
    </row>
    <row r="25" spans="1:36" s="18" customFormat="1" x14ac:dyDescent="0.25">
      <c r="B25" s="39"/>
      <c r="C25" s="40" t="s">
        <v>1344</v>
      </c>
      <c r="D25" s="40"/>
      <c r="E25" s="44">
        <f ca="1">VLOOKUP($E$22,OFFSET(NOM_COMPLET,,,,9),9,FALSE)</f>
        <v>41913</v>
      </c>
      <c r="F25" s="44"/>
    </row>
    <row r="26" spans="1:36" s="18" customFormat="1" x14ac:dyDescent="0.25">
      <c r="B26" s="39"/>
      <c r="C26" s="40" t="s">
        <v>1345</v>
      </c>
      <c r="D26" s="40"/>
      <c r="E26" t="str">
        <f ca="1">VLOOKUP($E$22,OFFSET(NOM_COMPLET,,,,9),4,FALSE)</f>
        <v>Français</v>
      </c>
    </row>
    <row r="27" spans="1:36" s="18" customFormat="1" x14ac:dyDescent="0.25"/>
    <row r="28" spans="1:36" s="18" customFormat="1" x14ac:dyDescent="0.25"/>
    <row r="29" spans="1:36" s="18" customFormat="1" x14ac:dyDescent="0.25"/>
    <row r="30" spans="1:36" s="18" customFormat="1" x14ac:dyDescent="0.25"/>
    <row r="31" spans="1:36" s="18" customFormat="1" x14ac:dyDescent="0.25"/>
    <row r="32" spans="1:36" s="18" customFormat="1" x14ac:dyDescent="0.25"/>
    <row r="33" s="18" customFormat="1" x14ac:dyDescent="0.25"/>
    <row r="34" s="18" customFormat="1" x14ac:dyDescent="0.25"/>
    <row r="35" s="18" customFormat="1" x14ac:dyDescent="0.25"/>
    <row r="36" s="18" customFormat="1" x14ac:dyDescent="0.25"/>
    <row r="37" s="18" customFormat="1" x14ac:dyDescent="0.25"/>
    <row r="38" s="18" customFormat="1" x14ac:dyDescent="0.25"/>
  </sheetData>
  <mergeCells count="8">
    <mergeCell ref="E22:J22"/>
    <mergeCell ref="B23:D23"/>
    <mergeCell ref="E25:F25"/>
    <mergeCell ref="C26:D26"/>
    <mergeCell ref="C24:D24"/>
    <mergeCell ref="C25:D25"/>
    <mergeCell ref="C22:D22"/>
    <mergeCell ref="A1:A2"/>
  </mergeCells>
  <hyperlinks>
    <hyperlink ref="AM1" r:id="rId1"/>
  </hyperlinks>
  <pageMargins left="0.70866141732283472" right="0.70866141732283472" top="0.74803149606299213" bottom="0.74803149606299213" header="0.31496062992125984" footer="0.31496062992125984"/>
  <pageSetup paperSize="9" scale="52" orientation="landscape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données'!$A$1:$A$45</xm:f>
          </x14:formula1>
          <xm:sqref>B3:AF14</xm:sqref>
        </x14:dataValidation>
        <x14:dataValidation type="list" allowBlank="1" showInputMessage="1" showErrorMessage="1">
          <x14:formula1>
            <xm:f>'Base de Données Actiris'!$A$2:$A$437</xm:f>
          </x14:formula1>
          <xm:sqref>E22:J22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workbookViewId="0">
      <selection activeCell="J15" sqref="J15"/>
    </sheetView>
  </sheetViews>
  <sheetFormatPr baseColWidth="10" defaultRowHeight="15" x14ac:dyDescent="0.25"/>
  <cols>
    <col min="7" max="7" width="34" bestFit="1" customWidth="1"/>
  </cols>
  <sheetData>
    <row r="1" spans="1:4" x14ac:dyDescent="0.25">
      <c r="A1" t="s">
        <v>27</v>
      </c>
      <c r="D1" t="s">
        <v>37</v>
      </c>
    </row>
    <row r="2" spans="1:4" x14ac:dyDescent="0.25">
      <c r="A2" t="s">
        <v>16</v>
      </c>
      <c r="D2" t="s">
        <v>38</v>
      </c>
    </row>
    <row r="3" spans="1:4" x14ac:dyDescent="0.25">
      <c r="A3" t="s">
        <v>35</v>
      </c>
      <c r="D3" t="s">
        <v>39</v>
      </c>
    </row>
    <row r="4" spans="1:4" x14ac:dyDescent="0.25">
      <c r="A4" t="s">
        <v>36</v>
      </c>
      <c r="D4" t="s">
        <v>40</v>
      </c>
    </row>
    <row r="5" spans="1:4" x14ac:dyDescent="0.25">
      <c r="A5" t="s">
        <v>24</v>
      </c>
      <c r="D5" t="s">
        <v>47</v>
      </c>
    </row>
    <row r="6" spans="1:4" x14ac:dyDescent="0.25">
      <c r="A6" t="s">
        <v>28</v>
      </c>
      <c r="D6" t="s">
        <v>48</v>
      </c>
    </row>
    <row r="7" spans="1:4" x14ac:dyDescent="0.25">
      <c r="A7" t="s">
        <v>37</v>
      </c>
      <c r="D7" t="s">
        <v>49</v>
      </c>
    </row>
    <row r="8" spans="1:4" x14ac:dyDescent="0.25">
      <c r="A8" t="s">
        <v>38</v>
      </c>
      <c r="D8" t="s">
        <v>50</v>
      </c>
    </row>
    <row r="9" spans="1:4" x14ac:dyDescent="0.25">
      <c r="A9" t="s">
        <v>21</v>
      </c>
      <c r="D9" t="s">
        <v>53</v>
      </c>
    </row>
    <row r="10" spans="1:4" x14ac:dyDescent="0.25">
      <c r="A10" t="s">
        <v>39</v>
      </c>
      <c r="D10" t="s">
        <v>54</v>
      </c>
    </row>
    <row r="11" spans="1:4" x14ac:dyDescent="0.25">
      <c r="A11" t="s">
        <v>40</v>
      </c>
      <c r="D11" t="s">
        <v>57</v>
      </c>
    </row>
    <row r="12" spans="1:4" x14ac:dyDescent="0.25">
      <c r="A12" t="s">
        <v>29</v>
      </c>
      <c r="D12" t="s">
        <v>58</v>
      </c>
    </row>
    <row r="13" spans="1:4" x14ac:dyDescent="0.25">
      <c r="A13" t="s">
        <v>30</v>
      </c>
    </row>
    <row r="14" spans="1:4" x14ac:dyDescent="0.25">
      <c r="A14" t="s">
        <v>31</v>
      </c>
    </row>
    <row r="15" spans="1:4" x14ac:dyDescent="0.25">
      <c r="A15" t="s">
        <v>25</v>
      </c>
    </row>
    <row r="16" spans="1:4" x14ac:dyDescent="0.25">
      <c r="A16" t="s">
        <v>41</v>
      </c>
    </row>
    <row r="17" spans="1:1" x14ac:dyDescent="0.25">
      <c r="A17" t="s">
        <v>42</v>
      </c>
    </row>
    <row r="18" spans="1:1" x14ac:dyDescent="0.25">
      <c r="A18" t="s">
        <v>32</v>
      </c>
    </row>
    <row r="19" spans="1:1" x14ac:dyDescent="0.25">
      <c r="A19" t="s">
        <v>18</v>
      </c>
    </row>
    <row r="20" spans="1:1" x14ac:dyDescent="0.25">
      <c r="A20" t="s">
        <v>33</v>
      </c>
    </row>
    <row r="21" spans="1:1" x14ac:dyDescent="0.25">
      <c r="A21" t="s">
        <v>43</v>
      </c>
    </row>
    <row r="22" spans="1:1" x14ac:dyDescent="0.25">
      <c r="A22" t="s">
        <v>44</v>
      </c>
    </row>
    <row r="23" spans="1:1" x14ac:dyDescent="0.25">
      <c r="A23" t="s">
        <v>26</v>
      </c>
    </row>
    <row r="24" spans="1:1" x14ac:dyDescent="0.25">
      <c r="A24" t="s">
        <v>45</v>
      </c>
    </row>
    <row r="25" spans="1:1" x14ac:dyDescent="0.25">
      <c r="A25" t="s">
        <v>46</v>
      </c>
    </row>
    <row r="26" spans="1:1" x14ac:dyDescent="0.25">
      <c r="A26" t="s">
        <v>34</v>
      </c>
    </row>
    <row r="27" spans="1:1" x14ac:dyDescent="0.25">
      <c r="A27" t="s">
        <v>14</v>
      </c>
    </row>
    <row r="28" spans="1:1" x14ac:dyDescent="0.25">
      <c r="A28" t="s">
        <v>47</v>
      </c>
    </row>
    <row r="29" spans="1:1" x14ac:dyDescent="0.25">
      <c r="A29" t="s">
        <v>48</v>
      </c>
    </row>
    <row r="30" spans="1:1" x14ac:dyDescent="0.25">
      <c r="A30" t="s">
        <v>20</v>
      </c>
    </row>
    <row r="31" spans="1:1" x14ac:dyDescent="0.25">
      <c r="A31" t="s">
        <v>49</v>
      </c>
    </row>
    <row r="32" spans="1:1" x14ac:dyDescent="0.25">
      <c r="A32" t="s">
        <v>50</v>
      </c>
    </row>
    <row r="33" spans="1:1" x14ac:dyDescent="0.25">
      <c r="A33" t="s">
        <v>17</v>
      </c>
    </row>
    <row r="34" spans="1:1" x14ac:dyDescent="0.25">
      <c r="A34" t="s">
        <v>23</v>
      </c>
    </row>
    <row r="35" spans="1:1" x14ac:dyDescent="0.25">
      <c r="A35" t="s">
        <v>51</v>
      </c>
    </row>
    <row r="36" spans="1:1" x14ac:dyDescent="0.25">
      <c r="A36" t="s">
        <v>52</v>
      </c>
    </row>
    <row r="37" spans="1:1" x14ac:dyDescent="0.25">
      <c r="A37" t="s">
        <v>19</v>
      </c>
    </row>
    <row r="38" spans="1:1" x14ac:dyDescent="0.25">
      <c r="A38" t="s">
        <v>53</v>
      </c>
    </row>
    <row r="39" spans="1:1" x14ac:dyDescent="0.25">
      <c r="A39" t="s">
        <v>54</v>
      </c>
    </row>
    <row r="40" spans="1:1" x14ac:dyDescent="0.25">
      <c r="A40" t="s">
        <v>15</v>
      </c>
    </row>
    <row r="41" spans="1:1" x14ac:dyDescent="0.25">
      <c r="A41" t="s">
        <v>55</v>
      </c>
    </row>
    <row r="42" spans="1:1" x14ac:dyDescent="0.25">
      <c r="A42" t="s">
        <v>56</v>
      </c>
    </row>
    <row r="43" spans="1:1" x14ac:dyDescent="0.25">
      <c r="A43" t="s">
        <v>22</v>
      </c>
    </row>
    <row r="44" spans="1:1" x14ac:dyDescent="0.25">
      <c r="A44" t="s">
        <v>57</v>
      </c>
    </row>
    <row r="45" spans="1:1" x14ac:dyDescent="0.25">
      <c r="A45" t="s">
        <v>58</v>
      </c>
    </row>
  </sheetData>
  <sortState ref="A1:A45">
    <sortCondition ref="A1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7"/>
  <sheetViews>
    <sheetView showGridLines="0" zoomScale="90" zoomScaleNormal="90" workbookViewId="0">
      <selection activeCell="M24" sqref="M24"/>
    </sheetView>
  </sheetViews>
  <sheetFormatPr baseColWidth="10" defaultRowHeight="12.75" x14ac:dyDescent="0.2"/>
  <cols>
    <col min="1" max="1" width="30.28515625" style="22" bestFit="1" customWidth="1"/>
    <col min="2" max="2" width="21.5703125" style="22" bestFit="1" customWidth="1"/>
    <col min="3" max="3" width="14.7109375" style="22" bestFit="1" customWidth="1"/>
    <col min="4" max="4" width="23.5703125" style="31" bestFit="1" customWidth="1"/>
    <col min="5" max="5" width="28.85546875" style="31" bestFit="1" customWidth="1"/>
    <col min="6" max="6" width="18.28515625" style="31" bestFit="1" customWidth="1"/>
    <col min="7" max="7" width="17.42578125" style="31" bestFit="1" customWidth="1"/>
    <col min="8" max="8" width="38.85546875" style="38" bestFit="1" customWidth="1"/>
    <col min="9" max="9" width="22.140625" style="31" hidden="1" customWidth="1"/>
    <col min="10" max="10" width="18.28515625" style="31" bestFit="1" customWidth="1"/>
    <col min="11" max="11" width="11.42578125" style="22" customWidth="1"/>
    <col min="12" max="256" width="11.42578125" style="22"/>
    <col min="257" max="257" width="21.5703125" style="22" bestFit="1" customWidth="1"/>
    <col min="258" max="258" width="14.7109375" style="22" bestFit="1" customWidth="1"/>
    <col min="259" max="259" width="23.5703125" style="22" bestFit="1" customWidth="1"/>
    <col min="260" max="260" width="28.85546875" style="22" bestFit="1" customWidth="1"/>
    <col min="261" max="261" width="18.28515625" style="22" bestFit="1" customWidth="1"/>
    <col min="262" max="262" width="17.42578125" style="22" bestFit="1" customWidth="1"/>
    <col min="263" max="263" width="38.85546875" style="22" bestFit="1" customWidth="1"/>
    <col min="264" max="264" width="22.140625" style="22" bestFit="1" customWidth="1"/>
    <col min="265" max="265" width="18.28515625" style="22" bestFit="1" customWidth="1"/>
    <col min="266" max="512" width="11.42578125" style="22"/>
    <col min="513" max="513" width="21.5703125" style="22" bestFit="1" customWidth="1"/>
    <col min="514" max="514" width="14.7109375" style="22" bestFit="1" customWidth="1"/>
    <col min="515" max="515" width="23.5703125" style="22" bestFit="1" customWidth="1"/>
    <col min="516" max="516" width="28.85546875" style="22" bestFit="1" customWidth="1"/>
    <col min="517" max="517" width="18.28515625" style="22" bestFit="1" customWidth="1"/>
    <col min="518" max="518" width="17.42578125" style="22" bestFit="1" customWidth="1"/>
    <col min="519" max="519" width="38.85546875" style="22" bestFit="1" customWidth="1"/>
    <col min="520" max="520" width="22.140625" style="22" bestFit="1" customWidth="1"/>
    <col min="521" max="521" width="18.28515625" style="22" bestFit="1" customWidth="1"/>
    <col min="522" max="768" width="11.42578125" style="22"/>
    <col min="769" max="769" width="21.5703125" style="22" bestFit="1" customWidth="1"/>
    <col min="770" max="770" width="14.7109375" style="22" bestFit="1" customWidth="1"/>
    <col min="771" max="771" width="23.5703125" style="22" bestFit="1" customWidth="1"/>
    <col min="772" max="772" width="28.85546875" style="22" bestFit="1" customWidth="1"/>
    <col min="773" max="773" width="18.28515625" style="22" bestFit="1" customWidth="1"/>
    <col min="774" max="774" width="17.42578125" style="22" bestFit="1" customWidth="1"/>
    <col min="775" max="775" width="38.85546875" style="22" bestFit="1" customWidth="1"/>
    <col min="776" max="776" width="22.140625" style="22" bestFit="1" customWidth="1"/>
    <col min="777" max="777" width="18.28515625" style="22" bestFit="1" customWidth="1"/>
    <col min="778" max="1024" width="11.42578125" style="22"/>
    <col min="1025" max="1025" width="21.5703125" style="22" bestFit="1" customWidth="1"/>
    <col min="1026" max="1026" width="14.7109375" style="22" bestFit="1" customWidth="1"/>
    <col min="1027" max="1027" width="23.5703125" style="22" bestFit="1" customWidth="1"/>
    <col min="1028" max="1028" width="28.85546875" style="22" bestFit="1" customWidth="1"/>
    <col min="1029" max="1029" width="18.28515625" style="22" bestFit="1" customWidth="1"/>
    <col min="1030" max="1030" width="17.42578125" style="22" bestFit="1" customWidth="1"/>
    <col min="1031" max="1031" width="38.85546875" style="22" bestFit="1" customWidth="1"/>
    <col min="1032" max="1032" width="22.140625" style="22" bestFit="1" customWidth="1"/>
    <col min="1033" max="1033" width="18.28515625" style="22" bestFit="1" customWidth="1"/>
    <col min="1034" max="1280" width="11.42578125" style="22"/>
    <col min="1281" max="1281" width="21.5703125" style="22" bestFit="1" customWidth="1"/>
    <col min="1282" max="1282" width="14.7109375" style="22" bestFit="1" customWidth="1"/>
    <col min="1283" max="1283" width="23.5703125" style="22" bestFit="1" customWidth="1"/>
    <col min="1284" max="1284" width="28.85546875" style="22" bestFit="1" customWidth="1"/>
    <col min="1285" max="1285" width="18.28515625" style="22" bestFit="1" customWidth="1"/>
    <col min="1286" max="1286" width="17.42578125" style="22" bestFit="1" customWidth="1"/>
    <col min="1287" max="1287" width="38.85546875" style="22" bestFit="1" customWidth="1"/>
    <col min="1288" max="1288" width="22.140625" style="22" bestFit="1" customWidth="1"/>
    <col min="1289" max="1289" width="18.28515625" style="22" bestFit="1" customWidth="1"/>
    <col min="1290" max="1536" width="11.42578125" style="22"/>
    <col min="1537" max="1537" width="21.5703125" style="22" bestFit="1" customWidth="1"/>
    <col min="1538" max="1538" width="14.7109375" style="22" bestFit="1" customWidth="1"/>
    <col min="1539" max="1539" width="23.5703125" style="22" bestFit="1" customWidth="1"/>
    <col min="1540" max="1540" width="28.85546875" style="22" bestFit="1" customWidth="1"/>
    <col min="1541" max="1541" width="18.28515625" style="22" bestFit="1" customWidth="1"/>
    <col min="1542" max="1542" width="17.42578125" style="22" bestFit="1" customWidth="1"/>
    <col min="1543" max="1543" width="38.85546875" style="22" bestFit="1" customWidth="1"/>
    <col min="1544" max="1544" width="22.140625" style="22" bestFit="1" customWidth="1"/>
    <col min="1545" max="1545" width="18.28515625" style="22" bestFit="1" customWidth="1"/>
    <col min="1546" max="1792" width="11.42578125" style="22"/>
    <col min="1793" max="1793" width="21.5703125" style="22" bestFit="1" customWidth="1"/>
    <col min="1794" max="1794" width="14.7109375" style="22" bestFit="1" customWidth="1"/>
    <col min="1795" max="1795" width="23.5703125" style="22" bestFit="1" customWidth="1"/>
    <col min="1796" max="1796" width="28.85546875" style="22" bestFit="1" customWidth="1"/>
    <col min="1797" max="1797" width="18.28515625" style="22" bestFit="1" customWidth="1"/>
    <col min="1798" max="1798" width="17.42578125" style="22" bestFit="1" customWidth="1"/>
    <col min="1799" max="1799" width="38.85546875" style="22" bestFit="1" customWidth="1"/>
    <col min="1800" max="1800" width="22.140625" style="22" bestFit="1" customWidth="1"/>
    <col min="1801" max="1801" width="18.28515625" style="22" bestFit="1" customWidth="1"/>
    <col min="1802" max="2048" width="11.42578125" style="22"/>
    <col min="2049" max="2049" width="21.5703125" style="22" bestFit="1" customWidth="1"/>
    <col min="2050" max="2050" width="14.7109375" style="22" bestFit="1" customWidth="1"/>
    <col min="2051" max="2051" width="23.5703125" style="22" bestFit="1" customWidth="1"/>
    <col min="2052" max="2052" width="28.85546875" style="22" bestFit="1" customWidth="1"/>
    <col min="2053" max="2053" width="18.28515625" style="22" bestFit="1" customWidth="1"/>
    <col min="2054" max="2054" width="17.42578125" style="22" bestFit="1" customWidth="1"/>
    <col min="2055" max="2055" width="38.85546875" style="22" bestFit="1" customWidth="1"/>
    <col min="2056" max="2056" width="22.140625" style="22" bestFit="1" customWidth="1"/>
    <col min="2057" max="2057" width="18.28515625" style="22" bestFit="1" customWidth="1"/>
    <col min="2058" max="2304" width="11.42578125" style="22"/>
    <col min="2305" max="2305" width="21.5703125" style="22" bestFit="1" customWidth="1"/>
    <col min="2306" max="2306" width="14.7109375" style="22" bestFit="1" customWidth="1"/>
    <col min="2307" max="2307" width="23.5703125" style="22" bestFit="1" customWidth="1"/>
    <col min="2308" max="2308" width="28.85546875" style="22" bestFit="1" customWidth="1"/>
    <col min="2309" max="2309" width="18.28515625" style="22" bestFit="1" customWidth="1"/>
    <col min="2310" max="2310" width="17.42578125" style="22" bestFit="1" customWidth="1"/>
    <col min="2311" max="2311" width="38.85546875" style="22" bestFit="1" customWidth="1"/>
    <col min="2312" max="2312" width="22.140625" style="22" bestFit="1" customWidth="1"/>
    <col min="2313" max="2313" width="18.28515625" style="22" bestFit="1" customWidth="1"/>
    <col min="2314" max="2560" width="11.42578125" style="22"/>
    <col min="2561" max="2561" width="21.5703125" style="22" bestFit="1" customWidth="1"/>
    <col min="2562" max="2562" width="14.7109375" style="22" bestFit="1" customWidth="1"/>
    <col min="2563" max="2563" width="23.5703125" style="22" bestFit="1" customWidth="1"/>
    <col min="2564" max="2564" width="28.85546875" style="22" bestFit="1" customWidth="1"/>
    <col min="2565" max="2565" width="18.28515625" style="22" bestFit="1" customWidth="1"/>
    <col min="2566" max="2566" width="17.42578125" style="22" bestFit="1" customWidth="1"/>
    <col min="2567" max="2567" width="38.85546875" style="22" bestFit="1" customWidth="1"/>
    <col min="2568" max="2568" width="22.140625" style="22" bestFit="1" customWidth="1"/>
    <col min="2569" max="2569" width="18.28515625" style="22" bestFit="1" customWidth="1"/>
    <col min="2570" max="2816" width="11.42578125" style="22"/>
    <col min="2817" max="2817" width="21.5703125" style="22" bestFit="1" customWidth="1"/>
    <col min="2818" max="2818" width="14.7109375" style="22" bestFit="1" customWidth="1"/>
    <col min="2819" max="2819" width="23.5703125" style="22" bestFit="1" customWidth="1"/>
    <col min="2820" max="2820" width="28.85546875" style="22" bestFit="1" customWidth="1"/>
    <col min="2821" max="2821" width="18.28515625" style="22" bestFit="1" customWidth="1"/>
    <col min="2822" max="2822" width="17.42578125" style="22" bestFit="1" customWidth="1"/>
    <col min="2823" max="2823" width="38.85546875" style="22" bestFit="1" customWidth="1"/>
    <col min="2824" max="2824" width="22.140625" style="22" bestFit="1" customWidth="1"/>
    <col min="2825" max="2825" width="18.28515625" style="22" bestFit="1" customWidth="1"/>
    <col min="2826" max="3072" width="11.42578125" style="22"/>
    <col min="3073" max="3073" width="21.5703125" style="22" bestFit="1" customWidth="1"/>
    <col min="3074" max="3074" width="14.7109375" style="22" bestFit="1" customWidth="1"/>
    <col min="3075" max="3075" width="23.5703125" style="22" bestFit="1" customWidth="1"/>
    <col min="3076" max="3076" width="28.85546875" style="22" bestFit="1" customWidth="1"/>
    <col min="3077" max="3077" width="18.28515625" style="22" bestFit="1" customWidth="1"/>
    <col min="3078" max="3078" width="17.42578125" style="22" bestFit="1" customWidth="1"/>
    <col min="3079" max="3079" width="38.85546875" style="22" bestFit="1" customWidth="1"/>
    <col min="3080" max="3080" width="22.140625" style="22" bestFit="1" customWidth="1"/>
    <col min="3081" max="3081" width="18.28515625" style="22" bestFit="1" customWidth="1"/>
    <col min="3082" max="3328" width="11.42578125" style="22"/>
    <col min="3329" max="3329" width="21.5703125" style="22" bestFit="1" customWidth="1"/>
    <col min="3330" max="3330" width="14.7109375" style="22" bestFit="1" customWidth="1"/>
    <col min="3331" max="3331" width="23.5703125" style="22" bestFit="1" customWidth="1"/>
    <col min="3332" max="3332" width="28.85546875" style="22" bestFit="1" customWidth="1"/>
    <col min="3333" max="3333" width="18.28515625" style="22" bestFit="1" customWidth="1"/>
    <col min="3334" max="3334" width="17.42578125" style="22" bestFit="1" customWidth="1"/>
    <col min="3335" max="3335" width="38.85546875" style="22" bestFit="1" customWidth="1"/>
    <col min="3336" max="3336" width="22.140625" style="22" bestFit="1" customWidth="1"/>
    <col min="3337" max="3337" width="18.28515625" style="22" bestFit="1" customWidth="1"/>
    <col min="3338" max="3584" width="11.42578125" style="22"/>
    <col min="3585" max="3585" width="21.5703125" style="22" bestFit="1" customWidth="1"/>
    <col min="3586" max="3586" width="14.7109375" style="22" bestFit="1" customWidth="1"/>
    <col min="3587" max="3587" width="23.5703125" style="22" bestFit="1" customWidth="1"/>
    <col min="3588" max="3588" width="28.85546875" style="22" bestFit="1" customWidth="1"/>
    <col min="3589" max="3589" width="18.28515625" style="22" bestFit="1" customWidth="1"/>
    <col min="3590" max="3590" width="17.42578125" style="22" bestFit="1" customWidth="1"/>
    <col min="3591" max="3591" width="38.85546875" style="22" bestFit="1" customWidth="1"/>
    <col min="3592" max="3592" width="22.140625" style="22" bestFit="1" customWidth="1"/>
    <col min="3593" max="3593" width="18.28515625" style="22" bestFit="1" customWidth="1"/>
    <col min="3594" max="3840" width="11.42578125" style="22"/>
    <col min="3841" max="3841" width="21.5703125" style="22" bestFit="1" customWidth="1"/>
    <col min="3842" max="3842" width="14.7109375" style="22" bestFit="1" customWidth="1"/>
    <col min="3843" max="3843" width="23.5703125" style="22" bestFit="1" customWidth="1"/>
    <col min="3844" max="3844" width="28.85546875" style="22" bestFit="1" customWidth="1"/>
    <col min="3845" max="3845" width="18.28515625" style="22" bestFit="1" customWidth="1"/>
    <col min="3846" max="3846" width="17.42578125" style="22" bestFit="1" customWidth="1"/>
    <col min="3847" max="3847" width="38.85546875" style="22" bestFit="1" customWidth="1"/>
    <col min="3848" max="3848" width="22.140625" style="22" bestFit="1" customWidth="1"/>
    <col min="3849" max="3849" width="18.28515625" style="22" bestFit="1" customWidth="1"/>
    <col min="3850" max="4096" width="11.42578125" style="22"/>
    <col min="4097" max="4097" width="21.5703125" style="22" bestFit="1" customWidth="1"/>
    <col min="4098" max="4098" width="14.7109375" style="22" bestFit="1" customWidth="1"/>
    <col min="4099" max="4099" width="23.5703125" style="22" bestFit="1" customWidth="1"/>
    <col min="4100" max="4100" width="28.85546875" style="22" bestFit="1" customWidth="1"/>
    <col min="4101" max="4101" width="18.28515625" style="22" bestFit="1" customWidth="1"/>
    <col min="4102" max="4102" width="17.42578125" style="22" bestFit="1" customWidth="1"/>
    <col min="4103" max="4103" width="38.85546875" style="22" bestFit="1" customWidth="1"/>
    <col min="4104" max="4104" width="22.140625" style="22" bestFit="1" customWidth="1"/>
    <col min="4105" max="4105" width="18.28515625" style="22" bestFit="1" customWidth="1"/>
    <col min="4106" max="4352" width="11.42578125" style="22"/>
    <col min="4353" max="4353" width="21.5703125" style="22" bestFit="1" customWidth="1"/>
    <col min="4354" max="4354" width="14.7109375" style="22" bestFit="1" customWidth="1"/>
    <col min="4355" max="4355" width="23.5703125" style="22" bestFit="1" customWidth="1"/>
    <col min="4356" max="4356" width="28.85546875" style="22" bestFit="1" customWidth="1"/>
    <col min="4357" max="4357" width="18.28515625" style="22" bestFit="1" customWidth="1"/>
    <col min="4358" max="4358" width="17.42578125" style="22" bestFit="1" customWidth="1"/>
    <col min="4359" max="4359" width="38.85546875" style="22" bestFit="1" customWidth="1"/>
    <col min="4360" max="4360" width="22.140625" style="22" bestFit="1" customWidth="1"/>
    <col min="4361" max="4361" width="18.28515625" style="22" bestFit="1" customWidth="1"/>
    <col min="4362" max="4608" width="11.42578125" style="22"/>
    <col min="4609" max="4609" width="21.5703125" style="22" bestFit="1" customWidth="1"/>
    <col min="4610" max="4610" width="14.7109375" style="22" bestFit="1" customWidth="1"/>
    <col min="4611" max="4611" width="23.5703125" style="22" bestFit="1" customWidth="1"/>
    <col min="4612" max="4612" width="28.85546875" style="22" bestFit="1" customWidth="1"/>
    <col min="4613" max="4613" width="18.28515625" style="22" bestFit="1" customWidth="1"/>
    <col min="4614" max="4614" width="17.42578125" style="22" bestFit="1" customWidth="1"/>
    <col min="4615" max="4615" width="38.85546875" style="22" bestFit="1" customWidth="1"/>
    <col min="4616" max="4616" width="22.140625" style="22" bestFit="1" customWidth="1"/>
    <col min="4617" max="4617" width="18.28515625" style="22" bestFit="1" customWidth="1"/>
    <col min="4618" max="4864" width="11.42578125" style="22"/>
    <col min="4865" max="4865" width="21.5703125" style="22" bestFit="1" customWidth="1"/>
    <col min="4866" max="4866" width="14.7109375" style="22" bestFit="1" customWidth="1"/>
    <col min="4867" max="4867" width="23.5703125" style="22" bestFit="1" customWidth="1"/>
    <col min="4868" max="4868" width="28.85546875" style="22" bestFit="1" customWidth="1"/>
    <col min="4869" max="4869" width="18.28515625" style="22" bestFit="1" customWidth="1"/>
    <col min="4870" max="4870" width="17.42578125" style="22" bestFit="1" customWidth="1"/>
    <col min="4871" max="4871" width="38.85546875" style="22" bestFit="1" customWidth="1"/>
    <col min="4872" max="4872" width="22.140625" style="22" bestFit="1" customWidth="1"/>
    <col min="4873" max="4873" width="18.28515625" style="22" bestFit="1" customWidth="1"/>
    <col min="4874" max="5120" width="11.42578125" style="22"/>
    <col min="5121" max="5121" width="21.5703125" style="22" bestFit="1" customWidth="1"/>
    <col min="5122" max="5122" width="14.7109375" style="22" bestFit="1" customWidth="1"/>
    <col min="5123" max="5123" width="23.5703125" style="22" bestFit="1" customWidth="1"/>
    <col min="5124" max="5124" width="28.85546875" style="22" bestFit="1" customWidth="1"/>
    <col min="5125" max="5125" width="18.28515625" style="22" bestFit="1" customWidth="1"/>
    <col min="5126" max="5126" width="17.42578125" style="22" bestFit="1" customWidth="1"/>
    <col min="5127" max="5127" width="38.85546875" style="22" bestFit="1" customWidth="1"/>
    <col min="5128" max="5128" width="22.140625" style="22" bestFit="1" customWidth="1"/>
    <col min="5129" max="5129" width="18.28515625" style="22" bestFit="1" customWidth="1"/>
    <col min="5130" max="5376" width="11.42578125" style="22"/>
    <col min="5377" max="5377" width="21.5703125" style="22" bestFit="1" customWidth="1"/>
    <col min="5378" max="5378" width="14.7109375" style="22" bestFit="1" customWidth="1"/>
    <col min="5379" max="5379" width="23.5703125" style="22" bestFit="1" customWidth="1"/>
    <col min="5380" max="5380" width="28.85546875" style="22" bestFit="1" customWidth="1"/>
    <col min="5381" max="5381" width="18.28515625" style="22" bestFit="1" customWidth="1"/>
    <col min="5382" max="5382" width="17.42578125" style="22" bestFit="1" customWidth="1"/>
    <col min="5383" max="5383" width="38.85546875" style="22" bestFit="1" customWidth="1"/>
    <col min="5384" max="5384" width="22.140625" style="22" bestFit="1" customWidth="1"/>
    <col min="5385" max="5385" width="18.28515625" style="22" bestFit="1" customWidth="1"/>
    <col min="5386" max="5632" width="11.42578125" style="22"/>
    <col min="5633" max="5633" width="21.5703125" style="22" bestFit="1" customWidth="1"/>
    <col min="5634" max="5634" width="14.7109375" style="22" bestFit="1" customWidth="1"/>
    <col min="5635" max="5635" width="23.5703125" style="22" bestFit="1" customWidth="1"/>
    <col min="5636" max="5636" width="28.85546875" style="22" bestFit="1" customWidth="1"/>
    <col min="5637" max="5637" width="18.28515625" style="22" bestFit="1" customWidth="1"/>
    <col min="5638" max="5638" width="17.42578125" style="22" bestFit="1" customWidth="1"/>
    <col min="5639" max="5639" width="38.85546875" style="22" bestFit="1" customWidth="1"/>
    <col min="5640" max="5640" width="22.140625" style="22" bestFit="1" customWidth="1"/>
    <col min="5641" max="5641" width="18.28515625" style="22" bestFit="1" customWidth="1"/>
    <col min="5642" max="5888" width="11.42578125" style="22"/>
    <col min="5889" max="5889" width="21.5703125" style="22" bestFit="1" customWidth="1"/>
    <col min="5890" max="5890" width="14.7109375" style="22" bestFit="1" customWidth="1"/>
    <col min="5891" max="5891" width="23.5703125" style="22" bestFit="1" customWidth="1"/>
    <col min="5892" max="5892" width="28.85546875" style="22" bestFit="1" customWidth="1"/>
    <col min="5893" max="5893" width="18.28515625" style="22" bestFit="1" customWidth="1"/>
    <col min="5894" max="5894" width="17.42578125" style="22" bestFit="1" customWidth="1"/>
    <col min="5895" max="5895" width="38.85546875" style="22" bestFit="1" customWidth="1"/>
    <col min="5896" max="5896" width="22.140625" style="22" bestFit="1" customWidth="1"/>
    <col min="5897" max="5897" width="18.28515625" style="22" bestFit="1" customWidth="1"/>
    <col min="5898" max="6144" width="11.42578125" style="22"/>
    <col min="6145" max="6145" width="21.5703125" style="22" bestFit="1" customWidth="1"/>
    <col min="6146" max="6146" width="14.7109375" style="22" bestFit="1" customWidth="1"/>
    <col min="6147" max="6147" width="23.5703125" style="22" bestFit="1" customWidth="1"/>
    <col min="6148" max="6148" width="28.85546875" style="22" bestFit="1" customWidth="1"/>
    <col min="6149" max="6149" width="18.28515625" style="22" bestFit="1" customWidth="1"/>
    <col min="6150" max="6150" width="17.42578125" style="22" bestFit="1" customWidth="1"/>
    <col min="6151" max="6151" width="38.85546875" style="22" bestFit="1" customWidth="1"/>
    <col min="6152" max="6152" width="22.140625" style="22" bestFit="1" customWidth="1"/>
    <col min="6153" max="6153" width="18.28515625" style="22" bestFit="1" customWidth="1"/>
    <col min="6154" max="6400" width="11.42578125" style="22"/>
    <col min="6401" max="6401" width="21.5703125" style="22" bestFit="1" customWidth="1"/>
    <col min="6402" max="6402" width="14.7109375" style="22" bestFit="1" customWidth="1"/>
    <col min="6403" max="6403" width="23.5703125" style="22" bestFit="1" customWidth="1"/>
    <col min="6404" max="6404" width="28.85546875" style="22" bestFit="1" customWidth="1"/>
    <col min="6405" max="6405" width="18.28515625" style="22" bestFit="1" customWidth="1"/>
    <col min="6406" max="6406" width="17.42578125" style="22" bestFit="1" customWidth="1"/>
    <col min="6407" max="6407" width="38.85546875" style="22" bestFit="1" customWidth="1"/>
    <col min="6408" max="6408" width="22.140625" style="22" bestFit="1" customWidth="1"/>
    <col min="6409" max="6409" width="18.28515625" style="22" bestFit="1" customWidth="1"/>
    <col min="6410" max="6656" width="11.42578125" style="22"/>
    <col min="6657" max="6657" width="21.5703125" style="22" bestFit="1" customWidth="1"/>
    <col min="6658" max="6658" width="14.7109375" style="22" bestFit="1" customWidth="1"/>
    <col min="6659" max="6659" width="23.5703125" style="22" bestFit="1" customWidth="1"/>
    <col min="6660" max="6660" width="28.85546875" style="22" bestFit="1" customWidth="1"/>
    <col min="6661" max="6661" width="18.28515625" style="22" bestFit="1" customWidth="1"/>
    <col min="6662" max="6662" width="17.42578125" style="22" bestFit="1" customWidth="1"/>
    <col min="6663" max="6663" width="38.85546875" style="22" bestFit="1" customWidth="1"/>
    <col min="6664" max="6664" width="22.140625" style="22" bestFit="1" customWidth="1"/>
    <col min="6665" max="6665" width="18.28515625" style="22" bestFit="1" customWidth="1"/>
    <col min="6666" max="6912" width="11.42578125" style="22"/>
    <col min="6913" max="6913" width="21.5703125" style="22" bestFit="1" customWidth="1"/>
    <col min="6914" max="6914" width="14.7109375" style="22" bestFit="1" customWidth="1"/>
    <col min="6915" max="6915" width="23.5703125" style="22" bestFit="1" customWidth="1"/>
    <col min="6916" max="6916" width="28.85546875" style="22" bestFit="1" customWidth="1"/>
    <col min="6917" max="6917" width="18.28515625" style="22" bestFit="1" customWidth="1"/>
    <col min="6918" max="6918" width="17.42578125" style="22" bestFit="1" customWidth="1"/>
    <col min="6919" max="6919" width="38.85546875" style="22" bestFit="1" customWidth="1"/>
    <col min="6920" max="6920" width="22.140625" style="22" bestFit="1" customWidth="1"/>
    <col min="6921" max="6921" width="18.28515625" style="22" bestFit="1" customWidth="1"/>
    <col min="6922" max="7168" width="11.42578125" style="22"/>
    <col min="7169" max="7169" width="21.5703125" style="22" bestFit="1" customWidth="1"/>
    <col min="7170" max="7170" width="14.7109375" style="22" bestFit="1" customWidth="1"/>
    <col min="7171" max="7171" width="23.5703125" style="22" bestFit="1" customWidth="1"/>
    <col min="7172" max="7172" width="28.85546875" style="22" bestFit="1" customWidth="1"/>
    <col min="7173" max="7173" width="18.28515625" style="22" bestFit="1" customWidth="1"/>
    <col min="7174" max="7174" width="17.42578125" style="22" bestFit="1" customWidth="1"/>
    <col min="7175" max="7175" width="38.85546875" style="22" bestFit="1" customWidth="1"/>
    <col min="7176" max="7176" width="22.140625" style="22" bestFit="1" customWidth="1"/>
    <col min="7177" max="7177" width="18.28515625" style="22" bestFit="1" customWidth="1"/>
    <col min="7178" max="7424" width="11.42578125" style="22"/>
    <col min="7425" max="7425" width="21.5703125" style="22" bestFit="1" customWidth="1"/>
    <col min="7426" max="7426" width="14.7109375" style="22" bestFit="1" customWidth="1"/>
    <col min="7427" max="7427" width="23.5703125" style="22" bestFit="1" customWidth="1"/>
    <col min="7428" max="7428" width="28.85546875" style="22" bestFit="1" customWidth="1"/>
    <col min="7429" max="7429" width="18.28515625" style="22" bestFit="1" customWidth="1"/>
    <col min="7430" max="7430" width="17.42578125" style="22" bestFit="1" customWidth="1"/>
    <col min="7431" max="7431" width="38.85546875" style="22" bestFit="1" customWidth="1"/>
    <col min="7432" max="7432" width="22.140625" style="22" bestFit="1" customWidth="1"/>
    <col min="7433" max="7433" width="18.28515625" style="22" bestFit="1" customWidth="1"/>
    <col min="7434" max="7680" width="11.42578125" style="22"/>
    <col min="7681" max="7681" width="21.5703125" style="22" bestFit="1" customWidth="1"/>
    <col min="7682" max="7682" width="14.7109375" style="22" bestFit="1" customWidth="1"/>
    <col min="7683" max="7683" width="23.5703125" style="22" bestFit="1" customWidth="1"/>
    <col min="7684" max="7684" width="28.85546875" style="22" bestFit="1" customWidth="1"/>
    <col min="7685" max="7685" width="18.28515625" style="22" bestFit="1" customWidth="1"/>
    <col min="7686" max="7686" width="17.42578125" style="22" bestFit="1" customWidth="1"/>
    <col min="7687" max="7687" width="38.85546875" style="22" bestFit="1" customWidth="1"/>
    <col min="7688" max="7688" width="22.140625" style="22" bestFit="1" customWidth="1"/>
    <col min="7689" max="7689" width="18.28515625" style="22" bestFit="1" customWidth="1"/>
    <col min="7690" max="7936" width="11.42578125" style="22"/>
    <col min="7937" max="7937" width="21.5703125" style="22" bestFit="1" customWidth="1"/>
    <col min="7938" max="7938" width="14.7109375" style="22" bestFit="1" customWidth="1"/>
    <col min="7939" max="7939" width="23.5703125" style="22" bestFit="1" customWidth="1"/>
    <col min="7940" max="7940" width="28.85546875" style="22" bestFit="1" customWidth="1"/>
    <col min="7941" max="7941" width="18.28515625" style="22" bestFit="1" customWidth="1"/>
    <col min="7942" max="7942" width="17.42578125" style="22" bestFit="1" customWidth="1"/>
    <col min="7943" max="7943" width="38.85546875" style="22" bestFit="1" customWidth="1"/>
    <col min="7944" max="7944" width="22.140625" style="22" bestFit="1" customWidth="1"/>
    <col min="7945" max="7945" width="18.28515625" style="22" bestFit="1" customWidth="1"/>
    <col min="7946" max="8192" width="11.42578125" style="22"/>
    <col min="8193" max="8193" width="21.5703125" style="22" bestFit="1" customWidth="1"/>
    <col min="8194" max="8194" width="14.7109375" style="22" bestFit="1" customWidth="1"/>
    <col min="8195" max="8195" width="23.5703125" style="22" bestFit="1" customWidth="1"/>
    <col min="8196" max="8196" width="28.85546875" style="22" bestFit="1" customWidth="1"/>
    <col min="8197" max="8197" width="18.28515625" style="22" bestFit="1" customWidth="1"/>
    <col min="8198" max="8198" width="17.42578125" style="22" bestFit="1" customWidth="1"/>
    <col min="8199" max="8199" width="38.85546875" style="22" bestFit="1" customWidth="1"/>
    <col min="8200" max="8200" width="22.140625" style="22" bestFit="1" customWidth="1"/>
    <col min="8201" max="8201" width="18.28515625" style="22" bestFit="1" customWidth="1"/>
    <col min="8202" max="8448" width="11.42578125" style="22"/>
    <col min="8449" max="8449" width="21.5703125" style="22" bestFit="1" customWidth="1"/>
    <col min="8450" max="8450" width="14.7109375" style="22" bestFit="1" customWidth="1"/>
    <col min="8451" max="8451" width="23.5703125" style="22" bestFit="1" customWidth="1"/>
    <col min="8452" max="8452" width="28.85546875" style="22" bestFit="1" customWidth="1"/>
    <col min="8453" max="8453" width="18.28515625" style="22" bestFit="1" customWidth="1"/>
    <col min="8454" max="8454" width="17.42578125" style="22" bestFit="1" customWidth="1"/>
    <col min="8455" max="8455" width="38.85546875" style="22" bestFit="1" customWidth="1"/>
    <col min="8456" max="8456" width="22.140625" style="22" bestFit="1" customWidth="1"/>
    <col min="8457" max="8457" width="18.28515625" style="22" bestFit="1" customWidth="1"/>
    <col min="8458" max="8704" width="11.42578125" style="22"/>
    <col min="8705" max="8705" width="21.5703125" style="22" bestFit="1" customWidth="1"/>
    <col min="8706" max="8706" width="14.7109375" style="22" bestFit="1" customWidth="1"/>
    <col min="8707" max="8707" width="23.5703125" style="22" bestFit="1" customWidth="1"/>
    <col min="8708" max="8708" width="28.85546875" style="22" bestFit="1" customWidth="1"/>
    <col min="8709" max="8709" width="18.28515625" style="22" bestFit="1" customWidth="1"/>
    <col min="8710" max="8710" width="17.42578125" style="22" bestFit="1" customWidth="1"/>
    <col min="8711" max="8711" width="38.85546875" style="22" bestFit="1" customWidth="1"/>
    <col min="8712" max="8712" width="22.140625" style="22" bestFit="1" customWidth="1"/>
    <col min="8713" max="8713" width="18.28515625" style="22" bestFit="1" customWidth="1"/>
    <col min="8714" max="8960" width="11.42578125" style="22"/>
    <col min="8961" max="8961" width="21.5703125" style="22" bestFit="1" customWidth="1"/>
    <col min="8962" max="8962" width="14.7109375" style="22" bestFit="1" customWidth="1"/>
    <col min="8963" max="8963" width="23.5703125" style="22" bestFit="1" customWidth="1"/>
    <col min="8964" max="8964" width="28.85546875" style="22" bestFit="1" customWidth="1"/>
    <col min="8965" max="8965" width="18.28515625" style="22" bestFit="1" customWidth="1"/>
    <col min="8966" max="8966" width="17.42578125" style="22" bestFit="1" customWidth="1"/>
    <col min="8967" max="8967" width="38.85546875" style="22" bestFit="1" customWidth="1"/>
    <col min="8968" max="8968" width="22.140625" style="22" bestFit="1" customWidth="1"/>
    <col min="8969" max="8969" width="18.28515625" style="22" bestFit="1" customWidth="1"/>
    <col min="8970" max="9216" width="11.42578125" style="22"/>
    <col min="9217" max="9217" width="21.5703125" style="22" bestFit="1" customWidth="1"/>
    <col min="9218" max="9218" width="14.7109375" style="22" bestFit="1" customWidth="1"/>
    <col min="9219" max="9219" width="23.5703125" style="22" bestFit="1" customWidth="1"/>
    <col min="9220" max="9220" width="28.85546875" style="22" bestFit="1" customWidth="1"/>
    <col min="9221" max="9221" width="18.28515625" style="22" bestFit="1" customWidth="1"/>
    <col min="9222" max="9222" width="17.42578125" style="22" bestFit="1" customWidth="1"/>
    <col min="9223" max="9223" width="38.85546875" style="22" bestFit="1" customWidth="1"/>
    <col min="9224" max="9224" width="22.140625" style="22" bestFit="1" customWidth="1"/>
    <col min="9225" max="9225" width="18.28515625" style="22" bestFit="1" customWidth="1"/>
    <col min="9226" max="9472" width="11.42578125" style="22"/>
    <col min="9473" max="9473" width="21.5703125" style="22" bestFit="1" customWidth="1"/>
    <col min="9474" max="9474" width="14.7109375" style="22" bestFit="1" customWidth="1"/>
    <col min="9475" max="9475" width="23.5703125" style="22" bestFit="1" customWidth="1"/>
    <col min="9476" max="9476" width="28.85546875" style="22" bestFit="1" customWidth="1"/>
    <col min="9477" max="9477" width="18.28515625" style="22" bestFit="1" customWidth="1"/>
    <col min="9478" max="9478" width="17.42578125" style="22" bestFit="1" customWidth="1"/>
    <col min="9479" max="9479" width="38.85546875" style="22" bestFit="1" customWidth="1"/>
    <col min="9480" max="9480" width="22.140625" style="22" bestFit="1" customWidth="1"/>
    <col min="9481" max="9481" width="18.28515625" style="22" bestFit="1" customWidth="1"/>
    <col min="9482" max="9728" width="11.42578125" style="22"/>
    <col min="9729" max="9729" width="21.5703125" style="22" bestFit="1" customWidth="1"/>
    <col min="9730" max="9730" width="14.7109375" style="22" bestFit="1" customWidth="1"/>
    <col min="9731" max="9731" width="23.5703125" style="22" bestFit="1" customWidth="1"/>
    <col min="9732" max="9732" width="28.85546875" style="22" bestFit="1" customWidth="1"/>
    <col min="9733" max="9733" width="18.28515625" style="22" bestFit="1" customWidth="1"/>
    <col min="9734" max="9734" width="17.42578125" style="22" bestFit="1" customWidth="1"/>
    <col min="9735" max="9735" width="38.85546875" style="22" bestFit="1" customWidth="1"/>
    <col min="9736" max="9736" width="22.140625" style="22" bestFit="1" customWidth="1"/>
    <col min="9737" max="9737" width="18.28515625" style="22" bestFit="1" customWidth="1"/>
    <col min="9738" max="9984" width="11.42578125" style="22"/>
    <col min="9985" max="9985" width="21.5703125" style="22" bestFit="1" customWidth="1"/>
    <col min="9986" max="9986" width="14.7109375" style="22" bestFit="1" customWidth="1"/>
    <col min="9987" max="9987" width="23.5703125" style="22" bestFit="1" customWidth="1"/>
    <col min="9988" max="9988" width="28.85546875" style="22" bestFit="1" customWidth="1"/>
    <col min="9989" max="9989" width="18.28515625" style="22" bestFit="1" customWidth="1"/>
    <col min="9990" max="9990" width="17.42578125" style="22" bestFit="1" customWidth="1"/>
    <col min="9991" max="9991" width="38.85546875" style="22" bestFit="1" customWidth="1"/>
    <col min="9992" max="9992" width="22.140625" style="22" bestFit="1" customWidth="1"/>
    <col min="9993" max="9993" width="18.28515625" style="22" bestFit="1" customWidth="1"/>
    <col min="9994" max="10240" width="11.42578125" style="22"/>
    <col min="10241" max="10241" width="21.5703125" style="22" bestFit="1" customWidth="1"/>
    <col min="10242" max="10242" width="14.7109375" style="22" bestFit="1" customWidth="1"/>
    <col min="10243" max="10243" width="23.5703125" style="22" bestFit="1" customWidth="1"/>
    <col min="10244" max="10244" width="28.85546875" style="22" bestFit="1" customWidth="1"/>
    <col min="10245" max="10245" width="18.28515625" style="22" bestFit="1" customWidth="1"/>
    <col min="10246" max="10246" width="17.42578125" style="22" bestFit="1" customWidth="1"/>
    <col min="10247" max="10247" width="38.85546875" style="22" bestFit="1" customWidth="1"/>
    <col min="10248" max="10248" width="22.140625" style="22" bestFit="1" customWidth="1"/>
    <col min="10249" max="10249" width="18.28515625" style="22" bestFit="1" customWidth="1"/>
    <col min="10250" max="10496" width="11.42578125" style="22"/>
    <col min="10497" max="10497" width="21.5703125" style="22" bestFit="1" customWidth="1"/>
    <col min="10498" max="10498" width="14.7109375" style="22" bestFit="1" customWidth="1"/>
    <col min="10499" max="10499" width="23.5703125" style="22" bestFit="1" customWidth="1"/>
    <col min="10500" max="10500" width="28.85546875" style="22" bestFit="1" customWidth="1"/>
    <col min="10501" max="10501" width="18.28515625" style="22" bestFit="1" customWidth="1"/>
    <col min="10502" max="10502" width="17.42578125" style="22" bestFit="1" customWidth="1"/>
    <col min="10503" max="10503" width="38.85546875" style="22" bestFit="1" customWidth="1"/>
    <col min="10504" max="10504" width="22.140625" style="22" bestFit="1" customWidth="1"/>
    <col min="10505" max="10505" width="18.28515625" style="22" bestFit="1" customWidth="1"/>
    <col min="10506" max="10752" width="11.42578125" style="22"/>
    <col min="10753" max="10753" width="21.5703125" style="22" bestFit="1" customWidth="1"/>
    <col min="10754" max="10754" width="14.7109375" style="22" bestFit="1" customWidth="1"/>
    <col min="10755" max="10755" width="23.5703125" style="22" bestFit="1" customWidth="1"/>
    <col min="10756" max="10756" width="28.85546875" style="22" bestFit="1" customWidth="1"/>
    <col min="10757" max="10757" width="18.28515625" style="22" bestFit="1" customWidth="1"/>
    <col min="10758" max="10758" width="17.42578125" style="22" bestFit="1" customWidth="1"/>
    <col min="10759" max="10759" width="38.85546875" style="22" bestFit="1" customWidth="1"/>
    <col min="10760" max="10760" width="22.140625" style="22" bestFit="1" customWidth="1"/>
    <col min="10761" max="10761" width="18.28515625" style="22" bestFit="1" customWidth="1"/>
    <col min="10762" max="11008" width="11.42578125" style="22"/>
    <col min="11009" max="11009" width="21.5703125" style="22" bestFit="1" customWidth="1"/>
    <col min="11010" max="11010" width="14.7109375" style="22" bestFit="1" customWidth="1"/>
    <col min="11011" max="11011" width="23.5703125" style="22" bestFit="1" customWidth="1"/>
    <col min="11012" max="11012" width="28.85546875" style="22" bestFit="1" customWidth="1"/>
    <col min="11013" max="11013" width="18.28515625" style="22" bestFit="1" customWidth="1"/>
    <col min="11014" max="11014" width="17.42578125" style="22" bestFit="1" customWidth="1"/>
    <col min="11015" max="11015" width="38.85546875" style="22" bestFit="1" customWidth="1"/>
    <col min="11016" max="11016" width="22.140625" style="22" bestFit="1" customWidth="1"/>
    <col min="11017" max="11017" width="18.28515625" style="22" bestFit="1" customWidth="1"/>
    <col min="11018" max="11264" width="11.42578125" style="22"/>
    <col min="11265" max="11265" width="21.5703125" style="22" bestFit="1" customWidth="1"/>
    <col min="11266" max="11266" width="14.7109375" style="22" bestFit="1" customWidth="1"/>
    <col min="11267" max="11267" width="23.5703125" style="22" bestFit="1" customWidth="1"/>
    <col min="11268" max="11268" width="28.85546875" style="22" bestFit="1" customWidth="1"/>
    <col min="11269" max="11269" width="18.28515625" style="22" bestFit="1" customWidth="1"/>
    <col min="11270" max="11270" width="17.42578125" style="22" bestFit="1" customWidth="1"/>
    <col min="11271" max="11271" width="38.85546875" style="22" bestFit="1" customWidth="1"/>
    <col min="11272" max="11272" width="22.140625" style="22" bestFit="1" customWidth="1"/>
    <col min="11273" max="11273" width="18.28515625" style="22" bestFit="1" customWidth="1"/>
    <col min="11274" max="11520" width="11.42578125" style="22"/>
    <col min="11521" max="11521" width="21.5703125" style="22" bestFit="1" customWidth="1"/>
    <col min="11522" max="11522" width="14.7109375" style="22" bestFit="1" customWidth="1"/>
    <col min="11523" max="11523" width="23.5703125" style="22" bestFit="1" customWidth="1"/>
    <col min="11524" max="11524" width="28.85546875" style="22" bestFit="1" customWidth="1"/>
    <col min="11525" max="11525" width="18.28515625" style="22" bestFit="1" customWidth="1"/>
    <col min="11526" max="11526" width="17.42578125" style="22" bestFit="1" customWidth="1"/>
    <col min="11527" max="11527" width="38.85546875" style="22" bestFit="1" customWidth="1"/>
    <col min="11528" max="11528" width="22.140625" style="22" bestFit="1" customWidth="1"/>
    <col min="11529" max="11529" width="18.28515625" style="22" bestFit="1" customWidth="1"/>
    <col min="11530" max="11776" width="11.42578125" style="22"/>
    <col min="11777" max="11777" width="21.5703125" style="22" bestFit="1" customWidth="1"/>
    <col min="11778" max="11778" width="14.7109375" style="22" bestFit="1" customWidth="1"/>
    <col min="11779" max="11779" width="23.5703125" style="22" bestFit="1" customWidth="1"/>
    <col min="11780" max="11780" width="28.85546875" style="22" bestFit="1" customWidth="1"/>
    <col min="11781" max="11781" width="18.28515625" style="22" bestFit="1" customWidth="1"/>
    <col min="11782" max="11782" width="17.42578125" style="22" bestFit="1" customWidth="1"/>
    <col min="11783" max="11783" width="38.85546875" style="22" bestFit="1" customWidth="1"/>
    <col min="11784" max="11784" width="22.140625" style="22" bestFit="1" customWidth="1"/>
    <col min="11785" max="11785" width="18.28515625" style="22" bestFit="1" customWidth="1"/>
    <col min="11786" max="12032" width="11.42578125" style="22"/>
    <col min="12033" max="12033" width="21.5703125" style="22" bestFit="1" customWidth="1"/>
    <col min="12034" max="12034" width="14.7109375" style="22" bestFit="1" customWidth="1"/>
    <col min="12035" max="12035" width="23.5703125" style="22" bestFit="1" customWidth="1"/>
    <col min="12036" max="12036" width="28.85546875" style="22" bestFit="1" customWidth="1"/>
    <col min="12037" max="12037" width="18.28515625" style="22" bestFit="1" customWidth="1"/>
    <col min="12038" max="12038" width="17.42578125" style="22" bestFit="1" customWidth="1"/>
    <col min="12039" max="12039" width="38.85546875" style="22" bestFit="1" customWidth="1"/>
    <col min="12040" max="12040" width="22.140625" style="22" bestFit="1" customWidth="1"/>
    <col min="12041" max="12041" width="18.28515625" style="22" bestFit="1" customWidth="1"/>
    <col min="12042" max="12288" width="11.42578125" style="22"/>
    <col min="12289" max="12289" width="21.5703125" style="22" bestFit="1" customWidth="1"/>
    <col min="12290" max="12290" width="14.7109375" style="22" bestFit="1" customWidth="1"/>
    <col min="12291" max="12291" width="23.5703125" style="22" bestFit="1" customWidth="1"/>
    <col min="12292" max="12292" width="28.85546875" style="22" bestFit="1" customWidth="1"/>
    <col min="12293" max="12293" width="18.28515625" style="22" bestFit="1" customWidth="1"/>
    <col min="12294" max="12294" width="17.42578125" style="22" bestFit="1" customWidth="1"/>
    <col min="12295" max="12295" width="38.85546875" style="22" bestFit="1" customWidth="1"/>
    <col min="12296" max="12296" width="22.140625" style="22" bestFit="1" customWidth="1"/>
    <col min="12297" max="12297" width="18.28515625" style="22" bestFit="1" customWidth="1"/>
    <col min="12298" max="12544" width="11.42578125" style="22"/>
    <col min="12545" max="12545" width="21.5703125" style="22" bestFit="1" customWidth="1"/>
    <col min="12546" max="12546" width="14.7109375" style="22" bestFit="1" customWidth="1"/>
    <col min="12547" max="12547" width="23.5703125" style="22" bestFit="1" customWidth="1"/>
    <col min="12548" max="12548" width="28.85546875" style="22" bestFit="1" customWidth="1"/>
    <col min="12549" max="12549" width="18.28515625" style="22" bestFit="1" customWidth="1"/>
    <col min="12550" max="12550" width="17.42578125" style="22" bestFit="1" customWidth="1"/>
    <col min="12551" max="12551" width="38.85546875" style="22" bestFit="1" customWidth="1"/>
    <col min="12552" max="12552" width="22.140625" style="22" bestFit="1" customWidth="1"/>
    <col min="12553" max="12553" width="18.28515625" style="22" bestFit="1" customWidth="1"/>
    <col min="12554" max="12800" width="11.42578125" style="22"/>
    <col min="12801" max="12801" width="21.5703125" style="22" bestFit="1" customWidth="1"/>
    <col min="12802" max="12802" width="14.7109375" style="22" bestFit="1" customWidth="1"/>
    <col min="12803" max="12803" width="23.5703125" style="22" bestFit="1" customWidth="1"/>
    <col min="12804" max="12804" width="28.85546875" style="22" bestFit="1" customWidth="1"/>
    <col min="12805" max="12805" width="18.28515625" style="22" bestFit="1" customWidth="1"/>
    <col min="12806" max="12806" width="17.42578125" style="22" bestFit="1" customWidth="1"/>
    <col min="12807" max="12807" width="38.85546875" style="22" bestFit="1" customWidth="1"/>
    <col min="12808" max="12808" width="22.140625" style="22" bestFit="1" customWidth="1"/>
    <col min="12809" max="12809" width="18.28515625" style="22" bestFit="1" customWidth="1"/>
    <col min="12810" max="13056" width="11.42578125" style="22"/>
    <col min="13057" max="13057" width="21.5703125" style="22" bestFit="1" customWidth="1"/>
    <col min="13058" max="13058" width="14.7109375" style="22" bestFit="1" customWidth="1"/>
    <col min="13059" max="13059" width="23.5703125" style="22" bestFit="1" customWidth="1"/>
    <col min="13060" max="13060" width="28.85546875" style="22" bestFit="1" customWidth="1"/>
    <col min="13061" max="13061" width="18.28515625" style="22" bestFit="1" customWidth="1"/>
    <col min="13062" max="13062" width="17.42578125" style="22" bestFit="1" customWidth="1"/>
    <col min="13063" max="13063" width="38.85546875" style="22" bestFit="1" customWidth="1"/>
    <col min="13064" max="13064" width="22.140625" style="22" bestFit="1" customWidth="1"/>
    <col min="13065" max="13065" width="18.28515625" style="22" bestFit="1" customWidth="1"/>
    <col min="13066" max="13312" width="11.42578125" style="22"/>
    <col min="13313" max="13313" width="21.5703125" style="22" bestFit="1" customWidth="1"/>
    <col min="13314" max="13314" width="14.7109375" style="22" bestFit="1" customWidth="1"/>
    <col min="13315" max="13315" width="23.5703125" style="22" bestFit="1" customWidth="1"/>
    <col min="13316" max="13316" width="28.85546875" style="22" bestFit="1" customWidth="1"/>
    <col min="13317" max="13317" width="18.28515625" style="22" bestFit="1" customWidth="1"/>
    <col min="13318" max="13318" width="17.42578125" style="22" bestFit="1" customWidth="1"/>
    <col min="13319" max="13319" width="38.85546875" style="22" bestFit="1" customWidth="1"/>
    <col min="13320" max="13320" width="22.140625" style="22" bestFit="1" customWidth="1"/>
    <col min="13321" max="13321" width="18.28515625" style="22" bestFit="1" customWidth="1"/>
    <col min="13322" max="13568" width="11.42578125" style="22"/>
    <col min="13569" max="13569" width="21.5703125" style="22" bestFit="1" customWidth="1"/>
    <col min="13570" max="13570" width="14.7109375" style="22" bestFit="1" customWidth="1"/>
    <col min="13571" max="13571" width="23.5703125" style="22" bestFit="1" customWidth="1"/>
    <col min="13572" max="13572" width="28.85546875" style="22" bestFit="1" customWidth="1"/>
    <col min="13573" max="13573" width="18.28515625" style="22" bestFit="1" customWidth="1"/>
    <col min="13574" max="13574" width="17.42578125" style="22" bestFit="1" customWidth="1"/>
    <col min="13575" max="13575" width="38.85546875" style="22" bestFit="1" customWidth="1"/>
    <col min="13576" max="13576" width="22.140625" style="22" bestFit="1" customWidth="1"/>
    <col min="13577" max="13577" width="18.28515625" style="22" bestFit="1" customWidth="1"/>
    <col min="13578" max="13824" width="11.42578125" style="22"/>
    <col min="13825" max="13825" width="21.5703125" style="22" bestFit="1" customWidth="1"/>
    <col min="13826" max="13826" width="14.7109375" style="22" bestFit="1" customWidth="1"/>
    <col min="13827" max="13827" width="23.5703125" style="22" bestFit="1" customWidth="1"/>
    <col min="13828" max="13828" width="28.85546875" style="22" bestFit="1" customWidth="1"/>
    <col min="13829" max="13829" width="18.28515625" style="22" bestFit="1" customWidth="1"/>
    <col min="13830" max="13830" width="17.42578125" style="22" bestFit="1" customWidth="1"/>
    <col min="13831" max="13831" width="38.85546875" style="22" bestFit="1" customWidth="1"/>
    <col min="13832" max="13832" width="22.140625" style="22" bestFit="1" customWidth="1"/>
    <col min="13833" max="13833" width="18.28515625" style="22" bestFit="1" customWidth="1"/>
    <col min="13834" max="14080" width="11.42578125" style="22"/>
    <col min="14081" max="14081" width="21.5703125" style="22" bestFit="1" customWidth="1"/>
    <col min="14082" max="14082" width="14.7109375" style="22" bestFit="1" customWidth="1"/>
    <col min="14083" max="14083" width="23.5703125" style="22" bestFit="1" customWidth="1"/>
    <col min="14084" max="14084" width="28.85546875" style="22" bestFit="1" customWidth="1"/>
    <col min="14085" max="14085" width="18.28515625" style="22" bestFit="1" customWidth="1"/>
    <col min="14086" max="14086" width="17.42578125" style="22" bestFit="1" customWidth="1"/>
    <col min="14087" max="14087" width="38.85546875" style="22" bestFit="1" customWidth="1"/>
    <col min="14088" max="14088" width="22.140625" style="22" bestFit="1" customWidth="1"/>
    <col min="14089" max="14089" width="18.28515625" style="22" bestFit="1" customWidth="1"/>
    <col min="14090" max="14336" width="11.42578125" style="22"/>
    <col min="14337" max="14337" width="21.5703125" style="22" bestFit="1" customWidth="1"/>
    <col min="14338" max="14338" width="14.7109375" style="22" bestFit="1" customWidth="1"/>
    <col min="14339" max="14339" width="23.5703125" style="22" bestFit="1" customWidth="1"/>
    <col min="14340" max="14340" width="28.85546875" style="22" bestFit="1" customWidth="1"/>
    <col min="14341" max="14341" width="18.28515625" style="22" bestFit="1" customWidth="1"/>
    <col min="14342" max="14342" width="17.42578125" style="22" bestFit="1" customWidth="1"/>
    <col min="14343" max="14343" width="38.85546875" style="22" bestFit="1" customWidth="1"/>
    <col min="14344" max="14344" width="22.140625" style="22" bestFit="1" customWidth="1"/>
    <col min="14345" max="14345" width="18.28515625" style="22" bestFit="1" customWidth="1"/>
    <col min="14346" max="14592" width="11.42578125" style="22"/>
    <col min="14593" max="14593" width="21.5703125" style="22" bestFit="1" customWidth="1"/>
    <col min="14594" max="14594" width="14.7109375" style="22" bestFit="1" customWidth="1"/>
    <col min="14595" max="14595" width="23.5703125" style="22" bestFit="1" customWidth="1"/>
    <col min="14596" max="14596" width="28.85546875" style="22" bestFit="1" customWidth="1"/>
    <col min="14597" max="14597" width="18.28515625" style="22" bestFit="1" customWidth="1"/>
    <col min="14598" max="14598" width="17.42578125" style="22" bestFit="1" customWidth="1"/>
    <col min="14599" max="14599" width="38.85546875" style="22" bestFit="1" customWidth="1"/>
    <col min="14600" max="14600" width="22.140625" style="22" bestFit="1" customWidth="1"/>
    <col min="14601" max="14601" width="18.28515625" style="22" bestFit="1" customWidth="1"/>
    <col min="14602" max="14848" width="11.42578125" style="22"/>
    <col min="14849" max="14849" width="21.5703125" style="22" bestFit="1" customWidth="1"/>
    <col min="14850" max="14850" width="14.7109375" style="22" bestFit="1" customWidth="1"/>
    <col min="14851" max="14851" width="23.5703125" style="22" bestFit="1" customWidth="1"/>
    <col min="14852" max="14852" width="28.85546875" style="22" bestFit="1" customWidth="1"/>
    <col min="14853" max="14853" width="18.28515625" style="22" bestFit="1" customWidth="1"/>
    <col min="14854" max="14854" width="17.42578125" style="22" bestFit="1" customWidth="1"/>
    <col min="14855" max="14855" width="38.85546875" style="22" bestFit="1" customWidth="1"/>
    <col min="14856" max="14856" width="22.140625" style="22" bestFit="1" customWidth="1"/>
    <col min="14857" max="14857" width="18.28515625" style="22" bestFit="1" customWidth="1"/>
    <col min="14858" max="15104" width="11.42578125" style="22"/>
    <col min="15105" max="15105" width="21.5703125" style="22" bestFit="1" customWidth="1"/>
    <col min="15106" max="15106" width="14.7109375" style="22" bestFit="1" customWidth="1"/>
    <col min="15107" max="15107" width="23.5703125" style="22" bestFit="1" customWidth="1"/>
    <col min="15108" max="15108" width="28.85546875" style="22" bestFit="1" customWidth="1"/>
    <col min="15109" max="15109" width="18.28515625" style="22" bestFit="1" customWidth="1"/>
    <col min="15110" max="15110" width="17.42578125" style="22" bestFit="1" customWidth="1"/>
    <col min="15111" max="15111" width="38.85546875" style="22" bestFit="1" customWidth="1"/>
    <col min="15112" max="15112" width="22.140625" style="22" bestFit="1" customWidth="1"/>
    <col min="15113" max="15113" width="18.28515625" style="22" bestFit="1" customWidth="1"/>
    <col min="15114" max="15360" width="11.42578125" style="22"/>
    <col min="15361" max="15361" width="21.5703125" style="22" bestFit="1" customWidth="1"/>
    <col min="15362" max="15362" width="14.7109375" style="22" bestFit="1" customWidth="1"/>
    <col min="15363" max="15363" width="23.5703125" style="22" bestFit="1" customWidth="1"/>
    <col min="15364" max="15364" width="28.85546875" style="22" bestFit="1" customWidth="1"/>
    <col min="15365" max="15365" width="18.28515625" style="22" bestFit="1" customWidth="1"/>
    <col min="15366" max="15366" width="17.42578125" style="22" bestFit="1" customWidth="1"/>
    <col min="15367" max="15367" width="38.85546875" style="22" bestFit="1" customWidth="1"/>
    <col min="15368" max="15368" width="22.140625" style="22" bestFit="1" customWidth="1"/>
    <col min="15369" max="15369" width="18.28515625" style="22" bestFit="1" customWidth="1"/>
    <col min="15370" max="15616" width="11.42578125" style="22"/>
    <col min="15617" max="15617" width="21.5703125" style="22" bestFit="1" customWidth="1"/>
    <col min="15618" max="15618" width="14.7109375" style="22" bestFit="1" customWidth="1"/>
    <col min="15619" max="15619" width="23.5703125" style="22" bestFit="1" customWidth="1"/>
    <col min="15620" max="15620" width="28.85546875" style="22" bestFit="1" customWidth="1"/>
    <col min="15621" max="15621" width="18.28515625" style="22" bestFit="1" customWidth="1"/>
    <col min="15622" max="15622" width="17.42578125" style="22" bestFit="1" customWidth="1"/>
    <col min="15623" max="15623" width="38.85546875" style="22" bestFit="1" customWidth="1"/>
    <col min="15624" max="15624" width="22.140625" style="22" bestFit="1" customWidth="1"/>
    <col min="15625" max="15625" width="18.28515625" style="22" bestFit="1" customWidth="1"/>
    <col min="15626" max="15872" width="11.42578125" style="22"/>
    <col min="15873" max="15873" width="21.5703125" style="22" bestFit="1" customWidth="1"/>
    <col min="15874" max="15874" width="14.7109375" style="22" bestFit="1" customWidth="1"/>
    <col min="15875" max="15875" width="23.5703125" style="22" bestFit="1" customWidth="1"/>
    <col min="15876" max="15876" width="28.85546875" style="22" bestFit="1" customWidth="1"/>
    <col min="15877" max="15877" width="18.28515625" style="22" bestFit="1" customWidth="1"/>
    <col min="15878" max="15878" width="17.42578125" style="22" bestFit="1" customWidth="1"/>
    <col min="15879" max="15879" width="38.85546875" style="22" bestFit="1" customWidth="1"/>
    <col min="15880" max="15880" width="22.140625" style="22" bestFit="1" customWidth="1"/>
    <col min="15881" max="15881" width="18.28515625" style="22" bestFit="1" customWidth="1"/>
    <col min="15882" max="16128" width="11.42578125" style="22"/>
    <col min="16129" max="16129" width="21.5703125" style="22" bestFit="1" customWidth="1"/>
    <col min="16130" max="16130" width="14.7109375" style="22" bestFit="1" customWidth="1"/>
    <col min="16131" max="16131" width="23.5703125" style="22" bestFit="1" customWidth="1"/>
    <col min="16132" max="16132" width="28.85546875" style="22" bestFit="1" customWidth="1"/>
    <col min="16133" max="16133" width="18.28515625" style="22" bestFit="1" customWidth="1"/>
    <col min="16134" max="16134" width="17.42578125" style="22" bestFit="1" customWidth="1"/>
    <col min="16135" max="16135" width="38.85546875" style="22" bestFit="1" customWidth="1"/>
    <col min="16136" max="16136" width="22.140625" style="22" bestFit="1" customWidth="1"/>
    <col min="16137" max="16137" width="18.28515625" style="22" bestFit="1" customWidth="1"/>
    <col min="16138" max="16384" width="11.42578125" style="22"/>
  </cols>
  <sheetData>
    <row r="1" spans="1:10" ht="25.5" x14ac:dyDescent="0.2">
      <c r="A1" s="21" t="s">
        <v>1341</v>
      </c>
      <c r="B1" s="33" t="s">
        <v>61</v>
      </c>
      <c r="C1" s="19" t="s">
        <v>62</v>
      </c>
      <c r="D1" s="19" t="s">
        <v>63</v>
      </c>
      <c r="E1" s="19" t="s">
        <v>64</v>
      </c>
      <c r="F1" s="19" t="s">
        <v>65</v>
      </c>
      <c r="G1" s="19" t="s">
        <v>66</v>
      </c>
      <c r="H1" s="36" t="s">
        <v>67</v>
      </c>
      <c r="I1" s="20" t="s">
        <v>68</v>
      </c>
      <c r="J1" s="21" t="s">
        <v>69</v>
      </c>
    </row>
    <row r="2" spans="1:10" x14ac:dyDescent="0.2">
      <c r="A2" s="35" t="str">
        <f>CONCATENATE(B2," ",C2)</f>
        <v>ABACI Sebahattin</v>
      </c>
      <c r="B2" s="34" t="s">
        <v>70</v>
      </c>
      <c r="C2" s="23" t="s">
        <v>71</v>
      </c>
      <c r="D2" s="24" t="s">
        <v>72</v>
      </c>
      <c r="E2" s="24" t="s">
        <v>73</v>
      </c>
      <c r="F2" s="25">
        <v>39814</v>
      </c>
      <c r="G2" s="24" t="s">
        <v>74</v>
      </c>
      <c r="H2" s="37" t="s">
        <v>75</v>
      </c>
      <c r="I2" s="26">
        <v>39814</v>
      </c>
      <c r="J2" s="27">
        <v>39814</v>
      </c>
    </row>
    <row r="3" spans="1:10" x14ac:dyDescent="0.2">
      <c r="A3" s="35" t="str">
        <f t="shared" ref="A3:A66" si="0">CONCATENATE(B3," ",C3)</f>
        <v>ABDUL WAHAB Aruddin</v>
      </c>
      <c r="B3" s="34" t="s">
        <v>76</v>
      </c>
      <c r="C3" s="23" t="s">
        <v>77</v>
      </c>
      <c r="D3" s="24" t="s">
        <v>72</v>
      </c>
      <c r="E3" s="24" t="s">
        <v>78</v>
      </c>
      <c r="F3" s="25">
        <v>41609</v>
      </c>
      <c r="G3" s="24" t="s">
        <v>79</v>
      </c>
      <c r="H3" s="37" t="s">
        <v>80</v>
      </c>
      <c r="I3" s="26">
        <v>41609</v>
      </c>
      <c r="J3" s="27">
        <v>41609</v>
      </c>
    </row>
    <row r="4" spans="1:10" x14ac:dyDescent="0.2">
      <c r="A4" s="35" t="str">
        <f t="shared" si="0"/>
        <v>ADRIAENSSEN Elisabeth</v>
      </c>
      <c r="B4" s="34" t="s">
        <v>81</v>
      </c>
      <c r="C4" s="23" t="s">
        <v>82</v>
      </c>
      <c r="D4" s="24" t="s">
        <v>83</v>
      </c>
      <c r="E4" s="24" t="s">
        <v>73</v>
      </c>
      <c r="F4" s="25">
        <v>42278</v>
      </c>
      <c r="G4" s="24" t="s">
        <v>84</v>
      </c>
      <c r="H4" s="37" t="s">
        <v>85</v>
      </c>
      <c r="I4" s="26">
        <v>42278</v>
      </c>
      <c r="J4" s="27">
        <v>42278</v>
      </c>
    </row>
    <row r="5" spans="1:10" x14ac:dyDescent="0.2">
      <c r="A5" s="35" t="str">
        <f t="shared" si="0"/>
        <v>AERTS LOTTE</v>
      </c>
      <c r="B5" s="34" t="s">
        <v>86</v>
      </c>
      <c r="C5" s="23" t="s">
        <v>87</v>
      </c>
      <c r="D5" s="24" t="s">
        <v>83</v>
      </c>
      <c r="E5" s="24" t="s">
        <v>73</v>
      </c>
      <c r="F5" s="25">
        <v>42064</v>
      </c>
      <c r="G5" s="24" t="s">
        <v>88</v>
      </c>
      <c r="H5" s="37" t="s">
        <v>89</v>
      </c>
      <c r="I5" s="26">
        <v>42064</v>
      </c>
      <c r="J5" s="27">
        <v>42064</v>
      </c>
    </row>
    <row r="6" spans="1:10" x14ac:dyDescent="0.2">
      <c r="A6" s="35" t="str">
        <f t="shared" si="0"/>
        <v>AHMAD Usman</v>
      </c>
      <c r="B6" s="34" t="s">
        <v>90</v>
      </c>
      <c r="C6" s="23" t="s">
        <v>91</v>
      </c>
      <c r="D6" s="24" t="s">
        <v>72</v>
      </c>
      <c r="E6" s="24" t="s">
        <v>78</v>
      </c>
      <c r="F6" s="25">
        <v>39904</v>
      </c>
      <c r="G6" s="24" t="s">
        <v>92</v>
      </c>
      <c r="H6" s="37" t="s">
        <v>93</v>
      </c>
      <c r="I6" s="26">
        <v>39904</v>
      </c>
      <c r="J6" s="27">
        <v>39904</v>
      </c>
    </row>
    <row r="7" spans="1:10" x14ac:dyDescent="0.2">
      <c r="A7" s="35" t="str">
        <f t="shared" si="0"/>
        <v>AHMED Zohra</v>
      </c>
      <c r="B7" s="34" t="s">
        <v>94</v>
      </c>
      <c r="C7" s="23" t="s">
        <v>95</v>
      </c>
      <c r="D7" s="24" t="s">
        <v>72</v>
      </c>
      <c r="E7" s="24" t="s">
        <v>73</v>
      </c>
      <c r="F7" s="25">
        <v>37773</v>
      </c>
      <c r="G7" s="24" t="s">
        <v>96</v>
      </c>
      <c r="H7" s="37" t="s">
        <v>75</v>
      </c>
      <c r="I7" s="26">
        <v>35213</v>
      </c>
      <c r="J7" s="27">
        <v>35213</v>
      </c>
    </row>
    <row r="8" spans="1:10" x14ac:dyDescent="0.2">
      <c r="A8" s="35" t="str">
        <f t="shared" si="0"/>
        <v>AHRIKA Samira</v>
      </c>
      <c r="B8" s="34" t="s">
        <v>97</v>
      </c>
      <c r="C8" s="23" t="s">
        <v>98</v>
      </c>
      <c r="D8" s="24" t="s">
        <v>72</v>
      </c>
      <c r="E8" s="24" t="s">
        <v>73</v>
      </c>
      <c r="F8" s="25">
        <v>39356</v>
      </c>
      <c r="G8" s="24" t="s">
        <v>99</v>
      </c>
      <c r="H8" s="37" t="s">
        <v>85</v>
      </c>
      <c r="I8" s="26">
        <v>39356</v>
      </c>
      <c r="J8" s="27">
        <v>39356</v>
      </c>
    </row>
    <row r="9" spans="1:10" x14ac:dyDescent="0.2">
      <c r="A9" s="35" t="str">
        <f t="shared" si="0"/>
        <v>AKEL Amal</v>
      </c>
      <c r="B9" s="34" t="s">
        <v>100</v>
      </c>
      <c r="C9" s="23" t="s">
        <v>101</v>
      </c>
      <c r="D9" s="24" t="s">
        <v>72</v>
      </c>
      <c r="E9" s="24" t="s">
        <v>73</v>
      </c>
      <c r="F9" s="25">
        <v>41913</v>
      </c>
      <c r="G9" s="24" t="s">
        <v>102</v>
      </c>
      <c r="H9" s="37" t="s">
        <v>103</v>
      </c>
      <c r="I9" s="26">
        <v>41913</v>
      </c>
      <c r="J9" s="27">
        <v>41913</v>
      </c>
    </row>
    <row r="10" spans="1:10" x14ac:dyDescent="0.2">
      <c r="A10" s="35" t="str">
        <f t="shared" si="0"/>
        <v>ALBRECHT Daniel</v>
      </c>
      <c r="B10" s="34" t="s">
        <v>104</v>
      </c>
      <c r="C10" s="23" t="s">
        <v>105</v>
      </c>
      <c r="D10" s="24" t="s">
        <v>72</v>
      </c>
      <c r="E10" s="24" t="s">
        <v>78</v>
      </c>
      <c r="F10" s="25">
        <v>37773</v>
      </c>
      <c r="G10" s="24" t="s">
        <v>106</v>
      </c>
      <c r="H10" s="37" t="s">
        <v>107</v>
      </c>
      <c r="I10" s="26">
        <v>34851</v>
      </c>
      <c r="J10" s="28">
        <v>28185</v>
      </c>
    </row>
    <row r="11" spans="1:10" x14ac:dyDescent="0.2">
      <c r="A11" s="35" t="str">
        <f t="shared" si="0"/>
        <v>ALLARD Fabienne</v>
      </c>
      <c r="B11" s="34" t="s">
        <v>108</v>
      </c>
      <c r="C11" s="23" t="s">
        <v>109</v>
      </c>
      <c r="D11" s="24" t="s">
        <v>72</v>
      </c>
      <c r="E11" s="24" t="s">
        <v>78</v>
      </c>
      <c r="F11" s="25">
        <v>41078</v>
      </c>
      <c r="G11" s="24" t="s">
        <v>110</v>
      </c>
      <c r="H11" s="37" t="s">
        <v>111</v>
      </c>
      <c r="I11" s="26">
        <v>41078</v>
      </c>
      <c r="J11" s="28">
        <v>39508</v>
      </c>
    </row>
    <row r="12" spans="1:10" x14ac:dyDescent="0.2">
      <c r="A12" s="35" t="str">
        <f t="shared" si="0"/>
        <v>AMRI Boutaina</v>
      </c>
      <c r="B12" s="34" t="s">
        <v>112</v>
      </c>
      <c r="C12" s="23" t="s">
        <v>113</v>
      </c>
      <c r="D12" s="24" t="s">
        <v>72</v>
      </c>
      <c r="E12" s="24" t="s">
        <v>78</v>
      </c>
      <c r="F12" s="25">
        <v>41456</v>
      </c>
      <c r="G12" s="24" t="s">
        <v>114</v>
      </c>
      <c r="H12" s="37" t="s">
        <v>93</v>
      </c>
      <c r="I12" s="26">
        <v>41456</v>
      </c>
      <c r="J12" s="27">
        <v>41456</v>
      </c>
    </row>
    <row r="13" spans="1:10" x14ac:dyDescent="0.2">
      <c r="A13" s="35" t="str">
        <f t="shared" si="0"/>
        <v>ANCION FREDERIC</v>
      </c>
      <c r="B13" s="34" t="s">
        <v>115</v>
      </c>
      <c r="C13" s="23" t="s">
        <v>116</v>
      </c>
      <c r="D13" s="24" t="s">
        <v>72</v>
      </c>
      <c r="E13" s="24" t="s">
        <v>73</v>
      </c>
      <c r="F13" s="25">
        <v>42064</v>
      </c>
      <c r="G13" s="24" t="s">
        <v>117</v>
      </c>
      <c r="H13" s="37" t="s">
        <v>89</v>
      </c>
      <c r="I13" s="26">
        <v>42064</v>
      </c>
      <c r="J13" s="27">
        <v>42064</v>
      </c>
    </row>
    <row r="14" spans="1:10" x14ac:dyDescent="0.2">
      <c r="A14" s="35" t="str">
        <f t="shared" si="0"/>
        <v>ANDOLINA Giuseppina</v>
      </c>
      <c r="B14" s="34" t="s">
        <v>118</v>
      </c>
      <c r="C14" s="23" t="s">
        <v>119</v>
      </c>
      <c r="D14" s="24" t="s">
        <v>72</v>
      </c>
      <c r="E14" s="24" t="s">
        <v>78</v>
      </c>
      <c r="F14" s="25">
        <v>40483</v>
      </c>
      <c r="G14" s="24" t="s">
        <v>120</v>
      </c>
      <c r="H14" s="37" t="s">
        <v>121</v>
      </c>
      <c r="I14" s="26">
        <v>40483</v>
      </c>
      <c r="J14" s="27">
        <v>40483</v>
      </c>
    </row>
    <row r="15" spans="1:10" x14ac:dyDescent="0.2">
      <c r="A15" s="35" t="str">
        <f t="shared" si="0"/>
        <v>ANTONAROS Anick</v>
      </c>
      <c r="B15" s="34" t="s">
        <v>122</v>
      </c>
      <c r="C15" s="23" t="s">
        <v>123</v>
      </c>
      <c r="D15" s="24" t="s">
        <v>72</v>
      </c>
      <c r="E15" s="24" t="s">
        <v>78</v>
      </c>
      <c r="F15" s="25">
        <v>37773</v>
      </c>
      <c r="G15" s="24" t="s">
        <v>124</v>
      </c>
      <c r="H15" s="37" t="s">
        <v>125</v>
      </c>
      <c r="I15" s="26">
        <v>35065</v>
      </c>
      <c r="J15" s="28">
        <v>33055</v>
      </c>
    </row>
    <row r="16" spans="1:10" x14ac:dyDescent="0.2">
      <c r="A16" s="35" t="str">
        <f t="shared" si="0"/>
        <v>ARI OUAFAA</v>
      </c>
      <c r="B16" s="34" t="s">
        <v>126</v>
      </c>
      <c r="C16" s="23" t="s">
        <v>127</v>
      </c>
      <c r="D16" s="24" t="s">
        <v>83</v>
      </c>
      <c r="E16" s="24" t="s">
        <v>73</v>
      </c>
      <c r="F16" s="25">
        <v>42186</v>
      </c>
      <c r="G16" s="24" t="s">
        <v>128</v>
      </c>
      <c r="H16" s="37" t="s">
        <v>129</v>
      </c>
      <c r="I16" s="26">
        <v>42186</v>
      </c>
      <c r="J16" s="27">
        <v>42186</v>
      </c>
    </row>
    <row r="17" spans="1:14" x14ac:dyDescent="0.2">
      <c r="A17" s="35" t="str">
        <f t="shared" si="0"/>
        <v>ARIKAN HAYRI</v>
      </c>
      <c r="B17" s="34" t="s">
        <v>130</v>
      </c>
      <c r="C17" s="23" t="s">
        <v>131</v>
      </c>
      <c r="D17" s="24" t="s">
        <v>72</v>
      </c>
      <c r="E17" s="24" t="s">
        <v>73</v>
      </c>
      <c r="F17" s="25">
        <v>41821</v>
      </c>
      <c r="G17" s="24" t="s">
        <v>132</v>
      </c>
      <c r="H17" s="37" t="s">
        <v>133</v>
      </c>
      <c r="I17" s="26">
        <v>41821</v>
      </c>
      <c r="J17" s="27">
        <v>41821</v>
      </c>
    </row>
    <row r="18" spans="1:14" x14ac:dyDescent="0.2">
      <c r="A18" s="35" t="str">
        <f t="shared" si="0"/>
        <v>ARKHIPOVA Tatiana</v>
      </c>
      <c r="B18" s="34" t="s">
        <v>134</v>
      </c>
      <c r="C18" s="23" t="s">
        <v>135</v>
      </c>
      <c r="D18" s="24" t="s">
        <v>72</v>
      </c>
      <c r="E18" s="24" t="s">
        <v>73</v>
      </c>
      <c r="F18" s="25">
        <v>40238</v>
      </c>
      <c r="G18" s="24" t="s">
        <v>136</v>
      </c>
      <c r="H18" s="37" t="s">
        <v>75</v>
      </c>
      <c r="I18" s="26">
        <v>40238</v>
      </c>
      <c r="J18" s="28">
        <v>40238</v>
      </c>
      <c r="M18" s="22" t="s">
        <v>1347</v>
      </c>
      <c r="N18" s="22" t="s">
        <v>1348</v>
      </c>
    </row>
    <row r="19" spans="1:14" x14ac:dyDescent="0.2">
      <c r="A19" s="35" t="str">
        <f t="shared" si="0"/>
        <v>ASAADI Redouane</v>
      </c>
      <c r="B19" s="34" t="s">
        <v>137</v>
      </c>
      <c r="C19" s="23" t="s">
        <v>138</v>
      </c>
      <c r="D19" s="24" t="s">
        <v>72</v>
      </c>
      <c r="E19" s="24" t="s">
        <v>78</v>
      </c>
      <c r="F19" s="25">
        <v>42370</v>
      </c>
      <c r="G19" s="24" t="s">
        <v>139</v>
      </c>
      <c r="H19" s="37" t="s">
        <v>80</v>
      </c>
      <c r="I19" s="26">
        <v>42370</v>
      </c>
      <c r="J19" s="27">
        <v>42370</v>
      </c>
    </row>
    <row r="20" spans="1:14" x14ac:dyDescent="0.2">
      <c r="A20" s="35" t="str">
        <f t="shared" si="0"/>
        <v>ASHTA Trivi</v>
      </c>
      <c r="B20" s="34" t="s">
        <v>140</v>
      </c>
      <c r="C20" s="23" t="s">
        <v>141</v>
      </c>
      <c r="D20" s="24" t="s">
        <v>72</v>
      </c>
      <c r="E20" s="24" t="s">
        <v>78</v>
      </c>
      <c r="F20" s="25">
        <v>42370</v>
      </c>
      <c r="G20" s="24" t="s">
        <v>142</v>
      </c>
      <c r="H20" s="37" t="s">
        <v>93</v>
      </c>
      <c r="I20" s="26">
        <v>42370</v>
      </c>
      <c r="J20" s="27">
        <v>42370</v>
      </c>
    </row>
    <row r="21" spans="1:14" x14ac:dyDescent="0.2">
      <c r="A21" s="35" t="str">
        <f t="shared" si="0"/>
        <v>ASSELMAN Gino</v>
      </c>
      <c r="B21" s="34" t="s">
        <v>143</v>
      </c>
      <c r="C21" s="23" t="s">
        <v>144</v>
      </c>
      <c r="D21" s="24" t="s">
        <v>83</v>
      </c>
      <c r="E21" s="24" t="s">
        <v>78</v>
      </c>
      <c r="F21" s="25">
        <v>37773</v>
      </c>
      <c r="G21" s="24" t="s">
        <v>145</v>
      </c>
      <c r="H21" s="37" t="s">
        <v>146</v>
      </c>
      <c r="I21" s="26">
        <v>35855</v>
      </c>
      <c r="J21" s="27">
        <v>35855</v>
      </c>
    </row>
    <row r="22" spans="1:14" x14ac:dyDescent="0.2">
      <c r="A22" s="35" t="str">
        <f t="shared" si="0"/>
        <v>ASTUDILLO PIZZARO Marcia</v>
      </c>
      <c r="B22" s="34" t="s">
        <v>147</v>
      </c>
      <c r="C22" s="23" t="s">
        <v>148</v>
      </c>
      <c r="D22" s="24" t="s">
        <v>72</v>
      </c>
      <c r="E22" s="24" t="s">
        <v>73</v>
      </c>
      <c r="F22" s="25">
        <v>39934</v>
      </c>
      <c r="G22" s="24" t="s">
        <v>149</v>
      </c>
      <c r="H22" s="37" t="s">
        <v>150</v>
      </c>
      <c r="I22" s="26">
        <v>39934</v>
      </c>
      <c r="J22" s="28">
        <v>34700</v>
      </c>
    </row>
    <row r="23" spans="1:14" x14ac:dyDescent="0.2">
      <c r="A23" s="35" t="str">
        <f t="shared" si="0"/>
        <v>ATSAMA Alphonse</v>
      </c>
      <c r="B23" s="34" t="s">
        <v>151</v>
      </c>
      <c r="C23" s="23" t="s">
        <v>152</v>
      </c>
      <c r="D23" s="24" t="s">
        <v>72</v>
      </c>
      <c r="E23" s="24" t="e">
        <f>IF(ISBLANK(22),"",VLOOKUP(B8,'Base de Données Actiris'!A1:J437,2,0))</f>
        <v>#N/A</v>
      </c>
      <c r="F23" s="25">
        <v>41518</v>
      </c>
      <c r="G23" s="24" t="s">
        <v>153</v>
      </c>
      <c r="H23" s="37" t="s">
        <v>93</v>
      </c>
      <c r="I23" s="26">
        <v>41518</v>
      </c>
      <c r="J23" s="27">
        <v>41518</v>
      </c>
    </row>
    <row r="24" spans="1:14" x14ac:dyDescent="0.2">
      <c r="A24" s="35" t="str">
        <f t="shared" si="0"/>
        <v>AUBRY Bénédicte</v>
      </c>
      <c r="B24" s="34" t="s">
        <v>154</v>
      </c>
      <c r="C24" s="23" t="s">
        <v>155</v>
      </c>
      <c r="D24" s="24" t="s">
        <v>72</v>
      </c>
      <c r="E24" s="24" t="s">
        <v>78</v>
      </c>
      <c r="F24" s="25">
        <v>37773</v>
      </c>
      <c r="G24" s="24" t="s">
        <v>156</v>
      </c>
      <c r="H24" s="37" t="s">
        <v>157</v>
      </c>
      <c r="I24" s="26">
        <v>35065</v>
      </c>
      <c r="J24" s="28">
        <v>34578</v>
      </c>
    </row>
    <row r="25" spans="1:14" x14ac:dyDescent="0.2">
      <c r="A25" s="35" t="str">
        <f t="shared" si="0"/>
        <v>AVARALI Arsen</v>
      </c>
      <c r="B25" s="34" t="s">
        <v>158</v>
      </c>
      <c r="C25" s="23" t="s">
        <v>159</v>
      </c>
      <c r="D25" s="24" t="s">
        <v>83</v>
      </c>
      <c r="E25" s="24" t="s">
        <v>78</v>
      </c>
      <c r="F25" s="25">
        <v>41974</v>
      </c>
      <c r="G25" s="24" t="s">
        <v>160</v>
      </c>
      <c r="H25" s="37" t="s">
        <v>125</v>
      </c>
      <c r="I25" s="26">
        <v>41974</v>
      </c>
      <c r="J25" s="27">
        <v>41974</v>
      </c>
    </row>
    <row r="26" spans="1:14" x14ac:dyDescent="0.2">
      <c r="A26" s="35" t="str">
        <f t="shared" si="0"/>
        <v>AZAOUM Hakima</v>
      </c>
      <c r="B26" s="34" t="s">
        <v>161</v>
      </c>
      <c r="C26" s="23" t="s">
        <v>162</v>
      </c>
      <c r="D26" s="24" t="s">
        <v>72</v>
      </c>
      <c r="E26" s="24" t="s">
        <v>73</v>
      </c>
      <c r="F26" s="25">
        <v>37773</v>
      </c>
      <c r="G26" s="24" t="s">
        <v>163</v>
      </c>
      <c r="H26" s="37" t="s">
        <v>164</v>
      </c>
      <c r="I26" s="26">
        <v>36923</v>
      </c>
      <c r="J26" s="28">
        <v>36526</v>
      </c>
    </row>
    <row r="27" spans="1:14" x14ac:dyDescent="0.2">
      <c r="A27" s="35" t="str">
        <f t="shared" si="0"/>
        <v>BACKAERT Fernand</v>
      </c>
      <c r="B27" s="34" t="s">
        <v>165</v>
      </c>
      <c r="C27" s="23" t="s">
        <v>166</v>
      </c>
      <c r="D27" s="24" t="s">
        <v>72</v>
      </c>
      <c r="E27" s="24" t="s">
        <v>78</v>
      </c>
      <c r="F27" s="25">
        <v>37773</v>
      </c>
      <c r="G27" s="24" t="s">
        <v>167</v>
      </c>
      <c r="H27" s="37" t="s">
        <v>107</v>
      </c>
      <c r="I27" s="26">
        <v>35977</v>
      </c>
      <c r="J27" s="27">
        <v>35977</v>
      </c>
    </row>
    <row r="28" spans="1:14" x14ac:dyDescent="0.2">
      <c r="A28" s="35" t="str">
        <f t="shared" si="0"/>
        <v>BAEGHE Anne-Marie</v>
      </c>
      <c r="B28" s="34" t="s">
        <v>168</v>
      </c>
      <c r="C28" s="23" t="s">
        <v>169</v>
      </c>
      <c r="D28" s="24" t="s">
        <v>72</v>
      </c>
      <c r="E28" s="24" t="s">
        <v>170</v>
      </c>
      <c r="F28" s="25">
        <v>37773</v>
      </c>
      <c r="G28" s="24" t="s">
        <v>171</v>
      </c>
      <c r="H28" s="37" t="s">
        <v>150</v>
      </c>
      <c r="I28" s="26">
        <v>35155</v>
      </c>
      <c r="J28" s="29" t="s">
        <v>172</v>
      </c>
    </row>
    <row r="29" spans="1:14" x14ac:dyDescent="0.2">
      <c r="A29" s="35" t="str">
        <f t="shared" si="0"/>
        <v>BAKKIOUI Ismaël</v>
      </c>
      <c r="B29" s="34" t="s">
        <v>173</v>
      </c>
      <c r="C29" s="23" t="s">
        <v>174</v>
      </c>
      <c r="D29" s="24" t="s">
        <v>72</v>
      </c>
      <c r="E29" s="24" t="s">
        <v>73</v>
      </c>
      <c r="F29" s="25">
        <v>39692</v>
      </c>
      <c r="G29" s="24" t="s">
        <v>175</v>
      </c>
      <c r="H29" s="37" t="s">
        <v>75</v>
      </c>
      <c r="I29" s="26">
        <v>39692</v>
      </c>
      <c r="J29" s="27">
        <v>39692</v>
      </c>
    </row>
    <row r="30" spans="1:14" x14ac:dyDescent="0.2">
      <c r="A30" s="35" t="str">
        <f t="shared" si="0"/>
        <v>BAROEN Laurence</v>
      </c>
      <c r="B30" s="34" t="s">
        <v>176</v>
      </c>
      <c r="C30" s="23" t="s">
        <v>177</v>
      </c>
      <c r="D30" s="24" t="s">
        <v>72</v>
      </c>
      <c r="E30" s="24" t="s">
        <v>73</v>
      </c>
      <c r="F30" s="25">
        <v>37773</v>
      </c>
      <c r="G30" s="24" t="s">
        <v>178</v>
      </c>
      <c r="H30" s="37" t="s">
        <v>179</v>
      </c>
      <c r="I30" s="26">
        <v>34851</v>
      </c>
      <c r="J30" s="28">
        <v>33756</v>
      </c>
    </row>
    <row r="31" spans="1:14" x14ac:dyDescent="0.2">
      <c r="A31" s="35" t="str">
        <f t="shared" si="0"/>
        <v>BAUWENS Ronny</v>
      </c>
      <c r="B31" s="34" t="s">
        <v>180</v>
      </c>
      <c r="C31" s="23" t="s">
        <v>181</v>
      </c>
      <c r="D31" s="24" t="s">
        <v>83</v>
      </c>
      <c r="E31" s="24" t="s">
        <v>78</v>
      </c>
      <c r="F31" s="25">
        <v>39022</v>
      </c>
      <c r="G31" s="24" t="s">
        <v>182</v>
      </c>
      <c r="H31" s="37" t="s">
        <v>183</v>
      </c>
      <c r="I31" s="26">
        <v>39022</v>
      </c>
      <c r="J31" s="28">
        <v>39114</v>
      </c>
    </row>
    <row r="32" spans="1:14" x14ac:dyDescent="0.2">
      <c r="A32" s="35" t="str">
        <f t="shared" si="0"/>
        <v>BECKER Johan</v>
      </c>
      <c r="B32" s="34" t="s">
        <v>184</v>
      </c>
      <c r="C32" s="23" t="s">
        <v>185</v>
      </c>
      <c r="D32" s="24" t="s">
        <v>72</v>
      </c>
      <c r="E32" s="24" t="s">
        <v>78</v>
      </c>
      <c r="F32" s="25">
        <v>41275</v>
      </c>
      <c r="G32" s="24" t="s">
        <v>186</v>
      </c>
      <c r="H32" s="37" t="s">
        <v>187</v>
      </c>
      <c r="I32" s="26">
        <v>41275</v>
      </c>
      <c r="J32" s="28">
        <v>39234</v>
      </c>
    </row>
    <row r="33" spans="1:10" x14ac:dyDescent="0.2">
      <c r="A33" s="35" t="str">
        <f t="shared" si="0"/>
        <v>BELATARIS Fatima</v>
      </c>
      <c r="B33" s="34" t="s">
        <v>188</v>
      </c>
      <c r="C33" s="23" t="s">
        <v>189</v>
      </c>
      <c r="D33" s="24" t="s">
        <v>72</v>
      </c>
      <c r="E33" s="24" t="s">
        <v>78</v>
      </c>
      <c r="F33" s="25">
        <v>40118</v>
      </c>
      <c r="G33" s="24" t="s">
        <v>190</v>
      </c>
      <c r="H33" s="37" t="s">
        <v>121</v>
      </c>
      <c r="I33" s="26">
        <v>40118</v>
      </c>
      <c r="J33" s="27">
        <v>40118</v>
      </c>
    </row>
    <row r="34" spans="1:10" x14ac:dyDescent="0.2">
      <c r="A34" s="35" t="str">
        <f t="shared" si="0"/>
        <v>BEN AHMED Rajae</v>
      </c>
      <c r="B34" s="34" t="s">
        <v>191</v>
      </c>
      <c r="C34" s="23" t="s">
        <v>192</v>
      </c>
      <c r="D34" s="24" t="s">
        <v>72</v>
      </c>
      <c r="E34" s="24" t="s">
        <v>73</v>
      </c>
      <c r="F34" s="25">
        <v>39264</v>
      </c>
      <c r="G34" s="24" t="s">
        <v>193</v>
      </c>
      <c r="H34" s="37" t="s">
        <v>194</v>
      </c>
      <c r="I34" s="26">
        <v>39264</v>
      </c>
      <c r="J34" s="27">
        <v>39264</v>
      </c>
    </row>
    <row r="35" spans="1:10" x14ac:dyDescent="0.2">
      <c r="A35" s="35" t="str">
        <f t="shared" si="0"/>
        <v>BEN BRIK Mahmoud</v>
      </c>
      <c r="B35" s="34" t="s">
        <v>195</v>
      </c>
      <c r="C35" s="23" t="s">
        <v>196</v>
      </c>
      <c r="D35" s="24" t="s">
        <v>72</v>
      </c>
      <c r="E35" s="24" t="s">
        <v>73</v>
      </c>
      <c r="F35" s="25">
        <v>42309</v>
      </c>
      <c r="G35" s="24" t="s">
        <v>197</v>
      </c>
      <c r="H35" s="37" t="s">
        <v>198</v>
      </c>
      <c r="I35" s="26">
        <v>42309</v>
      </c>
      <c r="J35" s="27">
        <v>42309</v>
      </c>
    </row>
    <row r="36" spans="1:10" x14ac:dyDescent="0.2">
      <c r="A36" s="35" t="str">
        <f t="shared" si="0"/>
        <v>BEN CHEIKH Karima</v>
      </c>
      <c r="B36" s="34" t="s">
        <v>199</v>
      </c>
      <c r="C36" s="23" t="s">
        <v>200</v>
      </c>
      <c r="D36" s="24" t="s">
        <v>72</v>
      </c>
      <c r="E36" s="24" t="s">
        <v>73</v>
      </c>
      <c r="F36" s="25">
        <v>41214</v>
      </c>
      <c r="G36" s="24" t="s">
        <v>201</v>
      </c>
      <c r="H36" s="37" t="s">
        <v>75</v>
      </c>
      <c r="I36" s="26">
        <v>41214</v>
      </c>
      <c r="J36" s="28">
        <v>41244</v>
      </c>
    </row>
    <row r="37" spans="1:10" x14ac:dyDescent="0.2">
      <c r="A37" s="35" t="str">
        <f t="shared" si="0"/>
        <v>BEN HADDOU Slimane</v>
      </c>
      <c r="B37" s="34" t="s">
        <v>202</v>
      </c>
      <c r="C37" s="23" t="s">
        <v>203</v>
      </c>
      <c r="D37" s="24" t="s">
        <v>72</v>
      </c>
      <c r="E37" s="24" t="s">
        <v>78</v>
      </c>
      <c r="F37" s="25">
        <v>40299</v>
      </c>
      <c r="G37" s="24" t="s">
        <v>204</v>
      </c>
      <c r="H37" s="37" t="s">
        <v>121</v>
      </c>
      <c r="I37" s="26">
        <v>40299</v>
      </c>
      <c r="J37" s="27">
        <v>40299</v>
      </c>
    </row>
    <row r="38" spans="1:10" x14ac:dyDescent="0.2">
      <c r="A38" s="35" t="str">
        <f t="shared" si="0"/>
        <v>BEN HAMMOU Fatiha</v>
      </c>
      <c r="B38" s="34" t="s">
        <v>205</v>
      </c>
      <c r="C38" s="23" t="s">
        <v>206</v>
      </c>
      <c r="D38" s="24" t="s">
        <v>72</v>
      </c>
      <c r="E38" s="24" t="s">
        <v>73</v>
      </c>
      <c r="F38" s="25">
        <v>41153</v>
      </c>
      <c r="G38" s="24" t="s">
        <v>207</v>
      </c>
      <c r="H38" s="37" t="s">
        <v>75</v>
      </c>
      <c r="I38" s="26">
        <v>41153</v>
      </c>
      <c r="J38" s="27">
        <v>41153</v>
      </c>
    </row>
    <row r="39" spans="1:10" x14ac:dyDescent="0.2">
      <c r="A39" s="35" t="str">
        <f t="shared" si="0"/>
        <v>BEN OMAR Anissa</v>
      </c>
      <c r="B39" s="34" t="s">
        <v>208</v>
      </c>
      <c r="C39" s="23" t="s">
        <v>209</v>
      </c>
      <c r="D39" s="24" t="s">
        <v>72</v>
      </c>
      <c r="E39" s="24" t="s">
        <v>210</v>
      </c>
      <c r="F39" s="25">
        <v>37773</v>
      </c>
      <c r="G39" s="24" t="s">
        <v>211</v>
      </c>
      <c r="H39" s="37" t="s">
        <v>212</v>
      </c>
      <c r="I39" s="26">
        <v>34858</v>
      </c>
      <c r="J39" s="28">
        <v>35004</v>
      </c>
    </row>
    <row r="40" spans="1:10" x14ac:dyDescent="0.2">
      <c r="A40" s="35" t="str">
        <f t="shared" si="0"/>
        <v>BENAMAR Karima</v>
      </c>
      <c r="B40" s="34" t="s">
        <v>213</v>
      </c>
      <c r="C40" s="23" t="s">
        <v>200</v>
      </c>
      <c r="D40" s="24" t="s">
        <v>72</v>
      </c>
      <c r="E40" s="24" t="s">
        <v>78</v>
      </c>
      <c r="F40" s="25">
        <v>40422</v>
      </c>
      <c r="G40" s="24" t="s">
        <v>214</v>
      </c>
      <c r="H40" s="37" t="s">
        <v>80</v>
      </c>
      <c r="I40" s="26">
        <v>40422</v>
      </c>
      <c r="J40" s="27">
        <v>40422</v>
      </c>
    </row>
    <row r="41" spans="1:10" x14ac:dyDescent="0.2">
      <c r="A41" s="35" t="str">
        <f t="shared" si="0"/>
        <v>BENSSALEM Fadwa</v>
      </c>
      <c r="B41" s="34" t="s">
        <v>215</v>
      </c>
      <c r="C41" s="23" t="s">
        <v>216</v>
      </c>
      <c r="D41" s="24" t="s">
        <v>72</v>
      </c>
      <c r="E41" s="24" t="s">
        <v>73</v>
      </c>
      <c r="F41" s="25">
        <v>37773</v>
      </c>
      <c r="G41" s="24" t="s">
        <v>217</v>
      </c>
      <c r="H41" s="37" t="s">
        <v>75</v>
      </c>
      <c r="I41" s="26">
        <v>36510</v>
      </c>
      <c r="J41" s="28">
        <v>36526</v>
      </c>
    </row>
    <row r="42" spans="1:10" x14ac:dyDescent="0.2">
      <c r="A42" s="35" t="str">
        <f t="shared" si="0"/>
        <v>BIDAOUI Hamza</v>
      </c>
      <c r="B42" s="34" t="s">
        <v>218</v>
      </c>
      <c r="C42" s="23" t="s">
        <v>219</v>
      </c>
      <c r="D42" s="24" t="s">
        <v>72</v>
      </c>
      <c r="E42" s="24" t="s">
        <v>78</v>
      </c>
      <c r="F42" s="25">
        <v>40664</v>
      </c>
      <c r="G42" s="24" t="s">
        <v>220</v>
      </c>
      <c r="H42" s="37" t="s">
        <v>93</v>
      </c>
      <c r="I42" s="26">
        <v>40664</v>
      </c>
      <c r="J42" s="27">
        <v>40664</v>
      </c>
    </row>
    <row r="43" spans="1:10" x14ac:dyDescent="0.2">
      <c r="A43" s="35" t="str">
        <f t="shared" si="0"/>
        <v>BOHOUT ABDESLAM</v>
      </c>
      <c r="B43" s="34" t="s">
        <v>221</v>
      </c>
      <c r="C43" s="23" t="s">
        <v>222</v>
      </c>
      <c r="D43" s="24" t="s">
        <v>72</v>
      </c>
      <c r="E43" s="24" t="s">
        <v>73</v>
      </c>
      <c r="F43" s="25">
        <v>42125</v>
      </c>
      <c r="G43" s="24" t="s">
        <v>223</v>
      </c>
      <c r="H43" s="37" t="s">
        <v>129</v>
      </c>
      <c r="I43" s="26">
        <v>42125</v>
      </c>
      <c r="J43" s="27">
        <v>42125</v>
      </c>
    </row>
    <row r="44" spans="1:10" x14ac:dyDescent="0.2">
      <c r="A44" s="35" t="str">
        <f t="shared" si="0"/>
        <v>BONGARTZ David</v>
      </c>
      <c r="B44" s="34" t="s">
        <v>224</v>
      </c>
      <c r="C44" s="23" t="s">
        <v>225</v>
      </c>
      <c r="D44" s="24" t="s">
        <v>72</v>
      </c>
      <c r="E44" s="24" t="s">
        <v>73</v>
      </c>
      <c r="F44" s="25">
        <v>39129</v>
      </c>
      <c r="G44" s="24" t="s">
        <v>226</v>
      </c>
      <c r="H44" s="37" t="s">
        <v>75</v>
      </c>
      <c r="I44" s="26">
        <v>39129</v>
      </c>
      <c r="J44" s="28">
        <v>39142</v>
      </c>
    </row>
    <row r="45" spans="1:10" x14ac:dyDescent="0.2">
      <c r="A45" s="35" t="str">
        <f t="shared" si="0"/>
        <v>BOONEN Isabelle</v>
      </c>
      <c r="B45" s="34" t="s">
        <v>227</v>
      </c>
      <c r="C45" s="23" t="s">
        <v>228</v>
      </c>
      <c r="D45" s="24" t="s">
        <v>83</v>
      </c>
      <c r="E45" s="24" t="s">
        <v>73</v>
      </c>
      <c r="F45" s="25">
        <v>39173</v>
      </c>
      <c r="G45" s="24" t="s">
        <v>229</v>
      </c>
      <c r="H45" s="37" t="s">
        <v>230</v>
      </c>
      <c r="I45" s="26">
        <v>39173</v>
      </c>
      <c r="J45" s="28">
        <v>38412</v>
      </c>
    </row>
    <row r="46" spans="1:10" x14ac:dyDescent="0.2">
      <c r="A46" s="35" t="str">
        <f t="shared" si="0"/>
        <v>BORTOLAMI Léopoldo</v>
      </c>
      <c r="B46" s="34" t="s">
        <v>231</v>
      </c>
      <c r="C46" s="23" t="s">
        <v>232</v>
      </c>
      <c r="D46" s="24" t="s">
        <v>72</v>
      </c>
      <c r="E46" s="24" t="s">
        <v>73</v>
      </c>
      <c r="F46" s="25">
        <v>37773</v>
      </c>
      <c r="G46" s="24" t="s">
        <v>233</v>
      </c>
      <c r="H46" s="37" t="s">
        <v>234</v>
      </c>
      <c r="I46" s="26">
        <v>36404</v>
      </c>
      <c r="J46" s="27">
        <v>36404</v>
      </c>
    </row>
    <row r="47" spans="1:10" x14ac:dyDescent="0.2">
      <c r="A47" s="35" t="str">
        <f t="shared" si="0"/>
        <v>BOSTEELS Wim</v>
      </c>
      <c r="B47" s="34" t="s">
        <v>235</v>
      </c>
      <c r="C47" s="23" t="s">
        <v>236</v>
      </c>
      <c r="D47" s="24" t="s">
        <v>83</v>
      </c>
      <c r="E47" s="24" t="s">
        <v>78</v>
      </c>
      <c r="F47" s="25">
        <v>41244</v>
      </c>
      <c r="G47" s="24" t="s">
        <v>237</v>
      </c>
      <c r="H47" s="37" t="s">
        <v>111</v>
      </c>
      <c r="I47" s="26">
        <v>41244</v>
      </c>
      <c r="J47" s="27">
        <v>41244</v>
      </c>
    </row>
    <row r="48" spans="1:10" x14ac:dyDescent="0.2">
      <c r="A48" s="35" t="str">
        <f t="shared" si="0"/>
        <v>BOUAOUICHE Kamel</v>
      </c>
      <c r="B48" s="34" t="s">
        <v>238</v>
      </c>
      <c r="C48" s="23" t="s">
        <v>239</v>
      </c>
      <c r="D48" s="24" t="s">
        <v>72</v>
      </c>
      <c r="E48" s="24" t="s">
        <v>78</v>
      </c>
      <c r="F48" s="25">
        <v>41456</v>
      </c>
      <c r="G48" s="24" t="s">
        <v>240</v>
      </c>
      <c r="H48" s="37" t="s">
        <v>125</v>
      </c>
      <c r="I48" s="26">
        <v>41456</v>
      </c>
      <c r="J48" s="27">
        <v>41456</v>
      </c>
    </row>
    <row r="49" spans="1:10" x14ac:dyDescent="0.2">
      <c r="A49" s="35" t="str">
        <f t="shared" si="0"/>
        <v>BOUDAKHANI Chomicha</v>
      </c>
      <c r="B49" s="34" t="s">
        <v>241</v>
      </c>
      <c r="C49" s="23" t="s">
        <v>242</v>
      </c>
      <c r="D49" s="24" t="s">
        <v>72</v>
      </c>
      <c r="E49" s="24" t="s">
        <v>78</v>
      </c>
      <c r="F49" s="25">
        <v>38884</v>
      </c>
      <c r="G49" s="24" t="s">
        <v>243</v>
      </c>
      <c r="H49" s="37" t="s">
        <v>244</v>
      </c>
      <c r="I49" s="26">
        <v>38884</v>
      </c>
      <c r="J49" s="28">
        <v>38899</v>
      </c>
    </row>
    <row r="50" spans="1:10" x14ac:dyDescent="0.2">
      <c r="A50" s="35" t="str">
        <f t="shared" si="0"/>
        <v>BOUDJAOUI Nawelle</v>
      </c>
      <c r="B50" s="34" t="s">
        <v>245</v>
      </c>
      <c r="C50" s="23" t="s">
        <v>246</v>
      </c>
      <c r="D50" s="24" t="s">
        <v>83</v>
      </c>
      <c r="E50" s="24" t="s">
        <v>73</v>
      </c>
      <c r="F50" s="25">
        <v>42278</v>
      </c>
      <c r="G50" s="24" t="s">
        <v>247</v>
      </c>
      <c r="H50" s="37" t="s">
        <v>85</v>
      </c>
      <c r="I50" s="26">
        <v>42278</v>
      </c>
      <c r="J50" s="27">
        <v>42278</v>
      </c>
    </row>
    <row r="51" spans="1:10" x14ac:dyDescent="0.2">
      <c r="A51" s="35" t="str">
        <f t="shared" si="0"/>
        <v>BOULAIZ Imane</v>
      </c>
      <c r="B51" s="34" t="s">
        <v>248</v>
      </c>
      <c r="C51" s="23" t="s">
        <v>249</v>
      </c>
      <c r="D51" s="24" t="s">
        <v>72</v>
      </c>
      <c r="E51" s="24" t="s">
        <v>73</v>
      </c>
      <c r="F51" s="25">
        <v>37773</v>
      </c>
      <c r="G51" s="24" t="s">
        <v>250</v>
      </c>
      <c r="H51" s="37" t="s">
        <v>85</v>
      </c>
      <c r="I51" s="26">
        <v>36708</v>
      </c>
      <c r="J51" s="28">
        <v>36831</v>
      </c>
    </row>
    <row r="52" spans="1:10" x14ac:dyDescent="0.2">
      <c r="A52" s="35" t="str">
        <f t="shared" si="0"/>
        <v>BOUVIN Geneviève</v>
      </c>
      <c r="B52" s="34" t="s">
        <v>251</v>
      </c>
      <c r="C52" s="23" t="s">
        <v>252</v>
      </c>
      <c r="D52" s="24" t="s">
        <v>72</v>
      </c>
      <c r="E52" s="24" t="s">
        <v>78</v>
      </c>
      <c r="F52" s="25">
        <v>37773</v>
      </c>
      <c r="G52" s="25" t="s">
        <v>253</v>
      </c>
      <c r="H52" s="37" t="s">
        <v>80</v>
      </c>
      <c r="I52" s="26">
        <v>37727</v>
      </c>
      <c r="J52" s="28">
        <v>37742</v>
      </c>
    </row>
    <row r="53" spans="1:10" x14ac:dyDescent="0.2">
      <c r="A53" s="35" t="str">
        <f t="shared" si="0"/>
        <v>BOUZALGHA Leila</v>
      </c>
      <c r="B53" s="34" t="s">
        <v>254</v>
      </c>
      <c r="C53" s="23" t="s">
        <v>255</v>
      </c>
      <c r="D53" s="24" t="s">
        <v>72</v>
      </c>
      <c r="E53" s="24" t="s">
        <v>78</v>
      </c>
      <c r="F53" s="25">
        <v>37773</v>
      </c>
      <c r="G53" s="24" t="s">
        <v>256</v>
      </c>
      <c r="H53" s="37" t="s">
        <v>121</v>
      </c>
      <c r="I53" s="26">
        <v>37362</v>
      </c>
      <c r="J53" s="28">
        <v>37469</v>
      </c>
    </row>
    <row r="54" spans="1:10" x14ac:dyDescent="0.2">
      <c r="A54" s="35" t="str">
        <f t="shared" si="0"/>
        <v>BRASSINE Anne-Catherine</v>
      </c>
      <c r="B54" s="34" t="s">
        <v>257</v>
      </c>
      <c r="C54" s="23" t="s">
        <v>258</v>
      </c>
      <c r="D54" s="24" t="s">
        <v>72</v>
      </c>
      <c r="E54" s="24" t="s">
        <v>78</v>
      </c>
      <c r="F54" s="25">
        <v>40498</v>
      </c>
      <c r="G54" s="24" t="s">
        <v>259</v>
      </c>
      <c r="H54" s="37" t="s">
        <v>146</v>
      </c>
      <c r="I54" s="26">
        <v>40498</v>
      </c>
      <c r="J54" s="28">
        <v>40513</v>
      </c>
    </row>
    <row r="55" spans="1:10" x14ac:dyDescent="0.2">
      <c r="A55" s="35" t="str">
        <f t="shared" si="0"/>
        <v>BRITTE Véronique</v>
      </c>
      <c r="B55" s="34" t="s">
        <v>260</v>
      </c>
      <c r="C55" s="23" t="s">
        <v>261</v>
      </c>
      <c r="D55" s="24" t="s">
        <v>72</v>
      </c>
      <c r="E55" s="24" t="s">
        <v>73</v>
      </c>
      <c r="F55" s="25">
        <v>37773</v>
      </c>
      <c r="G55" s="24" t="s">
        <v>262</v>
      </c>
      <c r="H55" s="37" t="s">
        <v>150</v>
      </c>
      <c r="I55" s="26">
        <v>36966</v>
      </c>
      <c r="J55" s="28">
        <v>37681</v>
      </c>
    </row>
    <row r="56" spans="1:10" x14ac:dyDescent="0.2">
      <c r="A56" s="35" t="str">
        <f t="shared" si="0"/>
        <v>BROGNIET Christine</v>
      </c>
      <c r="B56" s="34" t="s">
        <v>263</v>
      </c>
      <c r="C56" s="23" t="s">
        <v>264</v>
      </c>
      <c r="D56" s="24" t="s">
        <v>72</v>
      </c>
      <c r="E56" s="24" t="s">
        <v>73</v>
      </c>
      <c r="F56" s="25">
        <v>37773</v>
      </c>
      <c r="G56" s="24" t="s">
        <v>265</v>
      </c>
      <c r="H56" s="37" t="s">
        <v>150</v>
      </c>
      <c r="I56" s="26">
        <v>35155</v>
      </c>
      <c r="J56" s="28">
        <v>30803</v>
      </c>
    </row>
    <row r="57" spans="1:10" x14ac:dyDescent="0.2">
      <c r="A57" s="35" t="str">
        <f t="shared" si="0"/>
        <v>BRONE Arlette</v>
      </c>
      <c r="B57" s="34" t="s">
        <v>266</v>
      </c>
      <c r="C57" s="23" t="s">
        <v>267</v>
      </c>
      <c r="D57" s="24" t="s">
        <v>72</v>
      </c>
      <c r="E57" s="24" t="s">
        <v>78</v>
      </c>
      <c r="F57" s="25">
        <v>39692</v>
      </c>
      <c r="G57" s="24" t="s">
        <v>268</v>
      </c>
      <c r="H57" s="37" t="s">
        <v>187</v>
      </c>
      <c r="I57" s="26">
        <v>39692</v>
      </c>
      <c r="J57" s="27">
        <v>39692</v>
      </c>
    </row>
    <row r="58" spans="1:10" x14ac:dyDescent="0.2">
      <c r="A58" s="35" t="str">
        <f t="shared" si="0"/>
        <v>BROUWER MARIE</v>
      </c>
      <c r="B58" s="34" t="s">
        <v>269</v>
      </c>
      <c r="C58" s="23" t="s">
        <v>270</v>
      </c>
      <c r="D58" s="24" t="s">
        <v>72</v>
      </c>
      <c r="E58" s="24" t="s">
        <v>73</v>
      </c>
      <c r="F58" s="25">
        <v>42156</v>
      </c>
      <c r="G58" s="24" t="s">
        <v>271</v>
      </c>
      <c r="H58" s="37" t="s">
        <v>150</v>
      </c>
      <c r="I58" s="26">
        <v>42156</v>
      </c>
      <c r="J58" s="27">
        <v>42156</v>
      </c>
    </row>
    <row r="59" spans="1:10" x14ac:dyDescent="0.2">
      <c r="A59" s="35" t="str">
        <f t="shared" si="0"/>
        <v>BRUYERE Xavier</v>
      </c>
      <c r="B59" s="34" t="s">
        <v>272</v>
      </c>
      <c r="C59" s="23" t="s">
        <v>273</v>
      </c>
      <c r="D59" s="24" t="s">
        <v>72</v>
      </c>
      <c r="E59" s="24" t="s">
        <v>73</v>
      </c>
      <c r="F59" s="25">
        <v>38412</v>
      </c>
      <c r="G59" s="24" t="s">
        <v>274</v>
      </c>
      <c r="H59" s="37" t="s">
        <v>164</v>
      </c>
      <c r="I59" s="26">
        <v>38412</v>
      </c>
      <c r="J59" s="27">
        <v>38412</v>
      </c>
    </row>
    <row r="60" spans="1:10" x14ac:dyDescent="0.2">
      <c r="A60" s="35" t="str">
        <f t="shared" si="0"/>
        <v>BRUYNINCKX Danielle</v>
      </c>
      <c r="B60" s="34" t="s">
        <v>275</v>
      </c>
      <c r="C60" s="23" t="s">
        <v>276</v>
      </c>
      <c r="D60" s="24" t="s">
        <v>83</v>
      </c>
      <c r="E60" s="24" t="s">
        <v>78</v>
      </c>
      <c r="F60" s="25">
        <v>40544</v>
      </c>
      <c r="G60" s="24" t="s">
        <v>277</v>
      </c>
      <c r="H60" s="37" t="s">
        <v>93</v>
      </c>
      <c r="I60" s="26">
        <v>40544</v>
      </c>
      <c r="J60" s="28">
        <v>40575</v>
      </c>
    </row>
    <row r="61" spans="1:10" x14ac:dyDescent="0.2">
      <c r="A61" s="35" t="str">
        <f t="shared" si="0"/>
        <v>BURY Bart</v>
      </c>
      <c r="B61" s="34" t="s">
        <v>278</v>
      </c>
      <c r="C61" s="23" t="s">
        <v>279</v>
      </c>
      <c r="D61" s="24" t="s">
        <v>83</v>
      </c>
      <c r="E61" s="24" t="s">
        <v>78</v>
      </c>
      <c r="F61" s="25">
        <v>37987</v>
      </c>
      <c r="G61" s="24" t="s">
        <v>280</v>
      </c>
      <c r="H61" s="37" t="s">
        <v>111</v>
      </c>
      <c r="I61" s="26">
        <v>37987</v>
      </c>
      <c r="J61" s="27">
        <v>37987</v>
      </c>
    </row>
    <row r="62" spans="1:10" x14ac:dyDescent="0.2">
      <c r="A62" s="35" t="str">
        <f t="shared" si="0"/>
        <v>BUVE Marc</v>
      </c>
      <c r="B62" s="34" t="s">
        <v>281</v>
      </c>
      <c r="C62" s="23" t="s">
        <v>282</v>
      </c>
      <c r="D62" s="24" t="s">
        <v>83</v>
      </c>
      <c r="E62" s="24" t="s">
        <v>78</v>
      </c>
      <c r="F62" s="25">
        <v>37773</v>
      </c>
      <c r="G62" s="24" t="s">
        <v>283</v>
      </c>
      <c r="H62" s="37" t="s">
        <v>187</v>
      </c>
      <c r="I62" s="26">
        <v>34851</v>
      </c>
      <c r="J62" s="28">
        <v>31168</v>
      </c>
    </row>
    <row r="63" spans="1:10" x14ac:dyDescent="0.2">
      <c r="A63" s="35" t="str">
        <f t="shared" si="0"/>
        <v>BUZYARSEST CHAIMA</v>
      </c>
      <c r="B63" s="34" t="s">
        <v>284</v>
      </c>
      <c r="C63" s="23" t="s">
        <v>285</v>
      </c>
      <c r="D63" s="24" t="s">
        <v>72</v>
      </c>
      <c r="E63" s="24" t="s">
        <v>73</v>
      </c>
      <c r="F63" s="25">
        <v>42186</v>
      </c>
      <c r="G63" s="24" t="s">
        <v>286</v>
      </c>
      <c r="H63" s="37" t="s">
        <v>75</v>
      </c>
      <c r="I63" s="26">
        <v>42186</v>
      </c>
      <c r="J63" s="27">
        <v>42186</v>
      </c>
    </row>
    <row r="64" spans="1:10" x14ac:dyDescent="0.2">
      <c r="A64" s="35" t="str">
        <f t="shared" si="0"/>
        <v>BYL Brigitte</v>
      </c>
      <c r="B64" s="34" t="s">
        <v>287</v>
      </c>
      <c r="C64" s="23" t="s">
        <v>288</v>
      </c>
      <c r="D64" s="24" t="s">
        <v>72</v>
      </c>
      <c r="E64" s="24" t="s">
        <v>73</v>
      </c>
      <c r="F64" s="25">
        <v>37773</v>
      </c>
      <c r="G64" s="24" t="s">
        <v>289</v>
      </c>
      <c r="H64" s="37" t="s">
        <v>290</v>
      </c>
      <c r="I64" s="26">
        <v>35155</v>
      </c>
      <c r="J64" s="28">
        <v>34121</v>
      </c>
    </row>
    <row r="65" spans="1:10" x14ac:dyDescent="0.2">
      <c r="A65" s="35" t="str">
        <f t="shared" si="0"/>
        <v>CACCIATORE Luigina</v>
      </c>
      <c r="B65" s="34" t="s">
        <v>291</v>
      </c>
      <c r="C65" s="23" t="s">
        <v>292</v>
      </c>
      <c r="D65" s="24" t="s">
        <v>83</v>
      </c>
      <c r="E65" s="24" t="s">
        <v>73</v>
      </c>
      <c r="F65" s="25">
        <v>39188</v>
      </c>
      <c r="G65" s="24" t="s">
        <v>293</v>
      </c>
      <c r="H65" s="37" t="s">
        <v>294</v>
      </c>
      <c r="I65" s="26">
        <v>39188</v>
      </c>
      <c r="J65" s="28">
        <v>37653</v>
      </c>
    </row>
    <row r="66" spans="1:10" x14ac:dyDescent="0.2">
      <c r="A66" s="35" t="str">
        <f t="shared" si="0"/>
        <v>CAMBY Catherine</v>
      </c>
      <c r="B66" s="34" t="s">
        <v>295</v>
      </c>
      <c r="C66" s="23" t="s">
        <v>296</v>
      </c>
      <c r="D66" s="24" t="s">
        <v>72</v>
      </c>
      <c r="E66" s="24" t="s">
        <v>78</v>
      </c>
      <c r="F66" s="25">
        <v>42370</v>
      </c>
      <c r="G66" s="24" t="s">
        <v>297</v>
      </c>
      <c r="H66" s="37" t="s">
        <v>298</v>
      </c>
      <c r="I66" s="26">
        <v>42370</v>
      </c>
      <c r="J66" s="27">
        <v>42370</v>
      </c>
    </row>
    <row r="67" spans="1:10" x14ac:dyDescent="0.2">
      <c r="A67" s="35" t="str">
        <f t="shared" ref="A67:A130" si="1">CONCATENATE(B67," ",C67)</f>
        <v>CAPELLE CHARLOTTE</v>
      </c>
      <c r="B67" s="34" t="s">
        <v>299</v>
      </c>
      <c r="C67" s="23" t="s">
        <v>300</v>
      </c>
      <c r="D67" s="24" t="s">
        <v>83</v>
      </c>
      <c r="E67" s="24" t="s">
        <v>73</v>
      </c>
      <c r="F67" s="25">
        <v>42125</v>
      </c>
      <c r="G67" s="24" t="s">
        <v>301</v>
      </c>
      <c r="H67" s="37" t="s">
        <v>75</v>
      </c>
      <c r="I67" s="26">
        <v>42125</v>
      </c>
      <c r="J67" s="27">
        <v>42125</v>
      </c>
    </row>
    <row r="68" spans="1:10" x14ac:dyDescent="0.2">
      <c r="A68" s="35" t="str">
        <f t="shared" si="1"/>
        <v>CARPENA David</v>
      </c>
      <c r="B68" s="34" t="s">
        <v>302</v>
      </c>
      <c r="C68" s="23" t="s">
        <v>225</v>
      </c>
      <c r="D68" s="24" t="s">
        <v>72</v>
      </c>
      <c r="E68" s="24" t="s">
        <v>73</v>
      </c>
      <c r="F68" s="25">
        <v>38412</v>
      </c>
      <c r="G68" s="24" t="s">
        <v>303</v>
      </c>
      <c r="H68" s="37" t="s">
        <v>304</v>
      </c>
      <c r="I68" s="26">
        <v>38412</v>
      </c>
      <c r="J68" s="27">
        <v>38412</v>
      </c>
    </row>
    <row r="69" spans="1:10" x14ac:dyDescent="0.2">
      <c r="A69" s="35" t="str">
        <f t="shared" si="1"/>
        <v>CASSANI Elena</v>
      </c>
      <c r="B69" s="34" t="s">
        <v>305</v>
      </c>
      <c r="C69" s="23" t="s">
        <v>306</v>
      </c>
      <c r="D69" s="24" t="s">
        <v>83</v>
      </c>
      <c r="E69" s="24" t="s">
        <v>73</v>
      </c>
      <c r="F69" s="25">
        <v>39508</v>
      </c>
      <c r="G69" s="24" t="s">
        <v>307</v>
      </c>
      <c r="H69" s="37" t="s">
        <v>179</v>
      </c>
      <c r="I69" s="26">
        <v>39508</v>
      </c>
      <c r="J69" s="27">
        <v>39508</v>
      </c>
    </row>
    <row r="70" spans="1:10" x14ac:dyDescent="0.2">
      <c r="A70" s="35" t="str">
        <f t="shared" si="1"/>
        <v>CASSANO Silvio</v>
      </c>
      <c r="B70" s="34" t="s">
        <v>308</v>
      </c>
      <c r="C70" s="23" t="s">
        <v>309</v>
      </c>
      <c r="D70" s="24" t="s">
        <v>72</v>
      </c>
      <c r="E70" s="24" t="s">
        <v>78</v>
      </c>
      <c r="F70" s="25">
        <v>37773</v>
      </c>
      <c r="G70" s="24" t="s">
        <v>310</v>
      </c>
      <c r="H70" s="37" t="s">
        <v>121</v>
      </c>
      <c r="I70" s="26">
        <v>36617</v>
      </c>
      <c r="J70" s="28">
        <v>36647</v>
      </c>
    </row>
    <row r="71" spans="1:10" x14ac:dyDescent="0.2">
      <c r="A71" s="35" t="str">
        <f t="shared" si="1"/>
        <v>CASTRONOVO Maria</v>
      </c>
      <c r="B71" s="34" t="s">
        <v>311</v>
      </c>
      <c r="C71" s="23" t="s">
        <v>312</v>
      </c>
      <c r="D71" s="24" t="s">
        <v>72</v>
      </c>
      <c r="E71" s="24" t="s">
        <v>73</v>
      </c>
      <c r="F71" s="25">
        <v>37773</v>
      </c>
      <c r="G71" s="24" t="s">
        <v>313</v>
      </c>
      <c r="H71" s="37" t="s">
        <v>150</v>
      </c>
      <c r="I71" s="26">
        <v>35065</v>
      </c>
      <c r="J71" s="28">
        <v>34001</v>
      </c>
    </row>
    <row r="72" spans="1:10" x14ac:dyDescent="0.2">
      <c r="A72" s="35" t="str">
        <f t="shared" si="1"/>
        <v>CHAACHOUA Rayan</v>
      </c>
      <c r="B72" s="34" t="s">
        <v>314</v>
      </c>
      <c r="C72" s="23" t="s">
        <v>315</v>
      </c>
      <c r="D72" s="24" t="s">
        <v>72</v>
      </c>
      <c r="E72" s="24" t="s">
        <v>73</v>
      </c>
      <c r="F72" s="25">
        <v>42309</v>
      </c>
      <c r="G72" s="24" t="s">
        <v>316</v>
      </c>
      <c r="H72" s="37" t="s">
        <v>317</v>
      </c>
      <c r="I72" s="26">
        <v>42309</v>
      </c>
      <c r="J72" s="27">
        <v>42309</v>
      </c>
    </row>
    <row r="73" spans="1:10" x14ac:dyDescent="0.2">
      <c r="A73" s="35" t="str">
        <f t="shared" si="1"/>
        <v>CHAINEUX Mélanie</v>
      </c>
      <c r="B73" s="34" t="s">
        <v>318</v>
      </c>
      <c r="C73" s="23" t="s">
        <v>319</v>
      </c>
      <c r="D73" s="24" t="s">
        <v>72</v>
      </c>
      <c r="E73" s="24" t="s">
        <v>78</v>
      </c>
      <c r="F73" s="25">
        <v>38687</v>
      </c>
      <c r="G73" s="24" t="s">
        <v>320</v>
      </c>
      <c r="H73" s="37" t="s">
        <v>187</v>
      </c>
      <c r="I73" s="26">
        <v>38687</v>
      </c>
      <c r="J73" s="27">
        <v>38687</v>
      </c>
    </row>
    <row r="74" spans="1:10" x14ac:dyDescent="0.2">
      <c r="A74" s="35" t="str">
        <f t="shared" si="1"/>
        <v>CHALMAGNE Serge</v>
      </c>
      <c r="B74" s="34" t="s">
        <v>321</v>
      </c>
      <c r="C74" s="23" t="s">
        <v>322</v>
      </c>
      <c r="D74" s="24" t="s">
        <v>72</v>
      </c>
      <c r="E74" s="24" t="s">
        <v>73</v>
      </c>
      <c r="F74" s="25">
        <v>37773</v>
      </c>
      <c r="G74" s="24" t="s">
        <v>323</v>
      </c>
      <c r="H74" s="37" t="s">
        <v>324</v>
      </c>
      <c r="I74" s="26">
        <v>34851</v>
      </c>
      <c r="J74" s="28">
        <v>33848</v>
      </c>
    </row>
    <row r="75" spans="1:10" x14ac:dyDescent="0.2">
      <c r="A75" s="35" t="str">
        <f t="shared" si="1"/>
        <v>CHEMLALI Samya</v>
      </c>
      <c r="B75" s="34" t="s">
        <v>325</v>
      </c>
      <c r="C75" s="23" t="s">
        <v>326</v>
      </c>
      <c r="D75" s="24" t="s">
        <v>72</v>
      </c>
      <c r="E75" s="24" t="s">
        <v>78</v>
      </c>
      <c r="F75" s="25">
        <v>39904</v>
      </c>
      <c r="G75" s="24" t="s">
        <v>327</v>
      </c>
      <c r="H75" s="37" t="s">
        <v>328</v>
      </c>
      <c r="I75" s="26">
        <v>39904</v>
      </c>
      <c r="J75" s="28">
        <v>39965</v>
      </c>
    </row>
    <row r="76" spans="1:10" x14ac:dyDescent="0.2">
      <c r="A76" s="35" t="str">
        <f t="shared" si="1"/>
        <v>CHERTON Thérèse</v>
      </c>
      <c r="B76" s="34" t="s">
        <v>329</v>
      </c>
      <c r="C76" s="23" t="s">
        <v>330</v>
      </c>
      <c r="D76" s="24" t="s">
        <v>72</v>
      </c>
      <c r="E76" s="24" t="s">
        <v>78</v>
      </c>
      <c r="F76" s="25">
        <v>37773</v>
      </c>
      <c r="G76" s="24" t="s">
        <v>331</v>
      </c>
      <c r="H76" s="37" t="s">
        <v>332</v>
      </c>
      <c r="I76" s="26">
        <v>34851</v>
      </c>
      <c r="J76" s="28">
        <v>34731</v>
      </c>
    </row>
    <row r="77" spans="1:10" x14ac:dyDescent="0.2">
      <c r="A77" s="35" t="str">
        <f t="shared" si="1"/>
        <v>CHEVALIER Jonathan</v>
      </c>
      <c r="B77" s="34" t="s">
        <v>333</v>
      </c>
      <c r="C77" s="23" t="s">
        <v>334</v>
      </c>
      <c r="D77" s="24" t="s">
        <v>72</v>
      </c>
      <c r="E77" s="24" t="s">
        <v>73</v>
      </c>
      <c r="F77" s="25">
        <v>39600</v>
      </c>
      <c r="G77" s="24" t="s">
        <v>335</v>
      </c>
      <c r="H77" s="37" t="s">
        <v>336</v>
      </c>
      <c r="I77" s="26">
        <v>39600</v>
      </c>
      <c r="J77" s="27">
        <v>39600</v>
      </c>
    </row>
    <row r="78" spans="1:10" x14ac:dyDescent="0.2">
      <c r="A78" s="35" t="str">
        <f t="shared" si="1"/>
        <v>CHOISEZ Anne</v>
      </c>
      <c r="B78" s="34" t="s">
        <v>337</v>
      </c>
      <c r="C78" s="23" t="s">
        <v>338</v>
      </c>
      <c r="D78" s="24" t="s">
        <v>72</v>
      </c>
      <c r="E78" s="24" t="s">
        <v>170</v>
      </c>
      <c r="F78" s="25">
        <v>40792</v>
      </c>
      <c r="G78" s="24" t="s">
        <v>339</v>
      </c>
      <c r="H78" s="37" t="s">
        <v>340</v>
      </c>
      <c r="I78" s="26">
        <v>40792</v>
      </c>
      <c r="J78" s="29" t="s">
        <v>172</v>
      </c>
    </row>
    <row r="79" spans="1:10" x14ac:dyDescent="0.2">
      <c r="A79" s="35" t="str">
        <f t="shared" si="1"/>
        <v>CILIBERTI MELISSA</v>
      </c>
      <c r="B79" s="34" t="s">
        <v>341</v>
      </c>
      <c r="C79" s="23" t="s">
        <v>342</v>
      </c>
      <c r="D79" s="24" t="s">
        <v>72</v>
      </c>
      <c r="E79" s="24" t="s">
        <v>78</v>
      </c>
      <c r="F79" s="25">
        <v>42125</v>
      </c>
      <c r="G79" s="24" t="s">
        <v>343</v>
      </c>
      <c r="H79" s="37" t="s">
        <v>125</v>
      </c>
      <c r="I79" s="26">
        <v>42125</v>
      </c>
      <c r="J79" s="27">
        <v>42125</v>
      </c>
    </row>
    <row r="80" spans="1:10" x14ac:dyDescent="0.2">
      <c r="A80" s="35" t="str">
        <f t="shared" si="1"/>
        <v>CLAUS Yvette</v>
      </c>
      <c r="B80" s="34" t="s">
        <v>344</v>
      </c>
      <c r="C80" s="23" t="s">
        <v>345</v>
      </c>
      <c r="D80" s="24" t="s">
        <v>83</v>
      </c>
      <c r="E80" s="24" t="s">
        <v>78</v>
      </c>
      <c r="F80" s="25">
        <v>37773</v>
      </c>
      <c r="G80" s="24" t="s">
        <v>346</v>
      </c>
      <c r="H80" s="37" t="s">
        <v>80</v>
      </c>
      <c r="I80" s="26">
        <v>34851</v>
      </c>
      <c r="J80" s="28">
        <v>32599</v>
      </c>
    </row>
    <row r="81" spans="1:10" x14ac:dyDescent="0.2">
      <c r="A81" s="35" t="str">
        <f t="shared" si="1"/>
        <v>COCHE Véronique</v>
      </c>
      <c r="B81" s="34" t="s">
        <v>347</v>
      </c>
      <c r="C81" s="23" t="s">
        <v>261</v>
      </c>
      <c r="D81" s="24" t="s">
        <v>72</v>
      </c>
      <c r="E81" s="24" t="s">
        <v>78</v>
      </c>
      <c r="F81" s="25">
        <v>37773</v>
      </c>
      <c r="G81" s="24" t="s">
        <v>348</v>
      </c>
      <c r="H81" s="37" t="s">
        <v>125</v>
      </c>
      <c r="I81" s="26">
        <v>34851</v>
      </c>
      <c r="J81" s="28">
        <v>32448</v>
      </c>
    </row>
    <row r="82" spans="1:10" x14ac:dyDescent="0.2">
      <c r="A82" s="35" t="str">
        <f t="shared" si="1"/>
        <v>CORTHOUTS Pascale</v>
      </c>
      <c r="B82" s="34" t="s">
        <v>349</v>
      </c>
      <c r="C82" s="23" t="s">
        <v>350</v>
      </c>
      <c r="D82" s="24" t="s">
        <v>72</v>
      </c>
      <c r="E82" s="24" t="s">
        <v>78</v>
      </c>
      <c r="F82" s="25">
        <v>37773</v>
      </c>
      <c r="G82" s="24" t="s">
        <v>351</v>
      </c>
      <c r="H82" s="37" t="s">
        <v>125</v>
      </c>
      <c r="I82" s="26">
        <v>34851</v>
      </c>
      <c r="J82" s="28">
        <v>31503</v>
      </c>
    </row>
    <row r="83" spans="1:10" x14ac:dyDescent="0.2">
      <c r="A83" s="35" t="str">
        <f t="shared" si="1"/>
        <v>COUROUBLE Sylvie</v>
      </c>
      <c r="B83" s="34" t="s">
        <v>352</v>
      </c>
      <c r="C83" s="23" t="s">
        <v>353</v>
      </c>
      <c r="D83" s="24" t="s">
        <v>72</v>
      </c>
      <c r="E83" s="24" t="s">
        <v>78</v>
      </c>
      <c r="F83" s="25">
        <v>39114</v>
      </c>
      <c r="G83" s="24" t="s">
        <v>354</v>
      </c>
      <c r="H83" s="37" t="s">
        <v>93</v>
      </c>
      <c r="I83" s="26">
        <v>39114</v>
      </c>
      <c r="J83" s="27">
        <v>39114</v>
      </c>
    </row>
    <row r="84" spans="1:10" x14ac:dyDescent="0.2">
      <c r="A84" s="35" t="str">
        <f t="shared" si="1"/>
        <v>COUTURIER Céline</v>
      </c>
      <c r="B84" s="34" t="s">
        <v>355</v>
      </c>
      <c r="C84" s="23" t="s">
        <v>356</v>
      </c>
      <c r="D84" s="24" t="s">
        <v>72</v>
      </c>
      <c r="E84" s="24" t="s">
        <v>73</v>
      </c>
      <c r="F84" s="25">
        <v>38047</v>
      </c>
      <c r="G84" s="24" t="s">
        <v>357</v>
      </c>
      <c r="H84" s="37" t="s">
        <v>150</v>
      </c>
      <c r="I84" s="26">
        <v>38047</v>
      </c>
      <c r="J84" s="27">
        <v>38047</v>
      </c>
    </row>
    <row r="85" spans="1:10" x14ac:dyDescent="0.2">
      <c r="A85" s="35" t="str">
        <f t="shared" si="1"/>
        <v>CREVE LIES</v>
      </c>
      <c r="B85" s="34" t="s">
        <v>358</v>
      </c>
      <c r="C85" s="23" t="s">
        <v>359</v>
      </c>
      <c r="D85" s="24" t="s">
        <v>83</v>
      </c>
      <c r="E85" s="24" t="s">
        <v>78</v>
      </c>
      <c r="F85" s="25">
        <v>42036</v>
      </c>
      <c r="G85" s="24" t="s">
        <v>360</v>
      </c>
      <c r="H85" s="37" t="s">
        <v>93</v>
      </c>
      <c r="I85" s="26">
        <v>42036</v>
      </c>
      <c r="J85" s="27">
        <v>42036</v>
      </c>
    </row>
    <row r="86" spans="1:10" x14ac:dyDescent="0.2">
      <c r="A86" s="35" t="str">
        <f t="shared" si="1"/>
        <v>CRISTOFALETTI Mathias</v>
      </c>
      <c r="B86" s="34" t="s">
        <v>361</v>
      </c>
      <c r="C86" s="23" t="s">
        <v>362</v>
      </c>
      <c r="D86" s="24" t="s">
        <v>72</v>
      </c>
      <c r="E86" s="24" t="s">
        <v>78</v>
      </c>
      <c r="F86" s="25">
        <v>42339</v>
      </c>
      <c r="G86" s="24" t="s">
        <v>363</v>
      </c>
      <c r="H86" s="37" t="s">
        <v>121</v>
      </c>
      <c r="I86" s="26">
        <v>42339</v>
      </c>
      <c r="J86" s="27">
        <v>42339</v>
      </c>
    </row>
    <row r="87" spans="1:10" x14ac:dyDescent="0.2">
      <c r="A87" s="35" t="str">
        <f t="shared" si="1"/>
        <v>CRUSNAIRE EMILIE</v>
      </c>
      <c r="B87" s="34" t="s">
        <v>364</v>
      </c>
      <c r="C87" s="23" t="s">
        <v>365</v>
      </c>
      <c r="D87" s="24" t="s">
        <v>72</v>
      </c>
      <c r="E87" s="24" t="s">
        <v>73</v>
      </c>
      <c r="F87" s="25">
        <v>42156</v>
      </c>
      <c r="G87" s="24" t="s">
        <v>366</v>
      </c>
      <c r="H87" s="37" t="s">
        <v>150</v>
      </c>
      <c r="I87" s="26">
        <v>42156</v>
      </c>
      <c r="J87" s="27">
        <v>42156</v>
      </c>
    </row>
    <row r="88" spans="1:10" x14ac:dyDescent="0.2">
      <c r="A88" s="35" t="str">
        <f t="shared" si="1"/>
        <v>D'HOLLANDER Stijn</v>
      </c>
      <c r="B88" s="34" t="s">
        <v>367</v>
      </c>
      <c r="C88" s="23" t="s">
        <v>368</v>
      </c>
      <c r="D88" s="24" t="s">
        <v>83</v>
      </c>
      <c r="E88" s="24" t="s">
        <v>78</v>
      </c>
      <c r="F88" s="25">
        <v>42248</v>
      </c>
      <c r="G88" s="24" t="s">
        <v>369</v>
      </c>
      <c r="H88" s="37" t="s">
        <v>187</v>
      </c>
      <c r="I88" s="26">
        <v>42248</v>
      </c>
      <c r="J88" s="27">
        <v>42248</v>
      </c>
    </row>
    <row r="89" spans="1:10" x14ac:dyDescent="0.2">
      <c r="A89" s="35" t="str">
        <f t="shared" si="1"/>
        <v>D'HONDT Bram</v>
      </c>
      <c r="B89" s="34" t="s">
        <v>370</v>
      </c>
      <c r="C89" s="23" t="s">
        <v>371</v>
      </c>
      <c r="D89" s="24" t="s">
        <v>83</v>
      </c>
      <c r="E89" s="24" t="s">
        <v>78</v>
      </c>
      <c r="F89" s="25">
        <v>40087</v>
      </c>
      <c r="G89" s="24" t="s">
        <v>372</v>
      </c>
      <c r="H89" s="37" t="s">
        <v>121</v>
      </c>
      <c r="I89" s="26">
        <v>40087</v>
      </c>
      <c r="J89" s="28">
        <v>39873</v>
      </c>
    </row>
    <row r="90" spans="1:10" x14ac:dyDescent="0.2">
      <c r="A90" s="35" t="str">
        <f t="shared" si="1"/>
        <v>D'HONDT Fabienne</v>
      </c>
      <c r="B90" s="34" t="s">
        <v>370</v>
      </c>
      <c r="C90" s="23" t="s">
        <v>109</v>
      </c>
      <c r="D90" s="24" t="s">
        <v>72</v>
      </c>
      <c r="E90" s="24" t="s">
        <v>73</v>
      </c>
      <c r="F90" s="25">
        <v>37773</v>
      </c>
      <c r="G90" s="24" t="s">
        <v>373</v>
      </c>
      <c r="H90" s="37" t="s">
        <v>324</v>
      </c>
      <c r="I90" s="26">
        <v>34851</v>
      </c>
      <c r="J90" s="28">
        <v>33117</v>
      </c>
    </row>
    <row r="91" spans="1:10" x14ac:dyDescent="0.2">
      <c r="A91" s="35" t="str">
        <f t="shared" si="1"/>
        <v>DAEMS Virginie</v>
      </c>
      <c r="B91" s="34" t="s">
        <v>374</v>
      </c>
      <c r="C91" s="23" t="s">
        <v>375</v>
      </c>
      <c r="D91" s="24" t="s">
        <v>72</v>
      </c>
      <c r="E91" s="24" t="s">
        <v>78</v>
      </c>
      <c r="F91" s="25">
        <v>37773</v>
      </c>
      <c r="G91" s="24" t="s">
        <v>376</v>
      </c>
      <c r="H91" s="37" t="s">
        <v>93</v>
      </c>
      <c r="I91" s="26">
        <v>35155</v>
      </c>
      <c r="J91" s="28">
        <v>34001</v>
      </c>
    </row>
    <row r="92" spans="1:10" x14ac:dyDescent="0.2">
      <c r="A92" s="35" t="str">
        <f t="shared" si="1"/>
        <v>DALLI Kudret</v>
      </c>
      <c r="B92" s="34" t="s">
        <v>377</v>
      </c>
      <c r="C92" s="23" t="s">
        <v>378</v>
      </c>
      <c r="D92" s="24" t="s">
        <v>72</v>
      </c>
      <c r="E92" s="24" t="s">
        <v>78</v>
      </c>
      <c r="F92" s="25">
        <v>39083</v>
      </c>
      <c r="G92" s="24" t="s">
        <v>379</v>
      </c>
      <c r="H92" s="37" t="s">
        <v>111</v>
      </c>
      <c r="I92" s="26">
        <v>39083</v>
      </c>
      <c r="J92" s="27">
        <v>39083</v>
      </c>
    </row>
    <row r="93" spans="1:10" x14ac:dyDescent="0.2">
      <c r="A93" s="35" t="str">
        <f t="shared" si="1"/>
        <v>DE BACKER Viviane</v>
      </c>
      <c r="B93" s="34" t="s">
        <v>380</v>
      </c>
      <c r="C93" s="23" t="s">
        <v>381</v>
      </c>
      <c r="D93" s="24" t="s">
        <v>83</v>
      </c>
      <c r="E93" s="24" t="s">
        <v>73</v>
      </c>
      <c r="F93" s="25">
        <v>37773</v>
      </c>
      <c r="G93" s="24" t="s">
        <v>382</v>
      </c>
      <c r="H93" s="37" t="s">
        <v>179</v>
      </c>
      <c r="I93" s="26">
        <v>34851</v>
      </c>
      <c r="J93" s="28">
        <v>29738</v>
      </c>
    </row>
    <row r="94" spans="1:10" x14ac:dyDescent="0.2">
      <c r="A94" s="35" t="str">
        <f t="shared" si="1"/>
        <v>DE BAST Nele</v>
      </c>
      <c r="B94" s="34" t="s">
        <v>383</v>
      </c>
      <c r="C94" s="23" t="s">
        <v>384</v>
      </c>
      <c r="D94" s="24" t="s">
        <v>83</v>
      </c>
      <c r="E94" s="24" t="s">
        <v>78</v>
      </c>
      <c r="F94" s="25">
        <v>41852</v>
      </c>
      <c r="G94" s="24" t="s">
        <v>385</v>
      </c>
      <c r="H94" s="37" t="s">
        <v>244</v>
      </c>
      <c r="I94" s="26">
        <v>41852</v>
      </c>
      <c r="J94" s="27">
        <v>41852</v>
      </c>
    </row>
    <row r="95" spans="1:10" x14ac:dyDescent="0.2">
      <c r="A95" s="35" t="str">
        <f t="shared" si="1"/>
        <v>DE BOISERIE Céline</v>
      </c>
      <c r="B95" s="34" t="s">
        <v>386</v>
      </c>
      <c r="C95" s="23" t="s">
        <v>356</v>
      </c>
      <c r="D95" s="24" t="s">
        <v>72</v>
      </c>
      <c r="E95" s="24" t="s">
        <v>78</v>
      </c>
      <c r="F95" s="25">
        <v>42005</v>
      </c>
      <c r="G95" s="24" t="s">
        <v>387</v>
      </c>
      <c r="H95" s="37" t="s">
        <v>93</v>
      </c>
      <c r="I95" s="26">
        <v>42005</v>
      </c>
      <c r="J95" s="27">
        <v>42005</v>
      </c>
    </row>
    <row r="96" spans="1:10" x14ac:dyDescent="0.2">
      <c r="A96" s="35" t="str">
        <f t="shared" si="1"/>
        <v>DE BONDT Jean-François</v>
      </c>
      <c r="B96" s="34" t="s">
        <v>388</v>
      </c>
      <c r="C96" s="23" t="s">
        <v>389</v>
      </c>
      <c r="D96" s="24" t="s">
        <v>72</v>
      </c>
      <c r="E96" s="24" t="s">
        <v>73</v>
      </c>
      <c r="F96" s="25">
        <v>39479</v>
      </c>
      <c r="G96" s="24" t="s">
        <v>390</v>
      </c>
      <c r="H96" s="37" t="s">
        <v>150</v>
      </c>
      <c r="I96" s="26">
        <v>39479</v>
      </c>
      <c r="J96" s="27">
        <v>39479</v>
      </c>
    </row>
    <row r="97" spans="1:10" x14ac:dyDescent="0.2">
      <c r="A97" s="35" t="str">
        <f t="shared" si="1"/>
        <v>DE BOTH Cécile</v>
      </c>
      <c r="B97" s="34" t="s">
        <v>391</v>
      </c>
      <c r="C97" s="23" t="s">
        <v>392</v>
      </c>
      <c r="D97" s="24" t="s">
        <v>72</v>
      </c>
      <c r="E97" s="24" t="s">
        <v>78</v>
      </c>
      <c r="F97" s="25">
        <v>37773</v>
      </c>
      <c r="G97" s="24" t="s">
        <v>393</v>
      </c>
      <c r="H97" s="37" t="s">
        <v>394</v>
      </c>
      <c r="I97" s="26">
        <v>34852</v>
      </c>
      <c r="J97" s="28">
        <v>33298</v>
      </c>
    </row>
    <row r="98" spans="1:10" x14ac:dyDescent="0.2">
      <c r="A98" s="35" t="str">
        <f t="shared" si="1"/>
        <v>DE BRANDT Patrice</v>
      </c>
      <c r="B98" s="34" t="s">
        <v>395</v>
      </c>
      <c r="C98" s="23" t="s">
        <v>396</v>
      </c>
      <c r="D98" s="24" t="s">
        <v>72</v>
      </c>
      <c r="E98" s="24" t="s">
        <v>73</v>
      </c>
      <c r="F98" s="25">
        <v>37773</v>
      </c>
      <c r="G98" s="24" t="s">
        <v>397</v>
      </c>
      <c r="H98" s="37" t="s">
        <v>212</v>
      </c>
      <c r="I98" s="26">
        <v>35599</v>
      </c>
      <c r="J98" s="28">
        <v>35582</v>
      </c>
    </row>
    <row r="99" spans="1:10" x14ac:dyDescent="0.2">
      <c r="A99" s="35" t="str">
        <f t="shared" si="1"/>
        <v>DE BRUYCKER Marie-Henriette</v>
      </c>
      <c r="B99" s="34" t="s">
        <v>398</v>
      </c>
      <c r="C99" s="23" t="s">
        <v>399</v>
      </c>
      <c r="D99" s="24" t="s">
        <v>72</v>
      </c>
      <c r="E99" s="24" t="s">
        <v>78</v>
      </c>
      <c r="F99" s="25">
        <v>39783</v>
      </c>
      <c r="G99" s="24" t="s">
        <v>400</v>
      </c>
      <c r="H99" s="37" t="s">
        <v>80</v>
      </c>
      <c r="I99" s="26">
        <v>39783</v>
      </c>
      <c r="J99" s="28">
        <v>38961</v>
      </c>
    </row>
    <row r="100" spans="1:10" x14ac:dyDescent="0.2">
      <c r="A100" s="35" t="str">
        <f t="shared" si="1"/>
        <v>DE CLERCQ Joery</v>
      </c>
      <c r="B100" s="34" t="s">
        <v>401</v>
      </c>
      <c r="C100" s="23" t="s">
        <v>402</v>
      </c>
      <c r="D100" s="24" t="s">
        <v>83</v>
      </c>
      <c r="E100" s="24" t="s">
        <v>73</v>
      </c>
      <c r="F100" s="25">
        <v>37773</v>
      </c>
      <c r="G100" s="24" t="s">
        <v>403</v>
      </c>
      <c r="H100" s="37" t="s">
        <v>75</v>
      </c>
      <c r="I100" s="26">
        <v>34852</v>
      </c>
      <c r="J100" s="28">
        <v>34001</v>
      </c>
    </row>
    <row r="101" spans="1:10" x14ac:dyDescent="0.2">
      <c r="A101" s="35" t="str">
        <f t="shared" si="1"/>
        <v>DE LEEUW Herwig</v>
      </c>
      <c r="B101" s="34" t="s">
        <v>404</v>
      </c>
      <c r="C101" s="23" t="s">
        <v>405</v>
      </c>
      <c r="D101" s="24" t="s">
        <v>83</v>
      </c>
      <c r="E101" s="24" t="s">
        <v>78</v>
      </c>
      <c r="F101" s="25">
        <v>37773</v>
      </c>
      <c r="G101" s="24" t="s">
        <v>406</v>
      </c>
      <c r="H101" s="37" t="s">
        <v>107</v>
      </c>
      <c r="I101" s="26">
        <v>34852</v>
      </c>
      <c r="J101" s="28">
        <v>34578</v>
      </c>
    </row>
    <row r="102" spans="1:10" x14ac:dyDescent="0.2">
      <c r="A102" s="35" t="str">
        <f t="shared" si="1"/>
        <v>DE LUCA Serge</v>
      </c>
      <c r="B102" s="34" t="s">
        <v>407</v>
      </c>
      <c r="C102" s="23" t="s">
        <v>322</v>
      </c>
      <c r="D102" s="24" t="s">
        <v>72</v>
      </c>
      <c r="E102" s="24" t="s">
        <v>78</v>
      </c>
      <c r="F102" s="25">
        <v>38657</v>
      </c>
      <c r="G102" s="24" t="s">
        <v>408</v>
      </c>
      <c r="H102" s="37" t="s">
        <v>146</v>
      </c>
      <c r="I102" s="26">
        <v>38657</v>
      </c>
      <c r="J102" s="27">
        <v>38657</v>
      </c>
    </row>
    <row r="103" spans="1:10" x14ac:dyDescent="0.2">
      <c r="A103" s="35" t="str">
        <f t="shared" si="1"/>
        <v>DE NOEL Kelly</v>
      </c>
      <c r="B103" s="34" t="s">
        <v>409</v>
      </c>
      <c r="C103" s="23" t="s">
        <v>410</v>
      </c>
      <c r="D103" s="24" t="s">
        <v>83</v>
      </c>
      <c r="E103" s="24" t="s">
        <v>73</v>
      </c>
      <c r="F103" s="25">
        <v>39129</v>
      </c>
      <c r="G103" s="24" t="s">
        <v>411</v>
      </c>
      <c r="H103" s="37" t="s">
        <v>75</v>
      </c>
      <c r="I103" s="26">
        <v>39129</v>
      </c>
      <c r="J103" s="28">
        <v>39479</v>
      </c>
    </row>
    <row r="104" spans="1:10" x14ac:dyDescent="0.2">
      <c r="A104" s="35" t="str">
        <f t="shared" si="1"/>
        <v>DE PAUW DAVID</v>
      </c>
      <c r="B104" s="34" t="s">
        <v>412</v>
      </c>
      <c r="C104" s="23" t="s">
        <v>413</v>
      </c>
      <c r="D104" s="24" t="s">
        <v>83</v>
      </c>
      <c r="E104" s="24" t="s">
        <v>78</v>
      </c>
      <c r="F104" s="25">
        <v>41334</v>
      </c>
      <c r="G104" s="24" t="s">
        <v>414</v>
      </c>
      <c r="H104" s="37" t="s">
        <v>415</v>
      </c>
      <c r="I104" s="26">
        <v>41334</v>
      </c>
      <c r="J104" s="27">
        <v>41334</v>
      </c>
    </row>
    <row r="105" spans="1:10" x14ac:dyDescent="0.2">
      <c r="A105" s="35" t="str">
        <f t="shared" si="1"/>
        <v>DE PONTHIERE Maryline</v>
      </c>
      <c r="B105" s="34" t="s">
        <v>416</v>
      </c>
      <c r="C105" s="23" t="s">
        <v>417</v>
      </c>
      <c r="D105" s="24" t="s">
        <v>72</v>
      </c>
      <c r="E105" s="24" t="s">
        <v>73</v>
      </c>
      <c r="F105" s="25">
        <v>37773</v>
      </c>
      <c r="G105" s="24" t="s">
        <v>418</v>
      </c>
      <c r="H105" s="37" t="s">
        <v>150</v>
      </c>
      <c r="I105" s="26">
        <v>35065</v>
      </c>
      <c r="J105" s="28">
        <v>32174</v>
      </c>
    </row>
    <row r="106" spans="1:10" x14ac:dyDescent="0.2">
      <c r="A106" s="35" t="str">
        <f t="shared" si="1"/>
        <v>DE PREMARE Nicolas</v>
      </c>
      <c r="B106" s="34" t="s">
        <v>419</v>
      </c>
      <c r="C106" s="23" t="s">
        <v>420</v>
      </c>
      <c r="D106" s="24" t="s">
        <v>72</v>
      </c>
      <c r="E106" s="24" t="s">
        <v>78</v>
      </c>
      <c r="F106" s="25">
        <v>42201</v>
      </c>
      <c r="G106" s="24" t="s">
        <v>421</v>
      </c>
      <c r="H106" s="37" t="s">
        <v>422</v>
      </c>
      <c r="I106" s="26">
        <v>42201</v>
      </c>
      <c r="J106" s="28">
        <v>42217</v>
      </c>
    </row>
    <row r="107" spans="1:10" x14ac:dyDescent="0.2">
      <c r="A107" s="35" t="str">
        <f t="shared" si="1"/>
        <v>DE ROM Anthony</v>
      </c>
      <c r="B107" s="34" t="s">
        <v>423</v>
      </c>
      <c r="C107" s="23" t="s">
        <v>424</v>
      </c>
      <c r="D107" s="24" t="s">
        <v>72</v>
      </c>
      <c r="E107" s="24" t="s">
        <v>73</v>
      </c>
      <c r="F107" s="25">
        <v>40269</v>
      </c>
      <c r="G107" s="24" t="s">
        <v>425</v>
      </c>
      <c r="H107" s="37" t="s">
        <v>324</v>
      </c>
      <c r="I107" s="26">
        <v>40269</v>
      </c>
      <c r="J107" s="28">
        <v>39569</v>
      </c>
    </row>
    <row r="108" spans="1:10" x14ac:dyDescent="0.2">
      <c r="A108" s="35" t="str">
        <f t="shared" si="1"/>
        <v>DE ROP Els</v>
      </c>
      <c r="B108" s="34" t="s">
        <v>426</v>
      </c>
      <c r="C108" s="23" t="s">
        <v>427</v>
      </c>
      <c r="D108" s="24" t="s">
        <v>83</v>
      </c>
      <c r="E108" s="24" t="s">
        <v>73</v>
      </c>
      <c r="F108" s="25">
        <v>37773</v>
      </c>
      <c r="G108" s="24" t="s">
        <v>428</v>
      </c>
      <c r="H108" s="37" t="s">
        <v>429</v>
      </c>
      <c r="I108" s="26">
        <v>35155</v>
      </c>
      <c r="J108" s="28">
        <v>32843</v>
      </c>
    </row>
    <row r="109" spans="1:10" x14ac:dyDescent="0.2">
      <c r="A109" s="35" t="str">
        <f t="shared" si="1"/>
        <v>DE SMEDT Sven</v>
      </c>
      <c r="B109" s="34" t="s">
        <v>430</v>
      </c>
      <c r="C109" s="23" t="s">
        <v>431</v>
      </c>
      <c r="D109" s="24" t="s">
        <v>83</v>
      </c>
      <c r="E109" s="24" t="s">
        <v>73</v>
      </c>
      <c r="F109" s="25">
        <v>41000</v>
      </c>
      <c r="G109" s="24" t="s">
        <v>432</v>
      </c>
      <c r="H109" s="37" t="s">
        <v>75</v>
      </c>
      <c r="I109" s="26">
        <v>41000</v>
      </c>
      <c r="J109" s="27">
        <v>41000</v>
      </c>
    </row>
    <row r="110" spans="1:10" x14ac:dyDescent="0.2">
      <c r="A110" s="35" t="str">
        <f t="shared" si="1"/>
        <v>DE SMET Patricia</v>
      </c>
      <c r="B110" s="34" t="s">
        <v>433</v>
      </c>
      <c r="C110" s="23" t="s">
        <v>434</v>
      </c>
      <c r="D110" s="24" t="s">
        <v>83</v>
      </c>
      <c r="E110" s="24" t="s">
        <v>73</v>
      </c>
      <c r="F110" s="25">
        <v>37773</v>
      </c>
      <c r="G110" s="24" t="s">
        <v>435</v>
      </c>
      <c r="H110" s="37" t="s">
        <v>436</v>
      </c>
      <c r="I110" s="26">
        <v>34852</v>
      </c>
      <c r="J110" s="28">
        <v>34182</v>
      </c>
    </row>
    <row r="111" spans="1:10" x14ac:dyDescent="0.2">
      <c r="A111" s="35" t="str">
        <f t="shared" si="1"/>
        <v>DE SWERT Alexandre</v>
      </c>
      <c r="B111" s="34" t="s">
        <v>437</v>
      </c>
      <c r="C111" s="23" t="s">
        <v>438</v>
      </c>
      <c r="D111" s="24" t="s">
        <v>72</v>
      </c>
      <c r="E111" s="24" t="s">
        <v>73</v>
      </c>
      <c r="F111" s="25">
        <v>40575</v>
      </c>
      <c r="G111" s="24" t="s">
        <v>439</v>
      </c>
      <c r="H111" s="37" t="s">
        <v>129</v>
      </c>
      <c r="I111" s="26">
        <v>40575</v>
      </c>
      <c r="J111" s="27">
        <v>40575</v>
      </c>
    </row>
    <row r="112" spans="1:10" x14ac:dyDescent="0.2">
      <c r="A112" s="35" t="str">
        <f t="shared" si="1"/>
        <v>DE VITO Patricia</v>
      </c>
      <c r="B112" s="34" t="s">
        <v>440</v>
      </c>
      <c r="C112" s="23" t="s">
        <v>434</v>
      </c>
      <c r="D112" s="24" t="s">
        <v>72</v>
      </c>
      <c r="E112" s="24" t="s">
        <v>73</v>
      </c>
      <c r="F112" s="25">
        <v>37773</v>
      </c>
      <c r="G112" s="24" t="s">
        <v>441</v>
      </c>
      <c r="H112" s="37" t="s">
        <v>442</v>
      </c>
      <c r="I112" s="26">
        <v>34852</v>
      </c>
      <c r="J112" s="28">
        <v>33329</v>
      </c>
    </row>
    <row r="113" spans="1:10" x14ac:dyDescent="0.2">
      <c r="A113" s="35" t="str">
        <f t="shared" si="1"/>
        <v>DE VRIEZE AURELIE</v>
      </c>
      <c r="B113" s="34" t="s">
        <v>443</v>
      </c>
      <c r="C113" s="23" t="s">
        <v>444</v>
      </c>
      <c r="D113" s="24" t="s">
        <v>72</v>
      </c>
      <c r="E113" s="24" t="s">
        <v>73</v>
      </c>
      <c r="F113" s="25">
        <v>42156</v>
      </c>
      <c r="G113" s="24" t="s">
        <v>445</v>
      </c>
      <c r="H113" s="37" t="s">
        <v>429</v>
      </c>
      <c r="I113" s="26">
        <v>42156</v>
      </c>
      <c r="J113" s="27">
        <v>42156</v>
      </c>
    </row>
    <row r="114" spans="1:10" x14ac:dyDescent="0.2">
      <c r="A114" s="35" t="str">
        <f t="shared" si="1"/>
        <v>DEBACKER Gerda</v>
      </c>
      <c r="B114" s="34" t="s">
        <v>446</v>
      </c>
      <c r="C114" s="23" t="s">
        <v>447</v>
      </c>
      <c r="D114" s="24" t="s">
        <v>83</v>
      </c>
      <c r="E114" s="24" t="s">
        <v>78</v>
      </c>
      <c r="F114" s="25">
        <v>37773</v>
      </c>
      <c r="G114" s="24" t="s">
        <v>448</v>
      </c>
      <c r="H114" s="37" t="s">
        <v>187</v>
      </c>
      <c r="I114" s="26">
        <v>34852</v>
      </c>
      <c r="J114" s="28">
        <v>29983</v>
      </c>
    </row>
    <row r="115" spans="1:10" x14ac:dyDescent="0.2">
      <c r="A115" s="35" t="str">
        <f t="shared" si="1"/>
        <v>DECEUNINCK David</v>
      </c>
      <c r="B115" s="34" t="s">
        <v>449</v>
      </c>
      <c r="C115" s="23" t="s">
        <v>225</v>
      </c>
      <c r="D115" s="24" t="s">
        <v>72</v>
      </c>
      <c r="E115" s="24" t="s">
        <v>78</v>
      </c>
      <c r="F115" s="25">
        <v>37987</v>
      </c>
      <c r="G115" s="24" t="s">
        <v>450</v>
      </c>
      <c r="H115" s="37" t="s">
        <v>244</v>
      </c>
      <c r="I115" s="26">
        <v>37987</v>
      </c>
      <c r="J115" s="28">
        <v>37865</v>
      </c>
    </row>
    <row r="116" spans="1:10" x14ac:dyDescent="0.2">
      <c r="A116" s="35" t="str">
        <f t="shared" si="1"/>
        <v>DECUYPERE Magali</v>
      </c>
      <c r="B116" s="34" t="s">
        <v>451</v>
      </c>
      <c r="C116" s="23" t="s">
        <v>452</v>
      </c>
      <c r="D116" s="24" t="s">
        <v>72</v>
      </c>
      <c r="E116" s="24" t="s">
        <v>78</v>
      </c>
      <c r="F116" s="25">
        <v>39569</v>
      </c>
      <c r="G116" s="24" t="s">
        <v>453</v>
      </c>
      <c r="H116" s="37" t="s">
        <v>121</v>
      </c>
      <c r="I116" s="26">
        <v>39569</v>
      </c>
      <c r="J116" s="27">
        <v>39569</v>
      </c>
    </row>
    <row r="117" spans="1:10" x14ac:dyDescent="0.2">
      <c r="A117" s="35" t="str">
        <f t="shared" si="1"/>
        <v>DECUYPERE Sophie</v>
      </c>
      <c r="B117" s="34" t="s">
        <v>451</v>
      </c>
      <c r="C117" s="23" t="s">
        <v>454</v>
      </c>
      <c r="D117" s="24" t="s">
        <v>72</v>
      </c>
      <c r="E117" s="24" t="s">
        <v>73</v>
      </c>
      <c r="F117" s="25">
        <v>41275</v>
      </c>
      <c r="G117" s="24" t="s">
        <v>455</v>
      </c>
      <c r="H117" s="37" t="s">
        <v>150</v>
      </c>
      <c r="I117" s="26">
        <v>41275</v>
      </c>
      <c r="J117" s="28">
        <v>40940</v>
      </c>
    </row>
    <row r="118" spans="1:10" x14ac:dyDescent="0.2">
      <c r="A118" s="35" t="str">
        <f t="shared" si="1"/>
        <v>DEDROOG Mireille</v>
      </c>
      <c r="B118" s="34" t="s">
        <v>456</v>
      </c>
      <c r="C118" s="23" t="s">
        <v>457</v>
      </c>
      <c r="D118" s="24" t="s">
        <v>72</v>
      </c>
      <c r="E118" s="24" t="s">
        <v>73</v>
      </c>
      <c r="F118" s="25">
        <v>37773</v>
      </c>
      <c r="G118" s="24" t="s">
        <v>458</v>
      </c>
      <c r="H118" s="37" t="s">
        <v>75</v>
      </c>
      <c r="I118" s="26">
        <v>34852</v>
      </c>
      <c r="J118" s="28">
        <v>33909</v>
      </c>
    </row>
    <row r="119" spans="1:10" x14ac:dyDescent="0.2">
      <c r="A119" s="35" t="str">
        <f t="shared" si="1"/>
        <v>DEKENS Nadine</v>
      </c>
      <c r="B119" s="34" t="s">
        <v>459</v>
      </c>
      <c r="C119" s="23" t="s">
        <v>460</v>
      </c>
      <c r="D119" s="24" t="s">
        <v>83</v>
      </c>
      <c r="E119" s="24" t="s">
        <v>73</v>
      </c>
      <c r="F119" s="25">
        <v>37773</v>
      </c>
      <c r="G119" s="24" t="s">
        <v>461</v>
      </c>
      <c r="H119" s="37" t="s">
        <v>324</v>
      </c>
      <c r="I119" s="30">
        <v>30437</v>
      </c>
      <c r="J119" s="28">
        <v>30437</v>
      </c>
    </row>
    <row r="120" spans="1:10" x14ac:dyDescent="0.2">
      <c r="A120" s="35" t="str">
        <f t="shared" si="1"/>
        <v>DEKERK Hanna</v>
      </c>
      <c r="B120" s="34" t="s">
        <v>462</v>
      </c>
      <c r="C120" s="23" t="s">
        <v>463</v>
      </c>
      <c r="D120" s="24" t="s">
        <v>83</v>
      </c>
      <c r="E120" s="24" t="s">
        <v>73</v>
      </c>
      <c r="F120" s="25">
        <v>42248</v>
      </c>
      <c r="G120" s="24" t="s">
        <v>464</v>
      </c>
      <c r="H120" s="37" t="s">
        <v>129</v>
      </c>
      <c r="I120" s="26">
        <v>42248</v>
      </c>
      <c r="J120" s="27">
        <v>42248</v>
      </c>
    </row>
    <row r="121" spans="1:10" x14ac:dyDescent="0.2">
      <c r="A121" s="35" t="str">
        <f t="shared" si="1"/>
        <v>DELATTRE Marjolaine</v>
      </c>
      <c r="B121" s="34" t="s">
        <v>465</v>
      </c>
      <c r="C121" s="23" t="s">
        <v>466</v>
      </c>
      <c r="D121" s="24" t="s">
        <v>83</v>
      </c>
      <c r="E121" s="24" t="s">
        <v>78</v>
      </c>
      <c r="F121" s="25">
        <v>38869</v>
      </c>
      <c r="G121" s="24" t="s">
        <v>467</v>
      </c>
      <c r="H121" s="37" t="s">
        <v>80</v>
      </c>
      <c r="I121" s="26">
        <v>38869</v>
      </c>
      <c r="J121" s="27">
        <v>38869</v>
      </c>
    </row>
    <row r="122" spans="1:10" x14ac:dyDescent="0.2">
      <c r="A122" s="35" t="str">
        <f t="shared" si="1"/>
        <v>DELCOL Nathalie</v>
      </c>
      <c r="B122" s="34" t="s">
        <v>468</v>
      </c>
      <c r="C122" s="23" t="s">
        <v>469</v>
      </c>
      <c r="D122" s="24" t="s">
        <v>72</v>
      </c>
      <c r="E122" s="24" t="s">
        <v>73</v>
      </c>
      <c r="F122" s="25">
        <v>37773</v>
      </c>
      <c r="G122" s="24" t="s">
        <v>470</v>
      </c>
      <c r="H122" s="37" t="s">
        <v>129</v>
      </c>
      <c r="I122" s="26">
        <v>35536</v>
      </c>
      <c r="J122" s="28">
        <v>35643</v>
      </c>
    </row>
    <row r="123" spans="1:10" x14ac:dyDescent="0.2">
      <c r="A123" s="35" t="str">
        <f t="shared" si="1"/>
        <v>DELEFORTRIE Aleida</v>
      </c>
      <c r="B123" s="34" t="s">
        <v>471</v>
      </c>
      <c r="C123" s="23" t="s">
        <v>472</v>
      </c>
      <c r="D123" s="24" t="s">
        <v>83</v>
      </c>
      <c r="E123" s="24" t="s">
        <v>78</v>
      </c>
      <c r="F123" s="25">
        <v>39022</v>
      </c>
      <c r="G123" s="24" t="s">
        <v>473</v>
      </c>
      <c r="H123" s="37" t="s">
        <v>121</v>
      </c>
      <c r="I123" s="26">
        <v>39022</v>
      </c>
      <c r="J123" s="27">
        <v>39022</v>
      </c>
    </row>
    <row r="124" spans="1:10" x14ac:dyDescent="0.2">
      <c r="A124" s="35" t="str">
        <f t="shared" si="1"/>
        <v>DEMESMAEKER Fabienne</v>
      </c>
      <c r="B124" s="34" t="s">
        <v>474</v>
      </c>
      <c r="C124" s="23" t="s">
        <v>109</v>
      </c>
      <c r="D124" s="24" t="s">
        <v>72</v>
      </c>
      <c r="E124" s="24" t="s">
        <v>78</v>
      </c>
      <c r="F124" s="25">
        <v>37773</v>
      </c>
      <c r="G124" s="24" t="s">
        <v>475</v>
      </c>
      <c r="H124" s="37" t="s">
        <v>80</v>
      </c>
      <c r="I124" s="26">
        <v>34852</v>
      </c>
      <c r="J124" s="28">
        <v>32994</v>
      </c>
    </row>
    <row r="125" spans="1:10" x14ac:dyDescent="0.2">
      <c r="A125" s="35" t="str">
        <f t="shared" si="1"/>
        <v>DEMUYSER Myriam</v>
      </c>
      <c r="B125" s="34" t="s">
        <v>476</v>
      </c>
      <c r="C125" s="23" t="s">
        <v>477</v>
      </c>
      <c r="D125" s="24" t="s">
        <v>72</v>
      </c>
      <c r="E125" s="24" t="s">
        <v>78</v>
      </c>
      <c r="F125" s="25">
        <v>37773</v>
      </c>
      <c r="G125" s="24" t="s">
        <v>478</v>
      </c>
      <c r="H125" s="37" t="s">
        <v>80</v>
      </c>
      <c r="I125" s="26">
        <v>34852</v>
      </c>
      <c r="J125" s="28">
        <v>27791</v>
      </c>
    </row>
    <row r="126" spans="1:10" x14ac:dyDescent="0.2">
      <c r="A126" s="35" t="str">
        <f t="shared" si="1"/>
        <v>DENANGLAIRE Patricia</v>
      </c>
      <c r="B126" s="34" t="s">
        <v>479</v>
      </c>
      <c r="C126" s="23" t="s">
        <v>434</v>
      </c>
      <c r="D126" s="24" t="s">
        <v>72</v>
      </c>
      <c r="E126" s="24" t="s">
        <v>78</v>
      </c>
      <c r="F126" s="25">
        <v>37773</v>
      </c>
      <c r="G126" s="24" t="s">
        <v>480</v>
      </c>
      <c r="H126" s="37" t="s">
        <v>183</v>
      </c>
      <c r="I126" s="26">
        <v>34852</v>
      </c>
      <c r="J126" s="28">
        <v>34700</v>
      </c>
    </row>
    <row r="127" spans="1:10" x14ac:dyDescent="0.2">
      <c r="A127" s="35" t="str">
        <f t="shared" si="1"/>
        <v>DEPAUS Gerald</v>
      </c>
      <c r="B127" s="34" t="s">
        <v>481</v>
      </c>
      <c r="C127" s="23" t="s">
        <v>482</v>
      </c>
      <c r="D127" s="24" t="s">
        <v>72</v>
      </c>
      <c r="E127" s="24" t="s">
        <v>78</v>
      </c>
      <c r="F127" s="25">
        <v>38775</v>
      </c>
      <c r="G127" s="24" t="s">
        <v>483</v>
      </c>
      <c r="H127" s="37" t="s">
        <v>107</v>
      </c>
      <c r="I127" s="26">
        <v>38777</v>
      </c>
      <c r="J127" s="27">
        <v>38777</v>
      </c>
    </row>
    <row r="128" spans="1:10" x14ac:dyDescent="0.2">
      <c r="A128" s="35" t="str">
        <f t="shared" si="1"/>
        <v>DERAEDT BENJAMIN</v>
      </c>
      <c r="B128" s="34" t="s">
        <v>484</v>
      </c>
      <c r="C128" s="23" t="s">
        <v>485</v>
      </c>
      <c r="D128" s="24" t="s">
        <v>83</v>
      </c>
      <c r="E128" s="24" t="s">
        <v>73</v>
      </c>
      <c r="F128" s="25">
        <v>42156</v>
      </c>
      <c r="G128" s="24" t="s">
        <v>486</v>
      </c>
      <c r="H128" s="37" t="s">
        <v>487</v>
      </c>
      <c r="I128" s="26">
        <v>42156</v>
      </c>
      <c r="J128" s="27">
        <v>42156</v>
      </c>
    </row>
    <row r="129" spans="1:10" x14ac:dyDescent="0.2">
      <c r="A129" s="35" t="str">
        <f t="shared" si="1"/>
        <v>DESEAU Sabine</v>
      </c>
      <c r="B129" s="34" t="s">
        <v>488</v>
      </c>
      <c r="C129" s="23" t="s">
        <v>489</v>
      </c>
      <c r="D129" s="24" t="s">
        <v>72</v>
      </c>
      <c r="E129" s="24" t="s">
        <v>78</v>
      </c>
      <c r="F129" s="25">
        <v>38231</v>
      </c>
      <c r="G129" s="24" t="s">
        <v>490</v>
      </c>
      <c r="H129" s="37" t="s">
        <v>491</v>
      </c>
      <c r="I129" s="26">
        <v>38231</v>
      </c>
      <c r="J129" s="28">
        <v>37773</v>
      </c>
    </row>
    <row r="130" spans="1:10" x14ac:dyDescent="0.2">
      <c r="A130" s="35" t="str">
        <f t="shared" si="1"/>
        <v>DESIMONE Guilia</v>
      </c>
      <c r="B130" s="34" t="s">
        <v>492</v>
      </c>
      <c r="C130" s="23" t="s">
        <v>493</v>
      </c>
      <c r="D130" s="24" t="s">
        <v>72</v>
      </c>
      <c r="E130" s="24" t="s">
        <v>73</v>
      </c>
      <c r="F130" s="25">
        <v>38322</v>
      </c>
      <c r="G130" s="24" t="s">
        <v>494</v>
      </c>
      <c r="H130" s="37" t="s">
        <v>150</v>
      </c>
      <c r="I130" s="26">
        <v>38322</v>
      </c>
      <c r="J130" s="28">
        <v>38322</v>
      </c>
    </row>
    <row r="131" spans="1:10" x14ac:dyDescent="0.2">
      <c r="A131" s="35" t="str">
        <f t="shared" ref="A131:A194" si="2">CONCATENATE(B131," ",C131)</f>
        <v>DEWULF Laurent</v>
      </c>
      <c r="B131" s="34" t="s">
        <v>495</v>
      </c>
      <c r="C131" s="23" t="s">
        <v>496</v>
      </c>
      <c r="D131" s="24" t="s">
        <v>72</v>
      </c>
      <c r="E131" s="24" t="s">
        <v>78</v>
      </c>
      <c r="F131" s="25">
        <v>37773</v>
      </c>
      <c r="G131" s="24" t="s">
        <v>497</v>
      </c>
      <c r="H131" s="37" t="s">
        <v>111</v>
      </c>
      <c r="I131" s="26">
        <v>34852</v>
      </c>
      <c r="J131" s="28">
        <v>32690</v>
      </c>
    </row>
    <row r="132" spans="1:10" x14ac:dyDescent="0.2">
      <c r="A132" s="35" t="str">
        <f t="shared" si="2"/>
        <v>DHENLAIS SOPHIE</v>
      </c>
      <c r="B132" s="34" t="s">
        <v>498</v>
      </c>
      <c r="C132" s="23" t="s">
        <v>499</v>
      </c>
      <c r="D132" s="24" t="s">
        <v>72</v>
      </c>
      <c r="E132" s="24" t="s">
        <v>73</v>
      </c>
      <c r="F132" s="25">
        <v>42064</v>
      </c>
      <c r="G132" s="24" t="s">
        <v>500</v>
      </c>
      <c r="H132" s="37" t="s">
        <v>89</v>
      </c>
      <c r="I132" s="26">
        <v>42064</v>
      </c>
      <c r="J132" s="27">
        <v>42064</v>
      </c>
    </row>
    <row r="133" spans="1:10" x14ac:dyDescent="0.2">
      <c r="A133" s="35" t="str">
        <f t="shared" si="2"/>
        <v>DI FIORE Raphaël</v>
      </c>
      <c r="B133" s="34" t="s">
        <v>501</v>
      </c>
      <c r="C133" s="23" t="s">
        <v>502</v>
      </c>
      <c r="D133" s="24" t="s">
        <v>72</v>
      </c>
      <c r="E133" s="24" t="s">
        <v>73</v>
      </c>
      <c r="F133" s="25">
        <v>39934</v>
      </c>
      <c r="G133" s="24" t="s">
        <v>503</v>
      </c>
      <c r="H133" s="37" t="s">
        <v>487</v>
      </c>
      <c r="I133" s="26">
        <v>39934</v>
      </c>
      <c r="J133" s="27">
        <v>39934</v>
      </c>
    </row>
    <row r="134" spans="1:10" x14ac:dyDescent="0.2">
      <c r="A134" s="35" t="str">
        <f t="shared" si="2"/>
        <v>DI VENDRA Mirella</v>
      </c>
      <c r="B134" s="34" t="s">
        <v>504</v>
      </c>
      <c r="C134" s="23" t="s">
        <v>505</v>
      </c>
      <c r="D134" s="24" t="s">
        <v>72</v>
      </c>
      <c r="E134" s="24" t="s">
        <v>73</v>
      </c>
      <c r="F134" s="25">
        <v>37773</v>
      </c>
      <c r="G134" s="24" t="s">
        <v>506</v>
      </c>
      <c r="H134" s="37" t="s">
        <v>85</v>
      </c>
      <c r="I134" s="26">
        <v>36878</v>
      </c>
      <c r="J134" s="28">
        <v>36982</v>
      </c>
    </row>
    <row r="135" spans="1:10" x14ac:dyDescent="0.2">
      <c r="A135" s="35" t="str">
        <f t="shared" si="2"/>
        <v>DISCART Virginie</v>
      </c>
      <c r="B135" s="34" t="s">
        <v>507</v>
      </c>
      <c r="C135" s="23" t="s">
        <v>375</v>
      </c>
      <c r="D135" s="24" t="s">
        <v>72</v>
      </c>
      <c r="E135" s="24" t="s">
        <v>78</v>
      </c>
      <c r="F135" s="25">
        <v>41122</v>
      </c>
      <c r="G135" s="24" t="s">
        <v>508</v>
      </c>
      <c r="H135" s="37" t="s">
        <v>93</v>
      </c>
      <c r="I135" s="26">
        <v>41122</v>
      </c>
      <c r="J135" s="27">
        <v>41122</v>
      </c>
    </row>
    <row r="136" spans="1:10" x14ac:dyDescent="0.2">
      <c r="A136" s="35" t="str">
        <f t="shared" si="2"/>
        <v>DONNEZ Joëlle</v>
      </c>
      <c r="B136" s="34" t="s">
        <v>509</v>
      </c>
      <c r="C136" s="23" t="s">
        <v>510</v>
      </c>
      <c r="D136" s="24" t="s">
        <v>72</v>
      </c>
      <c r="E136" s="24" t="s">
        <v>73</v>
      </c>
      <c r="F136" s="25">
        <v>37773</v>
      </c>
      <c r="G136" s="24" t="s">
        <v>106</v>
      </c>
      <c r="H136" s="37" t="s">
        <v>511</v>
      </c>
      <c r="I136" s="26">
        <v>35431</v>
      </c>
      <c r="J136" s="28">
        <v>30133</v>
      </c>
    </row>
    <row r="137" spans="1:10" x14ac:dyDescent="0.2">
      <c r="A137" s="35" t="str">
        <f t="shared" si="2"/>
        <v>DORMAL Cécile</v>
      </c>
      <c r="B137" s="34" t="s">
        <v>512</v>
      </c>
      <c r="C137" s="23" t="s">
        <v>392</v>
      </c>
      <c r="D137" s="24" t="s">
        <v>83</v>
      </c>
      <c r="E137" s="24" t="s">
        <v>73</v>
      </c>
      <c r="F137" s="25">
        <v>41974</v>
      </c>
      <c r="G137" s="24" t="s">
        <v>513</v>
      </c>
      <c r="H137" s="37" t="s">
        <v>164</v>
      </c>
      <c r="I137" s="26">
        <v>41974</v>
      </c>
      <c r="J137" s="27">
        <v>41974</v>
      </c>
    </row>
    <row r="138" spans="1:10" x14ac:dyDescent="0.2">
      <c r="A138" s="35" t="str">
        <f t="shared" si="2"/>
        <v>DOUNIS Cristos</v>
      </c>
      <c r="B138" s="34" t="s">
        <v>514</v>
      </c>
      <c r="C138" s="23" t="s">
        <v>515</v>
      </c>
      <c r="D138" s="24" t="s">
        <v>72</v>
      </c>
      <c r="E138" s="24" t="s">
        <v>73</v>
      </c>
      <c r="F138" s="25">
        <v>41153</v>
      </c>
      <c r="G138" s="24" t="s">
        <v>516</v>
      </c>
      <c r="H138" s="37" t="s">
        <v>75</v>
      </c>
      <c r="I138" s="26">
        <v>41153</v>
      </c>
      <c r="J138" s="27">
        <v>41153</v>
      </c>
    </row>
    <row r="139" spans="1:10" x14ac:dyDescent="0.2">
      <c r="A139" s="35" t="str">
        <f t="shared" si="2"/>
        <v>DRAMA EKINDA LOKI Pablo</v>
      </c>
      <c r="B139" s="34" t="s">
        <v>517</v>
      </c>
      <c r="C139" s="23" t="s">
        <v>518</v>
      </c>
      <c r="D139" s="24" t="s">
        <v>72</v>
      </c>
      <c r="E139" s="24" t="s">
        <v>78</v>
      </c>
      <c r="F139" s="25">
        <v>38657</v>
      </c>
      <c r="G139" s="24" t="s">
        <v>519</v>
      </c>
      <c r="H139" s="37" t="s">
        <v>111</v>
      </c>
      <c r="I139" s="26">
        <v>38657</v>
      </c>
      <c r="J139" s="27">
        <v>38657</v>
      </c>
    </row>
    <row r="140" spans="1:10" x14ac:dyDescent="0.2">
      <c r="A140" s="35" t="str">
        <f t="shared" si="2"/>
        <v>DRICOT Philippe</v>
      </c>
      <c r="B140" s="34" t="s">
        <v>520</v>
      </c>
      <c r="C140" s="23" t="s">
        <v>521</v>
      </c>
      <c r="D140" s="24" t="s">
        <v>72</v>
      </c>
      <c r="E140" s="24" t="s">
        <v>78</v>
      </c>
      <c r="F140" s="25">
        <v>37773</v>
      </c>
      <c r="G140" s="24" t="s">
        <v>522</v>
      </c>
      <c r="H140" s="37" t="s">
        <v>107</v>
      </c>
      <c r="I140" s="26">
        <v>34852</v>
      </c>
      <c r="J140" s="28">
        <v>33208</v>
      </c>
    </row>
    <row r="141" spans="1:10" x14ac:dyDescent="0.2">
      <c r="A141" s="35" t="str">
        <f t="shared" si="2"/>
        <v>DRUEZ Stephan</v>
      </c>
      <c r="B141" s="34" t="s">
        <v>523</v>
      </c>
      <c r="C141" s="23" t="s">
        <v>524</v>
      </c>
      <c r="D141" s="24" t="s">
        <v>72</v>
      </c>
      <c r="E141" s="24" t="s">
        <v>78</v>
      </c>
      <c r="F141" s="25">
        <v>40148</v>
      </c>
      <c r="G141" s="24" t="s">
        <v>525</v>
      </c>
      <c r="H141" s="37" t="s">
        <v>80</v>
      </c>
      <c r="I141" s="26">
        <v>40148</v>
      </c>
      <c r="J141" s="28">
        <v>40210</v>
      </c>
    </row>
    <row r="142" spans="1:10" x14ac:dyDescent="0.2">
      <c r="A142" s="35" t="str">
        <f t="shared" si="2"/>
        <v>DUCHAMPS Miet</v>
      </c>
      <c r="B142" s="34" t="s">
        <v>526</v>
      </c>
      <c r="C142" s="23" t="s">
        <v>527</v>
      </c>
      <c r="D142" s="24" t="s">
        <v>83</v>
      </c>
      <c r="E142" s="24" t="s">
        <v>73</v>
      </c>
      <c r="F142" s="25">
        <v>37773</v>
      </c>
      <c r="G142" s="24" t="s">
        <v>528</v>
      </c>
      <c r="H142" s="37" t="s">
        <v>150</v>
      </c>
      <c r="I142" s="26">
        <v>35155</v>
      </c>
      <c r="J142" s="28">
        <v>34608</v>
      </c>
    </row>
    <row r="143" spans="1:10" x14ac:dyDescent="0.2">
      <c r="A143" s="35" t="str">
        <f t="shared" si="2"/>
        <v>DUJEUX Carine</v>
      </c>
      <c r="B143" s="34" t="s">
        <v>529</v>
      </c>
      <c r="C143" s="23" t="s">
        <v>530</v>
      </c>
      <c r="D143" s="24" t="s">
        <v>72</v>
      </c>
      <c r="E143" s="24" t="s">
        <v>73</v>
      </c>
      <c r="F143" s="25">
        <v>37803</v>
      </c>
      <c r="G143" s="24" t="s">
        <v>531</v>
      </c>
      <c r="H143" s="37" t="s">
        <v>532</v>
      </c>
      <c r="I143" s="26">
        <v>36682</v>
      </c>
      <c r="J143" s="28">
        <v>36770</v>
      </c>
    </row>
    <row r="144" spans="1:10" x14ac:dyDescent="0.2">
      <c r="A144" s="35" t="str">
        <f t="shared" si="2"/>
        <v>DUMOLEIN Nadine</v>
      </c>
      <c r="B144" s="34" t="s">
        <v>533</v>
      </c>
      <c r="C144" s="23" t="s">
        <v>460</v>
      </c>
      <c r="D144" s="24" t="s">
        <v>72</v>
      </c>
      <c r="E144" s="24" t="s">
        <v>534</v>
      </c>
      <c r="F144" s="25">
        <v>37773</v>
      </c>
      <c r="G144" s="24" t="s">
        <v>535</v>
      </c>
      <c r="H144" s="37" t="s">
        <v>536</v>
      </c>
      <c r="I144" s="26">
        <v>35065</v>
      </c>
      <c r="J144" s="28">
        <v>30164</v>
      </c>
    </row>
    <row r="145" spans="1:10" x14ac:dyDescent="0.2">
      <c r="A145" s="35" t="str">
        <f t="shared" si="2"/>
        <v>DUMONT Elodie</v>
      </c>
      <c r="B145" s="34" t="s">
        <v>537</v>
      </c>
      <c r="C145" s="23" t="s">
        <v>538</v>
      </c>
      <c r="D145" s="24" t="s">
        <v>72</v>
      </c>
      <c r="E145" s="24" t="s">
        <v>73</v>
      </c>
      <c r="F145" s="25">
        <v>41365</v>
      </c>
      <c r="G145" s="24" t="s">
        <v>539</v>
      </c>
      <c r="H145" s="37" t="s">
        <v>150</v>
      </c>
      <c r="I145" s="26">
        <v>41365</v>
      </c>
      <c r="J145" s="27">
        <v>41365</v>
      </c>
    </row>
    <row r="146" spans="1:10" x14ac:dyDescent="0.2">
      <c r="A146" s="35" t="str">
        <f t="shared" si="2"/>
        <v>DUPYRE Rita</v>
      </c>
      <c r="B146" s="34" t="s">
        <v>540</v>
      </c>
      <c r="C146" s="23" t="s">
        <v>541</v>
      </c>
      <c r="D146" s="24" t="s">
        <v>72</v>
      </c>
      <c r="E146" s="24" t="s">
        <v>78</v>
      </c>
      <c r="F146" s="25">
        <v>37773</v>
      </c>
      <c r="G146" s="24" t="s">
        <v>542</v>
      </c>
      <c r="H146" s="37" t="s">
        <v>146</v>
      </c>
      <c r="I146" s="26">
        <v>36708</v>
      </c>
      <c r="J146" s="27">
        <v>36708</v>
      </c>
    </row>
    <row r="147" spans="1:10" x14ac:dyDescent="0.2">
      <c r="A147" s="35" t="str">
        <f t="shared" si="2"/>
        <v>DURIEUX Julien</v>
      </c>
      <c r="B147" s="34" t="s">
        <v>543</v>
      </c>
      <c r="C147" s="23" t="s">
        <v>544</v>
      </c>
      <c r="D147" s="24" t="s">
        <v>72</v>
      </c>
      <c r="E147" s="24" t="s">
        <v>73</v>
      </c>
      <c r="F147" s="25">
        <v>39904</v>
      </c>
      <c r="G147" s="24" t="s">
        <v>545</v>
      </c>
      <c r="H147" s="37" t="s">
        <v>234</v>
      </c>
      <c r="I147" s="26">
        <v>39904</v>
      </c>
      <c r="J147" s="27">
        <v>39904</v>
      </c>
    </row>
    <row r="148" spans="1:10" x14ac:dyDescent="0.2">
      <c r="A148" s="35" t="str">
        <f t="shared" si="2"/>
        <v>DUVAL Geneviève</v>
      </c>
      <c r="B148" s="34" t="s">
        <v>546</v>
      </c>
      <c r="C148" s="23" t="s">
        <v>252</v>
      </c>
      <c r="D148" s="24" t="s">
        <v>72</v>
      </c>
      <c r="E148" s="24" t="s">
        <v>73</v>
      </c>
      <c r="F148" s="25">
        <v>40787</v>
      </c>
      <c r="G148" s="24" t="s">
        <v>547</v>
      </c>
      <c r="H148" s="37" t="s">
        <v>129</v>
      </c>
      <c r="I148" s="26">
        <v>40787</v>
      </c>
      <c r="J148" s="27">
        <v>40787</v>
      </c>
    </row>
    <row r="149" spans="1:10" x14ac:dyDescent="0.2">
      <c r="A149" s="35" t="str">
        <f t="shared" si="2"/>
        <v>EL HERBOUTI Fatima</v>
      </c>
      <c r="B149" s="34" t="s">
        <v>548</v>
      </c>
      <c r="C149" s="23" t="s">
        <v>189</v>
      </c>
      <c r="D149" s="24" t="s">
        <v>83</v>
      </c>
      <c r="E149" s="24" t="s">
        <v>170</v>
      </c>
      <c r="F149" s="25">
        <v>41380</v>
      </c>
      <c r="G149" s="24" t="s">
        <v>549</v>
      </c>
      <c r="H149" s="37" t="s">
        <v>150</v>
      </c>
      <c r="I149" s="26">
        <v>41380</v>
      </c>
      <c r="J149" s="29" t="s">
        <v>172</v>
      </c>
    </row>
    <row r="150" spans="1:10" x14ac:dyDescent="0.2">
      <c r="A150" s="35" t="str">
        <f t="shared" si="2"/>
        <v>ELIAS Caroline</v>
      </c>
      <c r="B150" s="34" t="s">
        <v>550</v>
      </c>
      <c r="C150" s="23" t="s">
        <v>551</v>
      </c>
      <c r="D150" s="24" t="s">
        <v>72</v>
      </c>
      <c r="E150" s="24" t="s">
        <v>78</v>
      </c>
      <c r="F150" s="25">
        <v>42263</v>
      </c>
      <c r="G150" s="24" t="s">
        <v>552</v>
      </c>
      <c r="H150" s="37" t="s">
        <v>553</v>
      </c>
      <c r="I150" s="26">
        <v>42263</v>
      </c>
      <c r="J150" s="28">
        <v>42278</v>
      </c>
    </row>
    <row r="151" spans="1:10" x14ac:dyDescent="0.2">
      <c r="A151" s="35" t="str">
        <f t="shared" si="2"/>
        <v>ESCOYEZ Johan</v>
      </c>
      <c r="B151" s="34" t="s">
        <v>554</v>
      </c>
      <c r="C151" s="23" t="s">
        <v>185</v>
      </c>
      <c r="D151" s="24" t="s">
        <v>72</v>
      </c>
      <c r="E151" s="24" t="s">
        <v>78</v>
      </c>
      <c r="F151" s="25">
        <v>37987</v>
      </c>
      <c r="G151" s="24" t="s">
        <v>555</v>
      </c>
      <c r="H151" s="37" t="s">
        <v>244</v>
      </c>
      <c r="I151" s="26">
        <v>37987</v>
      </c>
      <c r="J151" s="28">
        <v>37987</v>
      </c>
    </row>
    <row r="152" spans="1:10" x14ac:dyDescent="0.2">
      <c r="A152" s="35" t="str">
        <f t="shared" si="2"/>
        <v>EVERS Laurence</v>
      </c>
      <c r="B152" s="34" t="s">
        <v>556</v>
      </c>
      <c r="C152" s="23" t="s">
        <v>177</v>
      </c>
      <c r="D152" s="24" t="s">
        <v>72</v>
      </c>
      <c r="E152" s="24" t="s">
        <v>73</v>
      </c>
      <c r="F152" s="25">
        <v>40148</v>
      </c>
      <c r="G152" s="24" t="s">
        <v>557</v>
      </c>
      <c r="H152" s="37" t="s">
        <v>89</v>
      </c>
      <c r="I152" s="26">
        <v>40148</v>
      </c>
      <c r="J152" s="28">
        <v>40057</v>
      </c>
    </row>
    <row r="153" spans="1:10" x14ac:dyDescent="0.2">
      <c r="A153" s="35" t="str">
        <f t="shared" si="2"/>
        <v>FATHI Saliha</v>
      </c>
      <c r="B153" s="34" t="s">
        <v>558</v>
      </c>
      <c r="C153" s="23" t="s">
        <v>559</v>
      </c>
      <c r="D153" s="24" t="s">
        <v>83</v>
      </c>
      <c r="E153" s="24" t="s">
        <v>73</v>
      </c>
      <c r="F153" s="25">
        <v>37773</v>
      </c>
      <c r="G153" s="24" t="s">
        <v>560</v>
      </c>
      <c r="H153" s="37" t="s">
        <v>150</v>
      </c>
      <c r="I153" s="26">
        <v>35155</v>
      </c>
      <c r="J153" s="28">
        <v>33848</v>
      </c>
    </row>
    <row r="154" spans="1:10" x14ac:dyDescent="0.2">
      <c r="A154" s="35" t="str">
        <f t="shared" si="2"/>
        <v>FIEVEZ DUENAS Susana</v>
      </c>
      <c r="B154" s="34" t="s">
        <v>561</v>
      </c>
      <c r="C154" s="23" t="s">
        <v>562</v>
      </c>
      <c r="D154" s="24" t="s">
        <v>72</v>
      </c>
      <c r="E154" s="24" t="s">
        <v>78</v>
      </c>
      <c r="F154" s="25">
        <v>41518</v>
      </c>
      <c r="G154" s="24" t="s">
        <v>563</v>
      </c>
      <c r="H154" s="37" t="s">
        <v>93</v>
      </c>
      <c r="I154" s="26">
        <v>41518</v>
      </c>
      <c r="J154" s="27">
        <v>41518</v>
      </c>
    </row>
    <row r="155" spans="1:10" x14ac:dyDescent="0.2">
      <c r="A155" s="35" t="str">
        <f t="shared" si="2"/>
        <v>FRAGAPANE Letizia</v>
      </c>
      <c r="B155" s="34" t="s">
        <v>564</v>
      </c>
      <c r="C155" s="23" t="s">
        <v>565</v>
      </c>
      <c r="D155" s="24" t="s">
        <v>72</v>
      </c>
      <c r="E155" s="24" t="s">
        <v>73</v>
      </c>
      <c r="F155" s="25">
        <v>41306</v>
      </c>
      <c r="G155" s="24" t="s">
        <v>566</v>
      </c>
      <c r="H155" s="37" t="s">
        <v>75</v>
      </c>
      <c r="I155" s="26">
        <v>41306</v>
      </c>
      <c r="J155" s="27">
        <v>41306</v>
      </c>
    </row>
    <row r="156" spans="1:10" x14ac:dyDescent="0.2">
      <c r="A156" s="35" t="str">
        <f t="shared" si="2"/>
        <v>FRANCOIS Ophélie</v>
      </c>
      <c r="B156" s="34" t="s">
        <v>567</v>
      </c>
      <c r="C156" s="23" t="s">
        <v>568</v>
      </c>
      <c r="D156" s="24" t="s">
        <v>72</v>
      </c>
      <c r="E156" s="24" t="s">
        <v>78</v>
      </c>
      <c r="F156" s="25">
        <v>38792</v>
      </c>
      <c r="G156" s="24" t="s">
        <v>569</v>
      </c>
      <c r="H156" s="37" t="s">
        <v>93</v>
      </c>
      <c r="I156" s="26">
        <v>38792</v>
      </c>
      <c r="J156" s="28">
        <v>38808</v>
      </c>
    </row>
    <row r="157" spans="1:10" x14ac:dyDescent="0.2">
      <c r="A157" s="35" t="str">
        <f t="shared" si="2"/>
        <v>FRANCOIS Sarah</v>
      </c>
      <c r="B157" s="34" t="s">
        <v>567</v>
      </c>
      <c r="C157" s="23" t="s">
        <v>570</v>
      </c>
      <c r="D157" s="24" t="s">
        <v>72</v>
      </c>
      <c r="E157" s="24" t="s">
        <v>78</v>
      </c>
      <c r="F157" s="25">
        <v>39022</v>
      </c>
      <c r="G157" s="24" t="s">
        <v>571</v>
      </c>
      <c r="H157" s="37" t="s">
        <v>93</v>
      </c>
      <c r="I157" s="26">
        <v>39022</v>
      </c>
      <c r="J157" s="27">
        <v>39022</v>
      </c>
    </row>
    <row r="158" spans="1:10" x14ac:dyDescent="0.2">
      <c r="A158" s="35" t="str">
        <f t="shared" si="2"/>
        <v>FRANK Annick</v>
      </c>
      <c r="B158" s="34" t="s">
        <v>572</v>
      </c>
      <c r="C158" s="23" t="s">
        <v>573</v>
      </c>
      <c r="D158" s="24" t="s">
        <v>72</v>
      </c>
      <c r="E158" s="24" t="s">
        <v>78</v>
      </c>
      <c r="F158" s="25">
        <v>37773</v>
      </c>
      <c r="G158" s="24" t="s">
        <v>574</v>
      </c>
      <c r="H158" s="37" t="s">
        <v>121</v>
      </c>
      <c r="I158" s="26">
        <v>35155</v>
      </c>
      <c r="J158" s="28">
        <v>33695</v>
      </c>
    </row>
    <row r="159" spans="1:10" x14ac:dyDescent="0.2">
      <c r="A159" s="35" t="str">
        <f t="shared" si="2"/>
        <v>FROMENT Mireille</v>
      </c>
      <c r="B159" s="34" t="s">
        <v>575</v>
      </c>
      <c r="C159" s="23" t="s">
        <v>457</v>
      </c>
      <c r="D159" s="24" t="s">
        <v>72</v>
      </c>
      <c r="E159" s="24" t="s">
        <v>170</v>
      </c>
      <c r="F159" s="25">
        <v>37773</v>
      </c>
      <c r="G159" s="24" t="s">
        <v>576</v>
      </c>
      <c r="H159" s="37" t="s">
        <v>150</v>
      </c>
      <c r="I159" s="26">
        <v>35155</v>
      </c>
      <c r="J159" s="29" t="s">
        <v>172</v>
      </c>
    </row>
    <row r="160" spans="1:10" x14ac:dyDescent="0.2">
      <c r="A160" s="35" t="str">
        <f t="shared" si="2"/>
        <v>GADDARI Fatima</v>
      </c>
      <c r="B160" s="34" t="s">
        <v>577</v>
      </c>
      <c r="C160" s="23" t="s">
        <v>189</v>
      </c>
      <c r="D160" s="24" t="s">
        <v>72</v>
      </c>
      <c r="E160" s="24" t="s">
        <v>73</v>
      </c>
      <c r="F160" s="25">
        <v>37956</v>
      </c>
      <c r="G160" s="24" t="s">
        <v>578</v>
      </c>
      <c r="H160" s="37" t="s">
        <v>324</v>
      </c>
      <c r="I160" s="26">
        <v>37956</v>
      </c>
      <c r="J160" s="28">
        <v>37622</v>
      </c>
    </row>
    <row r="161" spans="1:10" x14ac:dyDescent="0.2">
      <c r="A161" s="35" t="str">
        <f t="shared" si="2"/>
        <v>GASBARRO Grégory</v>
      </c>
      <c r="B161" s="34" t="s">
        <v>579</v>
      </c>
      <c r="C161" s="23" t="s">
        <v>580</v>
      </c>
      <c r="D161" s="24" t="s">
        <v>72</v>
      </c>
      <c r="E161" s="24" t="s">
        <v>73</v>
      </c>
      <c r="F161" s="25">
        <v>40817</v>
      </c>
      <c r="G161" s="24" t="s">
        <v>581</v>
      </c>
      <c r="H161" s="37" t="s">
        <v>85</v>
      </c>
      <c r="I161" s="26">
        <v>40817</v>
      </c>
      <c r="J161" s="27">
        <v>40817</v>
      </c>
    </row>
    <row r="162" spans="1:10" x14ac:dyDescent="0.2">
      <c r="A162" s="35" t="str">
        <f t="shared" si="2"/>
        <v>GATABAZI Murielle</v>
      </c>
      <c r="B162" s="34" t="s">
        <v>582</v>
      </c>
      <c r="C162" s="23" t="s">
        <v>583</v>
      </c>
      <c r="D162" s="24" t="s">
        <v>72</v>
      </c>
      <c r="E162" s="24" t="s">
        <v>78</v>
      </c>
      <c r="F162" s="25">
        <v>39387</v>
      </c>
      <c r="G162" s="24" t="s">
        <v>584</v>
      </c>
      <c r="H162" s="37" t="s">
        <v>187</v>
      </c>
      <c r="I162" s="26">
        <v>39387</v>
      </c>
      <c r="J162" s="27">
        <v>39387</v>
      </c>
    </row>
    <row r="163" spans="1:10" x14ac:dyDescent="0.2">
      <c r="A163" s="35" t="str">
        <f t="shared" si="2"/>
        <v>GEEROMS Bernadette</v>
      </c>
      <c r="B163" s="34" t="s">
        <v>585</v>
      </c>
      <c r="C163" s="23" t="s">
        <v>586</v>
      </c>
      <c r="D163" s="24" t="s">
        <v>83</v>
      </c>
      <c r="E163" s="24" t="s">
        <v>78</v>
      </c>
      <c r="F163" s="25">
        <v>37773</v>
      </c>
      <c r="G163" s="24" t="s">
        <v>587</v>
      </c>
      <c r="H163" s="37" t="s">
        <v>340</v>
      </c>
      <c r="I163" s="26">
        <v>34857</v>
      </c>
      <c r="J163" s="28">
        <v>31564</v>
      </c>
    </row>
    <row r="164" spans="1:10" x14ac:dyDescent="0.2">
      <c r="A164" s="35" t="str">
        <f t="shared" si="2"/>
        <v>GEVERS PASCAL</v>
      </c>
      <c r="B164" s="34" t="s">
        <v>588</v>
      </c>
      <c r="C164" s="23" t="s">
        <v>589</v>
      </c>
      <c r="D164" s="24" t="s">
        <v>83</v>
      </c>
      <c r="E164" s="24" t="s">
        <v>78</v>
      </c>
      <c r="F164" s="25">
        <v>41883</v>
      </c>
      <c r="G164" s="24" t="s">
        <v>590</v>
      </c>
      <c r="H164" s="37" t="s">
        <v>121</v>
      </c>
      <c r="I164" s="26">
        <v>41883</v>
      </c>
      <c r="J164" s="27">
        <v>41883</v>
      </c>
    </row>
    <row r="165" spans="1:10" x14ac:dyDescent="0.2">
      <c r="A165" s="35" t="str">
        <f t="shared" si="2"/>
        <v>GHANAM LOUISA</v>
      </c>
      <c r="B165" s="34" t="s">
        <v>591</v>
      </c>
      <c r="C165" s="23" t="s">
        <v>592</v>
      </c>
      <c r="D165" s="24" t="s">
        <v>83</v>
      </c>
      <c r="E165" s="24" t="s">
        <v>78</v>
      </c>
      <c r="F165" s="25">
        <v>42036</v>
      </c>
      <c r="G165" s="24" t="s">
        <v>593</v>
      </c>
      <c r="H165" s="37" t="s">
        <v>93</v>
      </c>
      <c r="I165" s="26">
        <v>42036</v>
      </c>
      <c r="J165" s="27">
        <v>42036</v>
      </c>
    </row>
    <row r="166" spans="1:10" x14ac:dyDescent="0.2">
      <c r="A166" s="35" t="str">
        <f t="shared" si="2"/>
        <v>GHAZOUANI Samra</v>
      </c>
      <c r="B166" s="34" t="s">
        <v>594</v>
      </c>
      <c r="C166" s="23" t="s">
        <v>595</v>
      </c>
      <c r="D166" s="24" t="s">
        <v>72</v>
      </c>
      <c r="E166" s="24" t="s">
        <v>73</v>
      </c>
      <c r="F166" s="25">
        <v>39114</v>
      </c>
      <c r="G166" s="24" t="s">
        <v>596</v>
      </c>
      <c r="H166" s="37" t="s">
        <v>75</v>
      </c>
      <c r="I166" s="26">
        <v>39114</v>
      </c>
      <c r="J166" s="27">
        <v>39114</v>
      </c>
    </row>
    <row r="167" spans="1:10" x14ac:dyDescent="0.2">
      <c r="A167" s="35" t="str">
        <f t="shared" si="2"/>
        <v>GHEORGHEVICI Anca</v>
      </c>
      <c r="B167" s="34" t="s">
        <v>597</v>
      </c>
      <c r="C167" s="23" t="s">
        <v>598</v>
      </c>
      <c r="D167" s="24" t="s">
        <v>72</v>
      </c>
      <c r="E167" s="24" t="s">
        <v>78</v>
      </c>
      <c r="F167" s="25">
        <v>41244</v>
      </c>
      <c r="G167" s="24" t="s">
        <v>599</v>
      </c>
      <c r="H167" s="37" t="s">
        <v>600</v>
      </c>
      <c r="I167" s="26">
        <v>41244</v>
      </c>
      <c r="J167" s="27">
        <v>41244</v>
      </c>
    </row>
    <row r="168" spans="1:10" x14ac:dyDescent="0.2">
      <c r="A168" s="35" t="str">
        <f t="shared" si="2"/>
        <v>GHESQUIERE Hélène</v>
      </c>
      <c r="B168" s="34" t="s">
        <v>601</v>
      </c>
      <c r="C168" s="23" t="s">
        <v>602</v>
      </c>
      <c r="D168" s="24" t="s">
        <v>72</v>
      </c>
      <c r="E168" s="24" t="s">
        <v>73</v>
      </c>
      <c r="F168" s="25">
        <v>37773</v>
      </c>
      <c r="G168" s="24" t="s">
        <v>603</v>
      </c>
      <c r="H168" s="37" t="s">
        <v>75</v>
      </c>
      <c r="I168" s="26">
        <v>36951</v>
      </c>
      <c r="J168" s="28">
        <v>36982</v>
      </c>
    </row>
    <row r="169" spans="1:10" x14ac:dyDescent="0.2">
      <c r="A169" s="35" t="str">
        <f t="shared" si="2"/>
        <v>GIELEN CARINE</v>
      </c>
      <c r="B169" s="34" t="s">
        <v>604</v>
      </c>
      <c r="C169" s="23" t="s">
        <v>605</v>
      </c>
      <c r="D169" s="24" t="s">
        <v>72</v>
      </c>
      <c r="E169" s="24" t="s">
        <v>73</v>
      </c>
      <c r="F169" s="25">
        <v>42064</v>
      </c>
      <c r="G169" s="24" t="s">
        <v>606</v>
      </c>
      <c r="H169" s="37" t="s">
        <v>89</v>
      </c>
      <c r="I169" s="26">
        <v>42064</v>
      </c>
      <c r="J169" s="27">
        <v>42064</v>
      </c>
    </row>
    <row r="170" spans="1:10" x14ac:dyDescent="0.2">
      <c r="A170" s="35" t="str">
        <f t="shared" si="2"/>
        <v>GILLET Nathalie</v>
      </c>
      <c r="B170" s="34" t="s">
        <v>607</v>
      </c>
      <c r="C170" s="23" t="s">
        <v>469</v>
      </c>
      <c r="D170" s="24" t="s">
        <v>72</v>
      </c>
      <c r="E170" s="24" t="s">
        <v>78</v>
      </c>
      <c r="F170" s="25">
        <v>38139</v>
      </c>
      <c r="G170" s="24" t="s">
        <v>608</v>
      </c>
      <c r="H170" s="37" t="s">
        <v>146</v>
      </c>
      <c r="I170" s="26">
        <v>38139</v>
      </c>
      <c r="J170" s="27">
        <v>38139</v>
      </c>
    </row>
    <row r="171" spans="1:10" x14ac:dyDescent="0.2">
      <c r="A171" s="35" t="str">
        <f t="shared" si="2"/>
        <v>GLORIEUX Frédéric</v>
      </c>
      <c r="B171" s="34" t="s">
        <v>609</v>
      </c>
      <c r="C171" s="23" t="s">
        <v>610</v>
      </c>
      <c r="D171" s="24" t="s">
        <v>72</v>
      </c>
      <c r="E171" s="24" t="s">
        <v>73</v>
      </c>
      <c r="F171" s="25">
        <v>39142</v>
      </c>
      <c r="G171" s="24" t="s">
        <v>611</v>
      </c>
      <c r="H171" s="37" t="s">
        <v>612</v>
      </c>
      <c r="I171" s="26">
        <v>39142</v>
      </c>
      <c r="J171" s="27">
        <v>39142</v>
      </c>
    </row>
    <row r="172" spans="1:10" x14ac:dyDescent="0.2">
      <c r="A172" s="35" t="str">
        <f t="shared" si="2"/>
        <v>GMEREK Lukasz</v>
      </c>
      <c r="B172" s="34" t="s">
        <v>613</v>
      </c>
      <c r="C172" s="23" t="s">
        <v>614</v>
      </c>
      <c r="D172" s="24" t="s">
        <v>72</v>
      </c>
      <c r="E172" s="24" t="s">
        <v>78</v>
      </c>
      <c r="F172" s="25">
        <v>41821</v>
      </c>
      <c r="G172" s="24" t="s">
        <v>615</v>
      </c>
      <c r="H172" s="37" t="s">
        <v>111</v>
      </c>
      <c r="I172" s="26">
        <v>41821</v>
      </c>
      <c r="J172" s="27">
        <v>41821</v>
      </c>
    </row>
    <row r="173" spans="1:10" x14ac:dyDescent="0.2">
      <c r="A173" s="35" t="str">
        <f t="shared" si="2"/>
        <v>GOBLET Caroline</v>
      </c>
      <c r="B173" s="34" t="s">
        <v>616</v>
      </c>
      <c r="C173" s="23" t="s">
        <v>551</v>
      </c>
      <c r="D173" s="24" t="s">
        <v>72</v>
      </c>
      <c r="E173" s="24" t="s">
        <v>78</v>
      </c>
      <c r="F173" s="25">
        <v>40664</v>
      </c>
      <c r="G173" s="24" t="s">
        <v>617</v>
      </c>
      <c r="H173" s="37" t="s">
        <v>93</v>
      </c>
      <c r="I173" s="26">
        <v>40664</v>
      </c>
      <c r="J173" s="27">
        <v>40664</v>
      </c>
    </row>
    <row r="174" spans="1:10" x14ac:dyDescent="0.2">
      <c r="A174" s="35" t="str">
        <f t="shared" si="2"/>
        <v>GODEBILLE Nicolas</v>
      </c>
      <c r="B174" s="34" t="s">
        <v>618</v>
      </c>
      <c r="C174" s="23" t="s">
        <v>420</v>
      </c>
      <c r="D174" s="24" t="s">
        <v>72</v>
      </c>
      <c r="E174" s="24" t="s">
        <v>73</v>
      </c>
      <c r="F174" s="25">
        <v>41153</v>
      </c>
      <c r="G174" s="24" t="s">
        <v>619</v>
      </c>
      <c r="H174" s="37" t="s">
        <v>620</v>
      </c>
      <c r="I174" s="26">
        <v>41153</v>
      </c>
      <c r="J174" s="27">
        <v>41153</v>
      </c>
    </row>
    <row r="175" spans="1:10" x14ac:dyDescent="0.2">
      <c r="A175" s="35" t="str">
        <f t="shared" si="2"/>
        <v>GOETHALS Ann</v>
      </c>
      <c r="B175" s="34" t="s">
        <v>621</v>
      </c>
      <c r="C175" s="23" t="s">
        <v>622</v>
      </c>
      <c r="D175" s="24" t="s">
        <v>83</v>
      </c>
      <c r="E175" s="24" t="s">
        <v>78</v>
      </c>
      <c r="F175" s="25">
        <v>37773</v>
      </c>
      <c r="G175" s="24" t="s">
        <v>623</v>
      </c>
      <c r="H175" s="37" t="s">
        <v>415</v>
      </c>
      <c r="I175" s="26">
        <v>36130</v>
      </c>
      <c r="J175" s="28">
        <v>36312</v>
      </c>
    </row>
    <row r="176" spans="1:10" x14ac:dyDescent="0.2">
      <c r="A176" s="35" t="str">
        <f t="shared" si="2"/>
        <v>GOOSSENS Fabienne</v>
      </c>
      <c r="B176" s="34" t="s">
        <v>624</v>
      </c>
      <c r="C176" s="23" t="s">
        <v>109</v>
      </c>
      <c r="D176" s="24" t="s">
        <v>72</v>
      </c>
      <c r="E176" s="24" t="s">
        <v>73</v>
      </c>
      <c r="F176" s="25">
        <v>37773</v>
      </c>
      <c r="G176" s="24" t="s">
        <v>625</v>
      </c>
      <c r="H176" s="37" t="s">
        <v>194</v>
      </c>
      <c r="I176" s="26">
        <v>34912</v>
      </c>
      <c r="J176" s="28">
        <v>30042</v>
      </c>
    </row>
    <row r="177" spans="1:10" x14ac:dyDescent="0.2">
      <c r="A177" s="35" t="str">
        <f t="shared" si="2"/>
        <v>GOUVART Pieter</v>
      </c>
      <c r="B177" s="34" t="s">
        <v>626</v>
      </c>
      <c r="C177" s="23" t="s">
        <v>627</v>
      </c>
      <c r="D177" s="24" t="s">
        <v>83</v>
      </c>
      <c r="E177" s="24" t="s">
        <v>73</v>
      </c>
      <c r="F177" s="25">
        <v>41351</v>
      </c>
      <c r="G177" s="24" t="s">
        <v>628</v>
      </c>
      <c r="H177" s="37" t="s">
        <v>150</v>
      </c>
      <c r="I177" s="26">
        <v>41351</v>
      </c>
      <c r="J177" s="28">
        <v>41365</v>
      </c>
    </row>
    <row r="178" spans="1:10" x14ac:dyDescent="0.2">
      <c r="A178" s="35" t="str">
        <f t="shared" si="2"/>
        <v>GRAINSON Gérôme</v>
      </c>
      <c r="B178" s="34" t="s">
        <v>629</v>
      </c>
      <c r="C178" s="23" t="s">
        <v>630</v>
      </c>
      <c r="D178" s="24" t="s">
        <v>72</v>
      </c>
      <c r="E178" s="24" t="s">
        <v>73</v>
      </c>
      <c r="F178" s="25">
        <v>40238</v>
      </c>
      <c r="G178" s="24" t="s">
        <v>631</v>
      </c>
      <c r="H178" s="37" t="s">
        <v>75</v>
      </c>
      <c r="I178" s="26">
        <v>40238</v>
      </c>
      <c r="J178" s="28">
        <v>39142</v>
      </c>
    </row>
    <row r="179" spans="1:10" x14ac:dyDescent="0.2">
      <c r="A179" s="35" t="str">
        <f t="shared" si="2"/>
        <v>GREVET Jason</v>
      </c>
      <c r="B179" s="34" t="s">
        <v>632</v>
      </c>
      <c r="C179" s="23" t="s">
        <v>633</v>
      </c>
      <c r="D179" s="24" t="s">
        <v>83</v>
      </c>
      <c r="E179" s="24" t="s">
        <v>73</v>
      </c>
      <c r="F179" s="25">
        <v>42217</v>
      </c>
      <c r="G179" s="25" t="s">
        <v>634</v>
      </c>
      <c r="H179" s="37" t="s">
        <v>511</v>
      </c>
      <c r="I179" s="26">
        <v>42217</v>
      </c>
      <c r="J179" s="27">
        <v>42217</v>
      </c>
    </row>
    <row r="180" spans="1:10" x14ac:dyDescent="0.2">
      <c r="A180" s="35" t="str">
        <f t="shared" si="2"/>
        <v>GRICH Souad</v>
      </c>
      <c r="B180" s="34" t="s">
        <v>635</v>
      </c>
      <c r="C180" s="23" t="s">
        <v>636</v>
      </c>
      <c r="D180" s="24" t="s">
        <v>72</v>
      </c>
      <c r="E180" s="24" t="s">
        <v>73</v>
      </c>
      <c r="F180" s="25">
        <v>39448</v>
      </c>
      <c r="G180" s="25" t="s">
        <v>637</v>
      </c>
      <c r="H180" s="37" t="s">
        <v>150</v>
      </c>
      <c r="I180" s="26">
        <v>39448</v>
      </c>
      <c r="J180" s="28">
        <v>39479</v>
      </c>
    </row>
    <row r="181" spans="1:10" x14ac:dyDescent="0.2">
      <c r="A181" s="35" t="str">
        <f t="shared" si="2"/>
        <v>GROOTJANS Christian</v>
      </c>
      <c r="B181" s="34" t="s">
        <v>638</v>
      </c>
      <c r="C181" s="23" t="s">
        <v>639</v>
      </c>
      <c r="D181" s="24" t="s">
        <v>72</v>
      </c>
      <c r="E181" s="24" t="s">
        <v>73</v>
      </c>
      <c r="F181" s="25">
        <v>37773</v>
      </c>
      <c r="G181" s="24" t="s">
        <v>640</v>
      </c>
      <c r="H181" s="37" t="s">
        <v>212</v>
      </c>
      <c r="I181" s="26">
        <v>35155</v>
      </c>
      <c r="J181" s="27">
        <v>35155</v>
      </c>
    </row>
    <row r="182" spans="1:10" x14ac:dyDescent="0.2">
      <c r="A182" s="35" t="str">
        <f t="shared" si="2"/>
        <v>GROS JEAN Régine</v>
      </c>
      <c r="B182" s="34" t="s">
        <v>641</v>
      </c>
      <c r="C182" s="23" t="s">
        <v>642</v>
      </c>
      <c r="D182" s="24" t="s">
        <v>72</v>
      </c>
      <c r="E182" s="24" t="s">
        <v>78</v>
      </c>
      <c r="F182" s="25">
        <v>37773</v>
      </c>
      <c r="G182" s="24" t="s">
        <v>643</v>
      </c>
      <c r="H182" s="37" t="s">
        <v>80</v>
      </c>
      <c r="I182" s="26">
        <v>35155</v>
      </c>
      <c r="J182" s="28">
        <v>33939</v>
      </c>
    </row>
    <row r="183" spans="1:10" x14ac:dyDescent="0.2">
      <c r="A183" s="35" t="str">
        <f t="shared" si="2"/>
        <v>GUERIRI Rachida</v>
      </c>
      <c r="B183" s="34" t="s">
        <v>644</v>
      </c>
      <c r="C183" s="23" t="s">
        <v>645</v>
      </c>
      <c r="D183" s="24" t="s">
        <v>72</v>
      </c>
      <c r="E183" s="24" t="s">
        <v>73</v>
      </c>
      <c r="F183" s="25">
        <v>37773</v>
      </c>
      <c r="G183" s="24" t="s">
        <v>646</v>
      </c>
      <c r="H183" s="37" t="s">
        <v>620</v>
      </c>
      <c r="I183" s="26">
        <v>37060</v>
      </c>
      <c r="J183" s="28">
        <v>37316</v>
      </c>
    </row>
    <row r="184" spans="1:10" x14ac:dyDescent="0.2">
      <c r="A184" s="35" t="str">
        <f t="shared" si="2"/>
        <v>GUERREIRO Yvan</v>
      </c>
      <c r="B184" s="34" t="s">
        <v>647</v>
      </c>
      <c r="C184" s="23" t="s">
        <v>648</v>
      </c>
      <c r="D184" s="24" t="s">
        <v>72</v>
      </c>
      <c r="E184" s="24" t="s">
        <v>73</v>
      </c>
      <c r="F184" s="25">
        <v>40909</v>
      </c>
      <c r="G184" s="24" t="s">
        <v>649</v>
      </c>
      <c r="H184" s="37" t="s">
        <v>620</v>
      </c>
      <c r="I184" s="26">
        <v>40909</v>
      </c>
      <c r="J184" s="28">
        <v>40269</v>
      </c>
    </row>
    <row r="185" spans="1:10" x14ac:dyDescent="0.2">
      <c r="A185" s="35" t="str">
        <f t="shared" si="2"/>
        <v>GURI Vjollc</v>
      </c>
      <c r="B185" s="34" t="s">
        <v>650</v>
      </c>
      <c r="C185" s="23" t="s">
        <v>651</v>
      </c>
      <c r="D185" s="24" t="s">
        <v>72</v>
      </c>
      <c r="E185" s="24" t="s">
        <v>78</v>
      </c>
      <c r="F185" s="25">
        <v>41000</v>
      </c>
      <c r="G185" s="24" t="s">
        <v>652</v>
      </c>
      <c r="H185" s="37" t="s">
        <v>93</v>
      </c>
      <c r="I185" s="26">
        <v>41000</v>
      </c>
      <c r="J185" s="27">
        <v>41000</v>
      </c>
    </row>
    <row r="186" spans="1:10" x14ac:dyDescent="0.2">
      <c r="A186" s="35" t="str">
        <f t="shared" si="2"/>
        <v>HACHMI Yamina</v>
      </c>
      <c r="B186" s="34" t="s">
        <v>653</v>
      </c>
      <c r="C186" s="23" t="s">
        <v>654</v>
      </c>
      <c r="D186" s="24" t="s">
        <v>72</v>
      </c>
      <c r="E186" s="24" t="s">
        <v>78</v>
      </c>
      <c r="F186" s="25">
        <v>42217</v>
      </c>
      <c r="G186" s="24" t="s">
        <v>655</v>
      </c>
      <c r="H186" s="37" t="s">
        <v>656</v>
      </c>
      <c r="I186" s="26">
        <v>42217</v>
      </c>
      <c r="J186" s="27">
        <v>42217</v>
      </c>
    </row>
    <row r="187" spans="1:10" x14ac:dyDescent="0.2">
      <c r="A187" s="35" t="str">
        <f t="shared" si="2"/>
        <v>HALALI Amine</v>
      </c>
      <c r="B187" s="34" t="s">
        <v>657</v>
      </c>
      <c r="C187" s="23" t="s">
        <v>658</v>
      </c>
      <c r="D187" s="24" t="s">
        <v>72</v>
      </c>
      <c r="E187" s="24" t="s">
        <v>78</v>
      </c>
      <c r="F187" s="25">
        <v>41275</v>
      </c>
      <c r="G187" s="24" t="s">
        <v>659</v>
      </c>
      <c r="H187" s="37" t="s">
        <v>107</v>
      </c>
      <c r="I187" s="26">
        <v>41275</v>
      </c>
      <c r="J187" s="27">
        <v>41275</v>
      </c>
    </row>
    <row r="188" spans="1:10" x14ac:dyDescent="0.2">
      <c r="A188" s="35" t="str">
        <f t="shared" si="2"/>
        <v>HASAERTS NATHALIE</v>
      </c>
      <c r="B188" s="34" t="s">
        <v>660</v>
      </c>
      <c r="C188" s="23" t="s">
        <v>661</v>
      </c>
      <c r="D188" s="24" t="s">
        <v>72</v>
      </c>
      <c r="E188" s="24" t="s">
        <v>73</v>
      </c>
      <c r="F188" s="25">
        <v>41640</v>
      </c>
      <c r="G188" s="24" t="s">
        <v>662</v>
      </c>
      <c r="H188" s="37" t="s">
        <v>340</v>
      </c>
      <c r="I188" s="26">
        <v>41640</v>
      </c>
      <c r="J188" s="28">
        <v>35125</v>
      </c>
    </row>
    <row r="189" spans="1:10" x14ac:dyDescent="0.2">
      <c r="A189" s="35" t="str">
        <f t="shared" si="2"/>
        <v>HASCELIK Sükrü</v>
      </c>
      <c r="B189" s="34" t="s">
        <v>663</v>
      </c>
      <c r="C189" s="23" t="s">
        <v>664</v>
      </c>
      <c r="D189" s="24" t="s">
        <v>72</v>
      </c>
      <c r="E189" s="24" t="s">
        <v>78</v>
      </c>
      <c r="F189" s="25">
        <v>41609</v>
      </c>
      <c r="G189" s="24" t="s">
        <v>665</v>
      </c>
      <c r="H189" s="37" t="s">
        <v>80</v>
      </c>
      <c r="I189" s="26">
        <v>41609</v>
      </c>
      <c r="J189" s="27">
        <v>41609</v>
      </c>
    </row>
    <row r="190" spans="1:10" x14ac:dyDescent="0.2">
      <c r="A190" s="35" t="str">
        <f t="shared" si="2"/>
        <v>HAUBOURDIN Yves</v>
      </c>
      <c r="B190" s="34" t="s">
        <v>666</v>
      </c>
      <c r="C190" s="23" t="s">
        <v>667</v>
      </c>
      <c r="D190" s="24" t="s">
        <v>72</v>
      </c>
      <c r="E190" s="24" t="s">
        <v>78</v>
      </c>
      <c r="F190" s="25">
        <v>40739</v>
      </c>
      <c r="G190" s="24" t="s">
        <v>668</v>
      </c>
      <c r="H190" s="37" t="s">
        <v>244</v>
      </c>
      <c r="I190" s="26">
        <v>40739</v>
      </c>
      <c r="J190" s="28">
        <v>40756</v>
      </c>
    </row>
    <row r="191" spans="1:10" x14ac:dyDescent="0.2">
      <c r="A191" s="35" t="str">
        <f t="shared" si="2"/>
        <v>HAVAUX Véronique</v>
      </c>
      <c r="B191" s="34" t="s">
        <v>669</v>
      </c>
      <c r="C191" s="23" t="s">
        <v>261</v>
      </c>
      <c r="D191" s="24" t="s">
        <v>72</v>
      </c>
      <c r="E191" s="24" t="s">
        <v>73</v>
      </c>
      <c r="F191" s="25">
        <v>37773</v>
      </c>
      <c r="G191" s="24" t="s">
        <v>670</v>
      </c>
      <c r="H191" s="37" t="s">
        <v>150</v>
      </c>
      <c r="I191" s="26">
        <v>35155</v>
      </c>
      <c r="J191" s="28">
        <v>30987</v>
      </c>
    </row>
    <row r="192" spans="1:10" x14ac:dyDescent="0.2">
      <c r="A192" s="35" t="str">
        <f t="shared" si="2"/>
        <v>HEBBELYNCK Christine</v>
      </c>
      <c r="B192" s="34" t="s">
        <v>671</v>
      </c>
      <c r="C192" s="23" t="s">
        <v>264</v>
      </c>
      <c r="D192" s="24" t="s">
        <v>83</v>
      </c>
      <c r="E192" s="24" t="s">
        <v>78</v>
      </c>
      <c r="F192" s="25">
        <v>41061</v>
      </c>
      <c r="G192" s="24" t="s">
        <v>672</v>
      </c>
      <c r="H192" s="37" t="s">
        <v>111</v>
      </c>
      <c r="I192" s="26">
        <v>41061</v>
      </c>
      <c r="J192" s="27">
        <v>41061</v>
      </c>
    </row>
    <row r="193" spans="1:10" x14ac:dyDescent="0.2">
      <c r="A193" s="35" t="str">
        <f t="shared" si="2"/>
        <v>HEEREN Tamara</v>
      </c>
      <c r="B193" s="34" t="s">
        <v>673</v>
      </c>
      <c r="C193" s="23" t="s">
        <v>674</v>
      </c>
      <c r="D193" s="24" t="s">
        <v>83</v>
      </c>
      <c r="E193" s="24" t="s">
        <v>73</v>
      </c>
      <c r="F193" s="25">
        <v>41883</v>
      </c>
      <c r="G193" s="24" t="s">
        <v>675</v>
      </c>
      <c r="H193" s="37" t="s">
        <v>612</v>
      </c>
      <c r="I193" s="26">
        <v>41883</v>
      </c>
      <c r="J193" s="28">
        <v>39600</v>
      </c>
    </row>
    <row r="194" spans="1:10" x14ac:dyDescent="0.2">
      <c r="A194" s="35" t="str">
        <f t="shared" si="2"/>
        <v>HEMERIJCK Alexandre</v>
      </c>
      <c r="B194" s="34" t="s">
        <v>676</v>
      </c>
      <c r="C194" s="23" t="s">
        <v>438</v>
      </c>
      <c r="D194" s="24" t="s">
        <v>72</v>
      </c>
      <c r="E194" s="24" t="s">
        <v>78</v>
      </c>
      <c r="F194" s="25">
        <v>40940</v>
      </c>
      <c r="G194" s="24" t="s">
        <v>677</v>
      </c>
      <c r="H194" s="37" t="s">
        <v>244</v>
      </c>
      <c r="I194" s="26">
        <v>40940</v>
      </c>
      <c r="J194" s="28">
        <v>40238</v>
      </c>
    </row>
    <row r="195" spans="1:10" x14ac:dyDescent="0.2">
      <c r="A195" s="35" t="str">
        <f t="shared" ref="A195:A258" si="3">CONCATENATE(B195," ",C195)</f>
        <v>HENNEBERT Xavier</v>
      </c>
      <c r="B195" s="34" t="s">
        <v>678</v>
      </c>
      <c r="C195" s="23" t="s">
        <v>273</v>
      </c>
      <c r="D195" s="24" t="s">
        <v>83</v>
      </c>
      <c r="E195" s="24" t="s">
        <v>73</v>
      </c>
      <c r="F195" s="25">
        <v>41183</v>
      </c>
      <c r="G195" s="24" t="s">
        <v>679</v>
      </c>
      <c r="H195" s="37" t="s">
        <v>85</v>
      </c>
      <c r="I195" s="26">
        <v>41183</v>
      </c>
      <c r="J195" s="28">
        <v>41244</v>
      </c>
    </row>
    <row r="196" spans="1:10" x14ac:dyDescent="0.2">
      <c r="A196" s="35" t="str">
        <f t="shared" si="3"/>
        <v>HENSMANNS Layla</v>
      </c>
      <c r="B196" s="34" t="s">
        <v>680</v>
      </c>
      <c r="C196" s="23" t="s">
        <v>681</v>
      </c>
      <c r="D196" s="24" t="s">
        <v>72</v>
      </c>
      <c r="E196" s="24" t="s">
        <v>78</v>
      </c>
      <c r="F196" s="25">
        <v>42370</v>
      </c>
      <c r="G196" s="24" t="s">
        <v>682</v>
      </c>
      <c r="H196" s="37" t="s">
        <v>80</v>
      </c>
      <c r="I196" s="26">
        <v>42370</v>
      </c>
      <c r="J196" s="27">
        <v>42370</v>
      </c>
    </row>
    <row r="197" spans="1:10" x14ac:dyDescent="0.2">
      <c r="A197" s="35" t="str">
        <f t="shared" si="3"/>
        <v>HERPOEL Corinne</v>
      </c>
      <c r="B197" s="34" t="s">
        <v>683</v>
      </c>
      <c r="C197" s="23" t="s">
        <v>684</v>
      </c>
      <c r="D197" s="24" t="s">
        <v>72</v>
      </c>
      <c r="E197" s="24" t="s">
        <v>73</v>
      </c>
      <c r="F197" s="25">
        <v>37773</v>
      </c>
      <c r="G197" s="24" t="s">
        <v>685</v>
      </c>
      <c r="H197" s="37" t="s">
        <v>150</v>
      </c>
      <c r="I197" s="26">
        <v>35155</v>
      </c>
      <c r="J197" s="28">
        <v>30864</v>
      </c>
    </row>
    <row r="198" spans="1:10" x14ac:dyDescent="0.2">
      <c r="A198" s="35" t="str">
        <f t="shared" si="3"/>
        <v>HMAM Billal</v>
      </c>
      <c r="B198" s="34" t="s">
        <v>686</v>
      </c>
      <c r="C198" s="23" t="s">
        <v>687</v>
      </c>
      <c r="D198" s="24" t="s">
        <v>72</v>
      </c>
      <c r="E198" s="24" t="s">
        <v>78</v>
      </c>
      <c r="F198" s="25">
        <v>41395</v>
      </c>
      <c r="G198" s="24" t="s">
        <v>688</v>
      </c>
      <c r="H198" s="37" t="s">
        <v>146</v>
      </c>
      <c r="I198" s="26">
        <v>41395</v>
      </c>
      <c r="J198" s="27">
        <v>41395</v>
      </c>
    </row>
    <row r="199" spans="1:10" x14ac:dyDescent="0.2">
      <c r="A199" s="35" t="str">
        <f t="shared" si="3"/>
        <v>HOEBEECK Véronique</v>
      </c>
      <c r="B199" s="34" t="s">
        <v>689</v>
      </c>
      <c r="C199" s="23" t="s">
        <v>261</v>
      </c>
      <c r="D199" s="24" t="s">
        <v>72</v>
      </c>
      <c r="E199" s="24" t="s">
        <v>78</v>
      </c>
      <c r="F199" s="25">
        <v>37773</v>
      </c>
      <c r="G199" s="24" t="s">
        <v>690</v>
      </c>
      <c r="H199" s="37" t="s">
        <v>125</v>
      </c>
      <c r="I199" s="26">
        <v>35417</v>
      </c>
      <c r="J199" s="28">
        <v>35400</v>
      </c>
    </row>
    <row r="200" spans="1:10" x14ac:dyDescent="0.2">
      <c r="A200" s="35" t="str">
        <f t="shared" si="3"/>
        <v>HOENRAET Karine</v>
      </c>
      <c r="B200" s="34" t="s">
        <v>691</v>
      </c>
      <c r="C200" s="23" t="s">
        <v>692</v>
      </c>
      <c r="D200" s="24" t="s">
        <v>83</v>
      </c>
      <c r="E200" s="24" t="s">
        <v>78</v>
      </c>
      <c r="F200" s="25">
        <v>39448</v>
      </c>
      <c r="G200" s="24" t="s">
        <v>693</v>
      </c>
      <c r="H200" s="37" t="s">
        <v>146</v>
      </c>
      <c r="I200" s="26">
        <v>39448</v>
      </c>
      <c r="J200" s="28">
        <v>39479</v>
      </c>
    </row>
    <row r="201" spans="1:10" x14ac:dyDescent="0.2">
      <c r="A201" s="35" t="str">
        <f t="shared" si="3"/>
        <v>HOEREE JOACHIM</v>
      </c>
      <c r="B201" s="34" t="s">
        <v>694</v>
      </c>
      <c r="C201" s="23" t="s">
        <v>695</v>
      </c>
      <c r="D201" s="24" t="s">
        <v>83</v>
      </c>
      <c r="E201" s="24" t="s">
        <v>73</v>
      </c>
      <c r="F201" s="25">
        <v>42036</v>
      </c>
      <c r="G201" s="24" t="s">
        <v>696</v>
      </c>
      <c r="H201" s="37" t="s">
        <v>612</v>
      </c>
      <c r="I201" s="26">
        <v>42036</v>
      </c>
      <c r="J201" s="27">
        <v>42036</v>
      </c>
    </row>
    <row r="202" spans="1:10" x14ac:dyDescent="0.2">
      <c r="A202" s="35" t="str">
        <f t="shared" si="3"/>
        <v>HOLVOET Tiene</v>
      </c>
      <c r="B202" s="34" t="s">
        <v>697</v>
      </c>
      <c r="C202" s="23" t="s">
        <v>698</v>
      </c>
      <c r="D202" s="24" t="s">
        <v>83</v>
      </c>
      <c r="E202" s="24" t="s">
        <v>78</v>
      </c>
      <c r="F202" s="25">
        <v>38915</v>
      </c>
      <c r="G202" s="24" t="s">
        <v>699</v>
      </c>
      <c r="H202" s="37" t="s">
        <v>146</v>
      </c>
      <c r="I202" s="26">
        <v>38915</v>
      </c>
      <c r="J202" s="28">
        <v>39083</v>
      </c>
    </row>
    <row r="203" spans="1:10" x14ac:dyDescent="0.2">
      <c r="A203" s="35" t="str">
        <f t="shared" si="3"/>
        <v>HOUMAN Christian</v>
      </c>
      <c r="B203" s="34" t="s">
        <v>700</v>
      </c>
      <c r="C203" s="23" t="s">
        <v>639</v>
      </c>
      <c r="D203" s="24" t="s">
        <v>72</v>
      </c>
      <c r="E203" s="24" t="s">
        <v>78</v>
      </c>
      <c r="F203" s="25">
        <v>37773</v>
      </c>
      <c r="G203" s="24" t="s">
        <v>701</v>
      </c>
      <c r="H203" s="37" t="s">
        <v>125</v>
      </c>
      <c r="I203" s="26">
        <v>35155</v>
      </c>
      <c r="J203" s="28">
        <v>34425</v>
      </c>
    </row>
    <row r="204" spans="1:10" x14ac:dyDescent="0.2">
      <c r="A204" s="35" t="str">
        <f t="shared" si="3"/>
        <v>HULSMANS Frederik</v>
      </c>
      <c r="B204" s="34" t="s">
        <v>702</v>
      </c>
      <c r="C204" s="23" t="s">
        <v>703</v>
      </c>
      <c r="D204" s="24" t="s">
        <v>83</v>
      </c>
      <c r="E204" s="24" t="s">
        <v>78</v>
      </c>
      <c r="F204" s="25">
        <v>40603</v>
      </c>
      <c r="G204" s="24" t="s">
        <v>704</v>
      </c>
      <c r="H204" s="37" t="s">
        <v>244</v>
      </c>
      <c r="I204" s="26">
        <v>40603</v>
      </c>
      <c r="J204" s="28">
        <v>40603</v>
      </c>
    </row>
    <row r="205" spans="1:10" x14ac:dyDescent="0.2">
      <c r="A205" s="35" t="str">
        <f t="shared" si="3"/>
        <v>HUSTING Elisabeth</v>
      </c>
      <c r="B205" s="34" t="s">
        <v>705</v>
      </c>
      <c r="C205" s="23" t="s">
        <v>82</v>
      </c>
      <c r="D205" s="24" t="s">
        <v>72</v>
      </c>
      <c r="E205" s="24" t="s">
        <v>78</v>
      </c>
      <c r="F205" s="25">
        <v>37987</v>
      </c>
      <c r="G205" s="24" t="s">
        <v>706</v>
      </c>
      <c r="H205" s="37" t="s">
        <v>146</v>
      </c>
      <c r="I205" s="26">
        <v>37987</v>
      </c>
      <c r="J205" s="27">
        <v>37987</v>
      </c>
    </row>
    <row r="206" spans="1:10" x14ac:dyDescent="0.2">
      <c r="A206" s="35" t="str">
        <f t="shared" si="3"/>
        <v>HUYGHEBAERT Dirk</v>
      </c>
      <c r="B206" s="34" t="s">
        <v>707</v>
      </c>
      <c r="C206" s="23" t="s">
        <v>708</v>
      </c>
      <c r="D206" s="24" t="s">
        <v>83</v>
      </c>
      <c r="E206" s="24" t="s">
        <v>78</v>
      </c>
      <c r="F206" s="25">
        <v>37773</v>
      </c>
      <c r="G206" s="24" t="s">
        <v>709</v>
      </c>
      <c r="H206" s="37" t="s">
        <v>332</v>
      </c>
      <c r="I206" s="26">
        <v>35155</v>
      </c>
      <c r="J206" s="28">
        <v>34943</v>
      </c>
    </row>
    <row r="207" spans="1:10" x14ac:dyDescent="0.2">
      <c r="A207" s="35" t="str">
        <f t="shared" si="3"/>
        <v>HUYSMAN Anneleen</v>
      </c>
      <c r="B207" s="34" t="s">
        <v>710</v>
      </c>
      <c r="C207" s="23" t="s">
        <v>711</v>
      </c>
      <c r="D207" s="24" t="s">
        <v>83</v>
      </c>
      <c r="E207" s="24" t="s">
        <v>78</v>
      </c>
      <c r="F207" s="25">
        <v>40575</v>
      </c>
      <c r="G207" s="24" t="s">
        <v>712</v>
      </c>
      <c r="H207" s="37" t="s">
        <v>121</v>
      </c>
      <c r="I207" s="26">
        <v>40575</v>
      </c>
      <c r="J207" s="28">
        <v>40544</v>
      </c>
    </row>
    <row r="208" spans="1:10" x14ac:dyDescent="0.2">
      <c r="A208" s="35" t="str">
        <f t="shared" si="3"/>
        <v>HUYSMANS Stijn</v>
      </c>
      <c r="B208" s="34" t="s">
        <v>713</v>
      </c>
      <c r="C208" s="23" t="s">
        <v>368</v>
      </c>
      <c r="D208" s="24" t="s">
        <v>83</v>
      </c>
      <c r="E208" s="24" t="s">
        <v>73</v>
      </c>
      <c r="F208" s="25">
        <v>40483</v>
      </c>
      <c r="G208" s="24" t="s">
        <v>714</v>
      </c>
      <c r="H208" s="37" t="s">
        <v>75</v>
      </c>
      <c r="I208" s="26">
        <v>40483</v>
      </c>
      <c r="J208" s="27">
        <v>40483</v>
      </c>
    </row>
    <row r="209" spans="1:10" x14ac:dyDescent="0.2">
      <c r="A209" s="35" t="str">
        <f t="shared" si="3"/>
        <v>IDRISI Omar</v>
      </c>
      <c r="B209" s="34" t="s">
        <v>715</v>
      </c>
      <c r="C209" s="23" t="s">
        <v>716</v>
      </c>
      <c r="D209" s="24" t="s">
        <v>83</v>
      </c>
      <c r="E209" s="24" t="s">
        <v>78</v>
      </c>
      <c r="F209" s="25">
        <v>40969</v>
      </c>
      <c r="G209" s="24" t="s">
        <v>717</v>
      </c>
      <c r="H209" s="37" t="s">
        <v>107</v>
      </c>
      <c r="I209" s="26">
        <v>40969</v>
      </c>
      <c r="J209" s="27">
        <v>40969</v>
      </c>
    </row>
    <row r="210" spans="1:10" x14ac:dyDescent="0.2">
      <c r="A210" s="35" t="str">
        <f t="shared" si="3"/>
        <v>INTHASOULOT Chadida</v>
      </c>
      <c r="B210" s="34" t="s">
        <v>718</v>
      </c>
      <c r="C210" s="23" t="s">
        <v>719</v>
      </c>
      <c r="D210" s="24" t="s">
        <v>72</v>
      </c>
      <c r="E210" s="24" t="s">
        <v>73</v>
      </c>
      <c r="F210" s="25">
        <v>39722</v>
      </c>
      <c r="G210" s="24" t="s">
        <v>720</v>
      </c>
      <c r="H210" s="37" t="s">
        <v>150</v>
      </c>
      <c r="I210" s="26">
        <v>39722</v>
      </c>
      <c r="J210" s="28">
        <v>39630</v>
      </c>
    </row>
    <row r="211" spans="1:10" x14ac:dyDescent="0.2">
      <c r="A211" s="35" t="str">
        <f t="shared" si="3"/>
        <v>ISTEKLI Leyla</v>
      </c>
      <c r="B211" s="34" t="s">
        <v>721</v>
      </c>
      <c r="C211" s="23" t="s">
        <v>722</v>
      </c>
      <c r="D211" s="24" t="s">
        <v>72</v>
      </c>
      <c r="E211" s="24" t="s">
        <v>73</v>
      </c>
      <c r="F211" s="25">
        <v>38261</v>
      </c>
      <c r="G211" s="24" t="s">
        <v>723</v>
      </c>
      <c r="H211" s="37" t="s">
        <v>150</v>
      </c>
      <c r="I211" s="26">
        <v>38261</v>
      </c>
      <c r="J211" s="27">
        <v>38261</v>
      </c>
    </row>
    <row r="212" spans="1:10" x14ac:dyDescent="0.2">
      <c r="A212" s="35" t="str">
        <f t="shared" si="3"/>
        <v>JACOBS Aurore</v>
      </c>
      <c r="B212" s="34" t="s">
        <v>724</v>
      </c>
      <c r="C212" s="23" t="s">
        <v>725</v>
      </c>
      <c r="D212" s="24" t="s">
        <v>72</v>
      </c>
      <c r="E212" s="24" t="s">
        <v>73</v>
      </c>
      <c r="F212" s="25">
        <v>39569</v>
      </c>
      <c r="G212" s="24" t="s">
        <v>726</v>
      </c>
      <c r="H212" s="37" t="s">
        <v>487</v>
      </c>
      <c r="I212" s="26">
        <v>39569</v>
      </c>
      <c r="J212" s="28">
        <v>39356</v>
      </c>
    </row>
    <row r="213" spans="1:10" x14ac:dyDescent="0.2">
      <c r="A213" s="35" t="str">
        <f t="shared" si="3"/>
        <v>JACOBS Peter</v>
      </c>
      <c r="B213" s="34" t="s">
        <v>724</v>
      </c>
      <c r="C213" s="23" t="s">
        <v>727</v>
      </c>
      <c r="D213" s="24" t="s">
        <v>83</v>
      </c>
      <c r="E213" s="24" t="s">
        <v>78</v>
      </c>
      <c r="F213" s="25">
        <v>38808</v>
      </c>
      <c r="G213" s="24" t="s">
        <v>728</v>
      </c>
      <c r="H213" s="37" t="s">
        <v>146</v>
      </c>
      <c r="I213" s="26">
        <v>38808</v>
      </c>
      <c r="J213" s="28">
        <v>38899</v>
      </c>
    </row>
    <row r="214" spans="1:10" x14ac:dyDescent="0.2">
      <c r="A214" s="35" t="str">
        <f t="shared" si="3"/>
        <v>JAMAR Mireille</v>
      </c>
      <c r="B214" s="34" t="s">
        <v>729</v>
      </c>
      <c r="C214" s="23" t="s">
        <v>457</v>
      </c>
      <c r="D214" s="24" t="s">
        <v>83</v>
      </c>
      <c r="E214" s="24" t="s">
        <v>78</v>
      </c>
      <c r="F214" s="25">
        <v>37773</v>
      </c>
      <c r="G214" s="24" t="s">
        <v>730</v>
      </c>
      <c r="H214" s="37" t="s">
        <v>731</v>
      </c>
      <c r="I214" s="26">
        <v>35155</v>
      </c>
      <c r="J214" s="28">
        <v>32782</v>
      </c>
    </row>
    <row r="215" spans="1:10" x14ac:dyDescent="0.2">
      <c r="A215" s="35" t="str">
        <f t="shared" si="3"/>
        <v>JAMLI Yasine</v>
      </c>
      <c r="B215" s="34" t="s">
        <v>732</v>
      </c>
      <c r="C215" s="23" t="s">
        <v>733</v>
      </c>
      <c r="D215" s="24" t="s">
        <v>72</v>
      </c>
      <c r="E215" s="24" t="s">
        <v>73</v>
      </c>
      <c r="F215" s="25">
        <v>39479</v>
      </c>
      <c r="G215" s="24" t="s">
        <v>734</v>
      </c>
      <c r="H215" s="37" t="s">
        <v>735</v>
      </c>
      <c r="I215" s="26">
        <v>39479</v>
      </c>
      <c r="J215" s="28">
        <v>38808</v>
      </c>
    </row>
    <row r="216" spans="1:10" x14ac:dyDescent="0.2">
      <c r="A216" s="35" t="str">
        <f t="shared" si="3"/>
        <v>JAMLI Younes</v>
      </c>
      <c r="B216" s="34" t="s">
        <v>732</v>
      </c>
      <c r="C216" s="23" t="s">
        <v>736</v>
      </c>
      <c r="D216" s="24" t="s">
        <v>72</v>
      </c>
      <c r="E216" s="24" t="s">
        <v>73</v>
      </c>
      <c r="F216" s="25">
        <v>38108</v>
      </c>
      <c r="G216" s="24" t="s">
        <v>737</v>
      </c>
      <c r="H216" s="37" t="s">
        <v>75</v>
      </c>
      <c r="I216" s="26">
        <v>38108</v>
      </c>
      <c r="J216" s="28">
        <v>38108</v>
      </c>
    </row>
    <row r="217" spans="1:10" x14ac:dyDescent="0.2">
      <c r="A217" s="35" t="str">
        <f t="shared" si="3"/>
        <v>JANS Kris</v>
      </c>
      <c r="B217" s="34" t="s">
        <v>738</v>
      </c>
      <c r="C217" s="23" t="s">
        <v>739</v>
      </c>
      <c r="D217" s="24" t="s">
        <v>83</v>
      </c>
      <c r="E217" s="24" t="s">
        <v>78</v>
      </c>
      <c r="F217" s="25">
        <v>37773</v>
      </c>
      <c r="G217" s="24" t="s">
        <v>740</v>
      </c>
      <c r="H217" s="37" t="s">
        <v>183</v>
      </c>
      <c r="I217" s="26">
        <v>34857</v>
      </c>
      <c r="J217" s="28">
        <v>34639</v>
      </c>
    </row>
    <row r="218" spans="1:10" x14ac:dyDescent="0.2">
      <c r="A218" s="35" t="str">
        <f t="shared" si="3"/>
        <v>JELLOULI ZARRA</v>
      </c>
      <c r="B218" s="34" t="s">
        <v>741</v>
      </c>
      <c r="C218" s="23" t="s">
        <v>742</v>
      </c>
      <c r="D218" s="24" t="s">
        <v>72</v>
      </c>
      <c r="E218" s="24" t="s">
        <v>78</v>
      </c>
      <c r="F218" s="25">
        <v>41883</v>
      </c>
      <c r="G218" s="24" t="s">
        <v>743</v>
      </c>
      <c r="H218" s="37" t="s">
        <v>121</v>
      </c>
      <c r="I218" s="26">
        <v>41883</v>
      </c>
      <c r="J218" s="27">
        <v>41883</v>
      </c>
    </row>
    <row r="219" spans="1:10" x14ac:dyDescent="0.2">
      <c r="A219" s="35" t="str">
        <f t="shared" si="3"/>
        <v>JONVILLE Gaëlle</v>
      </c>
      <c r="B219" s="34" t="s">
        <v>744</v>
      </c>
      <c r="C219" s="23" t="s">
        <v>745</v>
      </c>
      <c r="D219" s="24" t="s">
        <v>83</v>
      </c>
      <c r="E219" s="24" t="s">
        <v>73</v>
      </c>
      <c r="F219" s="25">
        <v>41183</v>
      </c>
      <c r="G219" s="24" t="s">
        <v>746</v>
      </c>
      <c r="H219" s="37" t="s">
        <v>620</v>
      </c>
      <c r="I219" s="26">
        <v>41183</v>
      </c>
      <c r="J219" s="27">
        <v>41183</v>
      </c>
    </row>
    <row r="220" spans="1:10" x14ac:dyDescent="0.2">
      <c r="A220" s="35" t="str">
        <f t="shared" si="3"/>
        <v>KAHIL Chadi</v>
      </c>
      <c r="B220" s="34" t="s">
        <v>747</v>
      </c>
      <c r="C220" s="23" t="s">
        <v>748</v>
      </c>
      <c r="D220" s="24" t="s">
        <v>72</v>
      </c>
      <c r="E220" s="24" t="s">
        <v>78</v>
      </c>
      <c r="F220" s="25">
        <v>41232</v>
      </c>
      <c r="G220" s="24" t="s">
        <v>749</v>
      </c>
      <c r="H220" s="37" t="s">
        <v>107</v>
      </c>
      <c r="I220" s="26">
        <v>41232</v>
      </c>
      <c r="J220" s="28">
        <v>41244</v>
      </c>
    </row>
    <row r="221" spans="1:10" x14ac:dyDescent="0.2">
      <c r="A221" s="35" t="str">
        <f t="shared" si="3"/>
        <v>KANYANGE Joanna</v>
      </c>
      <c r="B221" s="34" t="s">
        <v>750</v>
      </c>
      <c r="C221" s="23" t="s">
        <v>751</v>
      </c>
      <c r="D221" s="24" t="s">
        <v>72</v>
      </c>
      <c r="E221" s="24" t="s">
        <v>73</v>
      </c>
      <c r="F221" s="25">
        <v>40452</v>
      </c>
      <c r="G221" s="24" t="s">
        <v>752</v>
      </c>
      <c r="H221" s="37" t="s">
        <v>75</v>
      </c>
      <c r="I221" s="26">
        <v>40452</v>
      </c>
      <c r="J221" s="27">
        <v>40452</v>
      </c>
    </row>
    <row r="222" spans="1:10" x14ac:dyDescent="0.2">
      <c r="A222" s="35" t="str">
        <f t="shared" si="3"/>
        <v>KAPSALIS Sabine</v>
      </c>
      <c r="B222" s="34" t="s">
        <v>753</v>
      </c>
      <c r="C222" s="23" t="s">
        <v>489</v>
      </c>
      <c r="D222" s="24" t="s">
        <v>72</v>
      </c>
      <c r="E222" s="24" t="s">
        <v>78</v>
      </c>
      <c r="F222" s="25">
        <v>38718</v>
      </c>
      <c r="G222" s="24" t="s">
        <v>754</v>
      </c>
      <c r="H222" s="37" t="s">
        <v>244</v>
      </c>
      <c r="I222" s="26">
        <v>38718</v>
      </c>
      <c r="J222" s="28">
        <v>38777</v>
      </c>
    </row>
    <row r="223" spans="1:10" x14ac:dyDescent="0.2">
      <c r="A223" s="35" t="str">
        <f t="shared" si="3"/>
        <v>KARAMIAN Edgar</v>
      </c>
      <c r="B223" s="34" t="s">
        <v>755</v>
      </c>
      <c r="C223" s="23" t="s">
        <v>756</v>
      </c>
      <c r="D223" s="24" t="s">
        <v>83</v>
      </c>
      <c r="E223" s="24" t="s">
        <v>78</v>
      </c>
      <c r="F223" s="25">
        <v>39508</v>
      </c>
      <c r="G223" s="24" t="s">
        <v>757</v>
      </c>
      <c r="H223" s="37" t="s">
        <v>125</v>
      </c>
      <c r="I223" s="26">
        <v>39508</v>
      </c>
      <c r="J223" s="27">
        <v>39508</v>
      </c>
    </row>
    <row r="224" spans="1:10" x14ac:dyDescent="0.2">
      <c r="A224" s="35" t="str">
        <f t="shared" si="3"/>
        <v>KEIJMAN Noemi</v>
      </c>
      <c r="B224" s="34" t="s">
        <v>758</v>
      </c>
      <c r="C224" s="23" t="s">
        <v>759</v>
      </c>
      <c r="D224" s="24" t="s">
        <v>83</v>
      </c>
      <c r="E224" s="24" t="s">
        <v>78</v>
      </c>
      <c r="F224" s="25">
        <v>40498</v>
      </c>
      <c r="G224" s="24" t="s">
        <v>760</v>
      </c>
      <c r="H224" s="37" t="s">
        <v>146</v>
      </c>
      <c r="I224" s="26">
        <v>40498</v>
      </c>
      <c r="J224" s="28">
        <v>40513</v>
      </c>
    </row>
    <row r="225" spans="1:10" x14ac:dyDescent="0.2">
      <c r="A225" s="35" t="str">
        <f t="shared" si="3"/>
        <v>KEULEERS Julie</v>
      </c>
      <c r="B225" s="34" t="s">
        <v>761</v>
      </c>
      <c r="C225" s="23" t="s">
        <v>762</v>
      </c>
      <c r="D225" s="24" t="s">
        <v>72</v>
      </c>
      <c r="E225" s="24" t="s">
        <v>78</v>
      </c>
      <c r="F225" s="25">
        <v>38078</v>
      </c>
      <c r="G225" s="24" t="s">
        <v>763</v>
      </c>
      <c r="H225" s="37" t="s">
        <v>121</v>
      </c>
      <c r="I225" s="26">
        <v>38078</v>
      </c>
      <c r="J225" s="27">
        <v>38078</v>
      </c>
    </row>
    <row r="226" spans="1:10" x14ac:dyDescent="0.2">
      <c r="A226" s="35" t="str">
        <f t="shared" si="3"/>
        <v>KOOLS Muriel</v>
      </c>
      <c r="B226" s="34" t="s">
        <v>764</v>
      </c>
      <c r="C226" s="23" t="s">
        <v>765</v>
      </c>
      <c r="D226" s="24" t="s">
        <v>72</v>
      </c>
      <c r="E226" s="24" t="s">
        <v>73</v>
      </c>
      <c r="F226" s="25">
        <v>41030</v>
      </c>
      <c r="G226" s="24" t="s">
        <v>766</v>
      </c>
      <c r="H226" s="37" t="s">
        <v>164</v>
      </c>
      <c r="I226" s="26">
        <v>41030</v>
      </c>
      <c r="J226" s="27">
        <v>41030</v>
      </c>
    </row>
    <row r="227" spans="1:10" x14ac:dyDescent="0.2">
      <c r="A227" s="35" t="str">
        <f t="shared" si="3"/>
        <v>KOURDOUS Sana</v>
      </c>
      <c r="B227" s="34" t="s">
        <v>767</v>
      </c>
      <c r="C227" s="23" t="s">
        <v>768</v>
      </c>
      <c r="D227" s="24" t="s">
        <v>72</v>
      </c>
      <c r="E227" s="24" t="s">
        <v>78</v>
      </c>
      <c r="F227" s="25">
        <v>41518</v>
      </c>
      <c r="G227" s="24" t="s">
        <v>769</v>
      </c>
      <c r="H227" s="37" t="s">
        <v>93</v>
      </c>
      <c r="I227" s="26">
        <v>41518</v>
      </c>
      <c r="J227" s="27">
        <v>41518</v>
      </c>
    </row>
    <row r="228" spans="1:10" x14ac:dyDescent="0.2">
      <c r="A228" s="35" t="str">
        <f t="shared" si="3"/>
        <v>KOYCU Celil</v>
      </c>
      <c r="B228" s="34" t="s">
        <v>770</v>
      </c>
      <c r="C228" s="23" t="s">
        <v>771</v>
      </c>
      <c r="D228" s="24" t="s">
        <v>72</v>
      </c>
      <c r="E228" s="24" t="s">
        <v>73</v>
      </c>
      <c r="F228" s="25">
        <v>39356</v>
      </c>
      <c r="G228" s="24" t="s">
        <v>772</v>
      </c>
      <c r="H228" s="37" t="s">
        <v>85</v>
      </c>
      <c r="I228" s="26">
        <v>39356</v>
      </c>
      <c r="J228" s="27">
        <v>39356</v>
      </c>
    </row>
    <row r="229" spans="1:10" x14ac:dyDescent="0.2">
      <c r="A229" s="35" t="str">
        <f t="shared" si="3"/>
        <v>KRAIZE NANCY</v>
      </c>
      <c r="B229" s="34" t="s">
        <v>773</v>
      </c>
      <c r="C229" s="23" t="s">
        <v>774</v>
      </c>
      <c r="D229" s="24" t="s">
        <v>72</v>
      </c>
      <c r="E229" s="24" t="s">
        <v>78</v>
      </c>
      <c r="F229" s="25">
        <v>41323</v>
      </c>
      <c r="G229" s="24" t="s">
        <v>775</v>
      </c>
      <c r="H229" s="37" t="s">
        <v>146</v>
      </c>
      <c r="I229" s="26">
        <v>41323</v>
      </c>
      <c r="J229" s="28">
        <v>41334</v>
      </c>
    </row>
    <row r="230" spans="1:10" x14ac:dyDescent="0.2">
      <c r="A230" s="35" t="str">
        <f t="shared" si="3"/>
        <v>KUHN Françoise</v>
      </c>
      <c r="B230" s="34" t="s">
        <v>776</v>
      </c>
      <c r="C230" s="23" t="s">
        <v>777</v>
      </c>
      <c r="D230" s="24" t="s">
        <v>72</v>
      </c>
      <c r="E230" s="24" t="s">
        <v>73</v>
      </c>
      <c r="F230" s="25">
        <v>37773</v>
      </c>
      <c r="G230" s="24" t="s">
        <v>778</v>
      </c>
      <c r="H230" s="37" t="s">
        <v>324</v>
      </c>
      <c r="I230" s="26">
        <v>34857</v>
      </c>
      <c r="J230" s="28">
        <v>33878</v>
      </c>
    </row>
    <row r="231" spans="1:10" x14ac:dyDescent="0.2">
      <c r="A231" s="35" t="str">
        <f t="shared" si="3"/>
        <v>KUYPERS Félicia</v>
      </c>
      <c r="B231" s="34" t="s">
        <v>779</v>
      </c>
      <c r="C231" s="23" t="s">
        <v>780</v>
      </c>
      <c r="D231" s="24" t="s">
        <v>83</v>
      </c>
      <c r="E231" s="24" t="s">
        <v>73</v>
      </c>
      <c r="F231" s="25">
        <v>37773</v>
      </c>
      <c r="G231" s="24" t="s">
        <v>781</v>
      </c>
      <c r="H231" s="37" t="s">
        <v>782</v>
      </c>
      <c r="I231" s="26">
        <v>35155</v>
      </c>
      <c r="J231" s="28">
        <v>31321</v>
      </c>
    </row>
    <row r="232" spans="1:10" x14ac:dyDescent="0.2">
      <c r="A232" s="35" t="str">
        <f t="shared" si="3"/>
        <v>LAARISSI Soulaf</v>
      </c>
      <c r="B232" s="34" t="s">
        <v>783</v>
      </c>
      <c r="C232" s="23" t="s">
        <v>784</v>
      </c>
      <c r="D232" s="24" t="s">
        <v>72</v>
      </c>
      <c r="E232" s="24" t="s">
        <v>78</v>
      </c>
      <c r="F232" s="25">
        <v>38626</v>
      </c>
      <c r="G232" s="24" t="s">
        <v>785</v>
      </c>
      <c r="H232" s="37" t="s">
        <v>244</v>
      </c>
      <c r="I232" s="26">
        <v>38626</v>
      </c>
      <c r="J232" s="28">
        <v>38657</v>
      </c>
    </row>
    <row r="233" spans="1:10" x14ac:dyDescent="0.2">
      <c r="A233" s="35" t="str">
        <f t="shared" si="3"/>
        <v>LAMBRECHT Maaike</v>
      </c>
      <c r="B233" s="34" t="s">
        <v>786</v>
      </c>
      <c r="C233" s="23" t="s">
        <v>787</v>
      </c>
      <c r="D233" s="24" t="s">
        <v>83</v>
      </c>
      <c r="E233" s="24" t="s">
        <v>73</v>
      </c>
      <c r="F233" s="25">
        <v>41974</v>
      </c>
      <c r="G233" s="24" t="s">
        <v>788</v>
      </c>
      <c r="H233" s="37" t="s">
        <v>164</v>
      </c>
      <c r="I233" s="26">
        <v>41974</v>
      </c>
      <c r="J233" s="27">
        <v>41974</v>
      </c>
    </row>
    <row r="234" spans="1:10" x14ac:dyDescent="0.2">
      <c r="A234" s="35" t="str">
        <f t="shared" si="3"/>
        <v>LANGE Evelyne</v>
      </c>
      <c r="B234" s="34" t="s">
        <v>789</v>
      </c>
      <c r="C234" s="23" t="s">
        <v>790</v>
      </c>
      <c r="D234" s="24" t="s">
        <v>72</v>
      </c>
      <c r="E234" s="24" t="s">
        <v>78</v>
      </c>
      <c r="F234" s="25">
        <v>38657</v>
      </c>
      <c r="G234" s="24" t="s">
        <v>791</v>
      </c>
      <c r="H234" s="37" t="s">
        <v>107</v>
      </c>
      <c r="I234" s="26">
        <v>38657</v>
      </c>
      <c r="J234" s="27">
        <v>38657</v>
      </c>
    </row>
    <row r="235" spans="1:10" x14ac:dyDescent="0.2">
      <c r="A235" s="35" t="str">
        <f t="shared" si="3"/>
        <v>LAOUFI Mehdi</v>
      </c>
      <c r="B235" s="34" t="s">
        <v>792</v>
      </c>
      <c r="C235" s="23" t="s">
        <v>793</v>
      </c>
      <c r="D235" s="24" t="s">
        <v>72</v>
      </c>
      <c r="E235" s="24" t="s">
        <v>73</v>
      </c>
      <c r="F235" s="25">
        <v>41183</v>
      </c>
      <c r="G235" s="24" t="s">
        <v>794</v>
      </c>
      <c r="H235" s="37" t="s">
        <v>795</v>
      </c>
      <c r="I235" s="26">
        <v>41183</v>
      </c>
      <c r="J235" s="27">
        <v>41183</v>
      </c>
    </row>
    <row r="236" spans="1:10" x14ac:dyDescent="0.2">
      <c r="A236" s="35" t="str">
        <f t="shared" si="3"/>
        <v>LARGUECHE Rachide</v>
      </c>
      <c r="B236" s="34" t="s">
        <v>796</v>
      </c>
      <c r="C236" s="23" t="s">
        <v>797</v>
      </c>
      <c r="D236" s="24" t="s">
        <v>72</v>
      </c>
      <c r="E236" s="24" t="s">
        <v>78</v>
      </c>
      <c r="F236" s="25">
        <v>38808</v>
      </c>
      <c r="G236" s="24" t="s">
        <v>798</v>
      </c>
      <c r="H236" s="37" t="s">
        <v>244</v>
      </c>
      <c r="I236" s="26">
        <v>38808</v>
      </c>
      <c r="J236" s="27">
        <v>38808</v>
      </c>
    </row>
    <row r="237" spans="1:10" x14ac:dyDescent="0.2">
      <c r="A237" s="35" t="str">
        <f t="shared" si="3"/>
        <v>LAURENT Anne</v>
      </c>
      <c r="B237" s="34" t="s">
        <v>799</v>
      </c>
      <c r="C237" s="23" t="s">
        <v>338</v>
      </c>
      <c r="D237" s="24" t="s">
        <v>72</v>
      </c>
      <c r="E237" s="24" t="s">
        <v>73</v>
      </c>
      <c r="F237" s="25">
        <v>37773</v>
      </c>
      <c r="G237" s="24" t="s">
        <v>800</v>
      </c>
      <c r="H237" s="37" t="s">
        <v>164</v>
      </c>
      <c r="I237" s="26">
        <v>35155</v>
      </c>
      <c r="J237" s="28">
        <v>33147</v>
      </c>
    </row>
    <row r="238" spans="1:10" x14ac:dyDescent="0.2">
      <c r="A238" s="35" t="str">
        <f t="shared" si="3"/>
        <v>LAVEYT Yves</v>
      </c>
      <c r="B238" s="34" t="s">
        <v>801</v>
      </c>
      <c r="C238" s="23" t="s">
        <v>667</v>
      </c>
      <c r="D238" s="24" t="s">
        <v>83</v>
      </c>
      <c r="E238" s="24" t="s">
        <v>73</v>
      </c>
      <c r="F238" s="25">
        <v>37773</v>
      </c>
      <c r="G238" s="24" t="s">
        <v>802</v>
      </c>
      <c r="H238" s="37" t="s">
        <v>735</v>
      </c>
      <c r="I238" s="26">
        <v>37438</v>
      </c>
      <c r="J238" s="28">
        <v>36861</v>
      </c>
    </row>
    <row r="239" spans="1:10" x14ac:dyDescent="0.2">
      <c r="A239" s="35" t="str">
        <f t="shared" si="3"/>
        <v>LEBOUTTE Eloïse</v>
      </c>
      <c r="B239" s="34" t="s">
        <v>803</v>
      </c>
      <c r="C239" s="23" t="s">
        <v>804</v>
      </c>
      <c r="D239" s="24" t="s">
        <v>72</v>
      </c>
      <c r="E239" s="24" t="s">
        <v>78</v>
      </c>
      <c r="F239" s="25">
        <v>42263</v>
      </c>
      <c r="G239" s="24" t="s">
        <v>805</v>
      </c>
      <c r="H239" s="37" t="s">
        <v>187</v>
      </c>
      <c r="I239" s="26">
        <v>42263</v>
      </c>
      <c r="J239" s="28">
        <v>42278</v>
      </c>
    </row>
    <row r="240" spans="1:10" x14ac:dyDescent="0.2">
      <c r="A240" s="35" t="str">
        <f t="shared" si="3"/>
        <v>LEBRUN Bernardine</v>
      </c>
      <c r="B240" s="34" t="s">
        <v>806</v>
      </c>
      <c r="C240" s="23" t="s">
        <v>807</v>
      </c>
      <c r="D240" s="24" t="s">
        <v>72</v>
      </c>
      <c r="E240" s="24" t="s">
        <v>73</v>
      </c>
      <c r="F240" s="25">
        <v>37773</v>
      </c>
      <c r="G240" s="24" t="s">
        <v>808</v>
      </c>
      <c r="H240" s="37" t="s">
        <v>150</v>
      </c>
      <c r="I240" s="26">
        <v>37515</v>
      </c>
      <c r="J240" s="28">
        <v>37561</v>
      </c>
    </row>
    <row r="241" spans="1:10" x14ac:dyDescent="0.2">
      <c r="A241" s="35" t="str">
        <f t="shared" si="3"/>
        <v>LECLERCQ Stéphanie</v>
      </c>
      <c r="B241" s="34" t="s">
        <v>809</v>
      </c>
      <c r="C241" s="23" t="s">
        <v>810</v>
      </c>
      <c r="D241" s="24" t="s">
        <v>72</v>
      </c>
      <c r="E241" s="24" t="s">
        <v>78</v>
      </c>
      <c r="F241" s="25">
        <v>41365</v>
      </c>
      <c r="G241" s="24" t="s">
        <v>811</v>
      </c>
      <c r="H241" s="37" t="s">
        <v>183</v>
      </c>
      <c r="I241" s="26">
        <v>41365</v>
      </c>
      <c r="J241" s="27">
        <v>41365</v>
      </c>
    </row>
    <row r="242" spans="1:10" x14ac:dyDescent="0.2">
      <c r="A242" s="35" t="str">
        <f t="shared" si="3"/>
        <v>LECLERE Sébastien</v>
      </c>
      <c r="B242" s="34" t="s">
        <v>812</v>
      </c>
      <c r="C242" s="23" t="s">
        <v>813</v>
      </c>
      <c r="D242" s="24" t="s">
        <v>72</v>
      </c>
      <c r="E242" s="24" t="s">
        <v>78</v>
      </c>
      <c r="F242" s="25">
        <v>41380</v>
      </c>
      <c r="G242" s="24" t="s">
        <v>814</v>
      </c>
      <c r="H242" s="37" t="s">
        <v>107</v>
      </c>
      <c r="I242" s="26">
        <v>41380</v>
      </c>
      <c r="J242" s="28">
        <v>41395</v>
      </c>
    </row>
    <row r="243" spans="1:10" x14ac:dyDescent="0.2">
      <c r="A243" s="35" t="str">
        <f t="shared" si="3"/>
        <v>LEDENT Jean-François</v>
      </c>
      <c r="B243" s="34" t="s">
        <v>815</v>
      </c>
      <c r="C243" s="23" t="s">
        <v>389</v>
      </c>
      <c r="D243" s="24" t="s">
        <v>72</v>
      </c>
      <c r="E243" s="24" t="s">
        <v>78</v>
      </c>
      <c r="F243" s="25">
        <v>37773</v>
      </c>
      <c r="G243" s="24" t="s">
        <v>816</v>
      </c>
      <c r="H243" s="37" t="s">
        <v>80</v>
      </c>
      <c r="I243" s="26">
        <v>36404</v>
      </c>
      <c r="J243" s="28">
        <v>36526</v>
      </c>
    </row>
    <row r="244" spans="1:10" x14ac:dyDescent="0.2">
      <c r="A244" s="35" t="str">
        <f t="shared" si="3"/>
        <v>LEESEN Kathleen</v>
      </c>
      <c r="B244" s="34" t="s">
        <v>817</v>
      </c>
      <c r="C244" s="23" t="s">
        <v>818</v>
      </c>
      <c r="D244" s="24" t="s">
        <v>83</v>
      </c>
      <c r="E244" s="24" t="s">
        <v>78</v>
      </c>
      <c r="F244" s="25">
        <v>39387</v>
      </c>
      <c r="G244" s="24" t="s">
        <v>819</v>
      </c>
      <c r="H244" s="37" t="s">
        <v>415</v>
      </c>
      <c r="I244" s="26">
        <v>38504</v>
      </c>
      <c r="J244" s="28">
        <v>37469</v>
      </c>
    </row>
    <row r="245" spans="1:10" x14ac:dyDescent="0.2">
      <c r="A245" s="35" t="str">
        <f t="shared" si="3"/>
        <v>LEFEVER Anita</v>
      </c>
      <c r="B245" s="34" t="s">
        <v>820</v>
      </c>
      <c r="C245" s="23" t="s">
        <v>821</v>
      </c>
      <c r="D245" s="24" t="s">
        <v>83</v>
      </c>
      <c r="E245" s="24" t="s">
        <v>73</v>
      </c>
      <c r="F245" s="25">
        <v>37773</v>
      </c>
      <c r="G245" s="24" t="s">
        <v>822</v>
      </c>
      <c r="H245" s="37" t="s">
        <v>823</v>
      </c>
      <c r="I245" s="26">
        <v>34857</v>
      </c>
      <c r="J245" s="28">
        <v>29618</v>
      </c>
    </row>
    <row r="246" spans="1:10" x14ac:dyDescent="0.2">
      <c r="A246" s="35" t="str">
        <f t="shared" si="3"/>
        <v>LEFORT Nathalie</v>
      </c>
      <c r="B246" s="34" t="s">
        <v>824</v>
      </c>
      <c r="C246" s="23" t="s">
        <v>469</v>
      </c>
      <c r="D246" s="24" t="s">
        <v>72</v>
      </c>
      <c r="E246" s="24" t="s">
        <v>78</v>
      </c>
      <c r="F246" s="25">
        <v>37773</v>
      </c>
      <c r="G246" s="24" t="s">
        <v>825</v>
      </c>
      <c r="H246" s="37" t="s">
        <v>121</v>
      </c>
      <c r="I246" s="26">
        <v>36938</v>
      </c>
      <c r="J246" s="28">
        <v>36982</v>
      </c>
    </row>
    <row r="247" spans="1:10" x14ac:dyDescent="0.2">
      <c r="A247" s="35" t="str">
        <f t="shared" si="3"/>
        <v>LEGRAND Isabelle</v>
      </c>
      <c r="B247" s="34" t="s">
        <v>826</v>
      </c>
      <c r="C247" s="23" t="s">
        <v>228</v>
      </c>
      <c r="D247" s="24" t="s">
        <v>72</v>
      </c>
      <c r="E247" s="24" t="s">
        <v>78</v>
      </c>
      <c r="F247" s="25">
        <v>39783</v>
      </c>
      <c r="G247" s="24" t="s">
        <v>827</v>
      </c>
      <c r="H247" s="37" t="s">
        <v>125</v>
      </c>
      <c r="I247" s="26">
        <v>39783</v>
      </c>
      <c r="J247" s="27">
        <v>39783</v>
      </c>
    </row>
    <row r="248" spans="1:10" x14ac:dyDescent="0.2">
      <c r="A248" s="35" t="str">
        <f t="shared" si="3"/>
        <v>LEGROS Philippe</v>
      </c>
      <c r="B248" s="34" t="s">
        <v>828</v>
      </c>
      <c r="C248" s="23" t="s">
        <v>521</v>
      </c>
      <c r="D248" s="24" t="s">
        <v>72</v>
      </c>
      <c r="E248" s="24" t="s">
        <v>73</v>
      </c>
      <c r="F248" s="25">
        <v>37773</v>
      </c>
      <c r="G248" s="24" t="s">
        <v>829</v>
      </c>
      <c r="H248" s="37" t="s">
        <v>150</v>
      </c>
      <c r="I248" s="26">
        <v>35689</v>
      </c>
      <c r="J248" s="28">
        <v>35827</v>
      </c>
    </row>
    <row r="249" spans="1:10" x14ac:dyDescent="0.2">
      <c r="A249" s="35" t="str">
        <f t="shared" si="3"/>
        <v>LEMMENS Pieter-Jan</v>
      </c>
      <c r="B249" s="34" t="s">
        <v>830</v>
      </c>
      <c r="C249" s="23" t="s">
        <v>831</v>
      </c>
      <c r="D249" s="24" t="s">
        <v>83</v>
      </c>
      <c r="E249" s="24" t="s">
        <v>73</v>
      </c>
      <c r="F249" s="25">
        <v>40330</v>
      </c>
      <c r="G249" s="24" t="s">
        <v>757</v>
      </c>
      <c r="H249" s="37" t="s">
        <v>612</v>
      </c>
      <c r="I249" s="26">
        <v>40330</v>
      </c>
      <c r="J249" s="28">
        <v>40330</v>
      </c>
    </row>
    <row r="250" spans="1:10" x14ac:dyDescent="0.2">
      <c r="A250" s="35" t="str">
        <f t="shared" si="3"/>
        <v>LEPIECE Catherine</v>
      </c>
      <c r="B250" s="34" t="s">
        <v>832</v>
      </c>
      <c r="C250" s="23" t="s">
        <v>296</v>
      </c>
      <c r="D250" s="24" t="s">
        <v>72</v>
      </c>
      <c r="E250" s="24" t="s">
        <v>73</v>
      </c>
      <c r="F250" s="25">
        <v>39934</v>
      </c>
      <c r="G250" s="24" t="s">
        <v>833</v>
      </c>
      <c r="H250" s="37" t="s">
        <v>179</v>
      </c>
      <c r="I250" s="26">
        <v>39934</v>
      </c>
      <c r="J250" s="27">
        <v>39934</v>
      </c>
    </row>
    <row r="251" spans="1:10" x14ac:dyDescent="0.2">
      <c r="A251" s="35" t="str">
        <f t="shared" si="3"/>
        <v>LEPOIVRE Michael</v>
      </c>
      <c r="B251" s="34" t="s">
        <v>834</v>
      </c>
      <c r="C251" s="23" t="s">
        <v>835</v>
      </c>
      <c r="D251" s="24" t="s">
        <v>72</v>
      </c>
      <c r="E251" s="24" t="s">
        <v>73</v>
      </c>
      <c r="F251" s="25">
        <v>38124</v>
      </c>
      <c r="G251" s="24" t="s">
        <v>836</v>
      </c>
      <c r="H251" s="37" t="s">
        <v>75</v>
      </c>
      <c r="I251" s="26">
        <v>38124</v>
      </c>
      <c r="J251" s="28">
        <v>38169</v>
      </c>
    </row>
    <row r="252" spans="1:10" x14ac:dyDescent="0.2">
      <c r="A252" s="35" t="str">
        <f t="shared" si="3"/>
        <v>LEROY Cécile</v>
      </c>
      <c r="B252" s="34" t="s">
        <v>837</v>
      </c>
      <c r="C252" s="23" t="s">
        <v>392</v>
      </c>
      <c r="D252" s="24" t="s">
        <v>72</v>
      </c>
      <c r="E252" s="24" t="s">
        <v>73</v>
      </c>
      <c r="F252" s="25">
        <v>38322</v>
      </c>
      <c r="G252" s="24" t="s">
        <v>838</v>
      </c>
      <c r="H252" s="37" t="s">
        <v>150</v>
      </c>
      <c r="I252" s="26">
        <v>38322</v>
      </c>
      <c r="J252" s="27">
        <v>38322</v>
      </c>
    </row>
    <row r="253" spans="1:10" x14ac:dyDescent="0.2">
      <c r="A253" s="35" t="str">
        <f t="shared" si="3"/>
        <v>LEVOZ Pascale</v>
      </c>
      <c r="B253" s="34" t="s">
        <v>839</v>
      </c>
      <c r="C253" s="23" t="s">
        <v>350</v>
      </c>
      <c r="D253" s="24" t="s">
        <v>72</v>
      </c>
      <c r="E253" s="24" t="s">
        <v>73</v>
      </c>
      <c r="F253" s="25">
        <v>37773</v>
      </c>
      <c r="G253" s="24" t="s">
        <v>840</v>
      </c>
      <c r="H253" s="37" t="s">
        <v>795</v>
      </c>
      <c r="I253" s="26">
        <v>35155</v>
      </c>
      <c r="J253" s="28">
        <v>33970</v>
      </c>
    </row>
    <row r="254" spans="1:10" x14ac:dyDescent="0.2">
      <c r="A254" s="35" t="str">
        <f t="shared" si="3"/>
        <v>LEYH Bruno</v>
      </c>
      <c r="B254" s="34" t="s">
        <v>841</v>
      </c>
      <c r="C254" s="23" t="s">
        <v>842</v>
      </c>
      <c r="D254" s="24" t="s">
        <v>72</v>
      </c>
      <c r="E254" s="24" t="s">
        <v>78</v>
      </c>
      <c r="F254" s="25">
        <v>42370</v>
      </c>
      <c r="G254" s="24" t="s">
        <v>843</v>
      </c>
      <c r="H254" s="37" t="s">
        <v>121</v>
      </c>
      <c r="I254" s="26">
        <v>42370</v>
      </c>
      <c r="J254" s="27">
        <v>42370</v>
      </c>
    </row>
    <row r="255" spans="1:10" x14ac:dyDescent="0.2">
      <c r="A255" s="35" t="str">
        <f t="shared" si="3"/>
        <v>LIEVENS Alexandra</v>
      </c>
      <c r="B255" s="34" t="s">
        <v>844</v>
      </c>
      <c r="C255" s="23" t="s">
        <v>845</v>
      </c>
      <c r="D255" s="24" t="s">
        <v>83</v>
      </c>
      <c r="E255" s="24" t="s">
        <v>78</v>
      </c>
      <c r="F255" s="25">
        <v>40955</v>
      </c>
      <c r="G255" s="24" t="s">
        <v>846</v>
      </c>
      <c r="H255" s="37" t="s">
        <v>244</v>
      </c>
      <c r="I255" s="26">
        <v>40955</v>
      </c>
      <c r="J255" s="28">
        <v>40452</v>
      </c>
    </row>
    <row r="256" spans="1:10" x14ac:dyDescent="0.2">
      <c r="A256" s="35" t="str">
        <f t="shared" si="3"/>
        <v>LIEVENS David</v>
      </c>
      <c r="B256" s="34" t="s">
        <v>844</v>
      </c>
      <c r="C256" s="23" t="s">
        <v>225</v>
      </c>
      <c r="D256" s="24" t="s">
        <v>83</v>
      </c>
      <c r="E256" s="24" t="s">
        <v>73</v>
      </c>
      <c r="F256" s="25">
        <v>39508</v>
      </c>
      <c r="G256" s="24" t="s">
        <v>847</v>
      </c>
      <c r="H256" s="37" t="s">
        <v>150</v>
      </c>
      <c r="I256" s="26">
        <v>39508</v>
      </c>
      <c r="J256" s="27">
        <v>39508</v>
      </c>
    </row>
    <row r="257" spans="1:10" x14ac:dyDescent="0.2">
      <c r="A257" s="35" t="str">
        <f t="shared" si="3"/>
        <v>LINGI-KOLI Florent</v>
      </c>
      <c r="B257" s="34" t="s">
        <v>848</v>
      </c>
      <c r="C257" s="23" t="s">
        <v>849</v>
      </c>
      <c r="D257" s="24" t="s">
        <v>72</v>
      </c>
      <c r="E257" s="24" t="s">
        <v>78</v>
      </c>
      <c r="F257" s="25">
        <v>42339</v>
      </c>
      <c r="G257" s="24" t="s">
        <v>850</v>
      </c>
      <c r="H257" s="37" t="s">
        <v>125</v>
      </c>
      <c r="I257" s="26">
        <v>42339</v>
      </c>
      <c r="J257" s="27">
        <v>42339</v>
      </c>
    </row>
    <row r="258" spans="1:10" x14ac:dyDescent="0.2">
      <c r="A258" s="35" t="str">
        <f t="shared" si="3"/>
        <v>LO GIUDICE Fabio</v>
      </c>
      <c r="B258" s="34" t="s">
        <v>851</v>
      </c>
      <c r="C258" s="23" t="s">
        <v>852</v>
      </c>
      <c r="D258" s="24" t="s">
        <v>72</v>
      </c>
      <c r="E258" s="24" t="s">
        <v>73</v>
      </c>
      <c r="F258" s="25">
        <v>42205</v>
      </c>
      <c r="G258" s="24" t="s">
        <v>853</v>
      </c>
      <c r="H258" s="37" t="s">
        <v>150</v>
      </c>
      <c r="I258" s="26">
        <v>42205</v>
      </c>
      <c r="J258" s="28">
        <v>42217</v>
      </c>
    </row>
    <row r="259" spans="1:10" x14ac:dyDescent="0.2">
      <c r="A259" s="35" t="str">
        <f t="shared" ref="A259:A322" si="4">CONCATENATE(B259," ",C259)</f>
        <v>LO PRESTI Michèle</v>
      </c>
      <c r="B259" s="34" t="s">
        <v>854</v>
      </c>
      <c r="C259" s="23" t="s">
        <v>855</v>
      </c>
      <c r="D259" s="24" t="s">
        <v>72</v>
      </c>
      <c r="E259" s="24" t="s">
        <v>78</v>
      </c>
      <c r="F259" s="25">
        <v>38443</v>
      </c>
      <c r="G259" s="24" t="s">
        <v>856</v>
      </c>
      <c r="H259" s="37" t="s">
        <v>857</v>
      </c>
      <c r="I259" s="26">
        <v>38443</v>
      </c>
      <c r="J259" s="28">
        <v>38534</v>
      </c>
    </row>
    <row r="260" spans="1:10" x14ac:dyDescent="0.2">
      <c r="A260" s="35" t="str">
        <f t="shared" si="4"/>
        <v>LO PRESTI (steward) Michèle</v>
      </c>
      <c r="B260" s="34" t="s">
        <v>858</v>
      </c>
      <c r="C260" s="23" t="s">
        <v>855</v>
      </c>
      <c r="D260" s="24" t="s">
        <v>72</v>
      </c>
      <c r="E260" s="24" t="s">
        <v>73</v>
      </c>
      <c r="F260" s="25">
        <v>39295</v>
      </c>
      <c r="G260" s="24" t="s">
        <v>859</v>
      </c>
      <c r="H260" s="37" t="s">
        <v>164</v>
      </c>
      <c r="I260" s="26">
        <v>39295</v>
      </c>
      <c r="J260" s="27">
        <v>39295</v>
      </c>
    </row>
    <row r="261" spans="1:10" x14ac:dyDescent="0.2">
      <c r="A261" s="35" t="str">
        <f t="shared" si="4"/>
        <v>LOUBANI Nadia</v>
      </c>
      <c r="B261" s="34" t="s">
        <v>860</v>
      </c>
      <c r="C261" s="23" t="s">
        <v>861</v>
      </c>
      <c r="D261" s="24" t="s">
        <v>72</v>
      </c>
      <c r="E261" s="24" t="s">
        <v>73</v>
      </c>
      <c r="F261" s="25">
        <v>37773</v>
      </c>
      <c r="G261" s="24" t="s">
        <v>862</v>
      </c>
      <c r="H261" s="37" t="s">
        <v>150</v>
      </c>
      <c r="I261" s="26">
        <v>35155</v>
      </c>
      <c r="J261" s="28">
        <v>33909</v>
      </c>
    </row>
    <row r="262" spans="1:10" x14ac:dyDescent="0.2">
      <c r="A262" s="35" t="str">
        <f t="shared" si="4"/>
        <v>LOUIS Sophie</v>
      </c>
      <c r="B262" s="34" t="s">
        <v>863</v>
      </c>
      <c r="C262" s="23" t="s">
        <v>454</v>
      </c>
      <c r="D262" s="24" t="s">
        <v>72</v>
      </c>
      <c r="E262" s="24" t="s">
        <v>73</v>
      </c>
      <c r="F262" s="25">
        <v>38991</v>
      </c>
      <c r="G262" s="24" t="s">
        <v>864</v>
      </c>
      <c r="H262" s="37" t="s">
        <v>150</v>
      </c>
      <c r="I262" s="26">
        <v>38991</v>
      </c>
      <c r="J262" s="27">
        <v>38991</v>
      </c>
    </row>
    <row r="263" spans="1:10" x14ac:dyDescent="0.2">
      <c r="A263" s="35" t="str">
        <f t="shared" si="4"/>
        <v>LYSSENKO Natalia</v>
      </c>
      <c r="B263" s="34" t="s">
        <v>865</v>
      </c>
      <c r="C263" s="23" t="s">
        <v>866</v>
      </c>
      <c r="D263" s="24" t="s">
        <v>72</v>
      </c>
      <c r="E263" s="24" t="s">
        <v>78</v>
      </c>
      <c r="F263" s="25">
        <v>38657</v>
      </c>
      <c r="G263" s="24" t="s">
        <v>867</v>
      </c>
      <c r="H263" s="37" t="s">
        <v>121</v>
      </c>
      <c r="I263" s="26">
        <v>38657</v>
      </c>
      <c r="J263" s="27">
        <v>38657</v>
      </c>
    </row>
    <row r="264" spans="1:10" x14ac:dyDescent="0.2">
      <c r="A264" s="35" t="str">
        <f t="shared" si="4"/>
        <v>M'RINI Yossra</v>
      </c>
      <c r="B264" s="34" t="s">
        <v>868</v>
      </c>
      <c r="C264" s="23" t="s">
        <v>869</v>
      </c>
      <c r="D264" s="24" t="s">
        <v>72</v>
      </c>
      <c r="E264" s="24" t="s">
        <v>73</v>
      </c>
      <c r="F264" s="25">
        <v>40238</v>
      </c>
      <c r="G264" s="24" t="s">
        <v>870</v>
      </c>
      <c r="H264" s="37" t="s">
        <v>150</v>
      </c>
      <c r="I264" s="26">
        <v>40238</v>
      </c>
      <c r="J264" s="27">
        <v>40238</v>
      </c>
    </row>
    <row r="265" spans="1:10" x14ac:dyDescent="0.2">
      <c r="A265" s="35" t="str">
        <f t="shared" si="4"/>
        <v>MACKOVIC Magali</v>
      </c>
      <c r="B265" s="34" t="s">
        <v>871</v>
      </c>
      <c r="C265" s="23" t="s">
        <v>452</v>
      </c>
      <c r="D265" s="24" t="s">
        <v>72</v>
      </c>
      <c r="E265" s="24" t="s">
        <v>73</v>
      </c>
      <c r="F265" s="25">
        <v>40544</v>
      </c>
      <c r="G265" s="24" t="s">
        <v>872</v>
      </c>
      <c r="H265" s="37" t="s">
        <v>150</v>
      </c>
      <c r="I265" s="26">
        <v>40544</v>
      </c>
      <c r="J265" s="28">
        <v>40787</v>
      </c>
    </row>
    <row r="266" spans="1:10" x14ac:dyDescent="0.2">
      <c r="A266" s="35" t="str">
        <f t="shared" si="4"/>
        <v>MAEGERMAN Marianne</v>
      </c>
      <c r="B266" s="34" t="s">
        <v>873</v>
      </c>
      <c r="C266" s="23" t="s">
        <v>874</v>
      </c>
      <c r="D266" s="24" t="s">
        <v>83</v>
      </c>
      <c r="E266" s="24" t="s">
        <v>78</v>
      </c>
      <c r="F266" s="25">
        <v>37773</v>
      </c>
      <c r="G266" s="24" t="s">
        <v>875</v>
      </c>
      <c r="H266" s="37" t="s">
        <v>244</v>
      </c>
      <c r="I266" s="26">
        <v>35155</v>
      </c>
      <c r="J266" s="28">
        <v>33725</v>
      </c>
    </row>
    <row r="267" spans="1:10" x14ac:dyDescent="0.2">
      <c r="A267" s="35" t="str">
        <f t="shared" si="4"/>
        <v>MALLEFROY Lutgarde</v>
      </c>
      <c r="B267" s="34" t="s">
        <v>876</v>
      </c>
      <c r="C267" s="23" t="s">
        <v>877</v>
      </c>
      <c r="D267" s="24" t="s">
        <v>83</v>
      </c>
      <c r="E267" s="24" t="s">
        <v>78</v>
      </c>
      <c r="F267" s="25">
        <v>37773</v>
      </c>
      <c r="G267" s="24" t="s">
        <v>878</v>
      </c>
      <c r="H267" s="37" t="s">
        <v>80</v>
      </c>
      <c r="I267" s="26">
        <v>34857</v>
      </c>
      <c r="J267" s="28">
        <v>31686</v>
      </c>
    </row>
    <row r="268" spans="1:10" x14ac:dyDescent="0.2">
      <c r="A268" s="35" t="str">
        <f t="shared" si="4"/>
        <v>MAMAKIS Maria</v>
      </c>
      <c r="B268" s="34" t="s">
        <v>879</v>
      </c>
      <c r="C268" s="23" t="s">
        <v>312</v>
      </c>
      <c r="D268" s="24" t="s">
        <v>83</v>
      </c>
      <c r="E268" s="24" t="s">
        <v>73</v>
      </c>
      <c r="F268" s="25">
        <v>39356</v>
      </c>
      <c r="G268" s="24" t="s">
        <v>880</v>
      </c>
      <c r="H268" s="37" t="s">
        <v>75</v>
      </c>
      <c r="I268" s="26">
        <v>39356</v>
      </c>
      <c r="J268" s="27">
        <v>39356</v>
      </c>
    </row>
    <row r="269" spans="1:10" x14ac:dyDescent="0.2">
      <c r="A269" s="35" t="str">
        <f t="shared" si="4"/>
        <v>MANCEL Caroline</v>
      </c>
      <c r="B269" s="34" t="s">
        <v>881</v>
      </c>
      <c r="C269" s="23" t="s">
        <v>551</v>
      </c>
      <c r="D269" s="24" t="s">
        <v>83</v>
      </c>
      <c r="E269" s="24" t="s">
        <v>78</v>
      </c>
      <c r="F269" s="25">
        <v>41699</v>
      </c>
      <c r="G269" s="24" t="s">
        <v>882</v>
      </c>
      <c r="H269" s="37" t="s">
        <v>883</v>
      </c>
      <c r="I269" s="26">
        <v>41699</v>
      </c>
      <c r="J269" s="28">
        <v>35125</v>
      </c>
    </row>
    <row r="270" spans="1:10" x14ac:dyDescent="0.2">
      <c r="A270" s="35" t="str">
        <f t="shared" si="4"/>
        <v>MARTIN Cristel</v>
      </c>
      <c r="B270" s="34" t="s">
        <v>884</v>
      </c>
      <c r="C270" s="23" t="s">
        <v>885</v>
      </c>
      <c r="D270" s="24" t="s">
        <v>72</v>
      </c>
      <c r="E270" s="24" t="s">
        <v>73</v>
      </c>
      <c r="F270" s="25">
        <v>40544</v>
      </c>
      <c r="G270" s="24" t="s">
        <v>886</v>
      </c>
      <c r="H270" s="37" t="s">
        <v>150</v>
      </c>
      <c r="I270" s="26">
        <v>40544</v>
      </c>
      <c r="J270" s="28">
        <v>40634</v>
      </c>
    </row>
    <row r="271" spans="1:10" x14ac:dyDescent="0.2">
      <c r="A271" s="35" t="str">
        <f t="shared" si="4"/>
        <v>MARTIN JEREMY</v>
      </c>
      <c r="B271" s="34" t="s">
        <v>884</v>
      </c>
      <c r="C271" s="23" t="s">
        <v>887</v>
      </c>
      <c r="D271" s="24" t="s">
        <v>72</v>
      </c>
      <c r="E271" s="24" t="s">
        <v>78</v>
      </c>
      <c r="F271" s="25">
        <v>42125</v>
      </c>
      <c r="G271" s="24" t="s">
        <v>888</v>
      </c>
      <c r="H271" s="37" t="s">
        <v>80</v>
      </c>
      <c r="I271" s="26">
        <v>42125</v>
      </c>
      <c r="J271" s="27">
        <v>42125</v>
      </c>
    </row>
    <row r="272" spans="1:10" x14ac:dyDescent="0.2">
      <c r="A272" s="35" t="str">
        <f t="shared" si="4"/>
        <v>MARTINOT Michel</v>
      </c>
      <c r="B272" s="34" t="s">
        <v>889</v>
      </c>
      <c r="C272" s="23" t="s">
        <v>890</v>
      </c>
      <c r="D272" s="24" t="s">
        <v>72</v>
      </c>
      <c r="E272" s="24" t="s">
        <v>73</v>
      </c>
      <c r="F272" s="25">
        <v>39569</v>
      </c>
      <c r="G272" s="24" t="s">
        <v>891</v>
      </c>
      <c r="H272" s="37" t="s">
        <v>89</v>
      </c>
      <c r="I272" s="26">
        <v>39569</v>
      </c>
      <c r="J272" s="27">
        <v>39569</v>
      </c>
    </row>
    <row r="273" spans="1:10" x14ac:dyDescent="0.2">
      <c r="A273" s="35" t="str">
        <f t="shared" si="4"/>
        <v>MASAMUNA KEMBA Candry</v>
      </c>
      <c r="B273" s="34" t="s">
        <v>892</v>
      </c>
      <c r="C273" s="23" t="s">
        <v>893</v>
      </c>
      <c r="D273" s="24" t="s">
        <v>72</v>
      </c>
      <c r="E273" s="24" t="s">
        <v>170</v>
      </c>
      <c r="F273" s="25">
        <v>41596</v>
      </c>
      <c r="G273" s="24" t="s">
        <v>894</v>
      </c>
      <c r="H273" s="37" t="s">
        <v>93</v>
      </c>
      <c r="I273" s="26">
        <v>41596</v>
      </c>
      <c r="J273" s="29" t="s">
        <v>172</v>
      </c>
    </row>
    <row r="274" spans="1:10" x14ac:dyDescent="0.2">
      <c r="A274" s="35" t="str">
        <f t="shared" si="4"/>
        <v>MATAN Sophie</v>
      </c>
      <c r="B274" s="34" t="s">
        <v>895</v>
      </c>
      <c r="C274" s="23" t="s">
        <v>454</v>
      </c>
      <c r="D274" s="24" t="s">
        <v>72</v>
      </c>
      <c r="E274" s="24" t="s">
        <v>73</v>
      </c>
      <c r="F274" s="25">
        <v>42324</v>
      </c>
      <c r="G274" s="24" t="s">
        <v>896</v>
      </c>
      <c r="H274" s="37" t="s">
        <v>150</v>
      </c>
      <c r="I274" s="26">
        <v>42324</v>
      </c>
      <c r="J274" s="28">
        <v>42339</v>
      </c>
    </row>
    <row r="275" spans="1:10" x14ac:dyDescent="0.2">
      <c r="A275" s="35" t="str">
        <f t="shared" si="4"/>
        <v>MATHY JESSICA</v>
      </c>
      <c r="B275" s="34" t="s">
        <v>897</v>
      </c>
      <c r="C275" s="23" t="s">
        <v>898</v>
      </c>
      <c r="D275" s="24" t="s">
        <v>72</v>
      </c>
      <c r="E275" s="24" t="s">
        <v>899</v>
      </c>
      <c r="F275" s="25">
        <v>41687</v>
      </c>
      <c r="G275" s="24" t="s">
        <v>900</v>
      </c>
      <c r="H275" s="37" t="s">
        <v>187</v>
      </c>
      <c r="I275" s="26">
        <v>41687</v>
      </c>
      <c r="J275" s="28">
        <v>41699</v>
      </c>
    </row>
    <row r="276" spans="1:10" x14ac:dyDescent="0.2">
      <c r="A276" s="35" t="str">
        <f t="shared" si="4"/>
        <v>MAURICE Valérie</v>
      </c>
      <c r="B276" s="34" t="s">
        <v>901</v>
      </c>
      <c r="C276" s="23" t="s">
        <v>902</v>
      </c>
      <c r="D276" s="24" t="s">
        <v>72</v>
      </c>
      <c r="E276" s="24" t="s">
        <v>78</v>
      </c>
      <c r="F276" s="25">
        <v>37773</v>
      </c>
      <c r="G276" s="24" t="s">
        <v>903</v>
      </c>
      <c r="H276" s="37" t="s">
        <v>111</v>
      </c>
      <c r="I276" s="26">
        <v>37515</v>
      </c>
      <c r="J276" s="28">
        <v>37561</v>
      </c>
    </row>
    <row r="277" spans="1:10" x14ac:dyDescent="0.2">
      <c r="A277" s="35" t="str">
        <f t="shared" si="4"/>
        <v>MBIKAY NGOMBE Chloë</v>
      </c>
      <c r="B277" s="34" t="s">
        <v>904</v>
      </c>
      <c r="C277" s="23" t="s">
        <v>905</v>
      </c>
      <c r="D277" s="24" t="s">
        <v>72</v>
      </c>
      <c r="E277" s="24" t="s">
        <v>78</v>
      </c>
      <c r="F277" s="25">
        <v>40861</v>
      </c>
      <c r="G277" s="24" t="s">
        <v>906</v>
      </c>
      <c r="H277" s="37" t="s">
        <v>187</v>
      </c>
      <c r="I277" s="26">
        <v>40861</v>
      </c>
      <c r="J277" s="28">
        <v>40878</v>
      </c>
    </row>
    <row r="278" spans="1:10" x14ac:dyDescent="0.2">
      <c r="A278" s="35" t="str">
        <f t="shared" si="4"/>
        <v>MELCHIOR Bernard</v>
      </c>
      <c r="B278" s="34" t="s">
        <v>907</v>
      </c>
      <c r="C278" s="23" t="s">
        <v>908</v>
      </c>
      <c r="D278" s="24" t="s">
        <v>72</v>
      </c>
      <c r="E278" s="24" t="s">
        <v>78</v>
      </c>
      <c r="F278" s="25">
        <v>37773</v>
      </c>
      <c r="G278" s="24" t="s">
        <v>909</v>
      </c>
      <c r="H278" s="37" t="s">
        <v>187</v>
      </c>
      <c r="I278" s="26">
        <v>34857</v>
      </c>
      <c r="J278" s="28">
        <v>30195</v>
      </c>
    </row>
    <row r="279" spans="1:10" x14ac:dyDescent="0.2">
      <c r="A279" s="35" t="str">
        <f t="shared" si="4"/>
        <v>MERBAH Karim</v>
      </c>
      <c r="B279" s="34" t="s">
        <v>910</v>
      </c>
      <c r="C279" s="23" t="s">
        <v>911</v>
      </c>
      <c r="D279" s="24" t="s">
        <v>72</v>
      </c>
      <c r="E279" s="24" t="s">
        <v>73</v>
      </c>
      <c r="F279" s="25">
        <v>39722</v>
      </c>
      <c r="G279" s="24" t="s">
        <v>912</v>
      </c>
      <c r="H279" s="37" t="s">
        <v>150</v>
      </c>
      <c r="I279" s="26">
        <v>39722</v>
      </c>
      <c r="J279" s="28">
        <v>39934</v>
      </c>
    </row>
    <row r="280" spans="1:10" x14ac:dyDescent="0.2">
      <c r="A280" s="35" t="str">
        <f t="shared" si="4"/>
        <v>MERCIER Christophe</v>
      </c>
      <c r="B280" s="34" t="s">
        <v>913</v>
      </c>
      <c r="C280" s="23" t="s">
        <v>914</v>
      </c>
      <c r="D280" s="24" t="s">
        <v>72</v>
      </c>
      <c r="E280" s="24" t="s">
        <v>78</v>
      </c>
      <c r="F280" s="25">
        <v>37810</v>
      </c>
      <c r="G280" s="24" t="s">
        <v>915</v>
      </c>
      <c r="H280" s="37" t="s">
        <v>187</v>
      </c>
      <c r="I280" s="26">
        <v>36039</v>
      </c>
      <c r="J280" s="28">
        <v>36770</v>
      </c>
    </row>
    <row r="281" spans="1:10" x14ac:dyDescent="0.2">
      <c r="A281" s="35" t="str">
        <f t="shared" si="4"/>
        <v>MINAS Jonathan</v>
      </c>
      <c r="B281" s="34" t="s">
        <v>916</v>
      </c>
      <c r="C281" s="23" t="s">
        <v>334</v>
      </c>
      <c r="D281" s="24" t="s">
        <v>72</v>
      </c>
      <c r="E281" s="24" t="s">
        <v>73</v>
      </c>
      <c r="F281" s="25">
        <v>41183</v>
      </c>
      <c r="G281" s="24" t="s">
        <v>917</v>
      </c>
      <c r="H281" s="37" t="s">
        <v>75</v>
      </c>
      <c r="I281" s="26">
        <v>41183</v>
      </c>
      <c r="J281" s="27">
        <v>41183</v>
      </c>
    </row>
    <row r="282" spans="1:10" x14ac:dyDescent="0.2">
      <c r="A282" s="35" t="str">
        <f t="shared" si="4"/>
        <v>MOCOS Stavros</v>
      </c>
      <c r="B282" s="34" t="s">
        <v>918</v>
      </c>
      <c r="C282" s="23" t="s">
        <v>919</v>
      </c>
      <c r="D282" s="24" t="s">
        <v>83</v>
      </c>
      <c r="E282" s="24" t="s">
        <v>73</v>
      </c>
      <c r="F282" s="25">
        <v>40544</v>
      </c>
      <c r="G282" s="24" t="s">
        <v>920</v>
      </c>
      <c r="H282" s="37" t="s">
        <v>85</v>
      </c>
      <c r="I282" s="26">
        <v>40544</v>
      </c>
      <c r="J282" s="28">
        <v>40664</v>
      </c>
    </row>
    <row r="283" spans="1:10" x14ac:dyDescent="0.2">
      <c r="A283" s="35" t="str">
        <f t="shared" si="4"/>
        <v>MOENS Joris</v>
      </c>
      <c r="B283" s="34" t="s">
        <v>921</v>
      </c>
      <c r="C283" s="23" t="s">
        <v>922</v>
      </c>
      <c r="D283" s="24" t="s">
        <v>83</v>
      </c>
      <c r="E283" s="24" t="s">
        <v>78</v>
      </c>
      <c r="F283" s="25">
        <v>40483</v>
      </c>
      <c r="G283" s="24" t="s">
        <v>923</v>
      </c>
      <c r="H283" s="37" t="s">
        <v>111</v>
      </c>
      <c r="I283" s="26">
        <v>40483</v>
      </c>
      <c r="J283" s="27">
        <v>40483</v>
      </c>
    </row>
    <row r="284" spans="1:10" x14ac:dyDescent="0.2">
      <c r="A284" s="35" t="str">
        <f t="shared" si="4"/>
        <v>MOINY Pascal</v>
      </c>
      <c r="B284" s="34" t="s">
        <v>924</v>
      </c>
      <c r="C284" s="23" t="s">
        <v>925</v>
      </c>
      <c r="D284" s="24" t="s">
        <v>72</v>
      </c>
      <c r="E284" s="24" t="s">
        <v>78</v>
      </c>
      <c r="F284" s="25">
        <v>37773</v>
      </c>
      <c r="G284" s="24" t="s">
        <v>926</v>
      </c>
      <c r="H284" s="37" t="s">
        <v>107</v>
      </c>
      <c r="I284" s="26">
        <v>35704</v>
      </c>
      <c r="J284" s="28">
        <v>35827</v>
      </c>
    </row>
    <row r="285" spans="1:10" x14ac:dyDescent="0.2">
      <c r="A285" s="35" t="str">
        <f t="shared" si="4"/>
        <v>MONGUYA BATUTI Jeanne-Marie</v>
      </c>
      <c r="B285" s="34" t="s">
        <v>927</v>
      </c>
      <c r="C285" s="23" t="s">
        <v>928</v>
      </c>
      <c r="D285" s="24" t="s">
        <v>72</v>
      </c>
      <c r="E285" s="24" t="s">
        <v>73</v>
      </c>
      <c r="F285" s="25">
        <v>37773</v>
      </c>
      <c r="G285" s="24" t="s">
        <v>929</v>
      </c>
      <c r="H285" s="37" t="s">
        <v>75</v>
      </c>
      <c r="I285" s="26">
        <v>36404</v>
      </c>
      <c r="J285" s="27">
        <v>36404</v>
      </c>
    </row>
    <row r="286" spans="1:10" x14ac:dyDescent="0.2">
      <c r="A286" s="35" t="str">
        <f t="shared" si="4"/>
        <v>MORTIER Anneleen</v>
      </c>
      <c r="B286" s="34" t="s">
        <v>930</v>
      </c>
      <c r="C286" s="23" t="s">
        <v>711</v>
      </c>
      <c r="D286" s="24" t="s">
        <v>83</v>
      </c>
      <c r="E286" s="24" t="s">
        <v>78</v>
      </c>
      <c r="F286" s="25">
        <v>41518</v>
      </c>
      <c r="G286" s="24" t="s">
        <v>931</v>
      </c>
      <c r="H286" s="37" t="s">
        <v>93</v>
      </c>
      <c r="I286" s="26">
        <v>41518</v>
      </c>
      <c r="J286" s="28">
        <v>40483</v>
      </c>
    </row>
    <row r="287" spans="1:10" x14ac:dyDescent="0.2">
      <c r="A287" s="35" t="str">
        <f t="shared" si="4"/>
        <v>MOUHAT Mohamed</v>
      </c>
      <c r="B287" s="34" t="s">
        <v>932</v>
      </c>
      <c r="C287" s="23" t="s">
        <v>933</v>
      </c>
      <c r="D287" s="24" t="s">
        <v>72</v>
      </c>
      <c r="E287" s="24" t="s">
        <v>73</v>
      </c>
      <c r="F287" s="25">
        <v>37773</v>
      </c>
      <c r="G287" s="24" t="s">
        <v>934</v>
      </c>
      <c r="H287" s="37" t="s">
        <v>75</v>
      </c>
      <c r="I287" s="26">
        <v>36251</v>
      </c>
      <c r="J287" s="27">
        <v>36251</v>
      </c>
    </row>
    <row r="288" spans="1:10" x14ac:dyDescent="0.2">
      <c r="A288" s="35" t="str">
        <f t="shared" si="4"/>
        <v>MOUREAU Véronique</v>
      </c>
      <c r="B288" s="34" t="s">
        <v>935</v>
      </c>
      <c r="C288" s="23" t="s">
        <v>261</v>
      </c>
      <c r="D288" s="24" t="s">
        <v>72</v>
      </c>
      <c r="E288" s="24" t="s">
        <v>73</v>
      </c>
      <c r="F288" s="25">
        <v>37773</v>
      </c>
      <c r="G288" s="24" t="s">
        <v>936</v>
      </c>
      <c r="H288" s="37" t="s">
        <v>937</v>
      </c>
      <c r="I288" s="26">
        <v>35155</v>
      </c>
      <c r="J288" s="28">
        <v>33939</v>
      </c>
    </row>
    <row r="289" spans="1:10" x14ac:dyDescent="0.2">
      <c r="A289" s="35" t="str">
        <f t="shared" si="4"/>
        <v>MULLIGAN Elénore</v>
      </c>
      <c r="B289" s="34" t="s">
        <v>938</v>
      </c>
      <c r="C289" s="23" t="s">
        <v>939</v>
      </c>
      <c r="D289" s="24" t="s">
        <v>72</v>
      </c>
      <c r="E289" s="24" t="s">
        <v>73</v>
      </c>
      <c r="F289" s="25">
        <v>39326</v>
      </c>
      <c r="G289" s="24" t="s">
        <v>940</v>
      </c>
      <c r="H289" s="37" t="s">
        <v>129</v>
      </c>
      <c r="I289" s="26">
        <v>39326</v>
      </c>
      <c r="J289" s="27">
        <v>39326</v>
      </c>
    </row>
    <row r="290" spans="1:10" x14ac:dyDescent="0.2">
      <c r="A290" s="35" t="str">
        <f t="shared" si="4"/>
        <v>NAESSENS Karen</v>
      </c>
      <c r="B290" s="34" t="s">
        <v>941</v>
      </c>
      <c r="C290" s="23" t="s">
        <v>942</v>
      </c>
      <c r="D290" s="24" t="s">
        <v>83</v>
      </c>
      <c r="E290" s="24" t="s">
        <v>78</v>
      </c>
      <c r="F290" s="25">
        <v>40179</v>
      </c>
      <c r="G290" s="24" t="s">
        <v>943</v>
      </c>
      <c r="H290" s="37" t="s">
        <v>944</v>
      </c>
      <c r="I290" s="26">
        <v>40179</v>
      </c>
      <c r="J290" s="28">
        <v>40299</v>
      </c>
    </row>
    <row r="291" spans="1:10" x14ac:dyDescent="0.2">
      <c r="A291" s="35" t="str">
        <f t="shared" si="4"/>
        <v>NEHAL Amel</v>
      </c>
      <c r="B291" s="34" t="s">
        <v>945</v>
      </c>
      <c r="C291" s="23" t="s">
        <v>946</v>
      </c>
      <c r="D291" s="24" t="s">
        <v>72</v>
      </c>
      <c r="E291" s="24" t="s">
        <v>78</v>
      </c>
      <c r="F291" s="25">
        <v>38108</v>
      </c>
      <c r="G291" s="24" t="s">
        <v>947</v>
      </c>
      <c r="H291" s="37" t="s">
        <v>93</v>
      </c>
      <c r="I291" s="26">
        <v>38108</v>
      </c>
      <c r="J291" s="27">
        <v>38108</v>
      </c>
    </row>
    <row r="292" spans="1:10" x14ac:dyDescent="0.2">
      <c r="A292" s="35" t="str">
        <f t="shared" si="4"/>
        <v>NICAISE Nadine</v>
      </c>
      <c r="B292" s="34" t="s">
        <v>948</v>
      </c>
      <c r="C292" s="23" t="s">
        <v>460</v>
      </c>
      <c r="D292" s="24" t="s">
        <v>72</v>
      </c>
      <c r="E292" s="24" t="s">
        <v>73</v>
      </c>
      <c r="F292" s="25">
        <v>37773</v>
      </c>
      <c r="G292" s="24" t="s">
        <v>949</v>
      </c>
      <c r="H292" s="37" t="s">
        <v>612</v>
      </c>
      <c r="I292" s="26">
        <v>34857</v>
      </c>
      <c r="J292" s="28">
        <v>30803</v>
      </c>
    </row>
    <row r="293" spans="1:10" x14ac:dyDescent="0.2">
      <c r="A293" s="35" t="str">
        <f t="shared" si="4"/>
        <v>NIJS Petra</v>
      </c>
      <c r="B293" s="34" t="s">
        <v>950</v>
      </c>
      <c r="C293" s="23" t="s">
        <v>951</v>
      </c>
      <c r="D293" s="24" t="s">
        <v>83</v>
      </c>
      <c r="E293" s="24" t="s">
        <v>73</v>
      </c>
      <c r="F293" s="25">
        <v>39417</v>
      </c>
      <c r="G293" s="24" t="s">
        <v>952</v>
      </c>
      <c r="H293" s="37" t="s">
        <v>612</v>
      </c>
      <c r="I293" s="26">
        <v>39417</v>
      </c>
      <c r="J293" s="28">
        <v>41306</v>
      </c>
    </row>
    <row r="294" spans="1:10" x14ac:dyDescent="0.2">
      <c r="A294" s="35" t="str">
        <f t="shared" si="4"/>
        <v>NIJSTEN Michel</v>
      </c>
      <c r="B294" s="34" t="s">
        <v>953</v>
      </c>
      <c r="C294" s="23" t="s">
        <v>890</v>
      </c>
      <c r="D294" s="24" t="s">
        <v>72</v>
      </c>
      <c r="E294" s="24" t="s">
        <v>78</v>
      </c>
      <c r="F294" s="25">
        <v>42339</v>
      </c>
      <c r="G294" s="24" t="s">
        <v>954</v>
      </c>
      <c r="H294" s="37" t="s">
        <v>80</v>
      </c>
      <c r="I294" s="26">
        <v>42339</v>
      </c>
      <c r="J294" s="27">
        <v>42339</v>
      </c>
    </row>
    <row r="295" spans="1:10" x14ac:dyDescent="0.2">
      <c r="A295" s="35" t="str">
        <f t="shared" si="4"/>
        <v>NOCERA Domenica</v>
      </c>
      <c r="B295" s="34" t="s">
        <v>955</v>
      </c>
      <c r="C295" s="23" t="s">
        <v>956</v>
      </c>
      <c r="D295" s="24" t="s">
        <v>72</v>
      </c>
      <c r="E295" s="24" t="s">
        <v>78</v>
      </c>
      <c r="F295" s="25">
        <v>37773</v>
      </c>
      <c r="G295" s="24" t="s">
        <v>957</v>
      </c>
      <c r="H295" s="37" t="s">
        <v>146</v>
      </c>
      <c r="I295" s="26">
        <v>37545</v>
      </c>
      <c r="J295" s="28">
        <v>36831</v>
      </c>
    </row>
    <row r="296" spans="1:10" x14ac:dyDescent="0.2">
      <c r="A296" s="35" t="str">
        <f t="shared" si="4"/>
        <v>NOIRFALISE Caroline</v>
      </c>
      <c r="B296" s="34" t="s">
        <v>958</v>
      </c>
      <c r="C296" s="23" t="s">
        <v>551</v>
      </c>
      <c r="D296" s="24" t="s">
        <v>72</v>
      </c>
      <c r="E296" s="24" t="s">
        <v>78</v>
      </c>
      <c r="F296" s="25">
        <v>40026</v>
      </c>
      <c r="G296" s="24" t="s">
        <v>959</v>
      </c>
      <c r="H296" s="37" t="s">
        <v>129</v>
      </c>
      <c r="I296" s="26">
        <v>40026</v>
      </c>
      <c r="J296" s="27">
        <v>40026</v>
      </c>
    </row>
    <row r="297" spans="1:10" x14ac:dyDescent="0.2">
      <c r="A297" s="35" t="str">
        <f t="shared" si="4"/>
        <v>NOVAK WILFRIED</v>
      </c>
      <c r="B297" s="34" t="s">
        <v>960</v>
      </c>
      <c r="C297" s="23" t="s">
        <v>961</v>
      </c>
      <c r="D297" s="24" t="s">
        <v>83</v>
      </c>
      <c r="E297" s="24" t="s">
        <v>73</v>
      </c>
      <c r="F297" s="25">
        <v>42125</v>
      </c>
      <c r="G297" s="24" t="s">
        <v>962</v>
      </c>
      <c r="H297" s="37" t="s">
        <v>75</v>
      </c>
      <c r="I297" s="26">
        <v>42125</v>
      </c>
      <c r="J297" s="27">
        <v>42125</v>
      </c>
    </row>
    <row r="298" spans="1:10" x14ac:dyDescent="0.2">
      <c r="A298" s="35" t="str">
        <f t="shared" si="4"/>
        <v>OOSTERLINCK Katia</v>
      </c>
      <c r="B298" s="34" t="s">
        <v>963</v>
      </c>
      <c r="C298" s="23" t="s">
        <v>964</v>
      </c>
      <c r="D298" s="24" t="s">
        <v>83</v>
      </c>
      <c r="E298" s="24" t="s">
        <v>73</v>
      </c>
      <c r="F298" s="25">
        <v>38369</v>
      </c>
      <c r="G298" s="24" t="s">
        <v>965</v>
      </c>
      <c r="H298" s="37" t="s">
        <v>620</v>
      </c>
      <c r="I298" s="26">
        <v>38369</v>
      </c>
      <c r="J298" s="28">
        <v>38473</v>
      </c>
    </row>
    <row r="299" spans="1:10" x14ac:dyDescent="0.2">
      <c r="A299" s="35" t="str">
        <f t="shared" si="4"/>
        <v>OP DE BEECK Leslie</v>
      </c>
      <c r="B299" s="34" t="s">
        <v>966</v>
      </c>
      <c r="C299" s="23" t="s">
        <v>967</v>
      </c>
      <c r="D299" s="24" t="s">
        <v>72</v>
      </c>
      <c r="E299" s="24" t="s">
        <v>73</v>
      </c>
      <c r="F299" s="25">
        <v>40544</v>
      </c>
      <c r="G299" s="24" t="s">
        <v>968</v>
      </c>
      <c r="H299" s="37" t="s">
        <v>620</v>
      </c>
      <c r="I299" s="26">
        <v>40544</v>
      </c>
      <c r="J299" s="27">
        <v>40544</v>
      </c>
    </row>
    <row r="300" spans="1:10" x14ac:dyDescent="0.2">
      <c r="A300" s="35" t="str">
        <f t="shared" si="4"/>
        <v>OP DE BEECK Sofie</v>
      </c>
      <c r="B300" s="34" t="s">
        <v>966</v>
      </c>
      <c r="C300" s="23" t="s">
        <v>969</v>
      </c>
      <c r="D300" s="24" t="s">
        <v>83</v>
      </c>
      <c r="E300" s="24" t="s">
        <v>73</v>
      </c>
      <c r="F300" s="25">
        <v>40817</v>
      </c>
      <c r="G300" s="24" t="s">
        <v>970</v>
      </c>
      <c r="H300" s="37" t="s">
        <v>150</v>
      </c>
      <c r="I300" s="26">
        <v>40817</v>
      </c>
      <c r="J300" s="27">
        <v>40817</v>
      </c>
    </row>
    <row r="301" spans="1:10" x14ac:dyDescent="0.2">
      <c r="A301" s="35" t="str">
        <f t="shared" si="4"/>
        <v>ORINX Anja</v>
      </c>
      <c r="B301" s="34" t="s">
        <v>971</v>
      </c>
      <c r="C301" s="23" t="s">
        <v>972</v>
      </c>
      <c r="D301" s="24" t="s">
        <v>83</v>
      </c>
      <c r="E301" s="24" t="s">
        <v>78</v>
      </c>
      <c r="F301" s="25">
        <v>37773</v>
      </c>
      <c r="G301" s="24" t="s">
        <v>973</v>
      </c>
      <c r="H301" s="37" t="s">
        <v>80</v>
      </c>
      <c r="I301" s="26">
        <v>37530</v>
      </c>
      <c r="J301" s="27">
        <v>37530</v>
      </c>
    </row>
    <row r="302" spans="1:10" x14ac:dyDescent="0.2">
      <c r="A302" s="35" t="str">
        <f t="shared" si="4"/>
        <v>OUADAY Mouad</v>
      </c>
      <c r="B302" s="34" t="s">
        <v>974</v>
      </c>
      <c r="C302" s="23" t="s">
        <v>975</v>
      </c>
      <c r="D302" s="24" t="s">
        <v>72</v>
      </c>
      <c r="E302" s="24" t="s">
        <v>78</v>
      </c>
      <c r="F302" s="25">
        <v>41609</v>
      </c>
      <c r="G302" s="24" t="s">
        <v>976</v>
      </c>
      <c r="H302" s="37" t="s">
        <v>125</v>
      </c>
      <c r="I302" s="26">
        <v>41609</v>
      </c>
      <c r="J302" s="27">
        <v>41609</v>
      </c>
    </row>
    <row r="303" spans="1:10" x14ac:dyDescent="0.2">
      <c r="A303" s="35" t="str">
        <f t="shared" si="4"/>
        <v>OUAHMANE Karima</v>
      </c>
      <c r="B303" s="34" t="s">
        <v>977</v>
      </c>
      <c r="C303" s="23" t="s">
        <v>200</v>
      </c>
      <c r="D303" s="24" t="s">
        <v>72</v>
      </c>
      <c r="E303" s="24" t="s">
        <v>78</v>
      </c>
      <c r="F303" s="25">
        <v>42339</v>
      </c>
      <c r="G303" s="24" t="s">
        <v>978</v>
      </c>
      <c r="H303" s="37" t="s">
        <v>93</v>
      </c>
      <c r="I303" s="26">
        <v>42339</v>
      </c>
      <c r="J303" s="27">
        <v>42339</v>
      </c>
    </row>
    <row r="304" spans="1:10" x14ac:dyDescent="0.2">
      <c r="A304" s="35" t="str">
        <f t="shared" si="4"/>
        <v>OUALKADI Chima</v>
      </c>
      <c r="B304" s="34" t="s">
        <v>979</v>
      </c>
      <c r="C304" s="23" t="s">
        <v>980</v>
      </c>
      <c r="D304" s="24" t="s">
        <v>72</v>
      </c>
      <c r="E304" s="24" t="s">
        <v>73</v>
      </c>
      <c r="F304" s="25">
        <v>41442</v>
      </c>
      <c r="G304" s="24" t="s">
        <v>981</v>
      </c>
      <c r="H304" s="37" t="s">
        <v>612</v>
      </c>
      <c r="I304" s="26">
        <v>41456</v>
      </c>
      <c r="J304" s="27">
        <v>41456</v>
      </c>
    </row>
    <row r="305" spans="1:10" x14ac:dyDescent="0.2">
      <c r="A305" s="35" t="str">
        <f t="shared" si="4"/>
        <v>OUAZZA SALLIHA</v>
      </c>
      <c r="B305" s="34" t="s">
        <v>982</v>
      </c>
      <c r="C305" s="23" t="s">
        <v>983</v>
      </c>
      <c r="D305" s="24" t="s">
        <v>72</v>
      </c>
      <c r="E305" s="24" t="s">
        <v>73</v>
      </c>
      <c r="F305" s="25">
        <v>42064</v>
      </c>
      <c r="G305" s="24" t="s">
        <v>984</v>
      </c>
      <c r="H305" s="37" t="s">
        <v>164</v>
      </c>
      <c r="I305" s="26">
        <v>42064</v>
      </c>
      <c r="J305" s="27">
        <v>42064</v>
      </c>
    </row>
    <row r="306" spans="1:10" x14ac:dyDescent="0.2">
      <c r="A306" s="35" t="str">
        <f t="shared" si="4"/>
        <v>PANCHASARA Rina</v>
      </c>
      <c r="B306" s="34" t="s">
        <v>985</v>
      </c>
      <c r="C306" s="23" t="s">
        <v>986</v>
      </c>
      <c r="D306" s="24" t="s">
        <v>83</v>
      </c>
      <c r="E306" s="24" t="s">
        <v>73</v>
      </c>
      <c r="F306" s="25">
        <v>38246</v>
      </c>
      <c r="G306" s="24" t="s">
        <v>987</v>
      </c>
      <c r="H306" s="37" t="s">
        <v>150</v>
      </c>
      <c r="I306" s="26">
        <v>38246</v>
      </c>
      <c r="J306" s="28">
        <v>38322</v>
      </c>
    </row>
    <row r="307" spans="1:10" x14ac:dyDescent="0.2">
      <c r="A307" s="35" t="str">
        <f t="shared" si="4"/>
        <v>PANZU TSHIAMALA Kevin</v>
      </c>
      <c r="B307" s="34" t="s">
        <v>988</v>
      </c>
      <c r="C307" s="23" t="s">
        <v>989</v>
      </c>
      <c r="D307" s="24" t="s">
        <v>72</v>
      </c>
      <c r="E307" s="24" t="s">
        <v>73</v>
      </c>
      <c r="F307" s="25">
        <v>41883</v>
      </c>
      <c r="G307" s="24" t="s">
        <v>990</v>
      </c>
      <c r="H307" s="37" t="s">
        <v>735</v>
      </c>
      <c r="I307" s="26">
        <v>41883</v>
      </c>
      <c r="J307" s="27">
        <v>41883</v>
      </c>
    </row>
    <row r="308" spans="1:10" x14ac:dyDescent="0.2">
      <c r="A308" s="35" t="str">
        <f t="shared" si="4"/>
        <v>PAPALE Teresa</v>
      </c>
      <c r="B308" s="34" t="s">
        <v>991</v>
      </c>
      <c r="C308" s="23" t="s">
        <v>992</v>
      </c>
      <c r="D308" s="24" t="s">
        <v>72</v>
      </c>
      <c r="E308" s="24" t="s">
        <v>78</v>
      </c>
      <c r="F308" s="25">
        <v>39022</v>
      </c>
      <c r="G308" s="24" t="s">
        <v>993</v>
      </c>
      <c r="H308" s="37" t="s">
        <v>125</v>
      </c>
      <c r="I308" s="26">
        <v>39022</v>
      </c>
      <c r="J308" s="27">
        <v>39022</v>
      </c>
    </row>
    <row r="309" spans="1:10" x14ac:dyDescent="0.2">
      <c r="A309" s="35" t="str">
        <f t="shared" si="4"/>
        <v>PARLAK Emine</v>
      </c>
      <c r="B309" s="34" t="s">
        <v>994</v>
      </c>
      <c r="C309" s="23" t="s">
        <v>995</v>
      </c>
      <c r="D309" s="24" t="s">
        <v>83</v>
      </c>
      <c r="E309" s="24" t="s">
        <v>73</v>
      </c>
      <c r="F309" s="25">
        <v>39692</v>
      </c>
      <c r="G309" s="24" t="s">
        <v>996</v>
      </c>
      <c r="H309" s="37" t="s">
        <v>150</v>
      </c>
      <c r="I309" s="26">
        <v>39692</v>
      </c>
      <c r="J309" s="28">
        <v>39600</v>
      </c>
    </row>
    <row r="310" spans="1:10" x14ac:dyDescent="0.2">
      <c r="A310" s="35" t="str">
        <f t="shared" si="4"/>
        <v>PARSY Géraldine</v>
      </c>
      <c r="B310" s="34" t="s">
        <v>997</v>
      </c>
      <c r="C310" s="23" t="s">
        <v>998</v>
      </c>
      <c r="D310" s="24" t="s">
        <v>72</v>
      </c>
      <c r="E310" s="24" t="s">
        <v>73</v>
      </c>
      <c r="F310" s="25">
        <v>42370</v>
      </c>
      <c r="G310" s="24" t="s">
        <v>999</v>
      </c>
      <c r="H310" s="37" t="s">
        <v>150</v>
      </c>
      <c r="I310" s="26">
        <v>42370</v>
      </c>
      <c r="J310" s="27">
        <v>42370</v>
      </c>
    </row>
    <row r="311" spans="1:10" x14ac:dyDescent="0.2">
      <c r="A311" s="35" t="str">
        <f t="shared" si="4"/>
        <v>PASQUET Morgane</v>
      </c>
      <c r="B311" s="34" t="s">
        <v>1000</v>
      </c>
      <c r="C311" s="23" t="s">
        <v>1001</v>
      </c>
      <c r="D311" s="24" t="s">
        <v>72</v>
      </c>
      <c r="E311" s="24" t="s">
        <v>78</v>
      </c>
      <c r="F311" s="25">
        <v>42262</v>
      </c>
      <c r="G311" s="24" t="s">
        <v>1002</v>
      </c>
      <c r="H311" s="37" t="s">
        <v>1003</v>
      </c>
      <c r="I311" s="26">
        <v>42262</v>
      </c>
      <c r="J311" s="28">
        <v>42278</v>
      </c>
    </row>
    <row r="312" spans="1:10" x14ac:dyDescent="0.2">
      <c r="A312" s="35" t="str">
        <f t="shared" si="4"/>
        <v>PEETERS Nicole</v>
      </c>
      <c r="B312" s="34" t="s">
        <v>1004</v>
      </c>
      <c r="C312" s="23" t="s">
        <v>1005</v>
      </c>
      <c r="D312" s="24" t="s">
        <v>72</v>
      </c>
      <c r="E312" s="24" t="s">
        <v>73</v>
      </c>
      <c r="F312" s="25">
        <v>40544</v>
      </c>
      <c r="G312" s="24" t="s">
        <v>1006</v>
      </c>
      <c r="H312" s="37" t="s">
        <v>324</v>
      </c>
      <c r="I312" s="26">
        <v>40544</v>
      </c>
      <c r="J312" s="28">
        <v>38322</v>
      </c>
    </row>
    <row r="313" spans="1:10" x14ac:dyDescent="0.2">
      <c r="A313" s="35" t="str">
        <f t="shared" si="4"/>
        <v>PERDAENS Sylvia</v>
      </c>
      <c r="B313" s="34" t="s">
        <v>1007</v>
      </c>
      <c r="C313" s="23" t="s">
        <v>1008</v>
      </c>
      <c r="D313" s="24" t="s">
        <v>72</v>
      </c>
      <c r="E313" s="24" t="s">
        <v>73</v>
      </c>
      <c r="F313" s="25">
        <v>37773</v>
      </c>
      <c r="G313" s="24" t="s">
        <v>1009</v>
      </c>
      <c r="H313" s="37" t="s">
        <v>150</v>
      </c>
      <c r="I313" s="26">
        <v>35155</v>
      </c>
      <c r="J313" s="28">
        <v>34001</v>
      </c>
    </row>
    <row r="314" spans="1:10" x14ac:dyDescent="0.2">
      <c r="A314" s="35" t="str">
        <f t="shared" si="4"/>
        <v>PERE Françoise</v>
      </c>
      <c r="B314" s="34" t="s">
        <v>1010</v>
      </c>
      <c r="C314" s="23" t="s">
        <v>777</v>
      </c>
      <c r="D314" s="24" t="s">
        <v>72</v>
      </c>
      <c r="E314" s="24" t="s">
        <v>73</v>
      </c>
      <c r="F314" s="25">
        <v>39083</v>
      </c>
      <c r="G314" s="24" t="s">
        <v>1011</v>
      </c>
      <c r="H314" s="37" t="s">
        <v>150</v>
      </c>
      <c r="I314" s="26">
        <v>39083</v>
      </c>
      <c r="J314" s="27">
        <v>39083</v>
      </c>
    </row>
    <row r="315" spans="1:10" x14ac:dyDescent="0.2">
      <c r="A315" s="35" t="str">
        <f t="shared" si="4"/>
        <v>PETIT Anne</v>
      </c>
      <c r="B315" s="34" t="s">
        <v>1012</v>
      </c>
      <c r="C315" s="23" t="s">
        <v>338</v>
      </c>
      <c r="D315" s="24" t="s">
        <v>72</v>
      </c>
      <c r="E315" s="24" t="s">
        <v>73</v>
      </c>
      <c r="F315" s="25">
        <v>37773</v>
      </c>
      <c r="G315" s="24" t="s">
        <v>1013</v>
      </c>
      <c r="H315" s="37" t="s">
        <v>129</v>
      </c>
      <c r="I315" s="26">
        <v>34857</v>
      </c>
      <c r="J315" s="28">
        <v>34669</v>
      </c>
    </row>
    <row r="316" spans="1:10" x14ac:dyDescent="0.2">
      <c r="A316" s="35" t="str">
        <f t="shared" si="4"/>
        <v>PETROVA Victoria</v>
      </c>
      <c r="B316" s="34" t="s">
        <v>1014</v>
      </c>
      <c r="C316" s="23" t="s">
        <v>1015</v>
      </c>
      <c r="D316" s="24" t="s">
        <v>83</v>
      </c>
      <c r="E316" s="24" t="s">
        <v>78</v>
      </c>
      <c r="F316" s="25">
        <v>38078</v>
      </c>
      <c r="G316" s="24" t="s">
        <v>1016</v>
      </c>
      <c r="H316" s="37" t="s">
        <v>187</v>
      </c>
      <c r="I316" s="26">
        <v>38078</v>
      </c>
      <c r="J316" s="27">
        <v>38078</v>
      </c>
    </row>
    <row r="317" spans="1:10" x14ac:dyDescent="0.2">
      <c r="A317" s="35" t="str">
        <f t="shared" si="4"/>
        <v>PHILIPS Amandine</v>
      </c>
      <c r="B317" s="34" t="s">
        <v>1017</v>
      </c>
      <c r="C317" s="23" t="s">
        <v>1018</v>
      </c>
      <c r="D317" s="24" t="s">
        <v>72</v>
      </c>
      <c r="E317" s="24" t="s">
        <v>73</v>
      </c>
      <c r="F317" s="25">
        <v>42217</v>
      </c>
      <c r="G317" s="24" t="s">
        <v>1019</v>
      </c>
      <c r="H317" s="37" t="s">
        <v>1020</v>
      </c>
      <c r="I317" s="26">
        <v>42217</v>
      </c>
      <c r="J317" s="27">
        <v>42217</v>
      </c>
    </row>
    <row r="318" spans="1:10" x14ac:dyDescent="0.2">
      <c r="A318" s="35" t="str">
        <f t="shared" si="4"/>
        <v>PIACENTINI Rosana</v>
      </c>
      <c r="B318" s="34" t="s">
        <v>1021</v>
      </c>
      <c r="C318" s="23" t="s">
        <v>1022</v>
      </c>
      <c r="D318" s="24" t="s">
        <v>72</v>
      </c>
      <c r="E318" s="24" t="s">
        <v>78</v>
      </c>
      <c r="F318" s="25">
        <v>37773</v>
      </c>
      <c r="G318" s="24" t="s">
        <v>1023</v>
      </c>
      <c r="H318" s="37" t="s">
        <v>121</v>
      </c>
      <c r="I318" s="26">
        <v>35962</v>
      </c>
      <c r="J318" s="28">
        <v>36039</v>
      </c>
    </row>
    <row r="319" spans="1:10" x14ac:dyDescent="0.2">
      <c r="A319" s="35" t="str">
        <f t="shared" si="4"/>
        <v>PIERET Pascale</v>
      </c>
      <c r="B319" s="34" t="s">
        <v>1024</v>
      </c>
      <c r="C319" s="23" t="s">
        <v>350</v>
      </c>
      <c r="D319" s="24" t="s">
        <v>72</v>
      </c>
      <c r="E319" s="24" t="s">
        <v>78</v>
      </c>
      <c r="F319" s="25">
        <v>42324</v>
      </c>
      <c r="G319" s="24" t="s">
        <v>1025</v>
      </c>
      <c r="H319" s="37" t="s">
        <v>146</v>
      </c>
      <c r="I319" s="26">
        <v>42324</v>
      </c>
      <c r="J319" s="28">
        <v>42339</v>
      </c>
    </row>
    <row r="320" spans="1:10" x14ac:dyDescent="0.2">
      <c r="A320" s="35" t="str">
        <f t="shared" si="4"/>
        <v>PIERRE Sonia</v>
      </c>
      <c r="B320" s="34" t="s">
        <v>1026</v>
      </c>
      <c r="C320" s="23" t="s">
        <v>1027</v>
      </c>
      <c r="D320" s="24" t="s">
        <v>72</v>
      </c>
      <c r="E320" s="24" t="s">
        <v>73</v>
      </c>
      <c r="F320" s="25">
        <v>37773</v>
      </c>
      <c r="G320" s="24" t="s">
        <v>1028</v>
      </c>
      <c r="H320" s="37" t="s">
        <v>150</v>
      </c>
      <c r="I320" s="26">
        <v>35462</v>
      </c>
      <c r="J320" s="27">
        <v>35462</v>
      </c>
    </row>
    <row r="321" spans="1:10" x14ac:dyDescent="0.2">
      <c r="A321" s="35" t="str">
        <f t="shared" si="4"/>
        <v>PILLEN VEERLE</v>
      </c>
      <c r="B321" s="34" t="s">
        <v>1029</v>
      </c>
      <c r="C321" s="23" t="s">
        <v>1030</v>
      </c>
      <c r="D321" s="24" t="s">
        <v>83</v>
      </c>
      <c r="E321" s="24" t="s">
        <v>78</v>
      </c>
      <c r="F321" s="25">
        <v>41334</v>
      </c>
      <c r="G321" s="24" t="s">
        <v>1031</v>
      </c>
      <c r="H321" s="37" t="s">
        <v>93</v>
      </c>
      <c r="I321" s="26">
        <v>41334</v>
      </c>
      <c r="J321" s="27">
        <v>41334</v>
      </c>
    </row>
    <row r="322" spans="1:10" x14ac:dyDescent="0.2">
      <c r="A322" s="35" t="str">
        <f t="shared" si="4"/>
        <v>PINTO DE OLIVEIRA LILIANA</v>
      </c>
      <c r="B322" s="34" t="s">
        <v>1032</v>
      </c>
      <c r="C322" s="23" t="s">
        <v>1033</v>
      </c>
      <c r="D322" s="24" t="s">
        <v>72</v>
      </c>
      <c r="E322" s="24" t="s">
        <v>78</v>
      </c>
      <c r="F322" s="25">
        <v>41883</v>
      </c>
      <c r="G322" s="24" t="s">
        <v>1034</v>
      </c>
      <c r="H322" s="37" t="s">
        <v>111</v>
      </c>
      <c r="I322" s="26">
        <v>41883</v>
      </c>
      <c r="J322" s="27">
        <v>41883</v>
      </c>
    </row>
    <row r="323" spans="1:10" x14ac:dyDescent="0.2">
      <c r="A323" s="35" t="str">
        <f t="shared" ref="A323:A386" si="5">CONCATENATE(B323," ",C323)</f>
        <v>PIRONNET Mathias</v>
      </c>
      <c r="B323" s="34" t="s">
        <v>1035</v>
      </c>
      <c r="C323" s="23" t="s">
        <v>362</v>
      </c>
      <c r="D323" s="24" t="s">
        <v>72</v>
      </c>
      <c r="E323" s="24" t="s">
        <v>73</v>
      </c>
      <c r="F323" s="25">
        <v>37773</v>
      </c>
      <c r="G323" s="24" t="s">
        <v>1036</v>
      </c>
      <c r="H323" s="37" t="s">
        <v>234</v>
      </c>
      <c r="I323" s="26">
        <v>36601</v>
      </c>
      <c r="J323" s="28">
        <v>36647</v>
      </c>
    </row>
    <row r="324" spans="1:10" x14ac:dyDescent="0.2">
      <c r="A324" s="35" t="str">
        <f t="shared" si="5"/>
        <v>PIRSOUL Sandrine</v>
      </c>
      <c r="B324" s="34" t="s">
        <v>1037</v>
      </c>
      <c r="C324" s="23" t="s">
        <v>1038</v>
      </c>
      <c r="D324" s="24" t="s">
        <v>72</v>
      </c>
      <c r="E324" s="24" t="s">
        <v>73</v>
      </c>
      <c r="F324" s="25">
        <v>39326</v>
      </c>
      <c r="G324" s="24" t="s">
        <v>1039</v>
      </c>
      <c r="H324" s="37" t="s">
        <v>620</v>
      </c>
      <c r="I324" s="26">
        <v>39326</v>
      </c>
      <c r="J324" s="27">
        <v>39326</v>
      </c>
    </row>
    <row r="325" spans="1:10" x14ac:dyDescent="0.2">
      <c r="A325" s="35" t="str">
        <f t="shared" si="5"/>
        <v>PISAU Otilia</v>
      </c>
      <c r="B325" s="34" t="s">
        <v>1040</v>
      </c>
      <c r="C325" s="23" t="s">
        <v>1041</v>
      </c>
      <c r="D325" s="24" t="s">
        <v>72</v>
      </c>
      <c r="E325" s="24" t="s">
        <v>73</v>
      </c>
      <c r="F325" s="25">
        <v>40452</v>
      </c>
      <c r="G325" s="24" t="s">
        <v>1042</v>
      </c>
      <c r="H325" s="37" t="s">
        <v>150</v>
      </c>
      <c r="I325" s="26">
        <v>40452</v>
      </c>
      <c r="J325" s="27">
        <v>40452</v>
      </c>
    </row>
    <row r="326" spans="1:10" x14ac:dyDescent="0.2">
      <c r="A326" s="35" t="str">
        <f t="shared" si="5"/>
        <v>PIWOWARCZYK Régine</v>
      </c>
      <c r="B326" s="34" t="s">
        <v>1043</v>
      </c>
      <c r="C326" s="23" t="s">
        <v>642</v>
      </c>
      <c r="D326" s="24" t="s">
        <v>72</v>
      </c>
      <c r="E326" s="24" t="s">
        <v>73</v>
      </c>
      <c r="F326" s="25">
        <v>37773</v>
      </c>
      <c r="G326" s="24" t="s">
        <v>1044</v>
      </c>
      <c r="H326" s="37" t="s">
        <v>324</v>
      </c>
      <c r="I326" s="26">
        <v>34858</v>
      </c>
      <c r="J326" s="28">
        <v>32843</v>
      </c>
    </row>
    <row r="327" spans="1:10" x14ac:dyDescent="0.2">
      <c r="A327" s="35" t="str">
        <f t="shared" si="5"/>
        <v>POLIDORO Gaetano</v>
      </c>
      <c r="B327" s="34" t="s">
        <v>1045</v>
      </c>
      <c r="C327" s="23" t="s">
        <v>1046</v>
      </c>
      <c r="D327" s="24" t="s">
        <v>72</v>
      </c>
      <c r="E327" s="24" t="s">
        <v>73</v>
      </c>
      <c r="F327" s="25">
        <v>39508</v>
      </c>
      <c r="G327" s="24" t="s">
        <v>1047</v>
      </c>
      <c r="H327" s="37" t="s">
        <v>735</v>
      </c>
      <c r="I327" s="26">
        <v>39508</v>
      </c>
      <c r="J327" s="28">
        <v>39630</v>
      </c>
    </row>
    <row r="328" spans="1:10" x14ac:dyDescent="0.2">
      <c r="A328" s="35" t="str">
        <f t="shared" si="5"/>
        <v>POLIDORO Tommaso</v>
      </c>
      <c r="B328" s="34" t="s">
        <v>1045</v>
      </c>
      <c r="C328" s="23" t="s">
        <v>1048</v>
      </c>
      <c r="D328" s="24" t="s">
        <v>72</v>
      </c>
      <c r="E328" s="24" t="s">
        <v>73</v>
      </c>
      <c r="F328" s="25">
        <v>41334</v>
      </c>
      <c r="G328" s="24" t="s">
        <v>1049</v>
      </c>
      <c r="H328" s="37" t="s">
        <v>150</v>
      </c>
      <c r="I328" s="26">
        <v>41334</v>
      </c>
      <c r="J328" s="27">
        <v>41334</v>
      </c>
    </row>
    <row r="329" spans="1:10" x14ac:dyDescent="0.2">
      <c r="A329" s="35" t="str">
        <f t="shared" si="5"/>
        <v>PONCELET Isabelle</v>
      </c>
      <c r="B329" s="34" t="s">
        <v>1050</v>
      </c>
      <c r="C329" s="23" t="s">
        <v>228</v>
      </c>
      <c r="D329" s="24" t="s">
        <v>72</v>
      </c>
      <c r="E329" s="24" t="s">
        <v>73</v>
      </c>
      <c r="F329" s="25">
        <v>37773</v>
      </c>
      <c r="G329" s="24" t="s">
        <v>1051</v>
      </c>
      <c r="H329" s="37" t="s">
        <v>150</v>
      </c>
      <c r="I329" s="26">
        <v>35521</v>
      </c>
      <c r="J329" s="28">
        <v>35735</v>
      </c>
    </row>
    <row r="330" spans="1:10" x14ac:dyDescent="0.2">
      <c r="A330" s="35" t="str">
        <f t="shared" si="5"/>
        <v>PONTECAILLE Brigitte</v>
      </c>
      <c r="B330" s="34" t="s">
        <v>1052</v>
      </c>
      <c r="C330" s="23" t="s">
        <v>288</v>
      </c>
      <c r="D330" s="24" t="s">
        <v>72</v>
      </c>
      <c r="E330" s="24" t="s">
        <v>78</v>
      </c>
      <c r="F330" s="25">
        <v>37880</v>
      </c>
      <c r="G330" s="24" t="s">
        <v>1053</v>
      </c>
      <c r="H330" s="37" t="s">
        <v>146</v>
      </c>
      <c r="I330" s="26">
        <v>37880</v>
      </c>
      <c r="J330" s="28">
        <v>37895</v>
      </c>
    </row>
    <row r="331" spans="1:10" x14ac:dyDescent="0.2">
      <c r="A331" s="35" t="str">
        <f t="shared" si="5"/>
        <v>PORTANA Michael</v>
      </c>
      <c r="B331" s="34" t="s">
        <v>1054</v>
      </c>
      <c r="C331" s="23" t="s">
        <v>835</v>
      </c>
      <c r="D331" s="24" t="s">
        <v>72</v>
      </c>
      <c r="E331" s="24" t="s">
        <v>78</v>
      </c>
      <c r="F331" s="25">
        <v>41609</v>
      </c>
      <c r="G331" s="24" t="s">
        <v>1055</v>
      </c>
      <c r="H331" s="37" t="s">
        <v>328</v>
      </c>
      <c r="I331" s="26">
        <v>41609</v>
      </c>
      <c r="J331" s="27">
        <v>41609</v>
      </c>
    </row>
    <row r="332" spans="1:10" x14ac:dyDescent="0.2">
      <c r="A332" s="35" t="str">
        <f t="shared" si="5"/>
        <v>POT Solange</v>
      </c>
      <c r="B332" s="34" t="s">
        <v>1056</v>
      </c>
      <c r="C332" s="23" t="s">
        <v>1057</v>
      </c>
      <c r="D332" s="24" t="s">
        <v>72</v>
      </c>
      <c r="E332" s="24" t="s">
        <v>78</v>
      </c>
      <c r="F332" s="25">
        <v>38930</v>
      </c>
      <c r="G332" s="24" t="s">
        <v>1058</v>
      </c>
      <c r="H332" s="37" t="s">
        <v>244</v>
      </c>
      <c r="I332" s="26">
        <v>38930</v>
      </c>
      <c r="J332" s="28">
        <v>39142</v>
      </c>
    </row>
    <row r="333" spans="1:10" x14ac:dyDescent="0.2">
      <c r="A333" s="35" t="str">
        <f t="shared" si="5"/>
        <v>QUAIRIAT Florence</v>
      </c>
      <c r="B333" s="34" t="s">
        <v>1059</v>
      </c>
      <c r="C333" s="23" t="s">
        <v>1060</v>
      </c>
      <c r="D333" s="24" t="s">
        <v>72</v>
      </c>
      <c r="E333" s="24" t="s">
        <v>73</v>
      </c>
      <c r="F333" s="25">
        <v>39569</v>
      </c>
      <c r="G333" s="24" t="s">
        <v>1061</v>
      </c>
      <c r="H333" s="37" t="s">
        <v>1062</v>
      </c>
      <c r="I333" s="26">
        <v>39569</v>
      </c>
      <c r="J333" s="27">
        <v>39569</v>
      </c>
    </row>
    <row r="334" spans="1:10" x14ac:dyDescent="0.2">
      <c r="A334" s="35" t="str">
        <f t="shared" si="5"/>
        <v>RADERMACKER Nicole</v>
      </c>
      <c r="B334" s="34" t="s">
        <v>1063</v>
      </c>
      <c r="C334" s="23" t="s">
        <v>1005</v>
      </c>
      <c r="D334" s="24" t="s">
        <v>72</v>
      </c>
      <c r="E334" s="24" t="s">
        <v>78</v>
      </c>
      <c r="F334" s="25">
        <v>37773</v>
      </c>
      <c r="G334" s="24" t="s">
        <v>1064</v>
      </c>
      <c r="H334" s="37" t="s">
        <v>183</v>
      </c>
      <c r="I334" s="26">
        <v>34858</v>
      </c>
      <c r="J334" s="28">
        <v>32843</v>
      </c>
    </row>
    <row r="335" spans="1:10" x14ac:dyDescent="0.2">
      <c r="A335" s="35" t="str">
        <f t="shared" si="5"/>
        <v>RAOUI KARIM</v>
      </c>
      <c r="B335" s="34" t="s">
        <v>1065</v>
      </c>
      <c r="C335" s="23" t="s">
        <v>1066</v>
      </c>
      <c r="D335" s="24" t="s">
        <v>72</v>
      </c>
      <c r="E335" s="24" t="s">
        <v>73</v>
      </c>
      <c r="F335" s="25">
        <v>42064</v>
      </c>
      <c r="G335" s="24" t="s">
        <v>1067</v>
      </c>
      <c r="H335" s="37" t="s">
        <v>1068</v>
      </c>
      <c r="I335" s="26">
        <v>42064</v>
      </c>
      <c r="J335" s="27">
        <v>42064</v>
      </c>
    </row>
    <row r="336" spans="1:10" x14ac:dyDescent="0.2">
      <c r="A336" s="35" t="str">
        <f t="shared" si="5"/>
        <v>RAQUET MAXIME</v>
      </c>
      <c r="B336" s="34" t="s">
        <v>1069</v>
      </c>
      <c r="C336" s="23" t="s">
        <v>1070</v>
      </c>
      <c r="D336" s="24" t="s">
        <v>72</v>
      </c>
      <c r="E336" s="24" t="s">
        <v>73</v>
      </c>
      <c r="F336" s="25">
        <v>42186</v>
      </c>
      <c r="G336" s="24" t="s">
        <v>1071</v>
      </c>
      <c r="H336" s="37" t="s">
        <v>75</v>
      </c>
      <c r="I336" s="26">
        <v>42186</v>
      </c>
      <c r="J336" s="27">
        <v>42186</v>
      </c>
    </row>
    <row r="337" spans="1:10" x14ac:dyDescent="0.2">
      <c r="A337" s="35" t="str">
        <f t="shared" si="5"/>
        <v>RAVAUX Caroline</v>
      </c>
      <c r="B337" s="34" t="s">
        <v>1072</v>
      </c>
      <c r="C337" s="23" t="s">
        <v>551</v>
      </c>
      <c r="D337" s="24" t="s">
        <v>72</v>
      </c>
      <c r="E337" s="24" t="s">
        <v>78</v>
      </c>
      <c r="F337" s="25">
        <v>38687</v>
      </c>
      <c r="G337" s="24" t="s">
        <v>1073</v>
      </c>
      <c r="H337" s="37" t="s">
        <v>93</v>
      </c>
      <c r="I337" s="26">
        <v>38687</v>
      </c>
      <c r="J337" s="27">
        <v>38687</v>
      </c>
    </row>
    <row r="338" spans="1:10" x14ac:dyDescent="0.2">
      <c r="A338" s="35" t="str">
        <f t="shared" si="5"/>
        <v>RECTEM Kathleen</v>
      </c>
      <c r="B338" s="34" t="s">
        <v>1074</v>
      </c>
      <c r="C338" s="23" t="s">
        <v>818</v>
      </c>
      <c r="D338" s="24" t="s">
        <v>83</v>
      </c>
      <c r="E338" s="24" t="s">
        <v>73</v>
      </c>
      <c r="F338" s="25">
        <v>37773</v>
      </c>
      <c r="G338" s="24" t="s">
        <v>1075</v>
      </c>
      <c r="H338" s="37" t="s">
        <v>1076</v>
      </c>
      <c r="I338" s="26">
        <v>35735</v>
      </c>
      <c r="J338" s="27">
        <v>35735</v>
      </c>
    </row>
    <row r="339" spans="1:10" x14ac:dyDescent="0.2">
      <c r="A339" s="35" t="str">
        <f t="shared" si="5"/>
        <v>REMY Mary Ann</v>
      </c>
      <c r="B339" s="34" t="s">
        <v>1077</v>
      </c>
      <c r="C339" s="23" t="s">
        <v>1078</v>
      </c>
      <c r="D339" s="24" t="s">
        <v>72</v>
      </c>
      <c r="E339" s="24" t="s">
        <v>78</v>
      </c>
      <c r="F339" s="25">
        <v>39539</v>
      </c>
      <c r="G339" s="24" t="s">
        <v>1079</v>
      </c>
      <c r="H339" s="37" t="s">
        <v>93</v>
      </c>
      <c r="I339" s="26">
        <v>39539</v>
      </c>
      <c r="J339" s="27">
        <v>39539</v>
      </c>
    </row>
    <row r="340" spans="1:10" x14ac:dyDescent="0.2">
      <c r="A340" s="35" t="str">
        <f t="shared" si="5"/>
        <v>RENGLET Patrick</v>
      </c>
      <c r="B340" s="34" t="s">
        <v>1080</v>
      </c>
      <c r="C340" s="23" t="s">
        <v>1081</v>
      </c>
      <c r="D340" s="24" t="s">
        <v>72</v>
      </c>
      <c r="E340" s="24" t="s">
        <v>78</v>
      </c>
      <c r="F340" s="25">
        <v>37773</v>
      </c>
      <c r="G340" s="24" t="s">
        <v>1082</v>
      </c>
      <c r="H340" s="37" t="s">
        <v>111</v>
      </c>
      <c r="I340" s="26">
        <v>35065</v>
      </c>
      <c r="J340" s="28">
        <v>32752</v>
      </c>
    </row>
    <row r="341" spans="1:10" x14ac:dyDescent="0.2">
      <c r="A341" s="35" t="str">
        <f t="shared" si="5"/>
        <v>REUL Cédric</v>
      </c>
      <c r="B341" s="34" t="s">
        <v>1083</v>
      </c>
      <c r="C341" s="23" t="s">
        <v>1084</v>
      </c>
      <c r="D341" s="24" t="s">
        <v>72</v>
      </c>
      <c r="E341" s="24" t="s">
        <v>78</v>
      </c>
      <c r="F341" s="25">
        <v>38057</v>
      </c>
      <c r="G341" s="24" t="s">
        <v>1085</v>
      </c>
      <c r="H341" s="37" t="s">
        <v>146</v>
      </c>
      <c r="I341" s="26">
        <v>38062</v>
      </c>
      <c r="J341" s="28">
        <v>38078</v>
      </c>
    </row>
    <row r="342" spans="1:10" x14ac:dyDescent="0.2">
      <c r="A342" s="35" t="str">
        <f t="shared" si="5"/>
        <v>REVEIL LAETITIA</v>
      </c>
      <c r="B342" s="34" t="s">
        <v>1086</v>
      </c>
      <c r="C342" s="23" t="s">
        <v>1087</v>
      </c>
      <c r="D342" s="24" t="s">
        <v>83</v>
      </c>
      <c r="E342" s="24" t="s">
        <v>73</v>
      </c>
      <c r="F342" s="25">
        <v>41334</v>
      </c>
      <c r="G342" s="24" t="s">
        <v>1088</v>
      </c>
      <c r="H342" s="37" t="s">
        <v>85</v>
      </c>
      <c r="I342" s="26">
        <v>41334</v>
      </c>
      <c r="J342" s="27">
        <v>41334</v>
      </c>
    </row>
    <row r="343" spans="1:10" x14ac:dyDescent="0.2">
      <c r="A343" s="35" t="str">
        <f t="shared" si="5"/>
        <v>REYNAERT Audrey</v>
      </c>
      <c r="B343" s="34" t="s">
        <v>1089</v>
      </c>
      <c r="C343" s="23" t="s">
        <v>1090</v>
      </c>
      <c r="D343" s="24" t="s">
        <v>72</v>
      </c>
      <c r="E343" s="24" t="s">
        <v>78</v>
      </c>
      <c r="F343" s="25">
        <v>41395</v>
      </c>
      <c r="G343" s="24" t="s">
        <v>1091</v>
      </c>
      <c r="H343" s="37" t="s">
        <v>111</v>
      </c>
      <c r="I343" s="26">
        <v>41395</v>
      </c>
      <c r="J343" s="27">
        <v>41395</v>
      </c>
    </row>
    <row r="344" spans="1:10" x14ac:dyDescent="0.2">
      <c r="A344" s="35" t="str">
        <f t="shared" si="5"/>
        <v>RIVIERE Amandine</v>
      </c>
      <c r="B344" s="34" t="s">
        <v>1092</v>
      </c>
      <c r="C344" s="23" t="s">
        <v>1018</v>
      </c>
      <c r="D344" s="24" t="s">
        <v>72</v>
      </c>
      <c r="E344" s="24" t="s">
        <v>78</v>
      </c>
      <c r="F344" s="25">
        <v>42339</v>
      </c>
      <c r="G344" s="24" t="s">
        <v>1093</v>
      </c>
      <c r="H344" s="37" t="s">
        <v>121</v>
      </c>
      <c r="I344" s="26">
        <v>42339</v>
      </c>
      <c r="J344" s="27">
        <v>42339</v>
      </c>
    </row>
    <row r="345" spans="1:10" x14ac:dyDescent="0.2">
      <c r="A345" s="35" t="str">
        <f t="shared" si="5"/>
        <v>ROELANDT Christophe</v>
      </c>
      <c r="B345" s="34" t="s">
        <v>1094</v>
      </c>
      <c r="C345" s="23" t="s">
        <v>914</v>
      </c>
      <c r="D345" s="24" t="s">
        <v>72</v>
      </c>
      <c r="E345" s="24" t="s">
        <v>73</v>
      </c>
      <c r="F345" s="25">
        <v>39157</v>
      </c>
      <c r="G345" s="24" t="s">
        <v>1095</v>
      </c>
      <c r="H345" s="37" t="s">
        <v>1096</v>
      </c>
      <c r="I345" s="26">
        <v>39157</v>
      </c>
      <c r="J345" s="28">
        <v>39539</v>
      </c>
    </row>
    <row r="346" spans="1:10" x14ac:dyDescent="0.2">
      <c r="A346" s="35" t="str">
        <f t="shared" si="5"/>
        <v>ROTTIERS Sabine</v>
      </c>
      <c r="B346" s="34" t="s">
        <v>1097</v>
      </c>
      <c r="C346" s="23" t="s">
        <v>489</v>
      </c>
      <c r="D346" s="24" t="s">
        <v>83</v>
      </c>
      <c r="E346" s="24" t="s">
        <v>73</v>
      </c>
      <c r="F346" s="25">
        <v>37773</v>
      </c>
      <c r="G346" s="24" t="s">
        <v>1098</v>
      </c>
      <c r="H346" s="37" t="s">
        <v>324</v>
      </c>
      <c r="I346" s="26">
        <v>34858</v>
      </c>
      <c r="J346" s="28">
        <v>32629</v>
      </c>
    </row>
    <row r="347" spans="1:10" x14ac:dyDescent="0.2">
      <c r="A347" s="35" t="str">
        <f t="shared" si="5"/>
        <v>ROUARD Géneviève</v>
      </c>
      <c r="B347" s="34" t="s">
        <v>1099</v>
      </c>
      <c r="C347" s="23" t="s">
        <v>1100</v>
      </c>
      <c r="D347" s="24" t="s">
        <v>72</v>
      </c>
      <c r="E347" s="24" t="s">
        <v>73</v>
      </c>
      <c r="F347" s="25">
        <v>37773</v>
      </c>
      <c r="G347" s="24" t="s">
        <v>1101</v>
      </c>
      <c r="H347" s="37" t="s">
        <v>150</v>
      </c>
      <c r="I347" s="26">
        <v>35155</v>
      </c>
      <c r="J347" s="28">
        <v>34394</v>
      </c>
    </row>
    <row r="348" spans="1:10" x14ac:dyDescent="0.2">
      <c r="A348" s="35" t="str">
        <f t="shared" si="5"/>
        <v>SAADI Narjis</v>
      </c>
      <c r="B348" s="34" t="s">
        <v>1102</v>
      </c>
      <c r="C348" s="23" t="s">
        <v>1103</v>
      </c>
      <c r="D348" s="24" t="s">
        <v>83</v>
      </c>
      <c r="E348" s="24" t="s">
        <v>78</v>
      </c>
      <c r="F348" s="25">
        <v>42324</v>
      </c>
      <c r="G348" s="24" t="s">
        <v>1104</v>
      </c>
      <c r="H348" s="37" t="s">
        <v>107</v>
      </c>
      <c r="I348" s="26">
        <v>42324</v>
      </c>
      <c r="J348" s="28">
        <v>42339</v>
      </c>
    </row>
    <row r="349" spans="1:10" x14ac:dyDescent="0.2">
      <c r="A349" s="35" t="str">
        <f t="shared" si="5"/>
        <v>SAERENS Diana</v>
      </c>
      <c r="B349" s="34" t="s">
        <v>1105</v>
      </c>
      <c r="C349" s="23" t="s">
        <v>1106</v>
      </c>
      <c r="D349" s="24" t="s">
        <v>83</v>
      </c>
      <c r="E349" s="24" t="s">
        <v>78</v>
      </c>
      <c r="F349" s="25">
        <v>37773</v>
      </c>
      <c r="G349" s="24" t="s">
        <v>1107</v>
      </c>
      <c r="H349" s="37" t="s">
        <v>121</v>
      </c>
      <c r="I349" s="26">
        <v>37060</v>
      </c>
      <c r="J349" s="28">
        <v>37135</v>
      </c>
    </row>
    <row r="350" spans="1:10" x14ac:dyDescent="0.2">
      <c r="A350" s="35" t="str">
        <f t="shared" si="5"/>
        <v>SAHAN Ali</v>
      </c>
      <c r="B350" s="34" t="s">
        <v>1108</v>
      </c>
      <c r="C350" s="23" t="s">
        <v>1109</v>
      </c>
      <c r="D350" s="24" t="s">
        <v>72</v>
      </c>
      <c r="E350" s="24" t="s">
        <v>170</v>
      </c>
      <c r="F350" s="25">
        <v>39129</v>
      </c>
      <c r="G350" s="24" t="s">
        <v>1110</v>
      </c>
      <c r="H350" s="37" t="s">
        <v>75</v>
      </c>
      <c r="I350" s="26">
        <v>39129</v>
      </c>
      <c r="J350" s="29" t="s">
        <v>172</v>
      </c>
    </row>
    <row r="351" spans="1:10" x14ac:dyDescent="0.2">
      <c r="A351" s="35" t="str">
        <f t="shared" si="5"/>
        <v>SAUBLENS MARIE</v>
      </c>
      <c r="B351" s="34" t="s">
        <v>1111</v>
      </c>
      <c r="C351" s="23" t="s">
        <v>270</v>
      </c>
      <c r="D351" s="24" t="s">
        <v>72</v>
      </c>
      <c r="E351" s="24" t="s">
        <v>78</v>
      </c>
      <c r="F351" s="25">
        <v>41183</v>
      </c>
      <c r="G351" s="24" t="s">
        <v>1112</v>
      </c>
      <c r="H351" s="37" t="s">
        <v>187</v>
      </c>
      <c r="I351" s="26">
        <v>41183</v>
      </c>
      <c r="J351" s="27">
        <v>41183</v>
      </c>
    </row>
    <row r="352" spans="1:10" x14ac:dyDescent="0.2">
      <c r="A352" s="35" t="str">
        <f t="shared" si="5"/>
        <v>SAUVAGE Stéphane</v>
      </c>
      <c r="B352" s="34" t="s">
        <v>1113</v>
      </c>
      <c r="C352" s="23" t="s">
        <v>1114</v>
      </c>
      <c r="D352" s="24" t="s">
        <v>72</v>
      </c>
      <c r="E352" s="24" t="s">
        <v>78</v>
      </c>
      <c r="F352" s="25">
        <v>37773</v>
      </c>
      <c r="G352" s="24" t="s">
        <v>1115</v>
      </c>
      <c r="H352" s="37" t="s">
        <v>121</v>
      </c>
      <c r="I352" s="26">
        <v>35329</v>
      </c>
      <c r="J352" s="28">
        <v>25842</v>
      </c>
    </row>
    <row r="353" spans="1:10" x14ac:dyDescent="0.2">
      <c r="A353" s="35" t="str">
        <f t="shared" si="5"/>
        <v>SCHAPPIN Patrick</v>
      </c>
      <c r="B353" s="34" t="s">
        <v>1116</v>
      </c>
      <c r="C353" s="23" t="s">
        <v>1081</v>
      </c>
      <c r="D353" s="24" t="s">
        <v>72</v>
      </c>
      <c r="E353" s="24" t="s">
        <v>78</v>
      </c>
      <c r="F353" s="25">
        <v>37773</v>
      </c>
      <c r="G353" s="24" t="s">
        <v>1117</v>
      </c>
      <c r="H353" s="37" t="s">
        <v>111</v>
      </c>
      <c r="I353" s="26">
        <v>34858</v>
      </c>
      <c r="J353" s="28">
        <v>33817</v>
      </c>
    </row>
    <row r="354" spans="1:10" x14ac:dyDescent="0.2">
      <c r="A354" s="35" t="str">
        <f t="shared" si="5"/>
        <v>SCHEELEN Karen</v>
      </c>
      <c r="B354" s="34" t="s">
        <v>1118</v>
      </c>
      <c r="C354" s="23" t="s">
        <v>942</v>
      </c>
      <c r="D354" s="24" t="s">
        <v>72</v>
      </c>
      <c r="E354" s="24" t="s">
        <v>78</v>
      </c>
      <c r="F354" s="25">
        <v>41078</v>
      </c>
      <c r="G354" s="24" t="s">
        <v>1119</v>
      </c>
      <c r="H354" s="37" t="s">
        <v>415</v>
      </c>
      <c r="I354" s="26">
        <v>41913</v>
      </c>
      <c r="J354" s="27">
        <v>41913</v>
      </c>
    </row>
    <row r="355" spans="1:10" x14ac:dyDescent="0.2">
      <c r="A355" s="35" t="str">
        <f t="shared" si="5"/>
        <v>SCHIFFELEERS DIDIER</v>
      </c>
      <c r="B355" s="34" t="s">
        <v>1120</v>
      </c>
      <c r="C355" s="23" t="s">
        <v>1121</v>
      </c>
      <c r="D355" s="24" t="s">
        <v>72</v>
      </c>
      <c r="E355" s="24" t="s">
        <v>78</v>
      </c>
      <c r="F355" s="25">
        <v>42156</v>
      </c>
      <c r="G355" s="24" t="s">
        <v>1122</v>
      </c>
      <c r="H355" s="37" t="s">
        <v>107</v>
      </c>
      <c r="I355" s="26">
        <v>42156</v>
      </c>
      <c r="J355" s="27">
        <v>42156</v>
      </c>
    </row>
    <row r="356" spans="1:10" x14ac:dyDescent="0.2">
      <c r="A356" s="35" t="str">
        <f t="shared" si="5"/>
        <v>SCHUMMER Cassandra</v>
      </c>
      <c r="B356" s="34" t="s">
        <v>1123</v>
      </c>
      <c r="C356" s="23" t="s">
        <v>1124</v>
      </c>
      <c r="D356" s="24" t="s">
        <v>72</v>
      </c>
      <c r="E356" s="24" t="s">
        <v>78</v>
      </c>
      <c r="F356" s="25">
        <v>41518</v>
      </c>
      <c r="G356" s="24" t="s">
        <v>1125</v>
      </c>
      <c r="H356" s="37" t="s">
        <v>93</v>
      </c>
      <c r="I356" s="26">
        <v>41518</v>
      </c>
      <c r="J356" s="27">
        <v>41518</v>
      </c>
    </row>
    <row r="357" spans="1:10" x14ac:dyDescent="0.2">
      <c r="A357" s="35" t="str">
        <f t="shared" si="5"/>
        <v>SEGUIS Jennifer</v>
      </c>
      <c r="B357" s="34" t="s">
        <v>1126</v>
      </c>
      <c r="C357" s="23" t="s">
        <v>1127</v>
      </c>
      <c r="D357" s="24" t="s">
        <v>72</v>
      </c>
      <c r="E357" s="24" t="s">
        <v>73</v>
      </c>
      <c r="F357" s="25">
        <v>39326</v>
      </c>
      <c r="G357" s="24" t="s">
        <v>204</v>
      </c>
      <c r="H357" s="37" t="s">
        <v>620</v>
      </c>
      <c r="I357" s="26">
        <v>39326</v>
      </c>
      <c r="J357" s="27">
        <v>39326</v>
      </c>
    </row>
    <row r="358" spans="1:10" x14ac:dyDescent="0.2">
      <c r="A358" s="35" t="str">
        <f t="shared" si="5"/>
        <v>SENDERS Marleen</v>
      </c>
      <c r="B358" s="34" t="s">
        <v>1128</v>
      </c>
      <c r="C358" s="23" t="s">
        <v>1129</v>
      </c>
      <c r="D358" s="24" t="s">
        <v>83</v>
      </c>
      <c r="E358" s="24" t="s">
        <v>78</v>
      </c>
      <c r="F358" s="25">
        <v>41091</v>
      </c>
      <c r="G358" s="24" t="s">
        <v>1130</v>
      </c>
      <c r="H358" s="37" t="s">
        <v>415</v>
      </c>
      <c r="I358" s="26">
        <v>40360</v>
      </c>
      <c r="J358" s="28">
        <v>41091</v>
      </c>
    </row>
    <row r="359" spans="1:10" x14ac:dyDescent="0.2">
      <c r="A359" s="35" t="str">
        <f t="shared" si="5"/>
        <v>SENHAJI-MOUHADDAB Saïd</v>
      </c>
      <c r="B359" s="34" t="s">
        <v>1131</v>
      </c>
      <c r="C359" s="23" t="s">
        <v>1132</v>
      </c>
      <c r="D359" s="24" t="s">
        <v>72</v>
      </c>
      <c r="E359" s="24" t="s">
        <v>78</v>
      </c>
      <c r="F359" s="25">
        <v>41518</v>
      </c>
      <c r="G359" s="24" t="s">
        <v>1133</v>
      </c>
      <c r="H359" s="37" t="s">
        <v>1134</v>
      </c>
      <c r="I359" s="26">
        <v>41518</v>
      </c>
      <c r="J359" s="27">
        <v>41518</v>
      </c>
    </row>
    <row r="360" spans="1:10" x14ac:dyDescent="0.2">
      <c r="A360" s="35" t="str">
        <f t="shared" si="5"/>
        <v>SERVRANCKX PATRICIA</v>
      </c>
      <c r="B360" s="34" t="s">
        <v>1135</v>
      </c>
      <c r="C360" s="23" t="s">
        <v>1136</v>
      </c>
      <c r="D360" s="24" t="s">
        <v>72</v>
      </c>
      <c r="E360" s="24" t="s">
        <v>78</v>
      </c>
      <c r="F360" s="25">
        <v>41599</v>
      </c>
      <c r="G360" s="24" t="s">
        <v>1137</v>
      </c>
      <c r="H360" s="37" t="s">
        <v>187</v>
      </c>
      <c r="I360" s="26">
        <v>41599</v>
      </c>
      <c r="J360" s="28">
        <v>37653</v>
      </c>
    </row>
    <row r="361" spans="1:10" x14ac:dyDescent="0.2">
      <c r="A361" s="35" t="str">
        <f t="shared" si="5"/>
        <v>SIMON Brigitte</v>
      </c>
      <c r="B361" s="34" t="s">
        <v>1138</v>
      </c>
      <c r="C361" s="23" t="s">
        <v>288</v>
      </c>
      <c r="D361" s="24" t="s">
        <v>72</v>
      </c>
      <c r="E361" s="24" t="s">
        <v>73</v>
      </c>
      <c r="F361" s="25">
        <v>37773</v>
      </c>
      <c r="G361" s="24" t="s">
        <v>1139</v>
      </c>
      <c r="H361" s="37" t="s">
        <v>150</v>
      </c>
      <c r="I361" s="26">
        <v>35155</v>
      </c>
      <c r="J361" s="28">
        <v>33970</v>
      </c>
    </row>
    <row r="362" spans="1:10" x14ac:dyDescent="0.2">
      <c r="A362" s="35" t="str">
        <f t="shared" si="5"/>
        <v>SINCHIRI ROVAYO Jonathan</v>
      </c>
      <c r="B362" s="34" t="s">
        <v>1140</v>
      </c>
      <c r="C362" s="23" t="s">
        <v>334</v>
      </c>
      <c r="D362" s="24" t="s">
        <v>83</v>
      </c>
      <c r="E362" s="24" t="s">
        <v>170</v>
      </c>
      <c r="F362" s="25">
        <v>41609</v>
      </c>
      <c r="G362" s="24" t="s">
        <v>1141</v>
      </c>
      <c r="H362" s="37" t="s">
        <v>125</v>
      </c>
      <c r="I362" s="26">
        <v>41609</v>
      </c>
      <c r="J362" s="29" t="s">
        <v>172</v>
      </c>
    </row>
    <row r="363" spans="1:10" x14ac:dyDescent="0.2">
      <c r="A363" s="35" t="str">
        <f t="shared" si="5"/>
        <v>SOUDAN Pierre</v>
      </c>
      <c r="B363" s="34" t="s">
        <v>1142</v>
      </c>
      <c r="C363" s="23" t="s">
        <v>1143</v>
      </c>
      <c r="D363" s="24" t="s">
        <v>72</v>
      </c>
      <c r="E363" s="24" t="s">
        <v>899</v>
      </c>
      <c r="F363" s="25">
        <v>39387</v>
      </c>
      <c r="G363" s="24" t="s">
        <v>1144</v>
      </c>
      <c r="H363" s="37" t="s">
        <v>187</v>
      </c>
      <c r="I363" s="26">
        <v>39387</v>
      </c>
      <c r="J363" s="27">
        <v>39387</v>
      </c>
    </row>
    <row r="364" spans="1:10" x14ac:dyDescent="0.2">
      <c r="A364" s="35" t="str">
        <f t="shared" si="5"/>
        <v>SOUISS Fatima</v>
      </c>
      <c r="B364" s="34" t="s">
        <v>1145</v>
      </c>
      <c r="C364" s="23" t="s">
        <v>189</v>
      </c>
      <c r="D364" s="24" t="s">
        <v>72</v>
      </c>
      <c r="E364" s="24" t="s">
        <v>73</v>
      </c>
      <c r="F364" s="25">
        <v>37773</v>
      </c>
      <c r="G364" s="24" t="s">
        <v>1146</v>
      </c>
      <c r="H364" s="37" t="s">
        <v>150</v>
      </c>
      <c r="I364" s="26">
        <v>35213</v>
      </c>
      <c r="J364" s="28">
        <v>35004</v>
      </c>
    </row>
    <row r="365" spans="1:10" x14ac:dyDescent="0.2">
      <c r="A365" s="35" t="str">
        <f t="shared" si="5"/>
        <v>SPRINGUEL Charles</v>
      </c>
      <c r="B365" s="34" t="s">
        <v>1147</v>
      </c>
      <c r="C365" s="23" t="s">
        <v>1148</v>
      </c>
      <c r="D365" s="24" t="s">
        <v>83</v>
      </c>
      <c r="E365" s="24" t="s">
        <v>78</v>
      </c>
      <c r="F365" s="25">
        <v>38093</v>
      </c>
      <c r="G365" s="24" t="s">
        <v>1149</v>
      </c>
      <c r="H365" s="37" t="s">
        <v>107</v>
      </c>
      <c r="I365" s="26">
        <v>38093</v>
      </c>
      <c r="J365" s="28">
        <v>37895</v>
      </c>
    </row>
    <row r="366" spans="1:10" x14ac:dyDescent="0.2">
      <c r="A366" s="35" t="str">
        <f t="shared" si="5"/>
        <v>SRIFI Anas</v>
      </c>
      <c r="B366" s="34" t="s">
        <v>1150</v>
      </c>
      <c r="C366" s="23" t="s">
        <v>1151</v>
      </c>
      <c r="D366" s="24" t="s">
        <v>72</v>
      </c>
      <c r="E366" s="24" t="s">
        <v>78</v>
      </c>
      <c r="F366" s="25">
        <v>40483</v>
      </c>
      <c r="G366" s="24" t="s">
        <v>1152</v>
      </c>
      <c r="H366" s="37" t="s">
        <v>146</v>
      </c>
      <c r="I366" s="26">
        <v>40483</v>
      </c>
      <c r="J366" s="27">
        <v>40483</v>
      </c>
    </row>
    <row r="367" spans="1:10" x14ac:dyDescent="0.2">
      <c r="A367" s="35" t="str">
        <f t="shared" si="5"/>
        <v>STANCIU Cristina</v>
      </c>
      <c r="B367" s="34" t="s">
        <v>1153</v>
      </c>
      <c r="C367" s="23" t="s">
        <v>1154</v>
      </c>
      <c r="D367" s="24" t="s">
        <v>72</v>
      </c>
      <c r="E367" s="24" t="s">
        <v>73</v>
      </c>
      <c r="F367" s="25">
        <v>38504</v>
      </c>
      <c r="G367" s="24" t="s">
        <v>1155</v>
      </c>
      <c r="H367" s="37" t="s">
        <v>150</v>
      </c>
      <c r="I367" s="26">
        <v>38504</v>
      </c>
      <c r="J367" s="27">
        <v>38504</v>
      </c>
    </row>
    <row r="368" spans="1:10" x14ac:dyDescent="0.2">
      <c r="A368" s="35" t="str">
        <f t="shared" si="5"/>
        <v>STANOJEVIC Slavica</v>
      </c>
      <c r="B368" s="34" t="s">
        <v>1156</v>
      </c>
      <c r="C368" s="23" t="s">
        <v>1157</v>
      </c>
      <c r="D368" s="24" t="s">
        <v>72</v>
      </c>
      <c r="E368" s="24" t="s">
        <v>73</v>
      </c>
      <c r="F368" s="25">
        <v>39722</v>
      </c>
      <c r="G368" s="24" t="s">
        <v>1158</v>
      </c>
      <c r="H368" s="37" t="s">
        <v>150</v>
      </c>
      <c r="I368" s="26">
        <v>39722</v>
      </c>
      <c r="J368" s="27">
        <v>39722</v>
      </c>
    </row>
    <row r="369" spans="1:10" x14ac:dyDescent="0.2">
      <c r="A369" s="35" t="str">
        <f t="shared" si="5"/>
        <v>STEPPE Nicolas</v>
      </c>
      <c r="B369" s="34" t="s">
        <v>1159</v>
      </c>
      <c r="C369" s="23" t="s">
        <v>420</v>
      </c>
      <c r="D369" s="24" t="s">
        <v>72</v>
      </c>
      <c r="E369" s="24" t="s">
        <v>78</v>
      </c>
      <c r="F369" s="25">
        <v>39600</v>
      </c>
      <c r="G369" s="24" t="s">
        <v>1160</v>
      </c>
      <c r="H369" s="37" t="s">
        <v>93</v>
      </c>
      <c r="I369" s="26">
        <v>39600</v>
      </c>
      <c r="J369" s="27">
        <v>39600</v>
      </c>
    </row>
    <row r="370" spans="1:10" x14ac:dyDescent="0.2">
      <c r="A370" s="35" t="str">
        <f t="shared" si="5"/>
        <v>STEYAERT Inge</v>
      </c>
      <c r="B370" s="34" t="s">
        <v>1161</v>
      </c>
      <c r="C370" s="23" t="s">
        <v>1162</v>
      </c>
      <c r="D370" s="24" t="s">
        <v>83</v>
      </c>
      <c r="E370" s="24" t="s">
        <v>78</v>
      </c>
      <c r="F370" s="25">
        <v>37773</v>
      </c>
      <c r="G370" s="24" t="s">
        <v>1163</v>
      </c>
      <c r="H370" s="37" t="s">
        <v>80</v>
      </c>
      <c r="I370" s="26">
        <v>34858</v>
      </c>
      <c r="J370" s="28">
        <v>31868</v>
      </c>
    </row>
    <row r="371" spans="1:10" x14ac:dyDescent="0.2">
      <c r="A371" s="35" t="str">
        <f t="shared" si="5"/>
        <v>TALEB AYOUB</v>
      </c>
      <c r="B371" s="34" t="s">
        <v>1164</v>
      </c>
      <c r="C371" s="23" t="s">
        <v>1165</v>
      </c>
      <c r="D371" s="24" t="s">
        <v>83</v>
      </c>
      <c r="E371" s="24" t="s">
        <v>73</v>
      </c>
      <c r="F371" s="25">
        <v>42156</v>
      </c>
      <c r="G371" s="24" t="s">
        <v>1166</v>
      </c>
      <c r="H371" s="37" t="s">
        <v>194</v>
      </c>
      <c r="I371" s="26">
        <v>42156</v>
      </c>
      <c r="J371" s="27">
        <v>42156</v>
      </c>
    </row>
    <row r="372" spans="1:10" x14ac:dyDescent="0.2">
      <c r="A372" s="35" t="str">
        <f t="shared" si="5"/>
        <v>TEUWISSEN Claire</v>
      </c>
      <c r="B372" s="34" t="s">
        <v>1167</v>
      </c>
      <c r="C372" s="23" t="s">
        <v>1168</v>
      </c>
      <c r="D372" s="24" t="s">
        <v>72</v>
      </c>
      <c r="E372" s="24" t="s">
        <v>78</v>
      </c>
      <c r="F372" s="25">
        <v>37773</v>
      </c>
      <c r="G372" s="24" t="s">
        <v>1169</v>
      </c>
      <c r="H372" s="37" t="s">
        <v>111</v>
      </c>
      <c r="I372" s="26">
        <v>36662</v>
      </c>
      <c r="J372" s="28">
        <v>36861</v>
      </c>
    </row>
    <row r="373" spans="1:10" x14ac:dyDescent="0.2">
      <c r="A373" s="35" t="str">
        <f t="shared" si="5"/>
        <v>THEUNKENS Hilde</v>
      </c>
      <c r="B373" s="34" t="s">
        <v>1170</v>
      </c>
      <c r="C373" s="23" t="s">
        <v>1171</v>
      </c>
      <c r="D373" s="24" t="s">
        <v>83</v>
      </c>
      <c r="E373" s="24" t="s">
        <v>78</v>
      </c>
      <c r="F373" s="25">
        <v>37773</v>
      </c>
      <c r="G373" s="25" t="s">
        <v>1172</v>
      </c>
      <c r="H373" s="37" t="s">
        <v>187</v>
      </c>
      <c r="I373" s="26">
        <v>37727</v>
      </c>
      <c r="J373" s="28">
        <v>37803</v>
      </c>
    </row>
    <row r="374" spans="1:10" x14ac:dyDescent="0.2">
      <c r="A374" s="35" t="str">
        <f t="shared" si="5"/>
        <v>THOMAS Marie-Pierre</v>
      </c>
      <c r="B374" s="34" t="s">
        <v>1173</v>
      </c>
      <c r="C374" s="23" t="s">
        <v>1174</v>
      </c>
      <c r="D374" s="24" t="s">
        <v>72</v>
      </c>
      <c r="E374" s="24" t="s">
        <v>73</v>
      </c>
      <c r="F374" s="25">
        <v>38047</v>
      </c>
      <c r="G374" s="24" t="s">
        <v>1175</v>
      </c>
      <c r="H374" s="37" t="s">
        <v>150</v>
      </c>
      <c r="I374" s="26">
        <v>38047</v>
      </c>
      <c r="J374" s="27">
        <v>38047</v>
      </c>
    </row>
    <row r="375" spans="1:10" x14ac:dyDescent="0.2">
      <c r="A375" s="35" t="str">
        <f t="shared" si="5"/>
        <v>TOMAS SILVESTRE Liliane</v>
      </c>
      <c r="B375" s="34" t="s">
        <v>1176</v>
      </c>
      <c r="C375" s="23" t="s">
        <v>1177</v>
      </c>
      <c r="D375" s="24" t="s">
        <v>72</v>
      </c>
      <c r="E375" s="24" t="s">
        <v>73</v>
      </c>
      <c r="F375" s="25">
        <v>40817</v>
      </c>
      <c r="G375" s="24" t="s">
        <v>1178</v>
      </c>
      <c r="H375" s="37" t="s">
        <v>150</v>
      </c>
      <c r="I375" s="26">
        <v>40817</v>
      </c>
      <c r="J375" s="28">
        <v>41183</v>
      </c>
    </row>
    <row r="376" spans="1:10" x14ac:dyDescent="0.2">
      <c r="A376" s="35" t="str">
        <f t="shared" si="5"/>
        <v>TORREKENS Aurélie</v>
      </c>
      <c r="B376" s="34" t="s">
        <v>1179</v>
      </c>
      <c r="C376" s="23" t="s">
        <v>1180</v>
      </c>
      <c r="D376" s="24" t="s">
        <v>83</v>
      </c>
      <c r="E376" s="24" t="s">
        <v>73</v>
      </c>
      <c r="F376" s="25">
        <v>42051</v>
      </c>
      <c r="G376" s="24" t="s">
        <v>1181</v>
      </c>
      <c r="H376" s="37" t="s">
        <v>85</v>
      </c>
      <c r="I376" s="26">
        <v>42051</v>
      </c>
      <c r="J376" s="28">
        <v>42064</v>
      </c>
    </row>
    <row r="377" spans="1:10" x14ac:dyDescent="0.2">
      <c r="A377" s="35" t="str">
        <f t="shared" si="5"/>
        <v>TOTSIS Niki</v>
      </c>
      <c r="B377" s="34" t="s">
        <v>1182</v>
      </c>
      <c r="C377" s="23" t="s">
        <v>1183</v>
      </c>
      <c r="D377" s="24" t="s">
        <v>72</v>
      </c>
      <c r="E377" s="24" t="s">
        <v>78</v>
      </c>
      <c r="F377" s="25">
        <v>40603</v>
      </c>
      <c r="G377" s="24" t="s">
        <v>1184</v>
      </c>
      <c r="H377" s="37" t="s">
        <v>125</v>
      </c>
      <c r="I377" s="26">
        <v>40603</v>
      </c>
      <c r="J377" s="28">
        <v>40664</v>
      </c>
    </row>
    <row r="378" spans="1:10" x14ac:dyDescent="0.2">
      <c r="A378" s="35" t="str">
        <f t="shared" si="5"/>
        <v>TOUIJRI Mohamed-Said</v>
      </c>
      <c r="B378" s="34" t="s">
        <v>1185</v>
      </c>
      <c r="C378" s="23" t="s">
        <v>1186</v>
      </c>
      <c r="D378" s="24" t="s">
        <v>83</v>
      </c>
      <c r="E378" s="24" t="s">
        <v>78</v>
      </c>
      <c r="F378" s="25">
        <v>40848</v>
      </c>
      <c r="G378" s="24" t="s">
        <v>1187</v>
      </c>
      <c r="H378" s="37" t="s">
        <v>125</v>
      </c>
      <c r="I378" s="26">
        <v>40848</v>
      </c>
      <c r="J378" s="28">
        <v>40544</v>
      </c>
    </row>
    <row r="379" spans="1:10" x14ac:dyDescent="0.2">
      <c r="A379" s="35" t="str">
        <f t="shared" si="5"/>
        <v>UCAR Hale</v>
      </c>
      <c r="B379" s="34" t="s">
        <v>1188</v>
      </c>
      <c r="C379" s="23" t="s">
        <v>1189</v>
      </c>
      <c r="D379" s="24" t="s">
        <v>83</v>
      </c>
      <c r="E379" s="24" t="s">
        <v>73</v>
      </c>
      <c r="F379" s="25">
        <v>39356</v>
      </c>
      <c r="G379" s="24" t="s">
        <v>1190</v>
      </c>
      <c r="H379" s="37" t="s">
        <v>85</v>
      </c>
      <c r="I379" s="26">
        <v>39356</v>
      </c>
      <c r="J379" s="27">
        <v>39356</v>
      </c>
    </row>
    <row r="380" spans="1:10" x14ac:dyDescent="0.2">
      <c r="A380" s="35" t="str">
        <f t="shared" si="5"/>
        <v>URVOA Florence</v>
      </c>
      <c r="B380" s="34" t="s">
        <v>1191</v>
      </c>
      <c r="C380" s="23" t="s">
        <v>1060</v>
      </c>
      <c r="D380" s="24" t="s">
        <v>72</v>
      </c>
      <c r="E380" s="24" t="s">
        <v>78</v>
      </c>
      <c r="F380" s="25">
        <v>40848</v>
      </c>
      <c r="G380" s="24" t="s">
        <v>1192</v>
      </c>
      <c r="H380" s="37" t="s">
        <v>187</v>
      </c>
      <c r="I380" s="26">
        <v>40848</v>
      </c>
      <c r="J380" s="28">
        <v>40969</v>
      </c>
    </row>
    <row r="381" spans="1:10" x14ac:dyDescent="0.2">
      <c r="A381" s="35" t="str">
        <f t="shared" si="5"/>
        <v>VAEL Christine</v>
      </c>
      <c r="B381" s="34" t="s">
        <v>1193</v>
      </c>
      <c r="C381" s="23" t="s">
        <v>264</v>
      </c>
      <c r="D381" s="24" t="s">
        <v>72</v>
      </c>
      <c r="E381" s="24" t="s">
        <v>78</v>
      </c>
      <c r="F381" s="25">
        <v>37773</v>
      </c>
      <c r="G381" s="24" t="s">
        <v>1194</v>
      </c>
      <c r="H381" s="37" t="s">
        <v>187</v>
      </c>
      <c r="I381" s="26">
        <v>35065</v>
      </c>
      <c r="J381" s="27">
        <v>35065</v>
      </c>
    </row>
    <row r="382" spans="1:10" x14ac:dyDescent="0.2">
      <c r="A382" s="35" t="str">
        <f t="shared" si="5"/>
        <v>VAEL Joëlle</v>
      </c>
      <c r="B382" s="34" t="s">
        <v>1193</v>
      </c>
      <c r="C382" s="23" t="s">
        <v>510</v>
      </c>
      <c r="D382" s="24" t="s">
        <v>72</v>
      </c>
      <c r="E382" s="24" t="s">
        <v>73</v>
      </c>
      <c r="F382" s="25">
        <v>37773</v>
      </c>
      <c r="G382" s="24" t="s">
        <v>1195</v>
      </c>
      <c r="H382" s="37" t="s">
        <v>511</v>
      </c>
      <c r="I382" s="26">
        <v>35765</v>
      </c>
      <c r="J382" s="28">
        <v>36465</v>
      </c>
    </row>
    <row r="383" spans="1:10" x14ac:dyDescent="0.2">
      <c r="A383" s="35" t="str">
        <f t="shared" si="5"/>
        <v>VAN BAEL Kevin</v>
      </c>
      <c r="B383" s="34" t="s">
        <v>1196</v>
      </c>
      <c r="C383" s="23" t="s">
        <v>989</v>
      </c>
      <c r="D383" s="24" t="s">
        <v>83</v>
      </c>
      <c r="E383" s="24" t="s">
        <v>78</v>
      </c>
      <c r="F383" s="25">
        <v>42248</v>
      </c>
      <c r="G383" s="24" t="s">
        <v>1197</v>
      </c>
      <c r="H383" s="37" t="s">
        <v>1198</v>
      </c>
      <c r="I383" s="26">
        <v>42248</v>
      </c>
      <c r="J383" s="27">
        <v>42248</v>
      </c>
    </row>
    <row r="384" spans="1:10" x14ac:dyDescent="0.2">
      <c r="A384" s="35" t="str">
        <f t="shared" si="5"/>
        <v>VAN CAMPEN Pierre</v>
      </c>
      <c r="B384" s="34" t="s">
        <v>1199</v>
      </c>
      <c r="C384" s="23" t="s">
        <v>1143</v>
      </c>
      <c r="D384" s="24" t="s">
        <v>72</v>
      </c>
      <c r="E384" s="24" t="s">
        <v>78</v>
      </c>
      <c r="F384" s="25">
        <v>41306</v>
      </c>
      <c r="G384" s="24" t="s">
        <v>1200</v>
      </c>
      <c r="H384" s="37" t="s">
        <v>146</v>
      </c>
      <c r="I384" s="26">
        <v>41306</v>
      </c>
      <c r="J384" s="28">
        <v>37012</v>
      </c>
    </row>
    <row r="385" spans="1:10" x14ac:dyDescent="0.2">
      <c r="A385" s="35" t="str">
        <f t="shared" si="5"/>
        <v>VAN CUTSEM Maud</v>
      </c>
      <c r="B385" s="34" t="s">
        <v>1201</v>
      </c>
      <c r="C385" s="23" t="s">
        <v>1202</v>
      </c>
      <c r="D385" s="24" t="s">
        <v>72</v>
      </c>
      <c r="E385" s="24" t="s">
        <v>73</v>
      </c>
      <c r="F385" s="25">
        <v>38991</v>
      </c>
      <c r="G385" s="24" t="s">
        <v>1203</v>
      </c>
      <c r="H385" s="37" t="s">
        <v>150</v>
      </c>
      <c r="I385" s="26">
        <v>38991</v>
      </c>
      <c r="J385" s="28">
        <v>39114</v>
      </c>
    </row>
    <row r="386" spans="1:10" x14ac:dyDescent="0.2">
      <c r="A386" s="35" t="str">
        <f t="shared" si="5"/>
        <v>VAN DE VELDE Caroline</v>
      </c>
      <c r="B386" s="34" t="s">
        <v>1204</v>
      </c>
      <c r="C386" s="23" t="s">
        <v>551</v>
      </c>
      <c r="D386" s="24" t="s">
        <v>72</v>
      </c>
      <c r="E386" s="24" t="s">
        <v>78</v>
      </c>
      <c r="F386" s="25">
        <v>42248</v>
      </c>
      <c r="G386" s="24" t="s">
        <v>1205</v>
      </c>
      <c r="H386" s="37" t="s">
        <v>121</v>
      </c>
      <c r="I386" s="26">
        <v>42248</v>
      </c>
      <c r="J386" s="27">
        <v>42248</v>
      </c>
    </row>
    <row r="387" spans="1:10" x14ac:dyDescent="0.2">
      <c r="A387" s="35" t="str">
        <f t="shared" ref="A387:A437" si="6">CONCATENATE(B387," ",C387)</f>
        <v>VAN DEN BERGHE Jessica</v>
      </c>
      <c r="B387" s="34" t="s">
        <v>1206</v>
      </c>
      <c r="C387" s="23" t="s">
        <v>1207</v>
      </c>
      <c r="D387" s="24" t="s">
        <v>83</v>
      </c>
      <c r="E387" s="24" t="s">
        <v>73</v>
      </c>
      <c r="F387" s="25">
        <v>42278</v>
      </c>
      <c r="G387" s="24" t="s">
        <v>1208</v>
      </c>
      <c r="H387" s="37" t="s">
        <v>85</v>
      </c>
      <c r="I387" s="26">
        <v>42278</v>
      </c>
      <c r="J387" s="27">
        <v>42278</v>
      </c>
    </row>
    <row r="388" spans="1:10" x14ac:dyDescent="0.2">
      <c r="A388" s="35" t="str">
        <f t="shared" si="6"/>
        <v>VAN DER LINDEN Sandra</v>
      </c>
      <c r="B388" s="34" t="s">
        <v>1209</v>
      </c>
      <c r="C388" s="23" t="s">
        <v>1210</v>
      </c>
      <c r="D388" s="24" t="s">
        <v>72</v>
      </c>
      <c r="E388" s="24" t="s">
        <v>73</v>
      </c>
      <c r="F388" s="25">
        <v>39630</v>
      </c>
      <c r="G388" s="24" t="s">
        <v>1211</v>
      </c>
      <c r="H388" s="37" t="s">
        <v>150</v>
      </c>
      <c r="I388" s="26">
        <v>39630</v>
      </c>
      <c r="J388" s="27">
        <v>39630</v>
      </c>
    </row>
    <row r="389" spans="1:10" x14ac:dyDescent="0.2">
      <c r="A389" s="35" t="str">
        <f t="shared" si="6"/>
        <v>VAN DER MAAREL Jaco</v>
      </c>
      <c r="B389" s="34" t="s">
        <v>1212</v>
      </c>
      <c r="C389" s="23" t="s">
        <v>1213</v>
      </c>
      <c r="D389" s="24" t="s">
        <v>83</v>
      </c>
      <c r="E389" s="24" t="s">
        <v>78</v>
      </c>
      <c r="F389" s="25">
        <v>41351</v>
      </c>
      <c r="G389" s="24" t="s">
        <v>1214</v>
      </c>
      <c r="H389" s="37" t="s">
        <v>1215</v>
      </c>
      <c r="I389" s="26">
        <v>40969</v>
      </c>
      <c r="J389" s="28">
        <v>41365</v>
      </c>
    </row>
    <row r="390" spans="1:10" x14ac:dyDescent="0.2">
      <c r="A390" s="35" t="str">
        <f t="shared" si="6"/>
        <v>VAN DOORNICK Sylvie</v>
      </c>
      <c r="B390" s="34" t="s">
        <v>1216</v>
      </c>
      <c r="C390" s="23" t="s">
        <v>353</v>
      </c>
      <c r="D390" s="24" t="s">
        <v>72</v>
      </c>
      <c r="E390" s="24" t="s">
        <v>78</v>
      </c>
      <c r="F390" s="25">
        <v>37773</v>
      </c>
      <c r="G390" s="24" t="s">
        <v>1217</v>
      </c>
      <c r="H390" s="37" t="s">
        <v>111</v>
      </c>
      <c r="I390" s="26">
        <v>36312</v>
      </c>
      <c r="J390" s="28">
        <v>36557</v>
      </c>
    </row>
    <row r="391" spans="1:10" x14ac:dyDescent="0.2">
      <c r="A391" s="35" t="str">
        <f t="shared" si="6"/>
        <v>VAN DYCK Patricia</v>
      </c>
      <c r="B391" s="34" t="s">
        <v>1218</v>
      </c>
      <c r="C391" s="23" t="s">
        <v>434</v>
      </c>
      <c r="D391" s="24" t="s">
        <v>72</v>
      </c>
      <c r="E391" s="24" t="s">
        <v>170</v>
      </c>
      <c r="F391" s="25">
        <v>37773</v>
      </c>
      <c r="G391" s="24" t="s">
        <v>1219</v>
      </c>
      <c r="H391" s="37" t="s">
        <v>1220</v>
      </c>
      <c r="I391" s="26">
        <v>34858</v>
      </c>
      <c r="J391" s="29" t="s">
        <v>172</v>
      </c>
    </row>
    <row r="392" spans="1:10" x14ac:dyDescent="0.2">
      <c r="A392" s="35" t="str">
        <f t="shared" si="6"/>
        <v>VAN GOETHEM Greta</v>
      </c>
      <c r="B392" s="34" t="s">
        <v>1221</v>
      </c>
      <c r="C392" s="23" t="s">
        <v>1222</v>
      </c>
      <c r="D392" s="24" t="s">
        <v>83</v>
      </c>
      <c r="E392" s="24" t="s">
        <v>78</v>
      </c>
      <c r="F392" s="25">
        <v>37773</v>
      </c>
      <c r="G392" s="24" t="s">
        <v>1223</v>
      </c>
      <c r="H392" s="37" t="s">
        <v>80</v>
      </c>
      <c r="I392" s="26">
        <v>34858</v>
      </c>
      <c r="J392" s="28">
        <v>31809</v>
      </c>
    </row>
    <row r="393" spans="1:10" x14ac:dyDescent="0.2">
      <c r="A393" s="35" t="str">
        <f t="shared" si="6"/>
        <v>VAN GRIEKEN Nicolas</v>
      </c>
      <c r="B393" s="34" t="s">
        <v>1224</v>
      </c>
      <c r="C393" s="23" t="s">
        <v>420</v>
      </c>
      <c r="D393" s="24" t="s">
        <v>72</v>
      </c>
      <c r="E393" s="24" t="s">
        <v>78</v>
      </c>
      <c r="F393" s="25">
        <v>42370</v>
      </c>
      <c r="G393" s="24" t="s">
        <v>1225</v>
      </c>
      <c r="H393" s="37" t="s">
        <v>121</v>
      </c>
      <c r="I393" s="26">
        <v>42370</v>
      </c>
      <c r="J393" s="27">
        <v>42370</v>
      </c>
    </row>
    <row r="394" spans="1:10" x14ac:dyDescent="0.2">
      <c r="A394" s="35" t="str">
        <f t="shared" si="6"/>
        <v>VAN GUCHT Anne-Liesje</v>
      </c>
      <c r="B394" s="34" t="s">
        <v>1226</v>
      </c>
      <c r="C394" s="23" t="s">
        <v>1227</v>
      </c>
      <c r="D394" s="24" t="s">
        <v>83</v>
      </c>
      <c r="E394" s="24" t="s">
        <v>73</v>
      </c>
      <c r="F394" s="25">
        <v>37773</v>
      </c>
      <c r="G394" s="24" t="s">
        <v>1228</v>
      </c>
      <c r="H394" s="37" t="s">
        <v>150</v>
      </c>
      <c r="I394" s="26">
        <v>34858</v>
      </c>
      <c r="J394" s="28">
        <v>34608</v>
      </c>
    </row>
    <row r="395" spans="1:10" x14ac:dyDescent="0.2">
      <c r="A395" s="35" t="str">
        <f t="shared" si="6"/>
        <v>VAN HAUWE Ingrid</v>
      </c>
      <c r="B395" s="34" t="s">
        <v>1229</v>
      </c>
      <c r="C395" s="23" t="s">
        <v>1230</v>
      </c>
      <c r="D395" s="24" t="s">
        <v>83</v>
      </c>
      <c r="E395" s="24" t="s">
        <v>78</v>
      </c>
      <c r="F395" s="25">
        <v>37773</v>
      </c>
      <c r="G395" s="24" t="s">
        <v>1231</v>
      </c>
      <c r="H395" s="37" t="s">
        <v>121</v>
      </c>
      <c r="I395" s="26">
        <v>34912</v>
      </c>
      <c r="J395" s="28">
        <v>33848</v>
      </c>
    </row>
    <row r="396" spans="1:10" x14ac:dyDescent="0.2">
      <c r="A396" s="35" t="str">
        <f t="shared" si="6"/>
        <v>VAN HOECKE Margareta</v>
      </c>
      <c r="B396" s="34" t="s">
        <v>1232</v>
      </c>
      <c r="C396" s="23" t="s">
        <v>1233</v>
      </c>
      <c r="D396" s="24" t="s">
        <v>83</v>
      </c>
      <c r="E396" s="24" t="s">
        <v>170</v>
      </c>
      <c r="F396" s="25">
        <v>37773</v>
      </c>
      <c r="G396" s="24" t="s">
        <v>1234</v>
      </c>
      <c r="H396" s="37" t="s">
        <v>324</v>
      </c>
      <c r="I396" s="26">
        <v>34858</v>
      </c>
      <c r="J396" s="29" t="s">
        <v>172</v>
      </c>
    </row>
    <row r="397" spans="1:10" x14ac:dyDescent="0.2">
      <c r="A397" s="35" t="str">
        <f t="shared" si="6"/>
        <v>VAN HOUTEM Lutgarde</v>
      </c>
      <c r="B397" s="34" t="s">
        <v>1235</v>
      </c>
      <c r="C397" s="23" t="s">
        <v>877</v>
      </c>
      <c r="D397" s="24" t="s">
        <v>83</v>
      </c>
      <c r="E397" s="24" t="s">
        <v>73</v>
      </c>
      <c r="F397" s="25">
        <v>37773</v>
      </c>
      <c r="G397" s="24" t="s">
        <v>1236</v>
      </c>
      <c r="H397" s="37" t="s">
        <v>150</v>
      </c>
      <c r="I397" s="26">
        <v>35155</v>
      </c>
      <c r="J397" s="28">
        <v>35582</v>
      </c>
    </row>
    <row r="398" spans="1:10" x14ac:dyDescent="0.2">
      <c r="A398" s="35" t="str">
        <f t="shared" si="6"/>
        <v>VAN HUMBEECK Doenja</v>
      </c>
      <c r="B398" s="34" t="s">
        <v>1237</v>
      </c>
      <c r="C398" s="23" t="s">
        <v>1238</v>
      </c>
      <c r="D398" s="24" t="s">
        <v>83</v>
      </c>
      <c r="E398" s="24" t="s">
        <v>73</v>
      </c>
      <c r="F398" s="25">
        <v>39129</v>
      </c>
      <c r="G398" s="24" t="s">
        <v>1239</v>
      </c>
      <c r="H398" s="37" t="s">
        <v>150</v>
      </c>
      <c r="I398" s="26">
        <v>39129</v>
      </c>
      <c r="J398" s="28">
        <v>35490</v>
      </c>
    </row>
    <row r="399" spans="1:10" x14ac:dyDescent="0.2">
      <c r="A399" s="35" t="str">
        <f t="shared" si="6"/>
        <v>VAN LANDEGHEM Joëlle</v>
      </c>
      <c r="B399" s="34" t="s">
        <v>1240</v>
      </c>
      <c r="C399" s="23" t="s">
        <v>510</v>
      </c>
      <c r="D399" s="24" t="s">
        <v>72</v>
      </c>
      <c r="E399" s="24" t="s">
        <v>73</v>
      </c>
      <c r="F399" s="25">
        <v>39356</v>
      </c>
      <c r="G399" s="24" t="s">
        <v>1241</v>
      </c>
      <c r="H399" s="37" t="s">
        <v>75</v>
      </c>
      <c r="I399" s="26">
        <v>39356</v>
      </c>
      <c r="J399" s="28">
        <v>39448</v>
      </c>
    </row>
    <row r="400" spans="1:10" x14ac:dyDescent="0.2">
      <c r="A400" s="35" t="str">
        <f t="shared" si="6"/>
        <v>VAN LIERDE Virginie</v>
      </c>
      <c r="B400" s="34" t="s">
        <v>1242</v>
      </c>
      <c r="C400" s="23" t="s">
        <v>375</v>
      </c>
      <c r="D400" s="24" t="s">
        <v>72</v>
      </c>
      <c r="E400" s="24" t="s">
        <v>73</v>
      </c>
      <c r="F400" s="25">
        <v>40483</v>
      </c>
      <c r="G400" s="24" t="s">
        <v>1243</v>
      </c>
      <c r="H400" s="37" t="s">
        <v>1244</v>
      </c>
      <c r="I400" s="26">
        <v>40483</v>
      </c>
      <c r="J400" s="27">
        <v>40483</v>
      </c>
    </row>
    <row r="401" spans="1:10" x14ac:dyDescent="0.2">
      <c r="A401" s="35" t="str">
        <f t="shared" si="6"/>
        <v>VAN LINT Laurent</v>
      </c>
      <c r="B401" s="34" t="s">
        <v>1245</v>
      </c>
      <c r="C401" s="23" t="s">
        <v>496</v>
      </c>
      <c r="D401" s="24" t="s">
        <v>72</v>
      </c>
      <c r="E401" s="24" t="s">
        <v>78</v>
      </c>
      <c r="F401" s="25">
        <v>38749</v>
      </c>
      <c r="G401" s="24" t="s">
        <v>1246</v>
      </c>
      <c r="H401" s="37" t="s">
        <v>107</v>
      </c>
      <c r="I401" s="26">
        <v>38749</v>
      </c>
      <c r="J401" s="28">
        <v>38808</v>
      </c>
    </row>
    <row r="402" spans="1:10" x14ac:dyDescent="0.2">
      <c r="A402" s="35" t="str">
        <f t="shared" si="6"/>
        <v>VAN LINT Marc</v>
      </c>
      <c r="B402" s="34" t="s">
        <v>1245</v>
      </c>
      <c r="C402" s="23" t="s">
        <v>282</v>
      </c>
      <c r="D402" s="24" t="s">
        <v>83</v>
      </c>
      <c r="E402" s="24" t="s">
        <v>78</v>
      </c>
      <c r="F402" s="25">
        <v>40969</v>
      </c>
      <c r="G402" s="24" t="s">
        <v>1247</v>
      </c>
      <c r="H402" s="37" t="s">
        <v>111</v>
      </c>
      <c r="I402" s="26">
        <v>40969</v>
      </c>
      <c r="J402" s="27">
        <v>40969</v>
      </c>
    </row>
    <row r="403" spans="1:10" x14ac:dyDescent="0.2">
      <c r="A403" s="35" t="str">
        <f t="shared" si="6"/>
        <v>VAN MALDEREN Pascale</v>
      </c>
      <c r="B403" s="34" t="s">
        <v>1248</v>
      </c>
      <c r="C403" s="23" t="s">
        <v>350</v>
      </c>
      <c r="D403" s="24" t="s">
        <v>72</v>
      </c>
      <c r="E403" s="24" t="s">
        <v>78</v>
      </c>
      <c r="F403" s="25">
        <v>38384</v>
      </c>
      <c r="G403" s="24" t="s">
        <v>1249</v>
      </c>
      <c r="H403" s="37" t="s">
        <v>1250</v>
      </c>
      <c r="I403" s="26">
        <v>38384</v>
      </c>
      <c r="J403" s="27">
        <v>38384</v>
      </c>
    </row>
    <row r="404" spans="1:10" x14ac:dyDescent="0.2">
      <c r="A404" s="35" t="str">
        <f t="shared" si="6"/>
        <v>VAN MOLLE Lino</v>
      </c>
      <c r="B404" s="34" t="s">
        <v>1251</v>
      </c>
      <c r="C404" s="23" t="s">
        <v>1252</v>
      </c>
      <c r="D404" s="24" t="s">
        <v>83</v>
      </c>
      <c r="E404" s="24" t="s">
        <v>78</v>
      </c>
      <c r="F404" s="25">
        <v>40955</v>
      </c>
      <c r="G404" s="24" t="s">
        <v>1253</v>
      </c>
      <c r="H404" s="37" t="s">
        <v>415</v>
      </c>
      <c r="I404" s="26">
        <v>40955</v>
      </c>
      <c r="J404" s="28">
        <v>41000</v>
      </c>
    </row>
    <row r="405" spans="1:10" x14ac:dyDescent="0.2">
      <c r="A405" s="35" t="str">
        <f t="shared" si="6"/>
        <v>VAN OSSEL Natalie</v>
      </c>
      <c r="B405" s="34" t="s">
        <v>1254</v>
      </c>
      <c r="C405" s="23" t="s">
        <v>1255</v>
      </c>
      <c r="D405" s="24" t="s">
        <v>72</v>
      </c>
      <c r="E405" s="24" t="s">
        <v>73</v>
      </c>
      <c r="F405" s="25">
        <v>37773</v>
      </c>
      <c r="G405" s="24" t="s">
        <v>1256</v>
      </c>
      <c r="H405" s="37" t="s">
        <v>620</v>
      </c>
      <c r="I405" s="26">
        <v>35065</v>
      </c>
      <c r="J405" s="28">
        <v>33329</v>
      </c>
    </row>
    <row r="406" spans="1:10" x14ac:dyDescent="0.2">
      <c r="A406" s="35" t="str">
        <f t="shared" si="6"/>
        <v>VAN WOUWE Caroline</v>
      </c>
      <c r="B406" s="34" t="s">
        <v>1257</v>
      </c>
      <c r="C406" s="23" t="s">
        <v>551</v>
      </c>
      <c r="D406" s="24" t="s">
        <v>83</v>
      </c>
      <c r="E406" s="24" t="s">
        <v>73</v>
      </c>
      <c r="F406" s="25">
        <v>37773</v>
      </c>
      <c r="G406" s="24" t="s">
        <v>1258</v>
      </c>
      <c r="H406" s="37" t="s">
        <v>1259</v>
      </c>
      <c r="I406" s="26">
        <v>35155</v>
      </c>
      <c r="J406" s="28">
        <v>32478</v>
      </c>
    </row>
    <row r="407" spans="1:10" x14ac:dyDescent="0.2">
      <c r="A407" s="35" t="str">
        <f t="shared" si="6"/>
        <v>VANDAMME Bart</v>
      </c>
      <c r="B407" s="34" t="s">
        <v>1260</v>
      </c>
      <c r="C407" s="23" t="s">
        <v>279</v>
      </c>
      <c r="D407" s="24" t="s">
        <v>72</v>
      </c>
      <c r="E407" s="24" t="s">
        <v>78</v>
      </c>
      <c r="F407" s="25">
        <v>37773</v>
      </c>
      <c r="G407" s="24" t="s">
        <v>1261</v>
      </c>
      <c r="H407" s="37" t="s">
        <v>125</v>
      </c>
      <c r="I407" s="26">
        <v>34858</v>
      </c>
      <c r="J407" s="28">
        <v>31533</v>
      </c>
    </row>
    <row r="408" spans="1:10" x14ac:dyDescent="0.2">
      <c r="A408" s="35" t="str">
        <f t="shared" si="6"/>
        <v>VANDEN DRIESSCHE FEMKE</v>
      </c>
      <c r="B408" s="34" t="s">
        <v>1262</v>
      </c>
      <c r="C408" s="23" t="s">
        <v>1263</v>
      </c>
      <c r="D408" s="24" t="s">
        <v>83</v>
      </c>
      <c r="E408" s="24" t="s">
        <v>73</v>
      </c>
      <c r="F408" s="25">
        <v>42170</v>
      </c>
      <c r="G408" s="24" t="s">
        <v>1264</v>
      </c>
      <c r="H408" s="37" t="s">
        <v>150</v>
      </c>
      <c r="I408" s="26">
        <v>42170</v>
      </c>
      <c r="J408" s="28">
        <v>42186</v>
      </c>
    </row>
    <row r="409" spans="1:10" x14ac:dyDescent="0.2">
      <c r="A409" s="35" t="str">
        <f t="shared" si="6"/>
        <v>VANDENBROUCKE Katrien</v>
      </c>
      <c r="B409" s="34" t="s">
        <v>1265</v>
      </c>
      <c r="C409" s="23" t="s">
        <v>1266</v>
      </c>
      <c r="D409" s="24" t="s">
        <v>83</v>
      </c>
      <c r="E409" s="24" t="s">
        <v>73</v>
      </c>
      <c r="F409" s="25">
        <v>39114</v>
      </c>
      <c r="G409" s="24" t="s">
        <v>1267</v>
      </c>
      <c r="H409" s="37" t="s">
        <v>150</v>
      </c>
      <c r="I409" s="26">
        <v>39114</v>
      </c>
      <c r="J409" s="27">
        <v>39114</v>
      </c>
    </row>
    <row r="410" spans="1:10" x14ac:dyDescent="0.2">
      <c r="A410" s="35" t="str">
        <f t="shared" si="6"/>
        <v>VANDENHEULE Nancy</v>
      </c>
      <c r="B410" s="34" t="s">
        <v>1268</v>
      </c>
      <c r="C410" s="23" t="s">
        <v>1269</v>
      </c>
      <c r="D410" s="24" t="s">
        <v>72</v>
      </c>
      <c r="E410" s="24" t="s">
        <v>73</v>
      </c>
      <c r="F410" s="25">
        <v>37773</v>
      </c>
      <c r="G410" s="24" t="s">
        <v>1270</v>
      </c>
      <c r="H410" s="37" t="s">
        <v>164</v>
      </c>
      <c r="I410" s="26">
        <v>36251</v>
      </c>
      <c r="J410" s="28">
        <v>36647</v>
      </c>
    </row>
    <row r="411" spans="1:10" x14ac:dyDescent="0.2">
      <c r="A411" s="35" t="str">
        <f t="shared" si="6"/>
        <v>VANDER EECKT Albertine</v>
      </c>
      <c r="B411" s="34" t="s">
        <v>1271</v>
      </c>
      <c r="C411" s="23" t="s">
        <v>1272</v>
      </c>
      <c r="D411" s="24" t="s">
        <v>72</v>
      </c>
      <c r="E411" s="24" t="s">
        <v>170</v>
      </c>
      <c r="F411" s="25">
        <v>37773</v>
      </c>
      <c r="G411" s="24" t="s">
        <v>1273</v>
      </c>
      <c r="H411" s="37" t="s">
        <v>332</v>
      </c>
      <c r="I411" s="26">
        <v>34858</v>
      </c>
      <c r="J411" s="29" t="s">
        <v>172</v>
      </c>
    </row>
    <row r="412" spans="1:10" x14ac:dyDescent="0.2">
      <c r="A412" s="35" t="str">
        <f t="shared" si="6"/>
        <v>VANDERPUTTEN Bruno</v>
      </c>
      <c r="B412" s="34" t="s">
        <v>1274</v>
      </c>
      <c r="C412" s="23" t="s">
        <v>842</v>
      </c>
      <c r="D412" s="24" t="s">
        <v>72</v>
      </c>
      <c r="E412" s="24" t="s">
        <v>78</v>
      </c>
      <c r="F412" s="25">
        <v>37773</v>
      </c>
      <c r="G412" s="24" t="s">
        <v>1275</v>
      </c>
      <c r="H412" s="37" t="s">
        <v>146</v>
      </c>
      <c r="I412" s="26">
        <v>36008</v>
      </c>
      <c r="J412" s="28">
        <v>36404</v>
      </c>
    </row>
    <row r="413" spans="1:10" x14ac:dyDescent="0.2">
      <c r="A413" s="35" t="str">
        <f t="shared" si="6"/>
        <v>VANPUTTE KELLY</v>
      </c>
      <c r="B413" s="34" t="s">
        <v>1276</v>
      </c>
      <c r="C413" s="23" t="s">
        <v>1277</v>
      </c>
      <c r="D413" s="24" t="s">
        <v>83</v>
      </c>
      <c r="E413" s="24" t="s">
        <v>78</v>
      </c>
      <c r="F413" s="25">
        <v>42125</v>
      </c>
      <c r="G413" s="24" t="s">
        <v>1278</v>
      </c>
      <c r="H413" s="37" t="s">
        <v>244</v>
      </c>
      <c r="I413" s="26">
        <v>42125</v>
      </c>
      <c r="J413" s="27">
        <v>42125</v>
      </c>
    </row>
    <row r="414" spans="1:10" x14ac:dyDescent="0.2">
      <c r="A414" s="35" t="str">
        <f t="shared" si="6"/>
        <v>VANSPAUWEN Nadia</v>
      </c>
      <c r="B414" s="34" t="s">
        <v>1279</v>
      </c>
      <c r="C414" s="23" t="s">
        <v>861</v>
      </c>
      <c r="D414" s="24" t="s">
        <v>83</v>
      </c>
      <c r="E414" s="24" t="s">
        <v>78</v>
      </c>
      <c r="F414" s="25">
        <v>41518</v>
      </c>
      <c r="G414" s="24" t="s">
        <v>1280</v>
      </c>
      <c r="H414" s="37" t="s">
        <v>93</v>
      </c>
      <c r="I414" s="26">
        <v>41518</v>
      </c>
      <c r="J414" s="27">
        <v>41518</v>
      </c>
    </row>
    <row r="415" spans="1:10" x14ac:dyDescent="0.2">
      <c r="A415" s="35" t="str">
        <f t="shared" si="6"/>
        <v>VANVELTHEM Jacqueline</v>
      </c>
      <c r="B415" s="34" t="s">
        <v>1281</v>
      </c>
      <c r="C415" s="23" t="s">
        <v>1282</v>
      </c>
      <c r="D415" s="24" t="s">
        <v>72</v>
      </c>
      <c r="E415" s="24" t="s">
        <v>73</v>
      </c>
      <c r="F415" s="25">
        <v>37773</v>
      </c>
      <c r="G415" s="24" t="s">
        <v>1283</v>
      </c>
      <c r="H415" s="37" t="s">
        <v>324</v>
      </c>
      <c r="I415" s="26">
        <v>35566</v>
      </c>
      <c r="J415" s="28">
        <v>36342</v>
      </c>
    </row>
    <row r="416" spans="1:10" x14ac:dyDescent="0.2">
      <c r="A416" s="35" t="str">
        <f t="shared" si="6"/>
        <v>VERBEECK Werner</v>
      </c>
      <c r="B416" s="34" t="s">
        <v>1284</v>
      </c>
      <c r="C416" s="23" t="s">
        <v>1285</v>
      </c>
      <c r="D416" s="24" t="s">
        <v>83</v>
      </c>
      <c r="E416" s="24" t="s">
        <v>78</v>
      </c>
      <c r="F416" s="25">
        <v>37773</v>
      </c>
      <c r="G416" s="24" t="s">
        <v>1286</v>
      </c>
      <c r="H416" s="37" t="s">
        <v>1287</v>
      </c>
      <c r="I416" s="26">
        <v>34858</v>
      </c>
      <c r="J416" s="28">
        <v>33725</v>
      </c>
    </row>
    <row r="417" spans="1:10" x14ac:dyDescent="0.2">
      <c r="A417" s="35" t="str">
        <f t="shared" si="6"/>
        <v>VERBEKE Philippe</v>
      </c>
      <c r="B417" s="34" t="s">
        <v>1288</v>
      </c>
      <c r="C417" s="23" t="s">
        <v>521</v>
      </c>
      <c r="D417" s="24" t="s">
        <v>72</v>
      </c>
      <c r="E417" s="24" t="s">
        <v>73</v>
      </c>
      <c r="F417" s="25">
        <v>37773</v>
      </c>
      <c r="G417" s="24" t="s">
        <v>1289</v>
      </c>
      <c r="H417" s="37" t="s">
        <v>103</v>
      </c>
      <c r="I417" s="26">
        <v>36878</v>
      </c>
      <c r="J417" s="28">
        <v>36951</v>
      </c>
    </row>
    <row r="418" spans="1:10" x14ac:dyDescent="0.2">
      <c r="A418" s="35" t="str">
        <f t="shared" si="6"/>
        <v>VERCAMMEN CARINA</v>
      </c>
      <c r="B418" s="34" t="s">
        <v>1290</v>
      </c>
      <c r="C418" s="23" t="s">
        <v>1291</v>
      </c>
      <c r="D418" s="24" t="s">
        <v>83</v>
      </c>
      <c r="E418" s="24" t="s">
        <v>78</v>
      </c>
      <c r="F418" s="25">
        <v>42005</v>
      </c>
      <c r="G418" s="24" t="s">
        <v>1292</v>
      </c>
      <c r="H418" s="37" t="s">
        <v>415</v>
      </c>
      <c r="I418" s="26">
        <v>42005</v>
      </c>
      <c r="J418" s="28">
        <v>42005</v>
      </c>
    </row>
    <row r="419" spans="1:10" x14ac:dyDescent="0.2">
      <c r="A419" s="35" t="str">
        <f t="shared" si="6"/>
        <v>VERGRACHT Sylvie</v>
      </c>
      <c r="B419" s="34" t="s">
        <v>1293</v>
      </c>
      <c r="C419" s="23" t="s">
        <v>353</v>
      </c>
      <c r="D419" s="24" t="s">
        <v>72</v>
      </c>
      <c r="E419" s="24" t="s">
        <v>73</v>
      </c>
      <c r="F419" s="25">
        <v>38062</v>
      </c>
      <c r="G419" s="24" t="s">
        <v>1294</v>
      </c>
      <c r="H419" s="37" t="s">
        <v>150</v>
      </c>
      <c r="I419" s="26">
        <v>38062</v>
      </c>
      <c r="J419" s="28">
        <v>38078</v>
      </c>
    </row>
    <row r="420" spans="1:10" x14ac:dyDescent="0.2">
      <c r="A420" s="35" t="str">
        <f t="shared" si="6"/>
        <v>VERLAINE Françoise</v>
      </c>
      <c r="B420" s="34" t="s">
        <v>1295</v>
      </c>
      <c r="C420" s="23" t="s">
        <v>777</v>
      </c>
      <c r="D420" s="24" t="s">
        <v>72</v>
      </c>
      <c r="E420" s="24" t="s">
        <v>73</v>
      </c>
      <c r="F420" s="25">
        <v>38749</v>
      </c>
      <c r="G420" s="24" t="s">
        <v>1296</v>
      </c>
      <c r="H420" s="37" t="s">
        <v>179</v>
      </c>
      <c r="I420" s="26">
        <v>38749</v>
      </c>
      <c r="J420" s="28">
        <v>38777</v>
      </c>
    </row>
    <row r="421" spans="1:10" x14ac:dyDescent="0.2">
      <c r="A421" s="35" t="str">
        <f t="shared" si="6"/>
        <v>VERSTRAETE MICHELE</v>
      </c>
      <c r="B421" s="34" t="s">
        <v>1297</v>
      </c>
      <c r="C421" s="23" t="s">
        <v>1298</v>
      </c>
      <c r="D421" s="24" t="s">
        <v>72</v>
      </c>
      <c r="E421" s="24" t="s">
        <v>73</v>
      </c>
      <c r="F421" s="25">
        <v>41334</v>
      </c>
      <c r="G421" s="24" t="s">
        <v>1299</v>
      </c>
      <c r="H421" s="37" t="s">
        <v>795</v>
      </c>
      <c r="I421" s="26">
        <v>41334</v>
      </c>
      <c r="J421" s="28">
        <v>40634</v>
      </c>
    </row>
    <row r="422" spans="1:10" x14ac:dyDescent="0.2">
      <c r="A422" s="35" t="str">
        <f t="shared" si="6"/>
        <v>VITANZA Terenzio</v>
      </c>
      <c r="B422" s="34" t="s">
        <v>1300</v>
      </c>
      <c r="C422" s="23" t="s">
        <v>1301</v>
      </c>
      <c r="D422" s="24" t="s">
        <v>72</v>
      </c>
      <c r="E422" s="24" t="s">
        <v>73</v>
      </c>
      <c r="F422" s="25">
        <v>39630</v>
      </c>
      <c r="G422" s="24" t="s">
        <v>1302</v>
      </c>
      <c r="H422" s="37" t="s">
        <v>150</v>
      </c>
      <c r="I422" s="26">
        <v>39630</v>
      </c>
      <c r="J422" s="27">
        <v>39630</v>
      </c>
    </row>
    <row r="423" spans="1:10" x14ac:dyDescent="0.2">
      <c r="A423" s="35" t="str">
        <f t="shared" si="6"/>
        <v>VIVIER Gaëlle</v>
      </c>
      <c r="B423" s="34" t="s">
        <v>1303</v>
      </c>
      <c r="C423" s="23" t="s">
        <v>745</v>
      </c>
      <c r="D423" s="24" t="s">
        <v>72</v>
      </c>
      <c r="E423" s="24" t="s">
        <v>78</v>
      </c>
      <c r="F423" s="25">
        <v>40422</v>
      </c>
      <c r="G423" s="24" t="s">
        <v>1304</v>
      </c>
      <c r="H423" s="37" t="s">
        <v>93</v>
      </c>
      <c r="I423" s="26">
        <v>40422</v>
      </c>
      <c r="J423" s="27">
        <v>40422</v>
      </c>
    </row>
    <row r="424" spans="1:10" x14ac:dyDescent="0.2">
      <c r="A424" s="35" t="str">
        <f t="shared" si="6"/>
        <v>VO Tuyet-Nhi</v>
      </c>
      <c r="B424" s="34" t="s">
        <v>1305</v>
      </c>
      <c r="C424" s="23" t="s">
        <v>1306</v>
      </c>
      <c r="D424" s="24" t="s">
        <v>72</v>
      </c>
      <c r="E424" s="24" t="s">
        <v>78</v>
      </c>
      <c r="F424" s="25">
        <v>42370</v>
      </c>
      <c r="G424" s="24" t="s">
        <v>1307</v>
      </c>
      <c r="H424" s="37" t="s">
        <v>93</v>
      </c>
      <c r="I424" s="26">
        <v>42370</v>
      </c>
      <c r="J424" s="27">
        <v>42370</v>
      </c>
    </row>
    <row r="425" spans="1:10" x14ac:dyDescent="0.2">
      <c r="A425" s="35" t="str">
        <f t="shared" si="6"/>
        <v>WALHA-OKINDO Djambé</v>
      </c>
      <c r="B425" s="34" t="s">
        <v>1308</v>
      </c>
      <c r="C425" s="23" t="s">
        <v>1309</v>
      </c>
      <c r="D425" s="24" t="s">
        <v>72</v>
      </c>
      <c r="E425" s="24" t="s">
        <v>78</v>
      </c>
      <c r="F425" s="25">
        <v>41563</v>
      </c>
      <c r="G425" s="24" t="s">
        <v>1310</v>
      </c>
      <c r="H425" s="37" t="s">
        <v>187</v>
      </c>
      <c r="I425" s="26">
        <v>41563</v>
      </c>
      <c r="J425" s="28">
        <v>41579</v>
      </c>
    </row>
    <row r="426" spans="1:10" x14ac:dyDescent="0.2">
      <c r="A426" s="35" t="str">
        <f t="shared" si="6"/>
        <v>WAROQUIER Yves</v>
      </c>
      <c r="B426" s="34" t="s">
        <v>1311</v>
      </c>
      <c r="C426" s="23" t="s">
        <v>667</v>
      </c>
      <c r="D426" s="24" t="s">
        <v>72</v>
      </c>
      <c r="E426" s="24" t="s">
        <v>78</v>
      </c>
      <c r="F426" s="25">
        <v>37773</v>
      </c>
      <c r="G426" s="24" t="s">
        <v>1312</v>
      </c>
      <c r="H426" s="37" t="s">
        <v>1220</v>
      </c>
      <c r="I426" s="26">
        <v>34858</v>
      </c>
      <c r="J426" s="28">
        <v>34060</v>
      </c>
    </row>
    <row r="427" spans="1:10" x14ac:dyDescent="0.2">
      <c r="A427" s="35" t="str">
        <f t="shared" si="6"/>
        <v>WILLEMS Jan</v>
      </c>
      <c r="B427" s="34" t="s">
        <v>1313</v>
      </c>
      <c r="C427" s="23" t="s">
        <v>1314</v>
      </c>
      <c r="D427" s="24" t="s">
        <v>83</v>
      </c>
      <c r="E427" s="24" t="s">
        <v>78</v>
      </c>
      <c r="F427" s="25">
        <v>41275</v>
      </c>
      <c r="G427" s="24" t="s">
        <v>1315</v>
      </c>
      <c r="H427" s="37" t="s">
        <v>111</v>
      </c>
      <c r="I427" s="26">
        <v>41365</v>
      </c>
      <c r="J427" s="28">
        <v>38899</v>
      </c>
    </row>
    <row r="428" spans="1:10" x14ac:dyDescent="0.2">
      <c r="A428" s="35" t="str">
        <f t="shared" si="6"/>
        <v>WORMS Cindy</v>
      </c>
      <c r="B428" s="34" t="s">
        <v>1316</v>
      </c>
      <c r="C428" s="23" t="s">
        <v>1317</v>
      </c>
      <c r="D428" s="24" t="s">
        <v>83</v>
      </c>
      <c r="E428" s="24" t="s">
        <v>73</v>
      </c>
      <c r="F428" s="25">
        <v>39873</v>
      </c>
      <c r="G428" s="24" t="s">
        <v>1318</v>
      </c>
      <c r="H428" s="37" t="s">
        <v>1319</v>
      </c>
      <c r="I428" s="26">
        <v>39873</v>
      </c>
      <c r="J428" s="28">
        <v>39873</v>
      </c>
    </row>
    <row r="429" spans="1:10" x14ac:dyDescent="0.2">
      <c r="A429" s="35" t="str">
        <f t="shared" si="6"/>
        <v>WOUTERS Anne</v>
      </c>
      <c r="B429" s="34" t="s">
        <v>1320</v>
      </c>
      <c r="C429" s="23" t="s">
        <v>338</v>
      </c>
      <c r="D429" s="24" t="s">
        <v>83</v>
      </c>
      <c r="E429" s="24" t="s">
        <v>73</v>
      </c>
      <c r="F429" s="25">
        <v>37773</v>
      </c>
      <c r="G429" s="24" t="s">
        <v>1321</v>
      </c>
      <c r="H429" s="37" t="s">
        <v>324</v>
      </c>
      <c r="I429" s="26">
        <v>35689</v>
      </c>
      <c r="J429" s="28">
        <v>35796</v>
      </c>
    </row>
    <row r="430" spans="1:10" x14ac:dyDescent="0.2">
      <c r="A430" s="35" t="str">
        <f t="shared" si="6"/>
        <v>YALCIN Nursen</v>
      </c>
      <c r="B430" s="34" t="s">
        <v>1322</v>
      </c>
      <c r="C430" s="23" t="s">
        <v>1323</v>
      </c>
      <c r="D430" s="24" t="s">
        <v>72</v>
      </c>
      <c r="E430" s="24" t="s">
        <v>73</v>
      </c>
      <c r="F430" s="25">
        <v>37773</v>
      </c>
      <c r="G430" s="24" t="s">
        <v>1324</v>
      </c>
      <c r="H430" s="37" t="s">
        <v>1062</v>
      </c>
      <c r="I430" s="26">
        <v>36800</v>
      </c>
      <c r="J430" s="28">
        <v>36800</v>
      </c>
    </row>
    <row r="431" spans="1:10" x14ac:dyDescent="0.2">
      <c r="A431" s="35" t="str">
        <f t="shared" si="6"/>
        <v>YILDIZ Gullu</v>
      </c>
      <c r="B431" s="34" t="s">
        <v>1325</v>
      </c>
      <c r="C431" s="23" t="s">
        <v>1326</v>
      </c>
      <c r="D431" s="24" t="s">
        <v>72</v>
      </c>
      <c r="E431" s="24" t="s">
        <v>73</v>
      </c>
      <c r="F431" s="25">
        <v>37773</v>
      </c>
      <c r="G431" s="24" t="s">
        <v>453</v>
      </c>
      <c r="H431" s="37" t="s">
        <v>324</v>
      </c>
      <c r="I431" s="26">
        <v>37362</v>
      </c>
      <c r="J431" s="28">
        <v>37377</v>
      </c>
    </row>
    <row r="432" spans="1:10" x14ac:dyDescent="0.2">
      <c r="A432" s="35" t="str">
        <f t="shared" si="6"/>
        <v>YILDIZ Melahat</v>
      </c>
      <c r="B432" s="34" t="s">
        <v>1325</v>
      </c>
      <c r="C432" s="23" t="s">
        <v>1327</v>
      </c>
      <c r="D432" s="24" t="s">
        <v>72</v>
      </c>
      <c r="E432" s="24" t="s">
        <v>73</v>
      </c>
      <c r="F432" s="25">
        <v>37773</v>
      </c>
      <c r="G432" s="24" t="s">
        <v>1328</v>
      </c>
      <c r="H432" s="37" t="s">
        <v>324</v>
      </c>
      <c r="I432" s="26">
        <v>36923</v>
      </c>
      <c r="J432" s="28">
        <v>37012</v>
      </c>
    </row>
    <row r="433" spans="1:10" x14ac:dyDescent="0.2">
      <c r="A433" s="35" t="str">
        <f t="shared" si="6"/>
        <v>YOUSFI Leila</v>
      </c>
      <c r="B433" s="34" t="s">
        <v>1329</v>
      </c>
      <c r="C433" s="23" t="s">
        <v>255</v>
      </c>
      <c r="D433" s="24" t="s">
        <v>72</v>
      </c>
      <c r="E433" s="24" t="s">
        <v>73</v>
      </c>
      <c r="F433" s="25">
        <v>37773</v>
      </c>
      <c r="G433" s="24" t="s">
        <v>1330</v>
      </c>
      <c r="H433" s="37" t="s">
        <v>150</v>
      </c>
      <c r="I433" s="26">
        <v>36480</v>
      </c>
      <c r="J433" s="28">
        <v>41334</v>
      </c>
    </row>
    <row r="434" spans="1:10" x14ac:dyDescent="0.2">
      <c r="A434" s="35" t="str">
        <f t="shared" si="6"/>
        <v>YOUSFI Lotfi</v>
      </c>
      <c r="B434" s="34" t="s">
        <v>1329</v>
      </c>
      <c r="C434" s="23" t="s">
        <v>1331</v>
      </c>
      <c r="D434" s="24" t="s">
        <v>72</v>
      </c>
      <c r="E434" s="24" t="s">
        <v>73</v>
      </c>
      <c r="F434" s="25">
        <v>37773</v>
      </c>
      <c r="G434" s="24" t="s">
        <v>1332</v>
      </c>
      <c r="H434" s="37" t="s">
        <v>735</v>
      </c>
      <c r="I434" s="26">
        <v>36529</v>
      </c>
      <c r="J434" s="28">
        <v>36557</v>
      </c>
    </row>
    <row r="435" spans="1:10" x14ac:dyDescent="0.2">
      <c r="A435" s="35" t="str">
        <f t="shared" si="6"/>
        <v>ZAOUDI R'himou</v>
      </c>
      <c r="B435" s="34" t="s">
        <v>1333</v>
      </c>
      <c r="C435" s="23" t="s">
        <v>1334</v>
      </c>
      <c r="D435" s="24" t="s">
        <v>72</v>
      </c>
      <c r="E435" s="24" t="s">
        <v>78</v>
      </c>
      <c r="F435" s="25">
        <v>42217</v>
      </c>
      <c r="G435" s="24" t="s">
        <v>1335</v>
      </c>
      <c r="H435" s="37" t="s">
        <v>146</v>
      </c>
      <c r="I435" s="26">
        <v>42217</v>
      </c>
      <c r="J435" s="27">
        <v>42217</v>
      </c>
    </row>
    <row r="436" spans="1:10" x14ac:dyDescent="0.2">
      <c r="A436" s="35" t="str">
        <f t="shared" si="6"/>
        <v>ZELLER Myriam</v>
      </c>
      <c r="B436" s="34" t="s">
        <v>1336</v>
      </c>
      <c r="C436" s="23" t="s">
        <v>477</v>
      </c>
      <c r="D436" s="24" t="s">
        <v>72</v>
      </c>
      <c r="E436" s="24" t="s">
        <v>78</v>
      </c>
      <c r="F436" s="25">
        <v>41852</v>
      </c>
      <c r="G436" s="24" t="s">
        <v>1337</v>
      </c>
      <c r="H436" s="37" t="s">
        <v>146</v>
      </c>
      <c r="I436" s="26">
        <v>41852</v>
      </c>
      <c r="J436" s="27">
        <v>41852</v>
      </c>
    </row>
    <row r="437" spans="1:10" x14ac:dyDescent="0.2">
      <c r="A437" s="35" t="str">
        <f t="shared" si="6"/>
        <v>ZIELENS Cathleen</v>
      </c>
      <c r="B437" s="34" t="s">
        <v>1338</v>
      </c>
      <c r="C437" s="23" t="s">
        <v>1339</v>
      </c>
      <c r="D437" s="24" t="s">
        <v>83</v>
      </c>
      <c r="E437" s="24" t="s">
        <v>78</v>
      </c>
      <c r="F437" s="25">
        <v>37773</v>
      </c>
      <c r="G437" s="24" t="s">
        <v>1340</v>
      </c>
      <c r="H437" s="37" t="s">
        <v>80</v>
      </c>
      <c r="I437" s="26">
        <v>36084</v>
      </c>
      <c r="J437" s="28">
        <v>35735</v>
      </c>
    </row>
  </sheetData>
  <autoFilter ref="A1:J1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Année 2016</vt:lpstr>
      <vt:lpstr>base de données</vt:lpstr>
      <vt:lpstr>Base de Données Actiris</vt:lpstr>
      <vt:lpstr>NOM_COMPLET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Michel Zombaï</cp:lastModifiedBy>
  <cp:lastPrinted>2015-12-27T13:42:15Z</cp:lastPrinted>
  <dcterms:created xsi:type="dcterms:W3CDTF">2015-12-22T11:24:28Z</dcterms:created>
  <dcterms:modified xsi:type="dcterms:W3CDTF">2015-12-29T23:23:15Z</dcterms:modified>
</cp:coreProperties>
</file>