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600" yWindow="135" windowWidth="14115" windowHeight="8730"/>
  </bookViews>
  <sheets>
    <sheet name="Base de donnée" sheetId="1" r:id="rId1"/>
    <sheet name="Entrée de marchandises" sheetId="2" r:id="rId2"/>
    <sheet name="Sortie de marchandises" sheetId="3" r:id="rId3"/>
    <sheet name="Etat du stock" sheetId="4" r:id="rId4"/>
  </sheets>
  <definedNames>
    <definedName name="abiumù">'Etat du stock'!$A$14</definedName>
    <definedName name="Prix">OFFSET('Base de donnée'!$G$5,0,0,COUNTA('Base de donnée'!$G$5:$G$65532))</definedName>
    <definedName name="Ref">OFFSET('Base de donnée'!$F$5,0,0,COUNTA('Base de donnée'!$F$5:$F$65532))</definedName>
    <definedName name="RefStock">OFFSET('Etat du stock'!$A$5,0,0,COUNTA('Etat du stock'!$A1048575:$A$65531))</definedName>
  </definedNames>
  <calcPr calcId="145621"/>
  <customWorkbookViews>
    <customWorkbookView name="FRICHE Leandre - Affichage personnalisé" guid="{429E1932-7239-4E91-96CE-C1EFAAFC664E}" mergeInterval="0" personalView="1" maximized="1" xWindow="1" yWindow="1" windowWidth="1676" windowHeight="820" activeSheetId="1"/>
  </customWorkbookViews>
</workbook>
</file>

<file path=xl/calcChain.xml><?xml version="1.0" encoding="utf-8"?>
<calcChain xmlns="http://schemas.openxmlformats.org/spreadsheetml/2006/main">
  <c r="P5" i="2" l="1"/>
  <c r="D7" i="3"/>
  <c r="H7" i="3" s="1"/>
  <c r="P5" i="3"/>
  <c r="N5" i="3"/>
  <c r="D9" i="3"/>
  <c r="H9" i="3" s="1"/>
  <c r="D7" i="2"/>
  <c r="H7" i="2" s="1"/>
  <c r="N5" i="2"/>
  <c r="D9" i="2"/>
  <c r="H9" i="2" s="1"/>
  <c r="C19" i="4"/>
  <c r="D19" i="4"/>
  <c r="B19" i="4"/>
</calcChain>
</file>

<file path=xl/sharedStrings.xml><?xml version="1.0" encoding="utf-8"?>
<sst xmlns="http://schemas.openxmlformats.org/spreadsheetml/2006/main" count="69" uniqueCount="48">
  <si>
    <t>Désignation</t>
  </si>
  <si>
    <t>Base de données articles</t>
  </si>
  <si>
    <t>Famille</t>
  </si>
  <si>
    <t>Entrée (achat) de marchandises</t>
  </si>
  <si>
    <t>Prix HT</t>
  </si>
  <si>
    <t>TVA</t>
  </si>
  <si>
    <t>Sortie (vente) de marchandises</t>
  </si>
  <si>
    <t>Etat du stock</t>
  </si>
  <si>
    <t>Montant stock HT</t>
  </si>
  <si>
    <t>Montant Stock TTC</t>
  </si>
  <si>
    <t>Qté en stock</t>
  </si>
  <si>
    <t>TOTAL</t>
  </si>
  <si>
    <t>Prix unitaire HT</t>
  </si>
  <si>
    <t>Prix total TTC</t>
  </si>
  <si>
    <t>Quantité</t>
  </si>
  <si>
    <t>Prix total HT</t>
  </si>
  <si>
    <t>Prix unitaire TTC</t>
  </si>
  <si>
    <t>Stock initial</t>
  </si>
  <si>
    <t>Stock après achat</t>
  </si>
  <si>
    <t>Stock après vente</t>
  </si>
  <si>
    <t>Représentation</t>
  </si>
  <si>
    <t>Ball-socket</t>
  </si>
  <si>
    <t>BS 100</t>
  </si>
  <si>
    <t>BS 150</t>
  </si>
  <si>
    <t>BS 300</t>
  </si>
  <si>
    <t>Connecteur droit</t>
  </si>
  <si>
    <t>CD 15 A</t>
  </si>
  <si>
    <t>CD 30 A</t>
  </si>
  <si>
    <t>CD 60 A</t>
  </si>
  <si>
    <t>Tendeur d'ancrage</t>
  </si>
  <si>
    <t>TA 60</t>
  </si>
  <si>
    <t>TA 15 B</t>
  </si>
  <si>
    <t>TA 30 B</t>
  </si>
  <si>
    <t>Emplacement</t>
  </si>
  <si>
    <t xml:space="preserve">  </t>
  </si>
  <si>
    <t>Liaison</t>
  </si>
  <si>
    <t xml:space="preserve">Liaison </t>
  </si>
  <si>
    <t>Réglage</t>
  </si>
  <si>
    <t>N° article</t>
  </si>
  <si>
    <t xml:space="preserve">Dans cette feuille se situe la partie sortie marchandise , la référence le prix et la quantité en stock apparait </t>
  </si>
  <si>
    <t xml:space="preserve">Cette feuille servira à rentrer les entrées marchandises en fonction de la référence, un calcul du coût total est effectué (HT et TTC) ainsi qu'une addition au sotck après achat </t>
  </si>
  <si>
    <t>Nom / Référence</t>
  </si>
  <si>
    <t>Numéro article</t>
  </si>
  <si>
    <t xml:space="preserve">Dans cette partie le calcul des entrées et sorties se fera automatiquement de même que pour le montant </t>
  </si>
  <si>
    <t>AP 60</t>
  </si>
  <si>
    <t>anneau de protection</t>
  </si>
  <si>
    <t>protection</t>
  </si>
  <si>
    <t>http://forum.excel-pratique.com/excel/probleme-d-ajout-de-references-t65532.html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</si>
</sst>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0.00\ &quot;€&quot;;\-#,##0.00\ &quot;€&quot;"/>
    <numFmt numFmtId="8" formatCode="#,##0.00\ &quot;€&quot;;[Red]\-#,##0.00\ &quot;€&quot;"/>
    <numFmt numFmtId="164" formatCode="#,##0.00\ &quot;€&quot;"/>
  </numFmts>
  <fonts count="8" x14ac:knownFonts="1">
    <font>
      <sz val="10"/>
      <name val="Arial"/>
    </font>
    <font>
      <b/>
      <sz val="14"/>
      <name val="Arial"/>
      <family val="2"/>
    </font>
    <font>
      <b/>
      <sz val="10"/>
      <name val="Arial"/>
      <family val="2"/>
    </font>
    <font>
      <b/>
      <sz val="12"/>
      <name val="Arial"/>
      <family val="2"/>
    </font>
    <font>
      <sz val="12"/>
      <name val="Arial"/>
      <family val="2"/>
    </font>
    <font>
      <sz val="10"/>
      <name val="Arial"/>
      <family val="2"/>
    </font>
    <font>
      <sz val="10"/>
      <color rgb="FFFF0000"/>
      <name val="Arial"/>
      <family val="2"/>
    </font>
    <font>
      <u/>
      <sz val="10"/>
      <color theme="10"/>
      <name val="Arial"/>
      <family val="2"/>
    </font>
  </fonts>
  <fills count="7">
    <fill>
      <patternFill patternType="none"/>
    </fill>
    <fill>
      <patternFill patternType="gray125"/>
    </fill>
    <fill>
      <patternFill patternType="gray0625">
        <fgColor indexed="22"/>
      </patternFill>
    </fill>
    <fill>
      <patternFill patternType="lightGray">
        <fgColor indexed="12"/>
      </patternFill>
    </fill>
    <fill>
      <patternFill patternType="lightGray">
        <fgColor indexed="53"/>
      </patternFill>
    </fill>
    <fill>
      <patternFill patternType="lightGray">
        <fgColor indexed="57"/>
      </patternFill>
    </fill>
    <fill>
      <patternFill patternType="lightGray">
        <fgColor indexed="10"/>
      </patternFill>
    </fill>
  </fills>
  <borders count="32">
    <border>
      <left/>
      <right/>
      <top/>
      <bottom/>
      <diagonal/>
    </border>
    <border>
      <left style="thick">
        <color indexed="23"/>
      </left>
      <right style="thick">
        <color indexed="23"/>
      </right>
      <top style="thick">
        <color indexed="23"/>
      </top>
      <bottom style="thick">
        <color indexed="23"/>
      </bottom>
      <diagonal/>
    </border>
    <border>
      <left style="thick">
        <color indexed="10"/>
      </left>
      <right style="thick">
        <color indexed="10"/>
      </right>
      <top style="thick">
        <color indexed="10"/>
      </top>
      <bottom style="thick">
        <color indexed="10"/>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55"/>
      </left>
      <right style="medium">
        <color indexed="64"/>
      </right>
      <top style="medium">
        <color indexed="64"/>
      </top>
      <bottom style="medium">
        <color indexed="64"/>
      </bottom>
      <diagonal/>
    </border>
    <border>
      <left style="medium">
        <color indexed="64"/>
      </left>
      <right/>
      <top/>
      <bottom/>
      <diagonal/>
    </border>
    <border>
      <left style="thin">
        <color indexed="55"/>
      </left>
      <right style="medium">
        <color indexed="64"/>
      </right>
      <top style="medium">
        <color indexed="64"/>
      </top>
      <bottom/>
      <diagonal/>
    </border>
    <border>
      <left style="thin">
        <color indexed="55"/>
      </left>
      <right style="medium">
        <color indexed="64"/>
      </right>
      <top style="dotted">
        <color indexed="64"/>
      </top>
      <bottom/>
      <diagonal/>
    </border>
    <border>
      <left style="thin">
        <color indexed="55"/>
      </left>
      <right style="medium">
        <color indexed="64"/>
      </right>
      <top style="dotted">
        <color indexed="64"/>
      </top>
      <bottom style="dotted">
        <color indexed="64"/>
      </bottom>
      <diagonal/>
    </border>
    <border>
      <left style="thin">
        <color indexed="55"/>
      </left>
      <right/>
      <top/>
      <bottom/>
      <diagonal/>
    </border>
    <border>
      <left style="thin">
        <color indexed="55"/>
      </left>
      <right style="medium">
        <color indexed="64"/>
      </right>
      <top style="dotted">
        <color indexed="64"/>
      </top>
      <bottom style="medium">
        <color indexed="64"/>
      </bottom>
      <diagonal/>
    </border>
    <border>
      <left style="medium">
        <color indexed="64"/>
      </left>
      <right style="medium">
        <color indexed="64"/>
      </right>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style="medium">
        <color indexed="64"/>
      </top>
      <bottom style="medium">
        <color indexed="55"/>
      </bottom>
      <diagonal/>
    </border>
    <border>
      <left style="medium">
        <color indexed="64"/>
      </left>
      <right style="medium">
        <color indexed="64"/>
      </right>
      <top style="medium">
        <color indexed="55"/>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55"/>
      </right>
      <top style="medium">
        <color indexed="64"/>
      </top>
      <bottom style="medium">
        <color indexed="64"/>
      </bottom>
      <diagonal/>
    </border>
    <border>
      <left style="medium">
        <color indexed="55"/>
      </left>
      <right style="medium">
        <color indexed="55"/>
      </right>
      <top style="medium">
        <color indexed="64"/>
      </top>
      <bottom style="medium">
        <color indexed="64"/>
      </bottom>
      <diagonal/>
    </border>
    <border>
      <left style="medium">
        <color indexed="55"/>
      </left>
      <right style="medium">
        <color indexed="64"/>
      </right>
      <top style="medium">
        <color indexed="64"/>
      </top>
      <bottom style="medium">
        <color indexed="55"/>
      </bottom>
      <diagonal/>
    </border>
    <border>
      <left style="medium">
        <color indexed="55"/>
      </left>
      <right style="medium">
        <color indexed="64"/>
      </right>
      <top style="medium">
        <color indexed="55"/>
      </top>
      <bottom/>
      <diagonal/>
    </border>
    <border>
      <left style="medium">
        <color indexed="64"/>
      </left>
      <right/>
      <top/>
      <bottom style="medium">
        <color indexed="64"/>
      </bottom>
      <diagonal/>
    </border>
  </borders>
  <cellStyleXfs count="2">
    <xf numFmtId="0" fontId="0" fillId="0" borderId="0"/>
    <xf numFmtId="0" fontId="7" fillId="0" borderId="0" applyNumberFormat="0" applyFill="0" applyBorder="0" applyAlignment="0" applyProtection="0"/>
  </cellStyleXfs>
  <cellXfs count="71">
    <xf numFmtId="0" fontId="0" fillId="0" borderId="0" xfId="0"/>
    <xf numFmtId="0" fontId="0" fillId="0" borderId="0" xfId="0" applyAlignment="1">
      <alignment vertical="center"/>
    </xf>
    <xf numFmtId="0" fontId="3" fillId="0" borderId="0" xfId="0" applyFont="1"/>
    <xf numFmtId="0" fontId="3" fillId="0" borderId="1" xfId="0" applyFont="1" applyBorder="1"/>
    <xf numFmtId="0" fontId="4" fillId="2" borderId="2" xfId="0" applyFont="1" applyFill="1" applyBorder="1" applyAlignment="1">
      <alignment horizontal="center"/>
    </xf>
    <xf numFmtId="7" fontId="4" fillId="2" borderId="2" xfId="0" applyNumberFormat="1" applyFont="1" applyFill="1" applyBorder="1" applyAlignment="1">
      <alignment horizontal="center"/>
    </xf>
    <xf numFmtId="10" fontId="4" fillId="2" borderId="2" xfId="0" applyNumberFormat="1" applyFont="1" applyFill="1" applyBorder="1" applyAlignment="1">
      <alignment horizontal="center"/>
    </xf>
    <xf numFmtId="0" fontId="5" fillId="0" borderId="0" xfId="0" applyFont="1"/>
    <xf numFmtId="0" fontId="5" fillId="0" borderId="0" xfId="0" applyFont="1" applyAlignment="1">
      <alignment horizontal="center" vertical="center"/>
    </xf>
    <xf numFmtId="0" fontId="5" fillId="3" borderId="3" xfId="0" applyFont="1" applyFill="1" applyBorder="1" applyAlignment="1">
      <alignment horizontal="center" vertical="center"/>
    </xf>
    <xf numFmtId="0" fontId="5" fillId="0" borderId="0" xfId="0" applyFont="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6" xfId="0" applyBorder="1" applyAlignment="1">
      <alignment vertical="center"/>
    </xf>
    <xf numFmtId="0" fontId="5" fillId="0" borderId="6" xfId="0" applyFont="1" applyBorder="1" applyAlignment="1">
      <alignment vertical="center"/>
    </xf>
    <xf numFmtId="0" fontId="0" fillId="4" borderId="6" xfId="0" applyFill="1" applyBorder="1" applyAlignment="1">
      <alignment vertical="center"/>
    </xf>
    <xf numFmtId="7" fontId="0" fillId="5" borderId="6" xfId="0" applyNumberFormat="1" applyFill="1" applyBorder="1" applyAlignment="1">
      <alignment vertical="center"/>
    </xf>
    <xf numFmtId="0" fontId="5" fillId="0" borderId="3" xfId="0" applyFont="1" applyBorder="1" applyAlignment="1">
      <alignment vertical="center"/>
    </xf>
    <xf numFmtId="0" fontId="5" fillId="0" borderId="7" xfId="0" applyFont="1" applyBorder="1" applyAlignment="1">
      <alignment vertical="center"/>
    </xf>
    <xf numFmtId="0" fontId="0" fillId="0" borderId="8" xfId="0" applyBorder="1" applyAlignment="1">
      <alignment vertical="center"/>
    </xf>
    <xf numFmtId="0" fontId="0" fillId="4" borderId="8" xfId="0" applyFill="1" applyBorder="1" applyAlignment="1">
      <alignment vertical="center"/>
    </xf>
    <xf numFmtId="7" fontId="0" fillId="5" borderId="8" xfId="0" applyNumberFormat="1" applyFill="1" applyBorder="1" applyAlignment="1">
      <alignment vertical="center"/>
    </xf>
    <xf numFmtId="0" fontId="0" fillId="0" borderId="0" xfId="0" applyBorder="1" applyAlignment="1">
      <alignment vertical="center"/>
    </xf>
    <xf numFmtId="0" fontId="0" fillId="0" borderId="9" xfId="0" applyBorder="1" applyAlignment="1">
      <alignment vertical="center"/>
    </xf>
    <xf numFmtId="0" fontId="2" fillId="6" borderId="10" xfId="0" applyFont="1" applyFill="1" applyBorder="1" applyAlignment="1">
      <alignment horizontal="center" vertical="center"/>
    </xf>
    <xf numFmtId="0" fontId="0" fillId="6" borderId="4" xfId="0" applyFill="1" applyBorder="1" applyAlignment="1">
      <alignment vertical="center"/>
    </xf>
    <xf numFmtId="164" fontId="0" fillId="6" borderId="6" xfId="0" applyNumberFormat="1" applyFill="1" applyBorder="1" applyAlignment="1">
      <alignment vertical="center"/>
    </xf>
    <xf numFmtId="0" fontId="0" fillId="0" borderId="11" xfId="0" applyBorder="1" applyAlignment="1">
      <alignment vertical="center"/>
    </xf>
    <xf numFmtId="164" fontId="0" fillId="6" borderId="8" xfId="0" applyNumberFormat="1" applyFill="1" applyBorder="1" applyAlignment="1">
      <alignment vertical="center"/>
    </xf>
    <xf numFmtId="0" fontId="0" fillId="4" borderId="12" xfId="0" applyFill="1" applyBorder="1" applyAlignment="1">
      <alignment vertical="center"/>
    </xf>
    <xf numFmtId="0" fontId="0" fillId="4" borderId="13" xfId="0" applyFill="1" applyBorder="1" applyAlignment="1">
      <alignment vertical="center"/>
    </xf>
    <xf numFmtId="0" fontId="0" fillId="4" borderId="14" xfId="0" applyFill="1" applyBorder="1" applyAlignment="1">
      <alignment vertical="center"/>
    </xf>
    <xf numFmtId="0" fontId="0" fillId="4" borderId="15" xfId="0" applyFill="1" applyBorder="1" applyAlignment="1">
      <alignment vertical="center"/>
    </xf>
    <xf numFmtId="0" fontId="0" fillId="4" borderId="16" xfId="0" applyFill="1" applyBorder="1" applyAlignment="1">
      <alignment horizontal="left" vertical="center"/>
    </xf>
    <xf numFmtId="8" fontId="0" fillId="0" borderId="17" xfId="0" applyNumberFormat="1" applyBorder="1" applyAlignment="1">
      <alignment vertical="center"/>
    </xf>
    <xf numFmtId="8" fontId="0" fillId="0" borderId="18" xfId="0" applyNumberFormat="1" applyBorder="1" applyAlignment="1">
      <alignment vertical="center"/>
    </xf>
    <xf numFmtId="8" fontId="0" fillId="0" borderId="11" xfId="0" applyNumberFormat="1" applyBorder="1" applyAlignment="1">
      <alignment vertical="center"/>
    </xf>
    <xf numFmtId="7" fontId="0" fillId="0" borderId="18" xfId="0" applyNumberFormat="1" applyBorder="1" applyAlignment="1">
      <alignment vertical="center"/>
    </xf>
    <xf numFmtId="8" fontId="0" fillId="0" borderId="4" xfId="0" applyNumberFormat="1" applyBorder="1" applyAlignment="1">
      <alignment vertical="center"/>
    </xf>
    <xf numFmtId="8" fontId="0" fillId="0" borderId="19" xfId="0" applyNumberFormat="1" applyBorder="1" applyAlignment="1">
      <alignment vertical="center"/>
    </xf>
    <xf numFmtId="7" fontId="0" fillId="0" borderId="19" xfId="0" applyNumberFormat="1" applyBorder="1" applyAlignment="1">
      <alignment vertical="center"/>
    </xf>
    <xf numFmtId="0" fontId="0" fillId="0" borderId="19" xfId="0" applyBorder="1" applyAlignment="1">
      <alignment vertical="center"/>
    </xf>
    <xf numFmtId="7" fontId="0" fillId="0" borderId="20" xfId="0" applyNumberFormat="1" applyBorder="1" applyAlignment="1">
      <alignment vertical="center"/>
    </xf>
    <xf numFmtId="0" fontId="0" fillId="0" borderId="18" xfId="0" applyBorder="1" applyAlignment="1">
      <alignment vertical="center"/>
    </xf>
    <xf numFmtId="0" fontId="0" fillId="0" borderId="17" xfId="0" applyBorder="1" applyAlignment="1">
      <alignment vertical="center"/>
    </xf>
    <xf numFmtId="0" fontId="0" fillId="0" borderId="21" xfId="0" applyBorder="1" applyAlignment="1">
      <alignment vertical="center"/>
    </xf>
    <xf numFmtId="0" fontId="6" fillId="0" borderId="0" xfId="0" applyFont="1" applyAlignment="1">
      <alignment vertical="center"/>
    </xf>
    <xf numFmtId="0" fontId="5" fillId="0" borderId="8" xfId="0" applyFont="1" applyBorder="1" applyAlignment="1">
      <alignment vertical="center"/>
    </xf>
    <xf numFmtId="0" fontId="1" fillId="0" borderId="0" xfId="0" applyFont="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3" borderId="10" xfId="0" applyFill="1" applyBorder="1" applyAlignment="1">
      <alignment horizontal="center" vertical="center"/>
    </xf>
    <xf numFmtId="0" fontId="5" fillId="3" borderId="22" xfId="0" applyFont="1" applyFill="1" applyBorder="1" applyAlignment="1">
      <alignment horizontal="center" vertical="center"/>
    </xf>
    <xf numFmtId="0" fontId="0" fillId="3" borderId="23" xfId="0" applyFill="1" applyBorder="1" applyAlignment="1">
      <alignment horizontal="center" vertical="center"/>
    </xf>
    <xf numFmtId="0" fontId="0" fillId="3" borderId="22" xfId="0" applyFill="1" applyBorder="1" applyAlignment="1">
      <alignment horizontal="center" vertical="center"/>
    </xf>
    <xf numFmtId="0" fontId="0" fillId="3" borderId="3" xfId="0" applyFill="1" applyBorder="1" applyAlignment="1">
      <alignment horizontal="center" vertical="center"/>
    </xf>
    <xf numFmtId="0" fontId="0" fillId="3" borderId="7" xfId="0" applyFill="1" applyBorder="1" applyAlignment="1">
      <alignment horizontal="center" vertical="center"/>
    </xf>
    <xf numFmtId="0" fontId="0" fillId="0" borderId="6"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1"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center" vertical="center" wrapText="1"/>
    </xf>
    <xf numFmtId="0" fontId="2" fillId="3" borderId="6"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29" xfId="0" applyFont="1" applyFill="1" applyBorder="1" applyAlignment="1">
      <alignment horizontal="center" vertical="center"/>
    </xf>
    <xf numFmtId="0" fontId="2" fillId="3" borderId="30"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31" xfId="0" applyFont="1" applyFill="1" applyBorder="1" applyAlignment="1">
      <alignment horizontal="center" vertical="center"/>
    </xf>
    <xf numFmtId="0" fontId="7" fillId="0" borderId="0" xfId="1" applyAlignment="1">
      <alignment vertical="center"/>
    </xf>
  </cellXfs>
  <cellStyles count="2">
    <cellStyle name="Lien hypertexte" xfId="1" builtinId="8"/>
    <cellStyle name="Normal" xfId="0" builtinId="0"/>
  </cellStyles>
  <dxfs count="11">
    <dxf>
      <fill>
        <patternFill>
          <bgColor rgb="FFFF660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theme="0"/>
      </font>
      <fill>
        <patternFill>
          <bgColor rgb="FFCC060B"/>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b/>
        <i val="0"/>
        <condense val="0"/>
        <extend val="0"/>
      </font>
      <fill>
        <patternFill>
          <bgColor indexed="1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Spin" dx="16" fmlaLink="$H$5" max="30000" page="10"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Spin" dx="16" fmlaLink="$H$5" max="30000" page="10"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10</xdr:row>
      <xdr:rowOff>123825</xdr:rowOff>
    </xdr:from>
    <xdr:to>
      <xdr:col>2</xdr:col>
      <xdr:colOff>1790700</xdr:colOff>
      <xdr:row>12</xdr:row>
      <xdr:rowOff>361950</xdr:rowOff>
    </xdr:to>
    <xdr:pic>
      <xdr:nvPicPr>
        <xdr:cNvPr id="4371" name="Image 4" descr="ta.png"/>
        <xdr:cNvPicPr>
          <a:picLocks noChangeAspect="1"/>
        </xdr:cNvPicPr>
      </xdr:nvPicPr>
      <xdr:blipFill>
        <a:blip xmlns:r="http://schemas.openxmlformats.org/officeDocument/2006/relationships" r:embed="rId1" cstate="print"/>
        <a:srcRect/>
        <a:stretch>
          <a:fillRect/>
        </a:stretch>
      </xdr:blipFill>
      <xdr:spPr bwMode="auto">
        <a:xfrm>
          <a:off x="2371725" y="4953000"/>
          <a:ext cx="1762125" cy="1123950"/>
        </a:xfrm>
        <a:prstGeom prst="rect">
          <a:avLst/>
        </a:prstGeom>
        <a:noFill/>
        <a:ln w="9525">
          <a:noFill/>
          <a:miter lim="800000"/>
          <a:headEnd/>
          <a:tailEnd/>
        </a:ln>
      </xdr:spPr>
    </xdr:pic>
    <xdr:clientData/>
  </xdr:twoCellAnchor>
  <xdr:twoCellAnchor>
    <xdr:from>
      <xdr:col>8</xdr:col>
      <xdr:colOff>180975</xdr:colOff>
      <xdr:row>5</xdr:row>
      <xdr:rowOff>609600</xdr:rowOff>
    </xdr:from>
    <xdr:to>
      <xdr:col>17</xdr:col>
      <xdr:colOff>742950</xdr:colOff>
      <xdr:row>11</xdr:row>
      <xdr:rowOff>257175</xdr:rowOff>
    </xdr:to>
    <xdr:sp macro="" textlink="">
      <xdr:nvSpPr>
        <xdr:cNvPr id="2" name="ZoneTexte 1"/>
        <xdr:cNvSpPr txBox="1"/>
      </xdr:nvSpPr>
      <xdr:spPr>
        <a:xfrm>
          <a:off x="8905875" y="1990725"/>
          <a:ext cx="7419975" cy="3543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t>
          </a:r>
          <a:br>
            <a:rPr lang="fr-FR"/>
          </a:br>
          <a:r>
            <a:rPr lang="fr-FR"/>
            <a:t/>
          </a:r>
          <a:br>
            <a:rPr lang="fr-FR"/>
          </a:br>
          <a:r>
            <a:rPr lang="fr-FR"/>
            <a:t>Donc dans la base de donnée il y a une colonne avec tous les numéros d'article, quand je change l'un de ces numéros d'article (ici je change en remplacent avec le numéro d'article 55) la sortie marchandises ne se fait plus, elle affiche un message d'erreur quand je souhaite faire une vente.</a:t>
          </a:r>
          <a:br>
            <a:rPr lang="fr-FR"/>
          </a:br>
          <a:r>
            <a:rPr lang="fr-FR"/>
            <a:t/>
          </a:r>
          <a:br>
            <a:rPr lang="fr-FR"/>
          </a:br>
          <a:r>
            <a:rPr lang="fr-FR"/>
            <a:t>Ensuite quand j'ajoute une nouvelle référence à ma base de donnée (ici repéré 66) et que je fait une entrée marchandises, l'adition de la quantité choisis ce fait non pas pour la nouveau numéro d'article mais pour une autre dans la feuille "état du stock". La sortie marchandises elle, affiche toujours un message d'erreur lorsque que je fait une vente.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15</xdr:row>
          <xdr:rowOff>0</xdr:rowOff>
        </xdr:from>
        <xdr:to>
          <xdr:col>7</xdr:col>
          <xdr:colOff>66675</xdr:colOff>
          <xdr:row>17</xdr:row>
          <xdr:rowOff>57150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Achat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xdr:row>
          <xdr:rowOff>0</xdr:rowOff>
        </xdr:from>
        <xdr:to>
          <xdr:col>9</xdr:col>
          <xdr:colOff>19050</xdr:colOff>
          <xdr:row>5</xdr:row>
          <xdr:rowOff>9525</xdr:rowOff>
        </xdr:to>
        <xdr:sp macro="" textlink="">
          <xdr:nvSpPr>
            <xdr:cNvPr id="1028" name="Spinner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466725</xdr:colOff>
          <xdr:row>15</xdr:row>
          <xdr:rowOff>0</xdr:rowOff>
        </xdr:from>
        <xdr:to>
          <xdr:col>7</xdr:col>
          <xdr:colOff>523875</xdr:colOff>
          <xdr:row>17</xdr:row>
          <xdr:rowOff>57150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Vente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3</xdr:row>
          <xdr:rowOff>161925</xdr:rowOff>
        </xdr:from>
        <xdr:to>
          <xdr:col>9</xdr:col>
          <xdr:colOff>28575</xdr:colOff>
          <xdr:row>5</xdr:row>
          <xdr:rowOff>0</xdr:rowOff>
        </xdr:to>
        <xdr:sp macro="" textlink="">
          <xdr:nvSpPr>
            <xdr:cNvPr id="2051" name="Spinner 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forum.excel-pratique.com/excel/probleme-d-ajout-de-references-t65532.html" TargetMode="External"/><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9"/>
  <sheetViews>
    <sheetView tabSelected="1" workbookViewId="0">
      <selection activeCell="K1" sqref="K1"/>
    </sheetView>
  </sheetViews>
  <sheetFormatPr baseColWidth="10" defaultRowHeight="12.75" x14ac:dyDescent="0.2"/>
  <cols>
    <col min="1" max="1" width="20.140625" style="1" customWidth="1"/>
    <col min="2" max="2" width="17.5703125" style="1" customWidth="1"/>
    <col min="3" max="3" width="27.7109375" style="1" customWidth="1"/>
    <col min="4" max="4" width="17.5703125" style="1" customWidth="1"/>
    <col min="5" max="5" width="13.5703125" style="1" customWidth="1"/>
    <col min="6" max="16384" width="11.42578125" style="1"/>
  </cols>
  <sheetData>
    <row r="1" spans="1:15" ht="18" x14ac:dyDescent="0.2">
      <c r="A1" s="48" t="s">
        <v>1</v>
      </c>
      <c r="B1" s="48"/>
      <c r="C1" s="48"/>
      <c r="D1" s="48"/>
      <c r="E1" s="48"/>
      <c r="F1" s="48"/>
      <c r="K1" s="70" t="s">
        <v>47</v>
      </c>
    </row>
    <row r="2" spans="1:15" ht="13.5" thickBot="1" x14ac:dyDescent="0.25"/>
    <row r="3" spans="1:15" ht="13.5" thickBot="1" x14ac:dyDescent="0.25">
      <c r="A3" s="49" t="s">
        <v>0</v>
      </c>
      <c r="B3" s="50"/>
      <c r="C3" s="51"/>
      <c r="D3" s="54" t="s">
        <v>2</v>
      </c>
      <c r="E3" s="52" t="s">
        <v>33</v>
      </c>
      <c r="F3" s="54" t="s">
        <v>38</v>
      </c>
      <c r="G3" s="52" t="s">
        <v>4</v>
      </c>
    </row>
    <row r="4" spans="1:15" ht="13.5" thickBot="1" x14ac:dyDescent="0.25">
      <c r="A4" s="55" t="s">
        <v>41</v>
      </c>
      <c r="B4" s="56"/>
      <c r="C4" s="9" t="s">
        <v>20</v>
      </c>
      <c r="D4" s="53"/>
      <c r="E4" s="53"/>
      <c r="F4" s="53"/>
      <c r="G4" s="53"/>
    </row>
    <row r="5" spans="1:15" ht="50.25" customHeight="1" thickBot="1" x14ac:dyDescent="0.25">
      <c r="A5" s="11" t="s">
        <v>21</v>
      </c>
      <c r="B5" s="12" t="s">
        <v>22</v>
      </c>
      <c r="C5" s="57"/>
      <c r="D5" s="14" t="s">
        <v>35</v>
      </c>
      <c r="E5" s="13"/>
      <c r="F5" s="15">
        <v>550054</v>
      </c>
      <c r="G5" s="16">
        <v>8</v>
      </c>
    </row>
    <row r="6" spans="1:15" ht="50.25" customHeight="1" thickBot="1" x14ac:dyDescent="0.25">
      <c r="A6" s="11" t="s">
        <v>21</v>
      </c>
      <c r="B6" s="12" t="s">
        <v>23</v>
      </c>
      <c r="C6" s="58"/>
      <c r="D6" s="14" t="s">
        <v>35</v>
      </c>
      <c r="E6" s="13"/>
      <c r="F6" s="15">
        <v>55</v>
      </c>
      <c r="G6" s="16">
        <v>11</v>
      </c>
    </row>
    <row r="7" spans="1:15" ht="70.5" customHeight="1" thickBot="1" x14ac:dyDescent="0.25">
      <c r="A7" s="11" t="s">
        <v>21</v>
      </c>
      <c r="B7" s="12" t="s">
        <v>24</v>
      </c>
      <c r="C7" s="60"/>
      <c r="D7" s="14" t="s">
        <v>36</v>
      </c>
      <c r="E7" s="13"/>
      <c r="F7" s="15">
        <v>550101</v>
      </c>
      <c r="G7" s="16">
        <v>25</v>
      </c>
    </row>
    <row r="8" spans="1:15" ht="51" customHeight="1" thickBot="1" x14ac:dyDescent="0.25">
      <c r="A8" s="11" t="s">
        <v>25</v>
      </c>
      <c r="B8" s="12" t="s">
        <v>26</v>
      </c>
      <c r="C8" s="57"/>
      <c r="D8" s="14" t="s">
        <v>35</v>
      </c>
      <c r="E8" s="13"/>
      <c r="F8" s="15">
        <v>550151</v>
      </c>
      <c r="G8" s="16">
        <v>6</v>
      </c>
    </row>
    <row r="9" spans="1:15" ht="49.5" customHeight="1" thickBot="1" x14ac:dyDescent="0.25">
      <c r="A9" s="11" t="s">
        <v>25</v>
      </c>
      <c r="B9" s="12" t="s">
        <v>27</v>
      </c>
      <c r="C9" s="58"/>
      <c r="D9" s="14" t="s">
        <v>35</v>
      </c>
      <c r="E9" s="13"/>
      <c r="F9" s="15">
        <v>550191</v>
      </c>
      <c r="G9" s="16">
        <v>10</v>
      </c>
    </row>
    <row r="10" spans="1:15" ht="50.25" customHeight="1" thickBot="1" x14ac:dyDescent="0.25">
      <c r="A10" s="11" t="s">
        <v>25</v>
      </c>
      <c r="B10" s="12" t="s">
        <v>28</v>
      </c>
      <c r="C10" s="58"/>
      <c r="D10" s="14" t="s">
        <v>35</v>
      </c>
      <c r="E10" s="13"/>
      <c r="F10" s="15">
        <v>550217</v>
      </c>
      <c r="G10" s="16">
        <v>24</v>
      </c>
    </row>
    <row r="11" spans="1:15" ht="35.25" customHeight="1" thickBot="1" x14ac:dyDescent="0.25">
      <c r="A11" s="11" t="s">
        <v>29</v>
      </c>
      <c r="B11" s="12" t="s">
        <v>31</v>
      </c>
      <c r="C11" s="59"/>
      <c r="D11" s="13" t="s">
        <v>37</v>
      </c>
      <c r="E11" s="13"/>
      <c r="F11" s="15">
        <v>550962</v>
      </c>
      <c r="G11" s="16">
        <v>42</v>
      </c>
    </row>
    <row r="12" spans="1:15" ht="34.5" customHeight="1" thickBot="1" x14ac:dyDescent="0.25">
      <c r="A12" s="11" t="s">
        <v>29</v>
      </c>
      <c r="B12" s="12" t="s">
        <v>32</v>
      </c>
      <c r="C12" s="58"/>
      <c r="D12" s="13" t="s">
        <v>37</v>
      </c>
      <c r="E12" s="13"/>
      <c r="F12" s="15">
        <v>550986</v>
      </c>
      <c r="G12" s="16">
        <v>78</v>
      </c>
      <c r="O12" s="10" t="s">
        <v>34</v>
      </c>
    </row>
    <row r="13" spans="1:15" ht="35.25" customHeight="1" thickBot="1" x14ac:dyDescent="0.25">
      <c r="A13" s="17" t="s">
        <v>29</v>
      </c>
      <c r="B13" s="18" t="s">
        <v>30</v>
      </c>
      <c r="C13" s="60"/>
      <c r="D13" s="19" t="s">
        <v>37</v>
      </c>
      <c r="E13" s="19"/>
      <c r="F13" s="20">
        <v>551010</v>
      </c>
      <c r="G13" s="21">
        <v>725</v>
      </c>
    </row>
    <row r="14" spans="1:15" ht="35.25" customHeight="1" thickBot="1" x14ac:dyDescent="0.25">
      <c r="A14" s="17" t="s">
        <v>45</v>
      </c>
      <c r="B14" s="18" t="s">
        <v>44</v>
      </c>
      <c r="D14" s="47" t="s">
        <v>46</v>
      </c>
      <c r="E14" s="19"/>
      <c r="F14" s="20">
        <v>66</v>
      </c>
      <c r="G14" s="21">
        <v>40</v>
      </c>
    </row>
    <row r="15" spans="1:15" ht="12.75" customHeight="1" x14ac:dyDescent="0.2">
      <c r="C15" s="23"/>
    </row>
    <row r="16" spans="1:15" ht="12.75" customHeight="1" x14ac:dyDescent="0.2"/>
    <row r="17" ht="12.75" customHeight="1" x14ac:dyDescent="0.2"/>
    <row r="18" ht="12.75" customHeight="1" x14ac:dyDescent="0.2"/>
    <row r="19" ht="12.75" customHeight="1" x14ac:dyDescent="0.2"/>
  </sheetData>
  <customSheetViews>
    <customSheetView guid="{429E1932-7239-4E91-96CE-C1EFAAFC664E}">
      <selection activeCell="O10" sqref="O10"/>
      <pageMargins left="0.78740157499999996" right="0.78740157499999996" top="0.984251969" bottom="0.984251969" header="0.4921259845" footer="0.4921259845"/>
      <pageSetup paperSize="9" orientation="portrait" horizontalDpi="4294967293" r:id="rId1"/>
      <headerFooter alignWithMargins="0"/>
    </customSheetView>
  </customSheetViews>
  <mergeCells count="10">
    <mergeCell ref="G3:G4"/>
    <mergeCell ref="D3:D4"/>
    <mergeCell ref="C8:C10"/>
    <mergeCell ref="C11:C13"/>
    <mergeCell ref="C5:C7"/>
    <mergeCell ref="A1:F1"/>
    <mergeCell ref="A3:C3"/>
    <mergeCell ref="E3:E4"/>
    <mergeCell ref="F3:F4"/>
    <mergeCell ref="A4:B4"/>
  </mergeCells>
  <phoneticPr fontId="0" type="noConversion"/>
  <hyperlinks>
    <hyperlink ref="K1" r:id="rId2"/>
  </hyperlinks>
  <pageMargins left="0.78740157499999996" right="0.78740157499999996" top="0.984251969" bottom="0.984251969" header="0.4921259845" footer="0.4921259845"/>
  <pageSetup paperSize="9" orientation="portrait" horizontalDpi="4294967293" r:id="rId3"/>
  <headerFooter alignWithMargins="0"/>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P14"/>
  <sheetViews>
    <sheetView zoomScale="75" workbookViewId="0">
      <selection activeCell="D5" sqref="D5"/>
    </sheetView>
  </sheetViews>
  <sheetFormatPr baseColWidth="10" defaultRowHeight="12.75" x14ac:dyDescent="0.2"/>
  <cols>
    <col min="1" max="1" width="4" customWidth="1"/>
    <col min="2" max="2" width="18.140625" bestFit="1" customWidth="1"/>
    <col min="3" max="3" width="1.7109375" customWidth="1"/>
    <col min="4" max="4" width="12.42578125" bestFit="1" customWidth="1"/>
    <col min="5" max="5" width="1.7109375" customWidth="1"/>
    <col min="6" max="6" width="19.5703125" bestFit="1" customWidth="1"/>
    <col min="7" max="7" width="1.7109375" customWidth="1"/>
    <col min="9" max="9" width="1.7109375" customWidth="1"/>
    <col min="10" max="10" width="13.85546875" customWidth="1"/>
    <col min="11" max="11" width="1.7109375" customWidth="1"/>
    <col min="14" max="14" width="12.42578125" bestFit="1" customWidth="1"/>
    <col min="16" max="16" width="16.28515625" bestFit="1" customWidth="1"/>
  </cols>
  <sheetData>
    <row r="1" spans="1:16" ht="18" x14ac:dyDescent="0.25">
      <c r="A1" s="61" t="s">
        <v>3</v>
      </c>
      <c r="B1" s="61"/>
      <c r="C1" s="61"/>
      <c r="D1" s="61"/>
      <c r="E1" s="61"/>
      <c r="F1" s="61"/>
      <c r="G1" s="61"/>
      <c r="H1" s="61"/>
      <c r="I1" s="61"/>
      <c r="J1" s="61"/>
      <c r="K1" s="61"/>
      <c r="L1" s="61"/>
    </row>
    <row r="4" spans="1:16" ht="13.5" thickBot="1" x14ac:dyDescent="0.25">
      <c r="N4" s="8" t="s">
        <v>17</v>
      </c>
      <c r="P4" s="7" t="s">
        <v>18</v>
      </c>
    </row>
    <row r="5" spans="1:16" ht="17.25" thickTop="1" thickBot="1" x14ac:dyDescent="0.3">
      <c r="B5" s="3" t="s">
        <v>42</v>
      </c>
      <c r="C5" s="2"/>
      <c r="D5" s="4"/>
      <c r="F5" s="3" t="s">
        <v>14</v>
      </c>
      <c r="G5" s="2"/>
      <c r="H5" s="4">
        <v>0</v>
      </c>
      <c r="N5" s="4" t="e">
        <f ca="1">OFFSET(RefStock,MATCH(D5,RefStock,0)-1,1,1,1)</f>
        <v>#N/A</v>
      </c>
      <c r="P5" s="4" t="e">
        <f ca="1">OFFSET(RefStock,MATCH(D5,RefStock,0)-1,1,1,1)+H5</f>
        <v>#N/A</v>
      </c>
    </row>
    <row r="6" spans="1:16" ht="14.25" thickTop="1" thickBot="1" x14ac:dyDescent="0.25"/>
    <row r="7" spans="1:16" ht="17.25" thickTop="1" thickBot="1" x14ac:dyDescent="0.3">
      <c r="B7" s="3" t="s">
        <v>12</v>
      </c>
      <c r="C7" s="2"/>
      <c r="D7" s="5" t="e">
        <f ca="1">INDEX(Prix,MATCH(D5,Ref,0))</f>
        <v>#N/A</v>
      </c>
      <c r="F7" s="3" t="s">
        <v>16</v>
      </c>
      <c r="G7" s="2"/>
      <c r="H7" s="5" t="e">
        <f ca="1">D7*(1+L7)</f>
        <v>#N/A</v>
      </c>
      <c r="J7" s="3" t="s">
        <v>5</v>
      </c>
      <c r="K7" s="2"/>
      <c r="L7" s="6">
        <v>0.19600000000000001</v>
      </c>
    </row>
    <row r="8" spans="1:16" ht="14.25" thickTop="1" thickBot="1" x14ac:dyDescent="0.25"/>
    <row r="9" spans="1:16" ht="17.25" thickTop="1" thickBot="1" x14ac:dyDescent="0.3">
      <c r="B9" s="3" t="s">
        <v>15</v>
      </c>
      <c r="C9" s="2"/>
      <c r="D9" s="5" t="e">
        <f ca="1">INDEX(Prix,MATCH(D5,Ref,0))*H5</f>
        <v>#N/A</v>
      </c>
      <c r="F9" s="3" t="s">
        <v>13</v>
      </c>
      <c r="G9" s="2"/>
      <c r="H9" s="5" t="e">
        <f ca="1">D9*(1+L7)</f>
        <v>#N/A</v>
      </c>
    </row>
    <row r="10" spans="1:16" ht="13.5" thickTop="1" x14ac:dyDescent="0.2"/>
    <row r="11" spans="1:16" x14ac:dyDescent="0.2">
      <c r="B11" s="62" t="s">
        <v>40</v>
      </c>
      <c r="C11" s="61"/>
      <c r="D11" s="61"/>
      <c r="E11" s="61"/>
      <c r="F11" s="61"/>
      <c r="G11" s="61"/>
      <c r="H11" s="61"/>
      <c r="I11" s="61"/>
      <c r="J11" s="61"/>
      <c r="K11" s="61"/>
      <c r="L11" s="61"/>
    </row>
    <row r="12" spans="1:16" x14ac:dyDescent="0.2">
      <c r="B12" s="61"/>
      <c r="C12" s="61"/>
      <c r="D12" s="61"/>
      <c r="E12" s="61"/>
      <c r="F12" s="61"/>
      <c r="G12" s="61"/>
      <c r="H12" s="61"/>
      <c r="I12" s="61"/>
      <c r="J12" s="61"/>
      <c r="K12" s="61"/>
      <c r="L12" s="61"/>
    </row>
    <row r="13" spans="1:16" x14ac:dyDescent="0.2">
      <c r="B13" s="61"/>
      <c r="C13" s="61"/>
      <c r="D13" s="61"/>
      <c r="E13" s="61"/>
      <c r="F13" s="61"/>
      <c r="G13" s="61"/>
      <c r="H13" s="61"/>
      <c r="I13" s="61"/>
      <c r="J13" s="61"/>
      <c r="K13" s="61"/>
      <c r="L13" s="61"/>
    </row>
    <row r="14" spans="1:16" x14ac:dyDescent="0.2">
      <c r="B14" s="61"/>
      <c r="C14" s="61"/>
      <c r="D14" s="61"/>
      <c r="E14" s="61"/>
      <c r="F14" s="61"/>
      <c r="G14" s="61"/>
      <c r="H14" s="61"/>
      <c r="I14" s="61"/>
      <c r="J14" s="61"/>
      <c r="K14" s="61"/>
      <c r="L14" s="61"/>
    </row>
  </sheetData>
  <customSheetViews>
    <customSheetView guid="{429E1932-7239-4E91-96CE-C1EFAAFC664E}" scale="75">
      <selection activeCell="H7" sqref="H7"/>
      <pageMargins left="0.78740157499999996" right="0.78740157499999996" top="0.984251969" bottom="0.984251969" header="0.4921259845" footer="0.4921259845"/>
      <pageSetup paperSize="9" orientation="portrait" horizontalDpi="4294967293" verticalDpi="360" r:id="rId1"/>
      <headerFooter alignWithMargins="0"/>
    </customSheetView>
  </customSheetViews>
  <mergeCells count="2">
    <mergeCell ref="A1:L1"/>
    <mergeCell ref="B11:L14"/>
  </mergeCells>
  <phoneticPr fontId="0" type="noConversion"/>
  <dataValidations count="2">
    <dataValidation type="list" allowBlank="1" showInputMessage="1" showErrorMessage="1" sqref="D5">
      <formula1>Ref</formula1>
    </dataValidation>
    <dataValidation type="list" allowBlank="1" showInputMessage="1" showErrorMessage="1" sqref="L7">
      <mc:AlternateContent xmlns:x12ac="http://schemas.microsoft.com/office/spreadsheetml/2011/1/ac" xmlns:mc="http://schemas.openxmlformats.org/markup-compatibility/2006">
        <mc:Choice Requires="x12ac">
          <x12ac:list>"5,5%","19,6%"</x12ac:list>
        </mc:Choice>
        <mc:Fallback>
          <formula1>"5,5%,19,6%"</formula1>
        </mc:Fallback>
      </mc:AlternateContent>
    </dataValidation>
  </dataValidations>
  <pageMargins left="0.78740157499999996" right="0.78740157499999996" top="0.984251969" bottom="0.984251969" header="0.4921259845" footer="0.4921259845"/>
  <pageSetup paperSize="9" orientation="portrait" horizontalDpi="4294967293" verticalDpi="36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7" r:id="rId5" name="Button 3">
              <controlPr defaultSize="0" print="0" autoFill="0" autoPict="0" macro="[0]!Achat">
                <anchor moveWithCells="1" sizeWithCells="1">
                  <from>
                    <xdr:col>5</xdr:col>
                    <xdr:colOff>9525</xdr:colOff>
                    <xdr:row>15</xdr:row>
                    <xdr:rowOff>0</xdr:rowOff>
                  </from>
                  <to>
                    <xdr:col>7</xdr:col>
                    <xdr:colOff>66675</xdr:colOff>
                    <xdr:row>17</xdr:row>
                    <xdr:rowOff>57150</xdr:rowOff>
                  </to>
                </anchor>
              </controlPr>
            </control>
          </mc:Choice>
        </mc:AlternateContent>
        <mc:AlternateContent xmlns:mc="http://schemas.openxmlformats.org/markup-compatibility/2006">
          <mc:Choice Requires="x14">
            <control shapeId="1028" r:id="rId6" name="Spinner 4">
              <controlPr defaultSize="0" autoPict="0">
                <anchor moveWithCells="1" sizeWithCells="1">
                  <from>
                    <xdr:col>8</xdr:col>
                    <xdr:colOff>0</xdr:colOff>
                    <xdr:row>4</xdr:row>
                    <xdr:rowOff>0</xdr:rowOff>
                  </from>
                  <to>
                    <xdr:col>9</xdr:col>
                    <xdr:colOff>19050</xdr:colOff>
                    <xdr:row>5</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P14"/>
  <sheetViews>
    <sheetView zoomScale="75" workbookViewId="0">
      <selection activeCell="D5" sqref="D5"/>
    </sheetView>
  </sheetViews>
  <sheetFormatPr baseColWidth="10" defaultRowHeight="12.75" x14ac:dyDescent="0.2"/>
  <cols>
    <col min="1" max="1" width="4" customWidth="1"/>
    <col min="2" max="2" width="18.140625" bestFit="1" customWidth="1"/>
    <col min="3" max="3" width="1.7109375" customWidth="1"/>
    <col min="4" max="4" width="10.42578125" bestFit="1" customWidth="1"/>
    <col min="5" max="5" width="1.7109375" customWidth="1"/>
    <col min="6" max="6" width="19.85546875" bestFit="1" customWidth="1"/>
    <col min="7" max="7" width="1.7109375" customWidth="1"/>
    <col min="8" max="8" width="11.5703125" bestFit="1" customWidth="1"/>
    <col min="9" max="9" width="1.7109375" customWidth="1"/>
    <col min="10" max="10" width="13.85546875" customWidth="1"/>
    <col min="11" max="11" width="1.7109375" customWidth="1"/>
    <col min="12" max="12" width="11.5703125" bestFit="1" customWidth="1"/>
    <col min="14" max="14" width="11.5703125" bestFit="1" customWidth="1"/>
    <col min="16" max="16" width="16.140625" bestFit="1" customWidth="1"/>
  </cols>
  <sheetData>
    <row r="1" spans="1:16" ht="18" x14ac:dyDescent="0.25">
      <c r="A1" s="61" t="s">
        <v>6</v>
      </c>
      <c r="B1" s="61"/>
      <c r="C1" s="61"/>
      <c r="D1" s="61"/>
      <c r="E1" s="61"/>
      <c r="F1" s="61"/>
      <c r="G1" s="61"/>
      <c r="H1" s="61"/>
      <c r="I1" s="61"/>
      <c r="J1" s="61"/>
      <c r="K1" s="61"/>
      <c r="L1" s="61"/>
    </row>
    <row r="4" spans="1:16" ht="13.5" thickBot="1" x14ac:dyDescent="0.25">
      <c r="N4" s="8" t="s">
        <v>17</v>
      </c>
      <c r="P4" s="7" t="s">
        <v>19</v>
      </c>
    </row>
    <row r="5" spans="1:16" ht="17.25" thickTop="1" thickBot="1" x14ac:dyDescent="0.3">
      <c r="B5" s="3" t="s">
        <v>42</v>
      </c>
      <c r="C5" s="2"/>
      <c r="D5" s="4"/>
      <c r="F5" s="3" t="s">
        <v>14</v>
      </c>
      <c r="G5" s="2"/>
      <c r="H5" s="4">
        <v>0</v>
      </c>
      <c r="N5" s="4" t="e">
        <f ca="1">OFFSET(RefStock,MATCH(D5,RefStock,0)-1,1,1,1)</f>
        <v>#N/A</v>
      </c>
      <c r="P5" s="4" t="e">
        <f ca="1">OFFSET(RefStock,MATCH(D5,RefStock,0)-1,1,1,1)-H5</f>
        <v>#N/A</v>
      </c>
    </row>
    <row r="6" spans="1:16" ht="14.25" thickTop="1" thickBot="1" x14ac:dyDescent="0.25"/>
    <row r="7" spans="1:16" ht="17.25" thickTop="1" thickBot="1" x14ac:dyDescent="0.3">
      <c r="B7" s="3" t="s">
        <v>12</v>
      </c>
      <c r="C7" s="2"/>
      <c r="D7" s="5" t="e">
        <f ca="1">INDEX(Prix,MATCH(D5,Ref,0))</f>
        <v>#N/A</v>
      </c>
      <c r="F7" s="3" t="s">
        <v>16</v>
      </c>
      <c r="G7" s="2"/>
      <c r="H7" s="5" t="e">
        <f ca="1">D7*(1+L7)</f>
        <v>#N/A</v>
      </c>
      <c r="J7" s="3" t="s">
        <v>5</v>
      </c>
      <c r="K7" s="2"/>
      <c r="L7" s="6">
        <v>0.19600000000000001</v>
      </c>
    </row>
    <row r="8" spans="1:16" ht="14.25" thickTop="1" thickBot="1" x14ac:dyDescent="0.25"/>
    <row r="9" spans="1:16" ht="17.25" thickTop="1" thickBot="1" x14ac:dyDescent="0.3">
      <c r="B9" s="3" t="s">
        <v>15</v>
      </c>
      <c r="C9" s="2"/>
      <c r="D9" s="5" t="e">
        <f ca="1">INDEX(Prix,MATCH(D5,Ref,0))*H5</f>
        <v>#N/A</v>
      </c>
      <c r="F9" s="3" t="s">
        <v>13</v>
      </c>
      <c r="G9" s="2"/>
      <c r="H9" s="5" t="e">
        <f ca="1">D9*(1+L7)</f>
        <v>#N/A</v>
      </c>
    </row>
    <row r="10" spans="1:16" ht="13.5" thickTop="1" x14ac:dyDescent="0.2"/>
    <row r="11" spans="1:16" x14ac:dyDescent="0.2">
      <c r="B11" s="63" t="s">
        <v>39</v>
      </c>
      <c r="C11" s="48"/>
      <c r="D11" s="48"/>
      <c r="E11" s="48"/>
      <c r="F11" s="48"/>
      <c r="G11" s="48"/>
      <c r="H11" s="48"/>
      <c r="I11" s="48"/>
      <c r="J11" s="48"/>
      <c r="K11" s="48"/>
      <c r="L11" s="48"/>
    </row>
    <row r="12" spans="1:16" x14ac:dyDescent="0.2">
      <c r="B12" s="48"/>
      <c r="C12" s="48"/>
      <c r="D12" s="48"/>
      <c r="E12" s="48"/>
      <c r="F12" s="48"/>
      <c r="G12" s="48"/>
      <c r="H12" s="48"/>
      <c r="I12" s="48"/>
      <c r="J12" s="48"/>
      <c r="K12" s="48"/>
      <c r="L12" s="48"/>
    </row>
    <row r="13" spans="1:16" x14ac:dyDescent="0.2">
      <c r="B13" s="48"/>
      <c r="C13" s="48"/>
      <c r="D13" s="48"/>
      <c r="E13" s="48"/>
      <c r="F13" s="48"/>
      <c r="G13" s="48"/>
      <c r="H13" s="48"/>
      <c r="I13" s="48"/>
      <c r="J13" s="48"/>
      <c r="K13" s="48"/>
      <c r="L13" s="48"/>
    </row>
    <row r="14" spans="1:16" x14ac:dyDescent="0.2">
      <c r="B14" s="48"/>
      <c r="C14" s="48"/>
      <c r="D14" s="48"/>
      <c r="E14" s="48"/>
      <c r="F14" s="48"/>
      <c r="G14" s="48"/>
      <c r="H14" s="48"/>
      <c r="I14" s="48"/>
      <c r="J14" s="48"/>
      <c r="K14" s="48"/>
      <c r="L14" s="48"/>
    </row>
  </sheetData>
  <customSheetViews>
    <customSheetView guid="{429E1932-7239-4E91-96CE-C1EFAAFC664E}" scale="75">
      <selection activeCell="D5" sqref="D5"/>
      <pageMargins left="0.78740157499999996" right="0.78740157499999996" top="0.984251969" bottom="0.984251969" header="0.4921259845" footer="0.4921259845"/>
      <pageSetup paperSize="9" orientation="portrait" r:id="rId1"/>
      <headerFooter alignWithMargins="0"/>
    </customSheetView>
  </customSheetViews>
  <mergeCells count="2">
    <mergeCell ref="A1:L1"/>
    <mergeCell ref="B11:L14"/>
  </mergeCells>
  <phoneticPr fontId="0" type="noConversion"/>
  <conditionalFormatting sqref="P5">
    <cfRule type="cellIs" dxfId="10" priority="1" stopIfTrue="1" operator="lessThanOrEqual">
      <formula>0</formula>
    </cfRule>
  </conditionalFormatting>
  <dataValidations count="2">
    <dataValidation type="list" allowBlank="1" showInputMessage="1" showErrorMessage="1" sqref="L7">
      <mc:AlternateContent xmlns:x12ac="http://schemas.microsoft.com/office/spreadsheetml/2011/1/ac" xmlns:mc="http://schemas.openxmlformats.org/markup-compatibility/2006">
        <mc:Choice Requires="x12ac">
          <x12ac:list>"5,5%","19,6%"</x12ac:list>
        </mc:Choice>
        <mc:Fallback>
          <formula1>"5,5%,19,6%"</formula1>
        </mc:Fallback>
      </mc:AlternateContent>
    </dataValidation>
    <dataValidation type="list" allowBlank="1" showInputMessage="1" showErrorMessage="1" sqref="D5">
      <formula1>Ref</formula1>
    </dataValidation>
  </dataValidation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Vente">
                <anchor moveWithCells="1" sizeWithCells="1">
                  <from>
                    <xdr:col>5</xdr:col>
                    <xdr:colOff>466725</xdr:colOff>
                    <xdr:row>15</xdr:row>
                    <xdr:rowOff>0</xdr:rowOff>
                  </from>
                  <to>
                    <xdr:col>7</xdr:col>
                    <xdr:colOff>523875</xdr:colOff>
                    <xdr:row>17</xdr:row>
                    <xdr:rowOff>57150</xdr:rowOff>
                  </to>
                </anchor>
              </controlPr>
            </control>
          </mc:Choice>
        </mc:AlternateContent>
        <mc:AlternateContent xmlns:mc="http://schemas.openxmlformats.org/markup-compatibility/2006">
          <mc:Choice Requires="x14">
            <control shapeId="2051" r:id="rId6" name="Spinner 3">
              <controlPr defaultSize="0" autoPict="0">
                <anchor moveWithCells="1" sizeWithCells="1">
                  <from>
                    <xdr:col>8</xdr:col>
                    <xdr:colOff>9525</xdr:colOff>
                    <xdr:row>3</xdr:row>
                    <xdr:rowOff>161925</xdr:rowOff>
                  </from>
                  <to>
                    <xdr:col>9</xdr:col>
                    <xdr:colOff>28575</xdr:colOff>
                    <xdr:row>5</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26"/>
  <sheetViews>
    <sheetView topLeftCell="A3" workbookViewId="0">
      <selection activeCell="D27" sqref="D27"/>
    </sheetView>
  </sheetViews>
  <sheetFormatPr baseColWidth="10" defaultRowHeight="12.75" x14ac:dyDescent="0.2"/>
  <cols>
    <col min="1" max="1" width="11.42578125" style="1"/>
    <col min="2" max="2" width="22.7109375" style="1" customWidth="1"/>
    <col min="3" max="3" width="17.140625" style="1" customWidth="1"/>
    <col min="4" max="4" width="19.140625" style="1" customWidth="1"/>
    <col min="5" max="16384" width="11.42578125" style="1"/>
  </cols>
  <sheetData>
    <row r="1" spans="1:6" ht="18" x14ac:dyDescent="0.2">
      <c r="A1" s="48" t="s">
        <v>7</v>
      </c>
      <c r="B1" s="48"/>
      <c r="C1" s="48"/>
      <c r="D1" s="48"/>
    </row>
    <row r="2" spans="1:6" ht="13.5" thickBot="1" x14ac:dyDescent="0.25"/>
    <row r="3" spans="1:6" ht="13.5" thickBot="1" x14ac:dyDescent="0.25">
      <c r="A3" s="66" t="s">
        <v>38</v>
      </c>
      <c r="B3" s="64" t="s">
        <v>10</v>
      </c>
      <c r="C3" s="68" t="s">
        <v>8</v>
      </c>
      <c r="D3" s="64" t="s">
        <v>9</v>
      </c>
    </row>
    <row r="4" spans="1:6" ht="13.5" thickBot="1" x14ac:dyDescent="0.25">
      <c r="A4" s="67"/>
      <c r="B4" s="65"/>
      <c r="C4" s="69"/>
      <c r="D4" s="65"/>
    </row>
    <row r="5" spans="1:6" x14ac:dyDescent="0.2">
      <c r="A5" s="29">
        <v>550054</v>
      </c>
      <c r="B5" s="45">
        <v>38</v>
      </c>
      <c r="C5" s="36">
        <v>304</v>
      </c>
      <c r="D5" s="38">
        <v>363.58</v>
      </c>
      <c r="E5" s="27"/>
      <c r="F5" s="46"/>
    </row>
    <row r="6" spans="1:6" x14ac:dyDescent="0.2">
      <c r="A6" s="30">
        <v>55</v>
      </c>
      <c r="B6" s="27">
        <v>82</v>
      </c>
      <c r="C6" s="35">
        <v>1018</v>
      </c>
      <c r="D6" s="35">
        <v>1217.53</v>
      </c>
      <c r="E6" s="27"/>
    </row>
    <row r="7" spans="1:6" x14ac:dyDescent="0.2">
      <c r="A7" s="30">
        <v>550101</v>
      </c>
      <c r="B7" s="43">
        <v>41</v>
      </c>
      <c r="C7" s="37">
        <v>1025</v>
      </c>
      <c r="D7" s="37">
        <v>1225.9000000000001</v>
      </c>
      <c r="E7" s="27"/>
    </row>
    <row r="8" spans="1:6" x14ac:dyDescent="0.2">
      <c r="A8" s="30">
        <v>550151</v>
      </c>
      <c r="B8" s="43">
        <v>86</v>
      </c>
      <c r="C8" s="35">
        <v>516</v>
      </c>
      <c r="D8" s="35">
        <v>607.13</v>
      </c>
      <c r="E8" s="27"/>
    </row>
    <row r="9" spans="1:6" x14ac:dyDescent="0.2">
      <c r="A9" s="30">
        <v>550191</v>
      </c>
      <c r="B9" s="44">
        <v>26</v>
      </c>
      <c r="C9" s="35">
        <v>260</v>
      </c>
      <c r="D9" s="36">
        <v>310.95999999999998</v>
      </c>
      <c r="E9" s="27"/>
    </row>
    <row r="10" spans="1:6" x14ac:dyDescent="0.2">
      <c r="A10" s="30">
        <v>550217</v>
      </c>
      <c r="B10" s="43">
        <v>31</v>
      </c>
      <c r="C10" s="35">
        <v>744</v>
      </c>
      <c r="D10" s="35">
        <v>889.83</v>
      </c>
    </row>
    <row r="11" spans="1:6" x14ac:dyDescent="0.2">
      <c r="A11" s="30">
        <v>550962</v>
      </c>
      <c r="B11" s="27">
        <v>25</v>
      </c>
      <c r="C11" s="36">
        <v>1050</v>
      </c>
      <c r="D11" s="34">
        <v>1255.8</v>
      </c>
      <c r="E11" s="27"/>
    </row>
    <row r="12" spans="1:6" x14ac:dyDescent="0.2">
      <c r="A12" s="30">
        <v>550986</v>
      </c>
      <c r="B12" s="41">
        <v>21</v>
      </c>
      <c r="C12" s="39">
        <v>1638</v>
      </c>
      <c r="D12" s="36">
        <v>1959.04</v>
      </c>
      <c r="E12" s="27"/>
    </row>
    <row r="13" spans="1:6" x14ac:dyDescent="0.2">
      <c r="A13" s="31">
        <v>551010</v>
      </c>
      <c r="B13" s="43">
        <v>22</v>
      </c>
      <c r="C13" s="35">
        <v>15950</v>
      </c>
      <c r="D13" s="39">
        <v>19076.2</v>
      </c>
    </row>
    <row r="14" spans="1:6" x14ac:dyDescent="0.2">
      <c r="A14" s="32">
        <v>66</v>
      </c>
      <c r="B14" s="43">
        <v>4</v>
      </c>
      <c r="C14" s="37">
        <v>160</v>
      </c>
      <c r="D14" s="40">
        <v>191.36</v>
      </c>
      <c r="E14" s="27"/>
    </row>
    <row r="15" spans="1:6" x14ac:dyDescent="0.2">
      <c r="A15" s="30"/>
      <c r="B15" s="43"/>
      <c r="C15" s="44"/>
      <c r="D15" s="41"/>
      <c r="E15" s="27"/>
    </row>
    <row r="16" spans="1:6" x14ac:dyDescent="0.2">
      <c r="A16" s="30"/>
      <c r="B16" s="43"/>
      <c r="C16" s="27"/>
      <c r="D16" s="41"/>
      <c r="E16" s="27"/>
    </row>
    <row r="17" spans="1:8" x14ac:dyDescent="0.2">
      <c r="A17" s="30"/>
      <c r="B17" s="43"/>
      <c r="C17" s="43"/>
      <c r="D17" s="41"/>
      <c r="E17" s="27"/>
    </row>
    <row r="18" spans="1:8" ht="13.5" thickBot="1" x14ac:dyDescent="0.25">
      <c r="A18" s="33"/>
      <c r="B18" s="27"/>
      <c r="C18" s="42"/>
      <c r="D18" s="42"/>
    </row>
    <row r="19" spans="1:8" ht="13.5" thickBot="1" x14ac:dyDescent="0.25">
      <c r="A19" s="24" t="s">
        <v>11</v>
      </c>
      <c r="B19" s="25">
        <f>SUM(B5:B17)</f>
        <v>376</v>
      </c>
      <c r="C19" s="26">
        <f>SUM(C5:C17)</f>
        <v>22665</v>
      </c>
      <c r="D19" s="28">
        <f>SUM(D5:D17)</f>
        <v>27097.33</v>
      </c>
      <c r="E19" s="27"/>
    </row>
    <row r="20" spans="1:8" x14ac:dyDescent="0.2">
      <c r="A20" s="23"/>
      <c r="B20" s="23"/>
      <c r="C20" s="23"/>
      <c r="D20" s="23"/>
    </row>
    <row r="21" spans="1:8" x14ac:dyDescent="0.2">
      <c r="A21" s="63" t="s">
        <v>43</v>
      </c>
      <c r="B21" s="48"/>
      <c r="C21" s="48"/>
      <c r="D21" s="48"/>
    </row>
    <row r="22" spans="1:8" x14ac:dyDescent="0.2">
      <c r="A22" s="48"/>
      <c r="B22" s="48"/>
      <c r="C22" s="48"/>
      <c r="D22" s="48"/>
    </row>
    <row r="23" spans="1:8" x14ac:dyDescent="0.2">
      <c r="A23" s="48"/>
      <c r="B23" s="48"/>
      <c r="C23" s="48"/>
      <c r="D23" s="48"/>
    </row>
    <row r="24" spans="1:8" x14ac:dyDescent="0.2">
      <c r="A24" s="48"/>
      <c r="B24" s="48"/>
      <c r="C24" s="48"/>
      <c r="D24" s="48"/>
      <c r="G24" s="22"/>
      <c r="H24" s="22"/>
    </row>
    <row r="25" spans="1:8" x14ac:dyDescent="0.2">
      <c r="A25" s="48"/>
      <c r="B25" s="48"/>
      <c r="C25" s="48"/>
      <c r="D25" s="48"/>
    </row>
    <row r="26" spans="1:8" x14ac:dyDescent="0.2">
      <c r="A26" s="48"/>
      <c r="B26" s="48"/>
      <c r="C26" s="48"/>
      <c r="D26" s="48"/>
    </row>
  </sheetData>
  <customSheetViews>
    <customSheetView guid="{429E1932-7239-4E91-96CE-C1EFAAFC664E}">
      <selection activeCell="A19" sqref="A19"/>
      <pageMargins left="0.78740157499999996" right="0.78740157499999996" top="0.984251969" bottom="0.984251969" header="0.4921259845" footer="0.4921259845"/>
      <headerFooter alignWithMargins="0"/>
    </customSheetView>
  </customSheetViews>
  <mergeCells count="6">
    <mergeCell ref="A1:D1"/>
    <mergeCell ref="A21:D26"/>
    <mergeCell ref="B3:B4"/>
    <mergeCell ref="D3:D4"/>
    <mergeCell ref="A3:A4"/>
    <mergeCell ref="C3:C4"/>
  </mergeCells>
  <phoneticPr fontId="0" type="noConversion"/>
  <conditionalFormatting sqref="B6">
    <cfRule type="cellIs" dxfId="9" priority="12" stopIfTrue="1" operator="lessThan">
      <formula>37</formula>
    </cfRule>
  </conditionalFormatting>
  <conditionalFormatting sqref="B7">
    <cfRule type="cellIs" dxfId="8" priority="11" stopIfTrue="1" operator="lessThan">
      <formula>31</formula>
    </cfRule>
  </conditionalFormatting>
  <conditionalFormatting sqref="B8">
    <cfRule type="cellIs" dxfId="7" priority="10" stopIfTrue="1" operator="lessThan">
      <formula>34</formula>
    </cfRule>
  </conditionalFormatting>
  <conditionalFormatting sqref="B9">
    <cfRule type="cellIs" dxfId="6" priority="1" stopIfTrue="1" operator="lessThan">
      <formula>28</formula>
    </cfRule>
    <cfRule type="cellIs" dxfId="5" priority="9" stopIfTrue="1" operator="lessThan">
      <formula>20</formula>
    </cfRule>
  </conditionalFormatting>
  <conditionalFormatting sqref="B10">
    <cfRule type="cellIs" dxfId="4" priority="8" stopIfTrue="1" operator="lessThan">
      <formula>16</formula>
    </cfRule>
  </conditionalFormatting>
  <conditionalFormatting sqref="B11">
    <cfRule type="cellIs" dxfId="3" priority="7" stopIfTrue="1" operator="lessThan">
      <formula>16</formula>
    </cfRule>
  </conditionalFormatting>
  <conditionalFormatting sqref="B12">
    <cfRule type="cellIs" dxfId="2" priority="6" stopIfTrue="1" operator="lessThan">
      <formula>12</formula>
    </cfRule>
  </conditionalFormatting>
  <conditionalFormatting sqref="B13">
    <cfRule type="cellIs" dxfId="1" priority="5" stopIfTrue="1" operator="lessThan">
      <formula>8</formula>
    </cfRule>
  </conditionalFormatting>
  <conditionalFormatting sqref="B5">
    <cfRule type="cellIs" dxfId="0" priority="2" stopIfTrue="1" operator="lessThan">
      <formula>40</formula>
    </cfRule>
  </conditionalFormatting>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Base de donnée</vt:lpstr>
      <vt:lpstr>Entrée de marchandises</vt:lpstr>
      <vt:lpstr>Sortie de marchandises</vt:lpstr>
      <vt:lpstr>Etat du stock</vt:lpstr>
      <vt:lpstr>abiumù</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Stephanie et Benjami</dc:creator>
  <cp:lastModifiedBy>Michel</cp:lastModifiedBy>
  <dcterms:created xsi:type="dcterms:W3CDTF">2010-02-13T13:26:14Z</dcterms:created>
  <dcterms:modified xsi:type="dcterms:W3CDTF">2015-06-22T13:31:52Z</dcterms:modified>
</cp:coreProperties>
</file>