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defaultThemeVersion="124226"/>
  <bookViews>
    <workbookView xWindow="480" yWindow="300" windowWidth="15480" windowHeight="11640"/>
  </bookViews>
  <sheets>
    <sheet name="Prévisions Achats" sheetId="3" r:id="rId1"/>
    <sheet name="Composants" sheetId="6" r:id="rId2"/>
    <sheet name="Prévisions ventes" sheetId="2" r:id="rId3"/>
  </sheets>
  <definedNames>
    <definedName name="LesMois">'Prévisions ventes'!$B$5:$L$5</definedName>
  </definedNames>
  <calcPr calcId="145621"/>
</workbook>
</file>

<file path=xl/calcChain.xml><?xml version="1.0" encoding="utf-8"?>
<calcChain xmlns="http://schemas.openxmlformats.org/spreadsheetml/2006/main">
  <c r="B6" i="3" l="1"/>
  <c r="B7" i="3"/>
  <c r="B8" i="3"/>
  <c r="B9" i="3"/>
  <c r="B10" i="3"/>
  <c r="B11" i="3"/>
  <c r="B12" i="3"/>
  <c r="B13" i="3"/>
  <c r="B14" i="3"/>
  <c r="B15" i="3"/>
  <c r="B16" i="3"/>
  <c r="B17" i="3"/>
  <c r="B18" i="3"/>
  <c r="B19" i="3"/>
  <c r="B20" i="3"/>
  <c r="B21" i="3"/>
  <c r="B5" i="3"/>
  <c r="D5" i="3" l="1"/>
  <c r="F5" i="3"/>
  <c r="H5" i="3"/>
  <c r="J5" i="3"/>
  <c r="L5" i="3"/>
  <c r="N5" i="3"/>
  <c r="P5" i="3"/>
  <c r="R5" i="3"/>
  <c r="T5" i="3"/>
  <c r="V5" i="3"/>
  <c r="X5" i="3"/>
  <c r="C5" i="3"/>
  <c r="E5" i="3"/>
  <c r="G5" i="3"/>
  <c r="I5" i="3"/>
  <c r="K5" i="3"/>
  <c r="M5" i="3"/>
  <c r="O5" i="3"/>
  <c r="Q5" i="3"/>
  <c r="S5" i="3"/>
  <c r="U5" i="3"/>
  <c r="W5" i="3"/>
  <c r="Y5" i="3"/>
  <c r="C20" i="3"/>
  <c r="E20" i="3"/>
  <c r="G20" i="3"/>
  <c r="I20" i="3"/>
  <c r="K20" i="3"/>
  <c r="M20" i="3"/>
  <c r="O20" i="3"/>
  <c r="Q20" i="3"/>
  <c r="S20" i="3"/>
  <c r="U20" i="3"/>
  <c r="W20" i="3"/>
  <c r="Y20" i="3"/>
  <c r="D20" i="3"/>
  <c r="H20" i="3"/>
  <c r="L20" i="3"/>
  <c r="P20" i="3"/>
  <c r="T20" i="3"/>
  <c r="X20" i="3"/>
  <c r="F20" i="3"/>
  <c r="J20" i="3"/>
  <c r="N20" i="3"/>
  <c r="R20" i="3"/>
  <c r="V20" i="3"/>
  <c r="C18" i="3"/>
  <c r="E18" i="3"/>
  <c r="G18" i="3"/>
  <c r="I18" i="3"/>
  <c r="K18" i="3"/>
  <c r="M18" i="3"/>
  <c r="O18" i="3"/>
  <c r="Q18" i="3"/>
  <c r="S18" i="3"/>
  <c r="U18" i="3"/>
  <c r="W18" i="3"/>
  <c r="Y18" i="3"/>
  <c r="F18" i="3"/>
  <c r="J18" i="3"/>
  <c r="N18" i="3"/>
  <c r="R18" i="3"/>
  <c r="V18" i="3"/>
  <c r="D18" i="3"/>
  <c r="H18" i="3"/>
  <c r="L18" i="3"/>
  <c r="P18" i="3"/>
  <c r="T18" i="3"/>
  <c r="X18" i="3"/>
  <c r="C16" i="3"/>
  <c r="E16" i="3"/>
  <c r="G16" i="3"/>
  <c r="I16" i="3"/>
  <c r="K16" i="3"/>
  <c r="M16" i="3"/>
  <c r="O16" i="3"/>
  <c r="Q16" i="3"/>
  <c r="S16" i="3"/>
  <c r="U16" i="3"/>
  <c r="W16" i="3"/>
  <c r="Y16" i="3"/>
  <c r="D16" i="3"/>
  <c r="H16" i="3"/>
  <c r="L16" i="3"/>
  <c r="P16" i="3"/>
  <c r="T16" i="3"/>
  <c r="X16" i="3"/>
  <c r="F16" i="3"/>
  <c r="J16" i="3"/>
  <c r="N16" i="3"/>
  <c r="R16" i="3"/>
  <c r="V16" i="3"/>
  <c r="C14" i="3"/>
  <c r="E14" i="3"/>
  <c r="G14" i="3"/>
  <c r="I14" i="3"/>
  <c r="K14" i="3"/>
  <c r="M14" i="3"/>
  <c r="O14" i="3"/>
  <c r="Q14" i="3"/>
  <c r="S14" i="3"/>
  <c r="U14" i="3"/>
  <c r="W14" i="3"/>
  <c r="Y14" i="3"/>
  <c r="F14" i="3"/>
  <c r="J14" i="3"/>
  <c r="N14" i="3"/>
  <c r="R14" i="3"/>
  <c r="V14" i="3"/>
  <c r="D14" i="3"/>
  <c r="H14" i="3"/>
  <c r="L14" i="3"/>
  <c r="P14" i="3"/>
  <c r="T14" i="3"/>
  <c r="X14" i="3"/>
  <c r="C12" i="3"/>
  <c r="E12" i="3"/>
  <c r="G12" i="3"/>
  <c r="I12" i="3"/>
  <c r="K12" i="3"/>
  <c r="M12" i="3"/>
  <c r="O12" i="3"/>
  <c r="Q12" i="3"/>
  <c r="S12" i="3"/>
  <c r="U12" i="3"/>
  <c r="W12" i="3"/>
  <c r="Y12" i="3"/>
  <c r="D12" i="3"/>
  <c r="H12" i="3"/>
  <c r="L12" i="3"/>
  <c r="P12" i="3"/>
  <c r="T12" i="3"/>
  <c r="X12" i="3"/>
  <c r="F12" i="3"/>
  <c r="J12" i="3"/>
  <c r="N12" i="3"/>
  <c r="R12" i="3"/>
  <c r="V12" i="3"/>
  <c r="C10" i="3"/>
  <c r="E10" i="3"/>
  <c r="G10" i="3"/>
  <c r="I10" i="3"/>
  <c r="K10" i="3"/>
  <c r="M10" i="3"/>
  <c r="O10" i="3"/>
  <c r="Q10" i="3"/>
  <c r="S10" i="3"/>
  <c r="U10" i="3"/>
  <c r="W10" i="3"/>
  <c r="Y10" i="3"/>
  <c r="F10" i="3"/>
  <c r="J10" i="3"/>
  <c r="N10" i="3"/>
  <c r="R10" i="3"/>
  <c r="V10" i="3"/>
  <c r="D10" i="3"/>
  <c r="H10" i="3"/>
  <c r="L10" i="3"/>
  <c r="P10" i="3"/>
  <c r="T10" i="3"/>
  <c r="X10" i="3"/>
  <c r="C8" i="3"/>
  <c r="E8" i="3"/>
  <c r="G8" i="3"/>
  <c r="I8" i="3"/>
  <c r="K8" i="3"/>
  <c r="M8" i="3"/>
  <c r="O8" i="3"/>
  <c r="Q8" i="3"/>
  <c r="S8" i="3"/>
  <c r="U8" i="3"/>
  <c r="W8" i="3"/>
  <c r="Y8" i="3"/>
  <c r="D8" i="3"/>
  <c r="F8" i="3"/>
  <c r="H8" i="3"/>
  <c r="J8" i="3"/>
  <c r="L8" i="3"/>
  <c r="N8" i="3"/>
  <c r="P8" i="3"/>
  <c r="R8" i="3"/>
  <c r="T8" i="3"/>
  <c r="V8" i="3"/>
  <c r="X8" i="3"/>
  <c r="D6" i="3"/>
  <c r="F6" i="3"/>
  <c r="H6" i="3"/>
  <c r="J6" i="3"/>
  <c r="L6" i="3"/>
  <c r="N6" i="3"/>
  <c r="P6" i="3"/>
  <c r="R6" i="3"/>
  <c r="T6" i="3"/>
  <c r="V6" i="3"/>
  <c r="X6" i="3"/>
  <c r="C6" i="3"/>
  <c r="G6" i="3"/>
  <c r="K6" i="3"/>
  <c r="O6" i="3"/>
  <c r="S6" i="3"/>
  <c r="W6" i="3"/>
  <c r="E6" i="3"/>
  <c r="I6" i="3"/>
  <c r="M6" i="3"/>
  <c r="Q6" i="3"/>
  <c r="U6" i="3"/>
  <c r="Y6" i="3"/>
  <c r="D21" i="3"/>
  <c r="F21" i="3"/>
  <c r="H21" i="3"/>
  <c r="J21" i="3"/>
  <c r="L21" i="3"/>
  <c r="N21" i="3"/>
  <c r="P21" i="3"/>
  <c r="R21" i="3"/>
  <c r="T21" i="3"/>
  <c r="V21" i="3"/>
  <c r="X21" i="3"/>
  <c r="E21" i="3"/>
  <c r="I21" i="3"/>
  <c r="M21" i="3"/>
  <c r="Q21" i="3"/>
  <c r="U21" i="3"/>
  <c r="Y21" i="3"/>
  <c r="C21" i="3"/>
  <c r="G21" i="3"/>
  <c r="K21" i="3"/>
  <c r="O21" i="3"/>
  <c r="S21" i="3"/>
  <c r="W21" i="3"/>
  <c r="D19" i="3"/>
  <c r="F19" i="3"/>
  <c r="H19" i="3"/>
  <c r="J19" i="3"/>
  <c r="L19" i="3"/>
  <c r="N19" i="3"/>
  <c r="P19" i="3"/>
  <c r="R19" i="3"/>
  <c r="T19" i="3"/>
  <c r="V19" i="3"/>
  <c r="X19" i="3"/>
  <c r="C19" i="3"/>
  <c r="G19" i="3"/>
  <c r="K19" i="3"/>
  <c r="O19" i="3"/>
  <c r="S19" i="3"/>
  <c r="W19" i="3"/>
  <c r="E19" i="3"/>
  <c r="I19" i="3"/>
  <c r="M19" i="3"/>
  <c r="Q19" i="3"/>
  <c r="U19" i="3"/>
  <c r="Y19" i="3"/>
  <c r="D17" i="3"/>
  <c r="F17" i="3"/>
  <c r="H17" i="3"/>
  <c r="J17" i="3"/>
  <c r="L17" i="3"/>
  <c r="N17" i="3"/>
  <c r="P17" i="3"/>
  <c r="R17" i="3"/>
  <c r="T17" i="3"/>
  <c r="V17" i="3"/>
  <c r="X17" i="3"/>
  <c r="E17" i="3"/>
  <c r="I17" i="3"/>
  <c r="M17" i="3"/>
  <c r="Q17" i="3"/>
  <c r="U17" i="3"/>
  <c r="Y17" i="3"/>
  <c r="C17" i="3"/>
  <c r="G17" i="3"/>
  <c r="K17" i="3"/>
  <c r="O17" i="3"/>
  <c r="S17" i="3"/>
  <c r="W17" i="3"/>
  <c r="D15" i="3"/>
  <c r="F15" i="3"/>
  <c r="H15" i="3"/>
  <c r="J15" i="3"/>
  <c r="L15" i="3"/>
  <c r="N15" i="3"/>
  <c r="P15" i="3"/>
  <c r="R15" i="3"/>
  <c r="T15" i="3"/>
  <c r="V15" i="3"/>
  <c r="X15" i="3"/>
  <c r="C15" i="3"/>
  <c r="G15" i="3"/>
  <c r="K15" i="3"/>
  <c r="O15" i="3"/>
  <c r="S15" i="3"/>
  <c r="W15" i="3"/>
  <c r="E15" i="3"/>
  <c r="I15" i="3"/>
  <c r="M15" i="3"/>
  <c r="Q15" i="3"/>
  <c r="U15" i="3"/>
  <c r="Y15" i="3"/>
  <c r="D13" i="3"/>
  <c r="F13" i="3"/>
  <c r="H13" i="3"/>
  <c r="J13" i="3"/>
  <c r="L13" i="3"/>
  <c r="N13" i="3"/>
  <c r="P13" i="3"/>
  <c r="R13" i="3"/>
  <c r="T13" i="3"/>
  <c r="V13" i="3"/>
  <c r="X13" i="3"/>
  <c r="E13" i="3"/>
  <c r="I13" i="3"/>
  <c r="M13" i="3"/>
  <c r="Q13" i="3"/>
  <c r="U13" i="3"/>
  <c r="Y13" i="3"/>
  <c r="C13" i="3"/>
  <c r="G13" i="3"/>
  <c r="K13" i="3"/>
  <c r="O13" i="3"/>
  <c r="S13" i="3"/>
  <c r="W13" i="3"/>
  <c r="D11" i="3"/>
  <c r="F11" i="3"/>
  <c r="H11" i="3"/>
  <c r="J11" i="3"/>
  <c r="L11" i="3"/>
  <c r="N11" i="3"/>
  <c r="P11" i="3"/>
  <c r="R11" i="3"/>
  <c r="T11" i="3"/>
  <c r="V11" i="3"/>
  <c r="X11" i="3"/>
  <c r="C11" i="3"/>
  <c r="G11" i="3"/>
  <c r="K11" i="3"/>
  <c r="O11" i="3"/>
  <c r="S11" i="3"/>
  <c r="W11" i="3"/>
  <c r="E11" i="3"/>
  <c r="I11" i="3"/>
  <c r="M11" i="3"/>
  <c r="Q11" i="3"/>
  <c r="U11" i="3"/>
  <c r="Y11" i="3"/>
  <c r="D9" i="3"/>
  <c r="F9" i="3"/>
  <c r="H9" i="3"/>
  <c r="J9" i="3"/>
  <c r="L9" i="3"/>
  <c r="N9" i="3"/>
  <c r="P9" i="3"/>
  <c r="R9" i="3"/>
  <c r="T9" i="3"/>
  <c r="V9" i="3"/>
  <c r="X9" i="3"/>
  <c r="C9" i="3"/>
  <c r="E9" i="3"/>
  <c r="G9" i="3"/>
  <c r="I9" i="3"/>
  <c r="M9" i="3"/>
  <c r="Q9" i="3"/>
  <c r="U9" i="3"/>
  <c r="Y9" i="3"/>
  <c r="K9" i="3"/>
  <c r="O9" i="3"/>
  <c r="S9" i="3"/>
  <c r="W9" i="3"/>
  <c r="D7" i="3"/>
  <c r="F7" i="3"/>
  <c r="H7" i="3"/>
  <c r="J7" i="3"/>
  <c r="L7" i="3"/>
  <c r="N7" i="3"/>
  <c r="P7" i="3"/>
  <c r="R7" i="3"/>
  <c r="T7" i="3"/>
  <c r="V7" i="3"/>
  <c r="X7" i="3"/>
  <c r="C7" i="3"/>
  <c r="E7" i="3"/>
  <c r="G7" i="3"/>
  <c r="I7" i="3"/>
  <c r="K7" i="3"/>
  <c r="M7" i="3"/>
  <c r="O7" i="3"/>
  <c r="Q7" i="3"/>
  <c r="S7" i="3"/>
  <c r="U7" i="3"/>
  <c r="W7" i="3"/>
  <c r="Y7" i="3"/>
  <c r="Y23" i="3" l="1"/>
  <c r="U23" i="3"/>
  <c r="Q23" i="3"/>
  <c r="M23" i="3"/>
  <c r="I23" i="3"/>
  <c r="E23" i="3"/>
  <c r="X23" i="3"/>
  <c r="T23" i="3"/>
  <c r="P23" i="3"/>
  <c r="L23" i="3"/>
  <c r="H23" i="3"/>
  <c r="D23" i="3"/>
  <c r="W23" i="3"/>
  <c r="S23" i="3"/>
  <c r="O23" i="3"/>
  <c r="K23" i="3"/>
  <c r="G23" i="3"/>
  <c r="C23" i="3"/>
  <c r="V23" i="3"/>
  <c r="R23" i="3"/>
  <c r="N23" i="3"/>
  <c r="J23" i="3"/>
  <c r="F23" i="3"/>
</calcChain>
</file>

<file path=xl/sharedStrings.xml><?xml version="1.0" encoding="utf-8"?>
<sst xmlns="http://schemas.openxmlformats.org/spreadsheetml/2006/main" count="70" uniqueCount="23">
  <si>
    <t>Quantité de base</t>
  </si>
  <si>
    <t>Produits</t>
  </si>
  <si>
    <t>Total</t>
  </si>
  <si>
    <t xml:space="preserve"> </t>
  </si>
  <si>
    <t>***</t>
  </si>
  <si>
    <t>A</t>
  </si>
  <si>
    <t>B</t>
  </si>
  <si>
    <t>C</t>
  </si>
  <si>
    <t>D</t>
  </si>
  <si>
    <t>E</t>
  </si>
  <si>
    <t>F</t>
  </si>
  <si>
    <t>G</t>
  </si>
  <si>
    <t>H</t>
  </si>
  <si>
    <t>I</t>
  </si>
  <si>
    <t>J</t>
  </si>
  <si>
    <t>K</t>
  </si>
  <si>
    <t>L</t>
  </si>
  <si>
    <t>M</t>
  </si>
  <si>
    <t>N</t>
  </si>
  <si>
    <t>O</t>
  </si>
  <si>
    <t>P</t>
  </si>
  <si>
    <t>Q</t>
  </si>
  <si>
    <t>http://forum.excel-pratique.com/excel/macro-qui-calcule-et-affiche-les-donnees-t45912.html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</si>
</sst>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mmmm"/>
  </numFmts>
  <fonts count="12" x14ac:knownFonts="1">
    <font>
      <sz val="11"/>
      <color theme="1"/>
      <name val="Calibri"/>
      <family val="2"/>
      <scheme val="minor"/>
    </font>
    <font>
      <sz val="11"/>
      <color theme="1"/>
      <name val="Calibri"/>
      <family val="2"/>
      <scheme val="minor"/>
    </font>
    <font>
      <sz val="11"/>
      <color theme="0"/>
      <name val="Calibri"/>
      <family val="2"/>
      <scheme val="minor"/>
    </font>
    <font>
      <sz val="12"/>
      <color rgb="FF000000"/>
      <name val="Calibri"/>
      <family val="2"/>
      <scheme val="minor"/>
    </font>
    <font>
      <b/>
      <u/>
      <sz val="14"/>
      <color theme="1"/>
      <name val="Calibri"/>
      <family val="2"/>
      <scheme val="minor"/>
    </font>
    <font>
      <b/>
      <sz val="8"/>
      <color theme="1"/>
      <name val="Calibri"/>
      <family val="2"/>
      <scheme val="minor"/>
    </font>
    <font>
      <sz val="6"/>
      <color theme="1"/>
      <name val="Calibri"/>
      <family val="2"/>
      <scheme val="minor"/>
    </font>
    <font>
      <b/>
      <sz val="11"/>
      <name val="Calibri"/>
      <family val="2"/>
      <scheme val="minor"/>
    </font>
    <font>
      <sz val="8"/>
      <color theme="1"/>
      <name val="Calibri"/>
      <family val="2"/>
      <scheme val="minor"/>
    </font>
    <font>
      <sz val="8"/>
      <name val="Calibri"/>
      <family val="2"/>
      <scheme val="minor"/>
    </font>
    <font>
      <sz val="8"/>
      <color rgb="FF000000"/>
      <name val="Calibri"/>
      <family val="2"/>
      <scheme val="minor"/>
    </font>
    <font>
      <u/>
      <sz val="11"/>
      <color theme="10"/>
      <name val="Calibri"/>
      <family val="2"/>
      <scheme val="minor"/>
    </font>
  </fonts>
  <fills count="7">
    <fill>
      <patternFill patternType="none"/>
    </fill>
    <fill>
      <patternFill patternType="gray125"/>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bgColor indexed="64"/>
      </patternFill>
    </fill>
    <fill>
      <patternFill patternType="solid">
        <fgColor rgb="FFFFFF00"/>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5">
    <xf numFmtId="0" fontId="0" fillId="0" borderId="0"/>
    <xf numFmtId="0" fontId="1" fillId="2" borderId="0" applyNumberFormat="0" applyBorder="0" applyAlignment="0" applyProtection="0"/>
    <xf numFmtId="0" fontId="1" fillId="3" borderId="0" applyNumberFormat="0" applyBorder="0" applyAlignment="0" applyProtection="0"/>
    <xf numFmtId="0" fontId="2" fillId="4" borderId="0" applyNumberFormat="0" applyBorder="0" applyAlignment="0" applyProtection="0"/>
    <xf numFmtId="0" fontId="11" fillId="0" borderId="0" applyNumberFormat="0" applyFill="0" applyBorder="0" applyAlignment="0" applyProtection="0"/>
  </cellStyleXfs>
  <cellXfs count="34">
    <xf numFmtId="0" fontId="0" fillId="0" borderId="0" xfId="0"/>
    <xf numFmtId="17" fontId="0" fillId="0" borderId="0" xfId="0" applyNumberFormat="1"/>
    <xf numFmtId="0" fontId="0" fillId="0" borderId="0" xfId="0" applyAlignment="1">
      <alignment vertical="center" textRotation="45"/>
    </xf>
    <xf numFmtId="0" fontId="0" fillId="5" borderId="0" xfId="0" applyFill="1" applyAlignment="1">
      <alignment vertical="center" textRotation="45"/>
    </xf>
    <xf numFmtId="0" fontId="0" fillId="5" borderId="0" xfId="0" applyFill="1"/>
    <xf numFmtId="0" fontId="4" fillId="5" borderId="0" xfId="0" applyFont="1" applyFill="1" applyAlignment="1">
      <alignment horizontal="center"/>
    </xf>
    <xf numFmtId="0" fontId="1" fillId="3" borderId="5" xfId="2" applyBorder="1" applyAlignment="1">
      <alignment horizontal="center" vertical="center" textRotation="45" wrapText="1"/>
    </xf>
    <xf numFmtId="0" fontId="1" fillId="2" borderId="5" xfId="1" applyBorder="1" applyAlignment="1">
      <alignment horizontal="center" vertical="center" textRotation="45" wrapText="1"/>
    </xf>
    <xf numFmtId="0" fontId="3" fillId="0" borderId="1" xfId="0" applyFont="1" applyBorder="1" applyAlignment="1">
      <alignment horizontal="right" vertical="center" wrapText="1"/>
    </xf>
    <xf numFmtId="0" fontId="0" fillId="0" borderId="0" xfId="0" applyFont="1" applyAlignment="1">
      <alignment horizontal="left"/>
    </xf>
    <xf numFmtId="0" fontId="5" fillId="0" borderId="1" xfId="0" applyFont="1" applyBorder="1" applyAlignment="1">
      <alignment horizontal="center" vertical="center" wrapText="1"/>
    </xf>
    <xf numFmtId="0" fontId="5" fillId="0" borderId="0" xfId="0" applyFont="1" applyBorder="1" applyAlignment="1">
      <alignment horizontal="center" vertical="center" wrapText="1"/>
    </xf>
    <xf numFmtId="0" fontId="5" fillId="0" borderId="0" xfId="0" applyFont="1" applyAlignment="1">
      <alignment horizontal="center" vertical="center" wrapText="1"/>
    </xf>
    <xf numFmtId="0" fontId="7" fillId="4" borderId="1" xfId="3" applyFont="1" applyBorder="1" applyAlignment="1">
      <alignment horizontal="left" vertical="center" wrapText="1"/>
    </xf>
    <xf numFmtId="0" fontId="3" fillId="0" borderId="1" xfId="0" applyFont="1" applyFill="1" applyBorder="1" applyAlignment="1">
      <alignment horizontal="left" vertical="center" wrapText="1"/>
    </xf>
    <xf numFmtId="0" fontId="0" fillId="0" borderId="1" xfId="0" applyFont="1" applyFill="1" applyBorder="1" applyAlignment="1">
      <alignment horizontal="center" vertical="center"/>
    </xf>
    <xf numFmtId="0" fontId="0" fillId="0" borderId="0" xfId="0" applyFont="1" applyFill="1" applyBorder="1" applyAlignment="1">
      <alignment horizontal="center" vertical="center"/>
    </xf>
    <xf numFmtId="0" fontId="0" fillId="0" borderId="1" xfId="0" applyFill="1" applyBorder="1"/>
    <xf numFmtId="0" fontId="0" fillId="0" borderId="0" xfId="0" applyFill="1"/>
    <xf numFmtId="0" fontId="0" fillId="0" borderId="1" xfId="0" applyFill="1" applyBorder="1" applyAlignment="1">
      <alignment horizontal="center" vertical="center"/>
    </xf>
    <xf numFmtId="0" fontId="0" fillId="0" borderId="0" xfId="0" applyFill="1" applyBorder="1" applyAlignment="1">
      <alignment horizontal="center" vertical="center"/>
    </xf>
    <xf numFmtId="3" fontId="6" fillId="3" borderId="1" xfId="2" applyNumberFormat="1" applyFont="1" applyBorder="1" applyAlignment="1">
      <alignment horizontal="center" vertical="center"/>
    </xf>
    <xf numFmtId="164" fontId="8" fillId="3" borderId="1" xfId="2" applyNumberFormat="1" applyFont="1" applyBorder="1" applyAlignment="1">
      <alignment vertical="center" wrapText="1"/>
    </xf>
    <xf numFmtId="3" fontId="6" fillId="2" borderId="1" xfId="1" applyNumberFormat="1" applyFont="1" applyBorder="1" applyAlignment="1">
      <alignment horizontal="center" vertical="center"/>
    </xf>
    <xf numFmtId="0" fontId="9" fillId="4" borderId="1" xfId="3" applyFont="1" applyBorder="1" applyAlignment="1">
      <alignment horizontal="left" vertical="center" wrapText="1"/>
    </xf>
    <xf numFmtId="0" fontId="10" fillId="0" borderId="1" xfId="0" applyFont="1" applyFill="1" applyBorder="1" applyAlignment="1">
      <alignment horizontal="center" vertical="center" wrapText="1"/>
    </xf>
    <xf numFmtId="164" fontId="8" fillId="2" borderId="1" xfId="1" applyNumberFormat="1" applyFont="1" applyBorder="1" applyAlignment="1">
      <alignment horizontal="center" vertical="center"/>
    </xf>
    <xf numFmtId="0" fontId="8" fillId="5" borderId="0" xfId="0" applyFont="1" applyFill="1" applyAlignment="1">
      <alignment wrapText="1"/>
    </xf>
    <xf numFmtId="0" fontId="8" fillId="0" borderId="0" xfId="0" applyFont="1" applyAlignment="1">
      <alignment wrapText="1"/>
    </xf>
    <xf numFmtId="17" fontId="0" fillId="5" borderId="2" xfId="0" applyNumberFormat="1" applyFill="1" applyBorder="1" applyAlignment="1">
      <alignment horizontal="center"/>
    </xf>
    <xf numFmtId="17" fontId="0" fillId="5" borderId="3" xfId="0" applyNumberFormat="1" applyFill="1" applyBorder="1" applyAlignment="1">
      <alignment horizontal="center"/>
    </xf>
    <xf numFmtId="17" fontId="0" fillId="5" borderId="4" xfId="0" applyNumberFormat="1" applyFill="1" applyBorder="1" applyAlignment="1">
      <alignment horizontal="center"/>
    </xf>
    <xf numFmtId="165" fontId="4" fillId="6" borderId="0" xfId="0" applyNumberFormat="1" applyFont="1" applyFill="1" applyAlignment="1">
      <alignment horizontal="center" wrapText="1"/>
    </xf>
    <xf numFmtId="0" fontId="11" fillId="0" borderId="0" xfId="4" applyAlignment="1">
      <alignment vertical="center" textRotation="45"/>
    </xf>
  </cellXfs>
  <cellStyles count="5">
    <cellStyle name="20 % - Accent6" xfId="1" builtinId="50"/>
    <cellStyle name="40 % - Accent6" xfId="2" builtinId="51"/>
    <cellStyle name="60 % - Accent6" xfId="3" builtinId="52"/>
    <cellStyle name="Lien hypertexte" xfId="4"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25</xdr:col>
      <xdr:colOff>656168</xdr:colOff>
      <xdr:row>5</xdr:row>
      <xdr:rowOff>127000</xdr:rowOff>
    </xdr:from>
    <xdr:to>
      <xdr:col>32</xdr:col>
      <xdr:colOff>656168</xdr:colOff>
      <xdr:row>21</xdr:row>
      <xdr:rowOff>31750</xdr:rowOff>
    </xdr:to>
    <xdr:sp macro="" textlink="">
      <xdr:nvSpPr>
        <xdr:cNvPr id="2" name="ZoneTexte 1"/>
        <xdr:cNvSpPr txBox="1"/>
      </xdr:nvSpPr>
      <xdr:spPr>
        <a:xfrm>
          <a:off x="11207751" y="2434167"/>
          <a:ext cx="5334000" cy="3143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dispose dans ma 1er feuille d'un tableau qui calcule des prévisions de matières premières nécessaires pour la production. En partant des prévisions de ventes (feuilles 3) et des composants de chaque produit (feuille 2), je calcule les prévisions mensuelles des composants (feuille 1), le problème c'est qu'il faut pour chaque mois, tracer tout un tableau de prévisions d'achats de matires premières, ce qui alourdit le fichier excel.</a:t>
          </a:r>
          <a:br>
            <a:rPr lang="fr-FR"/>
          </a:br>
          <a:r>
            <a:rPr lang="fr-FR"/>
            <a:t/>
          </a:r>
          <a:br>
            <a:rPr lang="fr-FR"/>
          </a:br>
          <a:r>
            <a:rPr lang="fr-FR"/>
            <a:t>Je cherche donc une macro qui me permettra par exemple, à partir d'une liste déroulante de choisir le mois que je veux, et ça m'affiche automatiquement le tableau de prévisions du mois concerné, après calcul bien sûr.</a:t>
          </a:r>
          <a:br>
            <a:rPr lang="fr-FR"/>
          </a:br>
          <a:r>
            <a:rPr lang="fr-FR"/>
            <a:t/>
          </a:r>
          <a:br>
            <a:rPr lang="fr-FR"/>
          </a:br>
          <a:r>
            <a:rPr lang="fr-FR"/>
            <a:t>Merci d'avance pour vos réponses </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200025</xdr:colOff>
      <xdr:row>24</xdr:row>
      <xdr:rowOff>161925</xdr:rowOff>
    </xdr:from>
    <xdr:to>
      <xdr:col>21</xdr:col>
      <xdr:colOff>142875</xdr:colOff>
      <xdr:row>35</xdr:row>
      <xdr:rowOff>47625</xdr:rowOff>
    </xdr:to>
    <xdr:sp macro="" textlink="">
      <xdr:nvSpPr>
        <xdr:cNvPr id="3" name="ZoneTexte 2"/>
        <xdr:cNvSpPr txBox="1"/>
      </xdr:nvSpPr>
      <xdr:spPr>
        <a:xfrm>
          <a:off x="2076450" y="5000625"/>
          <a:ext cx="9401175" cy="1981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dispose dans ma 1er feuille d'un tableau qui calcule des prévisions de matières premières nécessaires pour la production. En partant des prévisions de ventes (feuilles 3) et des composants de chaque produit (feuille 2), je calcule les prévisions mensuelles des composants (feuille 1), le problème c'est qu'il faut pour chaque mois, tracer tout un tableau de prévisions d'achats de matires premières, ce qui alourdit le fichier excel.</a:t>
          </a:r>
          <a:br>
            <a:rPr lang="fr-FR"/>
          </a:br>
          <a:r>
            <a:rPr lang="fr-FR"/>
            <a:t/>
          </a:r>
          <a:br>
            <a:rPr lang="fr-FR"/>
          </a:br>
          <a:r>
            <a:rPr lang="fr-FR"/>
            <a:t>Je cherche donc une macro qui me permettra par exemple, à partir d'une liste déroulante de choisir le mois que je veux, et ça m'affiche automatiquement le tableau de prévisions du mois concerné, après calcul bien sûr.</a:t>
          </a:r>
          <a:br>
            <a:rPr lang="fr-FR"/>
          </a:br>
          <a:r>
            <a:rPr lang="fr-FR"/>
            <a:t/>
          </a:r>
          <a:br>
            <a:rPr lang="fr-FR"/>
          </a:br>
          <a:r>
            <a:rPr lang="fr-FR"/>
            <a:t>Merci d'avance pour vos réponses </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180975</xdr:colOff>
      <xdr:row>24</xdr:row>
      <xdr:rowOff>142875</xdr:rowOff>
    </xdr:from>
    <xdr:to>
      <xdr:col>17</xdr:col>
      <xdr:colOff>438150</xdr:colOff>
      <xdr:row>35</xdr:row>
      <xdr:rowOff>28575</xdr:rowOff>
    </xdr:to>
    <xdr:sp macro="" textlink="">
      <xdr:nvSpPr>
        <xdr:cNvPr id="2" name="ZoneTexte 1"/>
        <xdr:cNvSpPr txBox="1"/>
      </xdr:nvSpPr>
      <xdr:spPr>
        <a:xfrm>
          <a:off x="4200525" y="4714875"/>
          <a:ext cx="9401175" cy="1981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dispose dans ma 1er feuille d'un tableau qui calcule des prévisions de matières premières nécessaires pour la production. En partant des prévisions de ventes (feuilles 3) et des composants de chaque produit (feuille 2), je calcule les prévisions mensuelles des composants (feuille 1), le problème c'est qu'il faut pour chaque mois, tracer tout un tableau de prévisions d'achats de matires premières, ce qui alourdit le fichier excel.</a:t>
          </a:r>
          <a:br>
            <a:rPr lang="fr-FR"/>
          </a:br>
          <a:r>
            <a:rPr lang="fr-FR"/>
            <a:t/>
          </a:r>
          <a:br>
            <a:rPr lang="fr-FR"/>
          </a:br>
          <a:r>
            <a:rPr lang="fr-FR"/>
            <a:t>Je cherche donc une macro qui me permettra par exemple, à partir d'une liste déroulante de choisir le mois que je veux, et ça m'affiche automatiquement le tableau de prévisions du mois concerné, après calcul bien sûr.</a:t>
          </a:r>
          <a:br>
            <a:rPr lang="fr-FR"/>
          </a:br>
          <a:r>
            <a:rPr lang="fr-FR"/>
            <a:t/>
          </a:r>
          <a:br>
            <a:rPr lang="fr-FR"/>
          </a:br>
          <a:r>
            <a:rPr lang="fr-FR"/>
            <a:t>Merci d'avance pour vos réponses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macro-qui-calcule-et-affiche-les-donnees-t45912.html"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7"/>
  <sheetViews>
    <sheetView tabSelected="1" topLeftCell="A4" zoomScaleNormal="100" workbookViewId="0">
      <pane xSplit="1" ySplit="1" topLeftCell="B5" activePane="bottomRight" state="frozen"/>
      <selection activeCell="A4" sqref="A4"/>
      <selection pane="topRight" activeCell="B4" sqref="B4"/>
      <selection pane="bottomLeft" activeCell="A8" sqref="A8"/>
      <selection pane="bottomRight" activeCell="B4" sqref="B4"/>
    </sheetView>
  </sheetViews>
  <sheetFormatPr baseColWidth="10" defaultRowHeight="15" zeroHeight="1" x14ac:dyDescent="0.25"/>
  <cols>
    <col min="1" max="1" width="17.7109375" customWidth="1"/>
    <col min="2" max="2" width="14" customWidth="1"/>
    <col min="3" max="3" width="9.140625" customWidth="1"/>
    <col min="4" max="4" width="5.28515625" bestFit="1" customWidth="1"/>
    <col min="5" max="6" width="4.85546875" bestFit="1" customWidth="1"/>
    <col min="7" max="7" width="5.28515625" bestFit="1" customWidth="1"/>
    <col min="8" max="8" width="4.7109375" bestFit="1" customWidth="1"/>
    <col min="9" max="10" width="4.85546875" bestFit="1" customWidth="1"/>
    <col min="11" max="11" width="5.28515625" bestFit="1" customWidth="1"/>
    <col min="12" max="14" width="6" bestFit="1" customWidth="1"/>
    <col min="15" max="15" width="4.85546875" bestFit="1" customWidth="1"/>
    <col min="16" max="16" width="4.7109375" bestFit="1" customWidth="1"/>
    <col min="17" max="18" width="5.28515625" bestFit="1" customWidth="1"/>
    <col min="19" max="21" width="6" bestFit="1" customWidth="1"/>
    <col min="22" max="22" width="4.85546875" bestFit="1" customWidth="1"/>
    <col min="23" max="23" width="5.7109375" customWidth="1"/>
    <col min="24" max="25" width="5.140625" bestFit="1" customWidth="1"/>
    <col min="28" max="28" width="11.42578125" customWidth="1"/>
  </cols>
  <sheetData>
    <row r="1" spans="1:30" x14ac:dyDescent="0.25">
      <c r="A1" s="4"/>
      <c r="B1" s="4"/>
      <c r="C1" s="4"/>
      <c r="D1" s="4"/>
      <c r="E1" s="4"/>
      <c r="F1" s="4"/>
      <c r="G1" s="4"/>
      <c r="H1" s="4"/>
      <c r="I1" s="4"/>
      <c r="J1" s="4"/>
      <c r="K1" s="4"/>
      <c r="L1" s="4"/>
      <c r="M1" s="4"/>
      <c r="N1" s="4"/>
      <c r="O1" s="4"/>
      <c r="P1" s="4"/>
      <c r="Q1" s="4"/>
      <c r="R1" s="4"/>
      <c r="S1" s="4"/>
      <c r="T1" s="4"/>
      <c r="U1" s="4"/>
      <c r="V1" s="4"/>
      <c r="W1" s="4"/>
      <c r="X1" s="4"/>
      <c r="Y1" s="4"/>
    </row>
    <row r="2" spans="1:30" x14ac:dyDescent="0.25">
      <c r="A2" s="4"/>
      <c r="B2" s="4"/>
      <c r="C2" s="4"/>
      <c r="D2" s="4"/>
      <c r="E2" s="4"/>
      <c r="F2" s="4"/>
      <c r="G2" s="4"/>
      <c r="H2" s="4"/>
      <c r="I2" s="4"/>
      <c r="J2" s="4"/>
      <c r="K2" s="4"/>
      <c r="L2" s="4"/>
      <c r="M2" s="4"/>
      <c r="N2" s="4"/>
      <c r="O2" s="4"/>
      <c r="P2" s="4"/>
      <c r="Q2" s="4"/>
      <c r="R2" s="4"/>
      <c r="S2" s="4"/>
      <c r="T2" s="4"/>
      <c r="U2" s="4"/>
      <c r="V2" s="4"/>
      <c r="W2" s="4"/>
      <c r="X2" s="4"/>
      <c r="Y2" s="4"/>
    </row>
    <row r="3" spans="1:30" x14ac:dyDescent="0.25">
      <c r="A3" s="4"/>
      <c r="B3" s="4"/>
      <c r="C3" s="4"/>
      <c r="D3" s="4"/>
      <c r="E3" s="4"/>
      <c r="F3" s="4"/>
      <c r="G3" s="4"/>
      <c r="H3" s="4"/>
      <c r="I3" s="4"/>
      <c r="J3" s="4"/>
      <c r="K3" s="4"/>
      <c r="L3" s="4"/>
      <c r="M3" s="4"/>
      <c r="N3" s="4"/>
      <c r="O3" s="29">
        <v>41640</v>
      </c>
      <c r="P3" s="30"/>
      <c r="Q3" s="30"/>
      <c r="R3" s="30"/>
      <c r="S3" s="30"/>
      <c r="T3" s="30"/>
      <c r="U3" s="30"/>
      <c r="V3" s="31"/>
      <c r="W3" s="4"/>
      <c r="X3" s="4"/>
      <c r="Y3" s="4"/>
    </row>
    <row r="4" spans="1:30" s="2" customFormat="1" ht="120.75" customHeight="1" x14ac:dyDescent="0.3">
      <c r="A4" s="5" t="s">
        <v>1</v>
      </c>
      <c r="B4" s="32">
        <v>41699</v>
      </c>
      <c r="C4" s="6">
        <v>1</v>
      </c>
      <c r="D4" s="7">
        <v>2</v>
      </c>
      <c r="E4" s="6">
        <v>3</v>
      </c>
      <c r="F4" s="7">
        <v>4</v>
      </c>
      <c r="G4" s="6">
        <v>5</v>
      </c>
      <c r="H4" s="7">
        <v>6</v>
      </c>
      <c r="I4" s="6">
        <v>7</v>
      </c>
      <c r="J4" s="7">
        <v>8</v>
      </c>
      <c r="K4" s="6">
        <v>9</v>
      </c>
      <c r="L4" s="7">
        <v>10</v>
      </c>
      <c r="M4" s="6">
        <v>11</v>
      </c>
      <c r="N4" s="7">
        <v>12</v>
      </c>
      <c r="O4" s="6">
        <v>13</v>
      </c>
      <c r="P4" s="7">
        <v>14</v>
      </c>
      <c r="Q4" s="6">
        <v>15</v>
      </c>
      <c r="R4" s="7">
        <v>16</v>
      </c>
      <c r="S4" s="6">
        <v>17</v>
      </c>
      <c r="T4" s="7">
        <v>18</v>
      </c>
      <c r="U4" s="6">
        <v>19</v>
      </c>
      <c r="V4" s="7">
        <v>20</v>
      </c>
      <c r="W4" s="6">
        <v>21</v>
      </c>
      <c r="X4" s="6">
        <v>22</v>
      </c>
      <c r="Y4" s="7">
        <v>23</v>
      </c>
      <c r="AB4" s="3"/>
      <c r="AD4" s="33" t="s">
        <v>22</v>
      </c>
    </row>
    <row r="5" spans="1:30" ht="15.75" x14ac:dyDescent="0.25">
      <c r="A5" s="13" t="s">
        <v>5</v>
      </c>
      <c r="B5" s="8">
        <f ca="1">OFFSET('Prévisions ventes'!B7,,MATCH($B$4,LesMois,0)-1)</f>
        <v>65000</v>
      </c>
      <c r="C5" s="21">
        <f ca="1">($B5/Composants!$B8)*Composants!D8</f>
        <v>65000</v>
      </c>
      <c r="D5" s="23">
        <f ca="1">($B5/Composants!$B8)*Composants!E8</f>
        <v>0</v>
      </c>
      <c r="E5" s="21">
        <f ca="1">($B5/Composants!$B8)*Composants!F8</f>
        <v>0</v>
      </c>
      <c r="F5" s="23">
        <f ca="1">($B5/Composants!$B8)*Composants!G8</f>
        <v>0</v>
      </c>
      <c r="G5" s="21">
        <f ca="1">($B5/Composants!$B8)*Composants!H8</f>
        <v>0</v>
      </c>
      <c r="H5" s="23">
        <f ca="1">($B5/Composants!$B8)*Composants!I8</f>
        <v>0</v>
      </c>
      <c r="I5" s="21">
        <f ca="1">($B5/Composants!$B8)*Composants!J8</f>
        <v>0</v>
      </c>
      <c r="J5" s="23">
        <f ca="1">($B5/Composants!$B8)*Composants!K8</f>
        <v>0</v>
      </c>
      <c r="K5" s="21">
        <f ca="1">($B5/Composants!$B8)*Composants!L8</f>
        <v>0</v>
      </c>
      <c r="L5" s="23">
        <f ca="1">($B5/Composants!$B8)*Composants!M8</f>
        <v>0</v>
      </c>
      <c r="M5" s="21">
        <f ca="1">($B5/Composants!$B8)*Composants!N8</f>
        <v>0</v>
      </c>
      <c r="N5" s="23">
        <f ca="1">($B5/Composants!$B8)*Composants!O8</f>
        <v>0</v>
      </c>
      <c r="O5" s="21">
        <f ca="1">($B5/Composants!$B8)*Composants!P8</f>
        <v>0</v>
      </c>
      <c r="P5" s="23">
        <f ca="1">($B5/Composants!$B8)*Composants!Q8</f>
        <v>0</v>
      </c>
      <c r="Q5" s="21">
        <f ca="1">($B5/Composants!$B8)*Composants!R8</f>
        <v>0</v>
      </c>
      <c r="R5" s="23">
        <f ca="1">($B5/Composants!$B8)*Composants!S8</f>
        <v>0</v>
      </c>
      <c r="S5" s="21">
        <f ca="1">($B5/Composants!$B8)*Composants!T8</f>
        <v>0</v>
      </c>
      <c r="T5" s="23">
        <f ca="1">($B5/Composants!$B8)*Composants!U8</f>
        <v>0</v>
      </c>
      <c r="U5" s="21">
        <f ca="1">($B5/Composants!$B8)*Composants!V8</f>
        <v>0</v>
      </c>
      <c r="V5" s="23">
        <f ca="1">($B5/Composants!$B8)*Composants!W8</f>
        <v>0</v>
      </c>
      <c r="W5" s="21">
        <f ca="1">($B5/Composants!$B8)*Composants!X8</f>
        <v>0</v>
      </c>
      <c r="X5" s="23">
        <f ca="1">($B5/Composants!$B8)*Composants!Y8</f>
        <v>0</v>
      </c>
      <c r="Y5" s="21">
        <f ca="1">($B5/Composants!$B8)*Composants!Z8</f>
        <v>0</v>
      </c>
      <c r="Z5" s="4"/>
      <c r="AA5" s="4"/>
      <c r="AB5" s="4"/>
    </row>
    <row r="6" spans="1:30" ht="15.75" x14ac:dyDescent="0.25">
      <c r="A6" s="13" t="s">
        <v>6</v>
      </c>
      <c r="B6" s="8">
        <f ca="1">OFFSET('Prévisions ventes'!B8,,MATCH($B$4,LesMois,0)-1)</f>
        <v>8500</v>
      </c>
      <c r="C6" s="21">
        <f ca="1">($B6/Composants!$B9)*Composants!D9</f>
        <v>17708.333333333336</v>
      </c>
      <c r="D6" s="23">
        <f ca="1">($B6/Composants!$B9)*Composants!E9</f>
        <v>3.3203125</v>
      </c>
      <c r="E6" s="21">
        <f ca="1">($B6/Composants!$B9)*Composants!F9</f>
        <v>3.984375</v>
      </c>
      <c r="F6" s="23">
        <f ca="1">($B6/Composants!$B9)*Composants!G9</f>
        <v>166.015625</v>
      </c>
      <c r="G6" s="21">
        <f ca="1">($B6/Composants!$B9)*Composants!H9</f>
        <v>0</v>
      </c>
      <c r="H6" s="23">
        <f ca="1">($B6/Composants!$B9)*Composants!I9</f>
        <v>0</v>
      </c>
      <c r="I6" s="21">
        <f ca="1">($B6/Composants!$B9)*Composants!J9</f>
        <v>0</v>
      </c>
      <c r="J6" s="23">
        <f ca="1">($B6/Composants!$B9)*Composants!K9</f>
        <v>0</v>
      </c>
      <c r="K6" s="21">
        <f ca="1">($B6/Composants!$B9)*Composants!L9</f>
        <v>0</v>
      </c>
      <c r="L6" s="23">
        <f ca="1">($B6/Composants!$B9)*Composants!M9</f>
        <v>0</v>
      </c>
      <c r="M6" s="21">
        <f ca="1">($B6/Composants!$B9)*Composants!N9</f>
        <v>0</v>
      </c>
      <c r="N6" s="23">
        <f ca="1">($B6/Composants!$B9)*Composants!O9</f>
        <v>0</v>
      </c>
      <c r="O6" s="21">
        <f ca="1">($B6/Composants!$B9)*Composants!P9</f>
        <v>0</v>
      </c>
      <c r="P6" s="23">
        <f ca="1">($B6/Composants!$B9)*Composants!Q9</f>
        <v>0</v>
      </c>
      <c r="Q6" s="21">
        <f ca="1">($B6/Composants!$B9)*Composants!R9</f>
        <v>0</v>
      </c>
      <c r="R6" s="23">
        <f ca="1">($B6/Composants!$B9)*Composants!S9</f>
        <v>0</v>
      </c>
      <c r="S6" s="21">
        <f ca="1">($B6/Composants!$B9)*Composants!T9</f>
        <v>0</v>
      </c>
      <c r="T6" s="23">
        <f ca="1">($B6/Composants!$B9)*Composants!U9</f>
        <v>0</v>
      </c>
      <c r="U6" s="21">
        <f ca="1">($B6/Composants!$B9)*Composants!V9</f>
        <v>0</v>
      </c>
      <c r="V6" s="23">
        <f ca="1">($B6/Composants!$B9)*Composants!W9</f>
        <v>0</v>
      </c>
      <c r="W6" s="21">
        <f ca="1">($B6/Composants!$B9)*Composants!X9</f>
        <v>0</v>
      </c>
      <c r="X6" s="23">
        <f ca="1">($B6/Composants!$B9)*Composants!Y9</f>
        <v>0</v>
      </c>
      <c r="Y6" s="21">
        <f ca="1">($B6/Composants!$B9)*Composants!Z9</f>
        <v>0</v>
      </c>
      <c r="Z6" s="4"/>
      <c r="AA6" s="4"/>
      <c r="AB6" s="4"/>
    </row>
    <row r="7" spans="1:30" ht="15.75" x14ac:dyDescent="0.25">
      <c r="A7" s="13" t="s">
        <v>7</v>
      </c>
      <c r="B7" s="8">
        <f ca="1">OFFSET('Prévisions ventes'!B9,,MATCH($B$4,LesMois,0)-1)</f>
        <v>3500</v>
      </c>
      <c r="C7" s="21">
        <f ca="1">($B7/Composants!$B10)*Composants!D10</f>
        <v>141666.66666666666</v>
      </c>
      <c r="D7" s="23">
        <f ca="1">($B7/Composants!$B10)*Composants!E10</f>
        <v>25</v>
      </c>
      <c r="E7" s="21">
        <f ca="1">($B7/Composants!$B10)*Composants!F10</f>
        <v>34.722222222222221</v>
      </c>
      <c r="F7" s="23">
        <f ca="1">($B7/Composants!$B10)*Composants!G10</f>
        <v>0</v>
      </c>
      <c r="G7" s="21">
        <f ca="1">($B7/Composants!$B10)*Composants!H10</f>
        <v>38.888888888888886</v>
      </c>
      <c r="H7" s="23">
        <f ca="1">($B7/Composants!$B10)*Composants!I10</f>
        <v>3.4722222222222223</v>
      </c>
      <c r="I7" s="21">
        <f ca="1">($B7/Composants!$B10)*Composants!J10</f>
        <v>0</v>
      </c>
      <c r="J7" s="23">
        <f ca="1">($B7/Composants!$B10)*Composants!K10</f>
        <v>0</v>
      </c>
      <c r="K7" s="21">
        <f ca="1">($B7/Composants!$B10)*Composants!L10</f>
        <v>0</v>
      </c>
      <c r="L7" s="23">
        <f ca="1">($B7/Composants!$B10)*Composants!M10</f>
        <v>0</v>
      </c>
      <c r="M7" s="21">
        <f ca="1">($B7/Composants!$B10)*Composants!N10</f>
        <v>0</v>
      </c>
      <c r="N7" s="23">
        <f ca="1">($B7/Composants!$B10)*Composants!O10</f>
        <v>0</v>
      </c>
      <c r="O7" s="21">
        <f ca="1">($B7/Composants!$B10)*Composants!P10</f>
        <v>0</v>
      </c>
      <c r="P7" s="23">
        <f ca="1">($B7/Composants!$B10)*Composants!Q10</f>
        <v>0</v>
      </c>
      <c r="Q7" s="21">
        <f ca="1">($B7/Composants!$B10)*Composants!R10</f>
        <v>0</v>
      </c>
      <c r="R7" s="23">
        <f ca="1">($B7/Composants!$B10)*Composants!S10</f>
        <v>0</v>
      </c>
      <c r="S7" s="21">
        <f ca="1">($B7/Composants!$B10)*Composants!T10</f>
        <v>0</v>
      </c>
      <c r="T7" s="23">
        <f ca="1">($B7/Composants!$B10)*Composants!U10</f>
        <v>0</v>
      </c>
      <c r="U7" s="21">
        <f ca="1">($B7/Composants!$B10)*Composants!V10</f>
        <v>0</v>
      </c>
      <c r="V7" s="23">
        <f ca="1">($B7/Composants!$B10)*Composants!W10</f>
        <v>0</v>
      </c>
      <c r="W7" s="21">
        <f ca="1">($B7/Composants!$B10)*Composants!X10</f>
        <v>0</v>
      </c>
      <c r="X7" s="23">
        <f ca="1">($B7/Composants!$B10)*Composants!Y10</f>
        <v>0</v>
      </c>
      <c r="Y7" s="21">
        <f ca="1">($B7/Composants!$B10)*Composants!Z10</f>
        <v>0</v>
      </c>
      <c r="Z7" s="4"/>
      <c r="AA7" s="4"/>
      <c r="AB7" s="4"/>
    </row>
    <row r="8" spans="1:30" ht="15.75" x14ac:dyDescent="0.25">
      <c r="A8" s="13" t="s">
        <v>8</v>
      </c>
      <c r="B8" s="8">
        <f ca="1">OFFSET('Prévisions ventes'!B10,,MATCH($B$4,LesMois,0)-1)</f>
        <v>2000</v>
      </c>
      <c r="C8" s="21">
        <f ca="1">($B8/Composants!$B11)*Composants!D11</f>
        <v>341666.66666666663</v>
      </c>
      <c r="D8" s="23">
        <f ca="1">($B8/Composants!$B11)*Composants!E11</f>
        <v>150</v>
      </c>
      <c r="E8" s="21">
        <f ca="1">($B8/Composants!$B11)*Composants!F11</f>
        <v>99.999999999999986</v>
      </c>
      <c r="F8" s="23">
        <f ca="1">($B8/Composants!$B11)*Composants!G11</f>
        <v>0</v>
      </c>
      <c r="G8" s="21">
        <f ca="1">($B8/Composants!$B11)*Composants!H11</f>
        <v>104.16666666666666</v>
      </c>
      <c r="H8" s="23">
        <f ca="1">($B8/Composants!$B11)*Composants!I11</f>
        <v>8.3333333333333339</v>
      </c>
      <c r="I8" s="21">
        <f ca="1">($B8/Composants!$B11)*Composants!J11</f>
        <v>208.33333333333331</v>
      </c>
      <c r="J8" s="23">
        <f ca="1">($B8/Composants!$B11)*Composants!K11</f>
        <v>0</v>
      </c>
      <c r="K8" s="21">
        <f ca="1">($B8/Composants!$B11)*Composants!L11</f>
        <v>0</v>
      </c>
      <c r="L8" s="23">
        <f ca="1">($B8/Composants!$B11)*Composants!M11</f>
        <v>0</v>
      </c>
      <c r="M8" s="21">
        <f ca="1">($B8/Composants!$B11)*Composants!N11</f>
        <v>0</v>
      </c>
      <c r="N8" s="23">
        <f ca="1">($B8/Composants!$B11)*Composants!O11</f>
        <v>0</v>
      </c>
      <c r="O8" s="21">
        <f ca="1">($B8/Composants!$B11)*Composants!P11</f>
        <v>0</v>
      </c>
      <c r="P8" s="23">
        <f ca="1">($B8/Composants!$B11)*Composants!Q11</f>
        <v>0</v>
      </c>
      <c r="Q8" s="21">
        <f ca="1">($B8/Composants!$B11)*Composants!R11</f>
        <v>0</v>
      </c>
      <c r="R8" s="23">
        <f ca="1">($B8/Composants!$B11)*Composants!S11</f>
        <v>0</v>
      </c>
      <c r="S8" s="21">
        <f ca="1">($B8/Composants!$B11)*Composants!T11</f>
        <v>0</v>
      </c>
      <c r="T8" s="23">
        <f ca="1">($B8/Composants!$B11)*Composants!U11</f>
        <v>0</v>
      </c>
      <c r="U8" s="21">
        <f ca="1">($B8/Composants!$B11)*Composants!V11</f>
        <v>0</v>
      </c>
      <c r="V8" s="23">
        <f ca="1">($B8/Composants!$B11)*Composants!W11</f>
        <v>0</v>
      </c>
      <c r="W8" s="21">
        <f ca="1">($B8/Composants!$B11)*Composants!X11</f>
        <v>0</v>
      </c>
      <c r="X8" s="23">
        <f ca="1">($B8/Composants!$B11)*Composants!Y11</f>
        <v>0</v>
      </c>
      <c r="Y8" s="21">
        <f ca="1">($B8/Composants!$B11)*Composants!Z11</f>
        <v>0</v>
      </c>
      <c r="Z8" s="4"/>
      <c r="AA8" s="4"/>
      <c r="AB8" s="4"/>
    </row>
    <row r="9" spans="1:30" ht="15.75" x14ac:dyDescent="0.25">
      <c r="A9" s="13" t="s">
        <v>9</v>
      </c>
      <c r="B9" s="8">
        <f ca="1">OFFSET('Prévisions ventes'!B11,,MATCH($B$4,LesMois,0)-1)</f>
        <v>40000</v>
      </c>
      <c r="C9" s="21">
        <f ca="1">($B9/Composants!$B12)*Composants!D12</f>
        <v>103703.70370370371</v>
      </c>
      <c r="D9" s="23">
        <f ca="1">($B9/Composants!$B12)*Composants!E12</f>
        <v>10.37037037037037</v>
      </c>
      <c r="E9" s="21">
        <f ca="1">($B9/Composants!$B12)*Composants!F12</f>
        <v>29.62962962962963</v>
      </c>
      <c r="F9" s="23">
        <f ca="1">($B9/Composants!$B12)*Composants!G12</f>
        <v>0</v>
      </c>
      <c r="G9" s="21">
        <f ca="1">($B9/Composants!$B12)*Composants!H12</f>
        <v>0</v>
      </c>
      <c r="H9" s="23">
        <f ca="1">($B9/Composants!$B12)*Composants!I12</f>
        <v>0</v>
      </c>
      <c r="I9" s="21">
        <f ca="1">($B9/Composants!$B12)*Composants!J12</f>
        <v>0</v>
      </c>
      <c r="J9" s="23">
        <f ca="1">($B9/Composants!$B12)*Composants!K12</f>
        <v>103.70370370370371</v>
      </c>
      <c r="K9" s="21">
        <f ca="1">($B9/Composants!$B12)*Composants!L12</f>
        <v>400</v>
      </c>
      <c r="L9" s="23">
        <f ca="1">($B9/Composants!$B12)*Composants!M12</f>
        <v>7407.4074074074078</v>
      </c>
      <c r="M9" s="21">
        <f ca="1">($B9/Composants!$B12)*Composants!N12</f>
        <v>2962.962962962963</v>
      </c>
      <c r="N9" s="23">
        <f ca="1">($B9/Composants!$B12)*Composants!O12</f>
        <v>3703.7037037037039</v>
      </c>
      <c r="O9" s="21">
        <f ca="1">($B9/Composants!$B12)*Composants!P12</f>
        <v>296.2962962962963</v>
      </c>
      <c r="P9" s="23">
        <f ca="1">($B9/Composants!$B12)*Composants!Q12</f>
        <v>0</v>
      </c>
      <c r="Q9" s="21">
        <f ca="1">($B9/Composants!$B12)*Composants!R12</f>
        <v>0</v>
      </c>
      <c r="R9" s="23">
        <f ca="1">($B9/Composants!$B12)*Composants!S12</f>
        <v>0</v>
      </c>
      <c r="S9" s="21">
        <f ca="1">($B9/Composants!$B12)*Composants!T12</f>
        <v>0</v>
      </c>
      <c r="T9" s="23">
        <f ca="1">($B9/Composants!$B12)*Composants!U12</f>
        <v>0</v>
      </c>
      <c r="U9" s="21">
        <f ca="1">($B9/Composants!$B12)*Composants!V12</f>
        <v>0</v>
      </c>
      <c r="V9" s="23">
        <f ca="1">($B9/Composants!$B12)*Composants!W12</f>
        <v>0</v>
      </c>
      <c r="W9" s="21">
        <f ca="1">($B9/Composants!$B12)*Composants!X12</f>
        <v>0</v>
      </c>
      <c r="X9" s="23">
        <f ca="1">($B9/Composants!$B12)*Composants!Y12</f>
        <v>0</v>
      </c>
      <c r="Y9" s="21">
        <f ca="1">($B9/Composants!$B12)*Composants!Z12</f>
        <v>0</v>
      </c>
      <c r="Z9" s="4"/>
      <c r="AA9" s="4"/>
      <c r="AB9" s="4"/>
    </row>
    <row r="10" spans="1:30" ht="15.75" x14ac:dyDescent="0.25">
      <c r="A10" s="13" t="s">
        <v>10</v>
      </c>
      <c r="B10" s="8">
        <f ca="1">OFFSET('Prévisions ventes'!B12,,MATCH($B$4,LesMois,0)-1)</f>
        <v>2000</v>
      </c>
      <c r="C10" s="21">
        <f ca="1">($B10/Composants!$B13)*Composants!D13</f>
        <v>102777.77777777778</v>
      </c>
      <c r="D10" s="23">
        <f ca="1">($B10/Composants!$B13)*Composants!E13</f>
        <v>18.055555555555557</v>
      </c>
      <c r="E10" s="21">
        <f ca="1">($B10/Composants!$B13)*Composants!F13</f>
        <v>34.722222222222221</v>
      </c>
      <c r="F10" s="23">
        <f ca="1">($B10/Composants!$B13)*Composants!G13</f>
        <v>0</v>
      </c>
      <c r="G10" s="21">
        <f ca="1">($B10/Composants!$B13)*Composants!H13</f>
        <v>38.888888888888886</v>
      </c>
      <c r="H10" s="23">
        <f ca="1">($B10/Composants!$B13)*Composants!I13</f>
        <v>25</v>
      </c>
      <c r="I10" s="21">
        <f ca="1">($B10/Composants!$B13)*Composants!J13</f>
        <v>0</v>
      </c>
      <c r="J10" s="23">
        <f ca="1">($B10/Composants!$B13)*Composants!K13</f>
        <v>0</v>
      </c>
      <c r="K10" s="21">
        <f ca="1">($B10/Composants!$B13)*Composants!L13</f>
        <v>0</v>
      </c>
      <c r="L10" s="23">
        <f ca="1">($B10/Composants!$B13)*Composants!M13</f>
        <v>0</v>
      </c>
      <c r="M10" s="21">
        <f ca="1">($B10/Composants!$B13)*Composants!N13</f>
        <v>0</v>
      </c>
      <c r="N10" s="23">
        <f ca="1">($B10/Composants!$B13)*Composants!O13</f>
        <v>0</v>
      </c>
      <c r="O10" s="21">
        <f ca="1">($B10/Composants!$B13)*Composants!P13</f>
        <v>0</v>
      </c>
      <c r="P10" s="23">
        <f ca="1">($B10/Composants!$B13)*Composants!Q13</f>
        <v>0.5</v>
      </c>
      <c r="Q10" s="21">
        <f ca="1">($B10/Composants!$B13)*Composants!R13</f>
        <v>0</v>
      </c>
      <c r="R10" s="23">
        <f ca="1">($B10/Composants!$B13)*Composants!S13</f>
        <v>0</v>
      </c>
      <c r="S10" s="21">
        <f ca="1">($B10/Composants!$B13)*Composants!T13</f>
        <v>0</v>
      </c>
      <c r="T10" s="23">
        <f ca="1">($B10/Composants!$B13)*Composants!U13</f>
        <v>0</v>
      </c>
      <c r="U10" s="21">
        <f ca="1">($B10/Composants!$B13)*Composants!V13</f>
        <v>0</v>
      </c>
      <c r="V10" s="23">
        <f ca="1">($B10/Composants!$B13)*Composants!W13</f>
        <v>0</v>
      </c>
      <c r="W10" s="21">
        <f ca="1">($B10/Composants!$B13)*Composants!X13</f>
        <v>0</v>
      </c>
      <c r="X10" s="23">
        <f ca="1">($B10/Composants!$B13)*Composants!Y13</f>
        <v>0</v>
      </c>
      <c r="Y10" s="21">
        <f ca="1">($B10/Composants!$B13)*Composants!Z13</f>
        <v>0</v>
      </c>
      <c r="Z10" s="4"/>
      <c r="AA10" s="4"/>
      <c r="AB10" s="4"/>
    </row>
    <row r="11" spans="1:30" ht="15.75" x14ac:dyDescent="0.25">
      <c r="A11" s="13" t="s">
        <v>11</v>
      </c>
      <c r="B11" s="8">
        <f ca="1">OFFSET('Prévisions ventes'!B13,,MATCH($B$4,LesMois,0)-1)</f>
        <v>1200</v>
      </c>
      <c r="C11" s="21">
        <f ca="1">($B11/Composants!$B14)*Composants!D14</f>
        <v>61666.666666666672</v>
      </c>
      <c r="D11" s="23">
        <f ca="1">($B11/Composants!$B14)*Composants!E14</f>
        <v>10.833333333333334</v>
      </c>
      <c r="E11" s="21">
        <f ca="1">($B11/Composants!$B14)*Composants!F14</f>
        <v>20.833333333333336</v>
      </c>
      <c r="F11" s="23">
        <f ca="1">($B11/Composants!$B14)*Composants!G14</f>
        <v>0</v>
      </c>
      <c r="G11" s="21">
        <f ca="1">($B11/Composants!$B14)*Composants!H14</f>
        <v>23.333333333333332</v>
      </c>
      <c r="H11" s="23">
        <f ca="1">($B11/Composants!$B14)*Composants!I14</f>
        <v>15.000000000000002</v>
      </c>
      <c r="I11" s="21">
        <f ca="1">($B11/Composants!$B14)*Composants!J14</f>
        <v>0</v>
      </c>
      <c r="J11" s="23">
        <f ca="1">($B11/Composants!$B14)*Composants!K14</f>
        <v>0</v>
      </c>
      <c r="K11" s="21">
        <f ca="1">($B11/Composants!$B14)*Composants!L14</f>
        <v>0</v>
      </c>
      <c r="L11" s="23">
        <f ca="1">($B11/Composants!$B14)*Composants!M14</f>
        <v>0</v>
      </c>
      <c r="M11" s="21">
        <f ca="1">($B11/Composants!$B14)*Composants!N14</f>
        <v>0</v>
      </c>
      <c r="N11" s="23">
        <f ca="1">($B11/Composants!$B14)*Composants!O14</f>
        <v>0</v>
      </c>
      <c r="O11" s="21">
        <f ca="1">($B11/Composants!$B14)*Composants!P14</f>
        <v>0</v>
      </c>
      <c r="P11" s="23">
        <f ca="1">($B11/Composants!$B14)*Composants!Q14</f>
        <v>0.3</v>
      </c>
      <c r="Q11" s="21">
        <f ca="1">($B11/Composants!$B14)*Composants!R14</f>
        <v>0</v>
      </c>
      <c r="R11" s="23">
        <f ca="1">($B11/Composants!$B14)*Composants!S14</f>
        <v>0</v>
      </c>
      <c r="S11" s="21">
        <f ca="1">($B11/Composants!$B14)*Composants!T14</f>
        <v>0</v>
      </c>
      <c r="T11" s="23">
        <f ca="1">($B11/Composants!$B14)*Composants!U14</f>
        <v>0</v>
      </c>
      <c r="U11" s="21">
        <f ca="1">($B11/Composants!$B14)*Composants!V14</f>
        <v>0</v>
      </c>
      <c r="V11" s="23">
        <f ca="1">($B11/Composants!$B14)*Composants!W14</f>
        <v>0</v>
      </c>
      <c r="W11" s="21">
        <f ca="1">($B11/Composants!$B14)*Composants!X14</f>
        <v>0</v>
      </c>
      <c r="X11" s="23">
        <f ca="1">($B11/Composants!$B14)*Composants!Y14</f>
        <v>0</v>
      </c>
      <c r="Y11" s="21">
        <f ca="1">($B11/Composants!$B14)*Composants!Z14</f>
        <v>0</v>
      </c>
      <c r="Z11" s="4"/>
      <c r="AA11" s="4"/>
      <c r="AB11" s="4"/>
    </row>
    <row r="12" spans="1:30" ht="15.75" x14ac:dyDescent="0.25">
      <c r="A12" s="13" t="s">
        <v>12</v>
      </c>
      <c r="B12" s="8">
        <f ca="1">OFFSET('Prévisions ventes'!B14,,MATCH($B$4,LesMois,0)-1)</f>
        <v>250</v>
      </c>
      <c r="C12" s="21">
        <f ca="1">($B12/Composants!$B15)*Composants!D15</f>
        <v>12847.222222222223</v>
      </c>
      <c r="D12" s="23">
        <f ca="1">($B12/Composants!$B15)*Composants!E15</f>
        <v>2.2569444444444446</v>
      </c>
      <c r="E12" s="21">
        <f ca="1">($B12/Composants!$B15)*Composants!F15</f>
        <v>4.3402777777777777</v>
      </c>
      <c r="F12" s="23">
        <f ca="1">($B12/Composants!$B15)*Composants!G15</f>
        <v>0</v>
      </c>
      <c r="G12" s="21">
        <f ca="1">($B12/Composants!$B15)*Composants!H15</f>
        <v>4.8611111111111107</v>
      </c>
      <c r="H12" s="23">
        <f ca="1">($B12/Composants!$B15)*Composants!I15</f>
        <v>3.125</v>
      </c>
      <c r="I12" s="21">
        <f ca="1">($B12/Composants!$B15)*Composants!J15</f>
        <v>0</v>
      </c>
      <c r="J12" s="23">
        <f ca="1">($B12/Composants!$B15)*Composants!K15</f>
        <v>0</v>
      </c>
      <c r="K12" s="21">
        <f ca="1">($B12/Composants!$B15)*Composants!L15</f>
        <v>0</v>
      </c>
      <c r="L12" s="23">
        <f ca="1">($B12/Composants!$B15)*Composants!M15</f>
        <v>0</v>
      </c>
      <c r="M12" s="21">
        <f ca="1">($B12/Composants!$B15)*Composants!N15</f>
        <v>0</v>
      </c>
      <c r="N12" s="23">
        <f ca="1">($B12/Composants!$B15)*Composants!O15</f>
        <v>0</v>
      </c>
      <c r="O12" s="21">
        <f ca="1">($B12/Composants!$B15)*Composants!P15</f>
        <v>0</v>
      </c>
      <c r="P12" s="23">
        <f ca="1">($B12/Composants!$B15)*Composants!Q15</f>
        <v>6.25E-2</v>
      </c>
      <c r="Q12" s="21">
        <f ca="1">($B12/Composants!$B15)*Composants!R15</f>
        <v>0</v>
      </c>
      <c r="R12" s="23">
        <f ca="1">($B12/Composants!$B15)*Composants!S15</f>
        <v>0</v>
      </c>
      <c r="S12" s="21">
        <f ca="1">($B12/Composants!$B15)*Composants!T15</f>
        <v>0</v>
      </c>
      <c r="T12" s="23">
        <f ca="1">($B12/Composants!$B15)*Composants!U15</f>
        <v>0</v>
      </c>
      <c r="U12" s="21">
        <f ca="1">($B12/Composants!$B15)*Composants!V15</f>
        <v>0</v>
      </c>
      <c r="V12" s="23">
        <f ca="1">($B12/Composants!$B15)*Composants!W15</f>
        <v>0</v>
      </c>
      <c r="W12" s="21">
        <f ca="1">($B12/Composants!$B15)*Composants!X15</f>
        <v>0</v>
      </c>
      <c r="X12" s="23">
        <f ca="1">($B12/Composants!$B15)*Composants!Y15</f>
        <v>0</v>
      </c>
      <c r="Y12" s="21">
        <f ca="1">($B12/Composants!$B15)*Composants!Z15</f>
        <v>0</v>
      </c>
      <c r="Z12" s="4"/>
      <c r="AA12" s="4"/>
      <c r="AB12" s="4"/>
    </row>
    <row r="13" spans="1:30" ht="15.75" x14ac:dyDescent="0.25">
      <c r="A13" s="13" t="s">
        <v>13</v>
      </c>
      <c r="B13" s="8">
        <f ca="1">OFFSET('Prévisions ventes'!B15,,MATCH($B$4,LesMois,0)-1)</f>
        <v>13000</v>
      </c>
      <c r="C13" s="21">
        <f ca="1">($B13/Composants!$B16)*Composants!D16</f>
        <v>273684.21052631579</v>
      </c>
      <c r="D13" s="23">
        <f ca="1">($B13/Composants!$B16)*Composants!E16</f>
        <v>48.293859649122808</v>
      </c>
      <c r="E13" s="21">
        <f ca="1">($B13/Composants!$B16)*Composants!F16</f>
        <v>67.05263157894737</v>
      </c>
      <c r="F13" s="23">
        <f ca="1">($B13/Composants!$B16)*Composants!G16</f>
        <v>0</v>
      </c>
      <c r="G13" s="21">
        <f ca="1">($B13/Composants!$B16)*Composants!H16</f>
        <v>75.09210526315789</v>
      </c>
      <c r="H13" s="23">
        <f ca="1">($B13/Composants!$B16)*Composants!I16</f>
        <v>6.8421052631578947</v>
      </c>
      <c r="I13" s="21">
        <f ca="1">($B13/Composants!$B16)*Composants!J16</f>
        <v>0</v>
      </c>
      <c r="J13" s="23">
        <f ca="1">($B13/Composants!$B16)*Composants!K16</f>
        <v>0</v>
      </c>
      <c r="K13" s="21">
        <f ca="1">($B13/Composants!$B16)*Composants!L16</f>
        <v>0</v>
      </c>
      <c r="L13" s="23">
        <f ca="1">($B13/Composants!$B16)*Composants!M16</f>
        <v>0</v>
      </c>
      <c r="M13" s="21">
        <f ca="1">($B13/Composants!$B16)*Composants!N16</f>
        <v>0</v>
      </c>
      <c r="N13" s="23">
        <f ca="1">($B13/Composants!$B16)*Composants!O16</f>
        <v>0</v>
      </c>
      <c r="O13" s="21">
        <f ca="1">($B13/Composants!$B16)*Composants!P16</f>
        <v>0</v>
      </c>
      <c r="P13" s="23">
        <f ca="1">($B13/Composants!$B16)*Composants!Q16</f>
        <v>1.3399122807017545</v>
      </c>
      <c r="Q13" s="21">
        <f ca="1">($B13/Composants!$B16)*Composants!R16</f>
        <v>0</v>
      </c>
      <c r="R13" s="23">
        <f ca="1">($B13/Composants!$B16)*Composants!S16</f>
        <v>0</v>
      </c>
      <c r="S13" s="21">
        <f ca="1">($B13/Composants!$B16)*Composants!T16</f>
        <v>0</v>
      </c>
      <c r="T13" s="23">
        <f ca="1">($B13/Composants!$B16)*Composants!U16</f>
        <v>0</v>
      </c>
      <c r="U13" s="21">
        <f ca="1">($B13/Composants!$B16)*Composants!V16</f>
        <v>0</v>
      </c>
      <c r="V13" s="23">
        <f ca="1">($B13/Composants!$B16)*Composants!W16</f>
        <v>0</v>
      </c>
      <c r="W13" s="21">
        <f ca="1">($B13/Composants!$B16)*Composants!X16</f>
        <v>0</v>
      </c>
      <c r="X13" s="23">
        <f ca="1">($B13/Composants!$B16)*Composants!Y16</f>
        <v>0</v>
      </c>
      <c r="Y13" s="21">
        <f ca="1">($B13/Composants!$B16)*Composants!Z16</f>
        <v>0</v>
      </c>
      <c r="Z13" s="4"/>
      <c r="AA13" s="4"/>
      <c r="AB13" s="4"/>
    </row>
    <row r="14" spans="1:30" ht="15.75" x14ac:dyDescent="0.25">
      <c r="A14" s="13" t="s">
        <v>14</v>
      </c>
      <c r="B14" s="8">
        <f ca="1">OFFSET('Prévisions ventes'!B16,,MATCH($B$4,LesMois,0)-1)</f>
        <v>1800</v>
      </c>
      <c r="C14" s="21">
        <f ca="1">($B14/Composants!$B17)*Composants!D17</f>
        <v>36000</v>
      </c>
      <c r="D14" s="23">
        <f ca="1">($B14/Composants!$B17)*Composants!E17</f>
        <v>7.1999999999999993</v>
      </c>
      <c r="E14" s="21">
        <f ca="1">($B14/Composants!$B17)*Composants!F17</f>
        <v>8.64</v>
      </c>
      <c r="F14" s="23">
        <f ca="1">($B14/Composants!$B17)*Composants!G17</f>
        <v>0</v>
      </c>
      <c r="G14" s="21">
        <f ca="1">($B14/Composants!$B17)*Composants!H17</f>
        <v>0</v>
      </c>
      <c r="H14" s="23">
        <f ca="1">($B14/Composants!$B17)*Composants!I17</f>
        <v>0</v>
      </c>
      <c r="I14" s="21">
        <f ca="1">($B14/Composants!$B17)*Composants!J17</f>
        <v>0</v>
      </c>
      <c r="J14" s="23">
        <f ca="1">($B14/Composants!$B17)*Composants!K17</f>
        <v>0</v>
      </c>
      <c r="K14" s="21">
        <f ca="1">($B14/Composants!$B17)*Composants!L17</f>
        <v>0</v>
      </c>
      <c r="L14" s="23">
        <f ca="1">($B14/Composants!$B17)*Composants!M17</f>
        <v>0</v>
      </c>
      <c r="M14" s="21">
        <f ca="1">($B14/Composants!$B17)*Composants!N17</f>
        <v>0</v>
      </c>
      <c r="N14" s="23">
        <f ca="1">($B14/Composants!$B17)*Composants!O17</f>
        <v>0</v>
      </c>
      <c r="O14" s="21">
        <f ca="1">($B14/Composants!$B17)*Composants!P17</f>
        <v>0</v>
      </c>
      <c r="P14" s="23">
        <f ca="1">($B14/Composants!$B17)*Composants!Q17</f>
        <v>0</v>
      </c>
      <c r="Q14" s="21">
        <f ca="1">($B14/Composants!$B17)*Composants!R17</f>
        <v>0</v>
      </c>
      <c r="R14" s="23">
        <f ca="1">($B14/Composants!$B17)*Composants!S17</f>
        <v>0</v>
      </c>
      <c r="S14" s="21">
        <f ca="1">($B14/Composants!$B17)*Composants!T17</f>
        <v>0</v>
      </c>
      <c r="T14" s="23">
        <f ca="1">($B14/Composants!$B17)*Composants!U17</f>
        <v>0</v>
      </c>
      <c r="U14" s="21">
        <f ca="1">($B14/Composants!$B17)*Composants!V17</f>
        <v>0</v>
      </c>
      <c r="V14" s="23">
        <f ca="1">($B14/Composants!$B17)*Composants!W17</f>
        <v>0</v>
      </c>
      <c r="W14" s="21">
        <f ca="1">($B14/Composants!$B17)*Composants!X17</f>
        <v>0</v>
      </c>
      <c r="X14" s="23">
        <f ca="1">($B14/Composants!$B17)*Composants!Y17</f>
        <v>0</v>
      </c>
      <c r="Y14" s="21">
        <f ca="1">($B14/Composants!$B17)*Composants!Z17</f>
        <v>0</v>
      </c>
      <c r="Z14" s="4"/>
      <c r="AA14" s="4"/>
      <c r="AB14" s="4"/>
    </row>
    <row r="15" spans="1:30" ht="15.75" x14ac:dyDescent="0.25">
      <c r="A15" s="13" t="s">
        <v>15</v>
      </c>
      <c r="B15" s="8">
        <f ca="1">OFFSET('Prévisions ventes'!B17,,MATCH($B$4,LesMois,0)-1)</f>
        <v>2400</v>
      </c>
      <c r="C15" s="21">
        <f ca="1">($B15/Composants!$B18)*Composants!D18</f>
        <v>20000</v>
      </c>
      <c r="D15" s="23">
        <f ca="1">($B15/Composants!$B18)*Composants!E18</f>
        <v>4.666666666666667</v>
      </c>
      <c r="E15" s="21">
        <f ca="1">($B15/Composants!$B18)*Composants!F18</f>
        <v>4</v>
      </c>
      <c r="F15" s="23">
        <f ca="1">($B15/Composants!$B18)*Composants!G18</f>
        <v>0</v>
      </c>
      <c r="G15" s="21">
        <f ca="1">($B15/Composants!$B18)*Composants!H18</f>
        <v>0</v>
      </c>
      <c r="H15" s="23">
        <f ca="1">($B15/Composants!$B18)*Composants!I18</f>
        <v>0</v>
      </c>
      <c r="I15" s="21">
        <f ca="1">($B15/Composants!$B18)*Composants!J18</f>
        <v>0</v>
      </c>
      <c r="J15" s="23">
        <f ca="1">($B15/Composants!$B18)*Composants!K18</f>
        <v>0</v>
      </c>
      <c r="K15" s="21">
        <f ca="1">($B15/Composants!$B18)*Composants!L18</f>
        <v>0</v>
      </c>
      <c r="L15" s="23">
        <f ca="1">($B15/Composants!$B18)*Composants!M18</f>
        <v>0</v>
      </c>
      <c r="M15" s="21">
        <f ca="1">($B15/Composants!$B18)*Composants!N18</f>
        <v>0</v>
      </c>
      <c r="N15" s="23">
        <f ca="1">($B15/Composants!$B18)*Composants!O18</f>
        <v>0</v>
      </c>
      <c r="O15" s="21">
        <f ca="1">($B15/Composants!$B18)*Composants!P18</f>
        <v>0</v>
      </c>
      <c r="P15" s="23">
        <f ca="1">($B15/Composants!$B18)*Composants!Q18</f>
        <v>0</v>
      </c>
      <c r="Q15" s="21">
        <f ca="1">($B15/Composants!$B18)*Composants!R18</f>
        <v>0</v>
      </c>
      <c r="R15" s="23">
        <f ca="1">($B15/Composants!$B18)*Composants!S18</f>
        <v>0</v>
      </c>
      <c r="S15" s="21">
        <f ca="1">($B15/Composants!$B18)*Composants!T18</f>
        <v>0</v>
      </c>
      <c r="T15" s="23">
        <f ca="1">($B15/Composants!$B18)*Composants!U18</f>
        <v>0</v>
      </c>
      <c r="U15" s="21">
        <f ca="1">($B15/Composants!$B18)*Composants!V18</f>
        <v>0</v>
      </c>
      <c r="V15" s="23">
        <f ca="1">($B15/Composants!$B18)*Composants!W18</f>
        <v>0</v>
      </c>
      <c r="W15" s="21">
        <f ca="1">($B15/Composants!$B18)*Composants!X18</f>
        <v>0</v>
      </c>
      <c r="X15" s="23">
        <f ca="1">($B15/Composants!$B18)*Composants!Y18</f>
        <v>0</v>
      </c>
      <c r="Y15" s="21">
        <f ca="1">($B15/Composants!$B18)*Composants!Z18</f>
        <v>0</v>
      </c>
      <c r="Z15" s="4"/>
      <c r="AA15" s="4"/>
      <c r="AB15" s="4"/>
    </row>
    <row r="16" spans="1:30" ht="15.75" x14ac:dyDescent="0.25">
      <c r="A16" s="13" t="s">
        <v>16</v>
      </c>
      <c r="B16" s="8">
        <f ca="1">OFFSET('Prévisions ventes'!B18,,MATCH($B$4,LesMois,0)-1)</f>
        <v>2800</v>
      </c>
      <c r="C16" s="21">
        <f ca="1">($B16/Composants!$B19)*Composants!D19</f>
        <v>74375</v>
      </c>
      <c r="D16" s="23">
        <f ca="1">($B16/Composants!$B19)*Composants!E19</f>
        <v>13.125</v>
      </c>
      <c r="E16" s="21">
        <f ca="1">($B16/Composants!$B19)*Composants!F19</f>
        <v>18.229166666666668</v>
      </c>
      <c r="F16" s="23">
        <f ca="1">($B16/Composants!$B19)*Composants!G19</f>
        <v>0</v>
      </c>
      <c r="G16" s="21">
        <f ca="1">($B16/Composants!$B19)*Composants!H19</f>
        <v>20.416666666666668</v>
      </c>
      <c r="H16" s="23">
        <f ca="1">($B16/Composants!$B19)*Composants!I19</f>
        <v>1.8229166666666667</v>
      </c>
      <c r="I16" s="21">
        <f ca="1">($B16/Composants!$B19)*Composants!J19</f>
        <v>0</v>
      </c>
      <c r="J16" s="23">
        <f ca="1">($B16/Composants!$B19)*Composants!K19</f>
        <v>0</v>
      </c>
      <c r="K16" s="21">
        <f ca="1">($B16/Composants!$B19)*Composants!L19</f>
        <v>0</v>
      </c>
      <c r="L16" s="23">
        <f ca="1">($B16/Composants!$B19)*Composants!M19</f>
        <v>0</v>
      </c>
      <c r="M16" s="21">
        <f ca="1">($B16/Composants!$B19)*Composants!N19</f>
        <v>0</v>
      </c>
      <c r="N16" s="23">
        <f ca="1">($B16/Composants!$B19)*Composants!O19</f>
        <v>0</v>
      </c>
      <c r="O16" s="21">
        <f ca="1">($B16/Composants!$B19)*Composants!P19</f>
        <v>0</v>
      </c>
      <c r="P16" s="23">
        <f ca="1">($B16/Composants!$B19)*Composants!Q19</f>
        <v>0.36458333333333337</v>
      </c>
      <c r="Q16" s="21">
        <f ca="1">($B16/Composants!$B19)*Composants!R19</f>
        <v>0</v>
      </c>
      <c r="R16" s="23">
        <f ca="1">($B16/Composants!$B19)*Composants!S19</f>
        <v>0</v>
      </c>
      <c r="S16" s="21">
        <f ca="1">($B16/Composants!$B19)*Composants!T19</f>
        <v>0</v>
      </c>
      <c r="T16" s="23">
        <f ca="1">($B16/Composants!$B19)*Composants!U19</f>
        <v>0</v>
      </c>
      <c r="U16" s="21">
        <f ca="1">($B16/Composants!$B19)*Composants!V19</f>
        <v>0</v>
      </c>
      <c r="V16" s="23">
        <f ca="1">($B16/Composants!$B19)*Composants!W19</f>
        <v>0</v>
      </c>
      <c r="W16" s="21">
        <f ca="1">($B16/Composants!$B19)*Composants!X19</f>
        <v>0</v>
      </c>
      <c r="X16" s="23">
        <f ca="1">($B16/Composants!$B19)*Composants!Y19</f>
        <v>0</v>
      </c>
      <c r="Y16" s="21">
        <f ca="1">($B16/Composants!$B19)*Composants!Z19</f>
        <v>0</v>
      </c>
      <c r="Z16" s="4"/>
      <c r="AA16" s="4"/>
      <c r="AB16" s="4"/>
    </row>
    <row r="17" spans="1:28" ht="15.75" x14ac:dyDescent="0.25">
      <c r="A17" s="13" t="s">
        <v>17</v>
      </c>
      <c r="B17" s="8">
        <f ca="1">OFFSET('Prévisions ventes'!B19,,MATCH($B$4,LesMois,0)-1)</f>
        <v>1900</v>
      </c>
      <c r="C17" s="21">
        <f ca="1">($B17/Composants!$B20)*Composants!D20</f>
        <v>67291.666666666672</v>
      </c>
      <c r="D17" s="23">
        <f ca="1">($B17/Composants!$B20)*Composants!E20</f>
        <v>11.875</v>
      </c>
      <c r="E17" s="21">
        <f ca="1">($B17/Composants!$B20)*Composants!F20</f>
        <v>16.493055555555557</v>
      </c>
      <c r="F17" s="23">
        <f ca="1">($B17/Composants!$B20)*Composants!G20</f>
        <v>0</v>
      </c>
      <c r="G17" s="21">
        <f ca="1">($B17/Composants!$B20)*Composants!H20</f>
        <v>17.377083333333331</v>
      </c>
      <c r="H17" s="23">
        <f ca="1">($B17/Composants!$B20)*Composants!I20</f>
        <v>1.6493055555555556</v>
      </c>
      <c r="I17" s="21">
        <f ca="1">($B17/Composants!$B20)*Composants!J20</f>
        <v>0</v>
      </c>
      <c r="J17" s="23">
        <f ca="1">($B17/Composants!$B20)*Composants!K20</f>
        <v>0</v>
      </c>
      <c r="K17" s="21">
        <f ca="1">($B17/Composants!$B20)*Composants!L20</f>
        <v>0</v>
      </c>
      <c r="L17" s="23">
        <f ca="1">($B17/Composants!$B20)*Composants!M20</f>
        <v>0</v>
      </c>
      <c r="M17" s="21">
        <f ca="1">($B17/Composants!$B20)*Composants!N20</f>
        <v>0</v>
      </c>
      <c r="N17" s="23">
        <f ca="1">($B17/Composants!$B20)*Composants!O20</f>
        <v>0</v>
      </c>
      <c r="O17" s="21">
        <f ca="1">($B17/Composants!$B20)*Composants!P20</f>
        <v>0</v>
      </c>
      <c r="P17" s="23">
        <f ca="1">($B17/Composants!$B20)*Composants!Q20</f>
        <v>0.31666666666666665</v>
      </c>
      <c r="Q17" s="21">
        <f ca="1">($B17/Composants!$B20)*Composants!R20</f>
        <v>0</v>
      </c>
      <c r="R17" s="23">
        <f ca="1">($B17/Composants!$B20)*Composants!S20</f>
        <v>0</v>
      </c>
      <c r="S17" s="21">
        <f ca="1">($B17/Composants!$B20)*Composants!T20</f>
        <v>0</v>
      </c>
      <c r="T17" s="23">
        <f ca="1">($B17/Composants!$B20)*Composants!U20</f>
        <v>0</v>
      </c>
      <c r="U17" s="21">
        <f ca="1">($B17/Composants!$B20)*Composants!V20</f>
        <v>0</v>
      </c>
      <c r="V17" s="23">
        <f ca="1">($B17/Composants!$B20)*Composants!W20</f>
        <v>0</v>
      </c>
      <c r="W17" s="21">
        <f ca="1">($B17/Composants!$B20)*Composants!X20</f>
        <v>0</v>
      </c>
      <c r="X17" s="23">
        <f ca="1">($B17/Composants!$B20)*Composants!Y20</f>
        <v>0</v>
      </c>
      <c r="Y17" s="21">
        <f ca="1">($B17/Composants!$B20)*Composants!Z20</f>
        <v>0</v>
      </c>
      <c r="Z17" s="4"/>
      <c r="AA17" s="4"/>
      <c r="AB17" s="4"/>
    </row>
    <row r="18" spans="1:28" ht="17.25" customHeight="1" x14ac:dyDescent="0.25">
      <c r="A18" s="13" t="s">
        <v>18</v>
      </c>
      <c r="B18" s="8">
        <f ca="1">OFFSET('Prévisions ventes'!B20,,MATCH($B$4,LesMois,0)-1)</f>
        <v>15000</v>
      </c>
      <c r="C18" s="21">
        <f ca="1">($B18/Composants!$B21)*Composants!D21</f>
        <v>52325.581395348832</v>
      </c>
      <c r="D18" s="23">
        <f ca="1">($B18/Composants!$B21)*Composants!E21</f>
        <v>12.034883720930232</v>
      </c>
      <c r="E18" s="21">
        <f ca="1">($B18/Composants!$B21)*Composants!F21</f>
        <v>0.62790697674418594</v>
      </c>
      <c r="F18" s="23">
        <f ca="1">($B18/Composants!$B21)*Composants!G21</f>
        <v>0</v>
      </c>
      <c r="G18" s="21">
        <f ca="1">($B18/Composants!$B21)*Composants!H21</f>
        <v>0</v>
      </c>
      <c r="H18" s="23">
        <f ca="1">($B18/Composants!$B21)*Composants!I21</f>
        <v>0</v>
      </c>
      <c r="I18" s="21">
        <f ca="1">($B18/Composants!$B21)*Composants!J21</f>
        <v>0</v>
      </c>
      <c r="J18" s="23">
        <f ca="1">($B18/Composants!$B21)*Composants!K21</f>
        <v>0</v>
      </c>
      <c r="K18" s="21">
        <f ca="1">($B18/Composants!$B21)*Composants!L21</f>
        <v>0</v>
      </c>
      <c r="L18" s="23">
        <f ca="1">($B18/Composants!$B21)*Composants!M21</f>
        <v>0</v>
      </c>
      <c r="M18" s="21">
        <f ca="1">($B18/Composants!$B21)*Composants!N21</f>
        <v>0</v>
      </c>
      <c r="N18" s="23">
        <f ca="1">($B18/Composants!$B21)*Composants!O21</f>
        <v>0</v>
      </c>
      <c r="O18" s="21">
        <f ca="1">($B18/Composants!$B21)*Composants!P21</f>
        <v>0</v>
      </c>
      <c r="P18" s="23">
        <f ca="1">($B18/Composants!$B21)*Composants!Q21</f>
        <v>0</v>
      </c>
      <c r="Q18" s="21">
        <f ca="1">($B18/Composants!$B21)*Composants!R21</f>
        <v>34.883720930232556</v>
      </c>
      <c r="R18" s="23">
        <f ca="1">($B18/Composants!$B21)*Composants!S21</f>
        <v>1046.5116279069766</v>
      </c>
      <c r="S18" s="21">
        <f ca="1">($B18/Composants!$B21)*Composants!T21</f>
        <v>0</v>
      </c>
      <c r="T18" s="23">
        <f ca="1">($B18/Composants!$B21)*Composants!U21</f>
        <v>0</v>
      </c>
      <c r="U18" s="21">
        <f ca="1">($B18/Composants!$B21)*Composants!V21</f>
        <v>0</v>
      </c>
      <c r="V18" s="23">
        <f ca="1">($B18/Composants!$B21)*Composants!W21</f>
        <v>0</v>
      </c>
      <c r="W18" s="21">
        <f ca="1">($B18/Composants!$B21)*Composants!X21</f>
        <v>0</v>
      </c>
      <c r="X18" s="23">
        <f ca="1">($B18/Composants!$B21)*Composants!Y21</f>
        <v>0</v>
      </c>
      <c r="Y18" s="21">
        <f ca="1">($B18/Composants!$B21)*Composants!Z21</f>
        <v>0</v>
      </c>
      <c r="Z18" s="4"/>
      <c r="AA18" s="4"/>
      <c r="AB18" s="4"/>
    </row>
    <row r="19" spans="1:28" ht="15.75" x14ac:dyDescent="0.25">
      <c r="A19" s="13" t="s">
        <v>19</v>
      </c>
      <c r="B19" s="8">
        <f ca="1">OFFSET('Prévisions ventes'!B21,,MATCH($B$4,LesMois,0)-1)</f>
        <v>65000</v>
      </c>
      <c r="C19" s="21">
        <f ca="1">($B19/Composants!$B22)*Composants!D22</f>
        <v>57777.777777777781</v>
      </c>
      <c r="D19" s="23">
        <f ca="1">($B19/Composants!$B22)*Composants!E22</f>
        <v>0</v>
      </c>
      <c r="E19" s="21">
        <f ca="1">($B19/Composants!$B22)*Composants!F22</f>
        <v>0</v>
      </c>
      <c r="F19" s="23">
        <f ca="1">($B19/Composants!$B22)*Composants!G22</f>
        <v>0</v>
      </c>
      <c r="G19" s="21">
        <f ca="1">($B19/Composants!$B22)*Composants!H22</f>
        <v>0</v>
      </c>
      <c r="H19" s="23">
        <f ca="1">($B19/Composants!$B22)*Composants!I22</f>
        <v>0</v>
      </c>
      <c r="I19" s="21">
        <f ca="1">($B19/Composants!$B22)*Composants!J22</f>
        <v>0</v>
      </c>
      <c r="J19" s="23">
        <f ca="1">($B19/Composants!$B22)*Composants!K22</f>
        <v>0</v>
      </c>
      <c r="K19" s="21">
        <f ca="1">($B19/Composants!$B22)*Composants!L22</f>
        <v>0</v>
      </c>
      <c r="L19" s="23">
        <f ca="1">($B19/Composants!$B22)*Composants!M22</f>
        <v>0</v>
      </c>
      <c r="M19" s="21">
        <f ca="1">($B19/Composants!$B22)*Composants!N22</f>
        <v>0</v>
      </c>
      <c r="N19" s="23">
        <f ca="1">($B19/Composants!$B22)*Composants!O22</f>
        <v>0</v>
      </c>
      <c r="O19" s="21">
        <f ca="1">($B19/Composants!$B22)*Composants!P22</f>
        <v>0</v>
      </c>
      <c r="P19" s="23">
        <f ca="1">($B19/Composants!$B22)*Composants!Q22</f>
        <v>0</v>
      </c>
      <c r="Q19" s="21">
        <f ca="1">($B19/Composants!$B22)*Composants!R22</f>
        <v>14.444444444444445</v>
      </c>
      <c r="R19" s="23">
        <f ca="1">($B19/Composants!$B22)*Composants!S22</f>
        <v>0</v>
      </c>
      <c r="S19" s="21">
        <f ca="1">($B19/Composants!$B22)*Composants!T22</f>
        <v>2657.7777777777778</v>
      </c>
      <c r="T19" s="23">
        <f ca="1">($B19/Composants!$B22)*Composants!U22</f>
        <v>2657.7777777777778</v>
      </c>
      <c r="U19" s="21">
        <f ca="1">($B19/Composants!$B22)*Composants!V22</f>
        <v>2657.7777777777778</v>
      </c>
      <c r="V19" s="23">
        <f ca="1">($B19/Composants!$B22)*Composants!W22</f>
        <v>1040</v>
      </c>
      <c r="W19" s="21">
        <f ca="1">($B19/Composants!$B22)*Composants!X22</f>
        <v>4622.2222222222226</v>
      </c>
      <c r="X19" s="23">
        <f ca="1">($B19/Composants!$B22)*Composants!Y22</f>
        <v>0</v>
      </c>
      <c r="Y19" s="21">
        <f ca="1">($B19/Composants!$B22)*Composants!Z22</f>
        <v>0</v>
      </c>
      <c r="Z19" s="4"/>
      <c r="AA19" s="4"/>
      <c r="AB19" s="4"/>
    </row>
    <row r="20" spans="1:28" ht="15.75" x14ac:dyDescent="0.25">
      <c r="A20" s="13" t="s">
        <v>20</v>
      </c>
      <c r="B20" s="8">
        <f ca="1">OFFSET('Prévisions ventes'!B22,,MATCH($B$4,LesMois,0)-1)</f>
        <v>2300</v>
      </c>
      <c r="C20" s="21">
        <f ca="1">($B20/Composants!$B23)*Composants!D23</f>
        <v>97750</v>
      </c>
      <c r="D20" s="23">
        <f ca="1">($B20/Composants!$B23)*Composants!E23</f>
        <v>17.25</v>
      </c>
      <c r="E20" s="21">
        <f ca="1">($B20/Composants!$B23)*Composants!F23</f>
        <v>23.958333333333336</v>
      </c>
      <c r="F20" s="23">
        <f ca="1">($B20/Composants!$B23)*Composants!G23</f>
        <v>0</v>
      </c>
      <c r="G20" s="21">
        <f ca="1">($B20/Composants!$B23)*Composants!H23</f>
        <v>23.958333333333336</v>
      </c>
      <c r="H20" s="23">
        <f ca="1">($B20/Composants!$B23)*Composants!I23</f>
        <v>1.916666666666667</v>
      </c>
      <c r="I20" s="21">
        <f ca="1">($B20/Composants!$B23)*Composants!J23</f>
        <v>0</v>
      </c>
      <c r="J20" s="23">
        <f ca="1">($B20/Composants!$B23)*Composants!K23</f>
        <v>0</v>
      </c>
      <c r="K20" s="21">
        <f ca="1">($B20/Composants!$B23)*Composants!L23</f>
        <v>0</v>
      </c>
      <c r="L20" s="23">
        <f ca="1">($B20/Composants!$B23)*Composants!M23</f>
        <v>0</v>
      </c>
      <c r="M20" s="21">
        <f ca="1">($B20/Composants!$B23)*Composants!N23</f>
        <v>0</v>
      </c>
      <c r="N20" s="23">
        <f ca="1">($B20/Composants!$B23)*Composants!O23</f>
        <v>0</v>
      </c>
      <c r="O20" s="21">
        <f ca="1">($B20/Composants!$B23)*Composants!P23</f>
        <v>0</v>
      </c>
      <c r="P20" s="23">
        <f ca="1">($B20/Composants!$B23)*Composants!Q23</f>
        <v>0</v>
      </c>
      <c r="Q20" s="21">
        <f ca="1">($B20/Composants!$B23)*Composants!R23</f>
        <v>0</v>
      </c>
      <c r="R20" s="23">
        <f ca="1">($B20/Composants!$B23)*Composants!S23</f>
        <v>0</v>
      </c>
      <c r="S20" s="21">
        <f ca="1">($B20/Composants!$B23)*Composants!T23</f>
        <v>0</v>
      </c>
      <c r="T20" s="23">
        <f ca="1">($B20/Composants!$B23)*Composants!U23</f>
        <v>0</v>
      </c>
      <c r="U20" s="21">
        <f ca="1">($B20/Composants!$B23)*Composants!V23</f>
        <v>0</v>
      </c>
      <c r="V20" s="23">
        <f ca="1">($B20/Composants!$B23)*Composants!W23</f>
        <v>0</v>
      </c>
      <c r="W20" s="21">
        <f ca="1">($B20/Composants!$B23)*Composants!X23</f>
        <v>0</v>
      </c>
      <c r="X20" s="23">
        <f ca="1">($B20/Composants!$B23)*Composants!Y23</f>
        <v>0</v>
      </c>
      <c r="Y20" s="21">
        <f ca="1">($B20/Composants!$B23)*Composants!Z23</f>
        <v>0</v>
      </c>
      <c r="Z20" s="4"/>
      <c r="AA20" s="4"/>
      <c r="AB20" s="4"/>
    </row>
    <row r="21" spans="1:28" ht="15.75" x14ac:dyDescent="0.25">
      <c r="A21" s="13" t="s">
        <v>21</v>
      </c>
      <c r="B21" s="8">
        <f ca="1">OFFSET('Prévisions ventes'!B23,,MATCH($B$4,LesMois,0)-1)</f>
        <v>8500</v>
      </c>
      <c r="C21" s="21">
        <f ca="1">($B21/Composants!$B24)*Composants!D24</f>
        <v>4927.536231884058</v>
      </c>
      <c r="D21" s="23">
        <f ca="1">($B21/Composants!$B24)*Composants!E24</f>
        <v>0</v>
      </c>
      <c r="E21" s="21">
        <f ca="1">($B21/Composants!$B24)*Composants!F24</f>
        <v>0</v>
      </c>
      <c r="F21" s="23">
        <f ca="1">($B21/Composants!$B24)*Composants!G24</f>
        <v>0</v>
      </c>
      <c r="G21" s="21">
        <f ca="1">($B21/Composants!$B24)*Composants!H24</f>
        <v>0</v>
      </c>
      <c r="H21" s="23">
        <f ca="1">($B21/Composants!$B24)*Composants!I24</f>
        <v>0</v>
      </c>
      <c r="I21" s="21">
        <f ca="1">($B21/Composants!$B24)*Composants!J24</f>
        <v>0</v>
      </c>
      <c r="J21" s="23">
        <f ca="1">($B21/Composants!$B24)*Composants!K24</f>
        <v>0</v>
      </c>
      <c r="K21" s="21">
        <f ca="1">($B21/Composants!$B24)*Composants!L24</f>
        <v>0</v>
      </c>
      <c r="L21" s="23">
        <f ca="1">($B21/Composants!$B24)*Composants!M24</f>
        <v>0</v>
      </c>
      <c r="M21" s="21">
        <f ca="1">($B21/Composants!$B24)*Composants!N24</f>
        <v>0</v>
      </c>
      <c r="N21" s="23">
        <f ca="1">($B21/Composants!$B24)*Composants!O24</f>
        <v>2463.768115942029</v>
      </c>
      <c r="O21" s="21">
        <f ca="1">($B21/Composants!$B24)*Composants!P24</f>
        <v>0</v>
      </c>
      <c r="P21" s="23">
        <f ca="1">($B21/Composants!$B24)*Composants!Q24</f>
        <v>0</v>
      </c>
      <c r="Q21" s="21">
        <f ca="1">($B21/Composants!$B24)*Composants!R24</f>
        <v>5.1739130434782608</v>
      </c>
      <c r="R21" s="23">
        <f ca="1">($B21/Composants!$B24)*Composants!S24</f>
        <v>0</v>
      </c>
      <c r="S21" s="21">
        <f ca="1">($B21/Composants!$B24)*Composants!T24</f>
        <v>0</v>
      </c>
      <c r="T21" s="23">
        <f ca="1">($B21/Composants!$B24)*Composants!U24</f>
        <v>0</v>
      </c>
      <c r="U21" s="21">
        <f ca="1">($B21/Composants!$B24)*Composants!V24</f>
        <v>0</v>
      </c>
      <c r="V21" s="23">
        <f ca="1">($B21/Composants!$B24)*Composants!W24</f>
        <v>0</v>
      </c>
      <c r="W21" s="21">
        <f ca="1">($B21/Composants!$B24)*Composants!X24</f>
        <v>0</v>
      </c>
      <c r="X21" s="23">
        <f ca="1">($B21/Composants!$B24)*Composants!Y24</f>
        <v>7.391304347826086</v>
      </c>
      <c r="Y21" s="21">
        <f ca="1">($B21/Composants!$B24)*Composants!Z24</f>
        <v>19.710144927536234</v>
      </c>
      <c r="Z21" s="4"/>
      <c r="AA21" s="4"/>
      <c r="AB21" s="4"/>
    </row>
    <row r="22" spans="1:28" x14ac:dyDescent="0.25">
      <c r="Z22" s="4"/>
      <c r="AA22" s="4"/>
      <c r="AB22" s="4"/>
    </row>
    <row r="23" spans="1:28" s="28" customFormat="1" ht="21" customHeight="1" x14ac:dyDescent="0.2">
      <c r="A23" s="24" t="s">
        <v>2</v>
      </c>
      <c r="B23" s="25" t="s">
        <v>4</v>
      </c>
      <c r="C23" s="22">
        <f ca="1">SUM(C5:C21)</f>
        <v>1531168.8096350301</v>
      </c>
      <c r="D23" s="26">
        <f t="shared" ref="D23:Y23" ca="1" si="0">SUM(D5:D21)</f>
        <v>334.28192624042345</v>
      </c>
      <c r="E23" s="22">
        <f t="shared" ca="1" si="0"/>
        <v>367.23315429643225</v>
      </c>
      <c r="F23" s="26">
        <f t="shared" ca="1" si="0"/>
        <v>166.015625</v>
      </c>
      <c r="G23" s="22">
        <f t="shared" ca="1" si="0"/>
        <v>346.98307748538008</v>
      </c>
      <c r="H23" s="26">
        <f t="shared" ca="1" si="0"/>
        <v>67.161549707602347</v>
      </c>
      <c r="I23" s="22">
        <f t="shared" ca="1" si="0"/>
        <v>208.33333333333331</v>
      </c>
      <c r="J23" s="26">
        <f t="shared" ca="1" si="0"/>
        <v>103.70370370370371</v>
      </c>
      <c r="K23" s="22">
        <f t="shared" ca="1" si="0"/>
        <v>400</v>
      </c>
      <c r="L23" s="26">
        <f t="shared" ca="1" si="0"/>
        <v>7407.4074074074078</v>
      </c>
      <c r="M23" s="22">
        <f t="shared" ca="1" si="0"/>
        <v>2962.962962962963</v>
      </c>
      <c r="N23" s="26">
        <f t="shared" ca="1" si="0"/>
        <v>6167.4718196457325</v>
      </c>
      <c r="O23" s="22">
        <f t="shared" ca="1" si="0"/>
        <v>296.2962962962963</v>
      </c>
      <c r="P23" s="26">
        <f t="shared" ca="1" si="0"/>
        <v>2.8836622807017545</v>
      </c>
      <c r="Q23" s="22">
        <f t="shared" ca="1" si="0"/>
        <v>54.502078418155257</v>
      </c>
      <c r="R23" s="26">
        <f t="shared" ca="1" si="0"/>
        <v>1046.5116279069766</v>
      </c>
      <c r="S23" s="22">
        <f t="shared" ca="1" si="0"/>
        <v>2657.7777777777778</v>
      </c>
      <c r="T23" s="26">
        <f t="shared" ca="1" si="0"/>
        <v>2657.7777777777778</v>
      </c>
      <c r="U23" s="22">
        <f t="shared" ca="1" si="0"/>
        <v>2657.7777777777778</v>
      </c>
      <c r="V23" s="26">
        <f t="shared" ca="1" si="0"/>
        <v>1040</v>
      </c>
      <c r="W23" s="22">
        <f t="shared" ca="1" si="0"/>
        <v>4622.2222222222226</v>
      </c>
      <c r="X23" s="26">
        <f t="shared" ca="1" si="0"/>
        <v>7.391304347826086</v>
      </c>
      <c r="Y23" s="22">
        <f t="shared" ca="1" si="0"/>
        <v>19.710144927536234</v>
      </c>
      <c r="Z23" s="27"/>
      <c r="AA23" s="27"/>
      <c r="AB23" s="27"/>
    </row>
    <row r="24" spans="1:28" s="4" customFormat="1" x14ac:dyDescent="0.25"/>
    <row r="25" spans="1:28" s="4" customFormat="1" x14ac:dyDescent="0.25"/>
    <row r="26" spans="1:28" s="4" customFormat="1" x14ac:dyDescent="0.25"/>
    <row r="27" spans="1:28" s="4" customFormat="1" x14ac:dyDescent="0.25"/>
  </sheetData>
  <mergeCells count="1">
    <mergeCell ref="O3:V3"/>
  </mergeCells>
  <dataValidations count="1">
    <dataValidation type="list" allowBlank="1" showInputMessage="1" showErrorMessage="1" sqref="B4">
      <formula1>LesMois</formula1>
    </dataValidation>
  </dataValidations>
  <hyperlinks>
    <hyperlink ref="AD4"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7:Z24"/>
  <sheetViews>
    <sheetView topLeftCell="A3" workbookViewId="0">
      <selection activeCell="B8" sqref="B8"/>
    </sheetView>
  </sheetViews>
  <sheetFormatPr baseColWidth="10" defaultRowHeight="15" x14ac:dyDescent="0.25"/>
  <cols>
    <col min="1" max="1" width="15.7109375" style="9" customWidth="1"/>
    <col min="3" max="3" width="1" customWidth="1"/>
    <col min="4" max="4" width="6.28515625" customWidth="1"/>
    <col min="5" max="5" width="8.7109375" customWidth="1"/>
    <col min="6" max="6" width="7.28515625" customWidth="1"/>
    <col min="7" max="7" width="6.5703125" customWidth="1"/>
    <col min="8" max="8" width="8.42578125" customWidth="1"/>
    <col min="9" max="9" width="7.140625" customWidth="1"/>
    <col min="10" max="10" width="9" customWidth="1"/>
    <col min="11" max="11" width="6.28515625" customWidth="1"/>
    <col min="12" max="12" width="10.42578125" customWidth="1"/>
    <col min="13" max="13" width="6" customWidth="1"/>
    <col min="14" max="14" width="7.5703125" customWidth="1"/>
    <col min="15" max="15" width="6.28515625" customWidth="1"/>
    <col min="16" max="16" width="8.42578125" customWidth="1"/>
    <col min="17" max="17" width="5.85546875" customWidth="1"/>
    <col min="18" max="18" width="7.85546875" customWidth="1"/>
    <col min="19" max="19" width="9.140625" customWidth="1"/>
    <col min="20" max="20" width="10.42578125" customWidth="1"/>
    <col min="21" max="22" width="10.140625" customWidth="1"/>
    <col min="23" max="23" width="6" customWidth="1"/>
    <col min="24" max="24" width="6.140625" customWidth="1"/>
  </cols>
  <sheetData>
    <row r="7" spans="1:26" s="12" customFormat="1" ht="22.5" x14ac:dyDescent="0.25">
      <c r="A7" s="10" t="s">
        <v>1</v>
      </c>
      <c r="B7" s="10" t="s">
        <v>0</v>
      </c>
      <c r="C7" s="11"/>
      <c r="D7" s="10">
        <v>1</v>
      </c>
      <c r="E7" s="10">
        <v>2</v>
      </c>
      <c r="F7" s="10">
        <v>3</v>
      </c>
      <c r="G7" s="10">
        <v>4</v>
      </c>
      <c r="H7" s="10">
        <v>5</v>
      </c>
      <c r="I7" s="10">
        <v>6</v>
      </c>
      <c r="J7" s="10">
        <v>7</v>
      </c>
      <c r="K7" s="10">
        <v>8</v>
      </c>
      <c r="L7" s="10">
        <v>9</v>
      </c>
      <c r="M7" s="10">
        <v>10</v>
      </c>
      <c r="N7" s="10">
        <v>11</v>
      </c>
      <c r="O7" s="10">
        <v>12</v>
      </c>
      <c r="P7" s="10">
        <v>13</v>
      </c>
      <c r="Q7" s="10">
        <v>14</v>
      </c>
      <c r="R7" s="10">
        <v>15</v>
      </c>
      <c r="S7" s="10">
        <v>16</v>
      </c>
      <c r="T7" s="10">
        <v>17</v>
      </c>
      <c r="U7" s="10">
        <v>18</v>
      </c>
      <c r="V7" s="10">
        <v>19</v>
      </c>
      <c r="W7" s="10">
        <v>20</v>
      </c>
      <c r="X7" s="10">
        <v>21</v>
      </c>
      <c r="Y7" s="10">
        <v>22</v>
      </c>
      <c r="Z7" s="10">
        <v>23</v>
      </c>
    </row>
    <row r="8" spans="1:26" s="18" customFormat="1" ht="15.75" x14ac:dyDescent="0.25">
      <c r="A8" s="14" t="s">
        <v>5</v>
      </c>
      <c r="B8" s="15">
        <v>1</v>
      </c>
      <c r="C8" s="16"/>
      <c r="D8" s="17">
        <v>1</v>
      </c>
      <c r="E8" s="17"/>
      <c r="F8" s="17"/>
      <c r="G8" s="17"/>
      <c r="H8" s="17"/>
      <c r="I8" s="17"/>
      <c r="J8" s="17"/>
      <c r="K8" s="17"/>
      <c r="L8" s="17"/>
      <c r="M8" s="17"/>
      <c r="N8" s="17"/>
      <c r="O8" s="17"/>
      <c r="P8" s="17"/>
      <c r="Q8" s="17"/>
      <c r="R8" s="17"/>
      <c r="S8" s="17"/>
      <c r="T8" s="17"/>
      <c r="U8" s="17"/>
      <c r="V8" s="17"/>
      <c r="W8" s="17"/>
      <c r="X8" s="17"/>
      <c r="Y8" s="17"/>
      <c r="Z8" s="17"/>
    </row>
    <row r="9" spans="1:26" s="18" customFormat="1" ht="15.75" x14ac:dyDescent="0.25">
      <c r="A9" s="14" t="s">
        <v>6</v>
      </c>
      <c r="B9" s="15">
        <v>768</v>
      </c>
      <c r="C9" s="16"/>
      <c r="D9" s="17">
        <v>1600</v>
      </c>
      <c r="E9" s="17">
        <v>0.3</v>
      </c>
      <c r="F9" s="17">
        <v>0.36</v>
      </c>
      <c r="G9" s="17">
        <v>15</v>
      </c>
      <c r="H9" s="17"/>
      <c r="I9" s="17"/>
      <c r="J9" s="17"/>
      <c r="K9" s="17"/>
      <c r="L9" s="17"/>
      <c r="M9" s="17"/>
      <c r="N9" s="17"/>
      <c r="O9" s="17"/>
      <c r="P9" s="17"/>
      <c r="Q9" s="17"/>
      <c r="R9" s="17"/>
      <c r="S9" s="17"/>
      <c r="T9" s="17"/>
      <c r="U9" s="17"/>
      <c r="V9" s="17"/>
      <c r="W9" s="17"/>
      <c r="X9" s="17"/>
      <c r="Y9" s="17"/>
      <c r="Z9" s="17"/>
    </row>
    <row r="10" spans="1:26" s="18" customFormat="1" ht="15.75" x14ac:dyDescent="0.25">
      <c r="A10" s="14" t="s">
        <v>7</v>
      </c>
      <c r="B10" s="15">
        <v>126</v>
      </c>
      <c r="C10" s="16"/>
      <c r="D10" s="17">
        <v>5100</v>
      </c>
      <c r="E10" s="17">
        <v>0.9</v>
      </c>
      <c r="F10" s="17">
        <v>1.25</v>
      </c>
      <c r="G10" s="17"/>
      <c r="H10" s="17">
        <v>1.4</v>
      </c>
      <c r="I10" s="17">
        <v>0.125</v>
      </c>
      <c r="J10" s="17"/>
      <c r="K10" s="17"/>
      <c r="L10" s="17"/>
      <c r="M10" s="17"/>
      <c r="N10" s="17"/>
      <c r="O10" s="17"/>
      <c r="P10" s="17"/>
      <c r="Q10" s="17"/>
      <c r="R10" s="17"/>
      <c r="S10" s="17"/>
      <c r="T10" s="17"/>
      <c r="U10" s="17"/>
      <c r="V10" s="17"/>
      <c r="W10" s="17"/>
      <c r="X10" s="17"/>
      <c r="Y10" s="17"/>
      <c r="Z10" s="17"/>
    </row>
    <row r="11" spans="1:26" s="18" customFormat="1" ht="15.75" x14ac:dyDescent="0.25">
      <c r="A11" s="14" t="s">
        <v>8</v>
      </c>
      <c r="B11" s="15">
        <v>24</v>
      </c>
      <c r="C11" s="16"/>
      <c r="D11" s="17">
        <v>4100</v>
      </c>
      <c r="E11" s="17">
        <v>1.8</v>
      </c>
      <c r="F11" s="17">
        <v>1.2</v>
      </c>
      <c r="G11" s="17"/>
      <c r="H11" s="17">
        <v>1.25</v>
      </c>
      <c r="I11" s="17">
        <v>0.1</v>
      </c>
      <c r="J11" s="17">
        <v>2.5</v>
      </c>
      <c r="K11" s="17"/>
      <c r="L11" s="17"/>
      <c r="M11" s="17"/>
      <c r="N11" s="17"/>
      <c r="O11" s="17"/>
      <c r="P11" s="17"/>
      <c r="Q11" s="17"/>
      <c r="R11" s="17"/>
      <c r="S11" s="17"/>
      <c r="T11" s="17"/>
      <c r="U11" s="17"/>
      <c r="V11" s="17"/>
      <c r="W11" s="17"/>
      <c r="X11" s="17"/>
      <c r="Y11" s="17"/>
      <c r="Z11" s="17"/>
    </row>
    <row r="12" spans="1:26" s="18" customFormat="1" ht="15.75" x14ac:dyDescent="0.25">
      <c r="A12" s="14" t="s">
        <v>9</v>
      </c>
      <c r="B12" s="15">
        <v>2700</v>
      </c>
      <c r="C12" s="16"/>
      <c r="D12" s="17">
        <v>7000</v>
      </c>
      <c r="E12" s="17">
        <v>0.7</v>
      </c>
      <c r="F12" s="17">
        <v>2</v>
      </c>
      <c r="G12" s="17"/>
      <c r="H12" s="17"/>
      <c r="I12" s="17"/>
      <c r="J12" s="17"/>
      <c r="K12" s="17">
        <v>7</v>
      </c>
      <c r="L12" s="17">
        <v>27</v>
      </c>
      <c r="M12" s="17">
        <v>500</v>
      </c>
      <c r="N12" s="17">
        <v>200</v>
      </c>
      <c r="O12" s="17">
        <v>250</v>
      </c>
      <c r="P12" s="17">
        <v>20</v>
      </c>
      <c r="Q12" s="17"/>
      <c r="R12" s="17"/>
      <c r="S12" s="17"/>
      <c r="T12" s="17"/>
      <c r="U12" s="17"/>
      <c r="V12" s="17"/>
      <c r="W12" s="17"/>
      <c r="X12" s="17"/>
      <c r="Y12" s="17"/>
      <c r="Z12" s="17"/>
    </row>
    <row r="13" spans="1:26" s="18" customFormat="1" ht="15.75" x14ac:dyDescent="0.25">
      <c r="A13" s="14" t="s">
        <v>10</v>
      </c>
      <c r="B13" s="15">
        <v>72</v>
      </c>
      <c r="C13" s="16"/>
      <c r="D13" s="17">
        <v>3700</v>
      </c>
      <c r="E13" s="17">
        <v>0.65</v>
      </c>
      <c r="F13" s="17">
        <v>1.25</v>
      </c>
      <c r="G13" s="17"/>
      <c r="H13" s="17">
        <v>1.4</v>
      </c>
      <c r="I13" s="17">
        <v>0.9</v>
      </c>
      <c r="J13" s="17"/>
      <c r="K13" s="17"/>
      <c r="L13" s="17"/>
      <c r="M13" s="17"/>
      <c r="N13" s="17"/>
      <c r="O13" s="17"/>
      <c r="P13" s="17"/>
      <c r="Q13" s="17">
        <v>1.7999999999999999E-2</v>
      </c>
      <c r="R13" s="17"/>
      <c r="S13" s="17"/>
      <c r="T13" s="17"/>
      <c r="U13" s="17"/>
      <c r="V13" s="17"/>
      <c r="W13" s="17"/>
      <c r="X13" s="17"/>
      <c r="Y13" s="17"/>
      <c r="Z13" s="17"/>
    </row>
    <row r="14" spans="1:26" s="18" customFormat="1" ht="15.75" x14ac:dyDescent="0.25">
      <c r="A14" s="14" t="s">
        <v>11</v>
      </c>
      <c r="B14" s="15">
        <v>72</v>
      </c>
      <c r="C14" s="16"/>
      <c r="D14" s="17">
        <v>3700</v>
      </c>
      <c r="E14" s="17">
        <v>0.65</v>
      </c>
      <c r="F14" s="17">
        <v>1.25</v>
      </c>
      <c r="G14" s="17"/>
      <c r="H14" s="17">
        <v>1.4</v>
      </c>
      <c r="I14" s="17">
        <v>0.9</v>
      </c>
      <c r="J14" s="17"/>
      <c r="K14" s="17"/>
      <c r="L14" s="17"/>
      <c r="M14" s="17"/>
      <c r="N14" s="17"/>
      <c r="O14" s="17"/>
      <c r="P14" s="17"/>
      <c r="Q14" s="17">
        <v>1.7999999999999999E-2</v>
      </c>
      <c r="R14" s="17"/>
      <c r="S14" s="17"/>
      <c r="T14" s="17"/>
      <c r="U14" s="17"/>
      <c r="V14" s="17"/>
      <c r="W14" s="17"/>
      <c r="X14" s="17"/>
      <c r="Y14" s="17"/>
      <c r="Z14" s="17"/>
    </row>
    <row r="15" spans="1:26" s="18" customFormat="1" ht="15.75" x14ac:dyDescent="0.25">
      <c r="A15" s="14" t="s">
        <v>12</v>
      </c>
      <c r="B15" s="15">
        <v>72</v>
      </c>
      <c r="C15" s="16"/>
      <c r="D15" s="17">
        <v>3700</v>
      </c>
      <c r="E15" s="17">
        <v>0.65</v>
      </c>
      <c r="F15" s="17">
        <v>1.25</v>
      </c>
      <c r="G15" s="17"/>
      <c r="H15" s="17">
        <v>1.4</v>
      </c>
      <c r="I15" s="17">
        <v>0.9</v>
      </c>
      <c r="J15" s="17"/>
      <c r="K15" s="17"/>
      <c r="L15" s="17"/>
      <c r="M15" s="17"/>
      <c r="N15" s="17"/>
      <c r="O15" s="17"/>
      <c r="P15" s="17"/>
      <c r="Q15" s="17">
        <v>1.7999999999999999E-2</v>
      </c>
      <c r="R15" s="17"/>
      <c r="S15" s="17"/>
      <c r="T15" s="17"/>
      <c r="U15" s="17"/>
      <c r="V15" s="17"/>
      <c r="W15" s="17"/>
      <c r="X15" s="17"/>
      <c r="Y15" s="17"/>
      <c r="Z15" s="17"/>
    </row>
    <row r="16" spans="1:26" s="18" customFormat="1" ht="15.75" x14ac:dyDescent="0.25">
      <c r="A16" s="14" t="s">
        <v>13</v>
      </c>
      <c r="B16" s="15">
        <v>228</v>
      </c>
      <c r="C16" s="16"/>
      <c r="D16" s="17">
        <v>4800</v>
      </c>
      <c r="E16" s="17">
        <v>0.84699999999999998</v>
      </c>
      <c r="F16" s="17">
        <v>1.1759999999999999</v>
      </c>
      <c r="G16" s="17"/>
      <c r="H16" s="17">
        <v>1.3169999999999999</v>
      </c>
      <c r="I16" s="17">
        <v>0.12</v>
      </c>
      <c r="J16" s="17"/>
      <c r="K16" s="17"/>
      <c r="L16" s="17"/>
      <c r="M16" s="17"/>
      <c r="N16" s="17"/>
      <c r="O16" s="17"/>
      <c r="P16" s="17"/>
      <c r="Q16" s="17">
        <v>2.35E-2</v>
      </c>
      <c r="R16" s="17"/>
      <c r="S16" s="17"/>
      <c r="T16" s="17"/>
      <c r="U16" s="17"/>
      <c r="V16" s="17"/>
      <c r="W16" s="17"/>
      <c r="X16" s="17"/>
      <c r="Y16" s="17"/>
      <c r="Z16" s="17"/>
    </row>
    <row r="17" spans="1:26" s="18" customFormat="1" ht="15.75" x14ac:dyDescent="0.25">
      <c r="A17" s="14" t="s">
        <v>14</v>
      </c>
      <c r="B17" s="15">
        <v>75</v>
      </c>
      <c r="C17" s="16"/>
      <c r="D17" s="17">
        <v>1500</v>
      </c>
      <c r="E17" s="17">
        <v>0.3</v>
      </c>
      <c r="F17" s="17">
        <v>0.36</v>
      </c>
      <c r="G17" s="17"/>
      <c r="H17" s="17"/>
      <c r="I17" s="17"/>
      <c r="J17" s="17"/>
      <c r="K17" s="17"/>
      <c r="L17" s="17"/>
      <c r="M17" s="17"/>
      <c r="N17" s="17"/>
      <c r="O17" s="17"/>
      <c r="P17" s="17"/>
      <c r="Q17" s="17"/>
      <c r="R17" s="17"/>
      <c r="S17" s="17"/>
      <c r="T17" s="17"/>
      <c r="U17" s="17"/>
      <c r="V17" s="17"/>
      <c r="W17" s="17"/>
      <c r="X17" s="17"/>
      <c r="Y17" s="17"/>
      <c r="Z17" s="17"/>
    </row>
    <row r="18" spans="1:26" s="18" customFormat="1" ht="15.75" x14ac:dyDescent="0.25">
      <c r="A18" s="14" t="s">
        <v>15</v>
      </c>
      <c r="B18" s="15">
        <v>180</v>
      </c>
      <c r="C18" s="16"/>
      <c r="D18" s="17">
        <v>1500</v>
      </c>
      <c r="E18" s="17">
        <v>0.35</v>
      </c>
      <c r="F18" s="17">
        <v>0.3</v>
      </c>
      <c r="G18" s="17"/>
      <c r="H18" s="17"/>
      <c r="I18" s="17"/>
      <c r="J18" s="17"/>
      <c r="K18" s="17"/>
      <c r="L18" s="17"/>
      <c r="M18" s="17"/>
      <c r="N18" s="17"/>
      <c r="O18" s="17"/>
      <c r="P18" s="17"/>
      <c r="Q18" s="17"/>
      <c r="R18" s="17"/>
      <c r="S18" s="17"/>
      <c r="T18" s="17"/>
      <c r="U18" s="17"/>
      <c r="V18" s="17"/>
      <c r="W18" s="17"/>
      <c r="X18" s="17"/>
      <c r="Y18" s="17"/>
      <c r="Z18" s="17"/>
    </row>
    <row r="19" spans="1:26" s="18" customFormat="1" ht="15.75" x14ac:dyDescent="0.25">
      <c r="A19" s="14" t="s">
        <v>16</v>
      </c>
      <c r="B19" s="15">
        <v>192</v>
      </c>
      <c r="C19" s="16"/>
      <c r="D19" s="17">
        <v>5100</v>
      </c>
      <c r="E19" s="17">
        <v>0.9</v>
      </c>
      <c r="F19" s="17">
        <v>1.25</v>
      </c>
      <c r="G19" s="17"/>
      <c r="H19" s="17">
        <v>1.4</v>
      </c>
      <c r="I19" s="17">
        <v>0.125</v>
      </c>
      <c r="J19" s="17"/>
      <c r="K19" s="17"/>
      <c r="L19" s="17"/>
      <c r="M19" s="17"/>
      <c r="N19" s="17"/>
      <c r="O19" s="17"/>
      <c r="P19" s="17"/>
      <c r="Q19" s="17">
        <v>2.5000000000000001E-2</v>
      </c>
      <c r="R19" s="17"/>
      <c r="S19" s="17"/>
      <c r="T19" s="17"/>
      <c r="U19" s="17"/>
      <c r="V19" s="17"/>
      <c r="W19" s="17"/>
      <c r="X19" s="17"/>
      <c r="Y19" s="17"/>
      <c r="Z19" s="17"/>
    </row>
    <row r="20" spans="1:26" s="18" customFormat="1" ht="15.75" x14ac:dyDescent="0.25">
      <c r="A20" s="14" t="s">
        <v>17</v>
      </c>
      <c r="B20" s="15">
        <v>144</v>
      </c>
      <c r="C20" s="16"/>
      <c r="D20" s="17">
        <v>5100</v>
      </c>
      <c r="E20" s="17">
        <v>0.9</v>
      </c>
      <c r="F20" s="17">
        <v>1.25</v>
      </c>
      <c r="G20" s="17"/>
      <c r="H20" s="17">
        <v>1.3169999999999999</v>
      </c>
      <c r="I20" s="17">
        <v>0.125</v>
      </c>
      <c r="J20" s="17"/>
      <c r="K20" s="17"/>
      <c r="L20" s="17"/>
      <c r="M20" s="17"/>
      <c r="N20" s="17"/>
      <c r="O20" s="17"/>
      <c r="P20" s="17"/>
      <c r="Q20" s="17">
        <v>2.4E-2</v>
      </c>
      <c r="R20" s="17"/>
      <c r="S20" s="17"/>
      <c r="T20" s="17"/>
      <c r="U20" s="17"/>
      <c r="V20" s="17"/>
      <c r="W20" s="17"/>
      <c r="X20" s="17"/>
      <c r="Y20" s="17"/>
      <c r="Z20" s="17"/>
    </row>
    <row r="21" spans="1:26" s="18" customFormat="1" ht="16.5" customHeight="1" x14ac:dyDescent="0.25">
      <c r="A21" s="14" t="s">
        <v>18</v>
      </c>
      <c r="B21" s="15">
        <v>430</v>
      </c>
      <c r="C21" s="16"/>
      <c r="D21" s="17">
        <v>1500</v>
      </c>
      <c r="E21" s="17">
        <v>0.34499999999999997</v>
      </c>
      <c r="F21" s="17">
        <v>1.7999999999999999E-2</v>
      </c>
      <c r="G21" s="17"/>
      <c r="H21" s="17"/>
      <c r="I21" s="17"/>
      <c r="J21" s="17"/>
      <c r="K21" s="17"/>
      <c r="L21" s="17"/>
      <c r="M21" s="17"/>
      <c r="N21" s="17"/>
      <c r="O21" s="17"/>
      <c r="P21" s="17"/>
      <c r="Q21" s="17"/>
      <c r="R21" s="17">
        <v>1</v>
      </c>
      <c r="S21" s="17">
        <v>30</v>
      </c>
      <c r="T21" s="17"/>
      <c r="U21" s="17"/>
      <c r="V21" s="17"/>
      <c r="W21" s="17"/>
      <c r="X21" s="17"/>
      <c r="Y21" s="17"/>
      <c r="Z21" s="17"/>
    </row>
    <row r="22" spans="1:26" s="18" customFormat="1" ht="15.75" x14ac:dyDescent="0.25">
      <c r="A22" s="14" t="s">
        <v>19</v>
      </c>
      <c r="B22" s="19">
        <v>4500</v>
      </c>
      <c r="C22" s="20"/>
      <c r="D22" s="17">
        <v>4000</v>
      </c>
      <c r="E22" s="17"/>
      <c r="F22" s="17"/>
      <c r="G22" s="17"/>
      <c r="H22" s="17"/>
      <c r="I22" s="17"/>
      <c r="J22" s="17"/>
      <c r="K22" s="17"/>
      <c r="L22" s="17"/>
      <c r="M22" s="17"/>
      <c r="N22" s="17"/>
      <c r="O22" s="17"/>
      <c r="P22" s="17"/>
      <c r="Q22" s="17"/>
      <c r="R22" s="17">
        <v>1</v>
      </c>
      <c r="S22" s="17"/>
      <c r="T22" s="17">
        <v>184</v>
      </c>
      <c r="U22" s="17">
        <v>184</v>
      </c>
      <c r="V22" s="17">
        <v>184</v>
      </c>
      <c r="W22" s="17">
        <v>72</v>
      </c>
      <c r="X22" s="17">
        <v>320</v>
      </c>
      <c r="Y22" s="17"/>
      <c r="Z22" s="17"/>
    </row>
    <row r="23" spans="1:26" s="18" customFormat="1" ht="15.75" x14ac:dyDescent="0.25">
      <c r="A23" s="14" t="s">
        <v>20</v>
      </c>
      <c r="B23" s="15">
        <v>120</v>
      </c>
      <c r="C23" s="16"/>
      <c r="D23" s="17">
        <v>5100</v>
      </c>
      <c r="E23" s="17">
        <v>0.9</v>
      </c>
      <c r="F23" s="17">
        <v>1.25</v>
      </c>
      <c r="G23" s="17"/>
      <c r="H23" s="17">
        <v>1.25</v>
      </c>
      <c r="I23" s="17">
        <v>0.1</v>
      </c>
      <c r="J23" s="17"/>
      <c r="K23" s="17"/>
      <c r="L23" s="17"/>
      <c r="M23" s="17"/>
      <c r="N23" s="17"/>
      <c r="O23" s="17"/>
      <c r="P23" s="17"/>
      <c r="Q23" s="17"/>
      <c r="R23" s="17"/>
      <c r="S23" s="17"/>
      <c r="T23" s="17"/>
      <c r="U23" s="17"/>
      <c r="V23" s="17"/>
      <c r="W23" s="17"/>
      <c r="X23" s="17"/>
      <c r="Y23" s="17"/>
      <c r="Z23" s="17"/>
    </row>
    <row r="24" spans="1:26" s="18" customFormat="1" ht="15.75" x14ac:dyDescent="0.25">
      <c r="A24" s="14" t="s">
        <v>21</v>
      </c>
      <c r="B24" s="15">
        <v>345</v>
      </c>
      <c r="C24" s="16"/>
      <c r="D24" s="17">
        <v>200</v>
      </c>
      <c r="E24" s="17"/>
      <c r="F24" s="17"/>
      <c r="G24" s="17"/>
      <c r="H24" s="17"/>
      <c r="I24" s="17"/>
      <c r="J24" s="17"/>
      <c r="K24" s="17"/>
      <c r="L24" s="17"/>
      <c r="M24" s="17"/>
      <c r="N24" s="17"/>
      <c r="O24" s="17">
        <v>100</v>
      </c>
      <c r="P24" s="17"/>
      <c r="Q24" s="17"/>
      <c r="R24" s="17">
        <v>0.21</v>
      </c>
      <c r="S24" s="17"/>
      <c r="T24" s="17"/>
      <c r="U24" s="17"/>
      <c r="V24" s="17"/>
      <c r="W24" s="17"/>
      <c r="X24" s="17"/>
      <c r="Y24" s="17">
        <v>0.3</v>
      </c>
      <c r="Z24" s="17">
        <v>0.8</v>
      </c>
    </row>
  </sheetData>
  <pageMargins left="0.70866141732283472" right="0.70866141732283472" top="0.74803149606299213" bottom="0.74803149606299213" header="0.31496062992125984" footer="0.31496062992125984"/>
  <pageSetup paperSize="9"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5:L23"/>
  <sheetViews>
    <sheetView workbookViewId="0">
      <selection activeCell="B7" sqref="B7"/>
    </sheetView>
  </sheetViews>
  <sheetFormatPr baseColWidth="10" defaultRowHeight="15" x14ac:dyDescent="0.25"/>
  <cols>
    <col min="1" max="1" width="14.5703125" bestFit="1" customWidth="1"/>
  </cols>
  <sheetData>
    <row r="5" spans="1:12" x14ac:dyDescent="0.25">
      <c r="A5" t="s">
        <v>1</v>
      </c>
      <c r="B5" s="1">
        <v>41640</v>
      </c>
      <c r="C5" s="1">
        <v>41671</v>
      </c>
      <c r="D5" s="1">
        <v>41699</v>
      </c>
      <c r="E5" s="1">
        <v>41730</v>
      </c>
      <c r="F5" s="1">
        <v>41760</v>
      </c>
      <c r="G5" s="1">
        <v>41791</v>
      </c>
      <c r="H5" s="1">
        <v>41821</v>
      </c>
      <c r="I5" s="1">
        <v>41852</v>
      </c>
      <c r="J5" s="1">
        <v>41883</v>
      </c>
      <c r="K5" s="1">
        <v>41913</v>
      </c>
      <c r="L5" s="1">
        <v>41944</v>
      </c>
    </row>
    <row r="6" spans="1:12" x14ac:dyDescent="0.25">
      <c r="A6" t="s">
        <v>3</v>
      </c>
      <c r="B6" t="s">
        <v>3</v>
      </c>
      <c r="C6" t="s">
        <v>3</v>
      </c>
      <c r="D6" t="s">
        <v>3</v>
      </c>
      <c r="E6" t="s">
        <v>3</v>
      </c>
      <c r="F6" t="s">
        <v>3</v>
      </c>
      <c r="G6" t="s">
        <v>3</v>
      </c>
      <c r="H6" t="s">
        <v>3</v>
      </c>
      <c r="I6" t="s">
        <v>3</v>
      </c>
      <c r="J6" t="s">
        <v>3</v>
      </c>
      <c r="K6" t="s">
        <v>3</v>
      </c>
      <c r="L6" t="s">
        <v>3</v>
      </c>
    </row>
    <row r="7" spans="1:12" x14ac:dyDescent="0.25">
      <c r="A7" t="s">
        <v>5</v>
      </c>
      <c r="B7">
        <v>60000</v>
      </c>
      <c r="C7">
        <v>60000</v>
      </c>
      <c r="D7">
        <v>65000</v>
      </c>
      <c r="E7">
        <v>65000</v>
      </c>
      <c r="F7">
        <v>65000</v>
      </c>
      <c r="G7">
        <v>70000</v>
      </c>
      <c r="H7">
        <v>90000</v>
      </c>
      <c r="I7">
        <v>80000</v>
      </c>
      <c r="J7">
        <v>70000</v>
      </c>
      <c r="K7">
        <v>65000</v>
      </c>
      <c r="L7">
        <v>60000</v>
      </c>
    </row>
    <row r="8" spans="1:12" x14ac:dyDescent="0.25">
      <c r="A8" t="s">
        <v>6</v>
      </c>
      <c r="B8">
        <v>8000</v>
      </c>
      <c r="C8">
        <v>8000</v>
      </c>
      <c r="D8">
        <v>8500</v>
      </c>
      <c r="E8">
        <v>8500</v>
      </c>
      <c r="F8">
        <v>8500</v>
      </c>
      <c r="G8">
        <v>9000</v>
      </c>
      <c r="H8">
        <v>8000</v>
      </c>
      <c r="I8">
        <v>8000</v>
      </c>
      <c r="J8">
        <v>9000</v>
      </c>
      <c r="K8">
        <v>9000</v>
      </c>
      <c r="L8">
        <v>10000</v>
      </c>
    </row>
    <row r="9" spans="1:12" x14ac:dyDescent="0.25">
      <c r="A9" t="s">
        <v>7</v>
      </c>
      <c r="B9">
        <v>3000</v>
      </c>
      <c r="C9">
        <v>3500</v>
      </c>
      <c r="D9">
        <v>3500</v>
      </c>
      <c r="E9">
        <v>3700</v>
      </c>
      <c r="F9">
        <v>4000</v>
      </c>
      <c r="G9">
        <v>3000</v>
      </c>
      <c r="H9">
        <v>4000</v>
      </c>
      <c r="I9">
        <v>3500</v>
      </c>
      <c r="J9">
        <v>3500</v>
      </c>
      <c r="K9">
        <v>3700</v>
      </c>
      <c r="L9">
        <v>3700</v>
      </c>
    </row>
    <row r="10" spans="1:12" x14ac:dyDescent="0.25">
      <c r="A10" t="s">
        <v>5</v>
      </c>
      <c r="B10">
        <v>2000</v>
      </c>
      <c r="C10">
        <v>2000</v>
      </c>
      <c r="D10">
        <v>2000</v>
      </c>
      <c r="E10">
        <v>2200</v>
      </c>
      <c r="F10">
        <v>1800</v>
      </c>
      <c r="G10">
        <v>2000</v>
      </c>
      <c r="H10">
        <v>22000</v>
      </c>
      <c r="I10">
        <v>2200</v>
      </c>
      <c r="J10">
        <v>2200</v>
      </c>
      <c r="K10">
        <v>2200</v>
      </c>
      <c r="L10">
        <v>2200</v>
      </c>
    </row>
    <row r="11" spans="1:12" x14ac:dyDescent="0.25">
      <c r="A11" t="s">
        <v>6</v>
      </c>
      <c r="B11">
        <v>40000</v>
      </c>
      <c r="C11">
        <v>40000</v>
      </c>
      <c r="D11">
        <v>40000</v>
      </c>
      <c r="E11">
        <v>40000</v>
      </c>
      <c r="F11">
        <v>40000</v>
      </c>
      <c r="G11">
        <v>45000</v>
      </c>
      <c r="H11">
        <v>40000</v>
      </c>
      <c r="I11">
        <v>60000</v>
      </c>
      <c r="J11">
        <v>50000</v>
      </c>
      <c r="K11">
        <v>48000</v>
      </c>
      <c r="L11">
        <v>48000</v>
      </c>
    </row>
    <row r="12" spans="1:12" x14ac:dyDescent="0.25">
      <c r="A12" t="s">
        <v>7</v>
      </c>
      <c r="B12">
        <v>1500</v>
      </c>
      <c r="C12">
        <v>1700</v>
      </c>
      <c r="D12">
        <v>2000</v>
      </c>
      <c r="E12">
        <v>2300</v>
      </c>
      <c r="F12">
        <v>2500</v>
      </c>
      <c r="G12">
        <v>2500</v>
      </c>
      <c r="H12">
        <v>2700</v>
      </c>
      <c r="I12">
        <v>2500</v>
      </c>
      <c r="J12">
        <v>2300</v>
      </c>
      <c r="K12">
        <v>2300</v>
      </c>
      <c r="L12">
        <v>2100</v>
      </c>
    </row>
    <row r="13" spans="1:12" x14ac:dyDescent="0.25">
      <c r="A13" t="s">
        <v>5</v>
      </c>
      <c r="B13">
        <v>1000</v>
      </c>
      <c r="C13">
        <v>1100</v>
      </c>
      <c r="D13">
        <v>1200</v>
      </c>
      <c r="E13">
        <v>1400</v>
      </c>
      <c r="F13">
        <v>1800</v>
      </c>
      <c r="G13">
        <v>1800</v>
      </c>
      <c r="H13">
        <v>2000</v>
      </c>
      <c r="I13">
        <v>1800</v>
      </c>
      <c r="J13">
        <v>1600</v>
      </c>
      <c r="K13">
        <v>1600</v>
      </c>
      <c r="L13">
        <v>1500</v>
      </c>
    </row>
    <row r="14" spans="1:12" x14ac:dyDescent="0.25">
      <c r="A14" t="s">
        <v>6</v>
      </c>
      <c r="B14">
        <v>250</v>
      </c>
      <c r="C14">
        <v>250</v>
      </c>
      <c r="D14">
        <v>250</v>
      </c>
      <c r="E14">
        <v>250</v>
      </c>
      <c r="F14">
        <v>300</v>
      </c>
      <c r="G14">
        <v>300</v>
      </c>
      <c r="H14">
        <v>400</v>
      </c>
      <c r="I14">
        <v>300</v>
      </c>
      <c r="J14">
        <v>300</v>
      </c>
      <c r="K14">
        <v>300</v>
      </c>
      <c r="L14">
        <v>250</v>
      </c>
    </row>
    <row r="15" spans="1:12" x14ac:dyDescent="0.25">
      <c r="A15" t="s">
        <v>7</v>
      </c>
      <c r="B15">
        <v>12000</v>
      </c>
      <c r="C15">
        <v>13000</v>
      </c>
      <c r="D15">
        <v>13000</v>
      </c>
      <c r="E15">
        <v>14000</v>
      </c>
      <c r="F15">
        <v>14000</v>
      </c>
      <c r="G15">
        <v>13000</v>
      </c>
      <c r="H15">
        <v>16000</v>
      </c>
      <c r="I15">
        <v>14000</v>
      </c>
      <c r="J15">
        <v>13000</v>
      </c>
      <c r="K15">
        <v>12000</v>
      </c>
      <c r="L15">
        <v>12000</v>
      </c>
    </row>
    <row r="16" spans="1:12" x14ac:dyDescent="0.25">
      <c r="A16" t="s">
        <v>5</v>
      </c>
      <c r="B16">
        <v>1600</v>
      </c>
      <c r="C16">
        <v>1700</v>
      </c>
      <c r="D16">
        <v>1800</v>
      </c>
      <c r="E16">
        <v>1800</v>
      </c>
      <c r="F16">
        <v>1800</v>
      </c>
      <c r="G16">
        <v>1600</v>
      </c>
      <c r="H16">
        <v>1700</v>
      </c>
      <c r="I16">
        <v>1700</v>
      </c>
      <c r="J16">
        <v>1600</v>
      </c>
      <c r="K16">
        <v>1600</v>
      </c>
      <c r="L16">
        <v>1500</v>
      </c>
    </row>
    <row r="17" spans="1:12" x14ac:dyDescent="0.25">
      <c r="A17" t="s">
        <v>6</v>
      </c>
      <c r="B17">
        <v>2300</v>
      </c>
      <c r="C17">
        <v>2400</v>
      </c>
      <c r="D17">
        <v>2400</v>
      </c>
      <c r="E17">
        <v>2500</v>
      </c>
      <c r="F17">
        <v>2600</v>
      </c>
      <c r="G17">
        <v>2600</v>
      </c>
      <c r="H17">
        <v>2400</v>
      </c>
      <c r="I17">
        <v>2500</v>
      </c>
      <c r="J17">
        <v>2400</v>
      </c>
      <c r="K17">
        <v>2400</v>
      </c>
      <c r="L17">
        <v>2400</v>
      </c>
    </row>
    <row r="18" spans="1:12" x14ac:dyDescent="0.25">
      <c r="A18" t="s">
        <v>7</v>
      </c>
      <c r="B18">
        <v>2500</v>
      </c>
      <c r="C18">
        <v>2600</v>
      </c>
      <c r="D18">
        <v>2800</v>
      </c>
      <c r="E18">
        <v>3000</v>
      </c>
      <c r="F18">
        <v>3500</v>
      </c>
      <c r="G18">
        <v>4000</v>
      </c>
      <c r="H18">
        <v>3500</v>
      </c>
      <c r="I18">
        <v>4500</v>
      </c>
      <c r="J18">
        <v>4300</v>
      </c>
      <c r="K18">
        <v>3000</v>
      </c>
      <c r="L18">
        <v>3000</v>
      </c>
    </row>
    <row r="19" spans="1:12" x14ac:dyDescent="0.25">
      <c r="A19" t="s">
        <v>5</v>
      </c>
      <c r="B19">
        <v>1600</v>
      </c>
      <c r="C19">
        <v>1800</v>
      </c>
      <c r="D19">
        <v>1900</v>
      </c>
      <c r="E19">
        <v>2000</v>
      </c>
      <c r="F19">
        <v>2500</v>
      </c>
      <c r="G19">
        <v>2500</v>
      </c>
      <c r="H19">
        <v>3000</v>
      </c>
      <c r="I19">
        <v>2500</v>
      </c>
      <c r="J19">
        <v>2000</v>
      </c>
      <c r="K19">
        <v>2000</v>
      </c>
      <c r="L19">
        <v>2000</v>
      </c>
    </row>
    <row r="20" spans="1:12" x14ac:dyDescent="0.25">
      <c r="A20" t="s">
        <v>6</v>
      </c>
      <c r="B20">
        <v>12000</v>
      </c>
      <c r="C20">
        <v>13000</v>
      </c>
      <c r="D20">
        <v>15000</v>
      </c>
      <c r="E20">
        <v>15000</v>
      </c>
      <c r="F20">
        <v>15000</v>
      </c>
      <c r="G20">
        <v>15000</v>
      </c>
      <c r="H20">
        <v>17000</v>
      </c>
      <c r="I20">
        <v>16000</v>
      </c>
      <c r="J20">
        <v>15000</v>
      </c>
      <c r="K20">
        <v>15000</v>
      </c>
      <c r="L20">
        <v>14000</v>
      </c>
    </row>
    <row r="21" spans="1:12" x14ac:dyDescent="0.25">
      <c r="A21" t="s">
        <v>7</v>
      </c>
      <c r="B21">
        <v>60000</v>
      </c>
      <c r="C21">
        <v>60000</v>
      </c>
      <c r="D21">
        <v>65000</v>
      </c>
      <c r="E21">
        <v>63000</v>
      </c>
      <c r="F21">
        <v>70000</v>
      </c>
      <c r="G21">
        <v>80000</v>
      </c>
      <c r="H21">
        <v>180000</v>
      </c>
      <c r="I21">
        <v>140000</v>
      </c>
      <c r="J21">
        <v>90000</v>
      </c>
      <c r="K21">
        <v>85000</v>
      </c>
      <c r="L21">
        <v>80000</v>
      </c>
    </row>
    <row r="22" spans="1:12" x14ac:dyDescent="0.25">
      <c r="A22" t="s">
        <v>5</v>
      </c>
      <c r="B22">
        <v>2200</v>
      </c>
      <c r="C22">
        <v>2400</v>
      </c>
      <c r="D22">
        <v>2300</v>
      </c>
      <c r="E22">
        <v>2200</v>
      </c>
      <c r="F22">
        <v>2400</v>
      </c>
      <c r="G22">
        <v>2200</v>
      </c>
      <c r="H22">
        <v>2200</v>
      </c>
      <c r="I22">
        <v>2000</v>
      </c>
      <c r="J22">
        <v>2000</v>
      </c>
      <c r="K22">
        <v>2000</v>
      </c>
      <c r="L22">
        <v>2000</v>
      </c>
    </row>
    <row r="23" spans="1:12" x14ac:dyDescent="0.25">
      <c r="A23" t="s">
        <v>6</v>
      </c>
      <c r="B23">
        <v>8500</v>
      </c>
      <c r="C23">
        <v>9000</v>
      </c>
      <c r="D23">
        <v>8500</v>
      </c>
      <c r="E23">
        <v>7500</v>
      </c>
      <c r="F23">
        <v>7500</v>
      </c>
      <c r="G23">
        <v>8000</v>
      </c>
      <c r="H23">
        <v>10000</v>
      </c>
      <c r="I23">
        <v>10000</v>
      </c>
      <c r="J23">
        <v>9000</v>
      </c>
      <c r="K23">
        <v>9000</v>
      </c>
      <c r="L23">
        <v>9000</v>
      </c>
    </row>
  </sheetData>
  <pageMargins left="0.7" right="0.7" top="0.75" bottom="0.75" header="0.3" footer="0.3"/>
  <pageSetup paperSize="0" orientation="portrait" horizontalDpi="0" verticalDpi="0" copie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Prévisions Achats</vt:lpstr>
      <vt:lpstr>Composants</vt:lpstr>
      <vt:lpstr>Prévisions ventes</vt:lpstr>
      <vt:lpstr>LesMois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2013-12-11T23:56:58Z</dcterms:modified>
</cp:coreProperties>
</file>