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8380" windowHeight="14955"/>
  </bookViews>
  <sheets>
    <sheet name="Congés et HotLine 2015" sheetId="1" r:id="rId1"/>
    <sheet name="hide" sheetId="2" r:id="rId2"/>
  </sheets>
  <definedNames>
    <definedName name="a">hide!$B$3</definedName>
    <definedName name="an">hide!$F$3</definedName>
    <definedName name="Case">'Congés et HotLine 2015'!$D$13:$BJ$13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2015'!$C$1:$C$53</definedName>
    <definedName name="_xlnm.Print_Area" localSheetId="0">'Congés et HotLine 2015'!$C$1:$BM$143</definedName>
  </definedNames>
  <calcPr calcId="145621"/>
</workbook>
</file>

<file path=xl/calcChain.xml><?xml version="1.0" encoding="utf-8"?>
<calcChain xmlns="http://schemas.openxmlformats.org/spreadsheetml/2006/main">
  <c r="AH127" i="1" l="1"/>
  <c r="AH126" i="1" s="1"/>
  <c r="D127" i="1"/>
  <c r="D126" i="1" s="1"/>
  <c r="AH106" i="1"/>
  <c r="AH105" i="1" s="1"/>
  <c r="D106" i="1"/>
  <c r="D105" i="1" s="1"/>
  <c r="AI82" i="1"/>
  <c r="AI81" i="1" s="1"/>
  <c r="D82" i="1"/>
  <c r="D81" i="1" s="1"/>
  <c r="AI58" i="1"/>
  <c r="AI57" i="1" s="1"/>
  <c r="D58" i="1"/>
  <c r="D57" i="1" s="1"/>
  <c r="AI36" i="1"/>
  <c r="AI35" i="1" s="1"/>
  <c r="D36" i="1"/>
  <c r="D35" i="1" s="1"/>
  <c r="AI14" i="1"/>
  <c r="AI13" i="1" s="1"/>
  <c r="F3" i="2"/>
  <c r="D14" i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F4" i="2" l="1"/>
  <c r="D13" i="1"/>
  <c r="F8" i="2"/>
  <c r="F11" i="2"/>
  <c r="F13" i="2"/>
  <c r="F14" i="2"/>
  <c r="F5" i="2"/>
  <c r="F6" i="2" s="1"/>
  <c r="F9" i="2" s="1"/>
  <c r="F15" i="2"/>
  <c r="F7" i="2"/>
  <c r="F12" i="2"/>
  <c r="AI127" i="1"/>
  <c r="AJ127" i="1" s="1"/>
  <c r="AK127" i="1" s="1"/>
  <c r="AL127" i="1" s="1"/>
  <c r="AM127" i="1" s="1"/>
  <c r="AN127" i="1" s="1"/>
  <c r="AO127" i="1" s="1"/>
  <c r="AP127" i="1" s="1"/>
  <c r="AQ127" i="1" s="1"/>
  <c r="AR127" i="1" s="1"/>
  <c r="AS127" i="1" s="1"/>
  <c r="AT127" i="1" s="1"/>
  <c r="AU127" i="1" s="1"/>
  <c r="AV127" i="1" s="1"/>
  <c r="AW127" i="1" s="1"/>
  <c r="AX127" i="1" s="1"/>
  <c r="AY127" i="1" s="1"/>
  <c r="AZ127" i="1" s="1"/>
  <c r="BA127" i="1" s="1"/>
  <c r="BB127" i="1" s="1"/>
  <c r="BC127" i="1" s="1"/>
  <c r="BD127" i="1" s="1"/>
  <c r="BE127" i="1" s="1"/>
  <c r="BF127" i="1" s="1"/>
  <c r="BG127" i="1" s="1"/>
  <c r="BH127" i="1" s="1"/>
  <c r="BI127" i="1" s="1"/>
  <c r="BJ127" i="1" s="1"/>
  <c r="BK127" i="1" s="1"/>
  <c r="BL127" i="1" s="1"/>
  <c r="E127" i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AG127" i="1" s="1"/>
  <c r="AI106" i="1"/>
  <c r="AJ106" i="1" s="1"/>
  <c r="AK106" i="1" s="1"/>
  <c r="AL106" i="1" s="1"/>
  <c r="AM106" i="1" s="1"/>
  <c r="AN106" i="1" s="1"/>
  <c r="AO106" i="1" s="1"/>
  <c r="AP106" i="1" s="1"/>
  <c r="AQ106" i="1" s="1"/>
  <c r="AR106" i="1" s="1"/>
  <c r="AS106" i="1" s="1"/>
  <c r="AT106" i="1" s="1"/>
  <c r="AU106" i="1" s="1"/>
  <c r="AV106" i="1" s="1"/>
  <c r="AW106" i="1" s="1"/>
  <c r="AX106" i="1" s="1"/>
  <c r="AY106" i="1" s="1"/>
  <c r="AZ106" i="1" s="1"/>
  <c r="BA106" i="1" s="1"/>
  <c r="BB106" i="1" s="1"/>
  <c r="BC106" i="1" s="1"/>
  <c r="BD106" i="1" s="1"/>
  <c r="BE106" i="1" s="1"/>
  <c r="BF106" i="1" s="1"/>
  <c r="BG106" i="1" s="1"/>
  <c r="BH106" i="1" s="1"/>
  <c r="BI106" i="1" s="1"/>
  <c r="BJ106" i="1" s="1"/>
  <c r="BK106" i="1" s="1"/>
  <c r="BL106" i="1" s="1"/>
  <c r="E106" i="1"/>
  <c r="F106" i="1" s="1"/>
  <c r="G106" i="1" s="1"/>
  <c r="H106" i="1" s="1"/>
  <c r="I106" i="1" s="1"/>
  <c r="J106" i="1" s="1"/>
  <c r="K106" i="1" s="1"/>
  <c r="L106" i="1" s="1"/>
  <c r="M106" i="1" s="1"/>
  <c r="N106" i="1" s="1"/>
  <c r="O106" i="1" s="1"/>
  <c r="P106" i="1" s="1"/>
  <c r="Q106" i="1" s="1"/>
  <c r="R106" i="1" s="1"/>
  <c r="S106" i="1" s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AD106" i="1" s="1"/>
  <c r="AE106" i="1" s="1"/>
  <c r="AF106" i="1" s="1"/>
  <c r="AG106" i="1" s="1"/>
  <c r="AJ82" i="1"/>
  <c r="AK82" i="1" s="1"/>
  <c r="AL82" i="1" s="1"/>
  <c r="AM82" i="1" s="1"/>
  <c r="AN82" i="1" s="1"/>
  <c r="AO82" i="1" s="1"/>
  <c r="AP82" i="1" s="1"/>
  <c r="AQ82" i="1" s="1"/>
  <c r="AR82" i="1" s="1"/>
  <c r="AS82" i="1" s="1"/>
  <c r="AT82" i="1" s="1"/>
  <c r="AU82" i="1" s="1"/>
  <c r="AV82" i="1" s="1"/>
  <c r="AW82" i="1" s="1"/>
  <c r="AX82" i="1" s="1"/>
  <c r="AY82" i="1" s="1"/>
  <c r="AZ82" i="1" s="1"/>
  <c r="BA82" i="1" s="1"/>
  <c r="BB82" i="1" s="1"/>
  <c r="BC82" i="1" s="1"/>
  <c r="BD82" i="1" s="1"/>
  <c r="BE82" i="1" s="1"/>
  <c r="BF82" i="1" s="1"/>
  <c r="BG82" i="1" s="1"/>
  <c r="BH82" i="1" s="1"/>
  <c r="BI82" i="1" s="1"/>
  <c r="BJ82" i="1" s="1"/>
  <c r="BK82" i="1" s="1"/>
  <c r="BL82" i="1" s="1"/>
  <c r="BM82" i="1" s="1"/>
  <c r="E82" i="1"/>
  <c r="F82" i="1" s="1"/>
  <c r="G82" i="1" s="1"/>
  <c r="H82" i="1" s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J58" i="1"/>
  <c r="AK58" i="1" s="1"/>
  <c r="AL58" i="1" s="1"/>
  <c r="AM58" i="1" s="1"/>
  <c r="AN58" i="1" s="1"/>
  <c r="AO58" i="1" s="1"/>
  <c r="AP58" i="1" s="1"/>
  <c r="AQ58" i="1" s="1"/>
  <c r="AR58" i="1" s="1"/>
  <c r="AS58" i="1" s="1"/>
  <c r="AT58" i="1" s="1"/>
  <c r="AU58" i="1" s="1"/>
  <c r="AV58" i="1" s="1"/>
  <c r="AW58" i="1" s="1"/>
  <c r="AX58" i="1" s="1"/>
  <c r="AY58" i="1" s="1"/>
  <c r="AZ58" i="1" s="1"/>
  <c r="BA58" i="1" s="1"/>
  <c r="BB58" i="1" s="1"/>
  <c r="BC58" i="1" s="1"/>
  <c r="BD58" i="1" s="1"/>
  <c r="BE58" i="1" s="1"/>
  <c r="BF58" i="1" s="1"/>
  <c r="BG58" i="1" s="1"/>
  <c r="BH58" i="1" s="1"/>
  <c r="BI58" i="1" s="1"/>
  <c r="BJ58" i="1" s="1"/>
  <c r="BK58" i="1" s="1"/>
  <c r="BK57" i="1" s="1"/>
  <c r="E58" i="1"/>
  <c r="F58" i="1" s="1"/>
  <c r="G58" i="1" s="1"/>
  <c r="H58" i="1" s="1"/>
  <c r="I58" i="1" s="1"/>
  <c r="J58" i="1" s="1"/>
  <c r="K58" i="1" s="1"/>
  <c r="L58" i="1" s="1"/>
  <c r="M58" i="1" s="1"/>
  <c r="N58" i="1" s="1"/>
  <c r="O58" i="1" s="1"/>
  <c r="P58" i="1" s="1"/>
  <c r="Q58" i="1" s="1"/>
  <c r="R58" i="1" s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J36" i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K35" i="1" s="1"/>
  <c r="E36" i="1"/>
  <c r="F36" i="1" s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J14" i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B14" i="1" s="1"/>
  <c r="BC14" i="1" s="1"/>
  <c r="BD14" i="1" s="1"/>
  <c r="BE14" i="1" s="1"/>
  <c r="BF14" i="1" s="1"/>
  <c r="BG14" i="1" s="1"/>
  <c r="BH14" i="1" s="1"/>
  <c r="BI14" i="1" s="1"/>
  <c r="BJ14" i="1" s="1"/>
  <c r="BK14" i="1" s="1"/>
  <c r="BK13" i="1" s="1"/>
  <c r="BQ12" i="1"/>
  <c r="F10" i="2" l="1"/>
  <c r="AF57" i="1"/>
  <c r="BL58" i="1"/>
  <c r="BL57" i="1" s="1"/>
  <c r="AF35" i="1"/>
  <c r="BL36" i="1"/>
  <c r="BL35" i="1" s="1"/>
  <c r="AI126" i="1"/>
  <c r="E126" i="1"/>
  <c r="AI105" i="1"/>
  <c r="E105" i="1"/>
  <c r="AJ81" i="1"/>
  <c r="E81" i="1"/>
  <c r="AJ57" i="1"/>
  <c r="AG57" i="1"/>
  <c r="AH58" i="1"/>
  <c r="AH57" i="1" s="1"/>
  <c r="E57" i="1"/>
  <c r="AJ35" i="1"/>
  <c r="AG35" i="1"/>
  <c r="AH36" i="1"/>
  <c r="AH35" i="1" s="1"/>
  <c r="E35" i="1"/>
  <c r="AJ13" i="1"/>
  <c r="E13" i="1"/>
  <c r="AJ126" i="1" l="1"/>
  <c r="F126" i="1"/>
  <c r="AJ105" i="1"/>
  <c r="F105" i="1"/>
  <c r="AK81" i="1"/>
  <c r="F81" i="1"/>
  <c r="AK57" i="1"/>
  <c r="F57" i="1"/>
  <c r="AK35" i="1"/>
  <c r="F35" i="1"/>
  <c r="AK13" i="1"/>
  <c r="F13" i="1"/>
  <c r="AK126" i="1" l="1"/>
  <c r="G126" i="1"/>
  <c r="AK105" i="1"/>
  <c r="G105" i="1"/>
  <c r="AL81" i="1"/>
  <c r="G81" i="1"/>
  <c r="AL57" i="1"/>
  <c r="G57" i="1"/>
  <c r="AL35" i="1"/>
  <c r="G35" i="1"/>
  <c r="AL13" i="1"/>
  <c r="G13" i="1"/>
  <c r="AL126" i="1" l="1"/>
  <c r="H126" i="1"/>
  <c r="AL105" i="1"/>
  <c r="H105" i="1"/>
  <c r="AM81" i="1"/>
  <c r="H81" i="1"/>
  <c r="AM57" i="1"/>
  <c r="H57" i="1"/>
  <c r="AM35" i="1"/>
  <c r="H35" i="1"/>
  <c r="AM13" i="1"/>
  <c r="H13" i="1"/>
  <c r="AM126" i="1" l="1"/>
  <c r="I126" i="1"/>
  <c r="AM105" i="1"/>
  <c r="I105" i="1"/>
  <c r="AN81" i="1"/>
  <c r="I81" i="1"/>
  <c r="AN57" i="1"/>
  <c r="I57" i="1"/>
  <c r="AN35" i="1"/>
  <c r="I35" i="1"/>
  <c r="AN13" i="1"/>
  <c r="I13" i="1"/>
  <c r="AN126" i="1" l="1"/>
  <c r="J126" i="1"/>
  <c r="AN105" i="1"/>
  <c r="J105" i="1"/>
  <c r="AO81" i="1"/>
  <c r="J81" i="1"/>
  <c r="AO57" i="1"/>
  <c r="J57" i="1"/>
  <c r="AO35" i="1"/>
  <c r="J35" i="1"/>
  <c r="AO13" i="1"/>
  <c r="J13" i="1"/>
  <c r="AO126" i="1" l="1"/>
  <c r="K126" i="1"/>
  <c r="AO105" i="1"/>
  <c r="K105" i="1"/>
  <c r="AP81" i="1"/>
  <c r="K81" i="1"/>
  <c r="AP57" i="1"/>
  <c r="K57" i="1"/>
  <c r="AP35" i="1"/>
  <c r="K35" i="1"/>
  <c r="AP13" i="1"/>
  <c r="K13" i="1"/>
  <c r="AP126" i="1" l="1"/>
  <c r="L126" i="1"/>
  <c r="AP105" i="1"/>
  <c r="L105" i="1"/>
  <c r="AQ81" i="1"/>
  <c r="L81" i="1"/>
  <c r="AQ57" i="1"/>
  <c r="L57" i="1"/>
  <c r="AQ35" i="1"/>
  <c r="L35" i="1"/>
  <c r="AQ13" i="1"/>
  <c r="L13" i="1"/>
  <c r="AQ126" i="1" l="1"/>
  <c r="M126" i="1"/>
  <c r="AQ105" i="1"/>
  <c r="M105" i="1"/>
  <c r="AR81" i="1"/>
  <c r="M81" i="1"/>
  <c r="AR57" i="1"/>
  <c r="M57" i="1"/>
  <c r="AR35" i="1"/>
  <c r="M35" i="1"/>
  <c r="AR13" i="1"/>
  <c r="M13" i="1"/>
  <c r="AR126" i="1" l="1"/>
  <c r="N126" i="1"/>
  <c r="AR105" i="1"/>
  <c r="N105" i="1"/>
  <c r="AS81" i="1"/>
  <c r="N81" i="1"/>
  <c r="AS57" i="1"/>
  <c r="N57" i="1"/>
  <c r="AS35" i="1"/>
  <c r="N35" i="1"/>
  <c r="AS13" i="1"/>
  <c r="N13" i="1"/>
  <c r="AS126" i="1" l="1"/>
  <c r="O126" i="1"/>
  <c r="AS105" i="1"/>
  <c r="O105" i="1"/>
  <c r="AT81" i="1"/>
  <c r="O81" i="1"/>
  <c r="AT57" i="1"/>
  <c r="O57" i="1"/>
  <c r="AT35" i="1"/>
  <c r="O35" i="1"/>
  <c r="AT13" i="1"/>
  <c r="O13" i="1"/>
  <c r="AT126" i="1" l="1"/>
  <c r="P126" i="1"/>
  <c r="AT105" i="1"/>
  <c r="P105" i="1"/>
  <c r="AU81" i="1"/>
  <c r="P81" i="1"/>
  <c r="AU57" i="1"/>
  <c r="P57" i="1"/>
  <c r="AU35" i="1"/>
  <c r="P35" i="1"/>
  <c r="AU13" i="1"/>
  <c r="P13" i="1"/>
  <c r="AU126" i="1" l="1"/>
  <c r="Q126" i="1"/>
  <c r="AU105" i="1"/>
  <c r="Q105" i="1"/>
  <c r="AV81" i="1"/>
  <c r="Q81" i="1"/>
  <c r="AV57" i="1"/>
  <c r="Q57" i="1"/>
  <c r="AV35" i="1"/>
  <c r="Q35" i="1"/>
  <c r="AV13" i="1"/>
  <c r="Q13" i="1"/>
  <c r="AV126" i="1" l="1"/>
  <c r="R126" i="1"/>
  <c r="AV105" i="1"/>
  <c r="R105" i="1"/>
  <c r="AW81" i="1"/>
  <c r="R81" i="1"/>
  <c r="AW57" i="1"/>
  <c r="R57" i="1"/>
  <c r="AW35" i="1"/>
  <c r="R35" i="1"/>
  <c r="AW13" i="1"/>
  <c r="R13" i="1"/>
  <c r="AW126" i="1" l="1"/>
  <c r="S126" i="1"/>
  <c r="AW105" i="1"/>
  <c r="S105" i="1"/>
  <c r="AX81" i="1"/>
  <c r="S81" i="1"/>
  <c r="AX57" i="1"/>
  <c r="S57" i="1"/>
  <c r="AX35" i="1"/>
  <c r="S35" i="1"/>
  <c r="AX13" i="1"/>
  <c r="S13" i="1"/>
  <c r="AX126" i="1" l="1"/>
  <c r="T126" i="1"/>
  <c r="AX105" i="1"/>
  <c r="T105" i="1"/>
  <c r="AY81" i="1"/>
  <c r="T81" i="1"/>
  <c r="AY57" i="1"/>
  <c r="T57" i="1"/>
  <c r="AY35" i="1"/>
  <c r="T35" i="1"/>
  <c r="AY13" i="1"/>
  <c r="T13" i="1"/>
  <c r="AY126" i="1" l="1"/>
  <c r="U126" i="1"/>
  <c r="AY105" i="1"/>
  <c r="U105" i="1"/>
  <c r="AZ81" i="1"/>
  <c r="U81" i="1"/>
  <c r="AZ57" i="1"/>
  <c r="U57" i="1"/>
  <c r="AZ35" i="1"/>
  <c r="U35" i="1"/>
  <c r="AZ13" i="1"/>
  <c r="U13" i="1"/>
  <c r="AZ126" i="1" l="1"/>
  <c r="V126" i="1"/>
  <c r="AZ105" i="1"/>
  <c r="V105" i="1"/>
  <c r="BA81" i="1"/>
  <c r="V81" i="1"/>
  <c r="BA57" i="1"/>
  <c r="V57" i="1"/>
  <c r="BA35" i="1"/>
  <c r="V35" i="1"/>
  <c r="BA13" i="1"/>
  <c r="V13" i="1"/>
  <c r="BA126" i="1" l="1"/>
  <c r="W126" i="1"/>
  <c r="BA105" i="1"/>
  <c r="W105" i="1"/>
  <c r="BB81" i="1"/>
  <c r="W81" i="1"/>
  <c r="BB57" i="1"/>
  <c r="W57" i="1"/>
  <c r="BB35" i="1"/>
  <c r="W35" i="1"/>
  <c r="BB13" i="1"/>
  <c r="W13" i="1"/>
  <c r="BB126" i="1" l="1"/>
  <c r="X126" i="1"/>
  <c r="BB105" i="1"/>
  <c r="X105" i="1"/>
  <c r="BC81" i="1"/>
  <c r="X81" i="1"/>
  <c r="BC57" i="1"/>
  <c r="X57" i="1"/>
  <c r="BC35" i="1"/>
  <c r="X35" i="1"/>
  <c r="BC13" i="1"/>
  <c r="X13" i="1"/>
  <c r="BC126" i="1" l="1"/>
  <c r="Y126" i="1"/>
  <c r="BC105" i="1"/>
  <c r="Y105" i="1"/>
  <c r="BD81" i="1"/>
  <c r="Y81" i="1"/>
  <c r="BD57" i="1"/>
  <c r="Y57" i="1"/>
  <c r="BD35" i="1"/>
  <c r="Y35" i="1"/>
  <c r="BD13" i="1"/>
  <c r="Y13" i="1"/>
  <c r="BD126" i="1" l="1"/>
  <c r="Z126" i="1"/>
  <c r="BD105" i="1"/>
  <c r="Z105" i="1"/>
  <c r="BE81" i="1"/>
  <c r="Z81" i="1"/>
  <c r="BE57" i="1"/>
  <c r="Z57" i="1"/>
  <c r="BE35" i="1"/>
  <c r="Z35" i="1"/>
  <c r="BE13" i="1"/>
  <c r="Z13" i="1"/>
  <c r="BE126" i="1" l="1"/>
  <c r="AA126" i="1"/>
  <c r="BE105" i="1"/>
  <c r="AA105" i="1"/>
  <c r="BF81" i="1"/>
  <c r="AA81" i="1"/>
  <c r="BF57" i="1"/>
  <c r="AA57" i="1"/>
  <c r="BF35" i="1"/>
  <c r="AA35" i="1"/>
  <c r="BF13" i="1"/>
  <c r="AA13" i="1"/>
  <c r="BF126" i="1" l="1"/>
  <c r="AB126" i="1"/>
  <c r="BF105" i="1"/>
  <c r="AB105" i="1"/>
  <c r="BG81" i="1"/>
  <c r="AB81" i="1"/>
  <c r="BG57" i="1"/>
  <c r="AB57" i="1"/>
  <c r="BG35" i="1"/>
  <c r="AB35" i="1"/>
  <c r="BG13" i="1"/>
  <c r="AB13" i="1"/>
  <c r="BG126" i="1" l="1"/>
  <c r="AC126" i="1"/>
  <c r="BG105" i="1"/>
  <c r="AC105" i="1"/>
  <c r="BH81" i="1"/>
  <c r="AC81" i="1"/>
  <c r="BH57" i="1"/>
  <c r="AC57" i="1"/>
  <c r="BH35" i="1"/>
  <c r="AC35" i="1"/>
  <c r="BH13" i="1"/>
  <c r="AC13" i="1"/>
  <c r="BH126" i="1" l="1"/>
  <c r="AD126" i="1"/>
  <c r="BH105" i="1"/>
  <c r="AD105" i="1"/>
  <c r="BI81" i="1"/>
  <c r="AD81" i="1"/>
  <c r="BJ57" i="1"/>
  <c r="BI57" i="1"/>
  <c r="AE57" i="1"/>
  <c r="AD57" i="1"/>
  <c r="BJ35" i="1"/>
  <c r="BI35" i="1"/>
  <c r="AE35" i="1"/>
  <c r="AD35" i="1"/>
  <c r="BJ13" i="1"/>
  <c r="BI13" i="1"/>
  <c r="AD13" i="1"/>
  <c r="BI126" i="1" l="1"/>
  <c r="AE126" i="1"/>
  <c r="BI105" i="1"/>
  <c r="AE105" i="1"/>
  <c r="BJ81" i="1"/>
  <c r="AE81" i="1"/>
  <c r="AE13" i="1"/>
  <c r="BJ126" i="1" l="1"/>
  <c r="AG126" i="1"/>
  <c r="AF126" i="1"/>
  <c r="BJ105" i="1"/>
  <c r="AG105" i="1"/>
  <c r="AF105" i="1"/>
  <c r="BK81" i="1"/>
  <c r="AF81" i="1"/>
  <c r="AF13" i="1"/>
  <c r="BL126" i="1" l="1"/>
  <c r="BK126" i="1"/>
  <c r="BL105" i="1"/>
  <c r="BK105" i="1"/>
  <c r="BM81" i="1"/>
  <c r="BL81" i="1"/>
  <c r="AH81" i="1"/>
  <c r="AG81" i="1"/>
  <c r="AH13" i="1"/>
  <c r="AG13" i="1"/>
</calcChain>
</file>

<file path=xl/comments1.xml><?xml version="1.0" encoding="utf-8"?>
<comments xmlns="http://schemas.openxmlformats.org/spreadsheetml/2006/main">
  <authors>
    <author>ADRAGNA Patrice (INFRA/TP A/ELOG PDL/ASTI-UPI-GPR)</author>
    <author>5912981D</author>
  </authors>
  <commentList>
    <comment ref="H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C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E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J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K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L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M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N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Q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R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S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T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U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X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Y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Z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A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B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E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F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G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H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I2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D27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Portail achat</t>
        </r>
      </text>
    </comment>
    <comment ref="O37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gagner en efficacité</t>
        </r>
      </text>
    </comment>
    <comment ref="P37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gagner en efficacité</t>
        </r>
      </text>
    </comment>
    <comment ref="O41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gagner en efficacité</t>
        </r>
      </text>
    </comment>
    <comment ref="P41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gagner en efficacité</t>
        </r>
      </text>
    </comment>
    <comment ref="AV41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gagner en efficacité</t>
        </r>
      </text>
    </comment>
    <comment ref="U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V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W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B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C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D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I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J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K4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 TECHNIQUE</t>
        </r>
      </text>
    </comment>
    <comment ref="AW42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BC42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F43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Formation posture HotLine</t>
        </r>
      </text>
    </comment>
    <comment ref="AA43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Formation posture HotLine</t>
        </r>
      </text>
    </comment>
    <comment ref="F45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Formation posture HotLine</t>
        </r>
      </text>
    </comment>
    <comment ref="AA45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Formation posture HotLine</t>
        </r>
      </text>
    </comment>
    <comment ref="Z4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Q46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BB4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H60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Réussir sa réunion</t>
        </r>
      </text>
    </comment>
    <comment ref="J62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visite de JF LECOINTRE</t>
        </r>
      </text>
    </comment>
    <comment ref="AP63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Oraux</t>
        </r>
      </text>
    </comment>
    <comment ref="N64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EXAMENS</t>
        </r>
      </text>
    </comment>
    <comment ref="Y64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AP64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Oraux</t>
        </r>
      </text>
    </comment>
    <comment ref="BD64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U6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K68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AP68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AW6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F68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U7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RESEAU</t>
        </r>
      </text>
    </comment>
    <comment ref="Z88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BB88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BH88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F92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Dans ses horaires</t>
        </r>
      </text>
    </comment>
    <comment ref="I9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R9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W9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9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AK9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AN9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AT9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Dans ses horaires</t>
        </r>
      </text>
    </comment>
    <comment ref="BM9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107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SIIMCA Outil d'administration IMC Avancé 2015-09-28 2015-10-02 CAMPUS SI CLICHY 8 0</t>
        </r>
      </text>
    </comment>
    <comment ref="D11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F11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11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G11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S116" authorId="1">
      <text>
        <r>
          <rPr>
            <b/>
            <sz val="8"/>
            <color indexed="81"/>
            <rFont val="Tahoma"/>
            <family val="2"/>
          </rPr>
          <t>5912981D:</t>
        </r>
        <r>
          <rPr>
            <sz val="8"/>
            <color indexed="81"/>
            <rFont val="Tahoma"/>
            <family val="2"/>
          </rPr>
          <t xml:space="preserve">
reseaux SICALM1TAM</t>
        </r>
      </text>
    </comment>
    <comment ref="AL122" authorId="1">
      <text>
        <r>
          <rPr>
            <b/>
            <sz val="8"/>
            <color indexed="81"/>
            <rFont val="Tahoma"/>
            <charset val="1"/>
          </rPr>
          <t>5912981D:</t>
        </r>
        <r>
          <rPr>
            <sz val="8"/>
            <color indexed="81"/>
            <rFont val="Tahoma"/>
            <charset val="1"/>
          </rPr>
          <t xml:space="preserve">
SIDIAG3COM Aide au diagnostic sur les réseaux 3COM</t>
        </r>
      </text>
    </comment>
    <comment ref="AN13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RESEAU</t>
        </r>
      </text>
    </comment>
    <comment ref="Z13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U136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</commentList>
</comments>
</file>

<file path=xl/sharedStrings.xml><?xml version="1.0" encoding="utf-8"?>
<sst xmlns="http://schemas.openxmlformats.org/spreadsheetml/2006/main" count="883" uniqueCount="174">
  <si>
    <t>JANVIER</t>
  </si>
  <si>
    <t>FEVRIER</t>
  </si>
  <si>
    <t>RQ</t>
  </si>
  <si>
    <t>C</t>
  </si>
  <si>
    <t>C/2</t>
  </si>
  <si>
    <t>VT</t>
  </si>
  <si>
    <t xml:space="preserve"> </t>
  </si>
  <si>
    <t>RP</t>
  </si>
  <si>
    <t>MARS</t>
  </si>
  <si>
    <t>AVRIL</t>
  </si>
  <si>
    <t>RU</t>
  </si>
  <si>
    <t>MAI</t>
  </si>
  <si>
    <t>JUIN</t>
  </si>
  <si>
    <t>JUILLET</t>
  </si>
  <si>
    <t>AOUT</t>
  </si>
  <si>
    <t>S27</t>
  </si>
  <si>
    <t>SEPTEMBRE</t>
  </si>
  <si>
    <t>OCTOBRE</t>
  </si>
  <si>
    <t>NOVEMBRE</t>
  </si>
  <si>
    <t>DECEMBRE</t>
  </si>
  <si>
    <t>F7</t>
  </si>
  <si>
    <t>CS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</si>
  <si>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</si>
  <si>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</si>
  <si>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</si>
  <si>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</si>
  <si>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</si>
  <si>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</si>
  <si>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</si>
  <si>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</si>
  <si>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</si>
  <si>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</si>
  <si>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</si>
  <si>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</si>
  <si>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</si>
  <si>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</si>
  <si>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</si>
  <si>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</si>
  <si>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</si>
  <si>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</si>
  <si>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</si>
  <si>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</si>
  <si>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</si>
  <si>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</si>
  <si>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</si>
  <si>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</si>
  <si>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</si>
  <si>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</si>
  <si>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</si>
  <si>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</si>
  <si>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</si>
  <si>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</si>
  <si>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</si>
  <si>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</si>
  <si>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</si>
  <si>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</si>
  <si>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</si>
  <si>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</si>
  <si>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</si>
  <si>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</si>
  <si>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</si>
  <si>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</si>
  <si>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</si>
  <si>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</si>
  <si>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</si>
  <si>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</si>
  <si>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</si>
  <si>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</si>
  <si>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</si>
  <si>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</si>
  <si>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</si>
  <si>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</si>
  <si>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</si>
  <si>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</si>
  <si>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</si>
  <si>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</si>
  <si>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</si>
  <si>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</si>
  <si>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</si>
  <si>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</si>
  <si>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</si>
  <si>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</si>
  <si>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</si>
  <si>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</si>
  <si>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</si>
  <si>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</si>
  <si>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</si>
  <si>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</si>
  <si>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</si>
  <si>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</si>
  <si>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</si>
  <si>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</si>
  <si>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</si>
  <si>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</si>
  <si>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</si>
  <si>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</si>
  <si>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</si>
  <si>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</si>
  <si>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</si>
  <si>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</si>
  <si>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</si>
  <si>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</si>
  <si>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</si>
  <si>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</si>
  <si>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</si>
  <si>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</si>
  <si>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</si>
  <si>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</si>
  <si>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</si>
  <si>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</si>
  <si>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</si>
  <si>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</si>
  <si>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</si>
  <si>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</si>
  <si>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</si>
  <si>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</si>
  <si>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</si>
  <si>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</si>
  <si>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</si>
  <si>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</si>
  <si>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</si>
  <si>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</si>
  <si>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</si>
  <si>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</si>
  <si>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</si>
  <si>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</si>
  <si>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</si>
  <si>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</si>
  <si>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</si>
  <si>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</si>
  <si>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</si>
  <si>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</si>
  <si>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</si>
  <si>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</si>
  <si>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</si>
  <si>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</si>
  <si>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</si>
  <si>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</si>
  <si>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</si>
  <si>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</si>
  <si>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</si>
  <si>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</si>
  <si>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Station 703762</t>
  </si>
  <si>
    <t>Agent 703919</t>
  </si>
  <si>
    <t>Station 703761</t>
  </si>
  <si>
    <t>Agent 703918</t>
  </si>
  <si>
    <t>Station 703763</t>
  </si>
  <si>
    <t>Agent 703920</t>
  </si>
  <si>
    <t>test1</t>
  </si>
  <si>
    <t>test2</t>
  </si>
  <si>
    <t>test 3</t>
  </si>
  <si>
    <t>test 4</t>
  </si>
  <si>
    <t>test 6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</si>
  <si>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</si>
  <si>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</si>
  <si>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</si>
  <si>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</si>
  <si>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</si>
  <si>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</si>
  <si>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</si>
  <si>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</si>
  <si>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</si>
  <si>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</si>
  <si>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</si>
  <si>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</si>
  <si>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</si>
  <si>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</si>
  <si>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</si>
  <si>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</si>
  <si>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</si>
  <si>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</si>
  <si>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</si>
  <si>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</si>
  <si>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http://forum.excel-pratique.com/excel/copier-cellule-e-en-fonction-des-semaines-t65956.html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</si>
</sst>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charset val="1"/>
    </font>
    <font>
      <sz val="8"/>
      <color indexed="81"/>
      <name val="Tahoma"/>
      <charset val="1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FFFFF"/>
        <bgColor indexed="26"/>
      </patternFill>
    </fill>
    <fill>
      <patternFill patternType="solid">
        <fgColor rgb="FFFFFFFF"/>
        <bgColor indexed="60"/>
      </patternFill>
    </fill>
    <fill>
      <patternFill patternType="solid">
        <fgColor rgb="FFFFFFFF"/>
        <bgColor indexed="46"/>
      </patternFill>
    </fill>
    <fill>
      <patternFill patternType="solid">
        <fgColor rgb="FFFFFFFF"/>
        <bgColor indexed="21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rgb="FF000000"/>
      </left>
      <right style="thin">
        <color rgb="FF000000"/>
      </right>
      <top style="thin">
        <color indexed="8"/>
      </top>
      <bottom style="medium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0000"/>
      </bottom>
      <diagonal/>
    </border>
    <border>
      <left/>
      <right style="medium">
        <color rgb="FF000000"/>
      </right>
      <top style="thin">
        <color indexed="8"/>
      </top>
      <bottom style="medium">
        <color rgb="FF000000"/>
      </bottom>
      <diagonal/>
    </border>
    <border>
      <left style="thin">
        <color indexed="8"/>
      </left>
      <right/>
      <top style="thin">
        <color indexed="8"/>
      </top>
      <bottom style="medium">
        <color rgb="FF00000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rgb="FF000000"/>
      </bottom>
      <diagonal/>
    </border>
    <border>
      <left style="medium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6" fillId="0" borderId="0" applyNumberFormat="0" applyFill="0" applyBorder="0" applyAlignment="0" applyProtection="0"/>
  </cellStyleXfs>
  <cellXfs count="11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2" borderId="1" xfId="1" applyFill="1" applyBorder="1" applyAlignment="1">
      <alignment horizontal="center"/>
    </xf>
    <xf numFmtId="0" fontId="2" fillId="2" borderId="2" xfId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2" fillId="2" borderId="3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0" fillId="2" borderId="0" xfId="1" applyFont="1" applyFill="1" applyAlignment="1">
      <alignment horizontal="left"/>
    </xf>
    <xf numFmtId="0" fontId="2" fillId="2" borderId="0" xfId="1" applyFont="1" applyFill="1" applyAlignment="1">
      <alignment horizontal="left"/>
    </xf>
    <xf numFmtId="0" fontId="2" fillId="5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6" borderId="0" xfId="1" applyFont="1" applyFill="1" applyAlignment="1">
      <alignment horizontal="center"/>
    </xf>
    <xf numFmtId="0" fontId="2" fillId="2" borderId="0" xfId="1" applyFill="1" applyBorder="1"/>
    <xf numFmtId="0" fontId="2" fillId="7" borderId="0" xfId="1" applyFill="1" applyBorder="1"/>
    <xf numFmtId="14" fontId="4" fillId="2" borderId="0" xfId="1" applyNumberFormat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164" fontId="5" fillId="2" borderId="9" xfId="1" applyNumberFormat="1" applyFont="1" applyFill="1" applyBorder="1" applyAlignment="1">
      <alignment horizontal="center"/>
    </xf>
    <xf numFmtId="164" fontId="5" fillId="2" borderId="10" xfId="1" applyNumberFormat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6" fillId="2" borderId="9" xfId="1" applyFont="1" applyFill="1" applyBorder="1" applyAlignment="1">
      <alignment horizontal="center"/>
    </xf>
    <xf numFmtId="0" fontId="6" fillId="2" borderId="10" xfId="1" applyFont="1" applyFill="1" applyBorder="1" applyAlignment="1">
      <alignment horizontal="center"/>
    </xf>
    <xf numFmtId="0" fontId="6" fillId="2" borderId="14" xfId="1" applyFont="1" applyFill="1" applyBorder="1" applyAlignment="1">
      <alignment horizontal="center"/>
    </xf>
    <xf numFmtId="0" fontId="6" fillId="2" borderId="13" xfId="1" applyFont="1" applyFill="1" applyBorder="1" applyAlignment="1">
      <alignment horizontal="center"/>
    </xf>
    <xf numFmtId="0" fontId="6" fillId="2" borderId="15" xfId="1" applyFont="1" applyFill="1" applyBorder="1" applyAlignment="1">
      <alignment horizontal="center"/>
    </xf>
    <xf numFmtId="0" fontId="2" fillId="2" borderId="0" xfId="2" applyFill="1"/>
    <xf numFmtId="0" fontId="7" fillId="2" borderId="15" xfId="1" applyFont="1" applyFill="1" applyBorder="1" applyAlignment="1">
      <alignment horizontal="center"/>
    </xf>
    <xf numFmtId="0" fontId="7" fillId="2" borderId="14" xfId="1" applyFont="1" applyFill="1" applyBorder="1" applyAlignment="1">
      <alignment horizontal="center"/>
    </xf>
    <xf numFmtId="0" fontId="8" fillId="2" borderId="14" xfId="1" applyFont="1" applyFill="1" applyBorder="1" applyAlignment="1">
      <alignment horizontal="center"/>
    </xf>
    <xf numFmtId="0" fontId="6" fillId="2" borderId="15" xfId="2" applyFont="1" applyFill="1" applyBorder="1" applyAlignment="1">
      <alignment horizontal="center"/>
    </xf>
    <xf numFmtId="0" fontId="6" fillId="2" borderId="14" xfId="2" applyFont="1" applyFill="1" applyBorder="1" applyAlignment="1">
      <alignment horizontal="center"/>
    </xf>
    <xf numFmtId="0" fontId="6" fillId="2" borderId="10" xfId="2" applyFont="1" applyFill="1" applyBorder="1" applyAlignment="1">
      <alignment horizontal="center"/>
    </xf>
    <xf numFmtId="0" fontId="6" fillId="2" borderId="16" xfId="1" applyFont="1" applyFill="1" applyBorder="1" applyAlignment="1">
      <alignment horizontal="center"/>
    </xf>
    <xf numFmtId="0" fontId="6" fillId="2" borderId="17" xfId="1" applyFont="1" applyFill="1" applyBorder="1" applyAlignment="1">
      <alignment horizontal="center"/>
    </xf>
    <xf numFmtId="0" fontId="5" fillId="2" borderId="18" xfId="1" applyFont="1" applyFill="1" applyBorder="1" applyAlignment="1">
      <alignment horizontal="center"/>
    </xf>
    <xf numFmtId="164" fontId="5" fillId="2" borderId="15" xfId="1" applyNumberFormat="1" applyFont="1" applyFill="1" applyBorder="1" applyAlignment="1">
      <alignment horizontal="center"/>
    </xf>
    <xf numFmtId="164" fontId="5" fillId="2" borderId="14" xfId="1" applyNumberFormat="1" applyFont="1" applyFill="1" applyBorder="1" applyAlignment="1">
      <alignment horizontal="center"/>
    </xf>
    <xf numFmtId="0" fontId="5" fillId="2" borderId="19" xfId="1" applyFont="1" applyFill="1" applyBorder="1" applyAlignment="1">
      <alignment horizontal="center"/>
    </xf>
    <xf numFmtId="0" fontId="6" fillId="2" borderId="20" xfId="1" applyFont="1" applyFill="1" applyBorder="1" applyAlignment="1">
      <alignment horizontal="center"/>
    </xf>
    <xf numFmtId="0" fontId="6" fillId="2" borderId="21" xfId="1" applyFont="1" applyFill="1" applyBorder="1" applyAlignment="1">
      <alignment horizontal="center"/>
    </xf>
    <xf numFmtId="0" fontId="6" fillId="2" borderId="11" xfId="1" applyFont="1" applyFill="1" applyBorder="1" applyAlignment="1">
      <alignment horizontal="center"/>
    </xf>
    <xf numFmtId="0" fontId="2" fillId="2" borderId="22" xfId="1" applyFill="1" applyBorder="1"/>
    <xf numFmtId="0" fontId="8" fillId="2" borderId="10" xfId="1" applyFont="1" applyFill="1" applyBorder="1" applyAlignment="1">
      <alignment horizontal="center"/>
    </xf>
    <xf numFmtId="0" fontId="6" fillId="2" borderId="23" xfId="1" applyFont="1" applyFill="1" applyBorder="1" applyAlignment="1">
      <alignment horizontal="center"/>
    </xf>
    <xf numFmtId="0" fontId="6" fillId="2" borderId="13" xfId="2" applyFont="1" applyFill="1" applyBorder="1" applyAlignment="1">
      <alignment horizontal="center"/>
    </xf>
    <xf numFmtId="0" fontId="2" fillId="2" borderId="0" xfId="2" applyFill="1" applyBorder="1"/>
    <xf numFmtId="0" fontId="6" fillId="2" borderId="24" xfId="1" applyFont="1" applyFill="1" applyBorder="1" applyAlignment="1">
      <alignment horizontal="center"/>
    </xf>
    <xf numFmtId="0" fontId="6" fillId="2" borderId="25" xfId="1" applyFont="1" applyFill="1" applyBorder="1" applyAlignment="1">
      <alignment horizontal="center"/>
    </xf>
    <xf numFmtId="0" fontId="6" fillId="2" borderId="26" xfId="1" applyFont="1" applyFill="1" applyBorder="1" applyAlignment="1">
      <alignment horizontal="center"/>
    </xf>
    <xf numFmtId="0" fontId="2" fillId="2" borderId="27" xfId="1" applyFont="1" applyFill="1" applyBorder="1" applyAlignment="1">
      <alignment horizontal="center"/>
    </xf>
    <xf numFmtId="0" fontId="7" fillId="2" borderId="10" xfId="1" applyFont="1" applyFill="1" applyBorder="1" applyAlignment="1">
      <alignment horizontal="center"/>
    </xf>
    <xf numFmtId="0" fontId="6" fillId="2" borderId="28" xfId="1" applyFont="1" applyFill="1" applyBorder="1" applyAlignment="1">
      <alignment horizontal="center"/>
    </xf>
    <xf numFmtId="0" fontId="6" fillId="2" borderId="28" xfId="2" applyFont="1" applyFill="1" applyBorder="1" applyAlignment="1">
      <alignment horizontal="center"/>
    </xf>
    <xf numFmtId="0" fontId="6" fillId="2" borderId="29" xfId="1" applyFont="1" applyFill="1" applyBorder="1" applyAlignment="1">
      <alignment horizontal="center"/>
    </xf>
    <xf numFmtId="0" fontId="6" fillId="2" borderId="30" xfId="1" applyFont="1" applyFill="1" applyBorder="1" applyAlignment="1">
      <alignment horizontal="center"/>
    </xf>
    <xf numFmtId="0" fontId="6" fillId="2" borderId="31" xfId="1" applyFont="1" applyFill="1" applyBorder="1" applyAlignment="1">
      <alignment horizontal="center"/>
    </xf>
    <xf numFmtId="11" fontId="6" fillId="2" borderId="10" xfId="1" applyNumberFormat="1" applyFont="1" applyFill="1" applyBorder="1" applyAlignment="1">
      <alignment horizontal="center"/>
    </xf>
    <xf numFmtId="0" fontId="9" fillId="2" borderId="10" xfId="1" applyFont="1" applyFill="1" applyBorder="1" applyAlignment="1">
      <alignment horizontal="center"/>
    </xf>
    <xf numFmtId="0" fontId="6" fillId="2" borderId="27" xfId="1" applyFont="1" applyFill="1" applyBorder="1" applyAlignment="1">
      <alignment horizontal="center"/>
    </xf>
    <xf numFmtId="0" fontId="9" fillId="2" borderId="28" xfId="1" applyFont="1" applyFill="1" applyBorder="1" applyAlignment="1">
      <alignment horizontal="center"/>
    </xf>
    <xf numFmtId="0" fontId="9" fillId="2" borderId="27" xfId="1" applyFont="1" applyFill="1" applyBorder="1" applyAlignment="1">
      <alignment horizontal="center"/>
    </xf>
    <xf numFmtId="0" fontId="10" fillId="2" borderId="32" xfId="0" applyFont="1" applyFill="1" applyBorder="1" applyAlignment="1">
      <alignment horizontal="center" vertical="center"/>
    </xf>
    <xf numFmtId="0" fontId="6" fillId="2" borderId="33" xfId="1" applyFont="1" applyFill="1" applyBorder="1" applyAlignment="1">
      <alignment horizontal="center"/>
    </xf>
    <xf numFmtId="0" fontId="10" fillId="2" borderId="34" xfId="0" applyFont="1" applyFill="1" applyBorder="1" applyAlignment="1">
      <alignment horizontal="center" vertical="center"/>
    </xf>
    <xf numFmtId="0" fontId="6" fillId="2" borderId="35" xfId="1" applyFont="1" applyFill="1" applyBorder="1" applyAlignment="1">
      <alignment horizontal="center"/>
    </xf>
    <xf numFmtId="0" fontId="6" fillId="2" borderId="36" xfId="1" applyFont="1" applyFill="1" applyBorder="1" applyAlignment="1">
      <alignment horizontal="center"/>
    </xf>
    <xf numFmtId="0" fontId="7" fillId="2" borderId="0" xfId="1" applyFont="1" applyFill="1" applyBorder="1" applyAlignment="1">
      <alignment horizontal="center"/>
    </xf>
    <xf numFmtId="0" fontId="6" fillId="2" borderId="38" xfId="1" applyFont="1" applyFill="1" applyBorder="1" applyAlignment="1">
      <alignment horizontal="center"/>
    </xf>
    <xf numFmtId="0" fontId="0" fillId="8" borderId="0" xfId="0" applyFill="1"/>
    <xf numFmtId="0" fontId="0" fillId="9" borderId="0" xfId="0" applyFill="1"/>
    <xf numFmtId="1" fontId="6" fillId="10" borderId="12" xfId="1" applyNumberFormat="1" applyFont="1" applyFill="1" applyBorder="1" applyAlignment="1"/>
    <xf numFmtId="1" fontId="6" fillId="11" borderId="12" xfId="1" applyNumberFormat="1" applyFont="1" applyFill="1" applyBorder="1" applyAlignment="1"/>
    <xf numFmtId="164" fontId="5" fillId="12" borderId="9" xfId="1" applyNumberFormat="1" applyFont="1" applyFill="1" applyBorder="1" applyAlignment="1">
      <alignment horizontal="center"/>
    </xf>
    <xf numFmtId="164" fontId="5" fillId="12" borderId="10" xfId="1" applyNumberFormat="1" applyFont="1" applyFill="1" applyBorder="1" applyAlignment="1">
      <alignment horizontal="center"/>
    </xf>
    <xf numFmtId="1" fontId="6" fillId="10" borderId="37" xfId="1" applyNumberFormat="1" applyFont="1" applyFill="1" applyBorder="1" applyAlignment="1">
      <alignment horizontal="center"/>
    </xf>
    <xf numFmtId="1" fontId="6" fillId="11" borderId="37" xfId="1" applyNumberFormat="1" applyFont="1" applyFill="1" applyBorder="1" applyAlignment="1">
      <alignment horizontal="center"/>
    </xf>
    <xf numFmtId="0" fontId="2" fillId="12" borderId="0" xfId="1" applyFill="1"/>
    <xf numFmtId="0" fontId="0" fillId="12" borderId="0" xfId="0" applyFill="1"/>
    <xf numFmtId="0" fontId="2" fillId="2" borderId="0" xfId="1" applyNumberFormat="1" applyFill="1" applyAlignment="1">
      <alignment horizontal="center"/>
    </xf>
    <xf numFmtId="0" fontId="6" fillId="12" borderId="10" xfId="1" applyFont="1" applyFill="1" applyBorder="1" applyAlignment="1">
      <alignment horizontal="center"/>
    </xf>
    <xf numFmtId="0" fontId="6" fillId="12" borderId="11" xfId="1" applyFont="1" applyFill="1" applyBorder="1" applyAlignment="1">
      <alignment horizontal="center"/>
    </xf>
    <xf numFmtId="0" fontId="6" fillId="12" borderId="13" xfId="1" applyFont="1" applyFill="1" applyBorder="1" applyAlignment="1">
      <alignment horizontal="center"/>
    </xf>
    <xf numFmtId="0" fontId="6" fillId="12" borderId="14" xfId="1" applyFont="1" applyFill="1" applyBorder="1" applyAlignment="1">
      <alignment horizontal="center"/>
    </xf>
    <xf numFmtId="0" fontId="6" fillId="12" borderId="10" xfId="2" applyFont="1" applyFill="1" applyBorder="1" applyAlignment="1">
      <alignment horizontal="center"/>
    </xf>
    <xf numFmtId="0" fontId="6" fillId="12" borderId="17" xfId="1" applyFont="1" applyFill="1" applyBorder="1" applyAlignment="1">
      <alignment horizontal="center"/>
    </xf>
    <xf numFmtId="0" fontId="6" fillId="12" borderId="25" xfId="1" applyFont="1" applyFill="1" applyBorder="1" applyAlignment="1">
      <alignment horizontal="center"/>
    </xf>
    <xf numFmtId="0" fontId="6" fillId="12" borderId="26" xfId="1" applyFont="1" applyFill="1" applyBorder="1" applyAlignment="1">
      <alignment horizontal="center"/>
    </xf>
    <xf numFmtId="0" fontId="15" fillId="13" borderId="41" xfId="2" applyFont="1" applyFill="1" applyBorder="1" applyAlignment="1" applyProtection="1">
      <alignment horizontal="center" vertical="center" wrapText="1"/>
      <protection locked="0"/>
    </xf>
    <xf numFmtId="0" fontId="15" fillId="13" borderId="43" xfId="2" applyFont="1" applyFill="1" applyBorder="1" applyAlignment="1" applyProtection="1">
      <alignment horizontal="center" vertical="center" wrapText="1"/>
      <protection locked="0"/>
    </xf>
    <xf numFmtId="0" fontId="15" fillId="14" borderId="42" xfId="2" applyFont="1" applyFill="1" applyBorder="1" applyAlignment="1" applyProtection="1">
      <alignment horizontal="center" vertical="center" wrapText="1"/>
      <protection locked="0"/>
    </xf>
    <xf numFmtId="0" fontId="15" fillId="15" borderId="44" xfId="2" applyFont="1" applyFill="1" applyBorder="1" applyAlignment="1" applyProtection="1">
      <alignment horizontal="center" vertical="center" wrapText="1"/>
      <protection locked="0"/>
    </xf>
    <xf numFmtId="0" fontId="15" fillId="16" borderId="41" xfId="2" applyFont="1" applyFill="1" applyBorder="1" applyAlignment="1" applyProtection="1">
      <alignment horizontal="center" vertical="center" wrapText="1"/>
      <protection locked="0"/>
    </xf>
    <xf numFmtId="0" fontId="15" fillId="16" borderId="43" xfId="2" applyFont="1" applyFill="1" applyBorder="1" applyAlignment="1" applyProtection="1">
      <alignment horizontal="center" vertical="center" wrapText="1"/>
      <protection locked="0"/>
    </xf>
    <xf numFmtId="0" fontId="16" fillId="4" borderId="0" xfId="9" applyFill="1" applyAlignment="1">
      <alignment horizontal="center"/>
    </xf>
    <xf numFmtId="0" fontId="7" fillId="11" borderId="0" xfId="1" applyFont="1" applyFill="1"/>
    <xf numFmtId="0" fontId="3" fillId="2" borderId="4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/>
    </xf>
    <xf numFmtId="0" fontId="4" fillId="2" borderId="39" xfId="1" applyFont="1" applyFill="1" applyBorder="1" applyAlignment="1">
      <alignment horizontal="center"/>
    </xf>
    <xf numFmtId="0" fontId="4" fillId="2" borderId="40" xfId="1" applyFont="1" applyFill="1" applyBorder="1" applyAlignment="1">
      <alignment horizontal="center"/>
    </xf>
    <xf numFmtId="0" fontId="4" fillId="2" borderId="6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0" fontId="4" fillId="2" borderId="8" xfId="1" applyFont="1" applyFill="1" applyBorder="1" applyAlignment="1">
      <alignment horizontal="center"/>
    </xf>
  </cellXfs>
  <cellStyles count="10">
    <cellStyle name="Lien hypertexte" xfId="9" builtinId="8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revisions Congés 2010_pat 2" xfId="1"/>
  </cellStyles>
  <dxfs count="14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5" val="3"/>
</file>

<file path=xl/ctrlProps/ctrlProp2.xml><?xml version="1.0" encoding="utf-8"?>
<formControlPr xmlns="http://schemas.microsoft.com/office/spreadsheetml/2009/9/main" objectType="Drop" dropStyle="combo" dx="16" fmlaLink="hide!$C$1" fmlaRange="hide!$A$1:$A$53" noThreeD="1" sel="18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2</xdr:row>
          <xdr:rowOff>85725</xdr:rowOff>
        </xdr:from>
        <xdr:to>
          <xdr:col>2</xdr:col>
          <xdr:colOff>704850</xdr:colOff>
          <xdr:row>4</xdr:row>
          <xdr:rowOff>0</xdr:rowOff>
        </xdr:to>
        <xdr:sp macro="" textlink="">
          <xdr:nvSpPr>
            <xdr:cNvPr id="1110" name="Drop Dow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</xdr:row>
          <xdr:rowOff>66675</xdr:rowOff>
        </xdr:from>
        <xdr:to>
          <xdr:col>2</xdr:col>
          <xdr:colOff>714375</xdr:colOff>
          <xdr:row>7</xdr:row>
          <xdr:rowOff>161925</xdr:rowOff>
        </xdr:to>
        <xdr:sp macro="" textlink="">
          <xdr:nvSpPr>
            <xdr:cNvPr id="1112" name="Drop Dow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cellule-e-en-fonction-des-semaines-t6595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L143"/>
  <sheetViews>
    <sheetView tabSelected="1" zoomScale="106" zoomScaleNormal="106" workbookViewId="0">
      <selection activeCell="F4" sqref="F4"/>
    </sheetView>
  </sheetViews>
  <sheetFormatPr baseColWidth="10" defaultRowHeight="12.75" x14ac:dyDescent="0.2"/>
  <cols>
    <col min="1" max="1" width="3.85546875" style="7" customWidth="1"/>
    <col min="2" max="2" width="1.5703125" style="7" customWidth="1"/>
    <col min="3" max="3" width="11.7109375" style="6" customWidth="1"/>
    <col min="4" max="62" width="3.28515625" style="6" customWidth="1"/>
    <col min="63" max="65" width="3.28515625" style="7" customWidth="1"/>
    <col min="66" max="67" width="3" style="7" customWidth="1"/>
    <col min="68" max="16384" width="11.42578125" style="7"/>
  </cols>
  <sheetData>
    <row r="1" spans="1:70" ht="5.25" customHeight="1" thickBot="1" x14ac:dyDescent="0.25"/>
    <row r="2" spans="1:70" ht="16.5" thickBot="1" x14ac:dyDescent="0.3">
      <c r="C2" s="6" t="s">
        <v>89</v>
      </c>
      <c r="Q2" s="8"/>
      <c r="R2" s="8"/>
      <c r="S2" s="8"/>
      <c r="T2" s="8"/>
      <c r="U2" s="9"/>
      <c r="V2" s="10"/>
      <c r="W2" s="10"/>
      <c r="X2" s="10"/>
      <c r="Y2" s="10"/>
      <c r="Z2" s="10"/>
      <c r="AA2" s="10"/>
      <c r="AB2" s="10"/>
      <c r="AC2" s="10"/>
      <c r="AD2" s="11"/>
      <c r="AE2" s="10"/>
      <c r="AF2" s="10"/>
      <c r="AG2" s="10"/>
      <c r="AH2" s="10"/>
      <c r="AI2" s="10"/>
      <c r="AJ2" s="10"/>
      <c r="AK2" s="10"/>
      <c r="AL2" s="12"/>
      <c r="AM2" s="8"/>
      <c r="AO2" s="13"/>
      <c r="AP2" s="14"/>
      <c r="AY2" s="103" t="s">
        <v>173</v>
      </c>
      <c r="AZ2" s="15"/>
      <c r="BI2" s="16"/>
      <c r="BJ2" s="7"/>
    </row>
    <row r="3" spans="1:70" ht="7.5" customHeight="1" thickBot="1" x14ac:dyDescent="0.3">
      <c r="C3" s="17"/>
    </row>
    <row r="4" spans="1:70" ht="17.25" customHeight="1" thickBot="1" x14ac:dyDescent="0.3">
      <c r="C4" s="18"/>
      <c r="E4" s="18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105"/>
      <c r="AF4" s="105"/>
      <c r="AG4" s="105"/>
      <c r="AH4" s="105"/>
      <c r="AI4" s="105"/>
      <c r="AJ4" s="105"/>
      <c r="AK4" s="105"/>
      <c r="AL4" s="105"/>
      <c r="AM4" s="105"/>
      <c r="AN4" s="105"/>
      <c r="AO4" s="105"/>
      <c r="AP4" s="105"/>
      <c r="AQ4" s="105"/>
      <c r="AR4" s="105"/>
      <c r="AS4" s="105"/>
      <c r="AT4" s="105"/>
      <c r="AU4" s="7"/>
      <c r="AV4" s="7"/>
      <c r="AW4" s="7"/>
      <c r="AX4" s="7"/>
      <c r="AY4" s="19"/>
      <c r="AZ4" s="15"/>
      <c r="BH4" s="20"/>
      <c r="BI4" s="21"/>
      <c r="BJ4" s="20"/>
    </row>
    <row r="5" spans="1:70" ht="6" customHeight="1" x14ac:dyDescent="0.2"/>
    <row r="6" spans="1:70" ht="6" customHeight="1" x14ac:dyDescent="0.2">
      <c r="C6" s="88"/>
    </row>
    <row r="7" spans="1:70" ht="6" customHeight="1" x14ac:dyDescent="0.2"/>
    <row r="8" spans="1:70" ht="15" x14ac:dyDescent="0.25">
      <c r="C8" s="22"/>
      <c r="S8" s="14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  <row r="9" spans="1:70" x14ac:dyDescent="0.2">
      <c r="AD9" s="23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</row>
    <row r="10" spans="1:70" x14ac:dyDescent="0.2"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3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</row>
    <row r="11" spans="1:70" ht="13.5" thickBot="1" x14ac:dyDescent="0.25">
      <c r="C11" s="24"/>
    </row>
    <row r="12" spans="1:70" ht="15" customHeight="1" x14ac:dyDescent="0.2">
      <c r="C12" s="8"/>
      <c r="D12" s="106" t="s">
        <v>0</v>
      </c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7" t="s">
        <v>1</v>
      </c>
      <c r="AJ12" s="108"/>
      <c r="AK12" s="108"/>
      <c r="AL12" s="108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08"/>
      <c r="BF12" s="108"/>
      <c r="BG12" s="108"/>
      <c r="BH12" s="108"/>
      <c r="BI12" s="108"/>
      <c r="BJ12" s="108"/>
      <c r="BK12" s="108"/>
      <c r="BQ12" s="25" t="str">
        <f t="shared" ref="BQ12" si="0">IF(COUNTIF($D12:$BL12,2)=0,"",COUNTIF($D12:$BL12,2))</f>
        <v/>
      </c>
    </row>
    <row r="13" spans="1:70" x14ac:dyDescent="0.2">
      <c r="C13" s="26"/>
      <c r="D13" s="80" t="str">
        <f t="shared" ref="D13:AI13" si="1">"S"&amp;WEEKNUM(D14)</f>
        <v>S1</v>
      </c>
      <c r="E13" s="80" t="str">
        <f t="shared" si="1"/>
        <v>S1</v>
      </c>
      <c r="F13" s="80" t="str">
        <f t="shared" si="1"/>
        <v>S1</v>
      </c>
      <c r="G13" s="80" t="str">
        <f t="shared" si="1"/>
        <v>S1</v>
      </c>
      <c r="H13" s="80" t="str">
        <f t="shared" si="1"/>
        <v>S1</v>
      </c>
      <c r="I13" s="81" t="str">
        <f t="shared" si="1"/>
        <v>S2</v>
      </c>
      <c r="J13" s="81" t="str">
        <f t="shared" si="1"/>
        <v>S2</v>
      </c>
      <c r="K13" s="81" t="str">
        <f t="shared" si="1"/>
        <v>S2</v>
      </c>
      <c r="L13" s="81" t="str">
        <f t="shared" si="1"/>
        <v>S2</v>
      </c>
      <c r="M13" s="81" t="str">
        <f t="shared" si="1"/>
        <v>S2</v>
      </c>
      <c r="N13" s="81" t="str">
        <f t="shared" si="1"/>
        <v>S2</v>
      </c>
      <c r="O13" s="81" t="str">
        <f t="shared" si="1"/>
        <v>S2</v>
      </c>
      <c r="P13" s="80" t="str">
        <f t="shared" si="1"/>
        <v>S3</v>
      </c>
      <c r="Q13" s="80" t="str">
        <f t="shared" si="1"/>
        <v>S3</v>
      </c>
      <c r="R13" s="80" t="str">
        <f t="shared" si="1"/>
        <v>S3</v>
      </c>
      <c r="S13" s="80" t="str">
        <f t="shared" si="1"/>
        <v>S3</v>
      </c>
      <c r="T13" s="80" t="str">
        <f t="shared" si="1"/>
        <v>S3</v>
      </c>
      <c r="U13" s="80" t="str">
        <f t="shared" si="1"/>
        <v>S3</v>
      </c>
      <c r="V13" s="80" t="str">
        <f t="shared" si="1"/>
        <v>S3</v>
      </c>
      <c r="W13" s="81" t="str">
        <f t="shared" si="1"/>
        <v>S4</v>
      </c>
      <c r="X13" s="81" t="str">
        <f t="shared" si="1"/>
        <v>S4</v>
      </c>
      <c r="Y13" s="81" t="str">
        <f t="shared" si="1"/>
        <v>S4</v>
      </c>
      <c r="Z13" s="81" t="str">
        <f t="shared" si="1"/>
        <v>S4</v>
      </c>
      <c r="AA13" s="81" t="str">
        <f t="shared" si="1"/>
        <v>S4</v>
      </c>
      <c r="AB13" s="81" t="str">
        <f t="shared" si="1"/>
        <v>S4</v>
      </c>
      <c r="AC13" s="81" t="str">
        <f t="shared" si="1"/>
        <v>S4</v>
      </c>
      <c r="AD13" s="80" t="str">
        <f t="shared" si="1"/>
        <v>S5</v>
      </c>
      <c r="AE13" s="80" t="str">
        <f t="shared" si="1"/>
        <v>S5</v>
      </c>
      <c r="AF13" s="80" t="str">
        <f t="shared" si="1"/>
        <v>S5</v>
      </c>
      <c r="AG13" s="80" t="str">
        <f t="shared" si="1"/>
        <v>S5</v>
      </c>
      <c r="AH13" s="80" t="str">
        <f t="shared" si="1"/>
        <v>S5</v>
      </c>
      <c r="AI13" s="80" t="str">
        <f t="shared" si="1"/>
        <v>S5</v>
      </c>
      <c r="AJ13" s="80" t="str">
        <f t="shared" ref="AJ13:BJ13" si="2">"S"&amp;WEEKNUM(AJ14)</f>
        <v>S5</v>
      </c>
      <c r="AK13" s="81" t="str">
        <f t="shared" si="2"/>
        <v>S6</v>
      </c>
      <c r="AL13" s="81" t="str">
        <f t="shared" si="2"/>
        <v>S6</v>
      </c>
      <c r="AM13" s="81" t="str">
        <f t="shared" si="2"/>
        <v>S6</v>
      </c>
      <c r="AN13" s="81" t="str">
        <f t="shared" si="2"/>
        <v>S6</v>
      </c>
      <c r="AO13" s="81" t="str">
        <f t="shared" si="2"/>
        <v>S6</v>
      </c>
      <c r="AP13" s="81" t="str">
        <f t="shared" si="2"/>
        <v>S6</v>
      </c>
      <c r="AQ13" s="81" t="str">
        <f t="shared" si="2"/>
        <v>S6</v>
      </c>
      <c r="AR13" s="80" t="str">
        <f t="shared" si="2"/>
        <v>S7</v>
      </c>
      <c r="AS13" s="80" t="str">
        <f t="shared" si="2"/>
        <v>S7</v>
      </c>
      <c r="AT13" s="80" t="str">
        <f t="shared" si="2"/>
        <v>S7</v>
      </c>
      <c r="AU13" s="80" t="str">
        <f t="shared" si="2"/>
        <v>S7</v>
      </c>
      <c r="AV13" s="80" t="str">
        <f t="shared" si="2"/>
        <v>S7</v>
      </c>
      <c r="AW13" s="80" t="str">
        <f t="shared" si="2"/>
        <v>S7</v>
      </c>
      <c r="AX13" s="80" t="str">
        <f t="shared" si="2"/>
        <v>S7</v>
      </c>
      <c r="AY13" s="81" t="str">
        <f t="shared" si="2"/>
        <v>S8</v>
      </c>
      <c r="AZ13" s="81" t="str">
        <f t="shared" si="2"/>
        <v>S8</v>
      </c>
      <c r="BA13" s="81" t="str">
        <f t="shared" si="2"/>
        <v>S8</v>
      </c>
      <c r="BB13" s="81" t="str">
        <f t="shared" si="2"/>
        <v>S8</v>
      </c>
      <c r="BC13" s="81" t="str">
        <f t="shared" si="2"/>
        <v>S8</v>
      </c>
      <c r="BD13" s="81" t="str">
        <f t="shared" si="2"/>
        <v>S8</v>
      </c>
      <c r="BE13" s="81" t="str">
        <f t="shared" si="2"/>
        <v>S8</v>
      </c>
      <c r="BF13" s="80" t="str">
        <f t="shared" si="2"/>
        <v>S9</v>
      </c>
      <c r="BG13" s="80" t="str">
        <f t="shared" si="2"/>
        <v>S9</v>
      </c>
      <c r="BH13" s="80" t="str">
        <f t="shared" si="2"/>
        <v>S9</v>
      </c>
      <c r="BI13" s="80" t="str">
        <f t="shared" si="2"/>
        <v>S9</v>
      </c>
      <c r="BJ13" s="80" t="str">
        <f t="shared" si="2"/>
        <v>S9</v>
      </c>
      <c r="BK13" s="104" t="str">
        <f>IF(BK14="","","S"&amp;WEEKNUM(BK14))</f>
        <v/>
      </c>
      <c r="BQ13" s="25"/>
    </row>
    <row r="14" spans="1:70" ht="15" customHeight="1" x14ac:dyDescent="0.2">
      <c r="C14" s="26"/>
      <c r="D14" s="82">
        <f>DATE(hide!F1+2014,1,1)</f>
        <v>43466</v>
      </c>
      <c r="E14" s="83">
        <f t="shared" ref="E14" si="3">D14+1</f>
        <v>43467</v>
      </c>
      <c r="F14" s="83">
        <f t="shared" ref="F14" si="4">E14+1</f>
        <v>43468</v>
      </c>
      <c r="G14" s="83">
        <f t="shared" ref="G14" si="5">F14+1</f>
        <v>43469</v>
      </c>
      <c r="H14" s="83">
        <f t="shared" ref="H14" si="6">G14+1</f>
        <v>43470</v>
      </c>
      <c r="I14" s="83">
        <f t="shared" ref="I14" si="7">H14+1</f>
        <v>43471</v>
      </c>
      <c r="J14" s="83">
        <f t="shared" ref="J14" si="8">I14+1</f>
        <v>43472</v>
      </c>
      <c r="K14" s="83">
        <f t="shared" ref="K14" si="9">J14+1</f>
        <v>43473</v>
      </c>
      <c r="L14" s="83">
        <f t="shared" ref="L14" si="10">K14+1</f>
        <v>43474</v>
      </c>
      <c r="M14" s="83">
        <f t="shared" ref="M14" si="11">L14+1</f>
        <v>43475</v>
      </c>
      <c r="N14" s="83">
        <f t="shared" ref="N14" si="12">M14+1</f>
        <v>43476</v>
      </c>
      <c r="O14" s="83">
        <f t="shared" ref="O14" si="13">N14+1</f>
        <v>43477</v>
      </c>
      <c r="P14" s="83">
        <f t="shared" ref="P14" si="14">O14+1</f>
        <v>43478</v>
      </c>
      <c r="Q14" s="83">
        <f t="shared" ref="Q14" si="15">P14+1</f>
        <v>43479</v>
      </c>
      <c r="R14" s="83">
        <f t="shared" ref="R14" si="16">Q14+1</f>
        <v>43480</v>
      </c>
      <c r="S14" s="83">
        <f t="shared" ref="S14" si="17">R14+1</f>
        <v>43481</v>
      </c>
      <c r="T14" s="83">
        <f t="shared" ref="T14" si="18">S14+1</f>
        <v>43482</v>
      </c>
      <c r="U14" s="83">
        <f t="shared" ref="U14" si="19">T14+1</f>
        <v>43483</v>
      </c>
      <c r="V14" s="83">
        <f t="shared" ref="V14" si="20">U14+1</f>
        <v>43484</v>
      </c>
      <c r="W14" s="83">
        <f t="shared" ref="W14" si="21">V14+1</f>
        <v>43485</v>
      </c>
      <c r="X14" s="83">
        <f t="shared" ref="X14" si="22">W14+1</f>
        <v>43486</v>
      </c>
      <c r="Y14" s="83">
        <f t="shared" ref="Y14" si="23">X14+1</f>
        <v>43487</v>
      </c>
      <c r="Z14" s="83">
        <f t="shared" ref="Z14" si="24">Y14+1</f>
        <v>43488</v>
      </c>
      <c r="AA14" s="83">
        <f t="shared" ref="AA14" si="25">Z14+1</f>
        <v>43489</v>
      </c>
      <c r="AB14" s="83">
        <f t="shared" ref="AB14" si="26">AA14+1</f>
        <v>43490</v>
      </c>
      <c r="AC14" s="83">
        <f t="shared" ref="AC14" si="27">AB14+1</f>
        <v>43491</v>
      </c>
      <c r="AD14" s="83">
        <f t="shared" ref="AD14" si="28">AC14+1</f>
        <v>43492</v>
      </c>
      <c r="AE14" s="83">
        <f t="shared" ref="AE14" si="29">AD14+1</f>
        <v>43493</v>
      </c>
      <c r="AF14" s="83">
        <f t="shared" ref="AF14" si="30">AE14+1</f>
        <v>43494</v>
      </c>
      <c r="AG14" s="83">
        <f t="shared" ref="AG14" si="31">AF14+1</f>
        <v>43495</v>
      </c>
      <c r="AH14" s="83">
        <f t="shared" ref="AH14" si="32">AG14+1</f>
        <v>43496</v>
      </c>
      <c r="AI14" s="27">
        <f>DATE(hide!F1+2014,2,1)</f>
        <v>43497</v>
      </c>
      <c r="AJ14" s="28">
        <f t="shared" ref="AJ14" si="33">AI14+1</f>
        <v>43498</v>
      </c>
      <c r="AK14" s="28">
        <f t="shared" ref="AK14" si="34">AJ14+1</f>
        <v>43499</v>
      </c>
      <c r="AL14" s="28">
        <f t="shared" ref="AL14" si="35">AK14+1</f>
        <v>43500</v>
      </c>
      <c r="AM14" s="28">
        <f t="shared" ref="AM14" si="36">AL14+1</f>
        <v>43501</v>
      </c>
      <c r="AN14" s="28">
        <f t="shared" ref="AN14" si="37">AM14+1</f>
        <v>43502</v>
      </c>
      <c r="AO14" s="28">
        <f t="shared" ref="AO14" si="38">AN14+1</f>
        <v>43503</v>
      </c>
      <c r="AP14" s="28">
        <f t="shared" ref="AP14" si="39">AO14+1</f>
        <v>43504</v>
      </c>
      <c r="AQ14" s="28">
        <f t="shared" ref="AQ14" si="40">AP14+1</f>
        <v>43505</v>
      </c>
      <c r="AR14" s="28">
        <f t="shared" ref="AR14" si="41">AQ14+1</f>
        <v>43506</v>
      </c>
      <c r="AS14" s="28">
        <f t="shared" ref="AS14" si="42">AR14+1</f>
        <v>43507</v>
      </c>
      <c r="AT14" s="28">
        <f t="shared" ref="AT14" si="43">AS14+1</f>
        <v>43508</v>
      </c>
      <c r="AU14" s="28">
        <f t="shared" ref="AU14" si="44">AT14+1</f>
        <v>43509</v>
      </c>
      <c r="AV14" s="28">
        <f t="shared" ref="AV14" si="45">AU14+1</f>
        <v>43510</v>
      </c>
      <c r="AW14" s="28">
        <f t="shared" ref="AW14" si="46">AV14+1</f>
        <v>43511</v>
      </c>
      <c r="AX14" s="28">
        <f t="shared" ref="AX14" si="47">AW14+1</f>
        <v>43512</v>
      </c>
      <c r="AY14" s="28">
        <f t="shared" ref="AY14" si="48">AX14+1</f>
        <v>43513</v>
      </c>
      <c r="AZ14" s="28">
        <f t="shared" ref="AZ14" si="49">AY14+1</f>
        <v>43514</v>
      </c>
      <c r="BA14" s="28">
        <f t="shared" ref="BA14" si="50">AZ14+1</f>
        <v>43515</v>
      </c>
      <c r="BB14" s="28">
        <f t="shared" ref="BB14" si="51">BA14+1</f>
        <v>43516</v>
      </c>
      <c r="BC14" s="28">
        <f t="shared" ref="BC14" si="52">BB14+1</f>
        <v>43517</v>
      </c>
      <c r="BD14" s="28">
        <f t="shared" ref="BD14" si="53">BC14+1</f>
        <v>43518</v>
      </c>
      <c r="BE14" s="28">
        <f t="shared" ref="BE14" si="54">BD14+1</f>
        <v>43519</v>
      </c>
      <c r="BF14" s="28">
        <f t="shared" ref="BF14" si="55">BE14+1</f>
        <v>43520</v>
      </c>
      <c r="BG14" s="28">
        <f t="shared" ref="BG14" si="56">BF14+1</f>
        <v>43521</v>
      </c>
      <c r="BH14" s="28">
        <f t="shared" ref="BH14" si="57">BG14+1</f>
        <v>43522</v>
      </c>
      <c r="BI14" s="28">
        <f t="shared" ref="BI14" si="58">BH14+1</f>
        <v>43523</v>
      </c>
      <c r="BJ14" s="28">
        <f t="shared" ref="BJ14" si="59">BI14+1</f>
        <v>43524</v>
      </c>
      <c r="BK14" s="28" t="str">
        <f>IF(OR(an=2016,an=2020,an=2024,an=2028,an=2032),BJ14+1,"")</f>
        <v/>
      </c>
      <c r="BL14" s="83"/>
      <c r="BQ14" s="25"/>
    </row>
    <row r="15" spans="1:70" x14ac:dyDescent="0.2">
      <c r="C15" s="29" t="s">
        <v>153</v>
      </c>
      <c r="D15" s="30"/>
      <c r="E15" s="31" t="s">
        <v>2</v>
      </c>
      <c r="F15" s="31"/>
      <c r="G15" s="31"/>
      <c r="H15" s="31"/>
      <c r="I15" s="32"/>
      <c r="J15" s="31"/>
      <c r="K15" s="31"/>
      <c r="L15" s="31"/>
      <c r="M15" s="31"/>
      <c r="N15" s="31"/>
      <c r="O15" s="31"/>
      <c r="P15" s="32"/>
      <c r="Q15" s="31"/>
      <c r="R15" s="31"/>
      <c r="S15" s="31"/>
      <c r="T15" s="31"/>
      <c r="U15" s="31"/>
      <c r="V15" s="31"/>
      <c r="W15" s="32"/>
      <c r="X15" s="32"/>
      <c r="Y15" s="31"/>
      <c r="Z15" s="31"/>
      <c r="AA15" s="31"/>
      <c r="AB15" s="31"/>
      <c r="AC15" s="31"/>
      <c r="AD15" s="32"/>
      <c r="AE15" s="32"/>
      <c r="AF15" s="33"/>
      <c r="AG15" s="33"/>
      <c r="AH15" s="31"/>
      <c r="AI15" s="31"/>
      <c r="AJ15" s="31"/>
      <c r="AK15" s="32"/>
      <c r="AL15" s="32"/>
      <c r="AM15" s="31"/>
      <c r="AN15" s="31"/>
      <c r="AO15" s="31"/>
      <c r="AP15" s="31"/>
      <c r="AQ15" s="31"/>
      <c r="AR15" s="32"/>
      <c r="AS15" s="32"/>
      <c r="AT15" s="31"/>
      <c r="AU15" s="31"/>
      <c r="AV15" s="31"/>
      <c r="AW15" s="31"/>
      <c r="AX15" s="31" t="s">
        <v>3</v>
      </c>
      <c r="AY15" s="32" t="s">
        <v>3</v>
      </c>
      <c r="AZ15" s="32" t="s">
        <v>3</v>
      </c>
      <c r="BA15" s="31" t="s">
        <v>3</v>
      </c>
      <c r="BB15" s="31" t="s">
        <v>3</v>
      </c>
      <c r="BC15" s="31"/>
      <c r="BD15" s="31"/>
      <c r="BE15" s="31"/>
      <c r="BF15" s="32"/>
      <c r="BG15" s="32"/>
      <c r="BH15" s="32"/>
      <c r="BI15" s="31"/>
      <c r="BJ15" s="31"/>
      <c r="BP15" s="25"/>
      <c r="BQ15" s="25"/>
      <c r="BR15" s="25"/>
    </row>
    <row r="16" spans="1:70" ht="15" x14ac:dyDescent="0.25">
      <c r="A16" s="1"/>
      <c r="C16" s="29" t="s">
        <v>154</v>
      </c>
      <c r="D16" s="34"/>
      <c r="E16" s="31" t="s">
        <v>2</v>
      </c>
      <c r="F16" s="31"/>
      <c r="G16" s="31"/>
      <c r="H16" s="31"/>
      <c r="I16" s="32"/>
      <c r="J16" s="31" t="s">
        <v>4</v>
      </c>
      <c r="K16" s="31"/>
      <c r="L16" s="31">
        <v>2</v>
      </c>
      <c r="M16" s="31"/>
      <c r="N16" s="31"/>
      <c r="O16" s="31"/>
      <c r="P16" s="32"/>
      <c r="Q16" s="31"/>
      <c r="R16" s="31"/>
      <c r="S16" s="31"/>
      <c r="T16" s="31"/>
      <c r="U16" s="31"/>
      <c r="V16" s="31"/>
      <c r="W16" s="32"/>
      <c r="X16" s="31" t="s">
        <v>4</v>
      </c>
      <c r="Y16" s="31"/>
      <c r="Z16" s="31"/>
      <c r="AA16" s="31"/>
      <c r="AB16" s="31"/>
      <c r="AC16" s="31">
        <v>1</v>
      </c>
      <c r="AD16" s="32"/>
      <c r="AE16" s="32" t="s">
        <v>4</v>
      </c>
      <c r="AF16" s="33"/>
      <c r="AG16" s="33"/>
      <c r="AH16" s="31"/>
      <c r="AI16" s="31"/>
      <c r="AJ16" s="31"/>
      <c r="AK16" s="32"/>
      <c r="AL16" s="31" t="s">
        <v>4</v>
      </c>
      <c r="AM16" s="33">
        <v>2</v>
      </c>
      <c r="AN16" s="31" t="s">
        <v>4</v>
      </c>
      <c r="AO16" s="31"/>
      <c r="AP16" s="31"/>
      <c r="AQ16" s="31" t="s">
        <v>2</v>
      </c>
      <c r="AR16" s="32" t="s">
        <v>2</v>
      </c>
      <c r="AS16" s="31" t="s">
        <v>5</v>
      </c>
      <c r="AT16" s="31" t="s">
        <v>2</v>
      </c>
      <c r="AU16" s="31" t="s">
        <v>2</v>
      </c>
      <c r="AV16" s="31"/>
      <c r="AW16" s="31"/>
      <c r="AX16" s="31"/>
      <c r="AY16" s="32"/>
      <c r="AZ16" s="31" t="s">
        <v>2</v>
      </c>
      <c r="BA16" s="31">
        <v>1</v>
      </c>
      <c r="BB16" s="31"/>
      <c r="BC16" s="31" t="s">
        <v>6</v>
      </c>
      <c r="BD16" s="31"/>
      <c r="BE16" s="1"/>
      <c r="BF16" s="32"/>
      <c r="BG16" s="31" t="s">
        <v>4</v>
      </c>
      <c r="BH16" s="31">
        <v>2</v>
      </c>
      <c r="BI16" s="31"/>
      <c r="BJ16" s="31"/>
      <c r="BM16" s="1"/>
      <c r="BP16" s="25"/>
      <c r="BQ16" s="25"/>
      <c r="BR16" s="25"/>
    </row>
    <row r="17" spans="1:215" x14ac:dyDescent="0.2">
      <c r="C17" s="29" t="s">
        <v>155</v>
      </c>
      <c r="D17" s="34"/>
      <c r="E17" s="31"/>
      <c r="F17" s="31"/>
      <c r="G17" s="31"/>
      <c r="H17" s="31"/>
      <c r="I17" s="32"/>
      <c r="J17" s="32"/>
      <c r="K17" s="31"/>
      <c r="L17" s="31"/>
      <c r="M17" s="31"/>
      <c r="N17" s="31"/>
      <c r="O17" s="31"/>
      <c r="P17" s="32"/>
      <c r="Q17" s="32"/>
      <c r="R17" s="31"/>
      <c r="S17" s="31"/>
      <c r="T17" s="31"/>
      <c r="U17" s="31"/>
      <c r="V17" s="31"/>
      <c r="W17" s="32"/>
      <c r="X17" s="32"/>
      <c r="Y17" s="31"/>
      <c r="Z17" s="31"/>
      <c r="AA17" s="31"/>
      <c r="AB17" s="31"/>
      <c r="AC17" s="31"/>
      <c r="AD17" s="32"/>
      <c r="AE17" s="32"/>
      <c r="AF17" s="33"/>
      <c r="AG17" s="33"/>
      <c r="AH17" s="31"/>
      <c r="AI17" s="31"/>
      <c r="AJ17" s="31"/>
      <c r="AK17" s="32"/>
      <c r="AL17" s="32"/>
      <c r="AM17" s="31"/>
      <c r="AN17" s="31"/>
      <c r="AO17" s="31"/>
      <c r="AP17" s="31"/>
      <c r="AQ17" s="31"/>
      <c r="AR17" s="32"/>
      <c r="AS17" s="32"/>
      <c r="AT17" s="31"/>
      <c r="AU17" s="31"/>
      <c r="AV17" s="31"/>
      <c r="AW17" s="31"/>
      <c r="AX17" s="31"/>
      <c r="AY17" s="32"/>
      <c r="AZ17" s="32"/>
      <c r="BA17" s="31"/>
      <c r="BB17" s="31"/>
      <c r="BC17" s="31"/>
      <c r="BD17" s="31"/>
      <c r="BE17" s="31"/>
      <c r="BF17" s="32"/>
      <c r="BG17" s="32"/>
      <c r="BH17" s="32"/>
      <c r="BI17" s="31"/>
      <c r="BJ17" s="31"/>
      <c r="BP17" s="25"/>
      <c r="BQ17" s="25"/>
      <c r="BR17" s="25"/>
    </row>
    <row r="18" spans="1:215" x14ac:dyDescent="0.2">
      <c r="A18" s="35"/>
      <c r="B18" s="35"/>
      <c r="C18" s="29" t="s">
        <v>156</v>
      </c>
      <c r="D18" s="36" t="s">
        <v>152</v>
      </c>
      <c r="E18" s="31"/>
      <c r="F18" s="31"/>
      <c r="G18" s="31"/>
      <c r="H18" s="31"/>
      <c r="I18" s="32"/>
      <c r="J18" s="32"/>
      <c r="K18" s="31"/>
      <c r="L18" s="31"/>
      <c r="M18" s="31"/>
      <c r="N18" s="31"/>
      <c r="O18" s="31"/>
      <c r="P18" s="32"/>
      <c r="Q18" s="32"/>
      <c r="R18" s="31"/>
      <c r="S18" s="31"/>
      <c r="T18" s="31"/>
      <c r="U18" s="31"/>
      <c r="V18" s="31"/>
      <c r="W18" s="32"/>
      <c r="X18" s="31"/>
      <c r="Y18" s="31"/>
      <c r="Z18" s="31"/>
      <c r="AA18" s="31"/>
      <c r="AB18" s="31"/>
      <c r="AC18" s="31"/>
      <c r="AD18" s="32"/>
      <c r="AE18" s="32"/>
      <c r="AF18" s="33"/>
      <c r="AG18" s="33"/>
      <c r="AH18" s="31"/>
      <c r="AI18" s="31"/>
      <c r="AJ18" s="31">
        <v>2</v>
      </c>
      <c r="AK18" s="32"/>
      <c r="AL18" s="32">
        <v>2</v>
      </c>
      <c r="AM18" s="31"/>
      <c r="AN18" s="31"/>
      <c r="AO18" s="31"/>
      <c r="AP18" s="31"/>
      <c r="AQ18" s="31"/>
      <c r="AR18" s="32"/>
      <c r="AS18" s="31"/>
      <c r="AT18" s="31"/>
      <c r="AU18" s="31"/>
      <c r="AV18" s="31"/>
      <c r="AW18" s="31"/>
      <c r="AX18" s="31"/>
      <c r="AY18" s="32">
        <v>2</v>
      </c>
      <c r="AZ18" s="31">
        <v>2</v>
      </c>
      <c r="BA18" s="31"/>
      <c r="BB18" s="31"/>
      <c r="BC18" s="31"/>
      <c r="BD18" s="31"/>
      <c r="BE18" s="31"/>
      <c r="BF18" s="32"/>
      <c r="BG18" s="32"/>
      <c r="BH18" s="32"/>
      <c r="BI18" s="31"/>
      <c r="BJ18" s="31"/>
      <c r="BK18" s="20"/>
      <c r="BL18" s="20"/>
      <c r="BM18" s="35"/>
      <c r="BN18" s="35"/>
      <c r="BP18" s="25"/>
      <c r="BQ18" s="25"/>
      <c r="BR18" s="25"/>
    </row>
    <row r="19" spans="1:215" x14ac:dyDescent="0.2">
      <c r="B19" s="20"/>
      <c r="C19" s="29" t="s">
        <v>157</v>
      </c>
      <c r="D19" s="34" t="s">
        <v>151</v>
      </c>
      <c r="E19" s="31" t="s">
        <v>7</v>
      </c>
      <c r="F19" s="31"/>
      <c r="G19" s="31"/>
      <c r="H19" s="31">
        <v>1</v>
      </c>
      <c r="I19" s="32" t="s">
        <v>3</v>
      </c>
      <c r="J19" s="31">
        <v>1</v>
      </c>
      <c r="K19" s="31"/>
      <c r="L19" s="31"/>
      <c r="M19" s="31"/>
      <c r="N19" s="31"/>
      <c r="O19" s="31"/>
      <c r="P19" s="32"/>
      <c r="Q19" s="31"/>
      <c r="R19" s="31"/>
      <c r="S19" s="31"/>
      <c r="T19" s="31"/>
      <c r="U19" s="31"/>
      <c r="V19" s="31"/>
      <c r="W19" s="32"/>
      <c r="X19" s="32"/>
      <c r="Y19" s="31">
        <v>1</v>
      </c>
      <c r="Z19" s="31"/>
      <c r="AA19" s="31"/>
      <c r="AB19" s="31"/>
      <c r="AC19" s="31"/>
      <c r="AD19" s="37"/>
      <c r="AE19" s="37"/>
      <c r="AF19" s="33"/>
      <c r="AG19" s="33"/>
      <c r="AH19" s="31"/>
      <c r="AI19" s="31"/>
      <c r="AJ19" s="31"/>
      <c r="AK19" s="32"/>
      <c r="AL19" s="32"/>
      <c r="AM19" s="31">
        <v>1</v>
      </c>
      <c r="AN19" s="31">
        <v>1</v>
      </c>
      <c r="AO19" s="31"/>
      <c r="AP19" s="31"/>
      <c r="AQ19" s="31" t="s">
        <v>3</v>
      </c>
      <c r="AR19" s="31" t="s">
        <v>3</v>
      </c>
      <c r="AS19" s="31" t="s">
        <v>3</v>
      </c>
      <c r="AT19" s="31" t="s">
        <v>3</v>
      </c>
      <c r="AU19" s="31" t="s">
        <v>3</v>
      </c>
      <c r="AV19" s="31"/>
      <c r="AW19" s="31"/>
      <c r="AX19" s="31">
        <v>1</v>
      </c>
      <c r="AY19" s="32"/>
      <c r="AZ19" s="31"/>
      <c r="BA19" s="31"/>
      <c r="BB19" s="31">
        <v>1</v>
      </c>
      <c r="BC19" s="31"/>
      <c r="BD19" s="31"/>
      <c r="BE19" s="31"/>
      <c r="BF19" s="32"/>
      <c r="BG19" s="32"/>
      <c r="BH19" s="32"/>
      <c r="BI19" s="31"/>
      <c r="BJ19" s="31"/>
      <c r="BP19" s="25"/>
      <c r="BQ19" s="25"/>
      <c r="BR19" s="25"/>
    </row>
    <row r="20" spans="1:215" x14ac:dyDescent="0.2">
      <c r="B20" s="20"/>
      <c r="C20" s="29" t="s">
        <v>158</v>
      </c>
      <c r="D20" s="34" t="s">
        <v>150</v>
      </c>
      <c r="E20" s="31" t="s">
        <v>7</v>
      </c>
      <c r="F20" s="31"/>
      <c r="G20" s="31"/>
      <c r="H20" s="31"/>
      <c r="I20" s="32"/>
      <c r="J20" s="38"/>
      <c r="K20" s="31"/>
      <c r="L20" s="31"/>
      <c r="M20" s="31"/>
      <c r="N20" s="31"/>
      <c r="O20" s="31"/>
      <c r="P20" s="32"/>
      <c r="Q20" s="38"/>
      <c r="R20" s="31"/>
      <c r="S20" s="31">
        <v>1</v>
      </c>
      <c r="T20" s="31"/>
      <c r="U20" s="31"/>
      <c r="V20" s="31"/>
      <c r="W20" s="32"/>
      <c r="X20" s="32"/>
      <c r="Y20" s="31"/>
      <c r="Z20" s="31">
        <v>2</v>
      </c>
      <c r="AA20" s="31"/>
      <c r="AB20" s="31"/>
      <c r="AC20" s="31"/>
      <c r="AD20" s="37"/>
      <c r="AE20" s="33"/>
      <c r="AF20" s="33"/>
      <c r="AG20" s="33">
        <v>1</v>
      </c>
      <c r="AH20" s="31"/>
      <c r="AI20" s="31"/>
      <c r="AJ20" s="31"/>
      <c r="AK20" s="32"/>
      <c r="AL20" s="32"/>
      <c r="AM20" s="31"/>
      <c r="AN20" s="31"/>
      <c r="AO20" s="31"/>
      <c r="AP20" s="31"/>
      <c r="AQ20" s="31"/>
      <c r="AR20" s="32"/>
      <c r="AS20" s="31"/>
      <c r="AT20" s="31">
        <v>1</v>
      </c>
      <c r="AU20" s="31"/>
      <c r="AV20" s="31"/>
      <c r="AW20" s="31"/>
      <c r="AX20" s="31">
        <v>2</v>
      </c>
      <c r="AY20" s="32"/>
      <c r="AZ20" s="31"/>
      <c r="BA20" s="31"/>
      <c r="BB20" s="31"/>
      <c r="BC20" s="31"/>
      <c r="BD20" s="31"/>
      <c r="BE20" s="31"/>
      <c r="BF20" s="32"/>
      <c r="BG20" s="32"/>
      <c r="BH20" s="32"/>
      <c r="BI20" s="31">
        <v>2</v>
      </c>
      <c r="BJ20" s="31"/>
      <c r="BP20" s="25"/>
      <c r="BQ20" s="25"/>
      <c r="BR20" s="25"/>
    </row>
    <row r="21" spans="1:215" x14ac:dyDescent="0.2">
      <c r="A21" s="35"/>
      <c r="B21" s="35"/>
      <c r="C21" s="29" t="s">
        <v>159</v>
      </c>
      <c r="D21" s="34" t="s">
        <v>149</v>
      </c>
      <c r="E21" s="31" t="s">
        <v>7</v>
      </c>
      <c r="F21" s="31"/>
      <c r="G21" s="31"/>
      <c r="H21" s="31"/>
      <c r="I21" s="32"/>
      <c r="J21" s="31"/>
      <c r="K21" s="31"/>
      <c r="L21" s="31" t="s">
        <v>5</v>
      </c>
      <c r="M21" s="31"/>
      <c r="N21" s="31"/>
      <c r="O21" s="31"/>
      <c r="P21" s="32"/>
      <c r="Q21" s="31">
        <v>1</v>
      </c>
      <c r="R21" s="31">
        <v>1</v>
      </c>
      <c r="S21" s="31" t="s">
        <v>5</v>
      </c>
      <c r="T21" s="31"/>
      <c r="U21" s="31"/>
      <c r="V21" s="31"/>
      <c r="W21" s="32"/>
      <c r="X21" s="32"/>
      <c r="Y21" s="31"/>
      <c r="Z21" s="31" t="s">
        <v>5</v>
      </c>
      <c r="AA21" s="31"/>
      <c r="AB21" s="31"/>
      <c r="AC21" s="31"/>
      <c r="AD21" s="32">
        <v>1</v>
      </c>
      <c r="AE21" s="32">
        <v>1</v>
      </c>
      <c r="AF21" s="33"/>
      <c r="AG21" s="33" t="s">
        <v>5</v>
      </c>
      <c r="AH21" s="31"/>
      <c r="AI21" s="31"/>
      <c r="AJ21" s="31"/>
      <c r="AK21" s="32"/>
      <c r="AL21" s="32"/>
      <c r="AM21" s="31"/>
      <c r="AN21" s="31" t="s">
        <v>5</v>
      </c>
      <c r="AO21" s="31"/>
      <c r="AP21" s="31"/>
      <c r="AQ21" s="31"/>
      <c r="AR21" s="32">
        <v>1</v>
      </c>
      <c r="AS21" s="31">
        <v>1</v>
      </c>
      <c r="AT21" s="31"/>
      <c r="AU21" s="31" t="s">
        <v>5</v>
      </c>
      <c r="AV21" s="31"/>
      <c r="AW21" s="31"/>
      <c r="AX21" s="31"/>
      <c r="AY21" s="32"/>
      <c r="AZ21" s="31"/>
      <c r="BA21" s="31"/>
      <c r="BB21" s="31" t="s">
        <v>5</v>
      </c>
      <c r="BC21" s="31"/>
      <c r="BD21" s="31"/>
      <c r="BE21" s="31"/>
      <c r="BF21" s="32">
        <v>1</v>
      </c>
      <c r="BG21" s="32">
        <v>1</v>
      </c>
      <c r="BH21" s="32"/>
      <c r="BI21" s="31" t="s">
        <v>5</v>
      </c>
      <c r="BJ21" s="31"/>
      <c r="BM21" s="35"/>
      <c r="BN21" s="35"/>
      <c r="BP21" s="25"/>
      <c r="BQ21" s="25"/>
      <c r="BR21" s="25"/>
    </row>
    <row r="22" spans="1:215" x14ac:dyDescent="0.2">
      <c r="A22" s="35"/>
      <c r="B22" s="35"/>
      <c r="C22" s="29" t="s">
        <v>160</v>
      </c>
      <c r="D22" s="34" t="s">
        <v>148</v>
      </c>
      <c r="E22" s="31" t="s">
        <v>7</v>
      </c>
      <c r="F22" s="31"/>
      <c r="G22" s="31"/>
      <c r="H22" s="31"/>
      <c r="I22" s="32"/>
      <c r="J22" s="31"/>
      <c r="K22" s="31">
        <v>1</v>
      </c>
      <c r="L22" s="31"/>
      <c r="M22" s="31"/>
      <c r="N22" s="31"/>
      <c r="O22" s="31"/>
      <c r="P22" s="32"/>
      <c r="Q22" s="31"/>
      <c r="R22" s="31">
        <v>2</v>
      </c>
      <c r="S22" s="31"/>
      <c r="T22" s="31"/>
      <c r="U22" s="31"/>
      <c r="V22" s="31"/>
      <c r="W22" s="32"/>
      <c r="X22" s="31"/>
      <c r="Y22" s="31"/>
      <c r="Z22" s="31">
        <v>1</v>
      </c>
      <c r="AA22" s="31"/>
      <c r="AB22" s="31"/>
      <c r="AC22" s="31"/>
      <c r="AD22" s="32"/>
      <c r="AE22" s="31"/>
      <c r="AF22" s="33"/>
      <c r="AG22" s="33">
        <v>2</v>
      </c>
      <c r="AH22" s="31"/>
      <c r="AI22" s="31"/>
      <c r="AJ22" s="31">
        <v>1</v>
      </c>
      <c r="AK22" s="32"/>
      <c r="AL22" s="31"/>
      <c r="AM22" s="31"/>
      <c r="AN22" s="31" t="s">
        <v>3</v>
      </c>
      <c r="AO22" s="31"/>
      <c r="AP22" s="31"/>
      <c r="AQ22" s="31"/>
      <c r="AR22" s="32">
        <v>2</v>
      </c>
      <c r="AS22" s="31"/>
      <c r="AT22" s="31"/>
      <c r="AU22" s="31"/>
      <c r="AV22" s="31"/>
      <c r="AW22" s="31"/>
      <c r="AX22" s="31"/>
      <c r="AY22" s="32"/>
      <c r="AZ22" s="31"/>
      <c r="BA22" s="31"/>
      <c r="BB22" s="31"/>
      <c r="BC22" s="31"/>
      <c r="BD22" s="31"/>
      <c r="BE22" s="31"/>
      <c r="BF22" s="32"/>
      <c r="BG22" s="32"/>
      <c r="BH22" s="32">
        <v>1</v>
      </c>
      <c r="BI22" s="31"/>
      <c r="BJ22" s="31"/>
      <c r="BM22" s="35"/>
      <c r="BN22" s="35"/>
      <c r="BP22" s="25"/>
      <c r="BQ22" s="25"/>
      <c r="BR22" s="25"/>
    </row>
    <row r="23" spans="1:215" x14ac:dyDescent="0.2">
      <c r="C23" s="29" t="s">
        <v>161</v>
      </c>
      <c r="D23" s="34"/>
      <c r="E23" s="31" t="s">
        <v>7</v>
      </c>
      <c r="F23" s="31"/>
      <c r="G23" s="31"/>
      <c r="H23" s="31"/>
      <c r="I23" s="32"/>
      <c r="J23" s="32"/>
      <c r="K23" s="31"/>
      <c r="L23" s="31"/>
      <c r="M23" s="31"/>
      <c r="N23" s="31"/>
      <c r="O23" s="31" t="s">
        <v>5</v>
      </c>
      <c r="P23" s="32">
        <v>2</v>
      </c>
      <c r="Q23" s="32">
        <v>2</v>
      </c>
      <c r="R23" s="31"/>
      <c r="S23" s="31"/>
      <c r="T23" s="31"/>
      <c r="U23" s="31"/>
      <c r="V23" s="31" t="s">
        <v>5</v>
      </c>
      <c r="W23" s="32"/>
      <c r="X23" s="32"/>
      <c r="Y23" s="31"/>
      <c r="Z23" s="31"/>
      <c r="AA23" s="31"/>
      <c r="AB23" s="31"/>
      <c r="AC23" s="31" t="s">
        <v>5</v>
      </c>
      <c r="AD23" s="32"/>
      <c r="AE23" s="32">
        <v>2</v>
      </c>
      <c r="AF23" s="33">
        <v>2</v>
      </c>
      <c r="AG23" s="33"/>
      <c r="AH23" s="31"/>
      <c r="AI23" s="31"/>
      <c r="AJ23" s="31" t="s">
        <v>5</v>
      </c>
      <c r="AK23" s="32"/>
      <c r="AL23" s="32"/>
      <c r="AM23" s="31"/>
      <c r="AN23" s="31"/>
      <c r="AO23" s="31"/>
      <c r="AP23" s="31"/>
      <c r="AQ23" s="31" t="s">
        <v>5</v>
      </c>
      <c r="AR23" s="32"/>
      <c r="AS23" s="31"/>
      <c r="AT23" s="32">
        <v>2</v>
      </c>
      <c r="AU23" s="32">
        <v>2</v>
      </c>
      <c r="AV23" s="32"/>
      <c r="AW23" s="32"/>
      <c r="AX23" s="31" t="s">
        <v>5</v>
      </c>
      <c r="AY23" s="32"/>
      <c r="AZ23" s="31"/>
      <c r="BA23" s="32"/>
      <c r="BB23" s="32"/>
      <c r="BC23" s="32"/>
      <c r="BD23" s="32"/>
      <c r="BE23" s="31" t="s">
        <v>5</v>
      </c>
      <c r="BF23" s="32">
        <v>2</v>
      </c>
      <c r="BG23" s="32">
        <v>2</v>
      </c>
      <c r="BH23" s="32"/>
      <c r="BI23" s="31"/>
      <c r="BJ23" s="31"/>
      <c r="BP23" s="25"/>
      <c r="BQ23" s="25"/>
      <c r="BR23" s="25"/>
    </row>
    <row r="24" spans="1:215" x14ac:dyDescent="0.2">
      <c r="C24" s="29" t="s">
        <v>162</v>
      </c>
      <c r="D24" s="34"/>
      <c r="E24" s="31" t="s">
        <v>7</v>
      </c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2"/>
      <c r="Q24" s="32"/>
      <c r="R24" s="31"/>
      <c r="S24" s="31"/>
      <c r="T24" s="31"/>
      <c r="U24" s="31"/>
      <c r="V24" s="31"/>
      <c r="W24" s="32"/>
      <c r="X24" s="32">
        <v>1</v>
      </c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2">
        <v>1</v>
      </c>
      <c r="AL24" s="32"/>
      <c r="AM24" s="31"/>
      <c r="AN24" s="31"/>
      <c r="AO24" s="31"/>
      <c r="AP24" s="31"/>
      <c r="AQ24" s="31"/>
      <c r="AR24" s="32"/>
      <c r="AS24" s="31">
        <v>2</v>
      </c>
      <c r="AT24" s="32"/>
      <c r="AU24" s="32"/>
      <c r="AV24" s="32"/>
      <c r="AW24" s="32"/>
      <c r="AX24" s="31"/>
      <c r="AY24" s="32"/>
      <c r="AZ24" s="31">
        <v>1</v>
      </c>
      <c r="BA24" s="32"/>
      <c r="BB24" s="32"/>
      <c r="BC24" s="32"/>
      <c r="BD24" s="32"/>
      <c r="BE24" s="31"/>
      <c r="BF24" s="31"/>
      <c r="BG24" s="31"/>
      <c r="BH24" s="31"/>
      <c r="BI24" s="31"/>
      <c r="BJ24" s="31"/>
      <c r="BP24" s="25"/>
      <c r="BQ24" s="25"/>
      <c r="BR24" s="25"/>
    </row>
    <row r="25" spans="1:215" x14ac:dyDescent="0.2">
      <c r="C25" s="29" t="s">
        <v>163</v>
      </c>
      <c r="D25" s="34"/>
      <c r="E25" s="31" t="s">
        <v>3</v>
      </c>
      <c r="F25" s="31"/>
      <c r="G25" s="31"/>
      <c r="H25" s="31"/>
      <c r="I25" s="32"/>
      <c r="J25" s="32"/>
      <c r="K25" s="31">
        <v>2</v>
      </c>
      <c r="L25" s="31"/>
      <c r="M25" s="31"/>
      <c r="N25" s="31"/>
      <c r="O25" s="31">
        <v>1</v>
      </c>
      <c r="P25" s="32"/>
      <c r="Q25" s="32"/>
      <c r="R25" s="31"/>
      <c r="S25" s="31"/>
      <c r="T25" s="31"/>
      <c r="U25" s="31"/>
      <c r="V25" s="31">
        <v>2</v>
      </c>
      <c r="W25" s="32"/>
      <c r="X25" s="32"/>
      <c r="Y25" s="31"/>
      <c r="Z25" s="31"/>
      <c r="AA25" s="31"/>
      <c r="AB25" s="31"/>
      <c r="AC25" s="31"/>
      <c r="AD25" s="32">
        <v>3</v>
      </c>
      <c r="AE25" s="32">
        <v>3</v>
      </c>
      <c r="AF25" s="33"/>
      <c r="AG25" s="33"/>
      <c r="AH25" s="31"/>
      <c r="AI25" s="31"/>
      <c r="AJ25" s="31"/>
      <c r="AK25" s="32">
        <v>2</v>
      </c>
      <c r="AL25" s="32"/>
      <c r="AM25" s="31"/>
      <c r="AN25" s="31"/>
      <c r="AO25" s="31"/>
      <c r="AP25" s="31"/>
      <c r="AQ25" s="31">
        <v>1</v>
      </c>
      <c r="AR25" s="32"/>
      <c r="AS25" s="31"/>
      <c r="AT25" s="32"/>
      <c r="AU25" s="32"/>
      <c r="AV25" s="32"/>
      <c r="AW25" s="32"/>
      <c r="AX25" s="31"/>
      <c r="AY25" s="32"/>
      <c r="AZ25" s="31"/>
      <c r="BA25" s="32"/>
      <c r="BB25" s="32">
        <v>2</v>
      </c>
      <c r="BC25" s="32"/>
      <c r="BD25" s="32"/>
      <c r="BE25" s="31">
        <v>1</v>
      </c>
      <c r="BF25" s="32"/>
      <c r="BG25" s="32"/>
      <c r="BH25" s="32"/>
      <c r="BI25" s="31"/>
      <c r="BJ25" s="31"/>
      <c r="BP25" s="25"/>
      <c r="BQ25" s="25"/>
      <c r="BR25" s="25"/>
    </row>
    <row r="26" spans="1:215" x14ac:dyDescent="0.2">
      <c r="C26" s="29" t="s">
        <v>164</v>
      </c>
      <c r="D26" s="34"/>
      <c r="E26" s="31"/>
      <c r="F26" s="31"/>
      <c r="G26" s="31"/>
      <c r="H26" s="31"/>
      <c r="I26" s="32"/>
      <c r="J26" s="32"/>
      <c r="K26" s="31"/>
      <c r="L26" s="31">
        <v>1</v>
      </c>
      <c r="M26" s="31"/>
      <c r="N26" s="31"/>
      <c r="O26" s="31">
        <v>2</v>
      </c>
      <c r="P26" s="32"/>
      <c r="Q26" s="32"/>
      <c r="R26" s="31"/>
      <c r="S26" s="31"/>
      <c r="T26" s="31"/>
      <c r="U26" s="31"/>
      <c r="V26" s="31"/>
      <c r="W26" s="32">
        <v>1</v>
      </c>
      <c r="X26" s="32"/>
      <c r="Y26" s="31"/>
      <c r="Z26" s="31"/>
      <c r="AA26" s="31"/>
      <c r="AB26" s="31"/>
      <c r="AC26" s="31">
        <v>2</v>
      </c>
      <c r="AD26" s="32"/>
      <c r="AE26" s="32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2"/>
      <c r="AW26" s="32"/>
      <c r="AX26" s="31"/>
      <c r="AY26" s="31"/>
      <c r="AZ26" s="31"/>
      <c r="BA26" s="31"/>
      <c r="BB26" s="31"/>
      <c r="BC26" s="32"/>
      <c r="BD26" s="32"/>
      <c r="BE26" s="31"/>
      <c r="BF26" s="31"/>
      <c r="BG26" s="31"/>
      <c r="BH26" s="31"/>
      <c r="BI26" s="31"/>
      <c r="BJ26" s="31"/>
      <c r="BP26" s="25"/>
      <c r="BQ26" s="25"/>
      <c r="BR26" s="25"/>
    </row>
    <row r="27" spans="1:215" x14ac:dyDescent="0.2">
      <c r="C27" s="29" t="s">
        <v>165</v>
      </c>
      <c r="D27" s="34"/>
      <c r="E27" s="31" t="s">
        <v>7</v>
      </c>
      <c r="F27" s="31"/>
      <c r="G27" s="31"/>
      <c r="H27" s="31">
        <v>3</v>
      </c>
      <c r="I27" s="32">
        <v>3</v>
      </c>
      <c r="J27" s="31">
        <v>3</v>
      </c>
      <c r="K27" s="31">
        <v>3</v>
      </c>
      <c r="L27" s="31">
        <v>3</v>
      </c>
      <c r="M27" s="31"/>
      <c r="N27" s="31"/>
      <c r="O27" s="31">
        <v>3</v>
      </c>
      <c r="P27" s="32">
        <v>3</v>
      </c>
      <c r="Q27" s="31">
        <v>3</v>
      </c>
      <c r="R27" s="31">
        <v>3</v>
      </c>
      <c r="S27" s="31">
        <v>3</v>
      </c>
      <c r="T27" s="31"/>
      <c r="U27" s="31"/>
      <c r="V27" s="31">
        <v>3</v>
      </c>
      <c r="W27" s="32">
        <v>3</v>
      </c>
      <c r="X27" s="31">
        <v>3</v>
      </c>
      <c r="Y27" s="31" t="s">
        <v>3</v>
      </c>
      <c r="Z27" s="31">
        <v>3</v>
      </c>
      <c r="AA27" s="31"/>
      <c r="AB27" s="31"/>
      <c r="AC27" s="31">
        <v>3</v>
      </c>
      <c r="AD27" s="31"/>
      <c r="AE27" s="31"/>
      <c r="AF27" s="31">
        <v>3</v>
      </c>
      <c r="AG27" s="31">
        <v>3</v>
      </c>
      <c r="AH27" s="31"/>
      <c r="AI27" s="31"/>
      <c r="AJ27" s="31">
        <v>3</v>
      </c>
      <c r="AK27" s="32">
        <v>3</v>
      </c>
      <c r="AL27" s="31">
        <v>3</v>
      </c>
      <c r="AM27" s="31">
        <v>3</v>
      </c>
      <c r="AN27" s="31">
        <v>3</v>
      </c>
      <c r="AO27" s="31"/>
      <c r="AP27" s="31"/>
      <c r="AQ27" s="31">
        <v>3</v>
      </c>
      <c r="AR27" s="32">
        <v>3</v>
      </c>
      <c r="AS27" s="31">
        <v>3</v>
      </c>
      <c r="AT27" s="31">
        <v>3</v>
      </c>
      <c r="AU27" s="31">
        <v>3</v>
      </c>
      <c r="AV27" s="31"/>
      <c r="AW27" s="31"/>
      <c r="AX27" s="31">
        <v>3</v>
      </c>
      <c r="AY27" s="32">
        <v>3</v>
      </c>
      <c r="AZ27" s="31">
        <v>3</v>
      </c>
      <c r="BA27" s="31">
        <v>3</v>
      </c>
      <c r="BB27" s="31">
        <v>3</v>
      </c>
      <c r="BC27" s="31"/>
      <c r="BD27" s="31"/>
      <c r="BE27" s="31">
        <v>3</v>
      </c>
      <c r="BF27" s="32">
        <v>3</v>
      </c>
      <c r="BG27" s="31">
        <v>3</v>
      </c>
      <c r="BH27" s="31">
        <v>3</v>
      </c>
      <c r="BI27" s="31">
        <v>3</v>
      </c>
      <c r="BJ27" s="31"/>
      <c r="BP27" s="25"/>
      <c r="BQ27" s="25"/>
      <c r="BR27" s="25"/>
    </row>
    <row r="28" spans="1:215" x14ac:dyDescent="0.2">
      <c r="C28" s="29" t="s">
        <v>166</v>
      </c>
      <c r="D28" s="34"/>
      <c r="E28" s="31"/>
      <c r="F28" s="31"/>
      <c r="G28" s="31"/>
      <c r="H28" s="31"/>
      <c r="I28" s="32"/>
      <c r="J28" s="32"/>
      <c r="K28" s="31"/>
      <c r="L28" s="31"/>
      <c r="M28" s="31"/>
      <c r="N28" s="31"/>
      <c r="O28" s="31"/>
      <c r="P28" s="32"/>
      <c r="Q28" s="32"/>
      <c r="R28" s="31"/>
      <c r="S28" s="31"/>
      <c r="T28" s="31"/>
      <c r="U28" s="31"/>
      <c r="V28" s="31"/>
      <c r="W28" s="32"/>
      <c r="X28" s="32"/>
      <c r="Y28" s="31"/>
      <c r="Z28" s="31"/>
      <c r="AA28" s="31"/>
      <c r="AB28" s="31"/>
      <c r="AC28" s="31"/>
      <c r="AD28" s="32"/>
      <c r="AE28" s="32"/>
      <c r="AF28" s="33"/>
      <c r="AG28" s="33"/>
      <c r="AH28" s="31"/>
      <c r="AI28" s="31"/>
      <c r="AJ28" s="31"/>
      <c r="AK28" s="32"/>
      <c r="AL28" s="32"/>
      <c r="AM28" s="31"/>
      <c r="AN28" s="31"/>
      <c r="AO28" s="31"/>
      <c r="AP28" s="31"/>
      <c r="AQ28" s="31"/>
      <c r="AR28" s="32"/>
      <c r="AS28" s="32"/>
      <c r="AT28" s="31"/>
      <c r="AU28" s="31"/>
      <c r="AV28" s="31"/>
      <c r="AW28" s="31"/>
      <c r="AX28" s="31"/>
      <c r="AY28" s="32"/>
      <c r="AZ28" s="32"/>
      <c r="BA28" s="31"/>
      <c r="BB28" s="31"/>
      <c r="BC28" s="31"/>
      <c r="BD28" s="31"/>
      <c r="BE28" s="31"/>
      <c r="BF28" s="32"/>
      <c r="BG28" s="32"/>
      <c r="BH28" s="32"/>
      <c r="BI28" s="31"/>
      <c r="BJ28" s="31"/>
      <c r="BP28" s="25"/>
      <c r="BQ28" s="25"/>
      <c r="BR28" s="25"/>
    </row>
    <row r="29" spans="1:215" x14ac:dyDescent="0.2">
      <c r="C29" s="29" t="s">
        <v>167</v>
      </c>
      <c r="D29" s="34"/>
      <c r="E29" s="31"/>
      <c r="F29" s="31"/>
      <c r="G29" s="31"/>
      <c r="H29" s="31"/>
      <c r="I29" s="32"/>
      <c r="J29" s="32"/>
      <c r="K29" s="31"/>
      <c r="L29" s="31"/>
      <c r="M29" s="31"/>
      <c r="N29" s="31"/>
      <c r="O29" s="31"/>
      <c r="P29" s="32"/>
      <c r="Q29" s="32"/>
      <c r="R29" s="31"/>
      <c r="S29" s="31"/>
      <c r="T29" s="31"/>
      <c r="U29" s="31"/>
      <c r="V29" s="31"/>
      <c r="W29" s="32"/>
      <c r="X29" s="32"/>
      <c r="Y29" s="31"/>
      <c r="Z29" s="31"/>
      <c r="AA29" s="31"/>
      <c r="AB29" s="31"/>
      <c r="AC29" s="31"/>
      <c r="AD29" s="32"/>
      <c r="AE29" s="32"/>
      <c r="AF29" s="33"/>
      <c r="AG29" s="33"/>
      <c r="AH29" s="31"/>
      <c r="AI29" s="31"/>
      <c r="AJ29" s="31"/>
      <c r="AK29" s="32"/>
      <c r="AL29" s="32"/>
      <c r="AM29" s="31"/>
      <c r="AN29" s="31"/>
      <c r="AO29" s="31"/>
      <c r="AP29" s="31"/>
      <c r="AQ29" s="31"/>
      <c r="AR29" s="32"/>
      <c r="AS29" s="32"/>
      <c r="AT29" s="31"/>
      <c r="AU29" s="31"/>
      <c r="AV29" s="31"/>
      <c r="AW29" s="31"/>
      <c r="AX29" s="31"/>
      <c r="AY29" s="32"/>
      <c r="AZ29" s="32"/>
      <c r="BA29" s="31"/>
      <c r="BB29" s="31"/>
      <c r="BC29" s="31"/>
      <c r="BD29" s="31"/>
      <c r="BE29" s="31"/>
      <c r="BF29" s="32"/>
      <c r="BG29" s="32"/>
      <c r="BH29" s="32"/>
      <c r="BI29" s="31"/>
      <c r="BJ29" s="31"/>
      <c r="BP29" s="25"/>
      <c r="BQ29" s="25"/>
      <c r="BR29" s="25"/>
    </row>
    <row r="30" spans="1:215" x14ac:dyDescent="0.2">
      <c r="C30" s="29" t="s">
        <v>168</v>
      </c>
      <c r="D30" s="39"/>
      <c r="E30" s="31" t="s">
        <v>7</v>
      </c>
      <c r="F30" s="31"/>
      <c r="G30" s="31"/>
      <c r="H30" s="31">
        <v>2</v>
      </c>
      <c r="I30" s="32"/>
      <c r="J30" s="32"/>
      <c r="K30" s="31"/>
      <c r="L30" s="31"/>
      <c r="M30" s="31"/>
      <c r="N30" s="31"/>
      <c r="O30" s="31"/>
      <c r="P30" s="32">
        <v>1</v>
      </c>
      <c r="Q30" s="32"/>
      <c r="R30" s="31"/>
      <c r="S30" s="31"/>
      <c r="T30" s="31"/>
      <c r="U30" s="31"/>
      <c r="V30" s="31"/>
      <c r="W30" s="40"/>
      <c r="X30" s="41">
        <v>2</v>
      </c>
      <c r="Y30" s="31"/>
      <c r="Z30" s="31"/>
      <c r="AA30" s="31"/>
      <c r="AB30" s="31"/>
      <c r="AC30" s="31"/>
      <c r="AD30" s="40"/>
      <c r="AE30" s="41"/>
      <c r="AF30" s="33">
        <v>1</v>
      </c>
      <c r="AG30" s="33"/>
      <c r="AH30" s="31"/>
      <c r="AI30" s="31"/>
      <c r="AJ30" s="31"/>
      <c r="AK30" s="40"/>
      <c r="AL30" s="41"/>
      <c r="AM30" s="31"/>
      <c r="AN30" s="31">
        <v>2</v>
      </c>
      <c r="AO30" s="31"/>
      <c r="AP30" s="31"/>
      <c r="AQ30" s="31" t="s">
        <v>3</v>
      </c>
      <c r="AR30" s="40" t="s">
        <v>3</v>
      </c>
      <c r="AS30" s="41" t="s">
        <v>3</v>
      </c>
      <c r="AT30" s="31" t="s">
        <v>3</v>
      </c>
      <c r="AU30" s="31" t="s">
        <v>3</v>
      </c>
      <c r="AV30" s="31"/>
      <c r="AW30" s="31"/>
      <c r="AX30" s="31"/>
      <c r="AY30" s="40"/>
      <c r="AZ30" s="41"/>
      <c r="BA30" s="31">
        <v>2</v>
      </c>
      <c r="BB30" s="31"/>
      <c r="BC30" s="31"/>
      <c r="BD30" s="31"/>
      <c r="BE30" s="31">
        <v>2</v>
      </c>
      <c r="BF30" s="40"/>
      <c r="BG30" s="41"/>
      <c r="BH30" s="41"/>
      <c r="BI30" s="31">
        <v>1</v>
      </c>
      <c r="BJ30" s="31"/>
      <c r="BP30" s="25"/>
      <c r="BQ30" s="25"/>
      <c r="BR30" s="25"/>
    </row>
    <row r="31" spans="1:215" x14ac:dyDescent="0.2">
      <c r="C31" s="29" t="s">
        <v>169</v>
      </c>
      <c r="D31" s="34"/>
      <c r="E31" s="31" t="s">
        <v>7</v>
      </c>
      <c r="F31" s="31"/>
      <c r="G31" s="31"/>
      <c r="H31" s="31"/>
      <c r="I31" s="32">
        <v>1</v>
      </c>
      <c r="J31" s="32"/>
      <c r="K31" s="31"/>
      <c r="L31" s="31"/>
      <c r="M31" s="31"/>
      <c r="N31" s="31"/>
      <c r="O31" s="31"/>
      <c r="P31" s="32"/>
      <c r="Q31" s="32"/>
      <c r="R31" s="31"/>
      <c r="S31" s="31">
        <v>2</v>
      </c>
      <c r="T31" s="31"/>
      <c r="U31" s="31"/>
      <c r="V31" s="31">
        <v>1</v>
      </c>
      <c r="W31" s="32"/>
      <c r="X31" s="32"/>
      <c r="Y31" s="31"/>
      <c r="Z31" s="31"/>
      <c r="AA31" s="31"/>
      <c r="AB31" s="31"/>
      <c r="AC31" s="31"/>
      <c r="AD31" s="32">
        <v>2</v>
      </c>
      <c r="AE31" s="32"/>
      <c r="AF31" s="33"/>
      <c r="AG31" s="33"/>
      <c r="AH31" s="31"/>
      <c r="AI31" s="31"/>
      <c r="AJ31" s="31"/>
      <c r="AK31" s="40"/>
      <c r="AL31" s="41">
        <v>1</v>
      </c>
      <c r="AM31" s="31"/>
      <c r="AN31" s="31"/>
      <c r="AO31" s="31"/>
      <c r="AP31" s="31"/>
      <c r="AQ31" s="31">
        <v>2</v>
      </c>
      <c r="AR31" s="32"/>
      <c r="AS31" s="32"/>
      <c r="AT31" s="31"/>
      <c r="AU31" s="31">
        <v>1</v>
      </c>
      <c r="AV31" s="31"/>
      <c r="AW31" s="31"/>
      <c r="AX31" s="31"/>
      <c r="AY31" s="32">
        <v>1</v>
      </c>
      <c r="AZ31" s="32"/>
      <c r="BA31" s="31"/>
      <c r="BB31" s="31"/>
      <c r="BC31" s="31"/>
      <c r="BD31" s="31"/>
      <c r="BE31" s="31"/>
      <c r="BF31" s="32"/>
      <c r="BG31" s="32"/>
      <c r="BH31" s="32"/>
      <c r="BI31" s="31"/>
      <c r="BJ31" s="31"/>
      <c r="BP31" s="25"/>
      <c r="BQ31" s="25"/>
      <c r="BR31" s="25"/>
    </row>
    <row r="32" spans="1:215" ht="13.5" thickBot="1" x14ac:dyDescent="0.25">
      <c r="A32" s="35"/>
      <c r="B32" s="35"/>
      <c r="C32" s="29" t="s">
        <v>170</v>
      </c>
      <c r="D32" s="42"/>
      <c r="E32" s="31" t="s">
        <v>7</v>
      </c>
      <c r="F32" s="43"/>
      <c r="G32" s="43"/>
      <c r="H32" s="31"/>
      <c r="I32" s="31"/>
      <c r="J32" s="31"/>
      <c r="K32" s="31"/>
      <c r="L32" s="31"/>
      <c r="M32" s="43"/>
      <c r="N32" s="43"/>
      <c r="O32" s="31"/>
      <c r="P32" s="31"/>
      <c r="Q32" s="31"/>
      <c r="R32" s="31"/>
      <c r="S32" s="31"/>
      <c r="T32" s="43"/>
      <c r="U32" s="43"/>
      <c r="V32" s="31"/>
      <c r="W32" s="31"/>
      <c r="X32" s="31"/>
      <c r="Y32" s="31"/>
      <c r="Z32" s="31"/>
      <c r="AA32" s="43"/>
      <c r="AB32" s="43"/>
      <c r="AC32" s="31"/>
      <c r="AD32" s="31"/>
      <c r="AE32" s="31"/>
      <c r="AF32" s="31"/>
      <c r="AG32" s="31"/>
      <c r="AH32" s="43"/>
      <c r="AI32" s="43"/>
      <c r="AJ32" s="31"/>
      <c r="AK32" s="31"/>
      <c r="AL32" s="31"/>
      <c r="AM32" s="31"/>
      <c r="AN32" s="31"/>
      <c r="AO32" s="43"/>
      <c r="AP32" s="43"/>
      <c r="AQ32" s="31"/>
      <c r="AR32" s="31"/>
      <c r="AS32" s="31"/>
      <c r="AT32" s="31"/>
      <c r="AU32" s="31"/>
      <c r="AV32" s="43"/>
      <c r="AW32" s="43"/>
      <c r="AX32" s="31"/>
      <c r="AY32" s="31"/>
      <c r="AZ32" s="31"/>
      <c r="BA32" s="31"/>
      <c r="BB32" s="31"/>
      <c r="BC32" s="43"/>
      <c r="BD32" s="43"/>
      <c r="BE32" s="31"/>
      <c r="BF32" s="31"/>
      <c r="BG32" s="31"/>
      <c r="BH32" s="31"/>
      <c r="BI32" s="31"/>
      <c r="BJ32" s="43"/>
      <c r="BL32" s="35"/>
      <c r="BM32" s="35"/>
      <c r="BN32" s="35"/>
      <c r="BO32" s="35"/>
      <c r="BP32" s="25"/>
      <c r="BQ32" s="25"/>
      <c r="BR32" s="2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</row>
    <row r="33" spans="1:220" ht="13.5" thickBot="1" x14ac:dyDescent="0.25">
      <c r="BP33" s="25"/>
      <c r="BQ33" s="25"/>
      <c r="BR33" s="25"/>
    </row>
    <row r="34" spans="1:220" x14ac:dyDescent="0.2">
      <c r="D34" s="106" t="s">
        <v>8</v>
      </c>
      <c r="E34" s="106"/>
      <c r="F34" s="106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6" t="s">
        <v>9</v>
      </c>
      <c r="AJ34" s="106"/>
      <c r="AK34" s="106"/>
      <c r="AL34" s="106"/>
      <c r="AM34" s="106"/>
      <c r="AN34" s="106"/>
      <c r="AO34" s="106"/>
      <c r="AP34" s="106"/>
      <c r="AQ34" s="106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P34" s="25"/>
      <c r="BQ34" s="25"/>
      <c r="BR34" s="25"/>
    </row>
    <row r="35" spans="1:220" x14ac:dyDescent="0.2">
      <c r="C35" s="44"/>
      <c r="D35" s="80" t="str">
        <f t="shared" ref="D35:AI35" si="60">"S"&amp;WEEKNUM(D36)</f>
        <v>S9</v>
      </c>
      <c r="E35" s="80" t="str">
        <f t="shared" si="60"/>
        <v>S9</v>
      </c>
      <c r="F35" s="81" t="str">
        <f t="shared" si="60"/>
        <v>S10</v>
      </c>
      <c r="G35" s="81" t="str">
        <f t="shared" si="60"/>
        <v>S10</v>
      </c>
      <c r="H35" s="81" t="str">
        <f t="shared" si="60"/>
        <v>S10</v>
      </c>
      <c r="I35" s="81" t="str">
        <f t="shared" si="60"/>
        <v>S10</v>
      </c>
      <c r="J35" s="81" t="str">
        <f t="shared" si="60"/>
        <v>S10</v>
      </c>
      <c r="K35" s="81" t="str">
        <f t="shared" si="60"/>
        <v>S10</v>
      </c>
      <c r="L35" s="81" t="str">
        <f t="shared" si="60"/>
        <v>S10</v>
      </c>
      <c r="M35" s="80" t="str">
        <f t="shared" si="60"/>
        <v>S11</v>
      </c>
      <c r="N35" s="80" t="str">
        <f t="shared" si="60"/>
        <v>S11</v>
      </c>
      <c r="O35" s="80" t="str">
        <f t="shared" si="60"/>
        <v>S11</v>
      </c>
      <c r="P35" s="80" t="str">
        <f t="shared" si="60"/>
        <v>S11</v>
      </c>
      <c r="Q35" s="80" t="str">
        <f t="shared" si="60"/>
        <v>S11</v>
      </c>
      <c r="R35" s="80" t="str">
        <f t="shared" si="60"/>
        <v>S11</v>
      </c>
      <c r="S35" s="80" t="str">
        <f t="shared" si="60"/>
        <v>S11</v>
      </c>
      <c r="T35" s="81" t="str">
        <f t="shared" si="60"/>
        <v>S12</v>
      </c>
      <c r="U35" s="81" t="str">
        <f t="shared" si="60"/>
        <v>S12</v>
      </c>
      <c r="V35" s="81" t="str">
        <f t="shared" si="60"/>
        <v>S12</v>
      </c>
      <c r="W35" s="81" t="str">
        <f t="shared" si="60"/>
        <v>S12</v>
      </c>
      <c r="X35" s="81" t="str">
        <f t="shared" si="60"/>
        <v>S12</v>
      </c>
      <c r="Y35" s="81" t="str">
        <f t="shared" si="60"/>
        <v>S12</v>
      </c>
      <c r="Z35" s="81" t="str">
        <f t="shared" si="60"/>
        <v>S12</v>
      </c>
      <c r="AA35" s="80" t="str">
        <f t="shared" si="60"/>
        <v>S13</v>
      </c>
      <c r="AB35" s="80" t="str">
        <f t="shared" si="60"/>
        <v>S13</v>
      </c>
      <c r="AC35" s="80" t="str">
        <f t="shared" si="60"/>
        <v>S13</v>
      </c>
      <c r="AD35" s="80" t="str">
        <f t="shared" si="60"/>
        <v>S13</v>
      </c>
      <c r="AE35" s="80" t="str">
        <f t="shared" si="60"/>
        <v>S13</v>
      </c>
      <c r="AF35" s="80" t="str">
        <f t="shared" si="60"/>
        <v>S13</v>
      </c>
      <c r="AG35" s="80" t="str">
        <f t="shared" si="60"/>
        <v>S13</v>
      </c>
      <c r="AH35" s="81" t="str">
        <f t="shared" si="60"/>
        <v>S14</v>
      </c>
      <c r="AI35" s="81" t="str">
        <f t="shared" si="60"/>
        <v>S14</v>
      </c>
      <c r="AJ35" s="81" t="str">
        <f t="shared" ref="AJ35:BL35" si="61">"S"&amp;WEEKNUM(AJ36)</f>
        <v>S14</v>
      </c>
      <c r="AK35" s="81" t="str">
        <f t="shared" si="61"/>
        <v>S14</v>
      </c>
      <c r="AL35" s="81" t="str">
        <f t="shared" si="61"/>
        <v>S14</v>
      </c>
      <c r="AM35" s="81" t="str">
        <f t="shared" si="61"/>
        <v>S14</v>
      </c>
      <c r="AN35" s="81" t="str">
        <f t="shared" si="61"/>
        <v>S14</v>
      </c>
      <c r="AO35" s="80" t="str">
        <f t="shared" si="61"/>
        <v>S15</v>
      </c>
      <c r="AP35" s="80" t="str">
        <f t="shared" si="61"/>
        <v>S15</v>
      </c>
      <c r="AQ35" s="80" t="str">
        <f t="shared" si="61"/>
        <v>S15</v>
      </c>
      <c r="AR35" s="80" t="str">
        <f t="shared" si="61"/>
        <v>S15</v>
      </c>
      <c r="AS35" s="80" t="str">
        <f t="shared" si="61"/>
        <v>S15</v>
      </c>
      <c r="AT35" s="80" t="str">
        <f t="shared" si="61"/>
        <v>S15</v>
      </c>
      <c r="AU35" s="80" t="str">
        <f t="shared" si="61"/>
        <v>S15</v>
      </c>
      <c r="AV35" s="81" t="str">
        <f t="shared" si="61"/>
        <v>S16</v>
      </c>
      <c r="AW35" s="81" t="str">
        <f t="shared" si="61"/>
        <v>S16</v>
      </c>
      <c r="AX35" s="81" t="str">
        <f t="shared" si="61"/>
        <v>S16</v>
      </c>
      <c r="AY35" s="81" t="str">
        <f t="shared" si="61"/>
        <v>S16</v>
      </c>
      <c r="AZ35" s="81" t="str">
        <f t="shared" si="61"/>
        <v>S16</v>
      </c>
      <c r="BA35" s="81" t="str">
        <f t="shared" si="61"/>
        <v>S16</v>
      </c>
      <c r="BB35" s="81" t="str">
        <f t="shared" si="61"/>
        <v>S16</v>
      </c>
      <c r="BC35" s="80" t="str">
        <f t="shared" si="61"/>
        <v>S17</v>
      </c>
      <c r="BD35" s="80" t="str">
        <f t="shared" si="61"/>
        <v>S17</v>
      </c>
      <c r="BE35" s="80" t="str">
        <f t="shared" si="61"/>
        <v>S17</v>
      </c>
      <c r="BF35" s="80" t="str">
        <f t="shared" si="61"/>
        <v>S17</v>
      </c>
      <c r="BG35" s="80" t="str">
        <f t="shared" si="61"/>
        <v>S17</v>
      </c>
      <c r="BH35" s="80" t="str">
        <f t="shared" si="61"/>
        <v>S17</v>
      </c>
      <c r="BI35" s="80" t="str">
        <f t="shared" si="61"/>
        <v>S17</v>
      </c>
      <c r="BJ35" s="81" t="str">
        <f t="shared" si="61"/>
        <v>S18</v>
      </c>
      <c r="BK35" s="81" t="str">
        <f t="shared" si="61"/>
        <v>S18</v>
      </c>
      <c r="BL35" s="81" t="str">
        <f t="shared" si="61"/>
        <v>S18</v>
      </c>
      <c r="BP35" s="25"/>
      <c r="BQ35" s="25"/>
      <c r="BR35" s="25"/>
    </row>
    <row r="36" spans="1:220" ht="15" customHeight="1" x14ac:dyDescent="0.2">
      <c r="C36" s="47"/>
      <c r="D36" s="45">
        <f>DATE(hide!F1+2014,3,1)</f>
        <v>43525</v>
      </c>
      <c r="E36" s="46">
        <f t="shared" ref="E36" si="62">D36+1</f>
        <v>43526</v>
      </c>
      <c r="F36" s="46">
        <f t="shared" ref="F36" si="63">E36+1</f>
        <v>43527</v>
      </c>
      <c r="G36" s="46">
        <f t="shared" ref="G36" si="64">F36+1</f>
        <v>43528</v>
      </c>
      <c r="H36" s="46">
        <f t="shared" ref="H36" si="65">G36+1</f>
        <v>43529</v>
      </c>
      <c r="I36" s="46">
        <f t="shared" ref="I36" si="66">H36+1</f>
        <v>43530</v>
      </c>
      <c r="J36" s="46">
        <f t="shared" ref="J36" si="67">I36+1</f>
        <v>43531</v>
      </c>
      <c r="K36" s="46">
        <f t="shared" ref="K36" si="68">J36+1</f>
        <v>43532</v>
      </c>
      <c r="L36" s="46">
        <f t="shared" ref="L36" si="69">K36+1</f>
        <v>43533</v>
      </c>
      <c r="M36" s="46">
        <f t="shared" ref="M36" si="70">L36+1</f>
        <v>43534</v>
      </c>
      <c r="N36" s="46">
        <f t="shared" ref="N36" si="71">M36+1</f>
        <v>43535</v>
      </c>
      <c r="O36" s="46">
        <f t="shared" ref="O36" si="72">N36+1</f>
        <v>43536</v>
      </c>
      <c r="P36" s="46">
        <f t="shared" ref="P36" si="73">O36+1</f>
        <v>43537</v>
      </c>
      <c r="Q36" s="46">
        <f t="shared" ref="Q36" si="74">P36+1</f>
        <v>43538</v>
      </c>
      <c r="R36" s="46">
        <f t="shared" ref="R36" si="75">Q36+1</f>
        <v>43539</v>
      </c>
      <c r="S36" s="46">
        <f t="shared" ref="S36" si="76">R36+1</f>
        <v>43540</v>
      </c>
      <c r="T36" s="46">
        <f t="shared" ref="T36" si="77">S36+1</f>
        <v>43541</v>
      </c>
      <c r="U36" s="46">
        <f t="shared" ref="U36" si="78">T36+1</f>
        <v>43542</v>
      </c>
      <c r="V36" s="46">
        <f t="shared" ref="V36" si="79">U36+1</f>
        <v>43543</v>
      </c>
      <c r="W36" s="46">
        <f t="shared" ref="W36" si="80">V36+1</f>
        <v>43544</v>
      </c>
      <c r="X36" s="46">
        <f t="shared" ref="X36" si="81">W36+1</f>
        <v>43545</v>
      </c>
      <c r="Y36" s="46">
        <f t="shared" ref="Y36" si="82">X36+1</f>
        <v>43546</v>
      </c>
      <c r="Z36" s="46">
        <f t="shared" ref="Z36" si="83">Y36+1</f>
        <v>43547</v>
      </c>
      <c r="AA36" s="46">
        <f t="shared" ref="AA36" si="84">Z36+1</f>
        <v>43548</v>
      </c>
      <c r="AB36" s="46">
        <f t="shared" ref="AB36" si="85">AA36+1</f>
        <v>43549</v>
      </c>
      <c r="AC36" s="46">
        <f t="shared" ref="AC36" si="86">AB36+1</f>
        <v>43550</v>
      </c>
      <c r="AD36" s="46">
        <f t="shared" ref="AD36" si="87">AC36+1</f>
        <v>43551</v>
      </c>
      <c r="AE36" s="46">
        <f t="shared" ref="AE36" si="88">AD36+1</f>
        <v>43552</v>
      </c>
      <c r="AF36" s="46">
        <f t="shared" ref="AF36" si="89">AE36+1</f>
        <v>43553</v>
      </c>
      <c r="AG36" s="46">
        <f t="shared" ref="AG36" si="90">AF36+1</f>
        <v>43554</v>
      </c>
      <c r="AH36" s="46">
        <f t="shared" ref="AH36" si="91">AG36+1</f>
        <v>43555</v>
      </c>
      <c r="AI36" s="45">
        <f>DATE(hide!F1+2014,4,1)</f>
        <v>43556</v>
      </c>
      <c r="AJ36" s="46">
        <f t="shared" ref="AJ36" si="92">AI36+1</f>
        <v>43557</v>
      </c>
      <c r="AK36" s="46">
        <f t="shared" ref="AK36" si="93">AJ36+1</f>
        <v>43558</v>
      </c>
      <c r="AL36" s="46">
        <f t="shared" ref="AL36" si="94">AK36+1</f>
        <v>43559</v>
      </c>
      <c r="AM36" s="46">
        <f t="shared" ref="AM36" si="95">AL36+1</f>
        <v>43560</v>
      </c>
      <c r="AN36" s="46">
        <f t="shared" ref="AN36" si="96">AM36+1</f>
        <v>43561</v>
      </c>
      <c r="AO36" s="46">
        <f t="shared" ref="AO36" si="97">AN36+1</f>
        <v>43562</v>
      </c>
      <c r="AP36" s="46">
        <f t="shared" ref="AP36" si="98">AO36+1</f>
        <v>43563</v>
      </c>
      <c r="AQ36" s="46">
        <f t="shared" ref="AQ36" si="99">AP36+1</f>
        <v>43564</v>
      </c>
      <c r="AR36" s="46">
        <f t="shared" ref="AR36" si="100">AQ36+1</f>
        <v>43565</v>
      </c>
      <c r="AS36" s="46">
        <f t="shared" ref="AS36" si="101">AR36+1</f>
        <v>43566</v>
      </c>
      <c r="AT36" s="46">
        <f t="shared" ref="AT36" si="102">AS36+1</f>
        <v>43567</v>
      </c>
      <c r="AU36" s="46">
        <f t="shared" ref="AU36" si="103">AT36+1</f>
        <v>43568</v>
      </c>
      <c r="AV36" s="46">
        <f t="shared" ref="AV36" si="104">AU36+1</f>
        <v>43569</v>
      </c>
      <c r="AW36" s="46">
        <f t="shared" ref="AW36" si="105">AV36+1</f>
        <v>43570</v>
      </c>
      <c r="AX36" s="46">
        <f t="shared" ref="AX36" si="106">AW36+1</f>
        <v>43571</v>
      </c>
      <c r="AY36" s="46">
        <f t="shared" ref="AY36" si="107">AX36+1</f>
        <v>43572</v>
      </c>
      <c r="AZ36" s="46">
        <f t="shared" ref="AZ36" si="108">AY36+1</f>
        <v>43573</v>
      </c>
      <c r="BA36" s="46">
        <f t="shared" ref="BA36" si="109">AZ36+1</f>
        <v>43574</v>
      </c>
      <c r="BB36" s="46">
        <f t="shared" ref="BB36" si="110">BA36+1</f>
        <v>43575</v>
      </c>
      <c r="BC36" s="46">
        <f t="shared" ref="BC36" si="111">BB36+1</f>
        <v>43576</v>
      </c>
      <c r="BD36" s="46">
        <f t="shared" ref="BD36" si="112">BC36+1</f>
        <v>43577</v>
      </c>
      <c r="BE36" s="46">
        <f t="shared" ref="BE36" si="113">BD36+1</f>
        <v>43578</v>
      </c>
      <c r="BF36" s="46">
        <f t="shared" ref="BF36" si="114">BE36+1</f>
        <v>43579</v>
      </c>
      <c r="BG36" s="46">
        <f t="shared" ref="BG36" si="115">BF36+1</f>
        <v>43580</v>
      </c>
      <c r="BH36" s="46">
        <f t="shared" ref="BH36" si="116">BG36+1</f>
        <v>43581</v>
      </c>
      <c r="BI36" s="46">
        <f t="shared" ref="BI36" si="117">BH36+1</f>
        <v>43582</v>
      </c>
      <c r="BJ36" s="46">
        <f t="shared" ref="BJ36" si="118">BI36+1</f>
        <v>43583</v>
      </c>
      <c r="BK36" s="46">
        <f t="shared" ref="BK36" si="119">BJ36+1</f>
        <v>43584</v>
      </c>
      <c r="BL36" s="46">
        <f t="shared" ref="BL36" si="120">BK36+1</f>
        <v>43585</v>
      </c>
      <c r="BP36" s="25"/>
      <c r="BQ36" s="25"/>
      <c r="BR36" s="25"/>
    </row>
    <row r="37" spans="1:220" x14ac:dyDescent="0.2">
      <c r="A37" s="51"/>
      <c r="C37" s="29" t="s">
        <v>153</v>
      </c>
      <c r="D37" s="30"/>
      <c r="E37" s="37"/>
      <c r="F37" s="31"/>
      <c r="G37" s="31"/>
      <c r="H37" s="31"/>
      <c r="I37" s="31"/>
      <c r="J37" s="31"/>
      <c r="K37" s="31"/>
      <c r="L37" s="32"/>
      <c r="M37" s="31"/>
      <c r="N37" s="31"/>
      <c r="O37" s="31"/>
      <c r="P37" s="31"/>
      <c r="Q37" s="31"/>
      <c r="R37" s="31"/>
      <c r="S37" s="32"/>
      <c r="T37" s="31"/>
      <c r="U37" s="31"/>
      <c r="V37" s="31"/>
      <c r="W37" s="31"/>
      <c r="X37" s="31"/>
      <c r="Y37" s="31"/>
      <c r="Z37" s="32"/>
      <c r="AA37" s="32"/>
      <c r="AB37" s="31"/>
      <c r="AC37" s="31"/>
      <c r="AD37" s="31"/>
      <c r="AE37" s="48"/>
      <c r="AF37" s="31"/>
      <c r="AG37" s="31"/>
      <c r="AH37" s="31"/>
      <c r="AI37" s="31"/>
      <c r="AJ37" s="31"/>
      <c r="AK37" s="31"/>
      <c r="AL37" s="31"/>
      <c r="AM37" s="31"/>
      <c r="AN37" s="32"/>
      <c r="AO37" s="32"/>
      <c r="AP37" s="31"/>
      <c r="AQ37" s="31"/>
      <c r="AR37" s="31"/>
      <c r="AS37" s="31"/>
      <c r="AT37" s="31"/>
      <c r="AU37" s="31" t="s">
        <v>3</v>
      </c>
      <c r="AV37" s="40" t="s">
        <v>3</v>
      </c>
      <c r="AW37" s="41" t="s">
        <v>3</v>
      </c>
      <c r="AX37" s="31" t="s">
        <v>3</v>
      </c>
      <c r="AY37" s="31" t="s">
        <v>3</v>
      </c>
      <c r="AZ37" s="31"/>
      <c r="BA37" s="31"/>
      <c r="BB37" s="31"/>
      <c r="BC37" s="40"/>
      <c r="BD37" s="41"/>
      <c r="BE37" s="31"/>
      <c r="BF37" s="31"/>
      <c r="BG37" s="31"/>
      <c r="BH37" s="31"/>
      <c r="BI37" s="32"/>
      <c r="BJ37" s="32"/>
      <c r="BK37" s="49"/>
      <c r="BL37" s="50"/>
      <c r="BM37" s="51"/>
      <c r="BP37" s="25"/>
      <c r="BQ37" s="25"/>
      <c r="BR37" s="25"/>
    </row>
    <row r="38" spans="1:220" ht="15" x14ac:dyDescent="0.25">
      <c r="A38" s="1"/>
      <c r="B38" s="1"/>
      <c r="C38" s="29" t="s">
        <v>154</v>
      </c>
      <c r="D38" s="30"/>
      <c r="E38" s="31"/>
      <c r="F38" s="31"/>
      <c r="G38" s="31" t="s">
        <v>4</v>
      </c>
      <c r="H38" s="31"/>
      <c r="I38" s="31">
        <v>2</v>
      </c>
      <c r="J38" s="31"/>
      <c r="K38" s="33"/>
      <c r="L38" s="31"/>
      <c r="M38" s="31">
        <v>2</v>
      </c>
      <c r="N38" s="31" t="s">
        <v>4</v>
      </c>
      <c r="O38" s="31"/>
      <c r="P38" s="31"/>
      <c r="Q38" s="31"/>
      <c r="R38" s="31"/>
      <c r="S38" s="32"/>
      <c r="T38" s="31"/>
      <c r="U38" s="31" t="s">
        <v>4</v>
      </c>
      <c r="V38" s="31"/>
      <c r="W38" s="31"/>
      <c r="X38" s="31"/>
      <c r="Y38" s="31"/>
      <c r="Z38" s="32"/>
      <c r="AA38" s="31"/>
      <c r="AB38" s="31">
        <v>2</v>
      </c>
      <c r="AC38" s="31" t="s">
        <v>4</v>
      </c>
      <c r="AD38" s="31"/>
      <c r="AE38" s="31"/>
      <c r="AF38" s="33"/>
      <c r="AG38" s="31"/>
      <c r="AH38" s="31"/>
      <c r="AI38" s="31" t="s">
        <v>4</v>
      </c>
      <c r="AJ38" s="31"/>
      <c r="AK38" s="31"/>
      <c r="AL38" s="31"/>
      <c r="AM38" s="31"/>
      <c r="AN38" s="32"/>
      <c r="AO38" s="1"/>
      <c r="AP38" s="31"/>
      <c r="AQ38" s="31" t="s">
        <v>2</v>
      </c>
      <c r="AR38" s="31">
        <v>2</v>
      </c>
      <c r="AS38" s="31"/>
      <c r="AT38" s="31"/>
      <c r="AU38" s="31"/>
      <c r="AV38" s="32"/>
      <c r="AW38" s="31"/>
      <c r="AX38" s="31"/>
      <c r="AY38" s="31"/>
      <c r="AZ38" s="31"/>
      <c r="BA38" s="31"/>
      <c r="BB38" s="31" t="s">
        <v>5</v>
      </c>
      <c r="BC38" s="32" t="s">
        <v>5</v>
      </c>
      <c r="BD38" s="32" t="s">
        <v>5</v>
      </c>
      <c r="BE38" s="31" t="s">
        <v>5</v>
      </c>
      <c r="BF38" s="31" t="s">
        <v>5</v>
      </c>
      <c r="BG38" s="31"/>
      <c r="BH38" s="31"/>
      <c r="BI38" s="32"/>
      <c r="BJ38" s="32"/>
      <c r="BK38" s="31" t="s">
        <v>4</v>
      </c>
      <c r="BL38" s="50"/>
      <c r="BM38" s="1"/>
      <c r="BO38" s="1"/>
      <c r="BP38" s="25"/>
      <c r="BQ38" s="25"/>
      <c r="BR38" s="25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</row>
    <row r="39" spans="1:220" x14ac:dyDescent="0.2">
      <c r="C39" s="29" t="s">
        <v>155</v>
      </c>
      <c r="D39" s="30"/>
      <c r="E39" s="32"/>
      <c r="F39" s="32"/>
      <c r="G39" s="31"/>
      <c r="H39" s="31"/>
      <c r="I39" s="31"/>
      <c r="J39" s="31"/>
      <c r="K39" s="31"/>
      <c r="L39" s="32"/>
      <c r="M39" s="32"/>
      <c r="N39" s="31"/>
      <c r="O39" s="31"/>
      <c r="P39" s="31"/>
      <c r="Q39" s="31"/>
      <c r="R39" s="31"/>
      <c r="S39" s="32"/>
      <c r="T39" s="32"/>
      <c r="U39" s="31"/>
      <c r="V39" s="31"/>
      <c r="W39" s="31"/>
      <c r="X39" s="31"/>
      <c r="Y39" s="31"/>
      <c r="Z39" s="32"/>
      <c r="AA39" s="32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2"/>
      <c r="AO39" s="32"/>
      <c r="AP39" s="31"/>
      <c r="AQ39" s="31"/>
      <c r="AR39" s="31"/>
      <c r="AS39" s="31"/>
      <c r="AT39" s="31"/>
      <c r="AU39" s="32"/>
      <c r="AV39" s="32"/>
      <c r="AW39" s="31"/>
      <c r="AX39" s="31"/>
      <c r="AY39" s="31"/>
      <c r="AZ39" s="31"/>
      <c r="BA39" s="31"/>
      <c r="BB39" s="32"/>
      <c r="BC39" s="32"/>
      <c r="BD39" s="31"/>
      <c r="BE39" s="31"/>
      <c r="BF39" s="31"/>
      <c r="BG39" s="31"/>
      <c r="BH39" s="31"/>
      <c r="BI39" s="32"/>
      <c r="BJ39" s="32"/>
      <c r="BK39" s="49"/>
      <c r="BL39" s="50"/>
      <c r="BP39" s="25"/>
      <c r="BQ39" s="25"/>
      <c r="BR39" s="25"/>
    </row>
    <row r="40" spans="1:220" x14ac:dyDescent="0.2">
      <c r="B40" s="35"/>
      <c r="C40" s="29" t="s">
        <v>156</v>
      </c>
      <c r="D40" s="30"/>
      <c r="E40" s="37"/>
      <c r="F40" s="31">
        <v>2</v>
      </c>
      <c r="G40" s="31"/>
      <c r="H40" s="31">
        <v>2</v>
      </c>
      <c r="I40" s="31"/>
      <c r="J40" s="31"/>
      <c r="K40" s="31"/>
      <c r="L40" s="32" t="s">
        <v>3</v>
      </c>
      <c r="M40" s="31" t="s">
        <v>3</v>
      </c>
      <c r="N40" s="31" t="s">
        <v>3</v>
      </c>
      <c r="O40" s="31" t="s">
        <v>3</v>
      </c>
      <c r="P40" s="31" t="s">
        <v>3</v>
      </c>
      <c r="Q40" s="31"/>
      <c r="R40" s="31"/>
      <c r="S40" s="32" t="s">
        <v>3</v>
      </c>
      <c r="T40" s="31"/>
      <c r="U40" s="31">
        <v>2</v>
      </c>
      <c r="V40" s="31"/>
      <c r="W40" s="31">
        <v>2</v>
      </c>
      <c r="X40" s="31"/>
      <c r="Y40" s="31"/>
      <c r="Z40" s="32"/>
      <c r="AA40" s="32">
        <v>2</v>
      </c>
      <c r="AB40" s="31"/>
      <c r="AC40" s="31"/>
      <c r="AD40" s="31"/>
      <c r="AE40" s="31"/>
      <c r="AF40" s="31"/>
      <c r="AG40" s="31"/>
      <c r="AH40" s="31"/>
      <c r="AI40" s="31">
        <v>2</v>
      </c>
      <c r="AJ40" s="31"/>
      <c r="AK40" s="31">
        <v>2</v>
      </c>
      <c r="AL40" s="31"/>
      <c r="AM40" s="31"/>
      <c r="AN40" s="37"/>
      <c r="AO40" s="32"/>
      <c r="AP40" s="31"/>
      <c r="AQ40" s="31"/>
      <c r="AR40" s="31"/>
      <c r="AS40" s="31"/>
      <c r="AT40" s="31"/>
      <c r="AU40" s="31"/>
      <c r="AV40" s="40">
        <v>2</v>
      </c>
      <c r="AW40" s="41"/>
      <c r="AX40" s="31" t="s">
        <v>3</v>
      </c>
      <c r="AY40" s="31">
        <v>2</v>
      </c>
      <c r="AZ40" s="31"/>
      <c r="BA40" s="31"/>
      <c r="BB40" s="31"/>
      <c r="BC40" s="40"/>
      <c r="BD40" s="41">
        <v>2</v>
      </c>
      <c r="BE40" s="31"/>
      <c r="BF40" s="31"/>
      <c r="BG40" s="31"/>
      <c r="BH40" s="31"/>
      <c r="BI40" s="32"/>
      <c r="BJ40" s="32">
        <v>2</v>
      </c>
      <c r="BK40" s="49"/>
      <c r="BL40" s="50"/>
      <c r="BP40" s="25"/>
      <c r="BQ40" s="25"/>
      <c r="BR40" s="2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</row>
    <row r="41" spans="1:220" x14ac:dyDescent="0.2">
      <c r="B41" s="20"/>
      <c r="C41" s="29" t="s">
        <v>157</v>
      </c>
      <c r="D41" s="30"/>
      <c r="E41" s="37"/>
      <c r="F41" s="31">
        <v>1</v>
      </c>
      <c r="G41" s="31"/>
      <c r="H41" s="31">
        <v>1</v>
      </c>
      <c r="I41" s="31"/>
      <c r="J41" s="31"/>
      <c r="K41" s="31"/>
      <c r="L41" s="32">
        <v>1</v>
      </c>
      <c r="M41" s="31"/>
      <c r="N41" s="31"/>
      <c r="O41" s="31"/>
      <c r="P41" s="31"/>
      <c r="Q41" s="31"/>
      <c r="R41" s="31"/>
      <c r="S41" s="32"/>
      <c r="T41" s="31">
        <v>1</v>
      </c>
      <c r="U41" s="31">
        <v>1</v>
      </c>
      <c r="V41" s="31"/>
      <c r="W41" s="31"/>
      <c r="X41" s="31"/>
      <c r="Y41" s="31"/>
      <c r="Z41" s="32"/>
      <c r="AA41" s="52"/>
      <c r="AB41" s="31"/>
      <c r="AC41" s="31"/>
      <c r="AD41" s="31"/>
      <c r="AE41" s="31"/>
      <c r="AF41" s="31"/>
      <c r="AG41" s="31">
        <v>1</v>
      </c>
      <c r="AH41" s="31"/>
      <c r="AI41" s="31">
        <v>1</v>
      </c>
      <c r="AJ41" s="31"/>
      <c r="AK41" s="31"/>
      <c r="AL41" s="31"/>
      <c r="AM41" s="31"/>
      <c r="AN41" s="32"/>
      <c r="AO41" s="32"/>
      <c r="AP41" s="31"/>
      <c r="AQ41" s="31"/>
      <c r="AR41" s="31"/>
      <c r="AS41" s="31"/>
      <c r="AT41" s="31"/>
      <c r="AU41" s="31"/>
      <c r="AV41" s="31"/>
      <c r="AW41" s="32"/>
      <c r="AX41" s="31">
        <v>1</v>
      </c>
      <c r="AY41" s="31">
        <v>1</v>
      </c>
      <c r="AZ41" s="31"/>
      <c r="BA41" s="31"/>
      <c r="BB41" s="31" t="s">
        <v>3</v>
      </c>
      <c r="BC41" s="31" t="s">
        <v>3</v>
      </c>
      <c r="BD41" s="31" t="s">
        <v>3</v>
      </c>
      <c r="BE41" s="31" t="s">
        <v>3</v>
      </c>
      <c r="BF41" s="31" t="s">
        <v>3</v>
      </c>
      <c r="BG41" s="31"/>
      <c r="BH41" s="31"/>
      <c r="BI41" s="32">
        <v>1</v>
      </c>
      <c r="BJ41" s="32"/>
      <c r="BK41" s="49">
        <v>1</v>
      </c>
      <c r="BL41" s="50"/>
      <c r="BP41" s="25"/>
      <c r="BQ41" s="25"/>
      <c r="BR41" s="2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</row>
    <row r="42" spans="1:220" x14ac:dyDescent="0.2">
      <c r="B42" s="20"/>
      <c r="C42" s="29" t="s">
        <v>158</v>
      </c>
      <c r="D42" s="30"/>
      <c r="E42" s="37"/>
      <c r="F42" s="31"/>
      <c r="G42" s="31"/>
      <c r="H42" s="31"/>
      <c r="I42" s="31"/>
      <c r="J42" s="31"/>
      <c r="K42" s="31"/>
      <c r="L42" s="37"/>
      <c r="M42" s="31"/>
      <c r="N42" s="31"/>
      <c r="O42" s="31"/>
      <c r="P42" s="31"/>
      <c r="Q42" s="31"/>
      <c r="R42" s="31"/>
      <c r="S42" s="37"/>
      <c r="T42" s="31"/>
      <c r="U42" s="31"/>
      <c r="V42" s="31"/>
      <c r="W42" s="31"/>
      <c r="X42" s="31"/>
      <c r="Y42" s="31"/>
      <c r="Z42" s="32"/>
      <c r="AA42" s="52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2"/>
      <c r="AO42" s="32"/>
      <c r="AP42" s="31"/>
      <c r="AQ42" s="31"/>
      <c r="AR42" s="31"/>
      <c r="AS42" s="31"/>
      <c r="AT42" s="31"/>
      <c r="AU42" s="31"/>
      <c r="AV42" s="40"/>
      <c r="AW42" s="31">
        <v>1</v>
      </c>
      <c r="AX42" s="31"/>
      <c r="AY42" s="31"/>
      <c r="AZ42" s="31"/>
      <c r="BA42" s="31"/>
      <c r="BB42" s="31"/>
      <c r="BC42" s="31">
        <v>2</v>
      </c>
      <c r="BD42" s="41"/>
      <c r="BE42" s="31"/>
      <c r="BF42" s="31"/>
      <c r="BG42" s="31"/>
      <c r="BH42" s="31"/>
      <c r="BI42" s="32"/>
      <c r="BJ42" s="32"/>
      <c r="BK42" s="49"/>
      <c r="BL42" s="50"/>
      <c r="BP42" s="25"/>
      <c r="BQ42" s="25"/>
      <c r="BR42" s="2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</row>
    <row r="43" spans="1:220" x14ac:dyDescent="0.2">
      <c r="B43" s="20"/>
      <c r="C43" s="29" t="s">
        <v>159</v>
      </c>
      <c r="D43" s="30"/>
      <c r="E43" s="37"/>
      <c r="F43" s="31"/>
      <c r="G43" s="31"/>
      <c r="H43" s="31"/>
      <c r="I43" s="31" t="s">
        <v>5</v>
      </c>
      <c r="J43" s="31"/>
      <c r="K43" s="31"/>
      <c r="L43" s="32" t="s">
        <v>3</v>
      </c>
      <c r="M43" s="31" t="s">
        <v>3</v>
      </c>
      <c r="N43" s="31" t="s">
        <v>3</v>
      </c>
      <c r="O43" s="31" t="s">
        <v>3</v>
      </c>
      <c r="P43" s="31" t="s">
        <v>5</v>
      </c>
      <c r="Q43" s="31"/>
      <c r="R43" s="31"/>
      <c r="S43" s="32"/>
      <c r="T43" s="31"/>
      <c r="U43" s="31"/>
      <c r="V43" s="31"/>
      <c r="W43" s="31" t="s">
        <v>5</v>
      </c>
      <c r="X43" s="31"/>
      <c r="Y43" s="31"/>
      <c r="Z43" s="32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 t="s">
        <v>5</v>
      </c>
      <c r="AL43" s="31"/>
      <c r="AM43" s="31"/>
      <c r="AN43" s="32"/>
      <c r="AO43" s="32"/>
      <c r="AP43" s="31"/>
      <c r="AQ43" s="31">
        <v>1</v>
      </c>
      <c r="AR43" s="31">
        <v>1</v>
      </c>
      <c r="AS43" s="31"/>
      <c r="AT43" s="31"/>
      <c r="AU43" s="31"/>
      <c r="AV43" s="40"/>
      <c r="AW43" s="41"/>
      <c r="AX43" s="31"/>
      <c r="AY43" s="31" t="s">
        <v>5</v>
      </c>
      <c r="AZ43" s="31"/>
      <c r="BA43" s="31"/>
      <c r="BB43" s="31"/>
      <c r="BC43" s="32">
        <v>1</v>
      </c>
      <c r="BD43" s="32"/>
      <c r="BE43" s="31"/>
      <c r="BF43" s="31"/>
      <c r="BG43" s="31"/>
      <c r="BH43" s="31"/>
      <c r="BI43" s="32"/>
      <c r="BJ43" s="32"/>
      <c r="BK43" s="49"/>
      <c r="BL43" s="50"/>
      <c r="BP43" s="25"/>
      <c r="BQ43" s="25"/>
      <c r="BR43" s="2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</row>
    <row r="44" spans="1:220" x14ac:dyDescent="0.2">
      <c r="B44" s="35"/>
      <c r="C44" s="29" t="s">
        <v>160</v>
      </c>
      <c r="D44" s="30"/>
      <c r="E44" s="31">
        <v>2</v>
      </c>
      <c r="F44" s="31"/>
      <c r="G44" s="31"/>
      <c r="H44" s="31"/>
      <c r="I44" s="31"/>
      <c r="J44" s="31"/>
      <c r="K44" s="31"/>
      <c r="L44" s="37"/>
      <c r="M44" s="31">
        <v>1</v>
      </c>
      <c r="N44" s="31"/>
      <c r="O44" s="31" t="s">
        <v>3</v>
      </c>
      <c r="P44" s="31"/>
      <c r="Q44" s="31"/>
      <c r="R44" s="31"/>
      <c r="S44" s="37"/>
      <c r="T44" s="31"/>
      <c r="U44" s="31"/>
      <c r="V44" s="31">
        <v>2</v>
      </c>
      <c r="W44" s="31"/>
      <c r="X44" s="31"/>
      <c r="Y44" s="31"/>
      <c r="Z44" s="32"/>
      <c r="AA44" s="31">
        <v>1</v>
      </c>
      <c r="AB44" s="31"/>
      <c r="AC44" s="31"/>
      <c r="AD44" s="31">
        <v>1</v>
      </c>
      <c r="AE44" s="31"/>
      <c r="AF44" s="31"/>
      <c r="AG44" s="31"/>
      <c r="AH44" s="31"/>
      <c r="AI44" s="31"/>
      <c r="AJ44" s="31" t="s">
        <v>3</v>
      </c>
      <c r="AK44" s="31" t="s">
        <v>10</v>
      </c>
      <c r="AL44" s="31"/>
      <c r="AM44" s="31"/>
      <c r="AN44" s="32"/>
      <c r="AO44" s="31">
        <v>1</v>
      </c>
      <c r="AP44" s="31"/>
      <c r="AQ44" s="31"/>
      <c r="AR44" s="31"/>
      <c r="AS44" s="31"/>
      <c r="AT44" s="31"/>
      <c r="AU44" s="31"/>
      <c r="AV44" s="40"/>
      <c r="AW44" s="41">
        <v>2</v>
      </c>
      <c r="AX44" s="31" t="s">
        <v>3</v>
      </c>
      <c r="AY44" s="31" t="s">
        <v>10</v>
      </c>
      <c r="AZ44" s="31"/>
      <c r="BA44" s="31"/>
      <c r="BB44" s="31">
        <v>1</v>
      </c>
      <c r="BC44" s="40"/>
      <c r="BD44" s="41"/>
      <c r="BE44" s="31"/>
      <c r="BF44" s="31">
        <v>1</v>
      </c>
      <c r="BG44" s="31"/>
      <c r="BH44" s="31"/>
      <c r="BI44" s="32">
        <v>2</v>
      </c>
      <c r="BJ44" s="31"/>
      <c r="BK44" s="33"/>
      <c r="BL44" s="50"/>
      <c r="BP44" s="25"/>
      <c r="BQ44" s="25"/>
      <c r="BR44" s="2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</row>
    <row r="45" spans="1:220" x14ac:dyDescent="0.2">
      <c r="C45" s="29" t="s">
        <v>161</v>
      </c>
      <c r="D45" s="30"/>
      <c r="E45" s="31"/>
      <c r="F45" s="31"/>
      <c r="G45" s="31"/>
      <c r="H45" s="31"/>
      <c r="I45" s="31"/>
      <c r="J45" s="31"/>
      <c r="K45" s="31"/>
      <c r="L45" s="31" t="s">
        <v>5</v>
      </c>
      <c r="M45" s="31"/>
      <c r="N45" s="31">
        <v>2</v>
      </c>
      <c r="O45" s="31">
        <v>2</v>
      </c>
      <c r="P45" s="31"/>
      <c r="Q45" s="31"/>
      <c r="R45" s="31"/>
      <c r="S45" s="31" t="s">
        <v>5</v>
      </c>
      <c r="T45" s="31"/>
      <c r="U45" s="31"/>
      <c r="V45" s="31"/>
      <c r="W45" s="31"/>
      <c r="X45" s="31"/>
      <c r="Y45" s="31"/>
      <c r="Z45" s="31"/>
      <c r="AA45" s="31"/>
      <c r="AB45" s="31"/>
      <c r="AC45" s="31">
        <v>2</v>
      </c>
      <c r="AD45" s="31"/>
      <c r="AE45" s="31"/>
      <c r="AF45" s="31"/>
      <c r="AG45" s="31" t="s">
        <v>5</v>
      </c>
      <c r="AH45" s="31"/>
      <c r="AI45" s="31"/>
      <c r="AJ45" s="31">
        <v>2</v>
      </c>
      <c r="AK45" s="31"/>
      <c r="AL45" s="31"/>
      <c r="AM45" s="31"/>
      <c r="AN45" s="32"/>
      <c r="AO45" s="31">
        <v>2</v>
      </c>
      <c r="AP45" s="31"/>
      <c r="AQ45" s="31" t="s">
        <v>3</v>
      </c>
      <c r="AR45" s="31" t="s">
        <v>5</v>
      </c>
      <c r="AS45" s="31"/>
      <c r="AT45" s="31"/>
      <c r="AU45" s="31" t="s">
        <v>5</v>
      </c>
      <c r="AV45" s="32" t="s">
        <v>3</v>
      </c>
      <c r="AW45" s="32" t="s">
        <v>3</v>
      </c>
      <c r="AX45" s="31" t="s">
        <v>3</v>
      </c>
      <c r="AY45" s="31" t="s">
        <v>5</v>
      </c>
      <c r="AZ45" s="31"/>
      <c r="BA45" s="31"/>
      <c r="BB45" s="31" t="s">
        <v>5</v>
      </c>
      <c r="BC45" s="32" t="s">
        <v>3</v>
      </c>
      <c r="BD45" s="32" t="s">
        <v>3</v>
      </c>
      <c r="BE45" s="31" t="s">
        <v>3</v>
      </c>
      <c r="BF45" s="31" t="s">
        <v>5</v>
      </c>
      <c r="BG45" s="31"/>
      <c r="BH45" s="31"/>
      <c r="BI45" s="31" t="s">
        <v>5</v>
      </c>
      <c r="BJ45" s="31" t="s">
        <v>3</v>
      </c>
      <c r="BK45" s="33" t="s">
        <v>3</v>
      </c>
      <c r="BL45" s="50" t="s">
        <v>3</v>
      </c>
      <c r="BP45" s="25"/>
      <c r="BQ45" s="25"/>
      <c r="BR45" s="25"/>
    </row>
    <row r="46" spans="1:220" x14ac:dyDescent="0.2">
      <c r="C46" s="29" t="s">
        <v>162</v>
      </c>
      <c r="D46" s="30"/>
      <c r="E46" s="37"/>
      <c r="F46" s="31"/>
      <c r="G46" s="31"/>
      <c r="H46" s="31"/>
      <c r="I46" s="31">
        <v>1</v>
      </c>
      <c r="J46" s="31"/>
      <c r="K46" s="31"/>
      <c r="L46" s="32" t="s">
        <v>3</v>
      </c>
      <c r="M46" s="31" t="s">
        <v>3</v>
      </c>
      <c r="N46" s="31" t="s">
        <v>3</v>
      </c>
      <c r="O46" s="31" t="s">
        <v>3</v>
      </c>
      <c r="P46" s="31" t="s">
        <v>3</v>
      </c>
      <c r="Q46" s="31"/>
      <c r="R46" s="31"/>
      <c r="S46" s="37"/>
      <c r="T46" s="31">
        <v>2</v>
      </c>
      <c r="U46" s="31"/>
      <c r="V46" s="31"/>
      <c r="W46" s="31">
        <v>1</v>
      </c>
      <c r="X46" s="31"/>
      <c r="Y46" s="31"/>
      <c r="Z46" s="31"/>
      <c r="AA46" s="31"/>
      <c r="AB46" s="31"/>
      <c r="AC46" s="31"/>
      <c r="AD46" s="31"/>
      <c r="AE46" s="53"/>
      <c r="AF46" s="31"/>
      <c r="AG46" s="31"/>
      <c r="AH46" s="31"/>
      <c r="AI46" s="31"/>
      <c r="AJ46" s="31">
        <v>1</v>
      </c>
      <c r="AK46" s="31"/>
      <c r="AL46" s="31"/>
      <c r="AM46" s="31"/>
      <c r="AN46" s="32"/>
      <c r="AO46" s="32"/>
      <c r="AP46" s="31"/>
      <c r="AQ46" s="31">
        <v>2</v>
      </c>
      <c r="AR46" s="31"/>
      <c r="AS46" s="31"/>
      <c r="AT46" s="31"/>
      <c r="AU46" s="31"/>
      <c r="AV46" s="40"/>
      <c r="AW46" s="4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2"/>
      <c r="BJ46" s="32"/>
      <c r="BK46" s="49"/>
      <c r="BL46" s="50"/>
      <c r="BP46" s="25"/>
      <c r="BQ46" s="25"/>
      <c r="BR46" s="25"/>
    </row>
    <row r="47" spans="1:220" x14ac:dyDescent="0.2">
      <c r="C47" s="29" t="s">
        <v>163</v>
      </c>
      <c r="D47" s="30"/>
      <c r="E47" s="37"/>
      <c r="F47" s="31"/>
      <c r="G47" s="31">
        <v>1</v>
      </c>
      <c r="H47" s="31"/>
      <c r="I47" s="31"/>
      <c r="J47" s="31"/>
      <c r="K47" s="31"/>
      <c r="L47" s="37"/>
      <c r="M47" s="31"/>
      <c r="N47" s="31">
        <v>1</v>
      </c>
      <c r="O47" s="31"/>
      <c r="P47" s="31">
        <v>2</v>
      </c>
      <c r="Q47" s="31"/>
      <c r="R47" s="31"/>
      <c r="S47" s="37"/>
      <c r="T47" s="31"/>
      <c r="U47" s="31" t="s">
        <v>4</v>
      </c>
      <c r="V47" s="31">
        <v>1</v>
      </c>
      <c r="W47" s="31"/>
      <c r="X47" s="31"/>
      <c r="Y47" s="31"/>
      <c r="Z47" s="32">
        <v>2</v>
      </c>
      <c r="AA47" s="32"/>
      <c r="AB47" s="31"/>
      <c r="AC47" s="31"/>
      <c r="AD47" s="31"/>
      <c r="AE47" s="53"/>
      <c r="AF47" s="31"/>
      <c r="AG47" s="31"/>
      <c r="AH47" s="31">
        <v>1</v>
      </c>
      <c r="AI47" s="31"/>
      <c r="AJ47" s="31"/>
      <c r="AK47" s="31"/>
      <c r="AL47" s="31"/>
      <c r="AM47" s="31"/>
      <c r="AN47" s="32"/>
      <c r="AO47" s="32"/>
      <c r="AP47" s="31">
        <v>2</v>
      </c>
      <c r="AQ47" s="31"/>
      <c r="AR47" s="31" t="s">
        <v>3</v>
      </c>
      <c r="AS47" s="31"/>
      <c r="AT47" s="31"/>
      <c r="AU47" s="31"/>
      <c r="AV47" s="40">
        <v>1</v>
      </c>
      <c r="AW47" s="40"/>
      <c r="AX47" s="31"/>
      <c r="AY47" s="31"/>
      <c r="AZ47" s="31"/>
      <c r="BA47" s="31"/>
      <c r="BB47" s="31">
        <v>2</v>
      </c>
      <c r="BC47" s="40"/>
      <c r="BD47" s="40"/>
      <c r="BE47" s="31"/>
      <c r="BF47" s="31" t="s">
        <v>2</v>
      </c>
      <c r="BG47" s="31"/>
      <c r="BH47" s="31"/>
      <c r="BI47" s="32"/>
      <c r="BJ47" s="32">
        <v>1</v>
      </c>
      <c r="BK47" s="49"/>
      <c r="BL47" s="50"/>
      <c r="BP47" s="25"/>
      <c r="BQ47" s="25"/>
      <c r="BR47" s="25"/>
    </row>
    <row r="48" spans="1:220" x14ac:dyDescent="0.2">
      <c r="C48" s="29" t="s">
        <v>164</v>
      </c>
      <c r="D48" s="30"/>
      <c r="E48" s="37"/>
      <c r="F48" s="31"/>
      <c r="G48" s="31"/>
      <c r="H48" s="31"/>
      <c r="I48" s="31"/>
      <c r="J48" s="31"/>
      <c r="K48" s="31"/>
      <c r="L48" s="37"/>
      <c r="M48" s="31"/>
      <c r="N48" s="31"/>
      <c r="O48" s="31"/>
      <c r="P48" s="31">
        <v>1</v>
      </c>
      <c r="Q48" s="31"/>
      <c r="R48" s="31"/>
      <c r="S48" s="32">
        <v>2</v>
      </c>
      <c r="T48" s="31"/>
      <c r="U48" s="31"/>
      <c r="V48" s="31"/>
      <c r="W48" s="31"/>
      <c r="X48" s="31"/>
      <c r="Y48" s="31"/>
      <c r="Z48" s="32">
        <v>1</v>
      </c>
      <c r="AA48" s="32"/>
      <c r="AB48" s="31">
        <v>1</v>
      </c>
      <c r="AC48" s="31"/>
      <c r="AD48" s="31"/>
      <c r="AE48" s="53"/>
      <c r="AF48" s="31"/>
      <c r="AG48" s="31"/>
      <c r="AH48" s="31">
        <v>2</v>
      </c>
      <c r="AI48" s="31"/>
      <c r="AJ48" s="31"/>
      <c r="AK48" s="31"/>
      <c r="AL48" s="31"/>
      <c r="AM48" s="31"/>
      <c r="AN48" s="32"/>
      <c r="AO48" s="32"/>
      <c r="AP48" s="31"/>
      <c r="AQ48" s="31"/>
      <c r="AR48" s="31"/>
      <c r="AS48" s="31"/>
      <c r="AT48" s="31"/>
      <c r="AU48" s="31">
        <v>1</v>
      </c>
      <c r="AV48" s="32"/>
      <c r="AW48" s="32"/>
      <c r="AX48" s="31"/>
      <c r="AY48" s="31"/>
      <c r="AZ48" s="31"/>
      <c r="BA48" s="31"/>
      <c r="BB48" s="31"/>
      <c r="BC48" s="32"/>
      <c r="BD48" s="32"/>
      <c r="BE48" s="31">
        <v>2</v>
      </c>
      <c r="BF48" s="31">
        <v>2</v>
      </c>
      <c r="BG48" s="31"/>
      <c r="BH48" s="31"/>
      <c r="BI48" s="32"/>
      <c r="BJ48" s="32"/>
      <c r="BK48" s="49"/>
      <c r="BL48" s="50">
        <v>1</v>
      </c>
      <c r="BP48" s="25"/>
      <c r="BQ48" s="25"/>
      <c r="BR48" s="25"/>
    </row>
    <row r="49" spans="1:216" ht="15" x14ac:dyDescent="0.25">
      <c r="A49" s="1"/>
      <c r="B49" s="1"/>
      <c r="C49" s="29" t="s">
        <v>165</v>
      </c>
      <c r="D49" s="30"/>
      <c r="E49" s="31" t="s">
        <v>7</v>
      </c>
      <c r="F49" s="32" t="s">
        <v>3</v>
      </c>
      <c r="G49" s="31" t="s">
        <v>3</v>
      </c>
      <c r="H49" s="31" t="s">
        <v>3</v>
      </c>
      <c r="I49" s="31" t="s">
        <v>3</v>
      </c>
      <c r="J49" s="31"/>
      <c r="K49" s="31"/>
      <c r="L49" s="31" t="s">
        <v>7</v>
      </c>
      <c r="M49" s="32" t="s">
        <v>3</v>
      </c>
      <c r="N49" s="31" t="s">
        <v>10</v>
      </c>
      <c r="O49" s="31" t="s">
        <v>10</v>
      </c>
      <c r="P49" s="31" t="s">
        <v>10</v>
      </c>
      <c r="Q49" s="31"/>
      <c r="R49" s="31"/>
      <c r="S49" s="31">
        <v>3</v>
      </c>
      <c r="T49" s="32">
        <v>3</v>
      </c>
      <c r="U49" s="31">
        <v>3</v>
      </c>
      <c r="V49" s="31">
        <v>3</v>
      </c>
      <c r="W49" s="31">
        <v>3</v>
      </c>
      <c r="X49" s="31"/>
      <c r="Y49" s="31"/>
      <c r="Z49" s="31">
        <v>3</v>
      </c>
      <c r="AA49" s="32">
        <v>3</v>
      </c>
      <c r="AB49" s="31">
        <v>3</v>
      </c>
      <c r="AC49" s="31">
        <v>3</v>
      </c>
      <c r="AD49" s="31">
        <v>3</v>
      </c>
      <c r="AE49" s="31"/>
      <c r="AF49" s="31"/>
      <c r="AG49" s="31">
        <v>3</v>
      </c>
      <c r="AH49" s="32">
        <v>3</v>
      </c>
      <c r="AI49" s="31">
        <v>3</v>
      </c>
      <c r="AJ49" s="31">
        <v>3</v>
      </c>
      <c r="AK49" s="31">
        <v>3</v>
      </c>
      <c r="AL49" s="31"/>
      <c r="AM49" s="31"/>
      <c r="AN49" s="32"/>
      <c r="AO49" s="31">
        <v>3</v>
      </c>
      <c r="AP49" s="31">
        <v>3</v>
      </c>
      <c r="AQ49" s="31">
        <v>3</v>
      </c>
      <c r="AR49" s="31">
        <v>3</v>
      </c>
      <c r="AS49" s="31"/>
      <c r="AT49" s="31"/>
      <c r="AU49" s="31" t="s">
        <v>10</v>
      </c>
      <c r="AV49" s="32">
        <v>3</v>
      </c>
      <c r="AW49" s="31">
        <v>3</v>
      </c>
      <c r="AX49" s="31">
        <v>3</v>
      </c>
      <c r="AY49" s="31">
        <v>3</v>
      </c>
      <c r="AZ49" s="31"/>
      <c r="BA49" s="31"/>
      <c r="BB49" s="31">
        <v>3</v>
      </c>
      <c r="BC49" s="32">
        <v>3</v>
      </c>
      <c r="BD49" s="31">
        <v>3</v>
      </c>
      <c r="BE49" s="31" t="s">
        <v>10</v>
      </c>
      <c r="BF49" s="31">
        <v>3</v>
      </c>
      <c r="BG49" s="31"/>
      <c r="BH49" s="31"/>
      <c r="BI49" s="31">
        <v>3</v>
      </c>
      <c r="BJ49" s="31">
        <v>3</v>
      </c>
      <c r="BK49" s="31">
        <v>3</v>
      </c>
      <c r="BL49" s="50">
        <v>3</v>
      </c>
      <c r="BM49" s="1"/>
      <c r="BO49" s="1"/>
      <c r="BP49" s="25"/>
      <c r="BQ49" s="25"/>
      <c r="BR49" s="25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</row>
    <row r="50" spans="1:216" x14ac:dyDescent="0.2">
      <c r="C50" s="29" t="s">
        <v>166</v>
      </c>
      <c r="D50" s="30"/>
      <c r="E50" s="37"/>
      <c r="F50" s="31"/>
      <c r="G50" s="31"/>
      <c r="H50" s="31"/>
      <c r="I50" s="31"/>
      <c r="J50" s="31"/>
      <c r="K50" s="31"/>
      <c r="L50" s="37"/>
      <c r="M50" s="31"/>
      <c r="N50" s="31"/>
      <c r="O50" s="31"/>
      <c r="P50" s="31"/>
      <c r="Q50" s="31"/>
      <c r="R50" s="31"/>
      <c r="S50" s="37"/>
      <c r="T50" s="31"/>
      <c r="U50" s="31"/>
      <c r="V50" s="31"/>
      <c r="W50" s="31"/>
      <c r="X50" s="31"/>
      <c r="Y50" s="31"/>
      <c r="Z50" s="32"/>
      <c r="AA50" s="32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2"/>
      <c r="AO50" s="32"/>
      <c r="AP50" s="31"/>
      <c r="AQ50" s="31"/>
      <c r="AR50" s="31"/>
      <c r="AS50" s="31"/>
      <c r="AT50" s="31"/>
      <c r="AU50" s="32"/>
      <c r="AV50" s="32"/>
      <c r="AW50" s="31"/>
      <c r="AX50" s="31"/>
      <c r="AY50" s="31"/>
      <c r="AZ50" s="31"/>
      <c r="BA50" s="31"/>
      <c r="BB50" s="32"/>
      <c r="BC50" s="32"/>
      <c r="BD50" s="31"/>
      <c r="BE50" s="31"/>
      <c r="BF50" s="31"/>
      <c r="BG50" s="31"/>
      <c r="BH50" s="31"/>
      <c r="BI50" s="32"/>
      <c r="BJ50" s="32"/>
      <c r="BK50" s="49"/>
      <c r="BL50" s="50"/>
      <c r="BP50" s="25"/>
      <c r="BQ50" s="25"/>
      <c r="BR50" s="25"/>
    </row>
    <row r="51" spans="1:216" x14ac:dyDescent="0.2">
      <c r="C51" s="29" t="s">
        <v>167</v>
      </c>
      <c r="D51" s="30"/>
      <c r="E51" s="37"/>
      <c r="F51" s="31"/>
      <c r="G51" s="31"/>
      <c r="H51" s="31"/>
      <c r="I51" s="31"/>
      <c r="J51" s="31"/>
      <c r="K51" s="31"/>
      <c r="L51" s="37"/>
      <c r="M51" s="31"/>
      <c r="N51" s="31"/>
      <c r="O51" s="31"/>
      <c r="P51" s="31"/>
      <c r="Q51" s="31"/>
      <c r="R51" s="31"/>
      <c r="S51" s="37"/>
      <c r="T51" s="31"/>
      <c r="U51" s="31"/>
      <c r="V51" s="31"/>
      <c r="W51" s="31"/>
      <c r="X51" s="31"/>
      <c r="Y51" s="31"/>
      <c r="Z51" s="32"/>
      <c r="AA51" s="32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2"/>
      <c r="AO51" s="32"/>
      <c r="AP51" s="31"/>
      <c r="AQ51" s="31"/>
      <c r="AR51" s="31"/>
      <c r="AS51" s="31"/>
      <c r="AT51" s="31"/>
      <c r="AU51" s="32"/>
      <c r="AV51" s="32"/>
      <c r="AW51" s="31"/>
      <c r="AX51" s="31"/>
      <c r="AY51" s="31"/>
      <c r="AZ51" s="31"/>
      <c r="BA51" s="31"/>
      <c r="BB51" s="32"/>
      <c r="BC51" s="32"/>
      <c r="BD51" s="31"/>
      <c r="BE51" s="31"/>
      <c r="BF51" s="31"/>
      <c r="BG51" s="31"/>
      <c r="BH51" s="31"/>
      <c r="BI51" s="32"/>
      <c r="BJ51" s="32"/>
      <c r="BK51" s="49"/>
      <c r="BL51" s="50"/>
      <c r="BP51" s="25"/>
      <c r="BQ51" s="25"/>
      <c r="BR51" s="25"/>
    </row>
    <row r="52" spans="1:216" x14ac:dyDescent="0.2">
      <c r="C52" s="29" t="s">
        <v>168</v>
      </c>
      <c r="D52" s="30"/>
      <c r="E52" s="37"/>
      <c r="F52" s="31"/>
      <c r="G52" s="31">
        <v>2</v>
      </c>
      <c r="H52" s="31"/>
      <c r="I52" s="31"/>
      <c r="J52" s="31"/>
      <c r="K52" s="31"/>
      <c r="L52" s="32">
        <v>2</v>
      </c>
      <c r="M52" s="31"/>
      <c r="N52" s="31"/>
      <c r="O52" s="31">
        <v>1</v>
      </c>
      <c r="P52" s="31"/>
      <c r="Q52" s="31"/>
      <c r="R52" s="31"/>
      <c r="S52" s="37"/>
      <c r="T52" s="31"/>
      <c r="U52" s="31"/>
      <c r="V52" s="31"/>
      <c r="W52" s="31"/>
      <c r="X52" s="31"/>
      <c r="Y52" s="31"/>
      <c r="Z52" s="32"/>
      <c r="AA52" s="32"/>
      <c r="AB52" s="31"/>
      <c r="AC52" s="31">
        <v>1</v>
      </c>
      <c r="AD52" s="31"/>
      <c r="AE52" s="31"/>
      <c r="AF52" s="31"/>
      <c r="AG52" s="31">
        <v>2</v>
      </c>
      <c r="AH52" s="31"/>
      <c r="AI52" s="31"/>
      <c r="AJ52" s="31"/>
      <c r="AK52" s="31"/>
      <c r="AL52" s="31"/>
      <c r="AM52" s="31"/>
      <c r="AN52" s="40"/>
      <c r="AO52" s="41"/>
      <c r="AP52" s="31">
        <v>1</v>
      </c>
      <c r="AQ52" s="31"/>
      <c r="AR52" s="31"/>
      <c r="AS52" s="31"/>
      <c r="AT52" s="31"/>
      <c r="AU52" s="31">
        <v>2</v>
      </c>
      <c r="AV52" s="32"/>
      <c r="AW52" s="32"/>
      <c r="AX52" s="31"/>
      <c r="AY52" s="31"/>
      <c r="AZ52" s="31"/>
      <c r="BA52" s="31"/>
      <c r="BB52" s="31" t="s">
        <v>3</v>
      </c>
      <c r="BC52" s="32" t="s">
        <v>3</v>
      </c>
      <c r="BD52" s="32" t="s">
        <v>3</v>
      </c>
      <c r="BE52" s="31" t="s">
        <v>3</v>
      </c>
      <c r="BF52" s="31" t="s">
        <v>3</v>
      </c>
      <c r="BG52" s="31"/>
      <c r="BH52" s="31"/>
      <c r="BI52" s="40"/>
      <c r="BJ52" s="41"/>
      <c r="BK52" s="54">
        <v>2</v>
      </c>
      <c r="BL52" s="50">
        <v>2</v>
      </c>
      <c r="BP52" s="25"/>
      <c r="BQ52" s="25"/>
      <c r="BR52" s="25"/>
    </row>
    <row r="53" spans="1:216" x14ac:dyDescent="0.2">
      <c r="C53" s="29" t="s">
        <v>169</v>
      </c>
      <c r="D53" s="30"/>
      <c r="E53" s="32">
        <v>1</v>
      </c>
      <c r="F53" s="31"/>
      <c r="G53" s="31"/>
      <c r="H53" s="31"/>
      <c r="I53" s="31"/>
      <c r="J53" s="31"/>
      <c r="K53" s="31"/>
      <c r="L53" s="32" t="s">
        <v>7</v>
      </c>
      <c r="M53" s="31" t="s">
        <v>10</v>
      </c>
      <c r="N53" s="31" t="s">
        <v>10</v>
      </c>
      <c r="O53" s="31" t="s">
        <v>10</v>
      </c>
      <c r="P53" s="31" t="s">
        <v>7</v>
      </c>
      <c r="Q53" s="31"/>
      <c r="R53" s="31"/>
      <c r="S53" s="32">
        <v>1</v>
      </c>
      <c r="T53" s="31"/>
      <c r="U53" s="31"/>
      <c r="V53" s="31"/>
      <c r="W53" s="31"/>
      <c r="X53" s="31"/>
      <c r="Y53" s="31"/>
      <c r="Z53" s="32"/>
      <c r="AA53" s="32"/>
      <c r="AB53" s="31"/>
      <c r="AC53" s="31"/>
      <c r="AD53" s="31">
        <v>2</v>
      </c>
      <c r="AE53" s="31"/>
      <c r="AF53" s="31"/>
      <c r="AG53" s="31"/>
      <c r="AH53" s="31"/>
      <c r="AI53" s="31"/>
      <c r="AJ53" s="31"/>
      <c r="AK53" s="31">
        <v>1</v>
      </c>
      <c r="AL53" s="31"/>
      <c r="AM53" s="31"/>
      <c r="AN53" s="40"/>
      <c r="AO53" s="41" t="s">
        <v>3</v>
      </c>
      <c r="AP53" s="31" t="s">
        <v>3</v>
      </c>
      <c r="AQ53" s="31" t="s">
        <v>3</v>
      </c>
      <c r="AR53" s="31" t="s">
        <v>3</v>
      </c>
      <c r="AS53" s="31"/>
      <c r="AT53" s="31"/>
      <c r="AU53" s="31"/>
      <c r="AV53" s="32"/>
      <c r="AW53" s="32"/>
      <c r="AX53" s="31">
        <v>2</v>
      </c>
      <c r="AY53" s="31"/>
      <c r="AZ53" s="31"/>
      <c r="BA53" s="31"/>
      <c r="BB53" s="32"/>
      <c r="BC53" s="32"/>
      <c r="BD53" s="31">
        <v>1</v>
      </c>
      <c r="BE53" s="31">
        <v>1</v>
      </c>
      <c r="BF53" s="31"/>
      <c r="BG53" s="31"/>
      <c r="BH53" s="31"/>
      <c r="BI53" s="40"/>
      <c r="BJ53" s="41"/>
      <c r="BK53" s="54"/>
      <c r="BL53" s="50"/>
      <c r="BP53" s="25"/>
      <c r="BQ53" s="25"/>
      <c r="BR53" s="25"/>
    </row>
    <row r="54" spans="1:216" ht="13.5" thickBot="1" x14ac:dyDescent="0.25">
      <c r="B54" s="55"/>
      <c r="C54" s="29" t="s">
        <v>170</v>
      </c>
      <c r="D54" s="42"/>
      <c r="E54" s="31"/>
      <c r="F54" s="31"/>
      <c r="G54" s="31"/>
      <c r="H54" s="31"/>
      <c r="I54" s="31"/>
      <c r="J54" s="43"/>
      <c r="K54" s="43"/>
      <c r="L54" s="31"/>
      <c r="M54" s="31"/>
      <c r="N54" s="31"/>
      <c r="O54" s="31"/>
      <c r="P54" s="31"/>
      <c r="Q54" s="43"/>
      <c r="R54" s="43"/>
      <c r="S54" s="31"/>
      <c r="T54" s="31"/>
      <c r="U54" s="31"/>
      <c r="V54" s="31"/>
      <c r="W54" s="31"/>
      <c r="X54" s="43"/>
      <c r="Y54" s="43"/>
      <c r="Z54" s="31"/>
      <c r="AA54" s="31"/>
      <c r="AB54" s="31"/>
      <c r="AC54" s="31"/>
      <c r="AD54" s="31"/>
      <c r="AE54" s="56"/>
      <c r="AF54" s="43"/>
      <c r="AG54" s="31"/>
      <c r="AH54" s="31"/>
      <c r="AI54" s="31"/>
      <c r="AJ54" s="31"/>
      <c r="AK54" s="31"/>
      <c r="AL54" s="43"/>
      <c r="AM54" s="43"/>
      <c r="AN54" s="43"/>
      <c r="AO54" s="31"/>
      <c r="AP54" s="31"/>
      <c r="AQ54" s="31"/>
      <c r="AR54" s="31"/>
      <c r="AS54" s="43"/>
      <c r="AT54" s="43"/>
      <c r="AU54" s="31"/>
      <c r="AV54" s="31"/>
      <c r="AW54" s="31"/>
      <c r="AX54" s="31"/>
      <c r="AY54" s="31"/>
      <c r="AZ54" s="43"/>
      <c r="BA54" s="43"/>
      <c r="BB54" s="31"/>
      <c r="BC54" s="31"/>
      <c r="BD54" s="31"/>
      <c r="BE54" s="31"/>
      <c r="BF54" s="31"/>
      <c r="BG54" s="43"/>
      <c r="BH54" s="43"/>
      <c r="BI54" s="43"/>
      <c r="BJ54" s="43"/>
      <c r="BK54" s="57"/>
      <c r="BL54" s="58"/>
      <c r="BP54" s="25"/>
      <c r="BQ54" s="25"/>
      <c r="BR54" s="2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</row>
    <row r="55" spans="1:216" ht="13.5" thickBot="1" x14ac:dyDescent="0.25">
      <c r="B55" s="55"/>
      <c r="C55" s="59"/>
      <c r="BP55" s="25"/>
      <c r="BQ55" s="25"/>
      <c r="BR55" s="2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</row>
    <row r="56" spans="1:216" x14ac:dyDescent="0.2">
      <c r="D56" s="109" t="s">
        <v>11</v>
      </c>
      <c r="E56" s="109"/>
      <c r="F56" s="109"/>
      <c r="G56" s="109"/>
      <c r="H56" s="109"/>
      <c r="I56" s="109"/>
      <c r="J56" s="109"/>
      <c r="K56" s="109"/>
      <c r="L56" s="109"/>
      <c r="M56" s="109"/>
      <c r="N56" s="109"/>
      <c r="O56" s="109"/>
      <c r="P56" s="109"/>
      <c r="Q56" s="109"/>
      <c r="R56" s="109"/>
      <c r="S56" s="109"/>
      <c r="T56" s="109"/>
      <c r="U56" s="109"/>
      <c r="V56" s="109"/>
      <c r="W56" s="109"/>
      <c r="X56" s="109"/>
      <c r="Y56" s="109"/>
      <c r="Z56" s="109"/>
      <c r="AA56" s="109"/>
      <c r="AB56" s="109"/>
      <c r="AC56" s="109"/>
      <c r="AD56" s="109"/>
      <c r="AE56" s="109"/>
      <c r="AF56" s="109"/>
      <c r="AG56" s="109"/>
      <c r="AH56" s="109"/>
      <c r="AI56" s="106" t="s">
        <v>12</v>
      </c>
      <c r="AJ56" s="106"/>
      <c r="AK56" s="106"/>
      <c r="AL56" s="106"/>
      <c r="AM56" s="106"/>
      <c r="AN56" s="106"/>
      <c r="AO56" s="106"/>
      <c r="AP56" s="106"/>
      <c r="AQ56" s="106"/>
      <c r="AR56" s="106"/>
      <c r="AS56" s="106"/>
      <c r="AT56" s="106"/>
      <c r="AU56" s="106"/>
      <c r="AV56" s="106"/>
      <c r="AW56" s="106"/>
      <c r="AX56" s="106"/>
      <c r="AY56" s="106"/>
      <c r="AZ56" s="106"/>
      <c r="BA56" s="106"/>
      <c r="BB56" s="106"/>
      <c r="BC56" s="106"/>
      <c r="BD56" s="106"/>
      <c r="BE56" s="106"/>
      <c r="BF56" s="106"/>
      <c r="BG56" s="106"/>
      <c r="BH56" s="106"/>
      <c r="BI56" s="106"/>
      <c r="BJ56" s="106"/>
      <c r="BK56" s="106"/>
      <c r="BL56" s="106"/>
      <c r="BP56" s="25"/>
      <c r="BQ56" s="25"/>
      <c r="BR56" s="25"/>
    </row>
    <row r="57" spans="1:216" x14ac:dyDescent="0.2">
      <c r="B57" s="35"/>
      <c r="C57" s="44"/>
      <c r="D57" s="81" t="str">
        <f t="shared" ref="D57:AI57" si="121">"S"&amp;WEEKNUM(D58)</f>
        <v>S18</v>
      </c>
      <c r="E57" s="81" t="str">
        <f t="shared" si="121"/>
        <v>S18</v>
      </c>
      <c r="F57" s="81" t="str">
        <f t="shared" si="121"/>
        <v>S18</v>
      </c>
      <c r="G57" s="81" t="str">
        <f t="shared" si="121"/>
        <v>S18</v>
      </c>
      <c r="H57" s="80" t="str">
        <f t="shared" si="121"/>
        <v>S19</v>
      </c>
      <c r="I57" s="80" t="str">
        <f t="shared" si="121"/>
        <v>S19</v>
      </c>
      <c r="J57" s="80" t="str">
        <f t="shared" si="121"/>
        <v>S19</v>
      </c>
      <c r="K57" s="80" t="str">
        <f t="shared" si="121"/>
        <v>S19</v>
      </c>
      <c r="L57" s="80" t="str">
        <f t="shared" si="121"/>
        <v>S19</v>
      </c>
      <c r="M57" s="80" t="str">
        <f t="shared" si="121"/>
        <v>S19</v>
      </c>
      <c r="N57" s="80" t="str">
        <f t="shared" si="121"/>
        <v>S19</v>
      </c>
      <c r="O57" s="81" t="str">
        <f t="shared" si="121"/>
        <v>S20</v>
      </c>
      <c r="P57" s="81" t="str">
        <f t="shared" si="121"/>
        <v>S20</v>
      </c>
      <c r="Q57" s="81" t="str">
        <f t="shared" si="121"/>
        <v>S20</v>
      </c>
      <c r="R57" s="81" t="str">
        <f t="shared" si="121"/>
        <v>S20</v>
      </c>
      <c r="S57" s="81" t="str">
        <f t="shared" si="121"/>
        <v>S20</v>
      </c>
      <c r="T57" s="81" t="str">
        <f t="shared" si="121"/>
        <v>S20</v>
      </c>
      <c r="U57" s="81" t="str">
        <f t="shared" si="121"/>
        <v>S20</v>
      </c>
      <c r="V57" s="80" t="str">
        <f t="shared" si="121"/>
        <v>S21</v>
      </c>
      <c r="W57" s="80" t="str">
        <f t="shared" si="121"/>
        <v>S21</v>
      </c>
      <c r="X57" s="80" t="str">
        <f t="shared" si="121"/>
        <v>S21</v>
      </c>
      <c r="Y57" s="80" t="str">
        <f t="shared" si="121"/>
        <v>S21</v>
      </c>
      <c r="Z57" s="80" t="str">
        <f t="shared" si="121"/>
        <v>S21</v>
      </c>
      <c r="AA57" s="80" t="str">
        <f t="shared" si="121"/>
        <v>S21</v>
      </c>
      <c r="AB57" s="80" t="str">
        <f t="shared" si="121"/>
        <v>S21</v>
      </c>
      <c r="AC57" s="81" t="str">
        <f t="shared" si="121"/>
        <v>S22</v>
      </c>
      <c r="AD57" s="81" t="str">
        <f t="shared" si="121"/>
        <v>S22</v>
      </c>
      <c r="AE57" s="81" t="str">
        <f t="shared" si="121"/>
        <v>S22</v>
      </c>
      <c r="AF57" s="81" t="str">
        <f t="shared" si="121"/>
        <v>S22</v>
      </c>
      <c r="AG57" s="81" t="str">
        <f t="shared" si="121"/>
        <v>S22</v>
      </c>
      <c r="AH57" s="81" t="str">
        <f t="shared" si="121"/>
        <v>S22</v>
      </c>
      <c r="AI57" s="81" t="str">
        <f t="shared" si="121"/>
        <v>S22</v>
      </c>
      <c r="AJ57" s="80" t="str">
        <f t="shared" ref="AJ57:BL57" si="122">"S"&amp;WEEKNUM(AJ58)</f>
        <v>S23</v>
      </c>
      <c r="AK57" s="80" t="str">
        <f t="shared" si="122"/>
        <v>S23</v>
      </c>
      <c r="AL57" s="80" t="str">
        <f t="shared" si="122"/>
        <v>S23</v>
      </c>
      <c r="AM57" s="80" t="str">
        <f t="shared" si="122"/>
        <v>S23</v>
      </c>
      <c r="AN57" s="80" t="str">
        <f t="shared" si="122"/>
        <v>S23</v>
      </c>
      <c r="AO57" s="80" t="str">
        <f t="shared" si="122"/>
        <v>S23</v>
      </c>
      <c r="AP57" s="80" t="str">
        <f t="shared" si="122"/>
        <v>S23</v>
      </c>
      <c r="AQ57" s="81" t="str">
        <f t="shared" si="122"/>
        <v>S24</v>
      </c>
      <c r="AR57" s="81" t="str">
        <f t="shared" si="122"/>
        <v>S24</v>
      </c>
      <c r="AS57" s="81" t="str">
        <f t="shared" si="122"/>
        <v>S24</v>
      </c>
      <c r="AT57" s="81" t="str">
        <f t="shared" si="122"/>
        <v>S24</v>
      </c>
      <c r="AU57" s="81" t="str">
        <f t="shared" si="122"/>
        <v>S24</v>
      </c>
      <c r="AV57" s="81" t="str">
        <f t="shared" si="122"/>
        <v>S24</v>
      </c>
      <c r="AW57" s="81" t="str">
        <f t="shared" si="122"/>
        <v>S24</v>
      </c>
      <c r="AX57" s="80" t="str">
        <f t="shared" si="122"/>
        <v>S25</v>
      </c>
      <c r="AY57" s="80" t="str">
        <f t="shared" si="122"/>
        <v>S25</v>
      </c>
      <c r="AZ57" s="80" t="str">
        <f t="shared" si="122"/>
        <v>S25</v>
      </c>
      <c r="BA57" s="80" t="str">
        <f t="shared" si="122"/>
        <v>S25</v>
      </c>
      <c r="BB57" s="80" t="str">
        <f t="shared" si="122"/>
        <v>S25</v>
      </c>
      <c r="BC57" s="80" t="str">
        <f t="shared" si="122"/>
        <v>S25</v>
      </c>
      <c r="BD57" s="80" t="str">
        <f t="shared" si="122"/>
        <v>S25</v>
      </c>
      <c r="BE57" s="81" t="str">
        <f t="shared" si="122"/>
        <v>S26</v>
      </c>
      <c r="BF57" s="81" t="str">
        <f t="shared" si="122"/>
        <v>S26</v>
      </c>
      <c r="BG57" s="81" t="str">
        <f t="shared" si="122"/>
        <v>S26</v>
      </c>
      <c r="BH57" s="81" t="str">
        <f t="shared" si="122"/>
        <v>S26</v>
      </c>
      <c r="BI57" s="81" t="str">
        <f t="shared" si="122"/>
        <v>S26</v>
      </c>
      <c r="BJ57" s="81" t="str">
        <f t="shared" si="122"/>
        <v>S26</v>
      </c>
      <c r="BK57" s="81" t="str">
        <f t="shared" si="122"/>
        <v>S26</v>
      </c>
      <c r="BL57" s="80" t="str">
        <f t="shared" si="122"/>
        <v>S27</v>
      </c>
      <c r="BP57" s="25"/>
      <c r="BQ57" s="25"/>
      <c r="BR57" s="2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</row>
    <row r="58" spans="1:216" ht="12.75" customHeight="1" x14ac:dyDescent="0.2">
      <c r="C58" s="47"/>
      <c r="D58" s="45">
        <f>DATE(hide!F1+2014,5,1)</f>
        <v>43586</v>
      </c>
      <c r="E58" s="46">
        <f t="shared" ref="E58" si="123">D58+1</f>
        <v>43587</v>
      </c>
      <c r="F58" s="46">
        <f t="shared" ref="F58" si="124">E58+1</f>
        <v>43588</v>
      </c>
      <c r="G58" s="46">
        <f t="shared" ref="G58" si="125">F58+1</f>
        <v>43589</v>
      </c>
      <c r="H58" s="46">
        <f t="shared" ref="H58" si="126">G58+1</f>
        <v>43590</v>
      </c>
      <c r="I58" s="46">
        <f t="shared" ref="I58" si="127">H58+1</f>
        <v>43591</v>
      </c>
      <c r="J58" s="46">
        <f t="shared" ref="J58" si="128">I58+1</f>
        <v>43592</v>
      </c>
      <c r="K58" s="46">
        <f t="shared" ref="K58" si="129">J58+1</f>
        <v>43593</v>
      </c>
      <c r="L58" s="46">
        <f t="shared" ref="L58" si="130">K58+1</f>
        <v>43594</v>
      </c>
      <c r="M58" s="46">
        <f t="shared" ref="M58" si="131">L58+1</f>
        <v>43595</v>
      </c>
      <c r="N58" s="46">
        <f t="shared" ref="N58" si="132">M58+1</f>
        <v>43596</v>
      </c>
      <c r="O58" s="46">
        <f t="shared" ref="O58" si="133">N58+1</f>
        <v>43597</v>
      </c>
      <c r="P58" s="46">
        <f t="shared" ref="P58" si="134">O58+1</f>
        <v>43598</v>
      </c>
      <c r="Q58" s="46">
        <f t="shared" ref="Q58" si="135">P58+1</f>
        <v>43599</v>
      </c>
      <c r="R58" s="46">
        <f t="shared" ref="R58" si="136">Q58+1</f>
        <v>43600</v>
      </c>
      <c r="S58" s="46">
        <f t="shared" ref="S58" si="137">R58+1</f>
        <v>43601</v>
      </c>
      <c r="T58" s="46">
        <f t="shared" ref="T58" si="138">S58+1</f>
        <v>43602</v>
      </c>
      <c r="U58" s="46">
        <f t="shared" ref="U58" si="139">T58+1</f>
        <v>43603</v>
      </c>
      <c r="V58" s="46">
        <f t="shared" ref="V58" si="140">U58+1</f>
        <v>43604</v>
      </c>
      <c r="W58" s="46">
        <f t="shared" ref="W58" si="141">V58+1</f>
        <v>43605</v>
      </c>
      <c r="X58" s="46">
        <f t="shared" ref="X58" si="142">W58+1</f>
        <v>43606</v>
      </c>
      <c r="Y58" s="46">
        <f t="shared" ref="Y58" si="143">X58+1</f>
        <v>43607</v>
      </c>
      <c r="Z58" s="46">
        <f t="shared" ref="Z58" si="144">Y58+1</f>
        <v>43608</v>
      </c>
      <c r="AA58" s="46">
        <f t="shared" ref="AA58" si="145">Z58+1</f>
        <v>43609</v>
      </c>
      <c r="AB58" s="46">
        <f t="shared" ref="AB58" si="146">AA58+1</f>
        <v>43610</v>
      </c>
      <c r="AC58" s="46">
        <f t="shared" ref="AC58" si="147">AB58+1</f>
        <v>43611</v>
      </c>
      <c r="AD58" s="46">
        <f t="shared" ref="AD58" si="148">AC58+1</f>
        <v>43612</v>
      </c>
      <c r="AE58" s="46">
        <f t="shared" ref="AE58" si="149">AD58+1</f>
        <v>43613</v>
      </c>
      <c r="AF58" s="46">
        <f t="shared" ref="AF58" si="150">AE58+1</f>
        <v>43614</v>
      </c>
      <c r="AG58" s="46">
        <f t="shared" ref="AG58" si="151">AF58+1</f>
        <v>43615</v>
      </c>
      <c r="AH58" s="46">
        <f t="shared" ref="AH58" si="152">AG58+1</f>
        <v>43616</v>
      </c>
      <c r="AI58" s="45">
        <f>DATE(hide!F1+2014,6,1)</f>
        <v>43617</v>
      </c>
      <c r="AJ58" s="46">
        <f t="shared" ref="AJ58" si="153">AI58+1</f>
        <v>43618</v>
      </c>
      <c r="AK58" s="46">
        <f t="shared" ref="AK58" si="154">AJ58+1</f>
        <v>43619</v>
      </c>
      <c r="AL58" s="46">
        <f t="shared" ref="AL58" si="155">AK58+1</f>
        <v>43620</v>
      </c>
      <c r="AM58" s="46">
        <f t="shared" ref="AM58" si="156">AL58+1</f>
        <v>43621</v>
      </c>
      <c r="AN58" s="46">
        <f t="shared" ref="AN58" si="157">AM58+1</f>
        <v>43622</v>
      </c>
      <c r="AO58" s="46">
        <f t="shared" ref="AO58" si="158">AN58+1</f>
        <v>43623</v>
      </c>
      <c r="AP58" s="46">
        <f t="shared" ref="AP58" si="159">AO58+1</f>
        <v>43624</v>
      </c>
      <c r="AQ58" s="46">
        <f t="shared" ref="AQ58" si="160">AP58+1</f>
        <v>43625</v>
      </c>
      <c r="AR58" s="46">
        <f t="shared" ref="AR58" si="161">AQ58+1</f>
        <v>43626</v>
      </c>
      <c r="AS58" s="46">
        <f t="shared" ref="AS58" si="162">AR58+1</f>
        <v>43627</v>
      </c>
      <c r="AT58" s="46">
        <f t="shared" ref="AT58" si="163">AS58+1</f>
        <v>43628</v>
      </c>
      <c r="AU58" s="46">
        <f t="shared" ref="AU58" si="164">AT58+1</f>
        <v>43629</v>
      </c>
      <c r="AV58" s="46">
        <f t="shared" ref="AV58" si="165">AU58+1</f>
        <v>43630</v>
      </c>
      <c r="AW58" s="46">
        <f t="shared" ref="AW58" si="166">AV58+1</f>
        <v>43631</v>
      </c>
      <c r="AX58" s="46">
        <f t="shared" ref="AX58" si="167">AW58+1</f>
        <v>43632</v>
      </c>
      <c r="AY58" s="46">
        <f t="shared" ref="AY58" si="168">AX58+1</f>
        <v>43633</v>
      </c>
      <c r="AZ58" s="46">
        <f t="shared" ref="AZ58" si="169">AY58+1</f>
        <v>43634</v>
      </c>
      <c r="BA58" s="46">
        <f t="shared" ref="BA58" si="170">AZ58+1</f>
        <v>43635</v>
      </c>
      <c r="BB58" s="46">
        <f t="shared" ref="BB58" si="171">BA58+1</f>
        <v>43636</v>
      </c>
      <c r="BC58" s="46">
        <f t="shared" ref="BC58" si="172">BB58+1</f>
        <v>43637</v>
      </c>
      <c r="BD58" s="46">
        <f t="shared" ref="BD58" si="173">BC58+1</f>
        <v>43638</v>
      </c>
      <c r="BE58" s="46">
        <f t="shared" ref="BE58" si="174">BD58+1</f>
        <v>43639</v>
      </c>
      <c r="BF58" s="46">
        <f t="shared" ref="BF58" si="175">BE58+1</f>
        <v>43640</v>
      </c>
      <c r="BG58" s="46">
        <f t="shared" ref="BG58" si="176">BF58+1</f>
        <v>43641</v>
      </c>
      <c r="BH58" s="46">
        <f t="shared" ref="BH58" si="177">BG58+1</f>
        <v>43642</v>
      </c>
      <c r="BI58" s="46">
        <f t="shared" ref="BI58" si="178">BH58+1</f>
        <v>43643</v>
      </c>
      <c r="BJ58" s="46">
        <f t="shared" ref="BJ58" si="179">BI58+1</f>
        <v>43644</v>
      </c>
      <c r="BK58" s="46">
        <f t="shared" ref="BK58" si="180">BJ58+1</f>
        <v>43645</v>
      </c>
      <c r="BL58" s="46">
        <f t="shared" ref="BL58" si="181">BK58+1</f>
        <v>43646</v>
      </c>
      <c r="BP58" s="25"/>
      <c r="BQ58" s="25"/>
      <c r="BR58" s="25"/>
    </row>
    <row r="59" spans="1:216" x14ac:dyDescent="0.2">
      <c r="C59" s="29" t="s">
        <v>153</v>
      </c>
      <c r="D59" s="30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2"/>
      <c r="W59" s="32"/>
      <c r="X59" s="32"/>
      <c r="Y59" s="32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2"/>
      <c r="AY59" s="32"/>
      <c r="AZ59" s="32"/>
      <c r="BA59" s="31"/>
      <c r="BB59" s="31"/>
      <c r="BC59" s="31"/>
      <c r="BD59" s="31"/>
      <c r="BE59" s="31"/>
      <c r="BF59" s="31"/>
      <c r="BG59" s="31"/>
      <c r="BH59" s="31"/>
      <c r="BI59" s="31"/>
      <c r="BJ59" s="31"/>
      <c r="BK59" s="33"/>
      <c r="BL59" s="50"/>
      <c r="BP59" s="25"/>
      <c r="BQ59" s="25"/>
      <c r="BR59" s="25"/>
    </row>
    <row r="60" spans="1:216" ht="15" x14ac:dyDescent="0.25">
      <c r="A60" s="1"/>
      <c r="B60" s="1"/>
      <c r="C60" s="29" t="s">
        <v>154</v>
      </c>
      <c r="D60" s="30"/>
      <c r="E60" s="31"/>
      <c r="F60" s="31"/>
      <c r="G60" s="31"/>
      <c r="H60" s="31"/>
      <c r="I60" s="31"/>
      <c r="J60" s="31" t="s">
        <v>4</v>
      </c>
      <c r="K60" s="31"/>
      <c r="L60" s="31"/>
      <c r="M60" s="31"/>
      <c r="N60" s="1"/>
      <c r="O60" s="31"/>
      <c r="P60" s="31"/>
      <c r="Q60" s="31"/>
      <c r="R60" s="31" t="s">
        <v>2</v>
      </c>
      <c r="S60" s="31"/>
      <c r="T60" s="31"/>
      <c r="U60" s="1"/>
      <c r="V60" s="31"/>
      <c r="W60" s="31"/>
      <c r="X60" s="31"/>
      <c r="Y60" s="31"/>
      <c r="Z60" s="31"/>
      <c r="AA60" s="31"/>
      <c r="AB60" s="31"/>
      <c r="AC60" s="1"/>
      <c r="AD60" s="31" t="s">
        <v>4</v>
      </c>
      <c r="AE60" s="31" t="s">
        <v>4</v>
      </c>
      <c r="AF60" s="31"/>
      <c r="AG60" s="31"/>
      <c r="AH60" s="31"/>
      <c r="AI60" s="31"/>
      <c r="AJ60" s="31" t="s">
        <v>2</v>
      </c>
      <c r="AK60" s="31"/>
      <c r="AL60" s="31"/>
      <c r="AM60" s="31"/>
      <c r="AN60" s="31"/>
      <c r="AO60" s="31"/>
      <c r="AP60" s="31"/>
      <c r="AQ60" s="31"/>
      <c r="AR60" s="31" t="s">
        <v>4</v>
      </c>
      <c r="AS60" s="31" t="s">
        <v>4</v>
      </c>
      <c r="AT60" s="31">
        <v>1</v>
      </c>
      <c r="AU60" s="31"/>
      <c r="AV60" s="31"/>
      <c r="AW60" s="31"/>
      <c r="AX60" s="32"/>
      <c r="AY60" s="31" t="s">
        <v>4</v>
      </c>
      <c r="AZ60" s="32"/>
      <c r="BA60" s="31"/>
      <c r="BB60" s="31"/>
      <c r="BC60" s="31"/>
      <c r="BD60" s="31"/>
      <c r="BE60" s="31"/>
      <c r="BF60" s="31" t="s">
        <v>4</v>
      </c>
      <c r="BG60" s="31" t="s">
        <v>4</v>
      </c>
      <c r="BH60" s="31"/>
      <c r="BI60" s="31"/>
      <c r="BJ60" s="31"/>
      <c r="BK60" s="33"/>
      <c r="BL60" s="50" t="s">
        <v>2</v>
      </c>
      <c r="BM60" s="1"/>
      <c r="BO60" s="1"/>
      <c r="BP60" s="25"/>
      <c r="BQ60" s="25"/>
      <c r="BR60" s="25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</row>
    <row r="61" spans="1:216" x14ac:dyDescent="0.2">
      <c r="C61" s="29" t="s">
        <v>155</v>
      </c>
      <c r="D61" s="30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  <c r="BK61" s="33"/>
      <c r="BL61" s="50"/>
      <c r="BP61" s="25"/>
      <c r="BQ61" s="25"/>
      <c r="BR61" s="25"/>
    </row>
    <row r="62" spans="1:216" x14ac:dyDescent="0.2">
      <c r="C62" s="29" t="s">
        <v>156</v>
      </c>
      <c r="D62" s="30"/>
      <c r="E62" s="31"/>
      <c r="F62" s="31"/>
      <c r="G62" s="31"/>
      <c r="H62" s="31"/>
      <c r="I62" s="31">
        <v>1</v>
      </c>
      <c r="J62" s="31"/>
      <c r="K62" s="31"/>
      <c r="L62" s="31"/>
      <c r="M62" s="31"/>
      <c r="N62" s="31"/>
      <c r="O62" s="31"/>
      <c r="P62" s="31"/>
      <c r="Q62" s="31"/>
      <c r="R62" s="31" t="s">
        <v>7</v>
      </c>
      <c r="S62" s="31"/>
      <c r="T62" s="31"/>
      <c r="U62" s="31" t="s">
        <v>3</v>
      </c>
      <c r="V62" s="31" t="s">
        <v>3</v>
      </c>
      <c r="W62" s="31" t="s">
        <v>3</v>
      </c>
      <c r="X62" s="31" t="s">
        <v>3</v>
      </c>
      <c r="Y62" s="31" t="s">
        <v>3</v>
      </c>
      <c r="Z62" s="31"/>
      <c r="AA62" s="31"/>
      <c r="AB62" s="31"/>
      <c r="AC62" s="31">
        <v>2</v>
      </c>
      <c r="AD62" s="31"/>
      <c r="AE62" s="31">
        <v>2</v>
      </c>
      <c r="AF62" s="31"/>
      <c r="AG62" s="31"/>
      <c r="AH62" s="31"/>
      <c r="AI62" s="31"/>
      <c r="AJ62" s="31"/>
      <c r="AK62" s="31"/>
      <c r="AL62" s="31">
        <v>1</v>
      </c>
      <c r="AM62" s="31">
        <v>1</v>
      </c>
      <c r="AN62" s="31"/>
      <c r="AO62" s="31"/>
      <c r="AP62" s="31" t="s">
        <v>3</v>
      </c>
      <c r="AQ62" s="31"/>
      <c r="AR62" s="31">
        <v>2</v>
      </c>
      <c r="AS62" s="31"/>
      <c r="AT62" s="31">
        <v>2</v>
      </c>
      <c r="AU62" s="31"/>
      <c r="AV62" s="31"/>
      <c r="AW62" s="31"/>
      <c r="AX62" s="31">
        <v>1</v>
      </c>
      <c r="AY62" s="31"/>
      <c r="AZ62" s="31"/>
      <c r="BA62" s="31"/>
      <c r="BB62" s="31"/>
      <c r="BC62" s="31"/>
      <c r="BD62" s="31" t="s">
        <v>3</v>
      </c>
      <c r="BE62" s="31"/>
      <c r="BF62" s="31">
        <v>2</v>
      </c>
      <c r="BG62" s="31"/>
      <c r="BH62" s="31">
        <v>2</v>
      </c>
      <c r="BI62" s="31"/>
      <c r="BJ62" s="31"/>
      <c r="BK62" s="33"/>
      <c r="BL62" s="50"/>
      <c r="BP62" s="25"/>
      <c r="BQ62" s="25"/>
      <c r="BR62" s="25"/>
    </row>
    <row r="63" spans="1:216" x14ac:dyDescent="0.2">
      <c r="C63" s="29" t="s">
        <v>157</v>
      </c>
      <c r="D63" s="30"/>
      <c r="E63" s="31"/>
      <c r="F63" s="31"/>
      <c r="G63" s="31"/>
      <c r="H63" s="31"/>
      <c r="I63" s="31"/>
      <c r="J63" s="31">
        <v>2</v>
      </c>
      <c r="K63" s="31"/>
      <c r="L63" s="31"/>
      <c r="M63" s="31"/>
      <c r="N63" s="31" t="s">
        <v>3</v>
      </c>
      <c r="O63" s="32">
        <v>1</v>
      </c>
      <c r="P63" s="32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60">
        <v>1</v>
      </c>
      <c r="AD63" s="60"/>
      <c r="AE63" s="31">
        <v>1</v>
      </c>
      <c r="AF63" s="60"/>
      <c r="AG63" s="31"/>
      <c r="AH63" s="31"/>
      <c r="AI63" s="31"/>
      <c r="AJ63" s="31"/>
      <c r="AK63" s="31"/>
      <c r="AL63" s="31"/>
      <c r="AM63" s="31" t="s">
        <v>3</v>
      </c>
      <c r="AN63" s="31"/>
      <c r="AO63" s="31"/>
      <c r="AP63" s="31"/>
      <c r="AQ63" s="31">
        <v>1</v>
      </c>
      <c r="AR63" s="31">
        <v>1</v>
      </c>
      <c r="AS63" s="31"/>
      <c r="AT63" s="31"/>
      <c r="AU63" s="31"/>
      <c r="AV63" s="31"/>
      <c r="AW63" s="31"/>
      <c r="AX63" s="31"/>
      <c r="AY63" s="31"/>
      <c r="AZ63" s="31"/>
      <c r="BA63" s="31" t="s">
        <v>3</v>
      </c>
      <c r="BB63" s="31"/>
      <c r="BC63" s="31"/>
      <c r="BD63" s="31"/>
      <c r="BE63" s="31">
        <v>1</v>
      </c>
      <c r="BF63" s="31"/>
      <c r="BG63" s="31"/>
      <c r="BH63" s="31">
        <v>1</v>
      </c>
      <c r="BI63" s="31"/>
      <c r="BJ63" s="31"/>
      <c r="BK63" s="33"/>
      <c r="BL63" s="50"/>
      <c r="BP63" s="25"/>
      <c r="BQ63" s="25"/>
      <c r="BR63" s="25"/>
    </row>
    <row r="64" spans="1:216" x14ac:dyDescent="0.2">
      <c r="C64" s="29" t="s">
        <v>158</v>
      </c>
      <c r="D64" s="30"/>
      <c r="E64" s="31"/>
      <c r="F64" s="31"/>
      <c r="G64" s="31"/>
      <c r="H64" s="31"/>
      <c r="I64" s="31"/>
      <c r="J64" s="31"/>
      <c r="K64" s="31"/>
      <c r="L64" s="52"/>
      <c r="M64" s="31"/>
      <c r="N64" s="31"/>
      <c r="O64" s="31"/>
      <c r="P64" s="31"/>
      <c r="Q64" s="31"/>
      <c r="R64" s="31"/>
      <c r="S64" s="32"/>
      <c r="T64" s="31"/>
      <c r="U64" s="31"/>
      <c r="V64" s="31"/>
      <c r="W64" s="31"/>
      <c r="X64" s="31"/>
      <c r="Y64" s="31">
        <v>2</v>
      </c>
      <c r="Z64" s="32"/>
      <c r="AA64" s="31"/>
      <c r="AB64" s="31"/>
      <c r="AC64" s="60"/>
      <c r="AD64" s="60"/>
      <c r="AE64" s="60"/>
      <c r="AF64" s="31"/>
      <c r="AG64" s="31"/>
      <c r="AH64" s="31"/>
      <c r="AI64" s="31"/>
      <c r="AJ64" s="31"/>
      <c r="AK64" s="52"/>
      <c r="AL64" s="31"/>
      <c r="AM64" s="32"/>
      <c r="AN64" s="32"/>
      <c r="AO64" s="31"/>
      <c r="AP64" s="31"/>
      <c r="AQ64" s="31"/>
      <c r="AR64" s="31"/>
      <c r="AS64" s="31"/>
      <c r="AT64" s="32"/>
      <c r="AU64" s="32"/>
      <c r="AV64" s="31"/>
      <c r="AW64" s="31"/>
      <c r="AX64" s="31"/>
      <c r="AY64" s="31"/>
      <c r="AZ64" s="31"/>
      <c r="BA64" s="32"/>
      <c r="BB64" s="32"/>
      <c r="BC64" s="31"/>
      <c r="BD64" s="31">
        <v>1</v>
      </c>
      <c r="BE64" s="31"/>
      <c r="BF64" s="31"/>
      <c r="BG64" s="31"/>
      <c r="BH64" s="31"/>
      <c r="BI64" s="31"/>
      <c r="BJ64" s="31"/>
      <c r="BK64" s="33"/>
      <c r="BL64" s="50"/>
      <c r="BP64" s="25"/>
      <c r="BQ64" s="25"/>
      <c r="BR64" s="25"/>
    </row>
    <row r="65" spans="1:216" x14ac:dyDescent="0.2">
      <c r="B65" s="20"/>
      <c r="C65" s="29" t="s">
        <v>159</v>
      </c>
      <c r="D65" s="30"/>
      <c r="E65" s="31"/>
      <c r="F65" s="31"/>
      <c r="G65" s="31"/>
      <c r="H65" s="31"/>
      <c r="I65" s="31"/>
      <c r="J65" s="31">
        <v>1</v>
      </c>
      <c r="K65" s="31"/>
      <c r="L65" s="31"/>
      <c r="M65" s="31"/>
      <c r="N65" s="31" t="s">
        <v>3</v>
      </c>
      <c r="O65" s="32" t="s">
        <v>3</v>
      </c>
      <c r="P65" s="32" t="s">
        <v>3</v>
      </c>
      <c r="Q65" s="31"/>
      <c r="R65" s="31"/>
      <c r="S65" s="31"/>
      <c r="T65" s="31"/>
      <c r="U65" s="31">
        <v>1</v>
      </c>
      <c r="V65" s="31"/>
      <c r="W65" s="31">
        <v>1</v>
      </c>
      <c r="X65" s="31"/>
      <c r="Y65" s="31"/>
      <c r="Z65" s="31"/>
      <c r="AA65" s="31"/>
      <c r="AB65" s="31"/>
      <c r="AC65" s="60"/>
      <c r="AD65" s="60"/>
      <c r="AE65" s="31"/>
      <c r="AF65" s="31"/>
      <c r="AG65" s="31"/>
      <c r="AH65" s="31"/>
      <c r="AI65" s="31">
        <v>1</v>
      </c>
      <c r="AJ65" s="31"/>
      <c r="AK65" s="31"/>
      <c r="AL65" s="31"/>
      <c r="AM65" s="31" t="s">
        <v>5</v>
      </c>
      <c r="AN65" s="31"/>
      <c r="AO65" s="31"/>
      <c r="AP65" s="31"/>
      <c r="AQ65" s="31"/>
      <c r="AR65" s="31"/>
      <c r="AS65" s="32"/>
      <c r="AT65" s="31" t="s">
        <v>5</v>
      </c>
      <c r="AU65" s="31"/>
      <c r="AV65" s="31"/>
      <c r="AW65" s="31">
        <v>1</v>
      </c>
      <c r="AX65" s="31"/>
      <c r="AY65" s="31"/>
      <c r="AZ65" s="31">
        <v>1</v>
      </c>
      <c r="BA65" s="31" t="s">
        <v>5</v>
      </c>
      <c r="BB65" s="31"/>
      <c r="BC65" s="31"/>
      <c r="BD65" s="31"/>
      <c r="BE65" s="31"/>
      <c r="BF65" s="31"/>
      <c r="BG65" s="31"/>
      <c r="BH65" s="31" t="s">
        <v>5</v>
      </c>
      <c r="BI65" s="31"/>
      <c r="BJ65" s="31"/>
      <c r="BK65" s="33"/>
      <c r="BL65" s="50"/>
      <c r="BP65" s="25"/>
      <c r="BQ65" s="25"/>
      <c r="BR65" s="25"/>
    </row>
    <row r="66" spans="1:216" ht="15" x14ac:dyDescent="0.25">
      <c r="A66" s="78" t="s">
        <v>90</v>
      </c>
      <c r="B66" s="20"/>
      <c r="C66" s="29" t="s">
        <v>160</v>
      </c>
      <c r="D66" s="30"/>
      <c r="E66" s="31"/>
      <c r="F66" s="31"/>
      <c r="G66" s="31"/>
      <c r="H66" s="31">
        <v>1</v>
      </c>
      <c r="I66" s="31"/>
      <c r="J66" s="31"/>
      <c r="K66" s="31"/>
      <c r="L66" s="31"/>
      <c r="M66" s="31"/>
      <c r="N66" s="31">
        <v>2</v>
      </c>
      <c r="O66" s="31"/>
      <c r="P66" s="31"/>
      <c r="Q66" s="31"/>
      <c r="R66" s="31"/>
      <c r="S66" s="31"/>
      <c r="T66" s="31"/>
      <c r="U66" s="31"/>
      <c r="V66" s="31">
        <v>1</v>
      </c>
      <c r="W66" s="31"/>
      <c r="X66" s="31"/>
      <c r="Y66" s="31">
        <v>1</v>
      </c>
      <c r="Z66" s="31"/>
      <c r="AA66" s="31"/>
      <c r="AB66" s="31"/>
      <c r="AC66" s="31"/>
      <c r="AD66" s="31"/>
      <c r="AE66" s="31"/>
      <c r="AF66" s="31">
        <v>2</v>
      </c>
      <c r="AG66" s="31"/>
      <c r="AH66" s="31"/>
      <c r="AI66" s="31"/>
      <c r="AJ66" s="31">
        <v>1</v>
      </c>
      <c r="AK66" s="31"/>
      <c r="AL66" s="31"/>
      <c r="AM66" s="31"/>
      <c r="AN66" s="31"/>
      <c r="AO66" s="31"/>
      <c r="AP66" s="31"/>
      <c r="AQ66" s="31">
        <v>2</v>
      </c>
      <c r="AR66" s="31"/>
      <c r="AS66" s="31"/>
      <c r="AT66" s="31"/>
      <c r="AU66" s="31"/>
      <c r="AV66" s="31"/>
      <c r="AW66" s="31"/>
      <c r="AX66" s="31"/>
      <c r="AY66" s="31"/>
      <c r="AZ66" s="31">
        <v>2</v>
      </c>
      <c r="BA66" s="31">
        <v>1</v>
      </c>
      <c r="BB66" s="31"/>
      <c r="BC66" s="31"/>
      <c r="BD66" s="31">
        <v>2</v>
      </c>
      <c r="BE66" s="31"/>
      <c r="BF66" s="32"/>
      <c r="BG66" s="32">
        <v>2</v>
      </c>
      <c r="BH66" s="31"/>
      <c r="BI66" s="31"/>
      <c r="BJ66" s="31"/>
      <c r="BK66" s="33">
        <v>1</v>
      </c>
      <c r="BL66" s="50"/>
      <c r="BP66" s="25"/>
      <c r="BQ66" s="25"/>
      <c r="BR66" s="25"/>
    </row>
    <row r="67" spans="1:216" ht="15" x14ac:dyDescent="0.25">
      <c r="A67" s="79" t="s">
        <v>91</v>
      </c>
      <c r="C67" s="29" t="s">
        <v>161</v>
      </c>
      <c r="D67" s="30"/>
      <c r="E67" s="31"/>
      <c r="F67" s="31"/>
      <c r="G67" s="31"/>
      <c r="H67" s="31"/>
      <c r="I67" s="31">
        <v>2</v>
      </c>
      <c r="J67" s="31"/>
      <c r="K67" s="31"/>
      <c r="L67" s="31"/>
      <c r="M67" s="31"/>
      <c r="N67" s="31"/>
      <c r="O67" s="31"/>
      <c r="P67" s="31"/>
      <c r="Q67" s="31"/>
      <c r="R67" s="31" t="s">
        <v>5</v>
      </c>
      <c r="S67" s="31"/>
      <c r="T67" s="31"/>
      <c r="U67" s="31"/>
      <c r="V67" s="31">
        <v>2</v>
      </c>
      <c r="W67" s="31">
        <v>2</v>
      </c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 t="s">
        <v>5</v>
      </c>
      <c r="AJ67" s="31"/>
      <c r="AK67" s="31"/>
      <c r="AL67" s="31">
        <v>2</v>
      </c>
      <c r="AM67" s="31">
        <v>2</v>
      </c>
      <c r="AN67" s="31"/>
      <c r="AO67" s="31"/>
      <c r="AP67" s="31" t="s">
        <v>5</v>
      </c>
      <c r="AQ67" s="31"/>
      <c r="AR67" s="31"/>
      <c r="AS67" s="31"/>
      <c r="AT67" s="31"/>
      <c r="AU67" s="31"/>
      <c r="AV67" s="31"/>
      <c r="AW67" s="31" t="s">
        <v>5</v>
      </c>
      <c r="AX67" s="31"/>
      <c r="AY67" s="31">
        <v>2</v>
      </c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3" t="s">
        <v>5</v>
      </c>
      <c r="BL67" s="50">
        <v>1</v>
      </c>
      <c r="BP67" s="25"/>
      <c r="BQ67" s="25"/>
      <c r="BR67" s="25"/>
    </row>
    <row r="68" spans="1:216" ht="15" x14ac:dyDescent="0.25">
      <c r="A68" s="78" t="s">
        <v>92</v>
      </c>
      <c r="C68" s="29" t="s">
        <v>162</v>
      </c>
      <c r="D68" s="30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2"/>
      <c r="P68" s="32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 t="s">
        <v>3</v>
      </c>
      <c r="AD68" s="31" t="s">
        <v>3</v>
      </c>
      <c r="AE68" s="31" t="s">
        <v>3</v>
      </c>
      <c r="AF68" s="31" t="s">
        <v>3</v>
      </c>
      <c r="AG68" s="31"/>
      <c r="AH68" s="31"/>
      <c r="AI68" s="31"/>
      <c r="AJ68" s="31"/>
      <c r="AK68" s="31">
        <v>1</v>
      </c>
      <c r="AL68" s="31"/>
      <c r="AM68" s="31"/>
      <c r="AN68" s="31"/>
      <c r="AO68" s="31"/>
      <c r="AP68" s="31">
        <v>2</v>
      </c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>
        <v>1</v>
      </c>
      <c r="BG68" s="31"/>
      <c r="BH68" s="31"/>
      <c r="BI68" s="31"/>
      <c r="BJ68" s="31"/>
      <c r="BK68" s="33"/>
      <c r="BL68" s="50"/>
      <c r="BP68" s="25"/>
      <c r="BQ68" s="25"/>
      <c r="BR68" s="25"/>
    </row>
    <row r="69" spans="1:216" ht="15" x14ac:dyDescent="0.25">
      <c r="A69" s="79" t="s">
        <v>93</v>
      </c>
      <c r="C69" s="29" t="s">
        <v>163</v>
      </c>
      <c r="D69" s="30"/>
      <c r="E69" s="31"/>
      <c r="F69" s="31"/>
      <c r="G69" s="31">
        <v>2</v>
      </c>
      <c r="H69" s="31"/>
      <c r="I69" s="31"/>
      <c r="J69" s="31"/>
      <c r="K69" s="31"/>
      <c r="L69" s="31"/>
      <c r="M69" s="31"/>
      <c r="N69" s="31">
        <v>1</v>
      </c>
      <c r="O69" s="32"/>
      <c r="P69" s="32"/>
      <c r="Q69" s="31"/>
      <c r="R69" s="31"/>
      <c r="S69" s="31"/>
      <c r="T69" s="31"/>
      <c r="U69" s="31">
        <v>2</v>
      </c>
      <c r="V69" s="31"/>
      <c r="W69" s="31"/>
      <c r="X69" s="31"/>
      <c r="Y69" s="31"/>
      <c r="Z69" s="31"/>
      <c r="AA69" s="31"/>
      <c r="AB69" s="31"/>
      <c r="AC69" s="31"/>
      <c r="AD69" s="31">
        <v>1</v>
      </c>
      <c r="AE69" s="31"/>
      <c r="AF69" s="31"/>
      <c r="AG69" s="31"/>
      <c r="AH69" s="31"/>
      <c r="AI69" s="31"/>
      <c r="AJ69" s="31"/>
      <c r="AK69" s="31">
        <v>2</v>
      </c>
      <c r="AL69" s="31"/>
      <c r="AM69" s="31"/>
      <c r="AN69" s="31"/>
      <c r="AO69" s="31"/>
      <c r="AP69" s="31">
        <v>1</v>
      </c>
      <c r="AQ69" s="32"/>
      <c r="AR69" s="32"/>
      <c r="AS69" s="31"/>
      <c r="AT69" s="31"/>
      <c r="AU69" s="31"/>
      <c r="AV69" s="31"/>
      <c r="AW69" s="31">
        <v>2</v>
      </c>
      <c r="AX69" s="31"/>
      <c r="AY69" s="31"/>
      <c r="AZ69" s="31"/>
      <c r="BA69" s="31"/>
      <c r="BB69" s="31"/>
      <c r="BC69" s="31"/>
      <c r="BD69" s="31"/>
      <c r="BE69" s="31"/>
      <c r="BF69" s="31"/>
      <c r="BG69" s="31">
        <v>1</v>
      </c>
      <c r="BH69" s="31"/>
      <c r="BI69" s="31"/>
      <c r="BJ69" s="31"/>
      <c r="BK69" s="33">
        <v>2</v>
      </c>
      <c r="BL69" s="50"/>
      <c r="BP69" s="25"/>
      <c r="BQ69" s="25"/>
      <c r="BR69" s="25"/>
    </row>
    <row r="70" spans="1:216" ht="15" x14ac:dyDescent="0.25">
      <c r="A70" s="78" t="s">
        <v>94</v>
      </c>
      <c r="C70" s="29" t="s">
        <v>164</v>
      </c>
      <c r="D70" s="30"/>
      <c r="E70" s="31"/>
      <c r="F70" s="31"/>
      <c r="G70" s="31"/>
      <c r="H70" s="31">
        <v>2</v>
      </c>
      <c r="I70" s="31"/>
      <c r="J70" s="31"/>
      <c r="K70" s="31"/>
      <c r="L70" s="31"/>
      <c r="M70" s="31"/>
      <c r="N70" s="31"/>
      <c r="O70" s="32"/>
      <c r="P70" s="32">
        <v>1</v>
      </c>
      <c r="Q70" s="31"/>
      <c r="R70" s="31" t="s">
        <v>3</v>
      </c>
      <c r="S70" s="31"/>
      <c r="T70" s="31"/>
      <c r="U70" s="31" t="s">
        <v>3</v>
      </c>
      <c r="V70" s="31"/>
      <c r="W70" s="31"/>
      <c r="X70" s="31">
        <v>1</v>
      </c>
      <c r="Y70" s="31"/>
      <c r="Z70" s="31"/>
      <c r="AA70" s="31"/>
      <c r="AB70" s="31"/>
      <c r="AC70" s="31"/>
      <c r="AD70" s="31"/>
      <c r="AE70" s="31"/>
      <c r="AF70" s="31">
        <v>1</v>
      </c>
      <c r="AG70" s="31"/>
      <c r="AH70" s="31"/>
      <c r="AI70" s="31"/>
      <c r="AJ70" s="31">
        <v>2</v>
      </c>
      <c r="AK70" s="31"/>
      <c r="AL70" s="31"/>
      <c r="AM70" s="31"/>
      <c r="AN70" s="31"/>
      <c r="AO70" s="31"/>
      <c r="AP70" s="31"/>
      <c r="AQ70" s="32"/>
      <c r="AR70" s="32"/>
      <c r="AS70" s="31">
        <v>1</v>
      </c>
      <c r="AT70" s="31"/>
      <c r="AU70" s="31"/>
      <c r="AV70" s="31"/>
      <c r="AW70" s="31"/>
      <c r="AX70" s="31">
        <v>2</v>
      </c>
      <c r="AY70" s="31"/>
      <c r="AZ70" s="31"/>
      <c r="BA70" s="31">
        <v>2</v>
      </c>
      <c r="BB70" s="31"/>
      <c r="BC70" s="31"/>
      <c r="BD70" s="31" t="s">
        <v>3</v>
      </c>
      <c r="BE70" s="31" t="s">
        <v>3</v>
      </c>
      <c r="BF70" s="31" t="s">
        <v>3</v>
      </c>
      <c r="BG70" s="31" t="s">
        <v>3</v>
      </c>
      <c r="BH70" s="31" t="s">
        <v>3</v>
      </c>
      <c r="BI70" s="31"/>
      <c r="BJ70" s="31"/>
      <c r="BK70" s="33" t="s">
        <v>3</v>
      </c>
      <c r="BL70" s="50" t="s">
        <v>3</v>
      </c>
      <c r="BP70" s="25"/>
      <c r="BQ70" s="25"/>
      <c r="BR70" s="25"/>
    </row>
    <row r="71" spans="1:216" ht="15" x14ac:dyDescent="0.25">
      <c r="A71" s="79" t="s">
        <v>95</v>
      </c>
      <c r="B71" s="1"/>
      <c r="C71" s="29" t="s">
        <v>165</v>
      </c>
      <c r="D71" s="30"/>
      <c r="E71" s="31"/>
      <c r="F71" s="31"/>
      <c r="G71" s="31">
        <v>3</v>
      </c>
      <c r="H71" s="31">
        <v>3</v>
      </c>
      <c r="I71" s="31">
        <v>3</v>
      </c>
      <c r="J71" s="31">
        <v>3</v>
      </c>
      <c r="K71" s="31"/>
      <c r="L71" s="31"/>
      <c r="M71" s="31"/>
      <c r="N71" s="31">
        <v>3</v>
      </c>
      <c r="O71" s="31">
        <v>3</v>
      </c>
      <c r="P71" s="31">
        <v>3</v>
      </c>
      <c r="Q71" s="31"/>
      <c r="R71" s="31"/>
      <c r="S71" s="31"/>
      <c r="T71" s="31"/>
      <c r="U71" s="31" t="s">
        <v>4</v>
      </c>
      <c r="V71" s="31">
        <v>3</v>
      </c>
      <c r="W71" s="31">
        <v>3</v>
      </c>
      <c r="X71" s="31">
        <v>3</v>
      </c>
      <c r="Y71" s="31">
        <v>3</v>
      </c>
      <c r="Z71" s="31"/>
      <c r="AA71" s="31"/>
      <c r="AB71" s="31"/>
      <c r="AC71" s="31">
        <v>3</v>
      </c>
      <c r="AD71" s="31">
        <v>3</v>
      </c>
      <c r="AE71" s="31">
        <v>3</v>
      </c>
      <c r="AF71" s="31">
        <v>3</v>
      </c>
      <c r="AG71" s="31"/>
      <c r="AH71" s="31"/>
      <c r="AI71" s="31">
        <v>3</v>
      </c>
      <c r="AJ71" s="31">
        <v>3</v>
      </c>
      <c r="AK71" s="31">
        <v>3</v>
      </c>
      <c r="AL71" s="31">
        <v>3</v>
      </c>
      <c r="AM71" s="31">
        <v>3</v>
      </c>
      <c r="AN71" s="31"/>
      <c r="AO71" s="31"/>
      <c r="AP71" s="31">
        <v>3</v>
      </c>
      <c r="AQ71" s="31">
        <v>3</v>
      </c>
      <c r="AR71" s="31">
        <v>3</v>
      </c>
      <c r="AS71" s="31">
        <v>3</v>
      </c>
      <c r="AT71" s="31">
        <v>3</v>
      </c>
      <c r="AU71" s="31"/>
      <c r="AV71" s="31"/>
      <c r="AW71" s="31" t="s">
        <v>3</v>
      </c>
      <c r="AX71" s="31" t="s">
        <v>3</v>
      </c>
      <c r="AY71" s="31" t="s">
        <v>3</v>
      </c>
      <c r="AZ71" s="31" t="s">
        <v>3</v>
      </c>
      <c r="BA71" s="31" t="s">
        <v>3</v>
      </c>
      <c r="BB71" s="31"/>
      <c r="BC71" s="31"/>
      <c r="BD71" s="31">
        <v>3</v>
      </c>
      <c r="BE71" s="31">
        <v>3</v>
      </c>
      <c r="BF71" s="31">
        <v>3</v>
      </c>
      <c r="BG71" s="31">
        <v>3</v>
      </c>
      <c r="BH71" s="31">
        <v>3</v>
      </c>
      <c r="BI71" s="31"/>
      <c r="BJ71" s="31"/>
      <c r="BK71" s="33">
        <v>3</v>
      </c>
      <c r="BL71" s="50">
        <v>3</v>
      </c>
      <c r="BM71" s="1"/>
      <c r="BO71" s="1"/>
      <c r="BP71" s="25"/>
      <c r="BQ71" s="25"/>
      <c r="BR71" s="25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</row>
    <row r="72" spans="1:216" ht="15" x14ac:dyDescent="0.25">
      <c r="A72" s="78" t="s">
        <v>96</v>
      </c>
      <c r="C72" s="29" t="s">
        <v>166</v>
      </c>
      <c r="D72" s="30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31"/>
      <c r="BH72" s="31"/>
      <c r="BI72" s="31"/>
      <c r="BJ72" s="31"/>
      <c r="BK72" s="33"/>
      <c r="BL72" s="50"/>
      <c r="BP72" s="25"/>
      <c r="BQ72" s="25"/>
      <c r="BR72" s="25"/>
    </row>
    <row r="73" spans="1:216" ht="15" x14ac:dyDescent="0.25">
      <c r="A73" s="79" t="s">
        <v>97</v>
      </c>
      <c r="C73" s="29" t="s">
        <v>167</v>
      </c>
      <c r="D73" s="30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3"/>
      <c r="BL73" s="50"/>
      <c r="BP73" s="25"/>
      <c r="BQ73" s="25"/>
      <c r="BR73" s="25"/>
    </row>
    <row r="74" spans="1:216" ht="15" x14ac:dyDescent="0.25">
      <c r="A74" s="78" t="s">
        <v>98</v>
      </c>
      <c r="C74" s="29" t="s">
        <v>168</v>
      </c>
      <c r="D74" s="30"/>
      <c r="E74" s="31"/>
      <c r="F74" s="31"/>
      <c r="G74" s="31">
        <v>1</v>
      </c>
      <c r="H74" s="41"/>
      <c r="I74" s="41"/>
      <c r="J74" s="41"/>
      <c r="K74" s="41"/>
      <c r="L74" s="41"/>
      <c r="M74" s="41"/>
      <c r="N74" s="41"/>
      <c r="O74" s="31"/>
      <c r="P74" s="31">
        <v>2</v>
      </c>
      <c r="Q74" s="31"/>
      <c r="R74" s="31"/>
      <c r="S74" s="31"/>
      <c r="T74" s="31"/>
      <c r="U74" s="31"/>
      <c r="V74" s="31"/>
      <c r="W74" s="41"/>
      <c r="X74" s="31">
        <v>2</v>
      </c>
      <c r="Y74" s="31"/>
      <c r="Z74" s="31"/>
      <c r="AA74" s="31"/>
      <c r="AB74" s="31"/>
      <c r="AC74" s="41"/>
      <c r="AD74" s="41"/>
      <c r="AE74" s="41"/>
      <c r="AF74" s="41"/>
      <c r="AG74" s="31"/>
      <c r="AH74" s="31"/>
      <c r="AI74" s="31">
        <v>2</v>
      </c>
      <c r="AJ74" s="41"/>
      <c r="AK74" s="41"/>
      <c r="AL74" s="31"/>
      <c r="AM74" s="31"/>
      <c r="AN74" s="31"/>
      <c r="AO74" s="31"/>
      <c r="AP74" s="31"/>
      <c r="AQ74" s="41"/>
      <c r="AR74" s="41"/>
      <c r="AS74" s="31">
        <v>2</v>
      </c>
      <c r="AT74" s="31"/>
      <c r="AU74" s="31"/>
      <c r="AV74" s="31"/>
      <c r="AW74" s="31" t="s">
        <v>7</v>
      </c>
      <c r="AX74" s="31"/>
      <c r="AY74" s="31">
        <v>1</v>
      </c>
      <c r="AZ74" s="31"/>
      <c r="BA74" s="31"/>
      <c r="BB74" s="31"/>
      <c r="BC74" s="31"/>
      <c r="BD74" s="31"/>
      <c r="BE74" s="31">
        <v>2</v>
      </c>
      <c r="BF74" s="31"/>
      <c r="BG74" s="31"/>
      <c r="BH74" s="31"/>
      <c r="BI74" s="31"/>
      <c r="BJ74" s="31"/>
      <c r="BK74" s="33"/>
      <c r="BL74" s="50">
        <v>2</v>
      </c>
      <c r="BP74" s="25"/>
      <c r="BQ74" s="25"/>
      <c r="BR74" s="25"/>
    </row>
    <row r="75" spans="1:216" ht="15" x14ac:dyDescent="0.25">
      <c r="A75" s="79" t="s">
        <v>99</v>
      </c>
      <c r="C75" s="29" t="s">
        <v>169</v>
      </c>
      <c r="D75" s="30"/>
      <c r="E75" s="31"/>
      <c r="F75" s="31"/>
      <c r="G75" s="31" t="s">
        <v>7</v>
      </c>
      <c r="H75" s="41" t="s">
        <v>3</v>
      </c>
      <c r="I75" s="41" t="s">
        <v>3</v>
      </c>
      <c r="J75" s="41" t="s">
        <v>3</v>
      </c>
      <c r="K75" s="41"/>
      <c r="L75" s="41"/>
      <c r="M75" s="41"/>
      <c r="N75" s="41"/>
      <c r="O75" s="31">
        <v>2</v>
      </c>
      <c r="P75" s="31"/>
      <c r="Q75" s="31"/>
      <c r="R75" s="31">
        <v>1</v>
      </c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41"/>
      <c r="AD75" s="41">
        <v>2</v>
      </c>
      <c r="AE75" s="41"/>
      <c r="AF75" s="41"/>
      <c r="AG75" s="31"/>
      <c r="AH75" s="31"/>
      <c r="AI75" s="31" t="s">
        <v>7</v>
      </c>
      <c r="AJ75" s="41" t="s">
        <v>3</v>
      </c>
      <c r="AK75" s="41" t="s">
        <v>3</v>
      </c>
      <c r="AL75" s="31" t="s">
        <v>3</v>
      </c>
      <c r="AM75" s="31" t="s">
        <v>3</v>
      </c>
      <c r="AN75" s="31"/>
      <c r="AO75" s="31"/>
      <c r="AP75" s="31" t="s">
        <v>3</v>
      </c>
      <c r="AQ75" s="41" t="s">
        <v>3</v>
      </c>
      <c r="AR75" s="41" t="s">
        <v>3</v>
      </c>
      <c r="AS75" s="31" t="s">
        <v>3</v>
      </c>
      <c r="AT75" s="31" t="s">
        <v>3</v>
      </c>
      <c r="AU75" s="31"/>
      <c r="AV75" s="31"/>
      <c r="AW75" s="31" t="s">
        <v>3</v>
      </c>
      <c r="AX75" s="31" t="s">
        <v>3</v>
      </c>
      <c r="AY75" s="31" t="s">
        <v>3</v>
      </c>
      <c r="AZ75" s="31" t="s">
        <v>3</v>
      </c>
      <c r="BA75" s="31" t="s">
        <v>3</v>
      </c>
      <c r="BB75" s="31"/>
      <c r="BC75" s="31"/>
      <c r="BD75" s="31" t="s">
        <v>3</v>
      </c>
      <c r="BE75" s="31" t="s">
        <v>3</v>
      </c>
      <c r="BF75" s="31" t="s">
        <v>3</v>
      </c>
      <c r="BG75" s="31" t="s">
        <v>3</v>
      </c>
      <c r="BH75" s="31" t="s">
        <v>7</v>
      </c>
      <c r="BI75" s="31"/>
      <c r="BJ75" s="31"/>
      <c r="BK75" s="33"/>
      <c r="BL75" s="50"/>
      <c r="BP75" s="25"/>
      <c r="BQ75" s="25"/>
      <c r="BR75" s="25"/>
    </row>
    <row r="76" spans="1:216" ht="15" x14ac:dyDescent="0.25">
      <c r="A76" s="78" t="s">
        <v>100</v>
      </c>
      <c r="C76" s="29" t="s">
        <v>170</v>
      </c>
      <c r="D76" s="30"/>
      <c r="E76" s="61"/>
      <c r="F76" s="61"/>
      <c r="G76" s="31"/>
      <c r="H76" s="41"/>
      <c r="I76" s="41"/>
      <c r="J76" s="41"/>
      <c r="K76" s="62"/>
      <c r="L76" s="62"/>
      <c r="M76" s="62"/>
      <c r="N76" s="41" t="s">
        <v>3</v>
      </c>
      <c r="O76" s="31"/>
      <c r="P76" s="31"/>
      <c r="Q76" s="61"/>
      <c r="R76" s="31"/>
      <c r="S76" s="61"/>
      <c r="T76" s="61"/>
      <c r="U76" s="31"/>
      <c r="V76" s="31"/>
      <c r="W76" s="41"/>
      <c r="X76" s="31"/>
      <c r="Y76" s="31"/>
      <c r="Z76" s="61"/>
      <c r="AA76" s="61"/>
      <c r="AB76" s="61"/>
      <c r="AC76" s="41"/>
      <c r="AD76" s="41"/>
      <c r="AE76" s="41"/>
      <c r="AF76" s="41"/>
      <c r="AG76" s="61"/>
      <c r="AH76" s="61"/>
      <c r="AI76" s="31" t="s">
        <v>3</v>
      </c>
      <c r="AJ76" s="41" t="s">
        <v>3</v>
      </c>
      <c r="AK76" s="41"/>
      <c r="AL76" s="31"/>
      <c r="AM76" s="31"/>
      <c r="AN76" s="61"/>
      <c r="AO76" s="61"/>
      <c r="AP76" s="31"/>
      <c r="AQ76" s="41"/>
      <c r="AR76" s="41"/>
      <c r="AS76" s="31"/>
      <c r="AT76" s="31"/>
      <c r="AU76" s="61"/>
      <c r="AV76" s="61"/>
      <c r="AW76" s="31"/>
      <c r="AX76" s="31"/>
      <c r="AY76" s="31"/>
      <c r="AZ76" s="31"/>
      <c r="BA76" s="31"/>
      <c r="BB76" s="61"/>
      <c r="BC76" s="61"/>
      <c r="BD76" s="31"/>
      <c r="BE76" s="31"/>
      <c r="BF76" s="31"/>
      <c r="BG76" s="31"/>
      <c r="BH76" s="31"/>
      <c r="BI76" s="61"/>
      <c r="BJ76" s="61"/>
      <c r="BK76" s="63"/>
      <c r="BL76" s="64"/>
      <c r="BP76" s="25"/>
      <c r="BQ76" s="25"/>
      <c r="BR76" s="25"/>
    </row>
    <row r="77" spans="1:216" ht="17.25" customHeight="1" thickBot="1" x14ac:dyDescent="0.3">
      <c r="A77" s="79" t="s">
        <v>101</v>
      </c>
      <c r="C77" s="29" t="s">
        <v>171</v>
      </c>
      <c r="D77" s="30"/>
      <c r="E77" s="43"/>
      <c r="F77" s="43"/>
      <c r="G77" s="31"/>
      <c r="H77" s="31"/>
      <c r="I77" s="31"/>
      <c r="J77" s="31"/>
      <c r="K77" s="43"/>
      <c r="L77" s="43"/>
      <c r="M77" s="43"/>
      <c r="N77" s="31"/>
      <c r="O77" s="31"/>
      <c r="P77" s="31"/>
      <c r="Q77" s="43"/>
      <c r="R77" s="31"/>
      <c r="S77" s="43"/>
      <c r="T77" s="43"/>
      <c r="U77" s="31"/>
      <c r="V77" s="31"/>
      <c r="W77" s="31"/>
      <c r="X77" s="31"/>
      <c r="Y77" s="31"/>
      <c r="Z77" s="43"/>
      <c r="AA77" s="43"/>
      <c r="AB77" s="43"/>
      <c r="AC77" s="31"/>
      <c r="AD77" s="31"/>
      <c r="AE77" s="31"/>
      <c r="AF77" s="31"/>
      <c r="AG77" s="43"/>
      <c r="AH77" s="43"/>
      <c r="AI77" s="31"/>
      <c r="AJ77" s="31"/>
      <c r="AK77" s="31"/>
      <c r="AL77" s="31"/>
      <c r="AM77" s="31"/>
      <c r="AN77" s="43"/>
      <c r="AO77" s="43"/>
      <c r="AP77" s="31"/>
      <c r="AQ77" s="31"/>
      <c r="AR77" s="31"/>
      <c r="AS77" s="31"/>
      <c r="AT77" s="31"/>
      <c r="AU77" s="43"/>
      <c r="AV77" s="43"/>
      <c r="AW77" s="31"/>
      <c r="AX77" s="31"/>
      <c r="AY77" s="31"/>
      <c r="AZ77" s="31"/>
      <c r="BA77" s="31"/>
      <c r="BB77" s="43"/>
      <c r="BC77" s="43"/>
      <c r="BD77" s="31"/>
      <c r="BE77" s="31"/>
      <c r="BF77" s="31"/>
      <c r="BG77" s="31"/>
      <c r="BH77" s="31"/>
      <c r="BI77" s="43"/>
      <c r="BJ77" s="43"/>
      <c r="BK77" s="57"/>
      <c r="BL77" s="58"/>
      <c r="BP77" s="25"/>
      <c r="BQ77" s="25"/>
      <c r="BR77" s="25"/>
    </row>
    <row r="78" spans="1:216" ht="15" x14ac:dyDescent="0.25">
      <c r="A78" s="78" t="s">
        <v>102</v>
      </c>
      <c r="AD78" s="23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BP78" s="25"/>
      <c r="BQ78" s="25"/>
      <c r="BR78" s="25"/>
    </row>
    <row r="79" spans="1:216" ht="15.75" thickBot="1" x14ac:dyDescent="0.3">
      <c r="A79" s="79" t="s">
        <v>103</v>
      </c>
      <c r="BP79" s="25"/>
      <c r="BQ79" s="25"/>
      <c r="BR79" s="25"/>
    </row>
    <row r="80" spans="1:216" ht="12.75" customHeight="1" x14ac:dyDescent="0.25">
      <c r="A80" s="78" t="s">
        <v>104</v>
      </c>
      <c r="B80" s="55"/>
      <c r="C80" s="8"/>
      <c r="D80" s="106" t="s">
        <v>13</v>
      </c>
      <c r="E80" s="106"/>
      <c r="F80" s="106"/>
      <c r="G80" s="106"/>
      <c r="H80" s="106"/>
      <c r="I80" s="106"/>
      <c r="J80" s="106"/>
      <c r="K80" s="106"/>
      <c r="L80" s="106"/>
      <c r="M80" s="106"/>
      <c r="N80" s="106"/>
      <c r="O80" s="106"/>
      <c r="P80" s="106"/>
      <c r="Q80" s="106"/>
      <c r="R80" s="106"/>
      <c r="S80" s="106"/>
      <c r="T80" s="106"/>
      <c r="U80" s="106"/>
      <c r="V80" s="106"/>
      <c r="W80" s="106"/>
      <c r="X80" s="106"/>
      <c r="Y80" s="106"/>
      <c r="Z80" s="106"/>
      <c r="AA80" s="106"/>
      <c r="AB80" s="106"/>
      <c r="AC80" s="106"/>
      <c r="AD80" s="106"/>
      <c r="AE80" s="106"/>
      <c r="AF80" s="106"/>
      <c r="AG80" s="106"/>
      <c r="AH80" s="106"/>
      <c r="AI80" s="109" t="s">
        <v>14</v>
      </c>
      <c r="AJ80" s="110"/>
      <c r="AK80" s="110"/>
      <c r="AL80" s="110"/>
      <c r="AM80" s="110"/>
      <c r="AN80" s="110"/>
      <c r="AO80" s="110"/>
      <c r="AP80" s="110"/>
      <c r="AQ80" s="110"/>
      <c r="AR80" s="110"/>
      <c r="AS80" s="110"/>
      <c r="AT80" s="110"/>
      <c r="AU80" s="110"/>
      <c r="AV80" s="110"/>
      <c r="AW80" s="110"/>
      <c r="AX80" s="110"/>
      <c r="AY80" s="110"/>
      <c r="AZ80" s="110"/>
      <c r="BA80" s="110"/>
      <c r="BB80" s="110"/>
      <c r="BC80" s="110"/>
      <c r="BD80" s="110"/>
      <c r="BE80" s="110"/>
      <c r="BF80" s="110"/>
      <c r="BG80" s="110"/>
      <c r="BH80" s="110"/>
      <c r="BI80" s="110"/>
      <c r="BJ80" s="110"/>
      <c r="BK80" s="110"/>
      <c r="BL80" s="110"/>
      <c r="BM80" s="111"/>
      <c r="BP80" s="25"/>
      <c r="BQ80" s="25"/>
      <c r="BR80" s="2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</row>
    <row r="81" spans="1:216" ht="12.75" customHeight="1" x14ac:dyDescent="0.25">
      <c r="A81" s="79" t="s">
        <v>105</v>
      </c>
      <c r="B81" s="35"/>
      <c r="C81" s="26"/>
      <c r="D81" s="80" t="str">
        <f t="shared" ref="D81:AI81" si="182">"S"&amp;WEEKNUM(D82)</f>
        <v>S27</v>
      </c>
      <c r="E81" s="80" t="str">
        <f t="shared" si="182"/>
        <v>S27</v>
      </c>
      <c r="F81" s="80" t="str">
        <f t="shared" si="182"/>
        <v>S27</v>
      </c>
      <c r="G81" s="80" t="str">
        <f t="shared" si="182"/>
        <v>S27</v>
      </c>
      <c r="H81" s="80" t="str">
        <f t="shared" si="182"/>
        <v>S27</v>
      </c>
      <c r="I81" s="80" t="str">
        <f t="shared" si="182"/>
        <v>S27</v>
      </c>
      <c r="J81" s="81" t="str">
        <f t="shared" si="182"/>
        <v>S28</v>
      </c>
      <c r="K81" s="81" t="str">
        <f t="shared" si="182"/>
        <v>S28</v>
      </c>
      <c r="L81" s="81" t="str">
        <f t="shared" si="182"/>
        <v>S28</v>
      </c>
      <c r="M81" s="81" t="str">
        <f t="shared" si="182"/>
        <v>S28</v>
      </c>
      <c r="N81" s="81" t="str">
        <f t="shared" si="182"/>
        <v>S28</v>
      </c>
      <c r="O81" s="81" t="str">
        <f t="shared" si="182"/>
        <v>S28</v>
      </c>
      <c r="P81" s="81" t="str">
        <f t="shared" si="182"/>
        <v>S28</v>
      </c>
      <c r="Q81" s="80" t="str">
        <f t="shared" si="182"/>
        <v>S29</v>
      </c>
      <c r="R81" s="80" t="str">
        <f t="shared" si="182"/>
        <v>S29</v>
      </c>
      <c r="S81" s="80" t="str">
        <f t="shared" si="182"/>
        <v>S29</v>
      </c>
      <c r="T81" s="80" t="str">
        <f t="shared" si="182"/>
        <v>S29</v>
      </c>
      <c r="U81" s="80" t="str">
        <f t="shared" si="182"/>
        <v>S29</v>
      </c>
      <c r="V81" s="80" t="str">
        <f t="shared" si="182"/>
        <v>S29</v>
      </c>
      <c r="W81" s="80" t="str">
        <f t="shared" si="182"/>
        <v>S29</v>
      </c>
      <c r="X81" s="81" t="str">
        <f t="shared" si="182"/>
        <v>S30</v>
      </c>
      <c r="Y81" s="81" t="str">
        <f t="shared" si="182"/>
        <v>S30</v>
      </c>
      <c r="Z81" s="81" t="str">
        <f t="shared" si="182"/>
        <v>S30</v>
      </c>
      <c r="AA81" s="81" t="str">
        <f t="shared" si="182"/>
        <v>S30</v>
      </c>
      <c r="AB81" s="81" t="str">
        <f t="shared" si="182"/>
        <v>S30</v>
      </c>
      <c r="AC81" s="81" t="str">
        <f t="shared" si="182"/>
        <v>S30</v>
      </c>
      <c r="AD81" s="81" t="str">
        <f t="shared" si="182"/>
        <v>S30</v>
      </c>
      <c r="AE81" s="80" t="str">
        <f t="shared" si="182"/>
        <v>S31</v>
      </c>
      <c r="AF81" s="80" t="str">
        <f t="shared" si="182"/>
        <v>S31</v>
      </c>
      <c r="AG81" s="80" t="str">
        <f t="shared" si="182"/>
        <v>S31</v>
      </c>
      <c r="AH81" s="80" t="str">
        <f t="shared" si="182"/>
        <v>S31</v>
      </c>
      <c r="AI81" s="80" t="str">
        <f t="shared" si="182"/>
        <v>S31</v>
      </c>
      <c r="AJ81" s="80" t="str">
        <f t="shared" ref="AJ81:BM81" si="183">"S"&amp;WEEKNUM(AJ82)</f>
        <v>S31</v>
      </c>
      <c r="AK81" s="80" t="str">
        <f t="shared" si="183"/>
        <v>S31</v>
      </c>
      <c r="AL81" s="81" t="str">
        <f t="shared" si="183"/>
        <v>S32</v>
      </c>
      <c r="AM81" s="81" t="str">
        <f t="shared" si="183"/>
        <v>S32</v>
      </c>
      <c r="AN81" s="81" t="str">
        <f t="shared" si="183"/>
        <v>S32</v>
      </c>
      <c r="AO81" s="81" t="str">
        <f t="shared" si="183"/>
        <v>S32</v>
      </c>
      <c r="AP81" s="81" t="str">
        <f t="shared" si="183"/>
        <v>S32</v>
      </c>
      <c r="AQ81" s="81" t="str">
        <f t="shared" si="183"/>
        <v>S32</v>
      </c>
      <c r="AR81" s="81" t="str">
        <f t="shared" si="183"/>
        <v>S32</v>
      </c>
      <c r="AS81" s="80" t="str">
        <f t="shared" si="183"/>
        <v>S33</v>
      </c>
      <c r="AT81" s="80" t="str">
        <f t="shared" si="183"/>
        <v>S33</v>
      </c>
      <c r="AU81" s="80" t="str">
        <f t="shared" si="183"/>
        <v>S33</v>
      </c>
      <c r="AV81" s="80" t="str">
        <f t="shared" si="183"/>
        <v>S33</v>
      </c>
      <c r="AW81" s="80" t="str">
        <f t="shared" si="183"/>
        <v>S33</v>
      </c>
      <c r="AX81" s="80" t="str">
        <f t="shared" si="183"/>
        <v>S33</v>
      </c>
      <c r="AY81" s="80" t="str">
        <f t="shared" si="183"/>
        <v>S33</v>
      </c>
      <c r="AZ81" s="81" t="str">
        <f t="shared" si="183"/>
        <v>S34</v>
      </c>
      <c r="BA81" s="81" t="str">
        <f t="shared" si="183"/>
        <v>S34</v>
      </c>
      <c r="BB81" s="81" t="str">
        <f t="shared" si="183"/>
        <v>S34</v>
      </c>
      <c r="BC81" s="81" t="str">
        <f t="shared" si="183"/>
        <v>S34</v>
      </c>
      <c r="BD81" s="81" t="str">
        <f t="shared" si="183"/>
        <v>S34</v>
      </c>
      <c r="BE81" s="81" t="str">
        <f t="shared" si="183"/>
        <v>S34</v>
      </c>
      <c r="BF81" s="81" t="str">
        <f t="shared" si="183"/>
        <v>S34</v>
      </c>
      <c r="BG81" s="80" t="str">
        <f t="shared" si="183"/>
        <v>S35</v>
      </c>
      <c r="BH81" s="80" t="str">
        <f t="shared" si="183"/>
        <v>S35</v>
      </c>
      <c r="BI81" s="80" t="str">
        <f t="shared" si="183"/>
        <v>S35</v>
      </c>
      <c r="BJ81" s="80" t="str">
        <f t="shared" si="183"/>
        <v>S35</v>
      </c>
      <c r="BK81" s="80" t="str">
        <f t="shared" si="183"/>
        <v>S35</v>
      </c>
      <c r="BL81" s="80" t="str">
        <f t="shared" si="183"/>
        <v>S35</v>
      </c>
      <c r="BM81" s="80" t="str">
        <f t="shared" si="183"/>
        <v>S35</v>
      </c>
      <c r="BP81" s="25"/>
      <c r="BQ81" s="25"/>
      <c r="BR81" s="2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</row>
    <row r="82" spans="1:216" s="20" customFormat="1" ht="12.75" customHeight="1" x14ac:dyDescent="0.25">
      <c r="A82" s="78" t="s">
        <v>106</v>
      </c>
      <c r="C82" s="26"/>
      <c r="D82" s="27">
        <f>DATE(hide!F1+2014,7,1)</f>
        <v>43647</v>
      </c>
      <c r="E82" s="28">
        <f t="shared" ref="E82" si="184">SUM(D82)+1</f>
        <v>43648</v>
      </c>
      <c r="F82" s="28">
        <f t="shared" ref="F82" si="185">SUM(E82)+1</f>
        <v>43649</v>
      </c>
      <c r="G82" s="28">
        <f t="shared" ref="G82" si="186">SUM(F82)+1</f>
        <v>43650</v>
      </c>
      <c r="H82" s="28">
        <f t="shared" ref="H82" si="187">SUM(G82)+1</f>
        <v>43651</v>
      </c>
      <c r="I82" s="28">
        <f t="shared" ref="I82" si="188">SUM(H82)+1</f>
        <v>43652</v>
      </c>
      <c r="J82" s="28">
        <f t="shared" ref="J82" si="189">SUM(I82)+1</f>
        <v>43653</v>
      </c>
      <c r="K82" s="28">
        <f t="shared" ref="K82" si="190">SUM(J82)+1</f>
        <v>43654</v>
      </c>
      <c r="L82" s="28">
        <f t="shared" ref="L82" si="191">SUM(K82)+1</f>
        <v>43655</v>
      </c>
      <c r="M82" s="28">
        <f t="shared" ref="M82" si="192">SUM(L82)+1</f>
        <v>43656</v>
      </c>
      <c r="N82" s="28">
        <f t="shared" ref="N82" si="193">SUM(M82)+1</f>
        <v>43657</v>
      </c>
      <c r="O82" s="28">
        <f t="shared" ref="O82" si="194">SUM(N82)+1</f>
        <v>43658</v>
      </c>
      <c r="P82" s="28">
        <f t="shared" ref="P82" si="195">SUM(O82)+1</f>
        <v>43659</v>
      </c>
      <c r="Q82" s="28">
        <f t="shared" ref="Q82" si="196">SUM(P82)+1</f>
        <v>43660</v>
      </c>
      <c r="R82" s="28">
        <f t="shared" ref="R82" si="197">SUM(Q82)+1</f>
        <v>43661</v>
      </c>
      <c r="S82" s="28">
        <f t="shared" ref="S82" si="198">SUM(R82)+1</f>
        <v>43662</v>
      </c>
      <c r="T82" s="28">
        <f t="shared" ref="T82" si="199">SUM(S82)+1</f>
        <v>43663</v>
      </c>
      <c r="U82" s="28">
        <f t="shared" ref="U82" si="200">SUM(T82)+1</f>
        <v>43664</v>
      </c>
      <c r="V82" s="28">
        <f t="shared" ref="V82" si="201">SUM(U82)+1</f>
        <v>43665</v>
      </c>
      <c r="W82" s="28">
        <f t="shared" ref="W82" si="202">SUM(V82)+1</f>
        <v>43666</v>
      </c>
      <c r="X82" s="28">
        <f t="shared" ref="X82" si="203">SUM(W82)+1</f>
        <v>43667</v>
      </c>
      <c r="Y82" s="28">
        <f t="shared" ref="Y82" si="204">SUM(X82)+1</f>
        <v>43668</v>
      </c>
      <c r="Z82" s="28">
        <f t="shared" ref="Z82" si="205">SUM(Y82)+1</f>
        <v>43669</v>
      </c>
      <c r="AA82" s="28">
        <f t="shared" ref="AA82" si="206">SUM(Z82)+1</f>
        <v>43670</v>
      </c>
      <c r="AB82" s="28">
        <f t="shared" ref="AB82" si="207">SUM(AA82)+1</f>
        <v>43671</v>
      </c>
      <c r="AC82" s="28">
        <f t="shared" ref="AC82" si="208">SUM(AB82)+1</f>
        <v>43672</v>
      </c>
      <c r="AD82" s="28">
        <f t="shared" ref="AD82" si="209">SUM(AC82)+1</f>
        <v>43673</v>
      </c>
      <c r="AE82" s="28">
        <f t="shared" ref="AE82" si="210">SUM(AD82)+1</f>
        <v>43674</v>
      </c>
      <c r="AF82" s="28">
        <f t="shared" ref="AF82" si="211">SUM(AE82)+1</f>
        <v>43675</v>
      </c>
      <c r="AG82" s="28">
        <f t="shared" ref="AG82" si="212">SUM(AF82)+1</f>
        <v>43676</v>
      </c>
      <c r="AH82" s="28">
        <f t="shared" ref="AH82" si="213">SUM(AG82)+1</f>
        <v>43677</v>
      </c>
      <c r="AI82" s="27">
        <f>DATE(hide!F1+2014,8,1)</f>
        <v>43678</v>
      </c>
      <c r="AJ82" s="28">
        <f t="shared" ref="AJ82" si="214">SUM(AI82)+1</f>
        <v>43679</v>
      </c>
      <c r="AK82" s="28">
        <f t="shared" ref="AK82" si="215">SUM(AJ82)+1</f>
        <v>43680</v>
      </c>
      <c r="AL82" s="28">
        <f t="shared" ref="AL82" si="216">SUM(AK82)+1</f>
        <v>43681</v>
      </c>
      <c r="AM82" s="28">
        <f t="shared" ref="AM82" si="217">SUM(AL82)+1</f>
        <v>43682</v>
      </c>
      <c r="AN82" s="28">
        <f t="shared" ref="AN82" si="218">SUM(AM82)+1</f>
        <v>43683</v>
      </c>
      <c r="AO82" s="28">
        <f t="shared" ref="AO82" si="219">SUM(AN82)+1</f>
        <v>43684</v>
      </c>
      <c r="AP82" s="28">
        <f t="shared" ref="AP82" si="220">SUM(AO82)+1</f>
        <v>43685</v>
      </c>
      <c r="AQ82" s="28">
        <f t="shared" ref="AQ82" si="221">SUM(AP82)+1</f>
        <v>43686</v>
      </c>
      <c r="AR82" s="28">
        <f t="shared" ref="AR82" si="222">SUM(AQ82)+1</f>
        <v>43687</v>
      </c>
      <c r="AS82" s="28">
        <f t="shared" ref="AS82" si="223">SUM(AR82)+1</f>
        <v>43688</v>
      </c>
      <c r="AT82" s="28">
        <f t="shared" ref="AT82" si="224">SUM(AS82)+1</f>
        <v>43689</v>
      </c>
      <c r="AU82" s="28">
        <f t="shared" ref="AU82" si="225">SUM(AT82)+1</f>
        <v>43690</v>
      </c>
      <c r="AV82" s="28">
        <f t="shared" ref="AV82" si="226">SUM(AU82)+1</f>
        <v>43691</v>
      </c>
      <c r="AW82" s="28">
        <f t="shared" ref="AW82" si="227">SUM(AV82)+1</f>
        <v>43692</v>
      </c>
      <c r="AX82" s="28">
        <f t="shared" ref="AX82" si="228">SUM(AW82)+1</f>
        <v>43693</v>
      </c>
      <c r="AY82" s="28">
        <f t="shared" ref="AY82" si="229">SUM(AX82)+1</f>
        <v>43694</v>
      </c>
      <c r="AZ82" s="28">
        <f t="shared" ref="AZ82" si="230">SUM(AY82)+1</f>
        <v>43695</v>
      </c>
      <c r="BA82" s="28">
        <f t="shared" ref="BA82" si="231">SUM(AZ82)+1</f>
        <v>43696</v>
      </c>
      <c r="BB82" s="28">
        <f t="shared" ref="BB82" si="232">SUM(BA82)+1</f>
        <v>43697</v>
      </c>
      <c r="BC82" s="28">
        <f t="shared" ref="BC82" si="233">SUM(BB82)+1</f>
        <v>43698</v>
      </c>
      <c r="BD82" s="28">
        <f t="shared" ref="BD82" si="234">SUM(BC82)+1</f>
        <v>43699</v>
      </c>
      <c r="BE82" s="28">
        <f t="shared" ref="BE82" si="235">SUM(BD82)+1</f>
        <v>43700</v>
      </c>
      <c r="BF82" s="28">
        <f t="shared" ref="BF82" si="236">SUM(BE82)+1</f>
        <v>43701</v>
      </c>
      <c r="BG82" s="28">
        <f t="shared" ref="BG82" si="237">SUM(BF82)+1</f>
        <v>43702</v>
      </c>
      <c r="BH82" s="28">
        <f t="shared" ref="BH82" si="238">SUM(BG82)+1</f>
        <v>43703</v>
      </c>
      <c r="BI82" s="28">
        <f t="shared" ref="BI82" si="239">SUM(BH82)+1</f>
        <v>43704</v>
      </c>
      <c r="BJ82" s="28">
        <f t="shared" ref="BJ82" si="240">SUM(BI82)+1</f>
        <v>43705</v>
      </c>
      <c r="BK82" s="28">
        <f t="shared" ref="BK82" si="241">SUM(BJ82)+1</f>
        <v>43706</v>
      </c>
      <c r="BL82" s="28">
        <f t="shared" ref="BL82" si="242">SUM(BK82)+1</f>
        <v>43707</v>
      </c>
      <c r="BM82" s="28">
        <f t="shared" ref="BM82" si="243">SUM(BL82)+1</f>
        <v>43708</v>
      </c>
      <c r="BO82" s="7"/>
      <c r="BP82" s="25"/>
      <c r="BQ82" s="25"/>
      <c r="BR82" s="25"/>
      <c r="BS82" s="7"/>
    </row>
    <row r="83" spans="1:216" ht="15" x14ac:dyDescent="0.25">
      <c r="A83" s="79" t="s">
        <v>107</v>
      </c>
      <c r="C83" s="29" t="s">
        <v>153</v>
      </c>
      <c r="D83" s="30"/>
      <c r="E83" s="31"/>
      <c r="F83" s="31"/>
      <c r="G83" s="31"/>
      <c r="H83" s="31"/>
      <c r="I83" s="31" t="s">
        <v>3</v>
      </c>
      <c r="J83" s="31" t="s">
        <v>3</v>
      </c>
      <c r="K83" s="31" t="s">
        <v>3</v>
      </c>
      <c r="L83" s="31" t="s">
        <v>3</v>
      </c>
      <c r="M83" s="31" t="s">
        <v>3</v>
      </c>
      <c r="N83" s="31"/>
      <c r="O83" s="31"/>
      <c r="P83" s="31" t="s">
        <v>2</v>
      </c>
      <c r="Q83" s="31"/>
      <c r="R83" s="31" t="s">
        <v>3</v>
      </c>
      <c r="S83" s="31" t="s">
        <v>3</v>
      </c>
      <c r="T83" s="31" t="s">
        <v>3</v>
      </c>
      <c r="U83" s="31"/>
      <c r="V83" s="31"/>
      <c r="W83" s="31" t="s">
        <v>3</v>
      </c>
      <c r="X83" s="31" t="s">
        <v>3</v>
      </c>
      <c r="Y83" s="31" t="s">
        <v>3</v>
      </c>
      <c r="Z83" s="31" t="s">
        <v>3</v>
      </c>
      <c r="AA83" s="31" t="s">
        <v>3</v>
      </c>
      <c r="AB83" s="31"/>
      <c r="AC83" s="31"/>
      <c r="AD83" s="31" t="s">
        <v>3</v>
      </c>
      <c r="AE83" s="31" t="s">
        <v>3</v>
      </c>
      <c r="AF83" s="31" t="s">
        <v>3</v>
      </c>
      <c r="AG83" s="31" t="s">
        <v>3</v>
      </c>
      <c r="AH83" s="31" t="s">
        <v>3</v>
      </c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3"/>
      <c r="BM83" s="50"/>
      <c r="BP83" s="25"/>
      <c r="BQ83" s="25"/>
      <c r="BR83" s="25"/>
    </row>
    <row r="84" spans="1:216" ht="15" x14ac:dyDescent="0.25">
      <c r="A84" s="78" t="s">
        <v>108</v>
      </c>
      <c r="B84" s="1"/>
      <c r="C84" s="29" t="s">
        <v>154</v>
      </c>
      <c r="D84" s="31" t="s">
        <v>4</v>
      </c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 t="s">
        <v>2</v>
      </c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>
        <v>2</v>
      </c>
      <c r="AM84" s="31" t="s">
        <v>4</v>
      </c>
      <c r="AN84" s="31"/>
      <c r="AO84" s="31">
        <v>1</v>
      </c>
      <c r="AP84" s="31"/>
      <c r="AQ84" s="31"/>
      <c r="AR84" s="31">
        <v>1</v>
      </c>
      <c r="AS84" s="31"/>
      <c r="AT84" s="31" t="s">
        <v>4</v>
      </c>
      <c r="AU84" s="31"/>
      <c r="AV84" s="31" t="s">
        <v>4</v>
      </c>
      <c r="AW84" s="31"/>
      <c r="AX84" s="31"/>
      <c r="AY84" s="31" t="s">
        <v>5</v>
      </c>
      <c r="AZ84" s="31" t="s">
        <v>5</v>
      </c>
      <c r="BA84" s="31" t="s">
        <v>5</v>
      </c>
      <c r="BB84" s="31" t="s">
        <v>5</v>
      </c>
      <c r="BC84" s="31" t="s">
        <v>5</v>
      </c>
      <c r="BD84" s="31"/>
      <c r="BE84" s="31"/>
      <c r="BF84" s="31" t="s">
        <v>5</v>
      </c>
      <c r="BG84" s="31" t="s">
        <v>5</v>
      </c>
      <c r="BH84" s="31" t="s">
        <v>5</v>
      </c>
      <c r="BI84" s="31" t="s">
        <v>5</v>
      </c>
      <c r="BJ84" s="31" t="s">
        <v>5</v>
      </c>
      <c r="BK84" s="31"/>
      <c r="BL84" s="33"/>
      <c r="BM84" s="50" t="s">
        <v>5</v>
      </c>
      <c r="BO84" s="1"/>
      <c r="BP84" s="25"/>
      <c r="BQ84" s="25"/>
      <c r="BR84" s="25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  <c r="EZ84" s="1"/>
      <c r="FA84" s="1"/>
      <c r="FB84" s="1"/>
      <c r="FC84" s="1"/>
      <c r="FD84" s="1"/>
      <c r="FE84" s="1"/>
      <c r="FF84" s="1"/>
      <c r="FG84" s="1"/>
      <c r="FH84" s="1"/>
      <c r="FI84" s="1"/>
      <c r="FJ84" s="1"/>
      <c r="FK84" s="1"/>
      <c r="FL84" s="1"/>
      <c r="FM84" s="1"/>
      <c r="FN84" s="1"/>
      <c r="FO84" s="1"/>
      <c r="FP84" s="1"/>
      <c r="FQ84" s="1"/>
      <c r="FR84" s="1"/>
      <c r="FS84" s="1"/>
      <c r="FT84" s="1"/>
      <c r="FU84" s="1"/>
      <c r="FV84" s="1"/>
      <c r="FW84" s="1"/>
      <c r="FX84" s="1"/>
      <c r="FY84" s="1"/>
      <c r="FZ84" s="1"/>
      <c r="GA84" s="1"/>
      <c r="GB84" s="1"/>
      <c r="GC84" s="1"/>
      <c r="GD84" s="1"/>
      <c r="GE84" s="1"/>
      <c r="GF84" s="1"/>
      <c r="GG84" s="1"/>
      <c r="GH84" s="1"/>
      <c r="GI84" s="1"/>
      <c r="GJ84" s="1"/>
      <c r="GK84" s="1"/>
      <c r="GL84" s="1"/>
      <c r="GM84" s="1"/>
      <c r="GN84" s="1"/>
      <c r="GO84" s="1"/>
      <c r="GP84" s="1"/>
      <c r="GQ84" s="1"/>
      <c r="GR84" s="1"/>
      <c r="GS84" s="1"/>
      <c r="GT84" s="1"/>
      <c r="GU84" s="1"/>
      <c r="GV84" s="1"/>
      <c r="GW84" s="1"/>
      <c r="GX84" s="1"/>
      <c r="GY84" s="1"/>
      <c r="GZ84" s="1"/>
      <c r="HA84" s="1"/>
      <c r="HB84" s="1"/>
      <c r="HC84" s="1"/>
      <c r="HD84" s="1"/>
    </row>
    <row r="85" spans="1:216" ht="15" x14ac:dyDescent="0.25">
      <c r="A85" s="79" t="s">
        <v>109</v>
      </c>
      <c r="C85" s="29" t="s">
        <v>155</v>
      </c>
      <c r="D85" s="30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3"/>
      <c r="BM85" s="50"/>
      <c r="BP85" s="25"/>
      <c r="BQ85" s="25"/>
      <c r="BR85" s="25"/>
    </row>
    <row r="86" spans="1:216" ht="15" x14ac:dyDescent="0.25">
      <c r="A86" s="78" t="s">
        <v>110</v>
      </c>
      <c r="C86" s="29" t="s">
        <v>156</v>
      </c>
      <c r="D86" s="30">
        <v>1</v>
      </c>
      <c r="E86" s="31"/>
      <c r="F86" s="31"/>
      <c r="G86" s="31"/>
      <c r="H86" s="31"/>
      <c r="I86" s="31"/>
      <c r="J86" s="31"/>
      <c r="K86" s="31">
        <v>2</v>
      </c>
      <c r="L86" s="31"/>
      <c r="M86" s="31"/>
      <c r="N86" s="31"/>
      <c r="O86" s="31"/>
      <c r="P86" s="31" t="s">
        <v>2</v>
      </c>
      <c r="Q86" s="31"/>
      <c r="R86" s="31">
        <v>1</v>
      </c>
      <c r="S86" s="31"/>
      <c r="T86" s="31"/>
      <c r="U86" s="31"/>
      <c r="V86" s="31"/>
      <c r="W86" s="31"/>
      <c r="X86" s="31"/>
      <c r="Y86" s="31"/>
      <c r="Z86" s="31"/>
      <c r="AA86" s="31">
        <v>2</v>
      </c>
      <c r="AB86" s="31"/>
      <c r="AC86" s="31"/>
      <c r="AD86" s="31"/>
      <c r="AE86" s="31"/>
      <c r="AF86" s="31"/>
      <c r="AG86" s="31">
        <v>1</v>
      </c>
      <c r="AH86" s="31"/>
      <c r="AI86" s="31"/>
      <c r="AJ86" s="31"/>
      <c r="AK86" s="31" t="s">
        <v>3</v>
      </c>
      <c r="AL86" s="31" t="s">
        <v>3</v>
      </c>
      <c r="AM86" s="31" t="s">
        <v>3</v>
      </c>
      <c r="AN86" s="31" t="s">
        <v>3</v>
      </c>
      <c r="AO86" s="31" t="s">
        <v>3</v>
      </c>
      <c r="AP86" s="31"/>
      <c r="AQ86" s="31"/>
      <c r="AR86" s="31" t="s">
        <v>3</v>
      </c>
      <c r="AS86" s="31" t="s">
        <v>3</v>
      </c>
      <c r="AT86" s="31" t="s">
        <v>3</v>
      </c>
      <c r="AU86" s="31" t="s">
        <v>3</v>
      </c>
      <c r="AV86" s="31" t="s">
        <v>3</v>
      </c>
      <c r="AW86" s="31"/>
      <c r="AX86" s="31"/>
      <c r="AY86" s="31" t="s">
        <v>3</v>
      </c>
      <c r="AZ86" s="31" t="s">
        <v>3</v>
      </c>
      <c r="BA86" s="31" t="s">
        <v>3</v>
      </c>
      <c r="BB86" s="31" t="s">
        <v>3</v>
      </c>
      <c r="BC86" s="31" t="s">
        <v>3</v>
      </c>
      <c r="BD86" s="31"/>
      <c r="BE86" s="31"/>
      <c r="BF86" s="31" t="s">
        <v>3</v>
      </c>
      <c r="BG86" s="31" t="s">
        <v>3</v>
      </c>
      <c r="BH86" s="31" t="s">
        <v>3</v>
      </c>
      <c r="BI86" s="31" t="s">
        <v>3</v>
      </c>
      <c r="BJ86" s="31" t="s">
        <v>3</v>
      </c>
      <c r="BK86" s="31"/>
      <c r="BL86" s="33"/>
      <c r="BM86" s="50"/>
      <c r="BP86" s="25"/>
      <c r="BQ86" s="25"/>
      <c r="BR86" s="25"/>
    </row>
    <row r="87" spans="1:216" ht="15" x14ac:dyDescent="0.25">
      <c r="A87" s="79" t="s">
        <v>111</v>
      </c>
      <c r="C87" s="29" t="s">
        <v>157</v>
      </c>
      <c r="D87" s="34"/>
      <c r="E87" s="32"/>
      <c r="F87" s="31">
        <v>2</v>
      </c>
      <c r="G87" s="31"/>
      <c r="H87" s="31"/>
      <c r="I87" s="31"/>
      <c r="J87" s="31"/>
      <c r="K87" s="31"/>
      <c r="L87" s="31"/>
      <c r="M87" s="31">
        <v>1</v>
      </c>
      <c r="N87" s="31"/>
      <c r="O87" s="31"/>
      <c r="P87" s="31" t="s">
        <v>2</v>
      </c>
      <c r="Q87" s="31"/>
      <c r="R87" s="31"/>
      <c r="S87" s="31">
        <v>2</v>
      </c>
      <c r="T87" s="31"/>
      <c r="U87" s="31"/>
      <c r="V87" s="31"/>
      <c r="W87" s="31"/>
      <c r="X87" s="31"/>
      <c r="Y87" s="31">
        <v>1</v>
      </c>
      <c r="Z87" s="31"/>
      <c r="AA87" s="31"/>
      <c r="AB87" s="31"/>
      <c r="AC87" s="31"/>
      <c r="AD87" s="31" t="s">
        <v>3</v>
      </c>
      <c r="AE87" s="31" t="s">
        <v>3</v>
      </c>
      <c r="AF87" s="31" t="s">
        <v>3</v>
      </c>
      <c r="AG87" s="31" t="s">
        <v>3</v>
      </c>
      <c r="AH87" s="31" t="s">
        <v>3</v>
      </c>
      <c r="AI87" s="31"/>
      <c r="AJ87" s="31"/>
      <c r="AK87" s="31" t="s">
        <v>3</v>
      </c>
      <c r="AL87" s="31" t="s">
        <v>3</v>
      </c>
      <c r="AM87" s="31" t="s">
        <v>3</v>
      </c>
      <c r="AN87" s="31" t="s">
        <v>3</v>
      </c>
      <c r="AO87" s="31" t="s">
        <v>3</v>
      </c>
      <c r="AP87" s="32"/>
      <c r="AQ87" s="31"/>
      <c r="AR87" s="31" t="s">
        <v>3</v>
      </c>
      <c r="AS87" s="31" t="s">
        <v>3</v>
      </c>
      <c r="AT87" s="31" t="s">
        <v>3</v>
      </c>
      <c r="AU87" s="31" t="s">
        <v>3</v>
      </c>
      <c r="AV87" s="31" t="s">
        <v>3</v>
      </c>
      <c r="AW87" s="31"/>
      <c r="AX87" s="31"/>
      <c r="AY87" s="31"/>
      <c r="AZ87" s="31">
        <v>1</v>
      </c>
      <c r="BA87" s="31">
        <v>2</v>
      </c>
      <c r="BB87" s="31"/>
      <c r="BC87" s="31"/>
      <c r="BD87" s="31"/>
      <c r="BE87" s="31"/>
      <c r="BF87" s="31"/>
      <c r="BG87" s="31"/>
      <c r="BH87" s="31"/>
      <c r="BI87" s="31"/>
      <c r="BJ87" s="31">
        <v>2</v>
      </c>
      <c r="BK87" s="31"/>
      <c r="BL87" s="33"/>
      <c r="BM87" s="50"/>
      <c r="BP87" s="25"/>
      <c r="BQ87" s="25"/>
      <c r="BR87" s="25"/>
    </row>
    <row r="88" spans="1:216" ht="15" x14ac:dyDescent="0.25">
      <c r="A88" s="78" t="s">
        <v>112</v>
      </c>
      <c r="C88" s="29" t="s">
        <v>158</v>
      </c>
      <c r="D88" s="34"/>
      <c r="E88" s="32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 t="s">
        <v>2</v>
      </c>
      <c r="Q88" s="31"/>
      <c r="R88" s="31"/>
      <c r="S88" s="32"/>
      <c r="T88" s="32"/>
      <c r="U88" s="31"/>
      <c r="V88" s="31"/>
      <c r="W88" s="31"/>
      <c r="X88" s="31"/>
      <c r="Y88" s="31"/>
      <c r="Z88" s="31">
        <v>1</v>
      </c>
      <c r="AA88" s="32"/>
      <c r="AB88" s="31"/>
      <c r="AC88" s="31"/>
      <c r="AD88" s="31" t="s">
        <v>3</v>
      </c>
      <c r="AE88" s="31" t="s">
        <v>3</v>
      </c>
      <c r="AF88" s="31" t="s">
        <v>3</v>
      </c>
      <c r="AG88" s="31" t="s">
        <v>3</v>
      </c>
      <c r="AH88" s="31" t="s">
        <v>3</v>
      </c>
      <c r="AI88" s="31"/>
      <c r="AJ88" s="31"/>
      <c r="AK88" s="31" t="s">
        <v>3</v>
      </c>
      <c r="AL88" s="31" t="s">
        <v>3</v>
      </c>
      <c r="AM88" s="31" t="s">
        <v>3</v>
      </c>
      <c r="AN88" s="31" t="s">
        <v>3</v>
      </c>
      <c r="AO88" s="31" t="s">
        <v>3</v>
      </c>
      <c r="AP88" s="32"/>
      <c r="AQ88" s="31"/>
      <c r="AR88" s="31" t="s">
        <v>3</v>
      </c>
      <c r="AS88" s="31" t="s">
        <v>3</v>
      </c>
      <c r="AT88" s="31" t="s">
        <v>3</v>
      </c>
      <c r="AU88" s="31" t="s">
        <v>3</v>
      </c>
      <c r="AV88" s="31" t="s">
        <v>3</v>
      </c>
      <c r="AW88" s="31"/>
      <c r="AX88" s="31"/>
      <c r="AY88" s="31"/>
      <c r="AZ88" s="31"/>
      <c r="BA88" s="31"/>
      <c r="BB88" s="31">
        <v>1</v>
      </c>
      <c r="BC88" s="31"/>
      <c r="BD88" s="31"/>
      <c r="BE88" s="31"/>
      <c r="BF88" s="31"/>
      <c r="BG88" s="31"/>
      <c r="BH88" s="31">
        <v>2</v>
      </c>
      <c r="BI88" s="31"/>
      <c r="BJ88" s="31"/>
      <c r="BK88" s="31"/>
      <c r="BL88" s="33"/>
      <c r="BM88" s="50"/>
      <c r="BP88" s="25"/>
      <c r="BQ88" s="25"/>
      <c r="BR88" s="25"/>
    </row>
    <row r="89" spans="1:216" ht="15" x14ac:dyDescent="0.25">
      <c r="A89" s="79" t="s">
        <v>113</v>
      </c>
      <c r="C89" s="29" t="s">
        <v>159</v>
      </c>
      <c r="D89" s="34"/>
      <c r="E89" s="32">
        <v>1</v>
      </c>
      <c r="F89" s="31" t="s">
        <v>5</v>
      </c>
      <c r="G89" s="31"/>
      <c r="H89" s="31"/>
      <c r="I89" s="31"/>
      <c r="J89" s="31"/>
      <c r="K89" s="31"/>
      <c r="L89" s="31"/>
      <c r="M89" s="31">
        <v>2</v>
      </c>
      <c r="N89" s="31"/>
      <c r="O89" s="31"/>
      <c r="P89" s="31" t="s">
        <v>5</v>
      </c>
      <c r="Q89" s="31"/>
      <c r="R89" s="31"/>
      <c r="S89" s="31">
        <v>1</v>
      </c>
      <c r="T89" s="31"/>
      <c r="U89" s="31"/>
      <c r="V89" s="31"/>
      <c r="W89" s="31"/>
      <c r="X89" s="32">
        <v>2</v>
      </c>
      <c r="Y89" s="32"/>
      <c r="Z89" s="32"/>
      <c r="AA89" s="31" t="s">
        <v>5</v>
      </c>
      <c r="AB89" s="31"/>
      <c r="AC89" s="31"/>
      <c r="AD89" s="31">
        <v>1</v>
      </c>
      <c r="AE89" s="31"/>
      <c r="AF89" s="31">
        <v>2</v>
      </c>
      <c r="AG89" s="31"/>
      <c r="AH89" s="31" t="s">
        <v>5</v>
      </c>
      <c r="AI89" s="31"/>
      <c r="AJ89" s="31"/>
      <c r="AK89" s="31" t="s">
        <v>3</v>
      </c>
      <c r="AL89" s="31" t="s">
        <v>3</v>
      </c>
      <c r="AM89" s="31" t="s">
        <v>3</v>
      </c>
      <c r="AN89" s="31" t="s">
        <v>3</v>
      </c>
      <c r="AO89" s="31" t="s">
        <v>5</v>
      </c>
      <c r="AP89" s="31"/>
      <c r="AQ89" s="31"/>
      <c r="AR89" s="31" t="s">
        <v>3</v>
      </c>
      <c r="AS89" s="31" t="s">
        <v>3</v>
      </c>
      <c r="AT89" s="31" t="s">
        <v>3</v>
      </c>
      <c r="AU89" s="31" t="s">
        <v>3</v>
      </c>
      <c r="AV89" s="31" t="s">
        <v>5</v>
      </c>
      <c r="AW89" s="31"/>
      <c r="AX89" s="31"/>
      <c r="AY89" s="31" t="s">
        <v>3</v>
      </c>
      <c r="AZ89" s="31" t="s">
        <v>3</v>
      </c>
      <c r="BA89" s="31" t="s">
        <v>3</v>
      </c>
      <c r="BB89" s="31" t="s">
        <v>3</v>
      </c>
      <c r="BC89" s="31" t="s">
        <v>5</v>
      </c>
      <c r="BD89" s="31"/>
      <c r="BE89" s="31"/>
      <c r="BF89" s="31"/>
      <c r="BG89" s="31">
        <v>2</v>
      </c>
      <c r="BH89" s="31"/>
      <c r="BI89" s="31"/>
      <c r="BJ89" s="31" t="s">
        <v>5</v>
      </c>
      <c r="BK89" s="31"/>
      <c r="BL89" s="33"/>
      <c r="BM89" s="50">
        <v>2</v>
      </c>
      <c r="BP89" s="25"/>
      <c r="BQ89" s="25"/>
      <c r="BR89" s="25"/>
    </row>
    <row r="90" spans="1:216" ht="15" x14ac:dyDescent="0.25">
      <c r="A90" s="78" t="s">
        <v>114</v>
      </c>
      <c r="C90" s="29" t="s">
        <v>160</v>
      </c>
      <c r="D90" s="30"/>
      <c r="E90" s="31"/>
      <c r="F90" s="31"/>
      <c r="G90" s="31"/>
      <c r="H90" s="31"/>
      <c r="I90" s="31"/>
      <c r="J90" s="31">
        <v>2</v>
      </c>
      <c r="K90" s="31"/>
      <c r="L90" s="31"/>
      <c r="M90" s="31"/>
      <c r="N90" s="31"/>
      <c r="O90" s="31"/>
      <c r="P90" s="31" t="s">
        <v>3</v>
      </c>
      <c r="Q90" s="31"/>
      <c r="R90" s="31" t="s">
        <v>3</v>
      </c>
      <c r="S90" s="31" t="s">
        <v>3</v>
      </c>
      <c r="T90" s="31" t="s">
        <v>3</v>
      </c>
      <c r="U90" s="31"/>
      <c r="V90" s="31"/>
      <c r="W90" s="31" t="s">
        <v>3</v>
      </c>
      <c r="X90" s="31" t="s">
        <v>3</v>
      </c>
      <c r="Y90" s="31" t="s">
        <v>3</v>
      </c>
      <c r="Z90" s="31" t="s">
        <v>3</v>
      </c>
      <c r="AA90" s="31" t="s">
        <v>3</v>
      </c>
      <c r="AB90" s="31"/>
      <c r="AC90" s="31"/>
      <c r="AD90" s="31" t="s">
        <v>3</v>
      </c>
      <c r="AE90" s="31" t="s">
        <v>3</v>
      </c>
      <c r="AF90" s="31" t="s">
        <v>3</v>
      </c>
      <c r="AG90" s="31" t="s">
        <v>3</v>
      </c>
      <c r="AH90" s="31" t="s">
        <v>3</v>
      </c>
      <c r="AI90" s="32"/>
      <c r="AJ90" s="31"/>
      <c r="AK90" s="31" t="s">
        <v>3</v>
      </c>
      <c r="AL90" s="31" t="s">
        <v>3</v>
      </c>
      <c r="AM90" s="31" t="s">
        <v>3</v>
      </c>
      <c r="AN90" s="31" t="s">
        <v>3</v>
      </c>
      <c r="AO90" s="31" t="s">
        <v>3</v>
      </c>
      <c r="AP90" s="31"/>
      <c r="AQ90" s="31"/>
      <c r="AR90" s="31"/>
      <c r="AS90" s="31">
        <v>1</v>
      </c>
      <c r="AT90" s="31"/>
      <c r="AU90" s="31"/>
      <c r="AV90" s="31">
        <v>2</v>
      </c>
      <c r="AW90" s="31"/>
      <c r="AX90" s="31"/>
      <c r="AY90" s="31">
        <v>1</v>
      </c>
      <c r="AZ90" s="32"/>
      <c r="BA90" s="32"/>
      <c r="BB90" s="32"/>
      <c r="BC90" s="31">
        <v>1</v>
      </c>
      <c r="BD90" s="31"/>
      <c r="BE90" s="31"/>
      <c r="BF90" s="31">
        <v>2</v>
      </c>
      <c r="BG90" s="31"/>
      <c r="BH90" s="31"/>
      <c r="BI90" s="31"/>
      <c r="BJ90" s="31">
        <v>1</v>
      </c>
      <c r="BK90" s="31"/>
      <c r="BL90" s="33"/>
      <c r="BM90" s="50"/>
      <c r="BP90" s="25"/>
      <c r="BQ90" s="25"/>
      <c r="BR90" s="25"/>
    </row>
    <row r="91" spans="1:216" ht="15" x14ac:dyDescent="0.25">
      <c r="A91" s="79" t="s">
        <v>115</v>
      </c>
      <c r="C91" s="29" t="s">
        <v>161</v>
      </c>
      <c r="D91" s="30"/>
      <c r="E91" s="31"/>
      <c r="F91" s="65"/>
      <c r="G91" s="31"/>
      <c r="H91" s="31"/>
      <c r="I91" s="31" t="s">
        <v>5</v>
      </c>
      <c r="J91" s="31"/>
      <c r="K91" s="31"/>
      <c r="L91" s="31">
        <v>2</v>
      </c>
      <c r="M91" s="31"/>
      <c r="N91" s="31"/>
      <c r="O91" s="31"/>
      <c r="P91" s="31" t="s">
        <v>5</v>
      </c>
      <c r="Q91" s="31"/>
      <c r="R91" s="31"/>
      <c r="S91" s="31"/>
      <c r="T91" s="31">
        <v>1</v>
      </c>
      <c r="U91" s="31"/>
      <c r="V91" s="31"/>
      <c r="W91" s="31" t="s">
        <v>5</v>
      </c>
      <c r="X91" s="31"/>
      <c r="Y91" s="31"/>
      <c r="Z91" s="31">
        <v>2</v>
      </c>
      <c r="AA91" s="31"/>
      <c r="AB91" s="31"/>
      <c r="AC91" s="31"/>
      <c r="AD91" s="31" t="s">
        <v>5</v>
      </c>
      <c r="AE91" s="31"/>
      <c r="AF91" s="31"/>
      <c r="AG91" s="31">
        <v>2</v>
      </c>
      <c r="AH91" s="31"/>
      <c r="AI91" s="31"/>
      <c r="AJ91" s="31"/>
      <c r="AK91" s="31" t="s">
        <v>5</v>
      </c>
      <c r="AL91" s="31"/>
      <c r="AM91" s="31">
        <v>2</v>
      </c>
      <c r="AN91" s="31"/>
      <c r="AO91" s="31">
        <v>2</v>
      </c>
      <c r="AP91" s="31"/>
      <c r="AQ91" s="31"/>
      <c r="AR91" s="31" t="s">
        <v>5</v>
      </c>
      <c r="AS91" s="31">
        <v>2</v>
      </c>
      <c r="AT91" s="31"/>
      <c r="AU91" s="31">
        <v>2</v>
      </c>
      <c r="AV91" s="31"/>
      <c r="AW91" s="31"/>
      <c r="AX91" s="31"/>
      <c r="AY91" s="31" t="s">
        <v>5</v>
      </c>
      <c r="AZ91" s="31"/>
      <c r="BA91" s="31">
        <v>1</v>
      </c>
      <c r="BB91" s="31">
        <v>2</v>
      </c>
      <c r="BC91" s="31"/>
      <c r="BD91" s="31"/>
      <c r="BE91" s="31"/>
      <c r="BF91" s="31" t="s">
        <v>5</v>
      </c>
      <c r="BG91" s="31"/>
      <c r="BH91" s="31">
        <v>1</v>
      </c>
      <c r="BI91" s="31">
        <v>2</v>
      </c>
      <c r="BJ91" s="31"/>
      <c r="BK91" s="31"/>
      <c r="BL91" s="33"/>
      <c r="BM91" s="50" t="s">
        <v>5</v>
      </c>
      <c r="BP91" s="25"/>
      <c r="BQ91" s="25"/>
      <c r="BR91" s="25"/>
    </row>
    <row r="92" spans="1:216" ht="15" x14ac:dyDescent="0.25">
      <c r="A92" s="78" t="s">
        <v>15</v>
      </c>
      <c r="C92" s="29" t="s">
        <v>162</v>
      </c>
      <c r="D92" s="30"/>
      <c r="E92" s="31"/>
      <c r="F92" s="65">
        <v>1</v>
      </c>
      <c r="G92" s="31"/>
      <c r="H92" s="31"/>
      <c r="I92" s="31">
        <v>2</v>
      </c>
      <c r="J92" s="32"/>
      <c r="K92" s="32"/>
      <c r="L92" s="31"/>
      <c r="M92" s="31"/>
      <c r="N92" s="31"/>
      <c r="O92" s="31"/>
      <c r="P92" s="31" t="s">
        <v>3</v>
      </c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>
        <v>2</v>
      </c>
      <c r="AF92" s="31"/>
      <c r="AG92" s="31"/>
      <c r="AH92" s="31"/>
      <c r="AI92" s="31"/>
      <c r="AJ92" s="31"/>
      <c r="AK92" s="31">
        <v>2</v>
      </c>
      <c r="AL92" s="31"/>
      <c r="AM92" s="31"/>
      <c r="AN92" s="31">
        <v>2</v>
      </c>
      <c r="AO92" s="31"/>
      <c r="AP92" s="31"/>
      <c r="AQ92" s="31"/>
      <c r="AR92" s="31"/>
      <c r="AS92" s="66"/>
      <c r="AT92" s="31">
        <v>2</v>
      </c>
      <c r="AU92" s="31"/>
      <c r="AV92" s="31"/>
      <c r="AW92" s="31"/>
      <c r="AX92" s="31"/>
      <c r="AY92" s="31" t="s">
        <v>3</v>
      </c>
      <c r="AZ92" s="31" t="s">
        <v>3</v>
      </c>
      <c r="BA92" s="31" t="s">
        <v>3</v>
      </c>
      <c r="BB92" s="31" t="s">
        <v>3</v>
      </c>
      <c r="BC92" s="31" t="s">
        <v>3</v>
      </c>
      <c r="BD92" s="31"/>
      <c r="BE92" s="31"/>
      <c r="BF92" s="31" t="s">
        <v>3</v>
      </c>
      <c r="BG92" s="31" t="s">
        <v>3</v>
      </c>
      <c r="BH92" s="31" t="s">
        <v>3</v>
      </c>
      <c r="BI92" s="31" t="s">
        <v>3</v>
      </c>
      <c r="BJ92" s="31" t="s">
        <v>3</v>
      </c>
      <c r="BK92" s="61"/>
      <c r="BL92" s="63"/>
      <c r="BM92" s="31"/>
      <c r="BP92" s="25"/>
      <c r="BQ92" s="25"/>
      <c r="BR92" s="25"/>
    </row>
    <row r="93" spans="1:216" ht="15" x14ac:dyDescent="0.25">
      <c r="A93" s="79" t="s">
        <v>116</v>
      </c>
      <c r="C93" s="29" t="s">
        <v>163</v>
      </c>
      <c r="D93" s="30"/>
      <c r="E93" s="31"/>
      <c r="F93" s="65"/>
      <c r="G93" s="31"/>
      <c r="H93" s="31"/>
      <c r="I93" s="31"/>
      <c r="J93" s="32"/>
      <c r="K93" s="32"/>
      <c r="L93" s="31">
        <v>1</v>
      </c>
      <c r="M93" s="31"/>
      <c r="N93" s="31"/>
      <c r="O93" s="31"/>
      <c r="P93" s="31" t="s">
        <v>2</v>
      </c>
      <c r="Q93" s="31"/>
      <c r="R93" s="32">
        <v>2</v>
      </c>
      <c r="S93" s="31"/>
      <c r="T93" s="31"/>
      <c r="U93" s="31"/>
      <c r="V93" s="31"/>
      <c r="W93" s="31">
        <v>1</v>
      </c>
      <c r="X93" s="31"/>
      <c r="Y93" s="31"/>
      <c r="Z93" s="31"/>
      <c r="AA93" s="31">
        <v>1</v>
      </c>
      <c r="AB93" s="31"/>
      <c r="AC93" s="31"/>
      <c r="AD93" s="31"/>
      <c r="AE93" s="31"/>
      <c r="AF93" s="31">
        <v>1</v>
      </c>
      <c r="AG93" s="31"/>
      <c r="AH93" s="31"/>
      <c r="AI93" s="31"/>
      <c r="AJ93" s="31"/>
      <c r="AK93" s="31" t="s">
        <v>3</v>
      </c>
      <c r="AL93" s="31" t="s">
        <v>3</v>
      </c>
      <c r="AM93" s="31" t="s">
        <v>3</v>
      </c>
      <c r="AN93" s="31" t="s">
        <v>3</v>
      </c>
      <c r="AO93" s="31" t="s">
        <v>3</v>
      </c>
      <c r="AP93" s="31"/>
      <c r="AQ93" s="31"/>
      <c r="AR93" s="31" t="s">
        <v>3</v>
      </c>
      <c r="AS93" s="31" t="s">
        <v>3</v>
      </c>
      <c r="AT93" s="31" t="s">
        <v>3</v>
      </c>
      <c r="AU93" s="31" t="s">
        <v>3</v>
      </c>
      <c r="AV93" s="31" t="s">
        <v>3</v>
      </c>
      <c r="AW93" s="31"/>
      <c r="AX93" s="31"/>
      <c r="AY93" s="31" t="s">
        <v>3</v>
      </c>
      <c r="AZ93" s="31" t="s">
        <v>3</v>
      </c>
      <c r="BA93" s="31" t="s">
        <v>3</v>
      </c>
      <c r="BB93" s="31" t="s">
        <v>3</v>
      </c>
      <c r="BC93" s="31" t="s">
        <v>3</v>
      </c>
      <c r="BD93" s="31"/>
      <c r="BE93" s="31"/>
      <c r="BF93" s="31" t="s">
        <v>3</v>
      </c>
      <c r="BG93" s="31" t="s">
        <v>3</v>
      </c>
      <c r="BH93" s="31" t="s">
        <v>3</v>
      </c>
      <c r="BI93" s="31" t="s">
        <v>3</v>
      </c>
      <c r="BJ93" s="31" t="s">
        <v>3</v>
      </c>
      <c r="BK93" s="61"/>
      <c r="BL93" s="63"/>
      <c r="BM93" s="50" t="s">
        <v>3</v>
      </c>
      <c r="BP93" s="25"/>
      <c r="BQ93" s="25"/>
      <c r="BR93" s="25"/>
    </row>
    <row r="94" spans="1:216" ht="15" x14ac:dyDescent="0.25">
      <c r="A94" s="78" t="s">
        <v>117</v>
      </c>
      <c r="B94" s="35"/>
      <c r="C94" s="29" t="s">
        <v>164</v>
      </c>
      <c r="D94" s="30"/>
      <c r="E94" s="31">
        <v>2</v>
      </c>
      <c r="F94" s="31"/>
      <c r="G94" s="31"/>
      <c r="H94" s="31"/>
      <c r="I94" s="31">
        <v>1</v>
      </c>
      <c r="J94" s="32"/>
      <c r="K94" s="32"/>
      <c r="L94" s="31"/>
      <c r="M94" s="31"/>
      <c r="N94" s="31"/>
      <c r="O94" s="31"/>
      <c r="P94" s="31" t="s">
        <v>2</v>
      </c>
      <c r="Q94" s="31"/>
      <c r="R94" s="32"/>
      <c r="S94" s="31"/>
      <c r="T94" s="31"/>
      <c r="U94" s="31"/>
      <c r="V94" s="31"/>
      <c r="W94" s="31"/>
      <c r="X94" s="31">
        <v>1</v>
      </c>
      <c r="Y94" s="31"/>
      <c r="Z94" s="31"/>
      <c r="AA94" s="31"/>
      <c r="AB94" s="31"/>
      <c r="AC94" s="31"/>
      <c r="AD94" s="31">
        <v>2</v>
      </c>
      <c r="AE94" s="31"/>
      <c r="AF94" s="31"/>
      <c r="AG94" s="31"/>
      <c r="AH94" s="31">
        <v>2</v>
      </c>
      <c r="AI94" s="31"/>
      <c r="AJ94" s="31"/>
      <c r="AK94" s="31">
        <v>1</v>
      </c>
      <c r="AL94" s="31"/>
      <c r="AM94" s="31">
        <v>1</v>
      </c>
      <c r="AN94" s="31"/>
      <c r="AO94" s="31"/>
      <c r="AP94" s="31"/>
      <c r="AQ94" s="31"/>
      <c r="AR94" s="31"/>
      <c r="AS94" s="31"/>
      <c r="AT94" s="31">
        <v>1</v>
      </c>
      <c r="AU94" s="31"/>
      <c r="AV94" s="31">
        <v>1</v>
      </c>
      <c r="AW94" s="31"/>
      <c r="AX94" s="31"/>
      <c r="AY94" s="31">
        <v>2</v>
      </c>
      <c r="AZ94" s="31"/>
      <c r="BA94" s="31"/>
      <c r="BB94" s="31"/>
      <c r="BC94" s="31"/>
      <c r="BD94" s="31"/>
      <c r="BE94" s="31"/>
      <c r="BF94" s="31">
        <v>1</v>
      </c>
      <c r="BG94" s="31"/>
      <c r="BH94" s="31"/>
      <c r="BI94" s="31">
        <v>1</v>
      </c>
      <c r="BJ94" s="31"/>
      <c r="BK94" s="61"/>
      <c r="BL94" s="63"/>
      <c r="BM94" s="50"/>
      <c r="BN94" s="35"/>
      <c r="BP94" s="25"/>
      <c r="BQ94" s="25"/>
      <c r="BR94" s="25"/>
    </row>
    <row r="95" spans="1:216" ht="15" x14ac:dyDescent="0.25">
      <c r="A95" s="79" t="s">
        <v>118</v>
      </c>
      <c r="B95" s="35"/>
      <c r="C95" s="29" t="s">
        <v>165</v>
      </c>
      <c r="D95" s="30">
        <v>3</v>
      </c>
      <c r="E95" s="31">
        <v>3</v>
      </c>
      <c r="F95" s="31">
        <v>3</v>
      </c>
      <c r="G95" s="31"/>
      <c r="H95" s="31"/>
      <c r="I95" s="31">
        <v>3</v>
      </c>
      <c r="J95" s="31">
        <v>3</v>
      </c>
      <c r="K95" s="31">
        <v>3</v>
      </c>
      <c r="L95" s="31">
        <v>3</v>
      </c>
      <c r="M95" s="31">
        <v>3</v>
      </c>
      <c r="N95" s="31"/>
      <c r="O95" s="31"/>
      <c r="P95" s="31" t="s">
        <v>2</v>
      </c>
      <c r="Q95" s="31"/>
      <c r="R95" s="31">
        <v>3</v>
      </c>
      <c r="S95" s="31">
        <v>3</v>
      </c>
      <c r="T95" s="31">
        <v>3</v>
      </c>
      <c r="U95" s="31"/>
      <c r="V95" s="31"/>
      <c r="W95" s="31">
        <v>3</v>
      </c>
      <c r="X95" s="31">
        <v>3</v>
      </c>
      <c r="Y95" s="31">
        <v>3</v>
      </c>
      <c r="Z95" s="31">
        <v>3</v>
      </c>
      <c r="AA95" s="31">
        <v>3</v>
      </c>
      <c r="AB95" s="31"/>
      <c r="AC95" s="31"/>
      <c r="AD95" s="31">
        <v>3</v>
      </c>
      <c r="AE95" s="31">
        <v>3</v>
      </c>
      <c r="AF95" s="31">
        <v>3</v>
      </c>
      <c r="AG95" s="31">
        <v>3</v>
      </c>
      <c r="AH95" s="31">
        <v>3</v>
      </c>
      <c r="AI95" s="31"/>
      <c r="AJ95" s="31"/>
      <c r="AK95" s="31">
        <v>3</v>
      </c>
      <c r="AL95" s="31">
        <v>3</v>
      </c>
      <c r="AM95" s="31">
        <v>3</v>
      </c>
      <c r="AN95" s="31">
        <v>3</v>
      </c>
      <c r="AO95" s="31">
        <v>3</v>
      </c>
      <c r="AP95" s="31"/>
      <c r="AQ95" s="31"/>
      <c r="AR95" s="31">
        <v>3</v>
      </c>
      <c r="AS95" s="31">
        <v>3</v>
      </c>
      <c r="AT95" s="31">
        <v>3</v>
      </c>
      <c r="AU95" s="31">
        <v>3</v>
      </c>
      <c r="AV95" s="31">
        <v>3</v>
      </c>
      <c r="AW95" s="31"/>
      <c r="AX95" s="31"/>
      <c r="AY95" s="31">
        <v>3</v>
      </c>
      <c r="AZ95" s="31">
        <v>3</v>
      </c>
      <c r="BA95" s="31">
        <v>3</v>
      </c>
      <c r="BB95" s="31">
        <v>3</v>
      </c>
      <c r="BC95" s="31">
        <v>3</v>
      </c>
      <c r="BD95" s="31"/>
      <c r="BE95" s="31"/>
      <c r="BF95" s="31">
        <v>3</v>
      </c>
      <c r="BG95" s="31">
        <v>3</v>
      </c>
      <c r="BH95" s="31">
        <v>3</v>
      </c>
      <c r="BI95" s="31">
        <v>3</v>
      </c>
      <c r="BJ95" s="31">
        <v>3</v>
      </c>
      <c r="BK95" s="32"/>
      <c r="BL95" s="49"/>
      <c r="BM95" s="50">
        <v>3</v>
      </c>
      <c r="BN95" s="35"/>
      <c r="BP95" s="25"/>
      <c r="BQ95" s="25"/>
      <c r="BR95" s="25"/>
    </row>
    <row r="96" spans="1:216" ht="15" x14ac:dyDescent="0.25">
      <c r="A96" s="78" t="s">
        <v>119</v>
      </c>
      <c r="B96" s="35"/>
      <c r="C96" s="29" t="s">
        <v>166</v>
      </c>
      <c r="D96" s="30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3"/>
      <c r="BM96" s="50"/>
      <c r="BN96" s="35"/>
      <c r="BP96" s="25"/>
      <c r="BQ96" s="25"/>
      <c r="BR96" s="25"/>
    </row>
    <row r="97" spans="1:216" ht="15" x14ac:dyDescent="0.25">
      <c r="A97" s="79" t="s">
        <v>120</v>
      </c>
      <c r="C97" s="29" t="s">
        <v>167</v>
      </c>
      <c r="D97" s="30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3"/>
      <c r="BM97" s="50"/>
      <c r="BP97" s="25"/>
      <c r="BQ97" s="25"/>
      <c r="BR97" s="25"/>
    </row>
    <row r="98" spans="1:216" ht="15" x14ac:dyDescent="0.25">
      <c r="A98" s="78" t="s">
        <v>121</v>
      </c>
      <c r="C98" s="29" t="s">
        <v>168</v>
      </c>
      <c r="D98" s="34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 t="s">
        <v>7</v>
      </c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2"/>
      <c r="AF98" s="32"/>
      <c r="AG98" s="32"/>
      <c r="AH98" s="31"/>
      <c r="AI98" s="31"/>
      <c r="AJ98" s="31"/>
      <c r="AK98" s="31" t="s">
        <v>3</v>
      </c>
      <c r="AL98" s="31" t="s">
        <v>3</v>
      </c>
      <c r="AM98" s="31" t="s">
        <v>3</v>
      </c>
      <c r="AN98" s="31" t="s">
        <v>3</v>
      </c>
      <c r="AO98" s="31" t="s">
        <v>3</v>
      </c>
      <c r="AP98" s="31"/>
      <c r="AQ98" s="31"/>
      <c r="AR98" s="31" t="s">
        <v>3</v>
      </c>
      <c r="AS98" s="31" t="s">
        <v>3</v>
      </c>
      <c r="AT98" s="31" t="s">
        <v>3</v>
      </c>
      <c r="AU98" s="31" t="s">
        <v>3</v>
      </c>
      <c r="AV98" s="31" t="s">
        <v>3</v>
      </c>
      <c r="AW98" s="31"/>
      <c r="AX98" s="31"/>
      <c r="AY98" s="31" t="s">
        <v>3</v>
      </c>
      <c r="AZ98" s="31" t="s">
        <v>3</v>
      </c>
      <c r="BA98" s="31" t="s">
        <v>3</v>
      </c>
      <c r="BB98" s="31" t="s">
        <v>3</v>
      </c>
      <c r="BC98" s="31" t="s">
        <v>3</v>
      </c>
      <c r="BD98" s="31"/>
      <c r="BE98" s="31"/>
      <c r="BF98" s="31" t="s">
        <v>3</v>
      </c>
      <c r="BG98" s="31" t="s">
        <v>3</v>
      </c>
      <c r="BH98" s="31" t="s">
        <v>3</v>
      </c>
      <c r="BI98" s="31" t="s">
        <v>3</v>
      </c>
      <c r="BJ98" s="31" t="s">
        <v>3</v>
      </c>
      <c r="BK98" s="31"/>
      <c r="BL98" s="33"/>
      <c r="BM98" s="50"/>
      <c r="BP98" s="25"/>
      <c r="BQ98" s="25"/>
      <c r="BR98" s="25"/>
    </row>
    <row r="99" spans="1:216" ht="15" x14ac:dyDescent="0.25">
      <c r="A99" s="79" t="s">
        <v>122</v>
      </c>
      <c r="C99" s="29" t="s">
        <v>169</v>
      </c>
      <c r="D99" s="34"/>
      <c r="E99" s="31"/>
      <c r="F99" s="31"/>
      <c r="G99" s="31"/>
      <c r="H99" s="31"/>
      <c r="I99" s="31"/>
      <c r="J99" s="31">
        <v>1</v>
      </c>
      <c r="K99" s="31"/>
      <c r="L99" s="31"/>
      <c r="M99" s="31"/>
      <c r="N99" s="31"/>
      <c r="O99" s="31"/>
      <c r="P99" s="31">
        <v>1</v>
      </c>
      <c r="Q99" s="31"/>
      <c r="R99" s="31"/>
      <c r="S99" s="31"/>
      <c r="T99" s="31"/>
      <c r="U99" s="31"/>
      <c r="V99" s="31"/>
      <c r="W99" s="31">
        <v>2</v>
      </c>
      <c r="X99" s="31"/>
      <c r="Y99" s="31"/>
      <c r="Z99" s="31"/>
      <c r="AA99" s="31"/>
      <c r="AB99" s="31"/>
      <c r="AC99" s="31"/>
      <c r="AD99" s="31"/>
      <c r="AE99" s="32"/>
      <c r="AF99" s="32"/>
      <c r="AG99" s="32"/>
      <c r="AH99" s="31">
        <v>1</v>
      </c>
      <c r="AI99" s="31"/>
      <c r="AJ99" s="31"/>
      <c r="AK99" s="31" t="s">
        <v>3</v>
      </c>
      <c r="AL99" s="31" t="s">
        <v>3</v>
      </c>
      <c r="AM99" s="31" t="s">
        <v>3</v>
      </c>
      <c r="AN99" s="31" t="s">
        <v>3</v>
      </c>
      <c r="AO99" s="31" t="s">
        <v>3</v>
      </c>
      <c r="AP99" s="31"/>
      <c r="AQ99" s="31"/>
      <c r="AR99" s="31" t="s">
        <v>3</v>
      </c>
      <c r="AS99" s="31" t="s">
        <v>3</v>
      </c>
      <c r="AT99" s="31" t="s">
        <v>3</v>
      </c>
      <c r="AU99" s="31" t="s">
        <v>3</v>
      </c>
      <c r="AV99" s="31" t="s">
        <v>3</v>
      </c>
      <c r="AW99" s="31"/>
      <c r="AX99" s="31"/>
      <c r="AY99" s="31" t="s">
        <v>3</v>
      </c>
      <c r="AZ99" s="31" t="s">
        <v>3</v>
      </c>
      <c r="BA99" s="31" t="s">
        <v>3</v>
      </c>
      <c r="BB99" s="31" t="s">
        <v>3</v>
      </c>
      <c r="BC99" s="31" t="s">
        <v>3</v>
      </c>
      <c r="BD99" s="31"/>
      <c r="BE99" s="31"/>
      <c r="BF99" s="31" t="s">
        <v>7</v>
      </c>
      <c r="BG99" s="31" t="s">
        <v>10</v>
      </c>
      <c r="BH99" s="31" t="s">
        <v>3</v>
      </c>
      <c r="BI99" s="31" t="s">
        <v>10</v>
      </c>
      <c r="BJ99" s="31" t="s">
        <v>7</v>
      </c>
      <c r="BK99" s="31"/>
      <c r="BL99" s="33"/>
      <c r="BM99" s="50" t="s">
        <v>10</v>
      </c>
      <c r="BP99" s="25"/>
      <c r="BQ99" s="25"/>
      <c r="BR99" s="25"/>
    </row>
    <row r="100" spans="1:216" ht="15" x14ac:dyDescent="0.25">
      <c r="A100" s="78" t="s">
        <v>123</v>
      </c>
      <c r="C100" s="29" t="s">
        <v>170</v>
      </c>
      <c r="D100" s="34">
        <v>2</v>
      </c>
      <c r="E100" s="31"/>
      <c r="F100" s="31"/>
      <c r="G100" s="31"/>
      <c r="H100" s="31"/>
      <c r="I100" s="31"/>
      <c r="J100" s="31"/>
      <c r="K100" s="31">
        <v>1</v>
      </c>
      <c r="L100" s="31"/>
      <c r="M100" s="31"/>
      <c r="N100" s="31"/>
      <c r="O100" s="31"/>
      <c r="P100" s="31" t="s">
        <v>7</v>
      </c>
      <c r="Q100" s="31"/>
      <c r="R100" s="31"/>
      <c r="S100" s="31"/>
      <c r="T100" s="31">
        <v>2</v>
      </c>
      <c r="U100" s="31"/>
      <c r="V100" s="31"/>
      <c r="W100" s="67"/>
      <c r="X100" s="67"/>
      <c r="Y100" s="31">
        <v>2</v>
      </c>
      <c r="Z100" s="67"/>
      <c r="AA100" s="67"/>
      <c r="AB100" s="31"/>
      <c r="AC100" s="31"/>
      <c r="AD100" s="67"/>
      <c r="AE100" s="31">
        <v>1</v>
      </c>
      <c r="AF100" s="67"/>
      <c r="AG100" s="67"/>
      <c r="AH100" s="67"/>
      <c r="AI100" s="67"/>
      <c r="AJ100" s="67"/>
      <c r="AK100" s="67"/>
      <c r="AL100" s="31">
        <v>1</v>
      </c>
      <c r="AM100" s="31"/>
      <c r="AN100" s="31">
        <v>1</v>
      </c>
      <c r="AO100" s="67"/>
      <c r="AP100" s="31"/>
      <c r="AQ100" s="31"/>
      <c r="AR100" s="31">
        <v>2</v>
      </c>
      <c r="AS100" s="31"/>
      <c r="AT100" s="31"/>
      <c r="AU100" s="31">
        <v>1</v>
      </c>
      <c r="AV100" s="31"/>
      <c r="AW100" s="31"/>
      <c r="AX100" s="31"/>
      <c r="AY100" s="31"/>
      <c r="AZ100" s="31">
        <v>2</v>
      </c>
      <c r="BA100" s="31"/>
      <c r="BB100" s="31"/>
      <c r="BC100" s="31">
        <v>2</v>
      </c>
      <c r="BD100" s="31"/>
      <c r="BE100" s="31"/>
      <c r="BF100" s="31"/>
      <c r="BG100" s="31">
        <v>1</v>
      </c>
      <c r="BH100" s="31"/>
      <c r="BI100" s="31"/>
      <c r="BJ100" s="31"/>
      <c r="BK100" s="31"/>
      <c r="BL100" s="33"/>
      <c r="BM100" s="50">
        <v>1</v>
      </c>
      <c r="BP100" s="25"/>
      <c r="BQ100" s="25"/>
      <c r="BR100" s="25"/>
    </row>
    <row r="101" spans="1:216" ht="15" x14ac:dyDescent="0.25">
      <c r="A101" s="79" t="s">
        <v>124</v>
      </c>
      <c r="C101" s="29" t="s">
        <v>171</v>
      </c>
      <c r="D101" s="34"/>
      <c r="E101" s="61" t="s">
        <v>3</v>
      </c>
      <c r="F101" s="61" t="s">
        <v>3</v>
      </c>
      <c r="G101" s="68"/>
      <c r="H101" s="68"/>
      <c r="I101" s="61" t="s">
        <v>3</v>
      </c>
      <c r="J101" s="61"/>
      <c r="K101" s="61"/>
      <c r="L101" s="61"/>
      <c r="M101" s="61"/>
      <c r="N101" s="61"/>
      <c r="O101" s="61"/>
      <c r="P101" s="31"/>
      <c r="Q101" s="61"/>
      <c r="R101" s="61"/>
      <c r="S101" s="61"/>
      <c r="T101" s="61"/>
      <c r="U101" s="61"/>
      <c r="V101" s="61"/>
      <c r="W101" s="69"/>
      <c r="X101" s="69"/>
      <c r="Y101" s="69"/>
      <c r="Z101" s="69"/>
      <c r="AA101" s="69"/>
      <c r="AB101" s="61"/>
      <c r="AC101" s="61"/>
      <c r="AD101" s="69"/>
      <c r="AE101" s="69"/>
      <c r="AF101" s="69"/>
      <c r="AG101" s="69"/>
      <c r="AH101" s="69"/>
      <c r="AI101" s="67"/>
      <c r="AJ101" s="70"/>
      <c r="AK101" s="69"/>
      <c r="AL101" s="69"/>
      <c r="AM101" s="69"/>
      <c r="AN101" s="69"/>
      <c r="AO101" s="69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3"/>
      <c r="BM101" s="64"/>
      <c r="BP101" s="25"/>
      <c r="BQ101" s="25"/>
      <c r="BR101" s="25"/>
    </row>
    <row r="102" spans="1:216" ht="15.75" thickBot="1" x14ac:dyDescent="0.3">
      <c r="A102" s="78" t="s">
        <v>125</v>
      </c>
      <c r="C102" s="29" t="s">
        <v>172</v>
      </c>
      <c r="D102" s="71"/>
      <c r="E102" s="72"/>
      <c r="F102" s="72"/>
      <c r="G102" s="73"/>
      <c r="H102" s="73"/>
      <c r="I102" s="72"/>
      <c r="J102" s="72"/>
      <c r="K102" s="72"/>
      <c r="L102" s="72"/>
      <c r="M102" s="72"/>
      <c r="N102" s="72"/>
      <c r="O102" s="72"/>
      <c r="P102" s="31" t="s">
        <v>7</v>
      </c>
      <c r="Q102" s="43"/>
      <c r="R102" s="72" t="s">
        <v>3</v>
      </c>
      <c r="S102" s="72" t="s">
        <v>3</v>
      </c>
      <c r="T102" s="72" t="s">
        <v>3</v>
      </c>
      <c r="U102" s="72"/>
      <c r="V102" s="72"/>
      <c r="W102" s="72" t="s">
        <v>3</v>
      </c>
      <c r="X102" s="72" t="s">
        <v>3</v>
      </c>
      <c r="Y102" s="72" t="s">
        <v>3</v>
      </c>
      <c r="Z102" s="72" t="s">
        <v>3</v>
      </c>
      <c r="AA102" s="72" t="s">
        <v>3</v>
      </c>
      <c r="AB102" s="72"/>
      <c r="AC102" s="72"/>
      <c r="AD102" s="72" t="s">
        <v>3</v>
      </c>
      <c r="AE102" s="72" t="s">
        <v>3</v>
      </c>
      <c r="AF102" s="72" t="s">
        <v>3</v>
      </c>
      <c r="AG102" s="72" t="s">
        <v>3</v>
      </c>
      <c r="AH102" s="72" t="s">
        <v>3</v>
      </c>
      <c r="AI102" s="72"/>
      <c r="AJ102" s="73"/>
      <c r="AK102" s="72" t="s">
        <v>3</v>
      </c>
      <c r="AL102" s="72" t="s">
        <v>3</v>
      </c>
      <c r="AM102" s="72" t="s">
        <v>3</v>
      </c>
      <c r="AN102" s="72" t="s">
        <v>3</v>
      </c>
      <c r="AO102" s="72" t="s">
        <v>3</v>
      </c>
      <c r="AP102" s="72"/>
      <c r="AQ102" s="72"/>
      <c r="AR102" s="72" t="s">
        <v>3</v>
      </c>
      <c r="AS102" s="72" t="s">
        <v>3</v>
      </c>
      <c r="AT102" s="72" t="s">
        <v>3</v>
      </c>
      <c r="AU102" s="72" t="s">
        <v>3</v>
      </c>
      <c r="AV102" s="72" t="s">
        <v>3</v>
      </c>
      <c r="AW102" s="72"/>
      <c r="AX102" s="72"/>
      <c r="AY102" s="72"/>
      <c r="AZ102" s="72"/>
      <c r="BA102" s="72"/>
      <c r="BB102" s="72"/>
      <c r="BC102" s="72"/>
      <c r="BD102" s="72"/>
      <c r="BE102" s="72"/>
      <c r="BF102" s="72"/>
      <c r="BG102" s="72"/>
      <c r="BH102" s="72"/>
      <c r="BI102" s="72"/>
      <c r="BJ102" s="72"/>
      <c r="BK102" s="72"/>
      <c r="BL102" s="74"/>
      <c r="BM102" s="75"/>
      <c r="BP102" s="25"/>
      <c r="BQ102" s="25"/>
      <c r="BR102" s="25"/>
    </row>
    <row r="103" spans="1:216" ht="15.75" thickBot="1" x14ac:dyDescent="0.3">
      <c r="A103" s="79" t="s">
        <v>126</v>
      </c>
      <c r="BP103" s="25"/>
      <c r="BQ103" s="25"/>
      <c r="BR103" s="25"/>
    </row>
    <row r="104" spans="1:216" ht="15" x14ac:dyDescent="0.25">
      <c r="A104" s="78" t="s">
        <v>127</v>
      </c>
      <c r="B104" s="35"/>
      <c r="D104" s="106" t="s">
        <v>16</v>
      </c>
      <c r="E104" s="106"/>
      <c r="F104" s="106"/>
      <c r="G104" s="106"/>
      <c r="H104" s="106"/>
      <c r="I104" s="106"/>
      <c r="J104" s="106"/>
      <c r="K104" s="106"/>
      <c r="L104" s="106"/>
      <c r="M104" s="106"/>
      <c r="N104" s="106"/>
      <c r="O104" s="106"/>
      <c r="P104" s="106"/>
      <c r="Q104" s="106"/>
      <c r="R104" s="106"/>
      <c r="S104" s="106"/>
      <c r="T104" s="106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 t="s">
        <v>17</v>
      </c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6"/>
      <c r="BB104" s="106"/>
      <c r="BC104" s="106"/>
      <c r="BD104" s="106"/>
      <c r="BE104" s="106"/>
      <c r="BF104" s="106"/>
      <c r="BG104" s="106"/>
      <c r="BH104" s="106"/>
      <c r="BI104" s="106"/>
      <c r="BJ104" s="106"/>
      <c r="BK104" s="106"/>
      <c r="BL104" s="106"/>
      <c r="BN104" s="35"/>
      <c r="BP104" s="25"/>
      <c r="BQ104" s="25"/>
      <c r="BR104" s="2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</row>
    <row r="105" spans="1:216" ht="15" x14ac:dyDescent="0.25">
      <c r="A105" s="79" t="s">
        <v>128</v>
      </c>
      <c r="B105" s="35"/>
      <c r="C105" s="44"/>
      <c r="D105" s="81" t="str">
        <f t="shared" ref="D105:AI105" si="244">"S"&amp;WEEKNUM(D106)</f>
        <v>S36</v>
      </c>
      <c r="E105" s="81" t="str">
        <f t="shared" si="244"/>
        <v>S36</v>
      </c>
      <c r="F105" s="81" t="str">
        <f t="shared" si="244"/>
        <v>S36</v>
      </c>
      <c r="G105" s="81" t="str">
        <f t="shared" si="244"/>
        <v>S36</v>
      </c>
      <c r="H105" s="81" t="str">
        <f t="shared" si="244"/>
        <v>S36</v>
      </c>
      <c r="I105" s="81" t="str">
        <f t="shared" si="244"/>
        <v>S36</v>
      </c>
      <c r="J105" s="81" t="str">
        <f t="shared" si="244"/>
        <v>S36</v>
      </c>
      <c r="K105" s="80" t="str">
        <f t="shared" si="244"/>
        <v>S37</v>
      </c>
      <c r="L105" s="80" t="str">
        <f t="shared" si="244"/>
        <v>S37</v>
      </c>
      <c r="M105" s="80" t="str">
        <f t="shared" si="244"/>
        <v>S37</v>
      </c>
      <c r="N105" s="80" t="str">
        <f t="shared" si="244"/>
        <v>S37</v>
      </c>
      <c r="O105" s="80" t="str">
        <f t="shared" si="244"/>
        <v>S37</v>
      </c>
      <c r="P105" s="80" t="str">
        <f t="shared" si="244"/>
        <v>S37</v>
      </c>
      <c r="Q105" s="80" t="str">
        <f t="shared" si="244"/>
        <v>S37</v>
      </c>
      <c r="R105" s="81" t="str">
        <f t="shared" si="244"/>
        <v>S38</v>
      </c>
      <c r="S105" s="81" t="str">
        <f t="shared" si="244"/>
        <v>S38</v>
      </c>
      <c r="T105" s="81" t="str">
        <f t="shared" si="244"/>
        <v>S38</v>
      </c>
      <c r="U105" s="81" t="str">
        <f t="shared" si="244"/>
        <v>S38</v>
      </c>
      <c r="V105" s="81" t="str">
        <f t="shared" si="244"/>
        <v>S38</v>
      </c>
      <c r="W105" s="81" t="str">
        <f t="shared" si="244"/>
        <v>S38</v>
      </c>
      <c r="X105" s="81" t="str">
        <f t="shared" si="244"/>
        <v>S38</v>
      </c>
      <c r="Y105" s="80" t="str">
        <f t="shared" si="244"/>
        <v>S39</v>
      </c>
      <c r="Z105" s="80" t="str">
        <f t="shared" si="244"/>
        <v>S39</v>
      </c>
      <c r="AA105" s="80" t="str">
        <f t="shared" si="244"/>
        <v>S39</v>
      </c>
      <c r="AB105" s="80" t="str">
        <f t="shared" si="244"/>
        <v>S39</v>
      </c>
      <c r="AC105" s="80" t="str">
        <f t="shared" si="244"/>
        <v>S39</v>
      </c>
      <c r="AD105" s="80" t="str">
        <f t="shared" si="244"/>
        <v>S39</v>
      </c>
      <c r="AE105" s="80" t="str">
        <f t="shared" si="244"/>
        <v>S39</v>
      </c>
      <c r="AF105" s="81" t="str">
        <f t="shared" si="244"/>
        <v>S40</v>
      </c>
      <c r="AG105" s="81" t="str">
        <f t="shared" si="244"/>
        <v>S40</v>
      </c>
      <c r="AH105" s="81" t="str">
        <f t="shared" si="244"/>
        <v>S40</v>
      </c>
      <c r="AI105" s="81" t="str">
        <f t="shared" si="244"/>
        <v>S40</v>
      </c>
      <c r="AJ105" s="81" t="str">
        <f t="shared" ref="AJ105:BL105" si="245">"S"&amp;WEEKNUM(AJ106)</f>
        <v>S40</v>
      </c>
      <c r="AK105" s="81" t="str">
        <f t="shared" si="245"/>
        <v>S40</v>
      </c>
      <c r="AL105" s="81" t="str">
        <f t="shared" si="245"/>
        <v>S40</v>
      </c>
      <c r="AM105" s="80" t="str">
        <f t="shared" si="245"/>
        <v>S41</v>
      </c>
      <c r="AN105" s="80" t="str">
        <f t="shared" si="245"/>
        <v>S41</v>
      </c>
      <c r="AO105" s="80" t="str">
        <f t="shared" si="245"/>
        <v>S41</v>
      </c>
      <c r="AP105" s="80" t="str">
        <f t="shared" si="245"/>
        <v>S41</v>
      </c>
      <c r="AQ105" s="80" t="str">
        <f t="shared" si="245"/>
        <v>S41</v>
      </c>
      <c r="AR105" s="80" t="str">
        <f t="shared" si="245"/>
        <v>S41</v>
      </c>
      <c r="AS105" s="80" t="str">
        <f t="shared" si="245"/>
        <v>S41</v>
      </c>
      <c r="AT105" s="81" t="str">
        <f t="shared" si="245"/>
        <v>S42</v>
      </c>
      <c r="AU105" s="81" t="str">
        <f t="shared" si="245"/>
        <v>S42</v>
      </c>
      <c r="AV105" s="81" t="str">
        <f t="shared" si="245"/>
        <v>S42</v>
      </c>
      <c r="AW105" s="81" t="str">
        <f t="shared" si="245"/>
        <v>S42</v>
      </c>
      <c r="AX105" s="81" t="str">
        <f t="shared" si="245"/>
        <v>S42</v>
      </c>
      <c r="AY105" s="81" t="str">
        <f t="shared" si="245"/>
        <v>S42</v>
      </c>
      <c r="AZ105" s="81" t="str">
        <f t="shared" si="245"/>
        <v>S42</v>
      </c>
      <c r="BA105" s="80" t="str">
        <f t="shared" si="245"/>
        <v>S43</v>
      </c>
      <c r="BB105" s="80" t="str">
        <f t="shared" si="245"/>
        <v>S43</v>
      </c>
      <c r="BC105" s="80" t="str">
        <f t="shared" si="245"/>
        <v>S43</v>
      </c>
      <c r="BD105" s="80" t="str">
        <f t="shared" si="245"/>
        <v>S43</v>
      </c>
      <c r="BE105" s="80" t="str">
        <f t="shared" si="245"/>
        <v>S43</v>
      </c>
      <c r="BF105" s="80" t="str">
        <f t="shared" si="245"/>
        <v>S43</v>
      </c>
      <c r="BG105" s="80" t="str">
        <f t="shared" si="245"/>
        <v>S43</v>
      </c>
      <c r="BH105" s="81" t="str">
        <f t="shared" si="245"/>
        <v>S44</v>
      </c>
      <c r="BI105" s="81" t="str">
        <f t="shared" si="245"/>
        <v>S44</v>
      </c>
      <c r="BJ105" s="81" t="str">
        <f t="shared" si="245"/>
        <v>S44</v>
      </c>
      <c r="BK105" s="81" t="str">
        <f t="shared" si="245"/>
        <v>S44</v>
      </c>
      <c r="BL105" s="81" t="str">
        <f t="shared" si="245"/>
        <v>S44</v>
      </c>
      <c r="BM105" s="35"/>
      <c r="BN105" s="35"/>
      <c r="BP105" s="25"/>
      <c r="BQ105" s="25"/>
      <c r="BR105" s="2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</row>
    <row r="106" spans="1:216" ht="12.75" customHeight="1" x14ac:dyDescent="0.25">
      <c r="A106" s="78" t="s">
        <v>129</v>
      </c>
      <c r="C106" s="47"/>
      <c r="D106" s="27">
        <f>DATE(hide!F1+2014,9,1)</f>
        <v>43709</v>
      </c>
      <c r="E106" s="28">
        <f t="shared" ref="E106:AG106" si="246">SUM(D106)+1</f>
        <v>43710</v>
      </c>
      <c r="F106" s="28">
        <f t="shared" si="246"/>
        <v>43711</v>
      </c>
      <c r="G106" s="28">
        <f t="shared" si="246"/>
        <v>43712</v>
      </c>
      <c r="H106" s="28">
        <f t="shared" si="246"/>
        <v>43713</v>
      </c>
      <c r="I106" s="28">
        <f t="shared" si="246"/>
        <v>43714</v>
      </c>
      <c r="J106" s="28">
        <f t="shared" si="246"/>
        <v>43715</v>
      </c>
      <c r="K106" s="28">
        <f t="shared" si="246"/>
        <v>43716</v>
      </c>
      <c r="L106" s="28">
        <f t="shared" si="246"/>
        <v>43717</v>
      </c>
      <c r="M106" s="28">
        <f t="shared" si="246"/>
        <v>43718</v>
      </c>
      <c r="N106" s="28">
        <f t="shared" si="246"/>
        <v>43719</v>
      </c>
      <c r="O106" s="28">
        <f t="shared" si="246"/>
        <v>43720</v>
      </c>
      <c r="P106" s="28">
        <f t="shared" si="246"/>
        <v>43721</v>
      </c>
      <c r="Q106" s="28">
        <f t="shared" si="246"/>
        <v>43722</v>
      </c>
      <c r="R106" s="28">
        <f t="shared" si="246"/>
        <v>43723</v>
      </c>
      <c r="S106" s="28">
        <f t="shared" si="246"/>
        <v>43724</v>
      </c>
      <c r="T106" s="28">
        <f t="shared" si="246"/>
        <v>43725</v>
      </c>
      <c r="U106" s="28">
        <f t="shared" si="246"/>
        <v>43726</v>
      </c>
      <c r="V106" s="28">
        <f t="shared" si="246"/>
        <v>43727</v>
      </c>
      <c r="W106" s="28">
        <f t="shared" si="246"/>
        <v>43728</v>
      </c>
      <c r="X106" s="28">
        <f t="shared" si="246"/>
        <v>43729</v>
      </c>
      <c r="Y106" s="28">
        <f t="shared" si="246"/>
        <v>43730</v>
      </c>
      <c r="Z106" s="28">
        <f t="shared" si="246"/>
        <v>43731</v>
      </c>
      <c r="AA106" s="28">
        <f t="shared" si="246"/>
        <v>43732</v>
      </c>
      <c r="AB106" s="28">
        <f t="shared" si="246"/>
        <v>43733</v>
      </c>
      <c r="AC106" s="28">
        <f t="shared" si="246"/>
        <v>43734</v>
      </c>
      <c r="AD106" s="28">
        <f t="shared" si="246"/>
        <v>43735</v>
      </c>
      <c r="AE106" s="28">
        <f t="shared" si="246"/>
        <v>43736</v>
      </c>
      <c r="AF106" s="28">
        <f t="shared" si="246"/>
        <v>43737</v>
      </c>
      <c r="AG106" s="28">
        <f t="shared" si="246"/>
        <v>43738</v>
      </c>
      <c r="AH106" s="27">
        <f>DATE(hide!F1+2014,10,1)</f>
        <v>43739</v>
      </c>
      <c r="AI106" s="28">
        <f t="shared" ref="AI106:BL106" si="247">SUM(AH106)+1</f>
        <v>43740</v>
      </c>
      <c r="AJ106" s="28">
        <f t="shared" si="247"/>
        <v>43741</v>
      </c>
      <c r="AK106" s="28">
        <f t="shared" si="247"/>
        <v>43742</v>
      </c>
      <c r="AL106" s="28">
        <f t="shared" si="247"/>
        <v>43743</v>
      </c>
      <c r="AM106" s="28">
        <f t="shared" si="247"/>
        <v>43744</v>
      </c>
      <c r="AN106" s="28">
        <f t="shared" si="247"/>
        <v>43745</v>
      </c>
      <c r="AO106" s="28">
        <f t="shared" si="247"/>
        <v>43746</v>
      </c>
      <c r="AP106" s="28">
        <f t="shared" si="247"/>
        <v>43747</v>
      </c>
      <c r="AQ106" s="28">
        <f t="shared" si="247"/>
        <v>43748</v>
      </c>
      <c r="AR106" s="28">
        <f t="shared" si="247"/>
        <v>43749</v>
      </c>
      <c r="AS106" s="28">
        <f t="shared" si="247"/>
        <v>43750</v>
      </c>
      <c r="AT106" s="28">
        <f t="shared" si="247"/>
        <v>43751</v>
      </c>
      <c r="AU106" s="28">
        <f t="shared" si="247"/>
        <v>43752</v>
      </c>
      <c r="AV106" s="28">
        <f t="shared" si="247"/>
        <v>43753</v>
      </c>
      <c r="AW106" s="28">
        <f t="shared" si="247"/>
        <v>43754</v>
      </c>
      <c r="AX106" s="28">
        <f t="shared" si="247"/>
        <v>43755</v>
      </c>
      <c r="AY106" s="28">
        <f t="shared" si="247"/>
        <v>43756</v>
      </c>
      <c r="AZ106" s="28">
        <f t="shared" si="247"/>
        <v>43757</v>
      </c>
      <c r="BA106" s="28">
        <f t="shared" si="247"/>
        <v>43758</v>
      </c>
      <c r="BB106" s="28">
        <f t="shared" si="247"/>
        <v>43759</v>
      </c>
      <c r="BC106" s="28">
        <f t="shared" si="247"/>
        <v>43760</v>
      </c>
      <c r="BD106" s="28">
        <f t="shared" si="247"/>
        <v>43761</v>
      </c>
      <c r="BE106" s="28">
        <f t="shared" si="247"/>
        <v>43762</v>
      </c>
      <c r="BF106" s="28">
        <f t="shared" si="247"/>
        <v>43763</v>
      </c>
      <c r="BG106" s="28">
        <f t="shared" si="247"/>
        <v>43764</v>
      </c>
      <c r="BH106" s="28">
        <f t="shared" si="247"/>
        <v>43765</v>
      </c>
      <c r="BI106" s="28">
        <f t="shared" si="247"/>
        <v>43766</v>
      </c>
      <c r="BJ106" s="28">
        <f t="shared" si="247"/>
        <v>43767</v>
      </c>
      <c r="BK106" s="28">
        <f t="shared" si="247"/>
        <v>43768</v>
      </c>
      <c r="BL106" s="28">
        <f t="shared" si="247"/>
        <v>43769</v>
      </c>
      <c r="BP106" s="25"/>
      <c r="BQ106" s="25"/>
      <c r="BR106" s="25"/>
    </row>
    <row r="107" spans="1:216" ht="15" x14ac:dyDescent="0.25">
      <c r="A107" s="79" t="s">
        <v>130</v>
      </c>
      <c r="C107" s="29" t="s">
        <v>153</v>
      </c>
      <c r="D107" s="30"/>
      <c r="E107" s="31"/>
      <c r="F107" s="31"/>
      <c r="G107" s="31"/>
      <c r="H107" s="31"/>
      <c r="I107" s="31"/>
      <c r="J107" s="30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2"/>
      <c r="Z107" s="32"/>
      <c r="AA107" s="32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50"/>
      <c r="BP107" s="25"/>
      <c r="BQ107" s="25"/>
      <c r="BR107" s="25"/>
    </row>
    <row r="108" spans="1:216" ht="15" x14ac:dyDescent="0.25">
      <c r="A108" s="78" t="s">
        <v>131</v>
      </c>
      <c r="B108" s="1"/>
      <c r="C108" s="29" t="s">
        <v>154</v>
      </c>
      <c r="D108" s="30" t="s">
        <v>3</v>
      </c>
      <c r="E108" s="31" t="s">
        <v>3</v>
      </c>
      <c r="F108" s="31" t="s">
        <v>3</v>
      </c>
      <c r="G108" s="31" t="s">
        <v>3</v>
      </c>
      <c r="H108" s="31"/>
      <c r="I108" s="31"/>
      <c r="J108" s="30"/>
      <c r="K108" s="31"/>
      <c r="L108" s="31" t="s">
        <v>4</v>
      </c>
      <c r="M108" s="31"/>
      <c r="N108" s="31"/>
      <c r="O108" s="31"/>
      <c r="P108" s="31"/>
      <c r="Q108" s="31" t="s">
        <v>4</v>
      </c>
      <c r="R108" s="31" t="s">
        <v>6</v>
      </c>
      <c r="S108" s="31" t="s">
        <v>4</v>
      </c>
      <c r="T108" s="31" t="s">
        <v>6</v>
      </c>
      <c r="U108" s="31" t="s">
        <v>6</v>
      </c>
      <c r="V108" s="31"/>
      <c r="W108" s="31"/>
      <c r="X108" s="31"/>
      <c r="Y108" s="32"/>
      <c r="Z108" s="31" t="s">
        <v>4</v>
      </c>
      <c r="AA108" s="32"/>
      <c r="AB108" s="31"/>
      <c r="AC108" s="31"/>
      <c r="AD108" s="31"/>
      <c r="AE108" s="31"/>
      <c r="AF108" s="31"/>
      <c r="AG108" s="31" t="s">
        <v>4</v>
      </c>
      <c r="AH108" s="31"/>
      <c r="AI108" s="31"/>
      <c r="AJ108" s="31"/>
      <c r="AK108" s="31"/>
      <c r="AL108" s="1"/>
      <c r="AM108" s="31"/>
      <c r="AN108" s="31"/>
      <c r="AO108" s="31"/>
      <c r="AP108" s="31"/>
      <c r="AQ108" s="31"/>
      <c r="AR108" s="31"/>
      <c r="AS108" s="31" t="s">
        <v>4</v>
      </c>
      <c r="AT108" s="31"/>
      <c r="AU108" s="31" t="s">
        <v>4</v>
      </c>
      <c r="AV108" s="31"/>
      <c r="AW108" s="31"/>
      <c r="AX108" s="31"/>
      <c r="AY108" s="31"/>
      <c r="AZ108" s="31" t="s">
        <v>2</v>
      </c>
      <c r="BA108" s="31" t="s">
        <v>2</v>
      </c>
      <c r="BB108" s="31" t="s">
        <v>2</v>
      </c>
      <c r="BC108" s="31" t="s">
        <v>2</v>
      </c>
      <c r="BD108" s="31" t="s">
        <v>2</v>
      </c>
      <c r="BE108" s="31"/>
      <c r="BF108" s="31"/>
      <c r="BG108" s="31" t="s">
        <v>4</v>
      </c>
      <c r="BH108" s="31"/>
      <c r="BI108" s="31" t="s">
        <v>4</v>
      </c>
      <c r="BJ108" s="31"/>
      <c r="BK108" s="31"/>
      <c r="BL108" s="50"/>
      <c r="BM108" s="1"/>
      <c r="BN108" s="1"/>
      <c r="BO108" s="1"/>
      <c r="BP108" s="25"/>
      <c r="BQ108" s="25"/>
      <c r="BR108" s="25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1"/>
      <c r="GV108" s="1"/>
      <c r="GW108" s="1"/>
      <c r="GX108" s="1"/>
      <c r="GY108" s="1"/>
      <c r="GZ108" s="1"/>
      <c r="HA108" s="1"/>
      <c r="HB108" s="1"/>
      <c r="HC108" s="1"/>
      <c r="HD108" s="1"/>
    </row>
    <row r="109" spans="1:216" ht="15" x14ac:dyDescent="0.25">
      <c r="A109" s="79" t="s">
        <v>132</v>
      </c>
      <c r="C109" s="29" t="s">
        <v>155</v>
      </c>
      <c r="D109" s="30"/>
      <c r="E109" s="31"/>
      <c r="F109" s="31"/>
      <c r="G109" s="31"/>
      <c r="H109" s="31"/>
      <c r="I109" s="31"/>
      <c r="J109" s="30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2"/>
      <c r="Z109" s="32"/>
      <c r="AA109" s="32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3"/>
      <c r="BL109" s="50"/>
      <c r="BP109" s="25"/>
      <c r="BQ109" s="25"/>
      <c r="BR109" s="25"/>
    </row>
    <row r="110" spans="1:216" ht="15" x14ac:dyDescent="0.25">
      <c r="A110" s="78" t="s">
        <v>133</v>
      </c>
      <c r="C110" s="29" t="s">
        <v>156</v>
      </c>
      <c r="D110" s="30"/>
      <c r="E110" s="31"/>
      <c r="F110" s="31"/>
      <c r="G110" s="31">
        <v>1</v>
      </c>
      <c r="H110" s="31"/>
      <c r="I110" s="31"/>
      <c r="J110" s="30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2"/>
      <c r="Z110" s="32"/>
      <c r="AA110" s="32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60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 t="s">
        <v>3</v>
      </c>
      <c r="BA110" s="31" t="s">
        <v>3</v>
      </c>
      <c r="BB110" s="31" t="s">
        <v>3</v>
      </c>
      <c r="BC110" s="31" t="s">
        <v>3</v>
      </c>
      <c r="BD110" s="31" t="s">
        <v>3</v>
      </c>
      <c r="BE110" s="31"/>
      <c r="BF110" s="31"/>
      <c r="BG110" s="31" t="s">
        <v>3</v>
      </c>
      <c r="BH110" s="31" t="s">
        <v>3</v>
      </c>
      <c r="BI110" s="31" t="s">
        <v>3</v>
      </c>
      <c r="BJ110" s="31" t="s">
        <v>3</v>
      </c>
      <c r="BK110" s="31" t="s">
        <v>3</v>
      </c>
      <c r="BL110" s="50"/>
      <c r="BP110" s="25"/>
      <c r="BQ110" s="25"/>
      <c r="BR110" s="25"/>
    </row>
    <row r="111" spans="1:216" ht="15" x14ac:dyDescent="0.25">
      <c r="A111" s="79" t="s">
        <v>134</v>
      </c>
      <c r="C111" s="29" t="s">
        <v>157</v>
      </c>
      <c r="D111" s="30">
        <v>1</v>
      </c>
      <c r="E111" s="31"/>
      <c r="F111" s="31"/>
      <c r="G111" s="31"/>
      <c r="H111" s="31"/>
      <c r="I111" s="31"/>
      <c r="J111" s="30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2"/>
      <c r="Z111" s="32"/>
      <c r="AA111" s="32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52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50"/>
      <c r="BP111" s="25"/>
      <c r="BQ111" s="25"/>
      <c r="BR111" s="25"/>
    </row>
    <row r="112" spans="1:216" ht="15" x14ac:dyDescent="0.25">
      <c r="A112" s="78" t="s">
        <v>135</v>
      </c>
      <c r="C112" s="29" t="s">
        <v>158</v>
      </c>
      <c r="D112" s="30"/>
      <c r="E112" s="31"/>
      <c r="F112" s="31">
        <v>1</v>
      </c>
      <c r="G112" s="31" t="s">
        <v>5</v>
      </c>
      <c r="H112" s="31"/>
      <c r="I112" s="31"/>
      <c r="J112" s="30"/>
      <c r="K112" s="31"/>
      <c r="L112" s="31"/>
      <c r="M112" s="31"/>
      <c r="N112" s="31" t="s">
        <v>5</v>
      </c>
      <c r="O112" s="31"/>
      <c r="P112" s="31"/>
      <c r="Q112" s="30" t="s">
        <v>5</v>
      </c>
      <c r="R112" s="31"/>
      <c r="S112" s="31"/>
      <c r="T112" s="31"/>
      <c r="U112" s="31"/>
      <c r="V112" s="31"/>
      <c r="W112" s="31"/>
      <c r="X112" s="31"/>
      <c r="Y112" s="32"/>
      <c r="Z112" s="32"/>
      <c r="AA112" s="32"/>
      <c r="AB112" s="31" t="s">
        <v>5</v>
      </c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50"/>
      <c r="BP112" s="25"/>
      <c r="BQ112" s="25"/>
      <c r="BR112" s="25"/>
    </row>
    <row r="113" spans="1:70" ht="15" x14ac:dyDescent="0.25">
      <c r="A113" s="79" t="s">
        <v>136</v>
      </c>
      <c r="C113" s="29" t="s">
        <v>159</v>
      </c>
      <c r="D113" s="30"/>
      <c r="E113" s="31"/>
      <c r="F113" s="31">
        <v>2</v>
      </c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2"/>
      <c r="S113" s="32"/>
      <c r="T113" s="32"/>
      <c r="U113" s="31"/>
      <c r="V113" s="31"/>
      <c r="W113" s="31"/>
      <c r="X113" s="31"/>
      <c r="Y113" s="32"/>
      <c r="Z113" s="32"/>
      <c r="AA113" s="32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50"/>
      <c r="BP113" s="25"/>
      <c r="BQ113" s="25"/>
      <c r="BR113" s="25"/>
    </row>
    <row r="114" spans="1:70" ht="15" x14ac:dyDescent="0.25">
      <c r="A114" s="78" t="s">
        <v>137</v>
      </c>
      <c r="C114" s="29" t="s">
        <v>160</v>
      </c>
      <c r="D114" s="34">
        <v>2</v>
      </c>
      <c r="E114" s="32"/>
      <c r="F114" s="32"/>
      <c r="G114" s="31"/>
      <c r="H114" s="31"/>
      <c r="I114" s="31"/>
      <c r="J114" s="31" t="s">
        <v>5</v>
      </c>
      <c r="K114" s="31"/>
      <c r="L114" s="31"/>
      <c r="M114" s="31"/>
      <c r="N114" s="31"/>
      <c r="O114" s="31"/>
      <c r="P114" s="31"/>
      <c r="Q114" s="31" t="s">
        <v>5</v>
      </c>
      <c r="R114" s="31"/>
      <c r="S114" s="31"/>
      <c r="T114" s="31"/>
      <c r="U114" s="31"/>
      <c r="V114" s="31"/>
      <c r="W114" s="31"/>
      <c r="X114" s="31" t="s">
        <v>5</v>
      </c>
      <c r="Y114" s="32"/>
      <c r="Z114" s="32"/>
      <c r="AA114" s="32"/>
      <c r="AB114" s="31"/>
      <c r="AC114" s="31"/>
      <c r="AD114" s="31"/>
      <c r="AE114" s="31" t="s">
        <v>5</v>
      </c>
      <c r="AF114" s="31"/>
      <c r="AG114" s="31"/>
      <c r="AH114" s="31"/>
      <c r="AI114" s="31"/>
      <c r="AJ114" s="31"/>
      <c r="AK114" s="31"/>
      <c r="AL114" s="31" t="s">
        <v>5</v>
      </c>
      <c r="AM114" s="31"/>
      <c r="AN114" s="31"/>
      <c r="AO114" s="31"/>
      <c r="AP114" s="31"/>
      <c r="AQ114" s="31"/>
      <c r="AR114" s="31"/>
      <c r="AS114" s="31" t="s">
        <v>5</v>
      </c>
      <c r="AT114" s="31"/>
      <c r="AU114" s="31"/>
      <c r="AV114" s="31"/>
      <c r="AW114" s="31"/>
      <c r="AX114" s="31"/>
      <c r="AY114" s="31"/>
      <c r="AZ114" s="31" t="s">
        <v>5</v>
      </c>
      <c r="BA114" s="31"/>
      <c r="BB114" s="31"/>
      <c r="BC114" s="31"/>
      <c r="BD114" s="31"/>
      <c r="BE114" s="31"/>
      <c r="BF114" s="31"/>
      <c r="BG114" s="31" t="s">
        <v>5</v>
      </c>
      <c r="BH114" s="31"/>
      <c r="BI114" s="31"/>
      <c r="BJ114" s="31"/>
      <c r="BK114" s="31"/>
      <c r="BL114" s="50"/>
      <c r="BP114" s="25"/>
      <c r="BQ114" s="25"/>
      <c r="BR114" s="25"/>
    </row>
    <row r="115" spans="1:70" ht="15" x14ac:dyDescent="0.25">
      <c r="A115" s="79" t="s">
        <v>138</v>
      </c>
      <c r="C115" s="29" t="s">
        <v>161</v>
      </c>
      <c r="D115" s="31"/>
      <c r="E115" s="31"/>
      <c r="F115" s="31"/>
      <c r="G115" s="31"/>
      <c r="H115" s="31"/>
      <c r="I115" s="31"/>
      <c r="J115" s="65"/>
      <c r="K115" s="32"/>
      <c r="L115" s="32"/>
      <c r="M115" s="32"/>
      <c r="N115" s="32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2"/>
      <c r="Z115" s="32"/>
      <c r="AA115" s="32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50"/>
      <c r="BP115" s="25"/>
      <c r="BQ115" s="25"/>
      <c r="BR115" s="25"/>
    </row>
    <row r="116" spans="1:70" ht="15" x14ac:dyDescent="0.25">
      <c r="A116" s="78" t="s">
        <v>139</v>
      </c>
      <c r="C116" s="29" t="s">
        <v>162</v>
      </c>
      <c r="D116" s="34" t="s">
        <v>2</v>
      </c>
      <c r="E116" s="32" t="s">
        <v>2</v>
      </c>
      <c r="F116" s="32"/>
      <c r="G116" s="32">
        <v>2</v>
      </c>
      <c r="H116" s="31"/>
      <c r="I116" s="31"/>
      <c r="J116" s="30"/>
      <c r="K116" s="32"/>
      <c r="L116" s="32"/>
      <c r="M116" s="32"/>
      <c r="N116" s="32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2"/>
      <c r="Z116" s="32"/>
      <c r="AA116" s="32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50"/>
      <c r="BP116" s="25"/>
      <c r="BQ116" s="25"/>
      <c r="BR116" s="25"/>
    </row>
    <row r="117" spans="1:70" ht="15" x14ac:dyDescent="0.25">
      <c r="A117" s="79" t="s">
        <v>140</v>
      </c>
      <c r="C117" s="29" t="s">
        <v>163</v>
      </c>
      <c r="D117" s="30"/>
      <c r="E117" s="31">
        <v>1</v>
      </c>
      <c r="F117" s="31"/>
      <c r="G117" s="31"/>
      <c r="H117" s="31"/>
      <c r="I117" s="31"/>
      <c r="J117" s="31"/>
      <c r="K117" s="32"/>
      <c r="L117" s="32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50"/>
      <c r="BP117" s="25"/>
      <c r="BQ117" s="25"/>
      <c r="BR117" s="25"/>
    </row>
    <row r="118" spans="1:70" ht="15" x14ac:dyDescent="0.25">
      <c r="A118" s="78" t="s">
        <v>141</v>
      </c>
      <c r="C118" s="29" t="s">
        <v>164</v>
      </c>
      <c r="D118" s="30" t="s">
        <v>3</v>
      </c>
      <c r="E118" s="31" t="s">
        <v>3</v>
      </c>
      <c r="F118" s="31" t="s">
        <v>3</v>
      </c>
      <c r="G118" s="31" t="s">
        <v>3</v>
      </c>
      <c r="H118" s="31"/>
      <c r="I118" s="31"/>
      <c r="J118" s="31" t="s">
        <v>3</v>
      </c>
      <c r="K118" s="31" t="s">
        <v>3</v>
      </c>
      <c r="L118" s="31" t="s">
        <v>3</v>
      </c>
      <c r="M118" s="31" t="s">
        <v>3</v>
      </c>
      <c r="N118" s="31" t="s">
        <v>3</v>
      </c>
      <c r="O118" s="31"/>
      <c r="P118" s="31"/>
      <c r="Q118" s="31" t="s">
        <v>3</v>
      </c>
      <c r="R118" s="31" t="s">
        <v>3</v>
      </c>
      <c r="S118" s="31" t="s">
        <v>3</v>
      </c>
      <c r="T118" s="31" t="s">
        <v>3</v>
      </c>
      <c r="U118" s="31" t="s">
        <v>3</v>
      </c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50"/>
      <c r="BP118" s="25"/>
      <c r="BQ118" s="25"/>
      <c r="BR118" s="25"/>
    </row>
    <row r="119" spans="1:70" x14ac:dyDescent="0.2">
      <c r="A119" s="86"/>
      <c r="C119" s="29" t="s">
        <v>165</v>
      </c>
      <c r="D119" s="30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3"/>
      <c r="BL119" s="50"/>
      <c r="BP119" s="25"/>
      <c r="BQ119" s="25"/>
      <c r="BR119" s="25"/>
    </row>
    <row r="120" spans="1:70" ht="15" x14ac:dyDescent="0.25">
      <c r="A120" s="87"/>
      <c r="C120" s="29" t="s">
        <v>166</v>
      </c>
      <c r="D120" s="30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31"/>
      <c r="BG120" s="31"/>
      <c r="BH120" s="31"/>
      <c r="BI120" s="31"/>
      <c r="BJ120" s="31"/>
      <c r="BK120" s="33"/>
      <c r="BL120" s="50"/>
      <c r="BP120" s="25"/>
      <c r="BQ120" s="25"/>
      <c r="BR120" s="25"/>
    </row>
    <row r="121" spans="1:70" x14ac:dyDescent="0.2">
      <c r="C121" s="29" t="s">
        <v>167</v>
      </c>
      <c r="D121" s="30" t="s">
        <v>10</v>
      </c>
      <c r="E121" s="31">
        <v>2</v>
      </c>
      <c r="F121" s="31"/>
      <c r="G121" s="31"/>
      <c r="H121" s="31"/>
      <c r="I121" s="31"/>
      <c r="J121" s="31"/>
      <c r="K121" s="41"/>
      <c r="L121" s="4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41"/>
      <c r="Z121" s="41"/>
      <c r="AA121" s="31"/>
      <c r="AB121" s="31"/>
      <c r="AC121" s="31"/>
      <c r="AD121" s="31"/>
      <c r="AE121" s="31"/>
      <c r="AF121" s="41"/>
      <c r="AG121" s="4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41"/>
      <c r="AU121" s="41"/>
      <c r="AV121" s="31"/>
      <c r="AW121" s="31"/>
      <c r="AX121" s="31"/>
      <c r="AY121" s="31"/>
      <c r="AZ121" s="31" t="s">
        <v>7</v>
      </c>
      <c r="BA121" s="31" t="s">
        <v>3</v>
      </c>
      <c r="BB121" s="31" t="s">
        <v>3</v>
      </c>
      <c r="BC121" s="31" t="s">
        <v>3</v>
      </c>
      <c r="BD121" s="31" t="s">
        <v>7</v>
      </c>
      <c r="BE121" s="31"/>
      <c r="BF121" s="31"/>
      <c r="BG121" s="31"/>
      <c r="BH121" s="31"/>
      <c r="BI121" s="31"/>
      <c r="BJ121" s="31"/>
      <c r="BK121" s="31"/>
      <c r="BL121" s="50"/>
      <c r="BP121" s="25"/>
      <c r="BQ121" s="25"/>
      <c r="BR121" s="25"/>
    </row>
    <row r="122" spans="1:70" x14ac:dyDescent="0.2">
      <c r="C122" s="29" t="s">
        <v>168</v>
      </c>
      <c r="D122" s="30"/>
      <c r="E122" s="31"/>
      <c r="F122" s="31"/>
      <c r="G122" s="31"/>
      <c r="H122" s="31"/>
      <c r="I122" s="31"/>
      <c r="J122" s="31" t="s">
        <v>7</v>
      </c>
      <c r="K122" s="31" t="s">
        <v>10</v>
      </c>
      <c r="L122" s="31" t="s">
        <v>3</v>
      </c>
      <c r="M122" s="31" t="s">
        <v>3</v>
      </c>
      <c r="N122" s="31" t="s">
        <v>3</v>
      </c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 t="s">
        <v>7</v>
      </c>
      <c r="AT122" s="31" t="s">
        <v>3</v>
      </c>
      <c r="AU122" s="31" t="s">
        <v>10</v>
      </c>
      <c r="AV122" s="31" t="s">
        <v>10</v>
      </c>
      <c r="AW122" s="31" t="s">
        <v>7</v>
      </c>
      <c r="AX122" s="31"/>
      <c r="AY122" s="31"/>
      <c r="AZ122" s="31"/>
      <c r="BA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50"/>
      <c r="BP122" s="25"/>
      <c r="BQ122" s="25"/>
      <c r="BR122" s="25"/>
    </row>
    <row r="123" spans="1:70" ht="13.5" thickBot="1" x14ac:dyDescent="0.25">
      <c r="C123" s="29" t="s">
        <v>169</v>
      </c>
      <c r="D123" s="42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  <c r="AF123" s="43"/>
      <c r="AG123" s="43"/>
      <c r="AH123" s="43"/>
      <c r="AI123" s="43"/>
      <c r="AJ123" s="43"/>
      <c r="AK123" s="43"/>
      <c r="AL123" s="43"/>
      <c r="AM123" s="43"/>
      <c r="AN123" s="43"/>
      <c r="AO123" s="43"/>
      <c r="AP123" s="43"/>
      <c r="AQ123" s="43"/>
      <c r="AR123" s="43"/>
      <c r="AS123" s="43"/>
      <c r="AT123" s="43"/>
      <c r="AU123" s="43"/>
      <c r="AV123" s="43"/>
      <c r="AW123" s="43"/>
      <c r="AX123" s="43"/>
      <c r="AY123" s="43"/>
      <c r="AZ123" s="72"/>
      <c r="BA123" s="72"/>
      <c r="BB123" s="72"/>
      <c r="BC123" s="72"/>
      <c r="BD123" s="72"/>
      <c r="BE123" s="43"/>
      <c r="BF123" s="43"/>
      <c r="BG123" s="72"/>
      <c r="BH123" s="72"/>
      <c r="BI123" s="72"/>
      <c r="BJ123" s="72"/>
      <c r="BK123" s="72"/>
      <c r="BL123" s="58"/>
      <c r="BP123" s="25"/>
      <c r="BQ123" s="25"/>
      <c r="BR123" s="25"/>
    </row>
    <row r="124" spans="1:70" ht="13.5" thickBot="1" x14ac:dyDescent="0.25">
      <c r="C124" s="29"/>
      <c r="D124" s="76"/>
      <c r="E124" s="76"/>
      <c r="F124" s="76"/>
      <c r="G124" s="76"/>
      <c r="H124" s="76"/>
      <c r="I124" s="76"/>
      <c r="J124" s="76"/>
      <c r="K124" s="76"/>
      <c r="L124" s="76"/>
      <c r="M124" s="76"/>
      <c r="N124" s="76"/>
      <c r="O124" s="76"/>
      <c r="P124" s="76"/>
      <c r="Q124" s="76"/>
      <c r="R124" s="76"/>
      <c r="S124" s="76"/>
      <c r="T124" s="76"/>
      <c r="U124" s="76"/>
      <c r="V124" s="76"/>
      <c r="W124" s="76"/>
      <c r="X124" s="76"/>
      <c r="Y124" s="76"/>
      <c r="Z124" s="76"/>
      <c r="AA124" s="76"/>
      <c r="AB124" s="76"/>
      <c r="AC124" s="76"/>
      <c r="AD124" s="76"/>
      <c r="AE124" s="76"/>
      <c r="AF124" s="76"/>
      <c r="AG124" s="76"/>
      <c r="AH124" s="76"/>
      <c r="AI124" s="76"/>
      <c r="AJ124" s="76"/>
      <c r="AK124" s="76"/>
      <c r="AL124" s="76"/>
      <c r="AM124" s="76"/>
      <c r="AN124" s="76"/>
      <c r="AO124" s="76"/>
      <c r="AP124" s="76"/>
      <c r="AQ124" s="76"/>
      <c r="AR124" s="76"/>
      <c r="AS124" s="76"/>
      <c r="AT124" s="76"/>
      <c r="AU124" s="76"/>
      <c r="AV124" s="76"/>
      <c r="AW124" s="76"/>
      <c r="AX124" s="76"/>
      <c r="AY124" s="76"/>
      <c r="AZ124" s="76"/>
      <c r="BA124" s="76"/>
      <c r="BB124" s="76"/>
      <c r="BC124" s="76"/>
      <c r="BD124" s="76"/>
      <c r="BE124" s="76"/>
      <c r="BF124" s="76"/>
      <c r="BG124" s="76"/>
      <c r="BH124" s="76"/>
      <c r="BI124" s="76"/>
      <c r="BJ124" s="76"/>
      <c r="BK124" s="20"/>
      <c r="BL124" s="20"/>
      <c r="BP124" s="25"/>
      <c r="BQ124" s="25"/>
      <c r="BR124" s="25"/>
    </row>
    <row r="125" spans="1:70" x14ac:dyDescent="0.2">
      <c r="D125" s="106" t="s">
        <v>18</v>
      </c>
      <c r="E125" s="106"/>
      <c r="F125" s="106"/>
      <c r="G125" s="106"/>
      <c r="H125" s="106"/>
      <c r="I125" s="106"/>
      <c r="J125" s="106"/>
      <c r="K125" s="106"/>
      <c r="L125" s="106"/>
      <c r="M125" s="106"/>
      <c r="N125" s="106"/>
      <c r="O125" s="106"/>
      <c r="P125" s="106"/>
      <c r="Q125" s="106"/>
      <c r="R125" s="106"/>
      <c r="S125" s="106"/>
      <c r="T125" s="106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9" t="s">
        <v>19</v>
      </c>
      <c r="AI125" s="110"/>
      <c r="AJ125" s="110"/>
      <c r="AK125" s="110"/>
      <c r="AL125" s="110"/>
      <c r="AM125" s="110"/>
      <c r="AN125" s="110"/>
      <c r="AO125" s="110"/>
      <c r="AP125" s="110"/>
      <c r="AQ125" s="110"/>
      <c r="AR125" s="110"/>
      <c r="AS125" s="110"/>
      <c r="AT125" s="110"/>
      <c r="AU125" s="110"/>
      <c r="AV125" s="110"/>
      <c r="AW125" s="110"/>
      <c r="AX125" s="110"/>
      <c r="AY125" s="110"/>
      <c r="AZ125" s="110"/>
      <c r="BA125" s="110"/>
      <c r="BB125" s="110"/>
      <c r="BC125" s="110"/>
      <c r="BD125" s="110"/>
      <c r="BE125" s="110"/>
      <c r="BF125" s="110"/>
      <c r="BG125" s="110"/>
      <c r="BH125" s="110"/>
      <c r="BI125" s="110"/>
      <c r="BJ125" s="110"/>
      <c r="BK125" s="110"/>
      <c r="BL125" s="111"/>
      <c r="BP125" s="25"/>
      <c r="BQ125" s="25"/>
      <c r="BR125" s="25"/>
    </row>
    <row r="126" spans="1:70" x14ac:dyDescent="0.2">
      <c r="C126" s="47"/>
      <c r="D126" s="85" t="str">
        <f t="shared" ref="D126:AI126" si="248">"S"&amp;WEEKNUM(D127)</f>
        <v>S44</v>
      </c>
      <c r="E126" s="85" t="str">
        <f t="shared" si="248"/>
        <v>S44</v>
      </c>
      <c r="F126" s="84" t="str">
        <f t="shared" si="248"/>
        <v>S45</v>
      </c>
      <c r="G126" s="84" t="str">
        <f t="shared" si="248"/>
        <v>S45</v>
      </c>
      <c r="H126" s="84" t="str">
        <f t="shared" si="248"/>
        <v>S45</v>
      </c>
      <c r="I126" s="84" t="str">
        <f t="shared" si="248"/>
        <v>S45</v>
      </c>
      <c r="J126" s="84" t="str">
        <f t="shared" si="248"/>
        <v>S45</v>
      </c>
      <c r="K126" s="84" t="str">
        <f t="shared" si="248"/>
        <v>S45</v>
      </c>
      <c r="L126" s="84" t="str">
        <f t="shared" si="248"/>
        <v>S45</v>
      </c>
      <c r="M126" s="85" t="str">
        <f t="shared" si="248"/>
        <v>S46</v>
      </c>
      <c r="N126" s="85" t="str">
        <f t="shared" si="248"/>
        <v>S46</v>
      </c>
      <c r="O126" s="85" t="str">
        <f t="shared" si="248"/>
        <v>S46</v>
      </c>
      <c r="P126" s="85" t="str">
        <f t="shared" si="248"/>
        <v>S46</v>
      </c>
      <c r="Q126" s="85" t="str">
        <f t="shared" si="248"/>
        <v>S46</v>
      </c>
      <c r="R126" s="85" t="str">
        <f t="shared" si="248"/>
        <v>S46</v>
      </c>
      <c r="S126" s="85" t="str">
        <f t="shared" si="248"/>
        <v>S46</v>
      </c>
      <c r="T126" s="84" t="str">
        <f t="shared" si="248"/>
        <v>S47</v>
      </c>
      <c r="U126" s="84" t="str">
        <f t="shared" si="248"/>
        <v>S47</v>
      </c>
      <c r="V126" s="84" t="str">
        <f t="shared" si="248"/>
        <v>S47</v>
      </c>
      <c r="W126" s="84" t="str">
        <f t="shared" si="248"/>
        <v>S47</v>
      </c>
      <c r="X126" s="84" t="str">
        <f t="shared" si="248"/>
        <v>S47</v>
      </c>
      <c r="Y126" s="84" t="str">
        <f t="shared" si="248"/>
        <v>S47</v>
      </c>
      <c r="Z126" s="84" t="str">
        <f t="shared" si="248"/>
        <v>S47</v>
      </c>
      <c r="AA126" s="85" t="str">
        <f t="shared" si="248"/>
        <v>S48</v>
      </c>
      <c r="AB126" s="85" t="str">
        <f t="shared" si="248"/>
        <v>S48</v>
      </c>
      <c r="AC126" s="85" t="str">
        <f t="shared" si="248"/>
        <v>S48</v>
      </c>
      <c r="AD126" s="85" t="str">
        <f t="shared" si="248"/>
        <v>S48</v>
      </c>
      <c r="AE126" s="85" t="str">
        <f t="shared" si="248"/>
        <v>S48</v>
      </c>
      <c r="AF126" s="85" t="str">
        <f t="shared" si="248"/>
        <v>S48</v>
      </c>
      <c r="AG126" s="85" t="str">
        <f t="shared" si="248"/>
        <v>S48</v>
      </c>
      <c r="AH126" s="84" t="str">
        <f t="shared" si="248"/>
        <v>S49</v>
      </c>
      <c r="AI126" s="84" t="str">
        <f t="shared" si="248"/>
        <v>S49</v>
      </c>
      <c r="AJ126" s="84" t="str">
        <f t="shared" ref="AJ126:BL126" si="249">"S"&amp;WEEKNUM(AJ127)</f>
        <v>S49</v>
      </c>
      <c r="AK126" s="84" t="str">
        <f t="shared" si="249"/>
        <v>S49</v>
      </c>
      <c r="AL126" s="84" t="str">
        <f t="shared" si="249"/>
        <v>S49</v>
      </c>
      <c r="AM126" s="84" t="str">
        <f t="shared" si="249"/>
        <v>S49</v>
      </c>
      <c r="AN126" s="84" t="str">
        <f t="shared" si="249"/>
        <v>S49</v>
      </c>
      <c r="AO126" s="85" t="str">
        <f t="shared" si="249"/>
        <v>S50</v>
      </c>
      <c r="AP126" s="85" t="str">
        <f t="shared" si="249"/>
        <v>S50</v>
      </c>
      <c r="AQ126" s="85" t="str">
        <f t="shared" si="249"/>
        <v>S50</v>
      </c>
      <c r="AR126" s="85" t="str">
        <f t="shared" si="249"/>
        <v>S50</v>
      </c>
      <c r="AS126" s="85" t="str">
        <f t="shared" si="249"/>
        <v>S50</v>
      </c>
      <c r="AT126" s="85" t="str">
        <f t="shared" si="249"/>
        <v>S50</v>
      </c>
      <c r="AU126" s="85" t="str">
        <f t="shared" si="249"/>
        <v>S50</v>
      </c>
      <c r="AV126" s="84" t="str">
        <f t="shared" si="249"/>
        <v>S51</v>
      </c>
      <c r="AW126" s="84" t="str">
        <f t="shared" si="249"/>
        <v>S51</v>
      </c>
      <c r="AX126" s="84" t="str">
        <f t="shared" si="249"/>
        <v>S51</v>
      </c>
      <c r="AY126" s="84" t="str">
        <f t="shared" si="249"/>
        <v>S51</v>
      </c>
      <c r="AZ126" s="84" t="str">
        <f t="shared" si="249"/>
        <v>S51</v>
      </c>
      <c r="BA126" s="84" t="str">
        <f t="shared" si="249"/>
        <v>S51</v>
      </c>
      <c r="BB126" s="84" t="str">
        <f t="shared" si="249"/>
        <v>S51</v>
      </c>
      <c r="BC126" s="85" t="str">
        <f t="shared" si="249"/>
        <v>S52</v>
      </c>
      <c r="BD126" s="85" t="str">
        <f t="shared" si="249"/>
        <v>S52</v>
      </c>
      <c r="BE126" s="85" t="str">
        <f t="shared" si="249"/>
        <v>S52</v>
      </c>
      <c r="BF126" s="85" t="str">
        <f t="shared" si="249"/>
        <v>S52</v>
      </c>
      <c r="BG126" s="85" t="str">
        <f t="shared" si="249"/>
        <v>S52</v>
      </c>
      <c r="BH126" s="85" t="str">
        <f t="shared" si="249"/>
        <v>S52</v>
      </c>
      <c r="BI126" s="85" t="str">
        <f t="shared" si="249"/>
        <v>S52</v>
      </c>
      <c r="BJ126" s="84" t="str">
        <f t="shared" si="249"/>
        <v>S53</v>
      </c>
      <c r="BK126" s="84" t="str">
        <f t="shared" si="249"/>
        <v>S53</v>
      </c>
      <c r="BL126" s="84" t="str">
        <f t="shared" si="249"/>
        <v>S53</v>
      </c>
      <c r="BP126" s="25"/>
      <c r="BQ126" s="25"/>
      <c r="BR126" s="25"/>
    </row>
    <row r="127" spans="1:70" ht="12.75" customHeight="1" x14ac:dyDescent="0.2">
      <c r="C127" s="44"/>
      <c r="D127" s="27">
        <f>DATE(hide!F1+2014,11,1)</f>
        <v>43770</v>
      </c>
      <c r="E127" s="28">
        <f t="shared" ref="E127" si="250">SUM(D127)+1</f>
        <v>43771</v>
      </c>
      <c r="F127" s="28">
        <f t="shared" ref="F127" si="251">SUM(E127)+1</f>
        <v>43772</v>
      </c>
      <c r="G127" s="28">
        <f t="shared" ref="G127" si="252">SUM(F127)+1</f>
        <v>43773</v>
      </c>
      <c r="H127" s="28">
        <f t="shared" ref="H127" si="253">SUM(G127)+1</f>
        <v>43774</v>
      </c>
      <c r="I127" s="28">
        <f t="shared" ref="I127" si="254">SUM(H127)+1</f>
        <v>43775</v>
      </c>
      <c r="J127" s="28">
        <f t="shared" ref="J127" si="255">SUM(I127)+1</f>
        <v>43776</v>
      </c>
      <c r="K127" s="28">
        <f t="shared" ref="K127" si="256">SUM(J127)+1</f>
        <v>43777</v>
      </c>
      <c r="L127" s="28">
        <f t="shared" ref="L127" si="257">SUM(K127)+1</f>
        <v>43778</v>
      </c>
      <c r="M127" s="28">
        <f t="shared" ref="M127" si="258">SUM(L127)+1</f>
        <v>43779</v>
      </c>
      <c r="N127" s="28">
        <f t="shared" ref="N127" si="259">SUM(M127)+1</f>
        <v>43780</v>
      </c>
      <c r="O127" s="28">
        <f t="shared" ref="O127" si="260">SUM(N127)+1</f>
        <v>43781</v>
      </c>
      <c r="P127" s="28">
        <f t="shared" ref="P127" si="261">SUM(O127)+1</f>
        <v>43782</v>
      </c>
      <c r="Q127" s="28">
        <f t="shared" ref="Q127" si="262">SUM(P127)+1</f>
        <v>43783</v>
      </c>
      <c r="R127" s="28">
        <f t="shared" ref="R127" si="263">SUM(Q127)+1</f>
        <v>43784</v>
      </c>
      <c r="S127" s="28">
        <f t="shared" ref="S127" si="264">SUM(R127)+1</f>
        <v>43785</v>
      </c>
      <c r="T127" s="28">
        <f t="shared" ref="T127" si="265">SUM(S127)+1</f>
        <v>43786</v>
      </c>
      <c r="U127" s="28">
        <f t="shared" ref="U127" si="266">SUM(T127)+1</f>
        <v>43787</v>
      </c>
      <c r="V127" s="28">
        <f t="shared" ref="V127" si="267">SUM(U127)+1</f>
        <v>43788</v>
      </c>
      <c r="W127" s="28">
        <f t="shared" ref="W127" si="268">SUM(V127)+1</f>
        <v>43789</v>
      </c>
      <c r="X127" s="28">
        <f t="shared" ref="X127" si="269">SUM(W127)+1</f>
        <v>43790</v>
      </c>
      <c r="Y127" s="28">
        <f t="shared" ref="Y127" si="270">SUM(X127)+1</f>
        <v>43791</v>
      </c>
      <c r="Z127" s="28">
        <f t="shared" ref="Z127" si="271">SUM(Y127)+1</f>
        <v>43792</v>
      </c>
      <c r="AA127" s="28">
        <f t="shared" ref="AA127" si="272">SUM(Z127)+1</f>
        <v>43793</v>
      </c>
      <c r="AB127" s="28">
        <f t="shared" ref="AB127" si="273">SUM(AA127)+1</f>
        <v>43794</v>
      </c>
      <c r="AC127" s="28">
        <f t="shared" ref="AC127" si="274">SUM(AB127)+1</f>
        <v>43795</v>
      </c>
      <c r="AD127" s="28">
        <f t="shared" ref="AD127" si="275">SUM(AC127)+1</f>
        <v>43796</v>
      </c>
      <c r="AE127" s="28">
        <f t="shared" ref="AE127" si="276">SUM(AD127)+1</f>
        <v>43797</v>
      </c>
      <c r="AF127" s="28">
        <f t="shared" ref="AF127" si="277">SUM(AE127)+1</f>
        <v>43798</v>
      </c>
      <c r="AG127" s="28">
        <f t="shared" ref="AG127" si="278">SUM(AF127)+1</f>
        <v>43799</v>
      </c>
      <c r="AH127" s="27">
        <f>DATE(hide!F1+2014,12,1)</f>
        <v>43800</v>
      </c>
      <c r="AI127" s="28">
        <f t="shared" ref="AI127" si="279">SUM(AH127)+1</f>
        <v>43801</v>
      </c>
      <c r="AJ127" s="28">
        <f t="shared" ref="AJ127" si="280">SUM(AI127)+1</f>
        <v>43802</v>
      </c>
      <c r="AK127" s="28">
        <f t="shared" ref="AK127" si="281">SUM(AJ127)+1</f>
        <v>43803</v>
      </c>
      <c r="AL127" s="28">
        <f t="shared" ref="AL127" si="282">SUM(AK127)+1</f>
        <v>43804</v>
      </c>
      <c r="AM127" s="28">
        <f t="shared" ref="AM127" si="283">SUM(AL127)+1</f>
        <v>43805</v>
      </c>
      <c r="AN127" s="28">
        <f t="shared" ref="AN127" si="284">SUM(AM127)+1</f>
        <v>43806</v>
      </c>
      <c r="AO127" s="28">
        <f t="shared" ref="AO127" si="285">SUM(AN127)+1</f>
        <v>43807</v>
      </c>
      <c r="AP127" s="28">
        <f t="shared" ref="AP127" si="286">SUM(AO127)+1</f>
        <v>43808</v>
      </c>
      <c r="AQ127" s="28">
        <f t="shared" ref="AQ127" si="287">SUM(AP127)+1</f>
        <v>43809</v>
      </c>
      <c r="AR127" s="28">
        <f t="shared" ref="AR127" si="288">SUM(AQ127)+1</f>
        <v>43810</v>
      </c>
      <c r="AS127" s="28">
        <f t="shared" ref="AS127" si="289">SUM(AR127)+1</f>
        <v>43811</v>
      </c>
      <c r="AT127" s="28">
        <f t="shared" ref="AT127" si="290">SUM(AS127)+1</f>
        <v>43812</v>
      </c>
      <c r="AU127" s="28">
        <f t="shared" ref="AU127" si="291">SUM(AT127)+1</f>
        <v>43813</v>
      </c>
      <c r="AV127" s="28">
        <f t="shared" ref="AV127" si="292">SUM(AU127)+1</f>
        <v>43814</v>
      </c>
      <c r="AW127" s="28">
        <f t="shared" ref="AW127" si="293">SUM(AV127)+1</f>
        <v>43815</v>
      </c>
      <c r="AX127" s="28">
        <f t="shared" ref="AX127" si="294">SUM(AW127)+1</f>
        <v>43816</v>
      </c>
      <c r="AY127" s="28">
        <f t="shared" ref="AY127" si="295">SUM(AX127)+1</f>
        <v>43817</v>
      </c>
      <c r="AZ127" s="28">
        <f t="shared" ref="AZ127" si="296">SUM(AY127)+1</f>
        <v>43818</v>
      </c>
      <c r="BA127" s="28">
        <f t="shared" ref="BA127" si="297">SUM(AZ127)+1</f>
        <v>43819</v>
      </c>
      <c r="BB127" s="28">
        <f t="shared" ref="BB127" si="298">SUM(BA127)+1</f>
        <v>43820</v>
      </c>
      <c r="BC127" s="28">
        <f t="shared" ref="BC127" si="299">SUM(BB127)+1</f>
        <v>43821</v>
      </c>
      <c r="BD127" s="28">
        <f t="shared" ref="BD127" si="300">SUM(BC127)+1</f>
        <v>43822</v>
      </c>
      <c r="BE127" s="28">
        <f t="shared" ref="BE127" si="301">SUM(BD127)+1</f>
        <v>43823</v>
      </c>
      <c r="BF127" s="28">
        <f t="shared" ref="BF127" si="302">SUM(BE127)+1</f>
        <v>43824</v>
      </c>
      <c r="BG127" s="28">
        <f t="shared" ref="BG127" si="303">SUM(BF127)+1</f>
        <v>43825</v>
      </c>
      <c r="BH127" s="28">
        <f t="shared" ref="BH127" si="304">SUM(BG127)+1</f>
        <v>43826</v>
      </c>
      <c r="BI127" s="28">
        <f t="shared" ref="BI127" si="305">SUM(BH127)+1</f>
        <v>43827</v>
      </c>
      <c r="BJ127" s="28">
        <f t="shared" ref="BJ127" si="306">SUM(BI127)+1</f>
        <v>43828</v>
      </c>
      <c r="BK127" s="28">
        <f t="shared" ref="BK127" si="307">SUM(BJ127)+1</f>
        <v>43829</v>
      </c>
      <c r="BL127" s="28">
        <f t="shared" ref="BL127" si="308">SUM(BK127)+1</f>
        <v>43830</v>
      </c>
      <c r="BP127" s="25"/>
      <c r="BQ127" s="25"/>
      <c r="BR127" s="25"/>
    </row>
    <row r="128" spans="1:70" x14ac:dyDescent="0.2">
      <c r="C128" s="29" t="s">
        <v>153</v>
      </c>
      <c r="D128" s="65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2"/>
      <c r="U128" s="32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89"/>
      <c r="AI128" s="89"/>
      <c r="AJ128" s="89"/>
      <c r="AK128" s="89"/>
      <c r="AL128" s="89"/>
      <c r="AM128" s="89"/>
      <c r="AN128" s="89"/>
      <c r="AO128" s="89"/>
      <c r="AP128" s="89"/>
      <c r="AQ128" s="89"/>
      <c r="AR128" s="89"/>
      <c r="AS128" s="89"/>
      <c r="AT128" s="89"/>
      <c r="AU128" s="89"/>
      <c r="AV128" s="89"/>
      <c r="AW128" s="89"/>
      <c r="AX128" s="89"/>
      <c r="AY128" s="89"/>
      <c r="AZ128" s="89"/>
      <c r="BA128" s="89"/>
      <c r="BB128" s="89"/>
      <c r="BC128" s="89"/>
      <c r="BD128" s="89"/>
      <c r="BE128" s="89"/>
      <c r="BF128" s="89"/>
      <c r="BG128" s="89"/>
      <c r="BH128" s="89"/>
      <c r="BI128" s="89"/>
      <c r="BJ128" s="89"/>
      <c r="BK128" s="89"/>
      <c r="BL128" s="90"/>
      <c r="BP128" s="25"/>
      <c r="BQ128" s="25"/>
      <c r="BR128" s="25"/>
    </row>
    <row r="129" spans="1:70" ht="15" x14ac:dyDescent="0.25">
      <c r="C129" s="29" t="s">
        <v>154</v>
      </c>
      <c r="D129" s="65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2"/>
      <c r="U129" s="31" t="s">
        <v>4</v>
      </c>
      <c r="V129" s="31"/>
      <c r="W129" s="31"/>
      <c r="X129" s="31"/>
      <c r="Y129" s="31"/>
      <c r="Z129" s="31"/>
      <c r="AA129" s="31"/>
      <c r="AB129" s="31" t="s">
        <v>4</v>
      </c>
      <c r="AC129" s="31"/>
      <c r="AD129" s="31"/>
      <c r="AE129" s="31"/>
      <c r="AF129" s="31"/>
      <c r="AG129" s="1"/>
      <c r="AH129" s="89"/>
      <c r="AI129" s="89" t="s">
        <v>4</v>
      </c>
      <c r="AJ129" s="89"/>
      <c r="AK129" s="89"/>
      <c r="AL129" s="89"/>
      <c r="AM129" s="89"/>
      <c r="AN129" s="87"/>
      <c r="AO129" s="89"/>
      <c r="AP129" s="89" t="s">
        <v>4</v>
      </c>
      <c r="AQ129" s="89"/>
      <c r="AR129" s="89"/>
      <c r="AS129" s="89"/>
      <c r="AT129" s="89"/>
      <c r="AU129" s="87"/>
      <c r="AV129" s="89"/>
      <c r="AW129" s="89"/>
      <c r="AX129" s="89"/>
      <c r="AY129" s="89"/>
      <c r="AZ129" s="89"/>
      <c r="BA129" s="89"/>
      <c r="BB129" s="87"/>
      <c r="BC129" s="89" t="s">
        <v>6</v>
      </c>
      <c r="BD129" s="89" t="s">
        <v>2</v>
      </c>
      <c r="BE129" s="89" t="s">
        <v>2</v>
      </c>
      <c r="BF129" s="89"/>
      <c r="BG129" s="89"/>
      <c r="BH129" s="89"/>
      <c r="BI129" s="89"/>
      <c r="BJ129" s="89"/>
      <c r="BK129" s="89" t="s">
        <v>2</v>
      </c>
      <c r="BL129" s="90" t="s">
        <v>2</v>
      </c>
      <c r="BP129" s="25"/>
      <c r="BQ129" s="25"/>
      <c r="BR129" s="25"/>
    </row>
    <row r="130" spans="1:70" x14ac:dyDescent="0.2">
      <c r="C130" s="29" t="s">
        <v>155</v>
      </c>
      <c r="D130" s="65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 t="s">
        <v>3</v>
      </c>
      <c r="T130" s="32"/>
      <c r="U130" s="32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89"/>
      <c r="AI130" s="89"/>
      <c r="AJ130" s="89"/>
      <c r="AK130" s="89"/>
      <c r="AL130" s="89"/>
      <c r="AM130" s="89"/>
      <c r="AN130" s="89"/>
      <c r="AO130" s="89"/>
      <c r="AP130" s="89"/>
      <c r="AQ130" s="89"/>
      <c r="AR130" s="89"/>
      <c r="AS130" s="89"/>
      <c r="AT130" s="89"/>
      <c r="AU130" s="89"/>
      <c r="AV130" s="89"/>
      <c r="AW130" s="89"/>
      <c r="AX130" s="89"/>
      <c r="AY130" s="89"/>
      <c r="AZ130" s="89"/>
      <c r="BA130" s="89"/>
      <c r="BB130" s="89"/>
      <c r="BC130" s="89"/>
      <c r="BD130" s="89"/>
      <c r="BE130" s="89"/>
      <c r="BF130" s="89"/>
      <c r="BG130" s="89"/>
      <c r="BH130" s="89"/>
      <c r="BI130" s="89"/>
      <c r="BJ130" s="89"/>
      <c r="BK130" s="91"/>
      <c r="BL130" s="90"/>
      <c r="BP130" s="25"/>
      <c r="BQ130" s="25"/>
      <c r="BR130" s="25"/>
    </row>
    <row r="131" spans="1:70" x14ac:dyDescent="0.2">
      <c r="C131" s="29" t="s">
        <v>156</v>
      </c>
      <c r="D131" s="65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2"/>
      <c r="U131" s="32"/>
      <c r="V131" s="31"/>
      <c r="W131" s="31"/>
      <c r="X131" s="31"/>
      <c r="Y131" s="31"/>
      <c r="Z131" s="31"/>
      <c r="AA131" s="60"/>
      <c r="AB131" s="60"/>
      <c r="AC131" s="31"/>
      <c r="AD131" s="31"/>
      <c r="AE131" s="31"/>
      <c r="AF131" s="31"/>
      <c r="AG131" s="31"/>
      <c r="AH131" s="89"/>
      <c r="AI131" s="89"/>
      <c r="AJ131" s="89"/>
      <c r="AK131" s="89"/>
      <c r="AL131" s="89"/>
      <c r="AM131" s="89"/>
      <c r="AN131" s="89"/>
      <c r="AO131" s="89"/>
      <c r="AP131" s="89"/>
      <c r="AQ131" s="89"/>
      <c r="AR131" s="89"/>
      <c r="AS131" s="89"/>
      <c r="AT131" s="89"/>
      <c r="AU131" s="89"/>
      <c r="AV131" s="89"/>
      <c r="AW131" s="89"/>
      <c r="AX131" s="89"/>
      <c r="AY131" s="89"/>
      <c r="AZ131" s="89"/>
      <c r="BA131" s="89"/>
      <c r="BB131" s="89" t="s">
        <v>3</v>
      </c>
      <c r="BC131" s="89" t="s">
        <v>3</v>
      </c>
      <c r="BD131" s="89" t="s">
        <v>3</v>
      </c>
      <c r="BE131" s="89" t="s">
        <v>3</v>
      </c>
      <c r="BF131" s="89"/>
      <c r="BG131" s="89"/>
      <c r="BH131" s="89"/>
      <c r="BI131" s="89" t="s">
        <v>3</v>
      </c>
      <c r="BJ131" s="89" t="s">
        <v>3</v>
      </c>
      <c r="BK131" s="89" t="s">
        <v>3</v>
      </c>
      <c r="BL131" s="90" t="s">
        <v>3</v>
      </c>
      <c r="BP131" s="25"/>
      <c r="BQ131" s="25"/>
      <c r="BR131" s="25"/>
    </row>
    <row r="132" spans="1:70" x14ac:dyDescent="0.2">
      <c r="C132" s="29" t="s">
        <v>157</v>
      </c>
      <c r="D132" s="65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 t="s">
        <v>3</v>
      </c>
      <c r="P132" s="31" t="s">
        <v>3</v>
      </c>
      <c r="Q132" s="31"/>
      <c r="R132" s="31"/>
      <c r="S132" s="31"/>
      <c r="T132" s="32"/>
      <c r="U132" s="32"/>
      <c r="V132" s="31"/>
      <c r="W132" s="31"/>
      <c r="X132" s="31"/>
      <c r="Y132" s="31"/>
      <c r="Z132" s="31"/>
      <c r="AA132" s="60"/>
      <c r="AB132" s="60"/>
      <c r="AC132" s="31"/>
      <c r="AD132" s="31"/>
      <c r="AE132" s="31"/>
      <c r="AF132" s="31"/>
      <c r="AG132" s="31"/>
      <c r="AH132" s="89"/>
      <c r="AI132" s="89"/>
      <c r="AJ132" s="89"/>
      <c r="AK132" s="89"/>
      <c r="AL132" s="89"/>
      <c r="AM132" s="89"/>
      <c r="AN132" s="89"/>
      <c r="AO132" s="89"/>
      <c r="AP132" s="89"/>
      <c r="AQ132" s="89"/>
      <c r="AR132" s="89"/>
      <c r="AS132" s="89"/>
      <c r="AT132" s="89"/>
      <c r="AU132" s="89"/>
      <c r="AV132" s="89"/>
      <c r="AW132" s="89"/>
      <c r="AX132" s="89"/>
      <c r="AY132" s="89"/>
      <c r="AZ132" s="89"/>
      <c r="BA132" s="89"/>
      <c r="BB132" s="89" t="s">
        <v>3</v>
      </c>
      <c r="BC132" s="89" t="s">
        <v>3</v>
      </c>
      <c r="BD132" s="89" t="s">
        <v>3</v>
      </c>
      <c r="BE132" s="89" t="s">
        <v>3</v>
      </c>
      <c r="BF132" s="89"/>
      <c r="BG132" s="89"/>
      <c r="BH132" s="89"/>
      <c r="BI132" s="89"/>
      <c r="BJ132" s="89"/>
      <c r="BK132" s="89"/>
      <c r="BL132" s="90"/>
      <c r="BP132" s="25"/>
      <c r="BQ132" s="25"/>
      <c r="BR132" s="25"/>
    </row>
    <row r="133" spans="1:70" x14ac:dyDescent="0.2">
      <c r="C133" s="29" t="s">
        <v>158</v>
      </c>
      <c r="D133" s="65"/>
      <c r="E133" s="31"/>
      <c r="F133" s="31"/>
      <c r="G133" s="31"/>
      <c r="H133" s="31"/>
      <c r="I133" s="31"/>
      <c r="J133" s="31"/>
      <c r="K133" s="31"/>
      <c r="L133" s="31" t="s">
        <v>3</v>
      </c>
      <c r="M133" s="31" t="s">
        <v>3</v>
      </c>
      <c r="N133" s="31"/>
      <c r="O133" s="31" t="s">
        <v>3</v>
      </c>
      <c r="P133" s="31" t="s">
        <v>3</v>
      </c>
      <c r="Q133" s="31"/>
      <c r="R133" s="31"/>
      <c r="S133" s="31"/>
      <c r="T133" s="32"/>
      <c r="U133" s="32"/>
      <c r="V133" s="31"/>
      <c r="W133" s="31"/>
      <c r="X133" s="31"/>
      <c r="Y133" s="31"/>
      <c r="Z133" s="31"/>
      <c r="AA133" s="60"/>
      <c r="AB133" s="60"/>
      <c r="AC133" s="31"/>
      <c r="AD133" s="31"/>
      <c r="AE133" s="31"/>
      <c r="AF133" s="31"/>
      <c r="AG133" s="31"/>
      <c r="AH133" s="89"/>
      <c r="AI133" s="89"/>
      <c r="AJ133" s="89"/>
      <c r="AK133" s="89"/>
      <c r="AL133" s="89"/>
      <c r="AM133" s="89"/>
      <c r="AN133" s="89"/>
      <c r="AO133" s="89"/>
      <c r="AP133" s="89"/>
      <c r="AQ133" s="89"/>
      <c r="AR133" s="89"/>
      <c r="AS133" s="89"/>
      <c r="AT133" s="89"/>
      <c r="AU133" s="89"/>
      <c r="AV133" s="92"/>
      <c r="AW133" s="92"/>
      <c r="AX133" s="92"/>
      <c r="AY133" s="89"/>
      <c r="AZ133" s="89"/>
      <c r="BA133" s="89"/>
      <c r="BB133" s="89" t="s">
        <v>3</v>
      </c>
      <c r="BC133" s="89" t="s">
        <v>3</v>
      </c>
      <c r="BD133" s="89" t="s">
        <v>3</v>
      </c>
      <c r="BE133" s="89" t="s">
        <v>3</v>
      </c>
      <c r="BF133" s="89"/>
      <c r="BG133" s="89"/>
      <c r="BH133" s="89"/>
      <c r="BI133" s="89" t="s">
        <v>3</v>
      </c>
      <c r="BJ133" s="89" t="s">
        <v>3</v>
      </c>
      <c r="BK133" s="89" t="s">
        <v>3</v>
      </c>
      <c r="BL133" s="90" t="s">
        <v>3</v>
      </c>
      <c r="BP133" s="25"/>
      <c r="BQ133" s="25"/>
      <c r="BR133" s="25"/>
    </row>
    <row r="134" spans="1:70" x14ac:dyDescent="0.2">
      <c r="C134" s="29" t="s">
        <v>159</v>
      </c>
      <c r="D134" s="65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2"/>
      <c r="U134" s="32"/>
      <c r="V134" s="31"/>
      <c r="W134" s="31"/>
      <c r="X134" s="31"/>
      <c r="Y134" s="31"/>
      <c r="Z134" s="31"/>
      <c r="AA134" s="60"/>
      <c r="AB134" s="60"/>
      <c r="AC134" s="31"/>
      <c r="AD134" s="31"/>
      <c r="AE134" s="31"/>
      <c r="AF134" s="31"/>
      <c r="AG134" s="31"/>
      <c r="AH134" s="89"/>
      <c r="AI134" s="89"/>
      <c r="AJ134" s="89"/>
      <c r="AK134" s="89"/>
      <c r="AL134" s="89"/>
      <c r="AM134" s="89"/>
      <c r="AN134" s="89"/>
      <c r="AO134" s="92"/>
      <c r="AP134" s="92"/>
      <c r="AQ134" s="92"/>
      <c r="AR134" s="89"/>
      <c r="AS134" s="89"/>
      <c r="AT134" s="89"/>
      <c r="AU134" s="89"/>
      <c r="AV134" s="89"/>
      <c r="AW134" s="89"/>
      <c r="AX134" s="89"/>
      <c r="AY134" s="89"/>
      <c r="AZ134" s="89"/>
      <c r="BA134" s="89"/>
      <c r="BB134" s="89"/>
      <c r="BC134" s="89"/>
      <c r="BD134" s="89"/>
      <c r="BE134" s="89"/>
      <c r="BF134" s="89"/>
      <c r="BG134" s="89"/>
      <c r="BH134" s="89"/>
      <c r="BI134" s="89"/>
      <c r="BJ134" s="89"/>
      <c r="BK134" s="89"/>
      <c r="BL134" s="90"/>
      <c r="BP134" s="25"/>
      <c r="BQ134" s="25"/>
      <c r="BR134" s="25"/>
    </row>
    <row r="135" spans="1:70" x14ac:dyDescent="0.2">
      <c r="C135" s="29" t="s">
        <v>160</v>
      </c>
      <c r="D135" s="65"/>
      <c r="E135" s="31" t="s">
        <v>5</v>
      </c>
      <c r="F135" s="31" t="s">
        <v>3</v>
      </c>
      <c r="G135" s="31" t="s">
        <v>3</v>
      </c>
      <c r="H135" s="31" t="s">
        <v>3</v>
      </c>
      <c r="I135" s="31" t="s">
        <v>3</v>
      </c>
      <c r="J135" s="31"/>
      <c r="K135" s="31"/>
      <c r="L135" s="31" t="s">
        <v>3</v>
      </c>
      <c r="M135" s="31" t="s">
        <v>3</v>
      </c>
      <c r="N135" s="31"/>
      <c r="O135" s="31" t="s">
        <v>3</v>
      </c>
      <c r="P135" s="31" t="s">
        <v>3</v>
      </c>
      <c r="Q135" s="31"/>
      <c r="R135" s="31"/>
      <c r="S135" s="31" t="s">
        <v>5</v>
      </c>
      <c r="T135" s="32" t="s">
        <v>3</v>
      </c>
      <c r="U135" s="32" t="s">
        <v>3</v>
      </c>
      <c r="V135" s="31" t="s">
        <v>3</v>
      </c>
      <c r="W135" s="31" t="s">
        <v>3</v>
      </c>
      <c r="X135" s="31"/>
      <c r="Y135" s="31"/>
      <c r="Z135" s="31" t="s">
        <v>5</v>
      </c>
      <c r="AA135" s="31" t="s">
        <v>3</v>
      </c>
      <c r="AB135" s="31" t="s">
        <v>3</v>
      </c>
      <c r="AC135" s="31" t="s">
        <v>3</v>
      </c>
      <c r="AD135" s="31" t="s">
        <v>20</v>
      </c>
      <c r="AE135" s="31"/>
      <c r="AF135" s="31"/>
      <c r="AG135" s="31" t="s">
        <v>5</v>
      </c>
      <c r="AH135" s="89"/>
      <c r="AI135" s="89"/>
      <c r="AJ135" s="89"/>
      <c r="AK135" s="89"/>
      <c r="AL135" s="89"/>
      <c r="AM135" s="89"/>
      <c r="AN135" s="89" t="s">
        <v>5</v>
      </c>
      <c r="AO135" s="92"/>
      <c r="AP135" s="92"/>
      <c r="AQ135" s="92"/>
      <c r="AR135" s="89"/>
      <c r="AS135" s="89"/>
      <c r="AT135" s="89"/>
      <c r="AU135" s="89" t="s">
        <v>5</v>
      </c>
      <c r="AV135" s="89"/>
      <c r="AW135" s="89"/>
      <c r="AX135" s="89"/>
      <c r="AY135" s="89"/>
      <c r="AZ135" s="89"/>
      <c r="BA135" s="89"/>
      <c r="BB135" s="89"/>
      <c r="BC135" s="89"/>
      <c r="BD135" s="89"/>
      <c r="BE135" s="89"/>
      <c r="BF135" s="89"/>
      <c r="BG135" s="89"/>
      <c r="BH135" s="89"/>
      <c r="BI135" s="89"/>
      <c r="BJ135" s="89"/>
      <c r="BK135" s="89"/>
      <c r="BL135" s="90"/>
      <c r="BP135" s="25"/>
      <c r="BQ135" s="25"/>
      <c r="BR135" s="25"/>
    </row>
    <row r="136" spans="1:70" x14ac:dyDescent="0.2">
      <c r="C136" s="29" t="s">
        <v>161</v>
      </c>
      <c r="D136" s="65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 t="s">
        <v>3</v>
      </c>
      <c r="P136" s="31" t="s">
        <v>3</v>
      </c>
      <c r="Q136" s="31"/>
      <c r="R136" s="31"/>
      <c r="S136" s="31"/>
      <c r="T136" s="32"/>
      <c r="U136" s="32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89"/>
      <c r="AI136" s="89"/>
      <c r="AJ136" s="89"/>
      <c r="AK136" s="89"/>
      <c r="AL136" s="89"/>
      <c r="AM136" s="89"/>
      <c r="AN136" s="89"/>
      <c r="AO136" s="92"/>
      <c r="AP136" s="92"/>
      <c r="AQ136" s="92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  <c r="BC136" s="89"/>
      <c r="BD136" s="89"/>
      <c r="BE136" s="89"/>
      <c r="BF136" s="89"/>
      <c r="BG136" s="89"/>
      <c r="BH136" s="89"/>
      <c r="BI136" s="89" t="s">
        <v>3</v>
      </c>
      <c r="BJ136" s="89" t="s">
        <v>3</v>
      </c>
      <c r="BK136" s="89" t="s">
        <v>3</v>
      </c>
      <c r="BL136" s="90" t="s">
        <v>3</v>
      </c>
      <c r="BP136" s="25"/>
      <c r="BQ136" s="25"/>
      <c r="BR136" s="25"/>
    </row>
    <row r="137" spans="1:70" x14ac:dyDescent="0.2">
      <c r="C137" s="29" t="s">
        <v>162</v>
      </c>
      <c r="D137" s="65"/>
      <c r="E137" s="31"/>
      <c r="F137" s="32"/>
      <c r="G137" s="32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89"/>
      <c r="AI137" s="89"/>
      <c r="AJ137" s="89"/>
      <c r="AK137" s="89"/>
      <c r="AL137" s="89"/>
      <c r="AM137" s="89"/>
      <c r="AN137" s="89"/>
      <c r="AO137" s="92"/>
      <c r="AP137" s="92"/>
      <c r="AQ137" s="92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  <c r="BC137" s="89"/>
      <c r="BD137" s="89"/>
      <c r="BE137" s="89"/>
      <c r="BF137" s="89"/>
      <c r="BG137" s="89"/>
      <c r="BH137" s="89"/>
      <c r="BI137" s="89"/>
      <c r="BJ137" s="89"/>
      <c r="BK137" s="89"/>
      <c r="BL137" s="90"/>
      <c r="BP137" s="25"/>
      <c r="BQ137" s="25"/>
      <c r="BR137" s="25"/>
    </row>
    <row r="138" spans="1:70" x14ac:dyDescent="0.2">
      <c r="C138" s="29" t="s">
        <v>163</v>
      </c>
      <c r="D138" s="65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89"/>
      <c r="AI138" s="89"/>
      <c r="AJ138" s="89"/>
      <c r="AK138" s="89"/>
      <c r="AL138" s="89"/>
      <c r="AM138" s="89"/>
      <c r="AN138" s="89"/>
      <c r="AO138" s="89"/>
      <c r="AP138" s="89"/>
      <c r="AQ138" s="89"/>
      <c r="AR138" s="89"/>
      <c r="AS138" s="89"/>
      <c r="AT138" s="89"/>
      <c r="AU138" s="89"/>
      <c r="AV138" s="89"/>
      <c r="AW138" s="89"/>
      <c r="AX138" s="89"/>
      <c r="AY138" s="89"/>
      <c r="AZ138" s="89"/>
      <c r="BA138" s="89"/>
      <c r="BB138" s="89"/>
      <c r="BC138" s="89"/>
      <c r="BD138" s="89"/>
      <c r="BE138" s="89"/>
      <c r="BF138" s="89"/>
      <c r="BG138" s="89"/>
      <c r="BH138" s="89"/>
      <c r="BI138" s="89"/>
      <c r="BJ138" s="89"/>
      <c r="BK138" s="89"/>
      <c r="BL138" s="90"/>
      <c r="BP138" s="25"/>
      <c r="BQ138" s="25"/>
      <c r="BR138" s="25"/>
    </row>
    <row r="139" spans="1:70" x14ac:dyDescent="0.2">
      <c r="C139" s="29" t="s">
        <v>164</v>
      </c>
      <c r="D139" s="65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89"/>
      <c r="AI139" s="89"/>
      <c r="AJ139" s="89"/>
      <c r="AK139" s="89"/>
      <c r="AL139" s="89"/>
      <c r="AM139" s="89"/>
      <c r="AN139" s="89"/>
      <c r="AO139" s="89"/>
      <c r="AP139" s="89"/>
      <c r="AQ139" s="89"/>
      <c r="AR139" s="89"/>
      <c r="AS139" s="89"/>
      <c r="AT139" s="89"/>
      <c r="AU139" s="89"/>
      <c r="AV139" s="89"/>
      <c r="AW139" s="89"/>
      <c r="AX139" s="89"/>
      <c r="AY139" s="89"/>
      <c r="AZ139" s="89"/>
      <c r="BA139" s="89"/>
      <c r="BB139" s="89"/>
      <c r="BC139" s="89"/>
      <c r="BD139" s="89"/>
      <c r="BE139" s="89"/>
      <c r="BF139" s="89"/>
      <c r="BG139" s="89"/>
      <c r="BH139" s="89"/>
      <c r="BI139" s="89"/>
      <c r="BJ139" s="89"/>
      <c r="BK139" s="91"/>
      <c r="BL139" s="90"/>
      <c r="BP139" s="25"/>
      <c r="BQ139" s="25"/>
      <c r="BR139" s="25"/>
    </row>
    <row r="140" spans="1:70" x14ac:dyDescent="0.2">
      <c r="C140" s="29" t="s">
        <v>165</v>
      </c>
      <c r="D140" s="65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89"/>
      <c r="AI140" s="89"/>
      <c r="AJ140" s="89"/>
      <c r="AK140" s="89"/>
      <c r="AL140" s="89"/>
      <c r="AM140" s="89"/>
      <c r="AN140" s="89"/>
      <c r="AO140" s="89"/>
      <c r="AP140" s="89"/>
      <c r="AQ140" s="89"/>
      <c r="AR140" s="89"/>
      <c r="AS140" s="89"/>
      <c r="AT140" s="89"/>
      <c r="AU140" s="89"/>
      <c r="AV140" s="89"/>
      <c r="AW140" s="89"/>
      <c r="AX140" s="89"/>
      <c r="AY140" s="89"/>
      <c r="AZ140" s="89"/>
      <c r="BA140" s="89"/>
      <c r="BB140" s="89"/>
      <c r="BC140" s="89"/>
      <c r="BD140" s="89"/>
      <c r="BE140" s="89"/>
      <c r="BF140" s="89"/>
      <c r="BG140" s="89"/>
      <c r="BH140" s="89"/>
      <c r="BI140" s="89"/>
      <c r="BJ140" s="89"/>
      <c r="BK140" s="91"/>
      <c r="BL140" s="90"/>
      <c r="BP140" s="25"/>
      <c r="BQ140" s="25"/>
      <c r="BR140" s="25"/>
    </row>
    <row r="141" spans="1:70" x14ac:dyDescent="0.2">
      <c r="C141" s="29" t="s">
        <v>166</v>
      </c>
      <c r="D141" s="65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41"/>
      <c r="U141" s="41"/>
      <c r="V141" s="31"/>
      <c r="W141" s="31"/>
      <c r="X141" s="31"/>
      <c r="Y141" s="31"/>
      <c r="Z141" s="31"/>
      <c r="AA141" s="41"/>
      <c r="AB141" s="41"/>
      <c r="AC141" s="31"/>
      <c r="AD141" s="31"/>
      <c r="AE141" s="31"/>
      <c r="AF141" s="31"/>
      <c r="AG141" s="31"/>
      <c r="AH141" s="93"/>
      <c r="AI141" s="93"/>
      <c r="AJ141" s="89"/>
      <c r="AK141" s="89"/>
      <c r="AL141" s="89"/>
      <c r="AM141" s="89"/>
      <c r="AN141" s="89"/>
      <c r="AO141" s="93"/>
      <c r="AP141" s="93"/>
      <c r="AQ141" s="89"/>
      <c r="AR141" s="89"/>
      <c r="AS141" s="89"/>
      <c r="AT141" s="89"/>
      <c r="AU141" s="89"/>
      <c r="AV141" s="93"/>
      <c r="AW141" s="93"/>
      <c r="AX141" s="89"/>
      <c r="AY141" s="89"/>
      <c r="AZ141" s="89"/>
      <c r="BA141" s="89"/>
      <c r="BB141" s="89"/>
      <c r="BC141" s="89"/>
      <c r="BD141" s="89"/>
      <c r="BE141" s="89"/>
      <c r="BF141" s="89"/>
      <c r="BG141" s="89"/>
      <c r="BH141" s="89"/>
      <c r="BI141" s="89" t="s">
        <v>3</v>
      </c>
      <c r="BJ141" s="89" t="s">
        <v>10</v>
      </c>
      <c r="BK141" s="89" t="s">
        <v>10</v>
      </c>
      <c r="BL141" s="90" t="s">
        <v>3</v>
      </c>
      <c r="BP141" s="25"/>
      <c r="BQ141" s="25"/>
      <c r="BR141" s="25"/>
    </row>
    <row r="142" spans="1:70" ht="15" x14ac:dyDescent="0.25">
      <c r="A142" s="1"/>
      <c r="C142" s="29" t="s">
        <v>167</v>
      </c>
      <c r="D142" s="65"/>
      <c r="E142" s="31"/>
      <c r="F142" s="31"/>
      <c r="G142" s="31"/>
      <c r="H142" s="31"/>
      <c r="I142" s="31"/>
      <c r="J142" s="31"/>
      <c r="K142" s="31"/>
      <c r="L142" s="31" t="s">
        <v>10</v>
      </c>
      <c r="M142" s="31" t="s">
        <v>10</v>
      </c>
      <c r="N142" s="31"/>
      <c r="O142" s="31" t="s">
        <v>10</v>
      </c>
      <c r="P142" s="31" t="s">
        <v>10</v>
      </c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93"/>
      <c r="AI142" s="93"/>
      <c r="AJ142" s="89"/>
      <c r="AK142" s="89"/>
      <c r="AL142" s="89"/>
      <c r="AM142" s="89"/>
      <c r="AN142" s="89"/>
      <c r="AO142" s="89"/>
      <c r="AP142" s="89"/>
      <c r="AQ142" s="89"/>
      <c r="AR142" s="89"/>
      <c r="AS142" s="89"/>
      <c r="AT142" s="89"/>
      <c r="AU142" s="89" t="s">
        <v>7</v>
      </c>
      <c r="AV142" s="93" t="s">
        <v>10</v>
      </c>
      <c r="AW142" s="93" t="s">
        <v>21</v>
      </c>
      <c r="AX142" s="89" t="s">
        <v>21</v>
      </c>
      <c r="AY142" s="89" t="s">
        <v>7</v>
      </c>
      <c r="AZ142" s="89"/>
      <c r="BA142" s="89"/>
      <c r="BB142" s="89"/>
      <c r="BC142" s="89"/>
      <c r="BD142" s="89"/>
      <c r="BE142" s="89" t="s">
        <v>10</v>
      </c>
      <c r="BF142" s="89"/>
      <c r="BG142" s="89"/>
      <c r="BH142" s="89"/>
      <c r="BI142" s="89"/>
      <c r="BJ142" s="89"/>
      <c r="BK142" s="89"/>
      <c r="BL142" s="90"/>
      <c r="BM142" s="1"/>
      <c r="BN142" s="1"/>
      <c r="BP142" s="25"/>
      <c r="BQ142" s="25"/>
      <c r="BR142" s="25"/>
    </row>
    <row r="143" spans="1:70" ht="13.5" thickBot="1" x14ac:dyDescent="0.25">
      <c r="C143" s="29" t="s">
        <v>168</v>
      </c>
      <c r="D143" s="77"/>
      <c r="E143" s="43"/>
      <c r="F143" s="43"/>
      <c r="G143" s="43"/>
      <c r="H143" s="43"/>
      <c r="I143" s="43"/>
      <c r="J143" s="43"/>
      <c r="K143" s="43"/>
      <c r="L143" s="43"/>
      <c r="M143" s="43"/>
      <c r="N143" s="43"/>
      <c r="O143" s="43"/>
      <c r="P143" s="43"/>
      <c r="Q143" s="43"/>
      <c r="R143" s="43"/>
      <c r="S143" s="43"/>
      <c r="T143" s="43"/>
      <c r="U143" s="43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  <c r="AF143" s="43"/>
      <c r="AG143" s="43"/>
      <c r="AH143" s="94"/>
      <c r="AI143" s="94"/>
      <c r="AJ143" s="94"/>
      <c r="AK143" s="94"/>
      <c r="AL143" s="94"/>
      <c r="AM143" s="94"/>
      <c r="AN143" s="94"/>
      <c r="AO143" s="94"/>
      <c r="AP143" s="94"/>
      <c r="AQ143" s="94"/>
      <c r="AR143" s="94"/>
      <c r="AS143" s="94"/>
      <c r="AT143" s="94"/>
      <c r="AU143" s="94"/>
      <c r="AV143" s="94"/>
      <c r="AW143" s="94"/>
      <c r="AX143" s="94"/>
      <c r="AY143" s="94"/>
      <c r="AZ143" s="94"/>
      <c r="BA143" s="94"/>
      <c r="BB143" s="89"/>
      <c r="BC143" s="89"/>
      <c r="BD143" s="89"/>
      <c r="BE143" s="89"/>
      <c r="BF143" s="94"/>
      <c r="BG143" s="94"/>
      <c r="BH143" s="94"/>
      <c r="BI143" s="94"/>
      <c r="BJ143" s="94"/>
      <c r="BK143" s="95"/>
      <c r="BL143" s="96"/>
      <c r="BP143" s="25"/>
      <c r="BQ143" s="25"/>
      <c r="BR143" s="25"/>
    </row>
  </sheetData>
  <mergeCells count="13">
    <mergeCell ref="D125:AG125"/>
    <mergeCell ref="AH125:BL125"/>
    <mergeCell ref="D56:AH56"/>
    <mergeCell ref="AI56:BL56"/>
    <mergeCell ref="D104:AG104"/>
    <mergeCell ref="AH104:BL104"/>
    <mergeCell ref="D80:AH80"/>
    <mergeCell ref="AI80:BM80"/>
    <mergeCell ref="N4:AT4"/>
    <mergeCell ref="D12:AH12"/>
    <mergeCell ref="AI12:BK12"/>
    <mergeCell ref="D34:AH34"/>
    <mergeCell ref="AI34:BL34"/>
  </mergeCells>
  <conditionalFormatting sqref="T1 T3">
    <cfRule type="containsText" dxfId="13" priority="19" operator="containsText" text="S1,S3,S5,S7,S9,S11,S12,S14,S16,S17">
      <formula>NOT(ISERROR(SEARCH("S1,S3,S5,S7,S9,S11,S12,S14,S16,S17",T1)))</formula>
    </cfRule>
  </conditionalFormatting>
  <conditionalFormatting sqref="D14:AH14">
    <cfRule type="expression" dxfId="12" priority="14">
      <formula>WEEKDAY(D14,2)&gt;5</formula>
    </cfRule>
  </conditionalFormatting>
  <conditionalFormatting sqref="AI14:BK14">
    <cfRule type="expression" dxfId="11" priority="13">
      <formula>WEEKDAY(AI14,2)&gt;5</formula>
    </cfRule>
  </conditionalFormatting>
  <conditionalFormatting sqref="D36:AH36">
    <cfRule type="expression" dxfId="10" priority="12">
      <formula>WEEKDAY(D36,2)&gt;5</formula>
    </cfRule>
  </conditionalFormatting>
  <conditionalFormatting sqref="AI36:BL36">
    <cfRule type="expression" dxfId="9" priority="11">
      <formula>WEEKDAY(AI36,2)&gt;5</formula>
    </cfRule>
  </conditionalFormatting>
  <conditionalFormatting sqref="D58:AH58">
    <cfRule type="expression" dxfId="8" priority="10">
      <formula>WEEKDAY(D58,2)&gt;5</formula>
    </cfRule>
  </conditionalFormatting>
  <conditionalFormatting sqref="AI58:BL58">
    <cfRule type="expression" dxfId="7" priority="9">
      <formula>WEEKDAY(AI58,2)&gt;5</formula>
    </cfRule>
  </conditionalFormatting>
  <conditionalFormatting sqref="D82:AH82">
    <cfRule type="expression" dxfId="6" priority="8">
      <formula>WEEKDAY(D82,2)&gt;5</formula>
    </cfRule>
  </conditionalFormatting>
  <conditionalFormatting sqref="AI82:BM82">
    <cfRule type="expression" dxfId="5" priority="7">
      <formula>WEEKDAY(AI82,2)&gt;5</formula>
    </cfRule>
  </conditionalFormatting>
  <conditionalFormatting sqref="D106:AG106">
    <cfRule type="expression" dxfId="4" priority="6">
      <formula>WEEKDAY(D106,2)&gt;5</formula>
    </cfRule>
  </conditionalFormatting>
  <conditionalFormatting sqref="AH106:BK106">
    <cfRule type="expression" dxfId="3" priority="5">
      <formula>WEEKDAY(AI106,2)&gt;5</formula>
    </cfRule>
  </conditionalFormatting>
  <conditionalFormatting sqref="D127:AG127">
    <cfRule type="expression" dxfId="2" priority="4">
      <formula>WEEKDAY(D127,2)&gt;5</formula>
    </cfRule>
  </conditionalFormatting>
  <conditionalFormatting sqref="AH127:BL127">
    <cfRule type="expression" dxfId="1" priority="3">
      <formula>WEEKDAY(AH127,2)&gt;5</formula>
    </cfRule>
  </conditionalFormatting>
  <conditionalFormatting sqref="BL106">
    <cfRule type="expression" dxfId="0" priority="20">
      <formula>WEEKDAY(BM105,2)&gt;5</formula>
    </cfRule>
  </conditionalFormatting>
  <hyperlinks>
    <hyperlink ref="AY2" r:id="rId1"/>
  </hyperlinks>
  <pageMargins left="0.17986111111111111" right="0.17986111111111111" top="0.39374999999999999" bottom="0.39374999999999999" header="0.51180555555555562" footer="0.51180555555555562"/>
  <pageSetup paperSize="8" scale="60" firstPageNumber="0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0" r:id="rId5" name="Drop Down 86">
              <controlPr defaultSize="0" autoLine="0" autoPict="0" macro="[0]!colorweek">
                <anchor moveWithCells="1">
                  <from>
                    <xdr:col>0</xdr:col>
                    <xdr:colOff>95250</xdr:colOff>
                    <xdr:row>2</xdr:row>
                    <xdr:rowOff>85725</xdr:rowOff>
                  </from>
                  <to>
                    <xdr:col>2</xdr:col>
                    <xdr:colOff>704850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" name="Drop Down 88">
              <controlPr defaultSize="0" autoLine="0" autoPict="0" macro="[0]!AddWorkbook">
                <anchor moveWithCells="1">
                  <from>
                    <xdr:col>0</xdr:col>
                    <xdr:colOff>47625</xdr:colOff>
                    <xdr:row>5</xdr:row>
                    <xdr:rowOff>66675</xdr:rowOff>
                  </from>
                  <to>
                    <xdr:col>2</xdr:col>
                    <xdr:colOff>714375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"/>
  <sheetViews>
    <sheetView workbookViewId="0">
      <selection activeCell="C19" sqref="C19"/>
    </sheetView>
  </sheetViews>
  <sheetFormatPr baseColWidth="10" defaultRowHeight="15" x14ac:dyDescent="0.25"/>
  <cols>
    <col min="1" max="4" width="11.42578125" style="1"/>
    <col min="5" max="5" width="19.5703125" style="1" customWidth="1"/>
    <col min="6" max="16384" width="11.42578125" style="1"/>
  </cols>
  <sheetData>
    <row r="1" spans="1:8" x14ac:dyDescent="0.25">
      <c r="A1" s="1" t="s">
        <v>22</v>
      </c>
      <c r="B1" s="1">
        <v>1</v>
      </c>
      <c r="C1" s="1">
        <v>18</v>
      </c>
      <c r="E1" s="1" t="s">
        <v>75</v>
      </c>
      <c r="F1" s="1">
        <v>5</v>
      </c>
      <c r="H1" s="1">
        <v>2015</v>
      </c>
    </row>
    <row r="2" spans="1:8" x14ac:dyDescent="0.25">
      <c r="A2" s="1" t="s">
        <v>23</v>
      </c>
      <c r="B2" s="1">
        <v>2</v>
      </c>
      <c r="H2" s="2">
        <v>2016</v>
      </c>
    </row>
    <row r="3" spans="1:8" x14ac:dyDescent="0.25">
      <c r="A3" s="1" t="s">
        <v>24</v>
      </c>
      <c r="B3" s="1">
        <v>3</v>
      </c>
      <c r="E3" s="1" t="s">
        <v>76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2019</v>
      </c>
      <c r="H3" s="1">
        <v>2017</v>
      </c>
    </row>
    <row r="4" spans="1:8" x14ac:dyDescent="0.25">
      <c r="A4" s="1" t="s">
        <v>25</v>
      </c>
      <c r="B4" s="1">
        <v>4</v>
      </c>
      <c r="E4" s="1" t="s">
        <v>77</v>
      </c>
      <c r="F4" s="3">
        <f>DATE(F3,1,1)</f>
        <v>43466</v>
      </c>
      <c r="H4" s="2">
        <v>2018</v>
      </c>
    </row>
    <row r="5" spans="1:8" x14ac:dyDescent="0.25">
      <c r="A5" s="1" t="s">
        <v>26</v>
      </c>
      <c r="B5" s="1">
        <v>5</v>
      </c>
      <c r="E5" s="1" t="s">
        <v>78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43576</v>
      </c>
      <c r="H5" s="1">
        <v>2019</v>
      </c>
    </row>
    <row r="6" spans="1:8" x14ac:dyDescent="0.25">
      <c r="A6" s="1" t="s">
        <v>27</v>
      </c>
      <c r="B6" s="1">
        <v>6</v>
      </c>
      <c r="E6" s="1" t="s">
        <v>79</v>
      </c>
      <c r="F6" s="4">
        <f>F5+1</f>
        <v>43577</v>
      </c>
      <c r="H6" s="2">
        <v>2020</v>
      </c>
    </row>
    <row r="7" spans="1:8" x14ac:dyDescent="0.25">
      <c r="A7" s="1" t="s">
        <v>28</v>
      </c>
      <c r="B7" s="1">
        <v>7</v>
      </c>
      <c r="E7" s="1" t="s">
        <v>80</v>
      </c>
      <c r="F7" s="3">
        <f>DATE(an,5,1)</f>
        <v>43586</v>
      </c>
      <c r="H7" s="1">
        <v>2021</v>
      </c>
    </row>
    <row r="8" spans="1:8" x14ac:dyDescent="0.25">
      <c r="A8" s="1" t="s">
        <v>29</v>
      </c>
      <c r="B8" s="1">
        <v>8</v>
      </c>
      <c r="E8" s="5" t="s">
        <v>81</v>
      </c>
      <c r="F8" s="3">
        <f>DATE(an,5,8)</f>
        <v>43593</v>
      </c>
      <c r="H8" s="2">
        <v>2022</v>
      </c>
    </row>
    <row r="9" spans="1:8" x14ac:dyDescent="0.25">
      <c r="A9" s="1" t="s">
        <v>30</v>
      </c>
      <c r="B9" s="1">
        <v>9</v>
      </c>
      <c r="E9" s="1" t="s">
        <v>82</v>
      </c>
      <c r="F9" s="3">
        <f>F6+38</f>
        <v>43615</v>
      </c>
      <c r="H9" s="1">
        <v>2023</v>
      </c>
    </row>
    <row r="10" spans="1:8" x14ac:dyDescent="0.25">
      <c r="A10" s="1" t="s">
        <v>31</v>
      </c>
      <c r="B10" s="1">
        <v>10</v>
      </c>
      <c r="E10" s="1" t="s">
        <v>83</v>
      </c>
      <c r="F10" s="3">
        <f>F6+49</f>
        <v>43626</v>
      </c>
      <c r="H10" s="2">
        <v>2024</v>
      </c>
    </row>
    <row r="11" spans="1:8" x14ac:dyDescent="0.25">
      <c r="A11" s="1" t="s">
        <v>32</v>
      </c>
      <c r="B11" s="1">
        <v>11</v>
      </c>
      <c r="E11" s="1" t="s">
        <v>84</v>
      </c>
      <c r="F11" s="3">
        <f>DATE(an,7,14)</f>
        <v>43660</v>
      </c>
      <c r="H11" s="1">
        <v>2025</v>
      </c>
    </row>
    <row r="12" spans="1:8" x14ac:dyDescent="0.25">
      <c r="A12" s="1" t="s">
        <v>33</v>
      </c>
      <c r="B12" s="1">
        <v>12</v>
      </c>
      <c r="E12" s="1" t="s">
        <v>85</v>
      </c>
      <c r="F12" s="3">
        <f>DATE(an,8,15)</f>
        <v>43692</v>
      </c>
      <c r="H12" s="2">
        <v>2026</v>
      </c>
    </row>
    <row r="13" spans="1:8" x14ac:dyDescent="0.25">
      <c r="A13" s="1" t="s">
        <v>34</v>
      </c>
      <c r="B13" s="1">
        <v>13</v>
      </c>
      <c r="E13" s="1" t="s">
        <v>86</v>
      </c>
      <c r="F13" s="3">
        <f>DATE(an,11,1)</f>
        <v>43770</v>
      </c>
      <c r="H13" s="1">
        <v>2027</v>
      </c>
    </row>
    <row r="14" spans="1:8" x14ac:dyDescent="0.25">
      <c r="A14" s="1" t="s">
        <v>35</v>
      </c>
      <c r="B14" s="1">
        <v>14</v>
      </c>
      <c r="E14" s="1" t="s">
        <v>87</v>
      </c>
      <c r="F14" s="3">
        <f>DATE(an,11,11)</f>
        <v>43780</v>
      </c>
      <c r="H14" s="2">
        <v>2028</v>
      </c>
    </row>
    <row r="15" spans="1:8" x14ac:dyDescent="0.25">
      <c r="A15" s="1" t="s">
        <v>36</v>
      </c>
      <c r="B15" s="1">
        <v>15</v>
      </c>
      <c r="E15" s="1" t="s">
        <v>88</v>
      </c>
      <c r="F15" s="3">
        <f>DATE(an,12,25)</f>
        <v>43824</v>
      </c>
      <c r="H15" s="1">
        <v>2029</v>
      </c>
    </row>
    <row r="16" spans="1:8" x14ac:dyDescent="0.25">
      <c r="A16" s="1" t="s">
        <v>37</v>
      </c>
      <c r="B16" s="1">
        <v>16</v>
      </c>
      <c r="H16" s="2">
        <v>2030</v>
      </c>
    </row>
    <row r="17" spans="1:6" x14ac:dyDescent="0.25">
      <c r="A17" s="1" t="s">
        <v>38</v>
      </c>
      <c r="B17" s="1">
        <v>17</v>
      </c>
    </row>
    <row r="18" spans="1:6" ht="15.75" thickBot="1" x14ac:dyDescent="0.3">
      <c r="A18" s="1" t="s">
        <v>39</v>
      </c>
      <c r="B18" s="1">
        <v>18</v>
      </c>
    </row>
    <row r="19" spans="1:6" ht="36" x14ac:dyDescent="0.25">
      <c r="A19" s="1" t="s">
        <v>40</v>
      </c>
      <c r="B19" s="1">
        <v>19</v>
      </c>
      <c r="E19" s="97" t="s">
        <v>142</v>
      </c>
      <c r="F19" s="101" t="s">
        <v>146</v>
      </c>
    </row>
    <row r="20" spans="1:6" ht="36.75" thickBot="1" x14ac:dyDescent="0.3">
      <c r="A20" s="1" t="s">
        <v>41</v>
      </c>
      <c r="B20" s="1">
        <v>20</v>
      </c>
      <c r="E20" s="98" t="s">
        <v>143</v>
      </c>
      <c r="F20" s="102" t="s">
        <v>147</v>
      </c>
    </row>
    <row r="21" spans="1:6" ht="36" x14ac:dyDescent="0.25">
      <c r="A21" s="1" t="s">
        <v>42</v>
      </c>
      <c r="B21" s="1">
        <v>21</v>
      </c>
      <c r="E21" s="99" t="s">
        <v>144</v>
      </c>
    </row>
    <row r="22" spans="1:6" ht="18.75" thickBot="1" x14ac:dyDescent="0.3">
      <c r="A22" s="1" t="s">
        <v>43</v>
      </c>
      <c r="B22" s="1">
        <v>22</v>
      </c>
      <c r="E22" s="100" t="s">
        <v>145</v>
      </c>
    </row>
    <row r="23" spans="1:6" x14ac:dyDescent="0.25">
      <c r="A23" s="1" t="s">
        <v>44</v>
      </c>
      <c r="B23" s="1">
        <v>23</v>
      </c>
    </row>
    <row r="24" spans="1:6" x14ac:dyDescent="0.25">
      <c r="A24" s="1" t="s">
        <v>45</v>
      </c>
      <c r="B24" s="1">
        <v>24</v>
      </c>
    </row>
    <row r="25" spans="1:6" x14ac:dyDescent="0.25">
      <c r="A25" s="1" t="s">
        <v>46</v>
      </c>
      <c r="B25" s="1">
        <v>25</v>
      </c>
    </row>
    <row r="26" spans="1:6" x14ac:dyDescent="0.25">
      <c r="A26" s="1" t="s">
        <v>47</v>
      </c>
      <c r="B26" s="1">
        <v>26</v>
      </c>
    </row>
    <row r="27" spans="1:6" x14ac:dyDescent="0.25">
      <c r="A27" s="1" t="s">
        <v>48</v>
      </c>
      <c r="B27" s="1">
        <v>27</v>
      </c>
    </row>
    <row r="28" spans="1:6" x14ac:dyDescent="0.25">
      <c r="A28" s="1" t="s">
        <v>49</v>
      </c>
      <c r="B28" s="1">
        <v>28</v>
      </c>
    </row>
    <row r="29" spans="1:6" x14ac:dyDescent="0.25">
      <c r="A29" s="1" t="s">
        <v>50</v>
      </c>
      <c r="B29" s="1">
        <v>29</v>
      </c>
    </row>
    <row r="30" spans="1:6" x14ac:dyDescent="0.25">
      <c r="A30" s="1" t="s">
        <v>51</v>
      </c>
      <c r="B30" s="1">
        <v>30</v>
      </c>
    </row>
    <row r="31" spans="1:6" x14ac:dyDescent="0.25">
      <c r="A31" s="1" t="s">
        <v>52</v>
      </c>
      <c r="B31" s="1">
        <v>31</v>
      </c>
    </row>
    <row r="32" spans="1:6" x14ac:dyDescent="0.25">
      <c r="A32" s="1" t="s">
        <v>53</v>
      </c>
      <c r="B32" s="1">
        <v>32</v>
      </c>
    </row>
    <row r="33" spans="1:2" x14ac:dyDescent="0.25">
      <c r="A33" s="1" t="s">
        <v>54</v>
      </c>
      <c r="B33" s="1">
        <v>33</v>
      </c>
    </row>
    <row r="34" spans="1:2" x14ac:dyDescent="0.25">
      <c r="A34" s="1" t="s">
        <v>55</v>
      </c>
      <c r="B34" s="1">
        <v>34</v>
      </c>
    </row>
    <row r="35" spans="1:2" x14ac:dyDescent="0.25">
      <c r="A35" s="1" t="s">
        <v>56</v>
      </c>
      <c r="B35" s="1">
        <v>35</v>
      </c>
    </row>
    <row r="36" spans="1:2" x14ac:dyDescent="0.25">
      <c r="A36" s="1" t="s">
        <v>57</v>
      </c>
      <c r="B36" s="1">
        <v>36</v>
      </c>
    </row>
    <row r="37" spans="1:2" x14ac:dyDescent="0.25">
      <c r="A37" s="1" t="s">
        <v>58</v>
      </c>
      <c r="B37" s="1">
        <v>37</v>
      </c>
    </row>
    <row r="38" spans="1:2" x14ac:dyDescent="0.25">
      <c r="A38" s="1" t="s">
        <v>59</v>
      </c>
      <c r="B38" s="1">
        <v>38</v>
      </c>
    </row>
    <row r="39" spans="1:2" x14ac:dyDescent="0.25">
      <c r="A39" s="1" t="s">
        <v>60</v>
      </c>
      <c r="B39" s="1">
        <v>39</v>
      </c>
    </row>
    <row r="40" spans="1:2" x14ac:dyDescent="0.25">
      <c r="A40" s="1" t="s">
        <v>61</v>
      </c>
      <c r="B40" s="1">
        <v>40</v>
      </c>
    </row>
    <row r="41" spans="1:2" x14ac:dyDescent="0.25">
      <c r="A41" s="1" t="s">
        <v>62</v>
      </c>
      <c r="B41" s="1">
        <v>41</v>
      </c>
    </row>
    <row r="42" spans="1:2" x14ac:dyDescent="0.25">
      <c r="A42" s="1" t="s">
        <v>63</v>
      </c>
      <c r="B42" s="1">
        <v>42</v>
      </c>
    </row>
    <row r="43" spans="1:2" x14ac:dyDescent="0.25">
      <c r="A43" s="1" t="s">
        <v>64</v>
      </c>
      <c r="B43" s="1">
        <v>43</v>
      </c>
    </row>
    <row r="44" spans="1:2" x14ac:dyDescent="0.25">
      <c r="A44" s="1" t="s">
        <v>65</v>
      </c>
      <c r="B44" s="1">
        <v>44</v>
      </c>
    </row>
    <row r="45" spans="1:2" x14ac:dyDescent="0.25">
      <c r="A45" s="1" t="s">
        <v>66</v>
      </c>
      <c r="B45" s="1">
        <v>45</v>
      </c>
    </row>
    <row r="46" spans="1:2" x14ac:dyDescent="0.25">
      <c r="A46" s="1" t="s">
        <v>67</v>
      </c>
      <c r="B46" s="1">
        <v>46</v>
      </c>
    </row>
    <row r="47" spans="1:2" x14ac:dyDescent="0.25">
      <c r="A47" s="1" t="s">
        <v>68</v>
      </c>
      <c r="B47" s="1">
        <v>47</v>
      </c>
    </row>
    <row r="48" spans="1:2" x14ac:dyDescent="0.25">
      <c r="A48" s="1" t="s">
        <v>69</v>
      </c>
      <c r="B48" s="1">
        <v>48</v>
      </c>
    </row>
    <row r="49" spans="1:2" x14ac:dyDescent="0.25">
      <c r="A49" s="1" t="s">
        <v>70</v>
      </c>
      <c r="B49" s="1">
        <v>49</v>
      </c>
    </row>
    <row r="50" spans="1:2" x14ac:dyDescent="0.25">
      <c r="A50" s="1" t="s">
        <v>71</v>
      </c>
      <c r="B50" s="1">
        <v>50</v>
      </c>
    </row>
    <row r="51" spans="1:2" x14ac:dyDescent="0.25">
      <c r="A51" s="1" t="s">
        <v>72</v>
      </c>
      <c r="B51" s="1">
        <v>51</v>
      </c>
    </row>
    <row r="52" spans="1:2" x14ac:dyDescent="0.25">
      <c r="A52" s="1" t="s">
        <v>73</v>
      </c>
      <c r="B52" s="1">
        <v>52</v>
      </c>
    </row>
    <row r="53" spans="1:2" x14ac:dyDescent="0.25">
      <c r="A53" s="1" t="s">
        <v>74</v>
      </c>
      <c r="B53" s="1">
        <v>53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Congés et HotLine 2015</vt:lpstr>
      <vt:lpstr>hide</vt:lpstr>
      <vt:lpstr>a</vt:lpstr>
      <vt:lpstr>an</vt:lpstr>
      <vt:lpstr>Case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Michel</cp:lastModifiedBy>
  <dcterms:created xsi:type="dcterms:W3CDTF">2015-06-19T15:01:09Z</dcterms:created>
  <dcterms:modified xsi:type="dcterms:W3CDTF">2015-06-28T15:56:40Z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