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4" i="1" l="1"/>
  <c r="A7" i="1" s="1"/>
  <c r="A10" i="1" s="1"/>
  <c r="A13" i="1" s="1"/>
  <c r="A16" i="1" s="1"/>
  <c r="Q19" i="1" l="1"/>
  <c r="B19" i="1"/>
  <c r="A22" i="1" s="1"/>
  <c r="A25" i="1" s="1"/>
  <c r="A28" i="1" s="1"/>
  <c r="A31" i="1" s="1"/>
  <c r="A34" i="1" s="1"/>
  <c r="Q1" i="1"/>
  <c r="B4" i="1"/>
  <c r="D4" i="1"/>
  <c r="F4" i="1"/>
  <c r="H4" i="1"/>
  <c r="J4" i="1"/>
  <c r="L4" i="1"/>
  <c r="N4" i="1"/>
  <c r="B7" i="1"/>
  <c r="D7" i="1"/>
  <c r="F7" i="1"/>
  <c r="H7" i="1"/>
  <c r="J7" i="1"/>
  <c r="L7" i="1"/>
  <c r="N7" i="1"/>
  <c r="B10" i="1"/>
  <c r="D10" i="1"/>
  <c r="F10" i="1"/>
  <c r="H10" i="1"/>
  <c r="J10" i="1"/>
  <c r="L10" i="1"/>
  <c r="N10" i="1"/>
  <c r="B13" i="1"/>
  <c r="D13" i="1"/>
  <c r="F13" i="1"/>
  <c r="H13" i="1"/>
  <c r="J13" i="1"/>
  <c r="L13" i="1"/>
  <c r="N13" i="1"/>
  <c r="B16" i="1"/>
  <c r="D16" i="1"/>
  <c r="F16" i="1"/>
  <c r="H16" i="1"/>
  <c r="J16" i="1"/>
  <c r="L16" i="1"/>
  <c r="N16" i="1"/>
  <c r="AA4" i="1" l="1"/>
  <c r="P4" i="1"/>
  <c r="P7" i="1" s="1"/>
  <c r="P10" i="1" s="1"/>
  <c r="P13" i="1" s="1"/>
  <c r="P16" i="1" s="1"/>
  <c r="Q22" i="1"/>
  <c r="P22" i="1"/>
  <c r="P25" i="1" s="1"/>
  <c r="P28" i="1" s="1"/>
  <c r="P31" i="1" s="1"/>
  <c r="P34" i="1" s="1"/>
  <c r="F22" i="1"/>
  <c r="H34" i="1"/>
  <c r="B34" i="1"/>
  <c r="N28" i="1"/>
  <c r="F28" i="1"/>
  <c r="F34" i="1"/>
  <c r="J25" i="1"/>
  <c r="F31" i="1"/>
  <c r="J22" i="1"/>
  <c r="H31" i="1"/>
  <c r="L25" i="1"/>
  <c r="B22" i="1"/>
  <c r="H22" i="1"/>
  <c r="N34" i="1"/>
  <c r="L31" i="1"/>
  <c r="L28" i="1"/>
  <c r="D25" i="1"/>
  <c r="J34" i="1"/>
  <c r="N31" i="1"/>
  <c r="D31" i="1"/>
  <c r="D28" i="1"/>
  <c r="B25" i="1"/>
  <c r="W34" i="1"/>
  <c r="AC31" i="1"/>
  <c r="U31" i="1"/>
  <c r="AA28" i="1"/>
  <c r="S28" i="1"/>
  <c r="Y25" i="1"/>
  <c r="Q25" i="1"/>
  <c r="W22" i="1"/>
  <c r="AC34" i="1"/>
  <c r="U34" i="1"/>
  <c r="AA31" i="1"/>
  <c r="S31" i="1"/>
  <c r="Y28" i="1"/>
  <c r="Q28" i="1"/>
  <c r="W25" i="1"/>
  <c r="AC22" i="1"/>
  <c r="U22" i="1"/>
  <c r="AA34" i="1"/>
  <c r="S34" i="1"/>
  <c r="Y31" i="1"/>
  <c r="Q31" i="1"/>
  <c r="W28" i="1"/>
  <c r="AC25" i="1"/>
  <c r="U25" i="1"/>
  <c r="AA22" i="1"/>
  <c r="S22" i="1"/>
  <c r="Y34" i="1"/>
  <c r="Q34" i="1"/>
  <c r="W31" i="1"/>
  <c r="AC28" i="1"/>
  <c r="U28" i="1"/>
  <c r="AA25" i="1"/>
  <c r="S25" i="1"/>
  <c r="Y22" i="1"/>
  <c r="L34" i="1"/>
  <c r="D34" i="1"/>
  <c r="J31" i="1"/>
  <c r="B31" i="1"/>
  <c r="H28" i="1"/>
  <c r="N25" i="1"/>
  <c r="F25" i="1"/>
  <c r="L22" i="1"/>
  <c r="D22" i="1"/>
  <c r="J28" i="1"/>
  <c r="B28" i="1"/>
  <c r="H25" i="1"/>
  <c r="N22" i="1"/>
  <c r="U16" i="1"/>
  <c r="Y13" i="1"/>
  <c r="AC10" i="1"/>
  <c r="Q10" i="1"/>
  <c r="U7" i="1"/>
  <c r="Y4" i="1"/>
  <c r="AA16" i="1"/>
  <c r="AC16" i="1"/>
  <c r="S16" i="1"/>
  <c r="W13" i="1"/>
  <c r="Y10" i="1"/>
  <c r="AC7" i="1"/>
  <c r="S7" i="1"/>
  <c r="U4" i="1"/>
  <c r="Q16" i="1"/>
  <c r="S13" i="1"/>
  <c r="W10" i="1"/>
  <c r="AA7" i="1"/>
  <c r="AC4" i="1"/>
  <c r="S4" i="1"/>
  <c r="W4" i="1"/>
  <c r="Y16" i="1"/>
  <c r="AA13" i="1"/>
  <c r="Q13" i="1"/>
  <c r="U10" i="1"/>
  <c r="W7" i="1"/>
  <c r="Q4" i="1"/>
  <c r="W16" i="1"/>
  <c r="AC13" i="1"/>
  <c r="U13" i="1"/>
  <c r="AA10" i="1"/>
  <c r="S10" i="1"/>
  <c r="Y7" i="1"/>
  <c r="Q7" i="1"/>
</calcChain>
</file>

<file path=xl/sharedStrings.xml><?xml version="1.0" encoding="utf-8"?>
<sst xmlns="http://schemas.openxmlformats.org/spreadsheetml/2006/main" count="33" uniqueCount="9">
  <si>
    <t>Lundi</t>
  </si>
  <si>
    <t>Mardi</t>
  </si>
  <si>
    <t>Mercredi</t>
  </si>
  <si>
    <t>Jeudi</t>
  </si>
  <si>
    <t>Vendredi</t>
  </si>
  <si>
    <t>Samedi</t>
  </si>
  <si>
    <t>Dimanche</t>
  </si>
  <si>
    <t>N°Semaine</t>
  </si>
  <si>
    <t>http://forum.excel-pratique.com/excel/inserer-n-semaine-t69073.html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</si>
</sst>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\ yyyy"/>
  </numFmts>
  <fonts count="8" x14ac:knownFonts="1">
    <font>
      <sz val="11"/>
      <color theme="1"/>
      <name val="Calibri"/>
      <family val="2"/>
      <scheme val="minor"/>
    </font>
    <font>
      <b/>
      <sz val="28"/>
      <color indexed="8"/>
      <name val="Verdana"/>
      <family val="2"/>
    </font>
    <font>
      <b/>
      <sz val="14"/>
      <color indexed="8"/>
      <name val="Verdana"/>
      <family val="2"/>
    </font>
    <font>
      <b/>
      <sz val="36"/>
      <color indexed="8"/>
      <name val="Verdana"/>
      <family val="2"/>
    </font>
    <font>
      <b/>
      <sz val="22"/>
      <name val="Verdana"/>
      <family val="2"/>
    </font>
    <font>
      <b/>
      <sz val="14"/>
      <color theme="1"/>
      <name val="Calibri"/>
      <family val="2"/>
      <scheme val="minor"/>
    </font>
    <font>
      <sz val="22"/>
      <color rgb="FF969696"/>
      <name val="Verdana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6">
    <xf numFmtId="0" fontId="0" fillId="0" borderId="0" xfId="0"/>
    <xf numFmtId="164" fontId="1" fillId="2" borderId="0" xfId="0" applyNumberFormat="1" applyFont="1" applyFill="1" applyBorder="1" applyAlignment="1" applyProtection="1">
      <alignment horizontal="center" vertical="center"/>
    </xf>
    <xf numFmtId="0" fontId="0" fillId="5" borderId="0" xfId="0" applyFill="1"/>
    <xf numFmtId="164" fontId="1" fillId="5" borderId="0" xfId="0" applyNumberFormat="1" applyFont="1" applyFill="1" applyBorder="1" applyAlignment="1" applyProtection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4" fillId="2" borderId="8" xfId="0" applyNumberFormat="1" applyFont="1" applyFill="1" applyBorder="1" applyAlignment="1" applyProtection="1">
      <alignment horizontal="center" vertical="center"/>
    </xf>
    <xf numFmtId="0" fontId="4" fillId="2" borderId="9" xfId="0" applyNumberFormat="1" applyFont="1" applyFill="1" applyBorder="1" applyAlignment="1" applyProtection="1">
      <alignment horizontal="center" vertical="center"/>
    </xf>
    <xf numFmtId="0" fontId="4" fillId="2" borderId="10" xfId="0" applyNumberFormat="1" applyFont="1" applyFill="1" applyBorder="1" applyAlignment="1" applyProtection="1">
      <alignment horizontal="center" vertical="center"/>
    </xf>
    <xf numFmtId="0" fontId="4" fillId="2" borderId="11" xfId="0" applyNumberFormat="1" applyFont="1" applyFill="1" applyBorder="1" applyAlignment="1" applyProtection="1">
      <alignment horizontal="center" vertical="center"/>
    </xf>
    <xf numFmtId="0" fontId="4" fillId="2" borderId="12" xfId="0" applyNumberFormat="1" applyFont="1" applyFill="1" applyBorder="1" applyAlignment="1" applyProtection="1">
      <alignment horizontal="center" vertical="center"/>
    </xf>
    <xf numFmtId="0" fontId="4" fillId="2" borderId="13" xfId="0" applyNumberFormat="1" applyFont="1" applyFill="1" applyBorder="1" applyAlignment="1" applyProtection="1">
      <alignment horizontal="center" vertical="center"/>
    </xf>
    <xf numFmtId="164" fontId="3" fillId="3" borderId="17" xfId="0" applyNumberFormat="1" applyFont="1" applyFill="1" applyBorder="1" applyAlignment="1" applyProtection="1">
      <alignment horizontal="center" vertical="center"/>
    </xf>
    <xf numFmtId="164" fontId="3" fillId="3" borderId="20" xfId="0" applyNumberFormat="1" applyFont="1" applyFill="1" applyBorder="1" applyAlignment="1" applyProtection="1">
      <alignment horizontal="center" vertical="center"/>
    </xf>
    <xf numFmtId="164" fontId="3" fillId="3" borderId="19" xfId="0" applyNumberFormat="1" applyFont="1" applyFill="1" applyBorder="1" applyAlignment="1" applyProtection="1">
      <alignment horizontal="center" vertical="center"/>
    </xf>
    <xf numFmtId="164" fontId="3" fillId="3" borderId="16" xfId="0" applyNumberFormat="1" applyFont="1" applyFill="1" applyBorder="1" applyAlignment="1" applyProtection="1">
      <alignment horizontal="center" vertical="center"/>
    </xf>
    <xf numFmtId="164" fontId="3" fillId="3" borderId="21" xfId="0" applyNumberFormat="1" applyFont="1" applyFill="1" applyBorder="1" applyAlignment="1" applyProtection="1">
      <alignment horizontal="center" vertical="center"/>
    </xf>
    <xf numFmtId="164" fontId="3" fillId="3" borderId="18" xfId="0" applyNumberFormat="1" applyFont="1" applyFill="1" applyBorder="1" applyAlignment="1" applyProtection="1">
      <alignment horizontal="center" vertical="center"/>
    </xf>
    <xf numFmtId="164" fontId="2" fillId="4" borderId="7" xfId="0" applyNumberFormat="1" applyFont="1" applyFill="1" applyBorder="1" applyAlignment="1" applyProtection="1">
      <alignment horizontal="center" vertical="center"/>
    </xf>
    <xf numFmtId="164" fontId="2" fillId="4" borderId="22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/>
    </xf>
    <xf numFmtId="0" fontId="4" fillId="2" borderId="2" xfId="0" applyNumberFormat="1" applyFont="1" applyFill="1" applyBorder="1" applyAlignment="1" applyProtection="1">
      <alignment horizontal="center" vertical="center"/>
    </xf>
    <xf numFmtId="0" fontId="4" fillId="2" borderId="4" xfId="0" applyNumberFormat="1" applyFont="1" applyFill="1" applyBorder="1" applyAlignment="1" applyProtection="1">
      <alignment horizontal="center" vertical="center"/>
    </xf>
    <xf numFmtId="0" fontId="4" fillId="2" borderId="5" xfId="0" applyNumberFormat="1" applyFont="1" applyFill="1" applyBorder="1" applyAlignment="1" applyProtection="1">
      <alignment horizontal="center" vertical="center"/>
    </xf>
    <xf numFmtId="0" fontId="4" fillId="2" borderId="6" xfId="0" applyNumberFormat="1" applyFont="1" applyFill="1" applyBorder="1" applyAlignment="1" applyProtection="1">
      <alignment horizontal="center" vertical="center"/>
    </xf>
    <xf numFmtId="0" fontId="4" fillId="2" borderId="14" xfId="0" applyNumberFormat="1" applyFont="1" applyFill="1" applyBorder="1" applyAlignment="1" applyProtection="1">
      <alignment horizontal="center" vertical="center"/>
    </xf>
    <xf numFmtId="0" fontId="4" fillId="2" borderId="15" xfId="0" applyNumberFormat="1" applyFont="1" applyFill="1" applyBorder="1" applyAlignment="1" applyProtection="1">
      <alignment horizontal="center" vertical="center"/>
    </xf>
    <xf numFmtId="0" fontId="4" fillId="2" borderId="16" xfId="0" applyNumberFormat="1" applyFont="1" applyFill="1" applyBorder="1" applyAlignment="1" applyProtection="1">
      <alignment horizontal="center" vertical="center"/>
    </xf>
    <xf numFmtId="0" fontId="4" fillId="2" borderId="18" xfId="0" applyNumberFormat="1" applyFont="1" applyFill="1" applyBorder="1" applyAlignment="1" applyProtection="1">
      <alignment horizontal="center" vertical="center"/>
    </xf>
    <xf numFmtId="0" fontId="4" fillId="2" borderId="17" xfId="0" applyNumberFormat="1" applyFont="1" applyFill="1" applyBorder="1" applyAlignment="1" applyProtection="1">
      <alignment horizontal="center" vertical="center"/>
    </xf>
    <xf numFmtId="0" fontId="4" fillId="2" borderId="19" xfId="0" applyNumberFormat="1" applyFont="1" applyFill="1" applyBorder="1" applyAlignment="1" applyProtection="1">
      <alignment horizontal="center" vertical="center"/>
    </xf>
    <xf numFmtId="0" fontId="4" fillId="2" borderId="20" xfId="0" applyNumberFormat="1" applyFont="1" applyFill="1" applyBorder="1" applyAlignment="1" applyProtection="1">
      <alignment horizontal="center" vertical="center"/>
    </xf>
    <xf numFmtId="0" fontId="4" fillId="2" borderId="0" xfId="0" applyNumberFormat="1" applyFont="1" applyFill="1" applyBorder="1" applyAlignment="1" applyProtection="1">
      <alignment horizontal="center" vertical="center"/>
    </xf>
    <xf numFmtId="0" fontId="4" fillId="2" borderId="21" xfId="0" applyNumberFormat="1" applyFont="1" applyFill="1" applyBorder="1" applyAlignment="1" applyProtection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25" xfId="0" applyFont="1" applyFill="1" applyBorder="1" applyAlignment="1">
      <alignment horizontal="center" vertical="center"/>
    </xf>
    <xf numFmtId="0" fontId="6" fillId="2" borderId="23" xfId="0" applyNumberFormat="1" applyFont="1" applyFill="1" applyBorder="1" applyAlignment="1" applyProtection="1">
      <alignment horizontal="center" vertical="center"/>
    </xf>
    <xf numFmtId="0" fontId="6" fillId="2" borderId="24" xfId="0" applyNumberFormat="1" applyFont="1" applyFill="1" applyBorder="1" applyAlignment="1" applyProtection="1">
      <alignment horizontal="center" vertical="center"/>
    </xf>
    <xf numFmtId="0" fontId="6" fillId="2" borderId="25" xfId="0" applyNumberFormat="1" applyFont="1" applyFill="1" applyBorder="1" applyAlignment="1" applyProtection="1">
      <alignment horizontal="center" vertical="center"/>
    </xf>
    <xf numFmtId="0" fontId="7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69696"/>
      <color rgb="FFC0C0C0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nserer-n-semaine-t6907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6"/>
  <sheetViews>
    <sheetView tabSelected="1" zoomScale="55" zoomScaleNormal="55" workbookViewId="0">
      <selection activeCell="B3" sqref="B3:C3"/>
    </sheetView>
  </sheetViews>
  <sheetFormatPr baseColWidth="10" defaultRowHeight="15" x14ac:dyDescent="0.25"/>
  <cols>
    <col min="1" max="1" width="17.5703125" bestFit="1" customWidth="1"/>
    <col min="16" max="16" width="17.5703125" bestFit="1" customWidth="1"/>
  </cols>
  <sheetData>
    <row r="1" spans="1:35" ht="35.25" x14ac:dyDescent="0.25">
      <c r="A1" s="2"/>
      <c r="B1" s="12">
        <v>42005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4"/>
      <c r="P1" s="1"/>
      <c r="Q1" s="12">
        <f>EDATE(B1,1)</f>
        <v>42036</v>
      </c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4"/>
      <c r="AI1" s="45" t="s">
        <v>8</v>
      </c>
    </row>
    <row r="2" spans="1:35" ht="35.25" x14ac:dyDescent="0.25">
      <c r="A2" s="2"/>
      <c r="B2" s="15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7"/>
      <c r="P2" s="3"/>
      <c r="Q2" s="15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7"/>
    </row>
    <row r="3" spans="1:35" ht="51" customHeight="1" x14ac:dyDescent="0.25">
      <c r="A3" s="5" t="s">
        <v>7</v>
      </c>
      <c r="B3" s="18" t="s">
        <v>0</v>
      </c>
      <c r="C3" s="18"/>
      <c r="D3" s="18" t="s">
        <v>1</v>
      </c>
      <c r="E3" s="18"/>
      <c r="F3" s="18" t="s">
        <v>2</v>
      </c>
      <c r="G3" s="18"/>
      <c r="H3" s="18" t="s">
        <v>3</v>
      </c>
      <c r="I3" s="18"/>
      <c r="J3" s="18" t="s">
        <v>4</v>
      </c>
      <c r="K3" s="18"/>
      <c r="L3" s="18" t="s">
        <v>5</v>
      </c>
      <c r="M3" s="18"/>
      <c r="N3" s="18" t="s">
        <v>6</v>
      </c>
      <c r="O3" s="19"/>
      <c r="P3" s="5" t="s">
        <v>7</v>
      </c>
      <c r="Q3" s="18" t="s">
        <v>0</v>
      </c>
      <c r="R3" s="18"/>
      <c r="S3" s="18" t="s">
        <v>1</v>
      </c>
      <c r="T3" s="18"/>
      <c r="U3" s="18" t="s">
        <v>2</v>
      </c>
      <c r="V3" s="18"/>
      <c r="W3" s="18" t="s">
        <v>3</v>
      </c>
      <c r="X3" s="18"/>
      <c r="Y3" s="18" t="s">
        <v>4</v>
      </c>
      <c r="Z3" s="18"/>
      <c r="AA3" s="18" t="s">
        <v>5</v>
      </c>
      <c r="AB3" s="18"/>
      <c r="AC3" s="18" t="s">
        <v>6</v>
      </c>
      <c r="AD3" s="18"/>
    </row>
    <row r="4" spans="1:35" ht="27" customHeight="1" x14ac:dyDescent="0.25">
      <c r="A4" s="35">
        <f>WEEKNUM(B1,2)</f>
        <v>1</v>
      </c>
      <c r="B4" s="6" t="str">
        <f>IF(WEEKDAY($B$1,2)=1,1,"")</f>
        <v/>
      </c>
      <c r="C4" s="7"/>
      <c r="D4" s="6" t="str">
        <f>IF(WEEKDAY($B$1,2)=2,1,IF(WEEKDAY($B$1+1,2)=2,2,""))</f>
        <v/>
      </c>
      <c r="E4" s="7"/>
      <c r="F4" s="6" t="str">
        <f>IF(WEEKDAY($B$1,2)=3,1,IF(WEEKDAY($B$1+1,2)=3,2,IF(WEEKDAY($B$1+2,2)=3,3,"")))</f>
        <v/>
      </c>
      <c r="G4" s="7"/>
      <c r="H4" s="6">
        <f>IF(WEEKDAY($B$1,2)=4,1,IF(WEEKDAY($B$1+1,2)=4,2,IF(WEEKDAY($B$1+2,2)=4,3,IF(WEEKDAY($B$1+3,2)=4,4,""))))</f>
        <v>1</v>
      </c>
      <c r="I4" s="7"/>
      <c r="J4" s="6">
        <f>IF(WEEKDAY($B$1,2)=5,1,IF(WEEKDAY($B$1+1,2)=5,2,IF(WEEKDAY($B$1+2,2)=5,3,IF(WEEKDAY($B$1+3,2)=5,4,IF(WEEKDAY($B$1+4,2)=5,5,"")))))</f>
        <v>2</v>
      </c>
      <c r="K4" s="7"/>
      <c r="L4" s="6">
        <f>IF(WEEKDAY($B$1,2)=6,1,IF(WEEKDAY($B$1+1,2)=6,2,IF(WEEKDAY($B$1+2,2)=6,3,IF(WEEKDAY($B$1+3,2)=6,4,IF(WEEKDAY($B$1+4,2)=6,5,IF(WEEKDAY($B$1+5,2)=6,6,""))))))</f>
        <v>3</v>
      </c>
      <c r="M4" s="7"/>
      <c r="N4" s="26">
        <f>IF(WEEKDAY($B$1,2)=7,1,IF(WEEKDAY($B$1+1,2)=7,2,IF(WEEKDAY($B$1+2,2)=7,3,IF(WEEKDAY($B$1+3,2)=7,4,IF(WEEKDAY($B$1+4,2)=7,5,IF(WEEKDAY($B$1+5,2)=7,6,IF(WEEKDAY($B$1+6,2)=7,7,"")))))))</f>
        <v>4</v>
      </c>
      <c r="O4" s="32"/>
      <c r="P4" s="35">
        <f>WEEKNUM(Q1,2)</f>
        <v>5</v>
      </c>
      <c r="Q4" s="6" t="str">
        <f>IF(WEEKDAY($Q$1,2)=1,1,"")</f>
        <v/>
      </c>
      <c r="R4" s="7"/>
      <c r="S4" s="6" t="str">
        <f>IF(WEEKDAY($Q$1,2)=2,1,IF(WEEKDAY($Q$1+1,2)=2,2,""))</f>
        <v/>
      </c>
      <c r="T4" s="7"/>
      <c r="U4" s="6" t="str">
        <f>IF(WEEKDAY($Q$1,2)=3,1,IF(WEEKDAY($Q$1+1,2)=3,2,IF(WEEKDAY($Q$1+2,2)=3,3,"")))</f>
        <v/>
      </c>
      <c r="V4" s="7"/>
      <c r="W4" s="6" t="str">
        <f>IF(WEEKDAY($Q$1,2)=4,1,IF(WEEKDAY($Q$1+1,2)=4,2,IF(WEEKDAY($Q$1+2,2)=4,3,IF(WEEKDAY($Q$1+3,2)=4,4,""))))</f>
        <v/>
      </c>
      <c r="X4" s="7"/>
      <c r="Y4" s="6" t="str">
        <f>IF(WEEKDAY($Q$1,2)=5,1,IF(WEEKDAY($Q$1+1,2)=5,2,IF(WEEKDAY($Q$1+2,2)=5,3,IF(WEEKDAY($Q$1+3,2)=5,4,IF(WEEKDAY($Q$1+4,2)=5,5,"")))))</f>
        <v/>
      </c>
      <c r="Z4" s="7"/>
      <c r="AA4" s="6" t="str">
        <f>IF(WEEKDAY($Q$1,2)=6,1,IF(WEEKDAY($Q$1+1,2)=6,2,IF(WEEKDAY($Q$1+2,2)=6,3,IF(WEEKDAY($Q$1+3,2)=6,4,IF(WEEKDAY($Q$1+4,2)=6,5,IF(WEEKDAY($Q$1+5,2)=6,6,""))))))</f>
        <v/>
      </c>
      <c r="AB4" s="7"/>
      <c r="AC4" s="26">
        <f>IF(WEEKDAY($Q$1,2)=7,1,IF(WEEKDAY($Q$1+1,2)=7,2,IF(WEEKDAY($Q$1+2,2)=7,3,IF(WEEKDAY($Q$1+3,2)=7,4,IF(WEEKDAY($Q$1+4,2)=7,5,IF(WEEKDAY($Q$1+5,2)=7,6,IF(WEEKDAY($Q$1+6,2)=7,7,"")))))))</f>
        <v>1</v>
      </c>
      <c r="AD4" s="21"/>
    </row>
    <row r="5" spans="1:35" ht="27" customHeight="1" x14ac:dyDescent="0.25">
      <c r="A5" s="35"/>
      <c r="B5" s="8"/>
      <c r="C5" s="9"/>
      <c r="D5" s="8"/>
      <c r="E5" s="9"/>
      <c r="F5" s="8"/>
      <c r="G5" s="9"/>
      <c r="H5" s="8"/>
      <c r="I5" s="9"/>
      <c r="J5" s="8"/>
      <c r="K5" s="9"/>
      <c r="L5" s="8"/>
      <c r="M5" s="9"/>
      <c r="N5" s="8"/>
      <c r="O5" s="33"/>
      <c r="P5" s="35"/>
      <c r="Q5" s="8"/>
      <c r="R5" s="9"/>
      <c r="S5" s="8"/>
      <c r="T5" s="9"/>
      <c r="U5" s="8"/>
      <c r="V5" s="9"/>
      <c r="W5" s="8"/>
      <c r="X5" s="9"/>
      <c r="Y5" s="8"/>
      <c r="Z5" s="9"/>
      <c r="AA5" s="8"/>
      <c r="AB5" s="9"/>
      <c r="AC5" s="8"/>
      <c r="AD5" s="23"/>
    </row>
    <row r="6" spans="1:35" ht="27" customHeight="1" x14ac:dyDescent="0.25">
      <c r="A6" s="35"/>
      <c r="B6" s="10"/>
      <c r="C6" s="11"/>
      <c r="D6" s="10"/>
      <c r="E6" s="11"/>
      <c r="F6" s="10"/>
      <c r="G6" s="11"/>
      <c r="H6" s="10"/>
      <c r="I6" s="11"/>
      <c r="J6" s="10"/>
      <c r="K6" s="11"/>
      <c r="L6" s="10"/>
      <c r="M6" s="11"/>
      <c r="N6" s="27"/>
      <c r="O6" s="34"/>
      <c r="P6" s="35"/>
      <c r="Q6" s="10"/>
      <c r="R6" s="11"/>
      <c r="S6" s="10"/>
      <c r="T6" s="11"/>
      <c r="U6" s="10"/>
      <c r="V6" s="11"/>
      <c r="W6" s="10"/>
      <c r="X6" s="11"/>
      <c r="Y6" s="10"/>
      <c r="Z6" s="11"/>
      <c r="AA6" s="10"/>
      <c r="AB6" s="11"/>
      <c r="AC6" s="27"/>
      <c r="AD6" s="25"/>
    </row>
    <row r="7" spans="1:35" ht="27" customHeight="1" x14ac:dyDescent="0.25">
      <c r="A7" s="35">
        <f>A4+1</f>
        <v>2</v>
      </c>
      <c r="B7" s="30">
        <f>IF(WEEKDAY($B$1,2)=1,8,IF(WEEKDAY($B$1,2)=2,7,IF(WEEKDAY($B$1,2)=3,6,IF(WEEKDAY($B$1,2)=4,5,IF(WEEKDAY($B$1,2)=5,4,IF(WEEKDAY($B$1,2)=6,3,IF(WEEKDAY($B$1,2)=7,2,"")))))))</f>
        <v>5</v>
      </c>
      <c r="C7" s="31"/>
      <c r="D7" s="30">
        <f>IF(WEEKDAY($B$1,2)=1,9,IF(WEEKDAY($B$1,2)=2,8,IF(WEEKDAY($B$1,2)=3,7,IF(WEEKDAY($B$1,2)=4,6,IF(WEEKDAY($B$1,2)=5,5,IF(WEEKDAY($B$1,2)=6,4,IF(WEEKDAY($B$1,2)=7,3,"")))))))</f>
        <v>6</v>
      </c>
      <c r="E7" s="31"/>
      <c r="F7" s="30">
        <f>IF(WEEKDAY($B$1,2)=1,10,IF(WEEKDAY($B$1,2)=2,9,IF(WEEKDAY($B$1,2)=3,8,IF(WEEKDAY($B$1,2)=4,7,IF(WEEKDAY($B$1,2)=5,6,IF(WEEKDAY($B$1,2)=6,5,IF(WEEKDAY($B$1,2)=7,4,"")))))))</f>
        <v>7</v>
      </c>
      <c r="G7" s="31"/>
      <c r="H7" s="30">
        <f>IF(WEEKDAY($B$1,2)=1,11,IF(WEEKDAY($B$1,2)=2,10,IF(WEEKDAY($B$1,2)=3,9,IF(WEEKDAY($B$1,2)=4,8,IF(WEEKDAY($B$1,2)=5,7,IF(WEEKDAY($B$1,2)=6,6,IF(WEEKDAY($B$1,2)=7,5,"")))))))</f>
        <v>8</v>
      </c>
      <c r="I7" s="31"/>
      <c r="J7" s="30">
        <f>IF(WEEKDAY($B$1,2)=1,12,IF(WEEKDAY($B$1,2)=2,11,IF(WEEKDAY($B$1,2)=3,10,IF(WEEKDAY($B$1,2)=4,9,IF(WEEKDAY($B$1,2)=5,8,IF(WEEKDAY($B$1,2)=6,7,IF(WEEKDAY($B$1,2)=7,6,"")))))))</f>
        <v>9</v>
      </c>
      <c r="K7" s="31"/>
      <c r="L7" s="30">
        <f>IF(WEEKDAY($B$1,2)=1,13,IF(WEEKDAY($B$1,2)=2,12,IF(WEEKDAY($B$1,2)=3,11,IF(WEEKDAY($B$1,2)=4,10,IF(WEEKDAY($B$1,2)=5,9,IF(WEEKDAY($B$1,2)=6,9,IF(WEEKDAY($B$1,2)=7,7,"")))))))</f>
        <v>10</v>
      </c>
      <c r="M7" s="31"/>
      <c r="N7" s="20">
        <f>IF(WEEKDAY($B$1,2)=1,14,IF(WEEKDAY($B$1,2)=2,13,IF(WEEKDAY($B$1,2)=3,12,IF(WEEKDAY($B$1,2)=4,11,IF(WEEKDAY($B$1,2)=5,10,IF(WEEKDAY($B$1,2)=6,9,IF(WEEKDAY($B$1,2)=7,8,"")))))))</f>
        <v>11</v>
      </c>
      <c r="O7" s="32"/>
      <c r="P7" s="35">
        <f>P4+1</f>
        <v>6</v>
      </c>
      <c r="Q7" s="30">
        <f>IF(WEEKDAY($Q$1,2)=1,8,IF(WEEKDAY($Q$1,2)=2,7,IF(WEEKDAY($Q$1,2)=3,6,IF(WEEKDAY($Q$1,2)=4,5,IF(WEEKDAY($Q$1,2)=5,4,IF(WEEKDAY($Q$1,2)=6,3,IF(WEEKDAY($Q$1,2)=7,2,"")))))))</f>
        <v>2</v>
      </c>
      <c r="R7" s="31"/>
      <c r="S7" s="30">
        <f>IF(WEEKDAY($Q$1,2)=1,9,IF(WEEKDAY($Q$1,2)=2,8,IF(WEEKDAY($Q$1,2)=3,7,IF(WEEKDAY($Q$1,2)=4,6,IF(WEEKDAY($Q$1,2)=5,5,IF(WEEKDAY($Q$1,2)=6,4,IF(WEEKDAY($Q$1,2)=7,3,"")))))))</f>
        <v>3</v>
      </c>
      <c r="T7" s="31"/>
      <c r="U7" s="30">
        <f>IF(WEEKDAY($Q$1,2)=1,10,IF(WEEKDAY($Q$1,2)=2,9,IF(WEEKDAY($Q$1,2)=3,8,IF(WEEKDAY($Q$1,2)=4,7,IF(WEEKDAY($Q$1,2)=5,6,IF(WEEKDAY($Q$1,2)=6,5,IF(WEEKDAY($Q$1,2)=7,4,"")))))))</f>
        <v>4</v>
      </c>
      <c r="V7" s="31"/>
      <c r="W7" s="30">
        <f>IF(WEEKDAY($Q$1,2)=1,11,IF(WEEKDAY($Q$1,2)=2,10,IF(WEEKDAY($Q$1,2)=3,9,IF(WEEKDAY($Q$1,2)=4,8,IF(WEEKDAY($Q$1,2)=5,7,IF(WEEKDAY($Q$1,2)=6,6,IF(WEEKDAY($Q$1,2)=7,5,"")))))))</f>
        <v>5</v>
      </c>
      <c r="X7" s="31"/>
      <c r="Y7" s="30">
        <f>IF(WEEKDAY($Q$1,2)=1,12,IF(WEEKDAY($Q$1,2)=2,11,IF(WEEKDAY($Q$1,2)=3,10,IF(WEEKDAY($Q$1,2)=4,9,IF(WEEKDAY($Q$1,2)=5,8,IF(WEEKDAY($Q$1,2)=6,7,IF(WEEKDAY($Q$1,2)=7,6,"")))))))</f>
        <v>6</v>
      </c>
      <c r="Z7" s="31"/>
      <c r="AA7" s="30">
        <f>IF(WEEKDAY($Q$1,2)=1,13,IF(WEEKDAY($Q$1,2)=2,12,IF(WEEKDAY($Q$1,2)=3,11,IF(WEEKDAY($Q$1,2)=4,10,IF(WEEKDAY($Q$1,2)=5,9,IF(WEEKDAY($Q$1,2)=6,9,IF(WEEKDAY($Q$1,2)=7,7,"")))))))</f>
        <v>7</v>
      </c>
      <c r="AB7" s="31"/>
      <c r="AC7" s="20">
        <f>IF(WEEKDAY($Q$1,2)=1,14,IF(WEEKDAY($Q$1,2)=2,13,IF(WEEKDAY($Q$1,2)=3,12,IF(WEEKDAY($Q$1,2)=4,11,IF(WEEKDAY($Q$1,2)=5,10,IF(WEEKDAY($Q$1,2)=6,9,IF(WEEKDAY($Q$1,2)=7,8,"")))))))</f>
        <v>8</v>
      </c>
      <c r="AD7" s="21"/>
    </row>
    <row r="8" spans="1:35" ht="27" customHeight="1" x14ac:dyDescent="0.25">
      <c r="A8" s="35"/>
      <c r="B8" s="22"/>
      <c r="C8" s="23"/>
      <c r="D8" s="22"/>
      <c r="E8" s="23"/>
      <c r="F8" s="22"/>
      <c r="G8" s="23"/>
      <c r="H8" s="22"/>
      <c r="I8" s="23"/>
      <c r="J8" s="22"/>
      <c r="K8" s="23"/>
      <c r="L8" s="22"/>
      <c r="M8" s="23"/>
      <c r="N8" s="22"/>
      <c r="O8" s="33"/>
      <c r="P8" s="35"/>
      <c r="Q8" s="22"/>
      <c r="R8" s="23"/>
      <c r="S8" s="22"/>
      <c r="T8" s="23"/>
      <c r="U8" s="22"/>
      <c r="V8" s="23"/>
      <c r="W8" s="22"/>
      <c r="X8" s="23"/>
      <c r="Y8" s="22"/>
      <c r="Z8" s="23"/>
      <c r="AA8" s="22"/>
      <c r="AB8" s="23"/>
      <c r="AC8" s="22"/>
      <c r="AD8" s="23"/>
    </row>
    <row r="9" spans="1:35" ht="27" customHeight="1" x14ac:dyDescent="0.25">
      <c r="A9" s="35"/>
      <c r="B9" s="24"/>
      <c r="C9" s="25"/>
      <c r="D9" s="24"/>
      <c r="E9" s="25"/>
      <c r="F9" s="24"/>
      <c r="G9" s="25"/>
      <c r="H9" s="24"/>
      <c r="I9" s="25"/>
      <c r="J9" s="24"/>
      <c r="K9" s="25"/>
      <c r="L9" s="24"/>
      <c r="M9" s="25"/>
      <c r="N9" s="24"/>
      <c r="O9" s="34"/>
      <c r="P9" s="35"/>
      <c r="Q9" s="24"/>
      <c r="R9" s="25"/>
      <c r="S9" s="24"/>
      <c r="T9" s="25"/>
      <c r="U9" s="24"/>
      <c r="V9" s="25"/>
      <c r="W9" s="24"/>
      <c r="X9" s="25"/>
      <c r="Y9" s="24"/>
      <c r="Z9" s="25"/>
      <c r="AA9" s="24"/>
      <c r="AB9" s="25"/>
      <c r="AC9" s="24"/>
      <c r="AD9" s="25"/>
    </row>
    <row r="10" spans="1:35" ht="27" customHeight="1" x14ac:dyDescent="0.25">
      <c r="A10" s="35">
        <f t="shared" ref="A10" si="0">A7+1</f>
        <v>3</v>
      </c>
      <c r="B10" s="20">
        <f>IF(WEEKDAY($B$1,2)=1,15,IF(WEEKDAY($B$1,2)=2,14,IF(WEEKDAY($B$1,2)=3,13,IF(WEEKDAY($B$1,2)=4,12,IF(WEEKDAY($B$1,2)=5,11,IF(WEEKDAY($B$1,2)=6,10,IF(WEEKDAY($B$1,2)=7,9,"")))))))</f>
        <v>12</v>
      </c>
      <c r="C10" s="21"/>
      <c r="D10" s="20">
        <f>IF(WEEKDAY($B$1,2)=1,16,IF(WEEKDAY($B$1,2)=2,15,IF(WEEKDAY($B$1,2)=3,14,IF(WEEKDAY($B$1,2)=4,13,IF(WEEKDAY($B$1,2)=5,12,IF(WEEKDAY($B$1,2)=6,11,IF(WEEKDAY($B$1,2)=7,10,"")))))))</f>
        <v>13</v>
      </c>
      <c r="E10" s="21"/>
      <c r="F10" s="20">
        <f>IF(WEEKDAY($B$1,2)=1,17,IF(WEEKDAY($B$1,2)=2,16,IF(WEEKDAY($B$1,2)=3,15,IF(WEEKDAY($B$1,2)=4,14,IF(WEEKDAY($B$1,2)=5,13,IF(WEEKDAY($B$1,2)=6,12,IF(WEEKDAY($B$1,2)=7,11,"")))))))</f>
        <v>14</v>
      </c>
      <c r="G10" s="21"/>
      <c r="H10" s="20">
        <f>IF(WEEKDAY($B$1,2)=1,18,IF(WEEKDAY($B$1,2)=2,17,IF(WEEKDAY($B$1,2)=3,16,IF(WEEKDAY($B$1,2)=4,15,IF(WEEKDAY($B$1,2)=5,14,IF(WEEKDAY($B$1,2)=6,13,IF(WEEKDAY($B$1,2)=7,12,"")))))))</f>
        <v>15</v>
      </c>
      <c r="I10" s="21"/>
      <c r="J10" s="20">
        <f>IF(WEEKDAY($B$1,2)=1,19,IF(WEEKDAY($B$1,2)=2,18,IF(WEEKDAY($B$1,2)=3,17,IF(WEEKDAY($B$1,2)=4,16,IF(WEEKDAY($B$1,2)=5,15,IF(WEEKDAY($B$1,2)=6,14,IF(WEEKDAY($B$1,2)=7,13,"")))))))</f>
        <v>16</v>
      </c>
      <c r="K10" s="21"/>
      <c r="L10" s="20">
        <f>IF(WEEKDAY($B$1,2)=1,20,IF(WEEKDAY($B$1,2)=2,19,IF(WEEKDAY($B$1,2)=3,18,IF(WEEKDAY($B$1,2)=4,17,IF(WEEKDAY($B$1,2)=5,16,IF(WEEKDAY($B$1,2)=6,15,IF(WEEKDAY($B$1,2)=7,14,"")))))))</f>
        <v>17</v>
      </c>
      <c r="M10" s="21"/>
      <c r="N10" s="20">
        <f>IF(WEEKDAY($B$1,2)=1,21,IF(WEEKDAY($B$1,2)=2,20,IF(WEEKDAY($B$1,2)=3,19,IF(WEEKDAY($B$1,2)=4,18,IF(WEEKDAY($B$1,2)=5,17,IF(WEEKDAY($B$1,2)=6,16,IF(WEEKDAY($B$1,2)=7,15,"")))))))</f>
        <v>18</v>
      </c>
      <c r="O10" s="32"/>
      <c r="P10" s="35">
        <f t="shared" ref="P10" si="1">P7+1</f>
        <v>7</v>
      </c>
      <c r="Q10" s="20">
        <f>IF(WEEKDAY($Q$1,2)=1,15,IF(WEEKDAY($Q$1,2)=2,14,IF(WEEKDAY($Q$1,2)=3,13,IF(WEEKDAY($Q$1,2)=4,12,IF(WEEKDAY($Q$1,2)=5,11,IF(WEEKDAY($Q$1,2)=6,10,IF(WEEKDAY($Q$1,2)=7,9,"")))))))</f>
        <v>9</v>
      </c>
      <c r="R10" s="21"/>
      <c r="S10" s="20">
        <f>IF(WEEKDAY($Q$1,2)=1,16,IF(WEEKDAY($Q$1,2)=2,15,IF(WEEKDAY($Q$1,2)=3,14,IF(WEEKDAY($Q$1,2)=4,13,IF(WEEKDAY($Q$1,2)=5,12,IF(WEEKDAY($Q$1,2)=6,11,IF(WEEKDAY($Q$1,2)=7,10,"")))))))</f>
        <v>10</v>
      </c>
      <c r="T10" s="21"/>
      <c r="U10" s="20">
        <f>IF(WEEKDAY($Q$1,2)=1,17,IF(WEEKDAY($Q$1,2)=2,16,IF(WEEKDAY($Q$1,2)=3,15,IF(WEEKDAY($Q$1,2)=4,14,IF(WEEKDAY($Q$1,2)=5,13,IF(WEEKDAY($Q$1,2)=6,12,IF(WEEKDAY($Q$1,2)=7,11,"")))))))</f>
        <v>11</v>
      </c>
      <c r="V10" s="21"/>
      <c r="W10" s="20">
        <f>IF(WEEKDAY($Q$1,2)=1,18,IF(WEEKDAY($Q$1,2)=2,17,IF(WEEKDAY($Q$1,2)=3,16,IF(WEEKDAY($Q$1,2)=4,15,IF(WEEKDAY($Q$1,2)=5,14,IF(WEEKDAY($Q$1,2)=6,13,IF(WEEKDAY($Q$1,2)=7,12,"")))))))</f>
        <v>12</v>
      </c>
      <c r="X10" s="21"/>
      <c r="Y10" s="20">
        <f>IF(WEEKDAY($Q$1,2)=1,19,IF(WEEKDAY($Q$1,2)=2,18,IF(WEEKDAY($Q$1,2)=3,17,IF(WEEKDAY($Q$1,2)=4,16,IF(WEEKDAY($Q$1,2)=5,15,IF(WEEKDAY($Q$1,2)=6,14,IF(WEEKDAY($Q$1,2)=7,13,"")))))))</f>
        <v>13</v>
      </c>
      <c r="Z10" s="21"/>
      <c r="AA10" s="20">
        <f>IF(WEEKDAY($Q$1,2)=1,20,IF(WEEKDAY($Q$1,2)=2,19,IF(WEEKDAY($Q$1,2)=3,18,IF(WEEKDAY($Q$1,2)=4,17,IF(WEEKDAY($Q$1,2)=5,16,IF(WEEKDAY($Q$1,2)=6,15,IF(WEEKDAY($Q$1,2)=7,14,"")))))))</f>
        <v>14</v>
      </c>
      <c r="AB10" s="21"/>
      <c r="AC10" s="20">
        <f>IF(WEEKDAY($Q$1,2)=1,21,IF(WEEKDAY($Q$1,2)=2,20,IF(WEEKDAY($Q$1,2)=3,19,IF(WEEKDAY($Q$1,2)=4,18,IF(WEEKDAY($Q$1,2)=5,17,IF(WEEKDAY($Q$1,2)=6,16,IF(WEEKDAY($Q$1,2)=7,15,"")))))))</f>
        <v>15</v>
      </c>
      <c r="AD10" s="21"/>
    </row>
    <row r="11" spans="1:35" ht="27" customHeight="1" x14ac:dyDescent="0.25">
      <c r="A11" s="35"/>
      <c r="B11" s="22"/>
      <c r="C11" s="23"/>
      <c r="D11" s="22"/>
      <c r="E11" s="23"/>
      <c r="F11" s="22"/>
      <c r="G11" s="23"/>
      <c r="H11" s="22"/>
      <c r="I11" s="23"/>
      <c r="J11" s="22"/>
      <c r="K11" s="23"/>
      <c r="L11" s="22"/>
      <c r="M11" s="23"/>
      <c r="N11" s="22"/>
      <c r="O11" s="33"/>
      <c r="P11" s="35"/>
      <c r="Q11" s="22"/>
      <c r="R11" s="23"/>
      <c r="S11" s="22"/>
      <c r="T11" s="23"/>
      <c r="U11" s="22"/>
      <c r="V11" s="23"/>
      <c r="W11" s="22"/>
      <c r="X11" s="23"/>
      <c r="Y11" s="22"/>
      <c r="Z11" s="23"/>
      <c r="AA11" s="22"/>
      <c r="AB11" s="23"/>
      <c r="AC11" s="22"/>
      <c r="AD11" s="23"/>
    </row>
    <row r="12" spans="1:35" ht="27" customHeight="1" x14ac:dyDescent="0.25">
      <c r="A12" s="35"/>
      <c r="B12" s="24"/>
      <c r="C12" s="25"/>
      <c r="D12" s="24"/>
      <c r="E12" s="25"/>
      <c r="F12" s="24"/>
      <c r="G12" s="25"/>
      <c r="H12" s="24"/>
      <c r="I12" s="25"/>
      <c r="J12" s="24"/>
      <c r="K12" s="25"/>
      <c r="L12" s="24"/>
      <c r="M12" s="25"/>
      <c r="N12" s="24"/>
      <c r="O12" s="34"/>
      <c r="P12" s="35"/>
      <c r="Q12" s="24"/>
      <c r="R12" s="25"/>
      <c r="S12" s="24"/>
      <c r="T12" s="25"/>
      <c r="U12" s="24"/>
      <c r="V12" s="25"/>
      <c r="W12" s="24"/>
      <c r="X12" s="25"/>
      <c r="Y12" s="24"/>
      <c r="Z12" s="25"/>
      <c r="AA12" s="24"/>
      <c r="AB12" s="25"/>
      <c r="AC12" s="24"/>
      <c r="AD12" s="25"/>
    </row>
    <row r="13" spans="1:35" ht="27" customHeight="1" x14ac:dyDescent="0.25">
      <c r="A13" s="35">
        <f t="shared" ref="A13" si="2">A10+1</f>
        <v>4</v>
      </c>
      <c r="B13" s="20">
        <f>IF(WEEKDAY($B$1,2)=1,22,IF(WEEKDAY($B$1,2)=2,21,IF(WEEKDAY($B$1,2)=3,20,IF(WEEKDAY($B$1,2)=4,19,IF(WEEKDAY($B$1,2)=5,18,IF(WEEKDAY($B$1,2)=6,17,IF(WEEKDAY($B$1,2)=7,16,"")))))))</f>
        <v>19</v>
      </c>
      <c r="C13" s="21"/>
      <c r="D13" s="20">
        <f>IF(WEEKDAY($B$1,2)=1,23,IF(WEEKDAY($B$1,2)=2,22,IF(WEEKDAY($B$1,2)=3,21,IF(WEEKDAY($B$1,2)=4,20,IF(WEEKDAY($B$1,2)=5,19,IF(WEEKDAY($B$1,2)=6,18,IF(WEEKDAY($B$1,2)=7,17,"")))))))</f>
        <v>20</v>
      </c>
      <c r="E13" s="21"/>
      <c r="F13" s="20">
        <f>IF(WEEKDAY($B$1,2)=1,24,IF(WEEKDAY($B$1,2)=2,23,IF(WEEKDAY($B$1,2)=3,22,IF(WEEKDAY($B$1,2)=4,21,IF(WEEKDAY($B$1,2)=5,20,IF(WEEKDAY($B$1,2)=6,19,IF(WEEKDAY($B$1,2)=7,18,"")))))))</f>
        <v>21</v>
      </c>
      <c r="G13" s="21"/>
      <c r="H13" s="20">
        <f>IF(WEEKDAY($B$1,2)=1,25,IF(WEEKDAY($B$1,2)=2,24,IF(WEEKDAY($B$1,2)=3,23,IF(WEEKDAY($B$1,2)=4,22,IF(WEEKDAY($B$1,2)=5,21,IF(WEEKDAY($B$1,2)=6,20,IF(WEEKDAY($B$1,2)=7,19,"")))))))</f>
        <v>22</v>
      </c>
      <c r="I13" s="21"/>
      <c r="J13" s="20">
        <f>IF(WEEKDAY($B$1,2)=1,26,IF(WEEKDAY($B$1,2)=2,25,IF(WEEKDAY($B$1,2)=3,24,IF(WEEKDAY($B$1,2)=4,23,IF(WEEKDAY($B$1,2)=5,22,IF(WEEKDAY($B$1,2)=6,21,IF(WEEKDAY($B$1,2)=7,20,"")))))))</f>
        <v>23</v>
      </c>
      <c r="K13" s="21"/>
      <c r="L13" s="20">
        <f>IF(WEEKDAY($B$1,2)=1,27,IF(WEEKDAY($B$1,2)=2,26,IF(WEEKDAY($B$1,2)=3,25,IF(WEEKDAY($B$1,2)=4,24,IF(WEEKDAY($B$1,2)=5,23,IF(WEEKDAY($B$1,2)=6,22,IF(WEEKDAY($B$1,2)=7,21,"")))))))</f>
        <v>24</v>
      </c>
      <c r="M13" s="21"/>
      <c r="N13" s="20">
        <f>IF(WEEKDAY($B$1,2)=1,28,IF(WEEKDAY($B$1,2)=2,27,IF(WEEKDAY($B$1,2)=3,26,IF(WEEKDAY($B$1,2)=4,25,IF(WEEKDAY($B$1,2)=5,24,IF(WEEKDAY($B$1,2)=6,23,IF(WEEKDAY($B$1,2)=7,22,"")))))))</f>
        <v>25</v>
      </c>
      <c r="O13" s="32"/>
      <c r="P13" s="35">
        <f t="shared" ref="P13" si="3">P10+1</f>
        <v>8</v>
      </c>
      <c r="Q13" s="20">
        <f>IF(WEEKDAY($Q$1,2)=1,22,IF(WEEKDAY($Q$1,2)=2,21,IF(WEEKDAY($Q$1,2)=3,20,IF(WEEKDAY($Q$1,2)=4,19,IF(WEEKDAY($Q$1,2)=5,18,IF(WEEKDAY($Q$1,2)=6,17,IF(WEEKDAY($Q$1,2)=7,16,"")))))))</f>
        <v>16</v>
      </c>
      <c r="R13" s="21"/>
      <c r="S13" s="20">
        <f>IF(WEEKDAY($Q$1,2)=1,23,IF(WEEKDAY($Q$1,2)=2,22,IF(WEEKDAY($Q$1,2)=3,21,IF(WEEKDAY($Q$1,2)=4,20,IF(WEEKDAY($Q$1,2)=5,19,IF(WEEKDAY($Q$1,2)=6,18,IF(WEEKDAY($Q$1,2)=7,17,"")))))))</f>
        <v>17</v>
      </c>
      <c r="T13" s="21"/>
      <c r="U13" s="20">
        <f>IF(WEEKDAY($Q$1,2)=1,24,IF(WEEKDAY($Q$1,2)=2,23,IF(WEEKDAY($Q$1,2)=3,22,IF(WEEKDAY($Q$1,2)=4,21,IF(WEEKDAY($Q$1,2)=5,20,IF(WEEKDAY($Q$1,2)=6,19,IF(WEEKDAY($Q$1,2)=7,18,"")))))))</f>
        <v>18</v>
      </c>
      <c r="V13" s="21"/>
      <c r="W13" s="20">
        <f>IF(WEEKDAY($Q$1,2)=1,25,IF(WEEKDAY($Q$1,2)=2,24,IF(WEEKDAY($Q$1,2)=3,23,IF(WEEKDAY($Q$1,2)=4,22,IF(WEEKDAY($Q$1,2)=5,21,IF(WEEKDAY($Q$1,2)=6,20,IF(WEEKDAY($Q$1,2)=7,19,"")))))))</f>
        <v>19</v>
      </c>
      <c r="X13" s="21"/>
      <c r="Y13" s="20">
        <f>IF(WEEKDAY($Q$1,2)=1,26,IF(WEEKDAY($Q$1,2)=2,25,IF(WEEKDAY($Q$1,2)=3,24,IF(WEEKDAY($Q$1,2)=4,23,IF(WEEKDAY($Q$1,2)=5,22,IF(WEEKDAY($Q$1,2)=6,21,IF(WEEKDAY($Q$1,2)=7,20,"")))))))</f>
        <v>20</v>
      </c>
      <c r="Z13" s="21"/>
      <c r="AA13" s="20">
        <f>IF(WEEKDAY($Q$1,2)=1,27,IF(WEEKDAY($Q$1,2)=2,26,IF(WEEKDAY($Q$1,2)=3,25,IF(WEEKDAY($Q$1,2)=4,24,IF(WEEKDAY($Q$1,2)=5,23,IF(WEEKDAY($Q$1,2)=6,22,IF(WEEKDAY($Q$1,2)=7,21,"")))))))</f>
        <v>21</v>
      </c>
      <c r="AB13" s="21"/>
      <c r="AC13" s="20">
        <f>IF(WEEKDAY($Q$1,2)=1,28,IF(WEEKDAY($Q$1,2)=2,27,IF(WEEKDAY($Q$1,2)=3,26,IF(WEEKDAY($Q$1,2)=4,25,IF(WEEKDAY($Q$1,2)=5,24,IF(WEEKDAY($Q$1,2)=6,23,IF(WEEKDAY($Q$1,2)=7,22,"")))))))</f>
        <v>22</v>
      </c>
      <c r="AD13" s="21"/>
    </row>
    <row r="14" spans="1:35" ht="27" customHeight="1" x14ac:dyDescent="0.25">
      <c r="A14" s="35"/>
      <c r="B14" s="22"/>
      <c r="C14" s="23"/>
      <c r="D14" s="22"/>
      <c r="E14" s="23"/>
      <c r="F14" s="22"/>
      <c r="G14" s="23"/>
      <c r="H14" s="22"/>
      <c r="I14" s="23"/>
      <c r="J14" s="22"/>
      <c r="K14" s="23"/>
      <c r="L14" s="22"/>
      <c r="M14" s="23"/>
      <c r="N14" s="22"/>
      <c r="O14" s="33"/>
      <c r="P14" s="35"/>
      <c r="Q14" s="22"/>
      <c r="R14" s="23"/>
      <c r="S14" s="22"/>
      <c r="T14" s="23"/>
      <c r="U14" s="22"/>
      <c r="V14" s="23"/>
      <c r="W14" s="22"/>
      <c r="X14" s="23"/>
      <c r="Y14" s="22"/>
      <c r="Z14" s="23"/>
      <c r="AA14" s="22"/>
      <c r="AB14" s="23"/>
      <c r="AC14" s="22"/>
      <c r="AD14" s="23"/>
    </row>
    <row r="15" spans="1:35" ht="27" customHeight="1" x14ac:dyDescent="0.25">
      <c r="A15" s="35"/>
      <c r="B15" s="28"/>
      <c r="C15" s="29"/>
      <c r="D15" s="28"/>
      <c r="E15" s="29"/>
      <c r="F15" s="28"/>
      <c r="G15" s="29"/>
      <c r="H15" s="28"/>
      <c r="I15" s="29"/>
      <c r="J15" s="28"/>
      <c r="K15" s="29"/>
      <c r="L15" s="28"/>
      <c r="M15" s="29"/>
      <c r="N15" s="28"/>
      <c r="O15" s="34"/>
      <c r="P15" s="35"/>
      <c r="Q15" s="28"/>
      <c r="R15" s="29"/>
      <c r="S15" s="28"/>
      <c r="T15" s="29"/>
      <c r="U15" s="28"/>
      <c r="V15" s="29"/>
      <c r="W15" s="28"/>
      <c r="X15" s="29"/>
      <c r="Y15" s="28"/>
      <c r="Z15" s="29"/>
      <c r="AA15" s="28"/>
      <c r="AB15" s="29"/>
      <c r="AC15" s="28"/>
      <c r="AD15" s="29"/>
    </row>
    <row r="16" spans="1:35" ht="27" customHeight="1" x14ac:dyDescent="0.25">
      <c r="A16" s="35">
        <f t="shared" ref="A16" si="4">A13+1</f>
        <v>5</v>
      </c>
      <c r="B16" s="6">
        <f>IF(AND(WEEKDAY($B$1,2)=1,MONTH($B$1)=2,NOT(YEAR($B$1)/(INT(YEAR($B$1)/4))=4)),"",IF(WEEKDAY($B$1,2)=1,29,IF(WEEKDAY($B$1,2)=2,28,IF(WEEKDAY($B$1,2)=3,27,IF(WEEKDAY($B$1,2)=4,26,IF(WEEKDAY($B$1,2)=5,25,IF(WEEKDAY($B$1,2)=6,24,IF(WEEKDAY($B$1,2)=7,23,""))))))))</f>
        <v>26</v>
      </c>
      <c r="C16" s="7"/>
      <c r="D16" s="6">
        <f>IF(AND(WEEKDAY($B$1,2)=1,MONTH($B$1)=2,YEAR($B$1)/(INT(YEAR($B$1)/4))=4),"",IF(AND(WEEKDAY($B$1,2)=1,MONTH($B$1)=2,NOT(YEAR($B$1)/(INT(YEAR($B$1)/4))=4)),"",IF(WEEKDAY($B$1,2)=1,30,IF(AND(WEEKDAY($B$1,2)=2,MONTH($B$1)=2,NOT(YEAR($B$1)/(INT(YEAR($B$1)/4))=4)),"",IF(WEEKDAY($B$1,2)=2,29,IF(WEEKDAY($B$1,2)=3,28,IF(WEEKDAY($B$1,2)=4,27,IF(WEEKDAY($B$1,2)=5,26,IF(WEEKDAY($B$1,2)=6,25,IF(WEEKDAY($B$1,2)=7,24,""))))))))))</f>
        <v>27</v>
      </c>
      <c r="E16" s="7"/>
      <c r="F16" s="6">
        <f>IF(AND(WEEKDAY($B$1,2)=1,OR(MONTH($B$1)=2,MONTH($B$1)=4,MONTH($B$1)=6,MONTH($B$1)=9,MONTH($B$1)=11)),"",IF(WEEKDAY($B$1,2)=1,31,IF(AND(WEEKDAY($B$1,2)=2,MONTH($B$1)=2,YEAR($B$1)/(INT(YEAR($B$1)/4))=4),"",IF(AND(WEEKDAY($B$1,2)=2,MONTH($B$1)=2,NOT(YEAR($B$1)/(INT(YEAR($B$1)/4))=4)),"",IF(WEEKDAY($B$1,2)=2,30,IF(AND(WEEKDAY($B$1,2)=3,MONTH($B$1)=2,NOT(YEAR($B$1)/(INT(YEAR($B$1)/4))=4)),"",IF(WEEKDAY($B$1,2)=3,29,IF(WEEKDAY($B$1,2)=4,28,IF(WEEKDAY($B$1,2)=5,27,IF(WEEKDAY($B$1,2)=6,26,IF(WEEKDAY($B$1,2)=7,25,"")))))))))))</f>
        <v>28</v>
      </c>
      <c r="G16" s="7"/>
      <c r="H16" s="6">
        <f>IF(AND(WEEKDAY($B$1,2)=2,OR(MONTH($B$1)=2,MONTH($B$1)=4,MONTH($B$1)=6,MONTH($B$1)=9,MONTH($B$1)=11)),"",IF(WEEKDAY($B$1,2)=2,31,IF(AND(WEEKDAY($B$1,2)=3,MONTH($B$1)=2,YEAR($B$1)/(INT(YEAR($B$1)/4))=4),"",IF(AND(WEEKDAY($B$1,2)=3,MONTH($B$1)=2,NOT(YEAR($B$1)/(INT(YEAR($B$1)/4))=4)),"",IF(WEEKDAY($B$1,2)=3,30,IF(AND(WEEKDAY($B$1,2)=4,MONTH($B$1)=2,NOT(YEAR($B$1)/(INT(YEAR($B$1)/4))=4)),"",IF(WEEKDAY($B$1,2)=4,29,IF(WEEKDAY($B$1,2)=5,28,IF(WEEKDAY($B$1,2)=6,27,IF(WEEKDAY($B$1,2)=7,26,""))))))))))</f>
        <v>29</v>
      </c>
      <c r="I16" s="7"/>
      <c r="J16" s="6">
        <f>IF(AND(WEEKDAY($B$1,2)=3,OR(MONTH($B$1)=2,MONTH($B$1)=4,MONTH($B$1)=6,MONTH($B$1)=9,MONTH($B$1)=11)),"",IF(WEEKDAY($B$1,2)=3,31,IF(AND(WEEKDAY($B$1,2)=4,MONTH($B$1)=2,YEAR($B$1)/(INT(YEAR($B$1)/4))=4),"",IF(AND(WEEKDAY($B$1,2)=4,MONTH($B$1)=2,NOT(YEAR($B$1)/(INT(YEAR($B$1)/4))=4)),"",IF(WEEKDAY($B$1,2)=4,30,IF(AND(WEEKDAY($B$1,2)=5,MONTH($B$1)=2,NOT(YEAR($B$1)/(INT(YEAR($B$1)/4))=4)),"",IF(WEEKDAY($B$1,2)=5,29,IF(WEEKDAY($B$1,2)=6,28,IF(WEEKDAY($B$1,2)=7,27,"")))))))))</f>
        <v>30</v>
      </c>
      <c r="K16" s="7"/>
      <c r="L16" s="6">
        <f>IF(AND(WEEKDAY($B$1,2)=4,OR(MONTH($B$1)=2,MONTH($B$1)=4,MONTH($B$1)=6,MONTH($B$1)=9,MONTH($B$1)=11)),"",IF(WEEKDAY($B$1,2)=4,31,IF(AND(WEEKDAY($B$1,2)=5,MONTH($B$1)=2,YEAR($B$1)/(INT(YEAR($B$1)/4))=4),"",IF(AND(WEEKDAY($B$1,2)=5,MONTH($B$1)=2,NOT(YEAR($B$1)/(INT(YEAR($B$1)/4))=4)),"",IF(WEEKDAY($B$1,2)=5,30,IF(AND(WEEKDAY($B$1,2)=6,MONTH($B$1)=2,NOT(YEAR($B$1)/(INT(YEAR($B$1)/4))=4)),"",IF(WEEKDAY($B$1,2)=6,29,IF(WEEKDAY($B$1,2)=7,28,""))))))))</f>
        <v>31</v>
      </c>
      <c r="M16" s="7"/>
      <c r="N16" s="6" t="str">
        <f>IF(AND(WEEKDAY($B$1,2)=5,OR(MONTH($B$1)=2,MONTH($B$1)=4,MONTH($B$1)=6,MONTH($B$1)=9,MONTH($B$1)=11)),"",IF(WEEKDAY($B$1,2)=5,31,IF(AND(WEEKDAY($B$1,2)=5,MONTH($B$1)=2,YEAR($B$1)/(INT(YEAR($B$1)/4))=4),"",IF(AND(WEEKDAY($B$1,2)=6,MONTH($B$1)=2,NOT(YEAR($B$1)/(INT(YEAR($B$1)/4))=4)),"",IF(WEEKDAY($B$1,2)=6,30,IF(AND(WEEKDAY($B$1,2)=7,MONTH($B$1)=2,NOT(YEAR($B$1)/(INT(YEAR($B$1)/4))=4)),"",IF(WEEKDAY($B$1,2)=7,29,"")))))))</f>
        <v/>
      </c>
      <c r="O16" s="32"/>
      <c r="P16" s="35">
        <f t="shared" ref="P16" si="5">P13+1</f>
        <v>9</v>
      </c>
      <c r="Q16" s="6">
        <f>IF(AND(WEEKDAY($Q$1,2)=1,MONTH($Q$1)=2,NOT(YEAR($Q$1)/(INT(YEAR($Q$1)/4))=4)),"",IF(WEEKDAY($Q$1,2)=1,29,IF(WEEKDAY($Q$1,2)=2,28,IF(WEEKDAY($Q$1,2)=3,27,IF(WEEKDAY($Q$1,2)=4,26,IF(WEEKDAY($Q$1,2)=5,25,IF(WEEKDAY($Q$1,2)=6,24,IF(WEEKDAY($Q$1,2)=7,23,""))))))))</f>
        <v>23</v>
      </c>
      <c r="R16" s="7"/>
      <c r="S16" s="6">
        <f>IF(AND(WEEKDAY($Q$1,2)=1,MONTH($Q$1)=2,YEAR($Q$1)/(INT(YEAR($Q$1)/4))=4),"",IF(AND(WEEKDAY($Q$1,2)=1,MONTH($Q$1)=2,NOT(YEAR($Q$1)/(INT(YEAR($Q$1)/4))=4)),"",IF(WEEKDAY($Q$1,2)=1,30,IF(AND(WEEKDAY($Q$1,2)=2,MONTH($Q$1)=2,NOT(YEAR($Q$1)/(INT(YEAR($Q$1)/4))=4)),"",IF(WEEKDAY($Q$1,2)=2,29,IF(WEEKDAY($Q$1,2)=3,28,IF(WEEKDAY($Q$1,2)=4,27,IF(WEEKDAY($Q$1,2)=5,26,IF(WEEKDAY($Q$1,2)=6,25,IF(WEEKDAY($Q$1,2)=7,24,""))))))))))</f>
        <v>24</v>
      </c>
      <c r="T16" s="7"/>
      <c r="U16" s="6">
        <f>IF(AND(WEEKDAY($Q$1,2)=1,OR(MONTH($Q$1)=2,MONTH($Q$1)=4,MONTH($Q$1)=6,MONTH($Q$1)=9,MONTH($Q$1)=11)),"",IF(WEEKDAY($Q$1,2)=1,31,IF(AND(WEEKDAY($Q$1,2)=2,MONTH($Q$1)=2,YEAR($Q$1)/(INT(YEAR($Q$1)/4))=4),"",IF(AND(WEEKDAY($Q$1,2)=2,MONTH($Q$1)=2,NOT(YEAR($Q$1)/(INT(YEAR($Q$1)/4))=4)),"",IF(WEEKDAY($Q$1,2)=2,30,IF(AND(WEEKDAY($Q$1,2)=3,MONTH($Q$1)=2,NOT(YEAR($Q$1)/(INT(YEAR($Q$1)/4))=4)),"",IF(WEEKDAY($Q$1,2)=3,29,IF(WEEKDAY($Q$1,2)=4,28,IF(WEEKDAY($Q$1,2)=5,27,IF(WEEKDAY($Q$1,2)=6,26,IF(WEEKDAY($Q$1,2)=7,25,"")))))))))))</f>
        <v>25</v>
      </c>
      <c r="V16" s="7"/>
      <c r="W16" s="6">
        <f>IF(AND(WEEKDAY($Q$1,2)=2,OR(MONTH($Q$1)=2,MONTH($Q$1)=4,MONTH($Q$1)=6,MONTH($Q$1)=9,MONTH($Q$1)=11)),"",IF(WEEKDAY($Q$1,2)=2,31,IF(AND(WEEKDAY($Q$1,2)=3,MONTH($Q$1)=2,YEAR($Q$1)/(INT(YEAR($Q$1)/4))=4),"",IF(AND(WEEKDAY($Q$1,2)=3,MONTH($Q$1)=2,NOT(YEAR($Q$1)/(INT(YEAR($Q$1)/4))=4)),"",IF(WEEKDAY($Q$1,2)=3,30,IF(AND(WEEKDAY($Q$1,2)=4,MONTH($Q$1)=2,NOT(YEAR($Q$1)/(INT(YEAR($Q$1)/4))=4)),"",IF(WEEKDAY($Q$1,2)=4,29,IF(WEEKDAY($Q$1,2)=5,28,IF(WEEKDAY($Q$1,2)=6,27,IF(WEEKDAY($Q$1,2)=7,26,""))))))))))</f>
        <v>26</v>
      </c>
      <c r="X16" s="7"/>
      <c r="Y16" s="6">
        <f>IF(AND(WEEKDAY($Q$1,2)=3,OR(MONTH($Q$1)=2,MONTH($Q$1)=4,MONTH($Q$1)=6,MONTH($Q$1)=9,MONTH($Q$1)=11)),"",IF(WEEKDAY($Q$1,2)=3,31,IF(AND(WEEKDAY($Q$1,2)=4,MONTH($Q$1)=2,YEAR($Q$1)/(INT(YEAR($Q$1)/4))=4),"",IF(AND(WEEKDAY($Q$1,2)=4,MONTH($Q$1)=2,NOT(YEAR($Q$1)/(INT(YEAR($Q$1)/4))=4)),"",IF(WEEKDAY($Q$1,2)=4,30,IF(AND(WEEKDAY($Q$1,2)=5,MONTH($Q$1)=2,NOT(YEAR($Q$1)/(INT(YEAR($Q$1)/4))=4)),"",IF(WEEKDAY($Q$1,2)=5,29,IF(WEEKDAY($Q$1,2)=6,28,IF(WEEKDAY($Q$1,2)=7,27,"")))))))))</f>
        <v>27</v>
      </c>
      <c r="Z16" s="7"/>
      <c r="AA16" s="6">
        <f>IF(AND(WEEKDAY($Q$1,2)=4,OR(MONTH($Q$1)=2,MONTH($Q$1)=4,MONTH($Q$1)=6,MONTH($Q$1)=9,MONTH($Q$1)=11)),"",IF(WEEKDAY($Q$1,2)=4,31,IF(AND(WEEKDAY($Q$1,2)=5,MONTH($Q$1)=2,YEAR($Q$1)/(INT(YEAR($Q$1)/4))=4),"",IF(AND(WEEKDAY($Q$1,2)=5,MONTH($Q$1)=2,NOT(YEAR($Q$1)/(INT(YEAR($Q$1)/4))=4)),"",IF(WEEKDAY($Q$1,2)=5,30,IF(AND(WEEKDAY($Q$1,2)=6,MONTH($Q$1)=2,NOT(YEAR($Q$1)/(INT(YEAR($Q$1)/4))=4)),"",IF(WEEKDAY($Q$1,2)=6,29,IF(WEEKDAY($Q$1,2)=7,28,""))))))))</f>
        <v>28</v>
      </c>
      <c r="AB16" s="7"/>
      <c r="AC16" s="6" t="str">
        <f>IF(AND(WEEKDAY($Q$1,2)=5,OR(MONTH($Q$1)=2,MONTH($Q$1)=4,MONTH($Q$1)=6,MONTH($Q$1)=9,MONTH($Q$1)=11)),"",IF(WEEKDAY($Q$1,2)=5,31,IF(AND(WEEKDAY($Q$1,2)=5,MONTH($Q$1)=2,YEAR($Q$1)/(INT(YEAR($Q$1)/4))=4),"",IF(AND(WEEKDAY($Q$1,2)=6,MONTH($Q$1)=2,NOT(YEAR($Q$1)/(INT(YEAR($Q$1)/4))=4)),"",IF(WEEKDAY($Q$1,2)=6,30,IF(AND(WEEKDAY($Q$1,2)=7,MONTH($Q$1)=2,NOT(YEAR($Q$1)/(INT(YEAR($Q$1)/4))=4)),"",IF(WEEKDAY($Q$1,2)=7,29,"")))))))</f>
        <v/>
      </c>
      <c r="AD16" s="7"/>
    </row>
    <row r="17" spans="1:30" ht="27" customHeight="1" x14ac:dyDescent="0.25">
      <c r="A17" s="35"/>
      <c r="B17" s="8"/>
      <c r="C17" s="9"/>
      <c r="D17" s="8"/>
      <c r="E17" s="9"/>
      <c r="F17" s="8"/>
      <c r="G17" s="9"/>
      <c r="H17" s="8"/>
      <c r="I17" s="9"/>
      <c r="J17" s="8"/>
      <c r="K17" s="9"/>
      <c r="L17" s="8"/>
      <c r="M17" s="9"/>
      <c r="N17" s="8"/>
      <c r="O17" s="33"/>
      <c r="P17" s="35"/>
      <c r="Q17" s="8"/>
      <c r="R17" s="9"/>
      <c r="S17" s="8"/>
      <c r="T17" s="9"/>
      <c r="U17" s="8"/>
      <c r="V17" s="9"/>
      <c r="W17" s="8"/>
      <c r="X17" s="9"/>
      <c r="Y17" s="8"/>
      <c r="Z17" s="9"/>
      <c r="AA17" s="8"/>
      <c r="AB17" s="9"/>
      <c r="AC17" s="8"/>
      <c r="AD17" s="9"/>
    </row>
    <row r="18" spans="1:30" ht="27" customHeight="1" x14ac:dyDescent="0.25">
      <c r="A18" s="35"/>
      <c r="B18" s="8"/>
      <c r="C18" s="9"/>
      <c r="D18" s="8"/>
      <c r="E18" s="9"/>
      <c r="F18" s="8"/>
      <c r="G18" s="9"/>
      <c r="H18" s="8"/>
      <c r="I18" s="9"/>
      <c r="J18" s="8"/>
      <c r="K18" s="9"/>
      <c r="L18" s="8"/>
      <c r="M18" s="9"/>
      <c r="N18" s="8"/>
      <c r="O18" s="33"/>
      <c r="P18" s="35"/>
      <c r="Q18" s="8"/>
      <c r="R18" s="9"/>
      <c r="S18" s="8"/>
      <c r="T18" s="9"/>
      <c r="U18" s="8"/>
      <c r="V18" s="9"/>
      <c r="W18" s="8"/>
      <c r="X18" s="9"/>
      <c r="Y18" s="8"/>
      <c r="Z18" s="9"/>
      <c r="AA18" s="8"/>
      <c r="AB18" s="9"/>
      <c r="AC18" s="8"/>
      <c r="AD18" s="9"/>
    </row>
    <row r="19" spans="1:30" ht="35.25" x14ac:dyDescent="0.25">
      <c r="A19" s="2"/>
      <c r="B19" s="12">
        <f>EDATE(B1,2)</f>
        <v>42064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4"/>
      <c r="P19" s="3"/>
      <c r="Q19" s="12">
        <f>EDATE(B1,3)</f>
        <v>42095</v>
      </c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4"/>
    </row>
    <row r="20" spans="1:30" ht="35.25" x14ac:dyDescent="0.25">
      <c r="A20" s="2"/>
      <c r="B20" s="15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7"/>
      <c r="P20" s="3"/>
      <c r="Q20" s="15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7"/>
    </row>
    <row r="21" spans="1:30" ht="51" customHeight="1" x14ac:dyDescent="0.25">
      <c r="A21" s="4" t="s">
        <v>7</v>
      </c>
      <c r="B21" s="18" t="s">
        <v>0</v>
      </c>
      <c r="C21" s="18"/>
      <c r="D21" s="18" t="s">
        <v>1</v>
      </c>
      <c r="E21" s="18"/>
      <c r="F21" s="18" t="s">
        <v>2</v>
      </c>
      <c r="G21" s="18"/>
      <c r="H21" s="18" t="s">
        <v>3</v>
      </c>
      <c r="I21" s="18"/>
      <c r="J21" s="18" t="s">
        <v>4</v>
      </c>
      <c r="K21" s="18"/>
      <c r="L21" s="18" t="s">
        <v>5</v>
      </c>
      <c r="M21" s="18"/>
      <c r="N21" s="18" t="s">
        <v>6</v>
      </c>
      <c r="O21" s="19"/>
      <c r="P21" s="5" t="s">
        <v>7</v>
      </c>
      <c r="Q21" s="18" t="s">
        <v>0</v>
      </c>
      <c r="R21" s="18"/>
      <c r="S21" s="18" t="s">
        <v>1</v>
      </c>
      <c r="T21" s="18"/>
      <c r="U21" s="18" t="s">
        <v>2</v>
      </c>
      <c r="V21" s="18"/>
      <c r="W21" s="18" t="s">
        <v>3</v>
      </c>
      <c r="X21" s="18"/>
      <c r="Y21" s="18" t="s">
        <v>4</v>
      </c>
      <c r="Z21" s="18"/>
      <c r="AA21" s="18" t="s">
        <v>5</v>
      </c>
      <c r="AB21" s="18"/>
      <c r="AC21" s="18" t="s">
        <v>6</v>
      </c>
      <c r="AD21" s="18"/>
    </row>
    <row r="22" spans="1:30" ht="27" customHeight="1" x14ac:dyDescent="0.25">
      <c r="A22" s="36">
        <f>WEEKNUM(B19,2)</f>
        <v>9</v>
      </c>
      <c r="B22" s="6" t="str">
        <f>IF(WEEKDAY($B$19,2)=1,1,"")</f>
        <v/>
      </c>
      <c r="C22" s="7"/>
      <c r="D22" s="6" t="str">
        <f>IF(WEEKDAY($B$19,2)=2,1,IF(WEEKDAY($B$19+1,2)=2,2,""))</f>
        <v/>
      </c>
      <c r="E22" s="7"/>
      <c r="F22" s="6" t="str">
        <f>IF(WEEKDAY($B$19,2)=3,1,IF(WEEKDAY($B$19+1,2)=3,2,IF(WEEKDAY($B$19+2,2)=3,3,"")))</f>
        <v/>
      </c>
      <c r="G22" s="7"/>
      <c r="H22" s="6" t="str">
        <f>IF(WEEKDAY($B$19,2)=4,1,IF(WEEKDAY($B$19+1,2)=4,2,IF(WEEKDAY($B$19+2,2)=4,3,IF(WEEKDAY($B$19+3,2)=4,4,""))))</f>
        <v/>
      </c>
      <c r="I22" s="7"/>
      <c r="J22" s="6" t="str">
        <f>IF(WEEKDAY($B$19,2)=5,1,IF(WEEKDAY($B$19+1,2)=5,2,IF(WEEKDAY($B$19+2,2)=5,3,IF(WEEKDAY($B$19+3,2)=5,4,IF(WEEKDAY($B$19+4,2)=5,5,"")))))</f>
        <v/>
      </c>
      <c r="K22" s="7"/>
      <c r="L22" s="6" t="str">
        <f>IF(WEEKDAY($B$19,2)=6,1,IF(WEEKDAY($B$19+1,2)=6,2,IF(WEEKDAY($B$19+2,2)=6,3,IF(WEEKDAY($B$19+3,2)=6,4,IF(WEEKDAY($B$19+4,2)=6,5,IF(WEEKDAY($B$19+5,2)=6,6,""))))))</f>
        <v/>
      </c>
      <c r="M22" s="7"/>
      <c r="N22" s="26">
        <f>IF(WEEKDAY($B$19,2)=7,1,IF(WEEKDAY($B$19+1,2)=7,2,IF(WEEKDAY($B$19+2,2)=7,3,IF(WEEKDAY($B$19+3,2)=7,4,IF(WEEKDAY($B$19+4,2)=7,5,IF(WEEKDAY($B$19+5,2)=7,6,IF(WEEKDAY($B$19+6,2)=7,7,"")))))))</f>
        <v>1</v>
      </c>
      <c r="O22" s="32"/>
      <c r="P22" s="39">
        <f>WEEKNUM(Q19,2)</f>
        <v>14</v>
      </c>
      <c r="Q22" s="6" t="str">
        <f>IF(WEEKDAY($Q$19,2)=1,1,"")</f>
        <v/>
      </c>
      <c r="R22" s="7"/>
      <c r="S22" s="6" t="str">
        <f>IF(WEEKDAY($Q$19,2)=2,1,IF(WEEKDAY($Q$19+1,2)=2,2,""))</f>
        <v/>
      </c>
      <c r="T22" s="7"/>
      <c r="U22" s="6">
        <f>IF(WEEKDAY($Q$19,2)=3,1,IF(WEEKDAY($Q$19+1,2)=3,2,IF(WEEKDAY($Q$19+2,2)=3,3,"")))</f>
        <v>1</v>
      </c>
      <c r="V22" s="7"/>
      <c r="W22" s="6">
        <f>IF(WEEKDAY($Q$19,2)=4,1,IF(WEEKDAY($Q$19+1,2)=4,2,IF(WEEKDAY($Q$19+2,2)=4,3,IF(WEEKDAY($Q$19+3,2)=4,4,""))))</f>
        <v>2</v>
      </c>
      <c r="X22" s="7"/>
      <c r="Y22" s="6">
        <f>IF(WEEKDAY($Q$19,2)=5,1,IF(WEEKDAY($Q$19+1,2)=5,2,IF(WEEKDAY($Q$19+2,2)=5,3,IF(WEEKDAY($Q$19+3,2)=5,4,IF(WEEKDAY($Q$19+4,2)=5,5,"")))))</f>
        <v>3</v>
      </c>
      <c r="Z22" s="7"/>
      <c r="AA22" s="6">
        <f>IF(WEEKDAY($Q$19,2)=6,1,IF(WEEKDAY($Q$19+1,2)=6,2,IF(WEEKDAY($Q$19+2,2)=6,3,IF(WEEKDAY($Q$19+3,2)=6,4,IF(WEEKDAY($Q$19+4,2)=6,5,IF(WEEKDAY($Q$19+5,2)=6,6,""))))))</f>
        <v>4</v>
      </c>
      <c r="AB22" s="7"/>
      <c r="AC22" s="26">
        <f>IF(WEEKDAY($Q$19,2)=7,1,IF(WEEKDAY($Q$19+1,2)=7,2,IF(WEEKDAY($Q$19+2,2)=7,3,IF(WEEKDAY($Q$19+3,2)=7,4,IF(WEEKDAY($Q$19+4,2)=7,5,IF(WEEKDAY($Q$19+5,2)=7,6,IF(WEEKDAY($Q$19+6,2)=7,7,"")))))))</f>
        <v>5</v>
      </c>
      <c r="AD22" s="21"/>
    </row>
    <row r="23" spans="1:30" ht="27" customHeight="1" x14ac:dyDescent="0.25">
      <c r="A23" s="37"/>
      <c r="B23" s="8"/>
      <c r="C23" s="9"/>
      <c r="D23" s="8"/>
      <c r="E23" s="9"/>
      <c r="F23" s="8"/>
      <c r="G23" s="9"/>
      <c r="H23" s="8"/>
      <c r="I23" s="9"/>
      <c r="J23" s="8"/>
      <c r="K23" s="9"/>
      <c r="L23" s="8"/>
      <c r="M23" s="9"/>
      <c r="N23" s="8"/>
      <c r="O23" s="33"/>
      <c r="P23" s="40"/>
      <c r="Q23" s="8"/>
      <c r="R23" s="9"/>
      <c r="S23" s="8"/>
      <c r="T23" s="9"/>
      <c r="U23" s="8"/>
      <c r="V23" s="9"/>
      <c r="W23" s="8"/>
      <c r="X23" s="9"/>
      <c r="Y23" s="8"/>
      <c r="Z23" s="9"/>
      <c r="AA23" s="8"/>
      <c r="AB23" s="9"/>
      <c r="AC23" s="8"/>
      <c r="AD23" s="23"/>
    </row>
    <row r="24" spans="1:30" ht="27" customHeight="1" x14ac:dyDescent="0.25">
      <c r="A24" s="38"/>
      <c r="B24" s="10"/>
      <c r="C24" s="11"/>
      <c r="D24" s="10"/>
      <c r="E24" s="11"/>
      <c r="F24" s="10"/>
      <c r="G24" s="11"/>
      <c r="H24" s="10"/>
      <c r="I24" s="11"/>
      <c r="J24" s="10"/>
      <c r="K24" s="11"/>
      <c r="L24" s="10"/>
      <c r="M24" s="11"/>
      <c r="N24" s="27"/>
      <c r="O24" s="34"/>
      <c r="P24" s="41"/>
      <c r="Q24" s="10"/>
      <c r="R24" s="11"/>
      <c r="S24" s="10"/>
      <c r="T24" s="11"/>
      <c r="U24" s="10"/>
      <c r="V24" s="11"/>
      <c r="W24" s="10"/>
      <c r="X24" s="11"/>
      <c r="Y24" s="10"/>
      <c r="Z24" s="11"/>
      <c r="AA24" s="10"/>
      <c r="AB24" s="11"/>
      <c r="AC24" s="27"/>
      <c r="AD24" s="25"/>
    </row>
    <row r="25" spans="1:30" ht="27" customHeight="1" x14ac:dyDescent="0.25">
      <c r="A25" s="39">
        <f>A22+1</f>
        <v>10</v>
      </c>
      <c r="B25" s="30">
        <f>IF(WEEKDAY($B$19,2)=1,8,IF(WEEKDAY($B$19,2)=2,7,IF(WEEKDAY($B$19,2)=3,6,IF(WEEKDAY($B$19,2)=4,5,IF(WEEKDAY($B$19,2)=5,4,IF(WEEKDAY($B$19,2)=6,3,IF(WEEKDAY($B$19,2)=7,2,"")))))))</f>
        <v>2</v>
      </c>
      <c r="C25" s="31"/>
      <c r="D25" s="30">
        <f>IF(WEEKDAY($B$19,2)=1,9,IF(WEEKDAY($B$19,2)=2,8,IF(WEEKDAY($B$19,2)=3,7,IF(WEEKDAY($B$19,2)=4,6,IF(WEEKDAY($B$19,2)=5,5,IF(WEEKDAY($B$19,2)=6,4,IF(WEEKDAY($B$19,2)=7,3,"")))))))</f>
        <v>3</v>
      </c>
      <c r="E25" s="31"/>
      <c r="F25" s="30">
        <f>IF(WEEKDAY($B$19,2)=1,10,IF(WEEKDAY($B$19,2)=2,9,IF(WEEKDAY($B$19,2)=3,8,IF(WEEKDAY($B$19,2)=4,7,IF(WEEKDAY($B$19,2)=5,6,IF(WEEKDAY($B$19,2)=6,5,IF(WEEKDAY($B$19,2)=7,4,"")))))))</f>
        <v>4</v>
      </c>
      <c r="G25" s="31"/>
      <c r="H25" s="30">
        <f>IF(WEEKDAY($B$19,2)=1,11,IF(WEEKDAY($B$19,2)=2,10,IF(WEEKDAY($B$19,2)=3,9,IF(WEEKDAY($B$19,2)=4,8,IF(WEEKDAY($B$19,2)=5,7,IF(WEEKDAY($B$19,2)=6,6,IF(WEEKDAY($B$19,2)=7,5,"")))))))</f>
        <v>5</v>
      </c>
      <c r="I25" s="31"/>
      <c r="J25" s="30">
        <f>IF(WEEKDAY($B$19,2)=1,12,IF(WEEKDAY($B$19,2)=2,11,IF(WEEKDAY($B$19,2)=3,10,IF(WEEKDAY($B$19,2)=4,9,IF(WEEKDAY($B$19,2)=5,8,IF(WEEKDAY($B$19,2)=6,7,IF(WEEKDAY($B$19,2)=7,6,"")))))))</f>
        <v>6</v>
      </c>
      <c r="K25" s="31"/>
      <c r="L25" s="30">
        <f>IF(WEEKDAY($B$19,2)=1,13,IF(WEEKDAY($B$19,2)=2,12,IF(WEEKDAY($B$19,2)=3,11,IF(WEEKDAY($B$19,2)=4,10,IF(WEEKDAY($B$19,2)=5,9,IF(WEEKDAY($B$19,2)=6,9,IF(WEEKDAY($B$19,2)=7,7,"")))))))</f>
        <v>7</v>
      </c>
      <c r="M25" s="31"/>
      <c r="N25" s="20">
        <f>IF(WEEKDAY($B$19,2)=1,14,IF(WEEKDAY($B$19,2)=2,13,IF(WEEKDAY($B$19,2)=3,12,IF(WEEKDAY($B$19,2)=4,11,IF(WEEKDAY($B$19,2)=5,10,IF(WEEKDAY($B$19,2)=6,9,IF(WEEKDAY($B$19,2)=7,8,"")))))))</f>
        <v>8</v>
      </c>
      <c r="O25" s="32"/>
      <c r="P25" s="39">
        <f>P22+1</f>
        <v>15</v>
      </c>
      <c r="Q25" s="30">
        <f>IF(WEEKDAY($Q$19,2)=1,8,IF(WEEKDAY($Q$19,2)=2,7,IF(WEEKDAY($Q$19,2)=3,6,IF(WEEKDAY($Q$19,2)=4,5,IF(WEEKDAY($Q$19,2)=5,4,IF(WEEKDAY($Q$19,2)=6,3,IF(WEEKDAY($Q$19,2)=7,2,"")))))))</f>
        <v>6</v>
      </c>
      <c r="R25" s="31"/>
      <c r="S25" s="30">
        <f>IF(WEEKDAY($Q$19,2)=1,9,IF(WEEKDAY($Q$19,2)=2,8,IF(WEEKDAY($Q$19,2)=3,7,IF(WEEKDAY($Q$19,2)=4,6,IF(WEEKDAY($Q$19,2)=5,5,IF(WEEKDAY($Q$19,2)=6,4,IF(WEEKDAY($Q$19,2)=7,3,"")))))))</f>
        <v>7</v>
      </c>
      <c r="T25" s="31"/>
      <c r="U25" s="30">
        <f>IF(WEEKDAY($Q$19,2)=1,10,IF(WEEKDAY($Q$19,2)=2,9,IF(WEEKDAY($Q$19,2)=3,8,IF(WEEKDAY($Q$19,2)=4,7,IF(WEEKDAY($Q$19,2)=5,6,IF(WEEKDAY($Q$19,2)=6,5,IF(WEEKDAY($Q$19,2)=7,4,"")))))))</f>
        <v>8</v>
      </c>
      <c r="V25" s="31"/>
      <c r="W25" s="30">
        <f>IF(WEEKDAY($Q$19,2)=1,11,IF(WEEKDAY($Q$19,2)=2,10,IF(WEEKDAY($Q$19,2)=3,9,IF(WEEKDAY($Q$19,2)=4,8,IF(WEEKDAY($Q$19,2)=5,7,IF(WEEKDAY($Q$19,2)=6,6,IF(WEEKDAY($Q$19,2)=7,5,"")))))))</f>
        <v>9</v>
      </c>
      <c r="X25" s="31"/>
      <c r="Y25" s="30">
        <f>IF(WEEKDAY($Q$19,2)=1,12,IF(WEEKDAY($Q$19,2)=2,11,IF(WEEKDAY($Q$19,2)=3,10,IF(WEEKDAY($Q$19,2)=4,9,IF(WEEKDAY($Q$19,2)=5,8,IF(WEEKDAY($Q$19,2)=6,7,IF(WEEKDAY($Q$19,2)=7,6,"")))))))</f>
        <v>10</v>
      </c>
      <c r="Z25" s="31"/>
      <c r="AA25" s="30">
        <f>IF(WEEKDAY($Q$19,2)=1,13,IF(WEEKDAY($Q$19,2)=2,12,IF(WEEKDAY($Q$19,2)=3,11,IF(WEEKDAY($Q$19,2)=4,10,IF(WEEKDAY($Q$19,2)=5,9,IF(WEEKDAY($Q$19,2)=6,9,IF(WEEKDAY($Q$19,2)=7,7,"")))))))</f>
        <v>11</v>
      </c>
      <c r="AB25" s="31"/>
      <c r="AC25" s="20">
        <f>IF(WEEKDAY($Q$19,2)=1,14,IF(WEEKDAY($Q$19,2)=2,13,IF(WEEKDAY($Q$19,2)=3,12,IF(WEEKDAY($Q$19,2)=4,11,IF(WEEKDAY($Q$19,2)=5,10,IF(WEEKDAY($Q$19,2)=6,9,IF(WEEKDAY($Q$19,2)=7,8,"")))))))</f>
        <v>12</v>
      </c>
      <c r="AD25" s="21"/>
    </row>
    <row r="26" spans="1:30" ht="27" customHeight="1" x14ac:dyDescent="0.25">
      <c r="A26" s="40"/>
      <c r="B26" s="22"/>
      <c r="C26" s="23"/>
      <c r="D26" s="22"/>
      <c r="E26" s="23"/>
      <c r="F26" s="22"/>
      <c r="G26" s="23"/>
      <c r="H26" s="22"/>
      <c r="I26" s="23"/>
      <c r="J26" s="22"/>
      <c r="K26" s="23"/>
      <c r="L26" s="22"/>
      <c r="M26" s="23"/>
      <c r="N26" s="22"/>
      <c r="O26" s="33"/>
      <c r="P26" s="40"/>
      <c r="Q26" s="22"/>
      <c r="R26" s="23"/>
      <c r="S26" s="22"/>
      <c r="T26" s="23"/>
      <c r="U26" s="22"/>
      <c r="V26" s="23"/>
      <c r="W26" s="22"/>
      <c r="X26" s="23"/>
      <c r="Y26" s="22"/>
      <c r="Z26" s="23"/>
      <c r="AA26" s="22"/>
      <c r="AB26" s="23"/>
      <c r="AC26" s="22"/>
      <c r="AD26" s="23"/>
    </row>
    <row r="27" spans="1:30" ht="27" customHeight="1" x14ac:dyDescent="0.25">
      <c r="A27" s="41"/>
      <c r="B27" s="24"/>
      <c r="C27" s="25"/>
      <c r="D27" s="24"/>
      <c r="E27" s="25"/>
      <c r="F27" s="24"/>
      <c r="G27" s="25"/>
      <c r="H27" s="24"/>
      <c r="I27" s="25"/>
      <c r="J27" s="24"/>
      <c r="K27" s="25"/>
      <c r="L27" s="24"/>
      <c r="M27" s="25"/>
      <c r="N27" s="24"/>
      <c r="O27" s="34"/>
      <c r="P27" s="41"/>
      <c r="Q27" s="24"/>
      <c r="R27" s="25"/>
      <c r="S27" s="24"/>
      <c r="T27" s="25"/>
      <c r="U27" s="24"/>
      <c r="V27" s="25"/>
      <c r="W27" s="24"/>
      <c r="X27" s="25"/>
      <c r="Y27" s="24"/>
      <c r="Z27" s="25"/>
      <c r="AA27" s="24"/>
      <c r="AB27" s="25"/>
      <c r="AC27" s="24"/>
      <c r="AD27" s="25"/>
    </row>
    <row r="28" spans="1:30" ht="27" customHeight="1" x14ac:dyDescent="0.25">
      <c r="A28" s="39">
        <f t="shared" ref="A28" si="6">A25+1</f>
        <v>11</v>
      </c>
      <c r="B28" s="20">
        <f>IF(WEEKDAY($B$19,2)=1,15,IF(WEEKDAY($B$19,2)=2,14,IF(WEEKDAY($B$19,2)=3,13,IF(WEEKDAY($B$19,2)=4,12,IF(WEEKDAY($B$19,2)=5,11,IF(WEEKDAY($B$19,2)=6,10,IF(WEEKDAY($B$19,2)=7,9,"")))))))</f>
        <v>9</v>
      </c>
      <c r="C28" s="21"/>
      <c r="D28" s="20">
        <f>IF(WEEKDAY($B$19,2)=1,16,IF(WEEKDAY($B$19,2)=2,15,IF(WEEKDAY($B$19,2)=3,14,IF(WEEKDAY($B$19,2)=4,13,IF(WEEKDAY($B$19,2)=5,12,IF(WEEKDAY($B$19,2)=6,11,IF(WEEKDAY($B$19,2)=7,10,"")))))))</f>
        <v>10</v>
      </c>
      <c r="E28" s="21"/>
      <c r="F28" s="20">
        <f>IF(WEEKDAY($B$19,2)=1,17,IF(WEEKDAY($B$19,2)=2,16,IF(WEEKDAY($B$19,2)=3,15,IF(WEEKDAY($B$19,2)=4,14,IF(WEEKDAY($B$19,2)=5,13,IF(WEEKDAY($B$19,2)=6,12,IF(WEEKDAY($B$19,2)=7,11,"")))))))</f>
        <v>11</v>
      </c>
      <c r="G28" s="21"/>
      <c r="H28" s="20">
        <f>IF(WEEKDAY($B$19,2)=1,18,IF(WEEKDAY($B$19,2)=2,17,IF(WEEKDAY($B$19,2)=3,16,IF(WEEKDAY($B$19,2)=4,15,IF(WEEKDAY($B$19,2)=5,14,IF(WEEKDAY($B$19,2)=6,13,IF(WEEKDAY($B$19,2)=7,12,"")))))))</f>
        <v>12</v>
      </c>
      <c r="I28" s="21"/>
      <c r="J28" s="20">
        <f>IF(WEEKDAY($B$19,2)=1,19,IF(WEEKDAY($B$19,2)=2,18,IF(WEEKDAY($B$19,2)=3,17,IF(WEEKDAY($B$19,2)=4,16,IF(WEEKDAY($B$19,2)=5,15,IF(WEEKDAY($B$19,2)=6,14,IF(WEEKDAY($B$19,2)=7,13,"")))))))</f>
        <v>13</v>
      </c>
      <c r="K28" s="21"/>
      <c r="L28" s="20">
        <f>IF(WEEKDAY($B$19,2)=1,20,IF(WEEKDAY($B$19,2)=2,19,IF(WEEKDAY($B$19,2)=3,18,IF(WEEKDAY($B$19,2)=4,17,IF(WEEKDAY($B$19,2)=5,16,IF(WEEKDAY($B$19,2)=6,15,IF(WEEKDAY($B$19,2)=7,14,"")))))))</f>
        <v>14</v>
      </c>
      <c r="M28" s="21"/>
      <c r="N28" s="20">
        <f>IF(WEEKDAY($B$19,2)=1,21,IF(WEEKDAY($B$19,2)=2,20,IF(WEEKDAY($B$19,2)=3,19,IF(WEEKDAY($B$19,2)=4,18,IF(WEEKDAY($B$19,2)=5,17,IF(WEEKDAY($B$19,2)=6,16,IF(WEEKDAY($B$19,2)=7,15,"")))))))</f>
        <v>15</v>
      </c>
      <c r="O28" s="32"/>
      <c r="P28" s="39">
        <f t="shared" ref="P28" si="7">P25+1</f>
        <v>16</v>
      </c>
      <c r="Q28" s="20">
        <f>IF(WEEKDAY($Q$19,2)=1,15,IF(WEEKDAY($Q$19,2)=2,14,IF(WEEKDAY($Q$19,2)=3,13,IF(WEEKDAY($Q$19,2)=4,12,IF(WEEKDAY($Q$19,2)=5,11,IF(WEEKDAY($Q$19,2)=6,10,IF(WEEKDAY($Q$19,2)=7,9,"")))))))</f>
        <v>13</v>
      </c>
      <c r="R28" s="21"/>
      <c r="S28" s="20">
        <f>IF(WEEKDAY($Q$19,2)=1,16,IF(WEEKDAY($Q$19,2)=2,15,IF(WEEKDAY($Q$19,2)=3,14,IF(WEEKDAY($Q$19,2)=4,13,IF(WEEKDAY($Q$19,2)=5,12,IF(WEEKDAY($Q$19,2)=6,11,IF(WEEKDAY($Q$19,2)=7,10,"")))))))</f>
        <v>14</v>
      </c>
      <c r="T28" s="21"/>
      <c r="U28" s="20">
        <f>IF(WEEKDAY($Q$19,2)=1,17,IF(WEEKDAY($Q$19,2)=2,16,IF(WEEKDAY($Q$19,2)=3,15,IF(WEEKDAY($Q$19,2)=4,14,IF(WEEKDAY($Q$19,2)=5,13,IF(WEEKDAY($Q$19,2)=6,12,IF(WEEKDAY($Q$19,2)=7,11,"")))))))</f>
        <v>15</v>
      </c>
      <c r="V28" s="21"/>
      <c r="W28" s="20">
        <f>IF(WEEKDAY($Q$19,2)=1,18,IF(WEEKDAY($Q$19,2)=2,17,IF(WEEKDAY($Q$19,2)=3,16,IF(WEEKDAY($Q$19,2)=4,15,IF(WEEKDAY($Q$19,2)=5,14,IF(WEEKDAY($Q$19,2)=6,13,IF(WEEKDAY($Q$19,2)=7,12,"")))))))</f>
        <v>16</v>
      </c>
      <c r="X28" s="21"/>
      <c r="Y28" s="20">
        <f>IF(WEEKDAY($Q$19,2)=1,19,IF(WEEKDAY($Q$19,2)=2,18,IF(WEEKDAY($Q$19,2)=3,17,IF(WEEKDAY($Q$19,2)=4,16,IF(WEEKDAY($Q$19,2)=5,15,IF(WEEKDAY($Q$19,2)=6,14,IF(WEEKDAY($Q$19,2)=7,13,"")))))))</f>
        <v>17</v>
      </c>
      <c r="Z28" s="21"/>
      <c r="AA28" s="20">
        <f>IF(WEEKDAY($Q$19,2)=1,20,IF(WEEKDAY($Q$19,2)=2,19,IF(WEEKDAY($Q$19,2)=3,18,IF(WEEKDAY($Q$19,2)=4,17,IF(WEEKDAY($Q$19,2)=5,16,IF(WEEKDAY($Q$19,2)=6,15,IF(WEEKDAY($Q$19,2)=7,14,"")))))))</f>
        <v>18</v>
      </c>
      <c r="AB28" s="21"/>
      <c r="AC28" s="20">
        <f>IF(WEEKDAY($Q$19,2)=1,21,IF(WEEKDAY($Q$19,2)=2,20,IF(WEEKDAY($Q$19,2)=3,19,IF(WEEKDAY($Q$19,2)=4,18,IF(WEEKDAY($Q$19,2)=5,17,IF(WEEKDAY($Q$19,2)=6,16,IF(WEEKDAY($Q$19,2)=7,15,"")))))))</f>
        <v>19</v>
      </c>
      <c r="AD28" s="21"/>
    </row>
    <row r="29" spans="1:30" ht="27" customHeight="1" x14ac:dyDescent="0.25">
      <c r="A29" s="40"/>
      <c r="B29" s="22"/>
      <c r="C29" s="23"/>
      <c r="D29" s="22"/>
      <c r="E29" s="23"/>
      <c r="F29" s="22"/>
      <c r="G29" s="23"/>
      <c r="H29" s="22"/>
      <c r="I29" s="23"/>
      <c r="J29" s="22"/>
      <c r="K29" s="23"/>
      <c r="L29" s="22"/>
      <c r="M29" s="23"/>
      <c r="N29" s="22"/>
      <c r="O29" s="33"/>
      <c r="P29" s="40"/>
      <c r="Q29" s="22"/>
      <c r="R29" s="23"/>
      <c r="S29" s="22"/>
      <c r="T29" s="23"/>
      <c r="U29" s="22"/>
      <c r="V29" s="23"/>
      <c r="W29" s="22"/>
      <c r="X29" s="23"/>
      <c r="Y29" s="22"/>
      <c r="Z29" s="23"/>
      <c r="AA29" s="22"/>
      <c r="AB29" s="23"/>
      <c r="AC29" s="22"/>
      <c r="AD29" s="23"/>
    </row>
    <row r="30" spans="1:30" ht="27" customHeight="1" x14ac:dyDescent="0.25">
      <c r="A30" s="41"/>
      <c r="B30" s="24"/>
      <c r="C30" s="25"/>
      <c r="D30" s="24"/>
      <c r="E30" s="25"/>
      <c r="F30" s="24"/>
      <c r="G30" s="25"/>
      <c r="H30" s="24"/>
      <c r="I30" s="25"/>
      <c r="J30" s="24"/>
      <c r="K30" s="25"/>
      <c r="L30" s="24"/>
      <c r="M30" s="25"/>
      <c r="N30" s="24"/>
      <c r="O30" s="34"/>
      <c r="P30" s="41"/>
      <c r="Q30" s="24"/>
      <c r="R30" s="25"/>
      <c r="S30" s="24"/>
      <c r="T30" s="25"/>
      <c r="U30" s="24"/>
      <c r="V30" s="25"/>
      <c r="W30" s="24"/>
      <c r="X30" s="25"/>
      <c r="Y30" s="24"/>
      <c r="Z30" s="25"/>
      <c r="AA30" s="24"/>
      <c r="AB30" s="25"/>
      <c r="AC30" s="24"/>
      <c r="AD30" s="25"/>
    </row>
    <row r="31" spans="1:30" ht="27" customHeight="1" x14ac:dyDescent="0.25">
      <c r="A31" s="39">
        <f t="shared" ref="A31" si="8">A28+1</f>
        <v>12</v>
      </c>
      <c r="B31" s="20">
        <f>IF(WEEKDAY($B$19,2)=1,22,IF(WEEKDAY($B$19,2)=2,21,IF(WEEKDAY($B$19,2)=3,20,IF(WEEKDAY($B$19,2)=4,19,IF(WEEKDAY($B$19,2)=5,18,IF(WEEKDAY($B$19,2)=6,17,IF(WEEKDAY($B$19,2)=7,16,"")))))))</f>
        <v>16</v>
      </c>
      <c r="C31" s="21"/>
      <c r="D31" s="20">
        <f>IF(WEEKDAY($B$19,2)=1,23,IF(WEEKDAY($B$19,2)=2,22,IF(WEEKDAY($B$19,2)=3,21,IF(WEEKDAY($B$19,2)=4,20,IF(WEEKDAY($B$19,2)=5,19,IF(WEEKDAY($B$19,2)=6,18,IF(WEEKDAY($B$19,2)=7,17,"")))))))</f>
        <v>17</v>
      </c>
      <c r="E31" s="21"/>
      <c r="F31" s="20">
        <f>IF(WEEKDAY($B$19,2)=1,24,IF(WEEKDAY($B$19,2)=2,23,IF(WEEKDAY($B$19,2)=3,22,IF(WEEKDAY($B$19,2)=4,21,IF(WEEKDAY($B$19,2)=5,20,IF(WEEKDAY($B$19,2)=6,19,IF(WEEKDAY($B$19,2)=7,18,"")))))))</f>
        <v>18</v>
      </c>
      <c r="G31" s="21"/>
      <c r="H31" s="20">
        <f>IF(WEEKDAY($B$19,2)=1,25,IF(WEEKDAY($B$19,2)=2,24,IF(WEEKDAY($B$19,2)=3,23,IF(WEEKDAY($B$19,2)=4,22,IF(WEEKDAY($B$19,2)=5,21,IF(WEEKDAY($B$19,2)=6,20,IF(WEEKDAY($B$19,2)=7,19,"")))))))</f>
        <v>19</v>
      </c>
      <c r="I31" s="21"/>
      <c r="J31" s="20">
        <f>IF(WEEKDAY($B$19,2)=1,26,IF(WEEKDAY($B$19,2)=2,25,IF(WEEKDAY($B$19,2)=3,24,IF(WEEKDAY($B$19,2)=4,23,IF(WEEKDAY($B$19,2)=5,22,IF(WEEKDAY($B$19,2)=6,21,IF(WEEKDAY($B$19,2)=7,20,"")))))))</f>
        <v>20</v>
      </c>
      <c r="K31" s="21"/>
      <c r="L31" s="20">
        <f>IF(WEEKDAY($B$19,2)=1,27,IF(WEEKDAY($B$19,2)=2,26,IF(WEEKDAY($B$19,2)=3,25,IF(WEEKDAY($B$19,2)=4,24,IF(WEEKDAY($B$19,2)=5,23,IF(WEEKDAY($B$19,2)=6,22,IF(WEEKDAY($B$19,2)=7,21,"")))))))</f>
        <v>21</v>
      </c>
      <c r="M31" s="21"/>
      <c r="N31" s="20">
        <f>IF(WEEKDAY($B$19,2)=1,28,IF(WEEKDAY($B$19,2)=2,27,IF(WEEKDAY($B$19,2)=3,26,IF(WEEKDAY($B$19,2)=4,25,IF(WEEKDAY($B$19,2)=5,24,IF(WEEKDAY($B$19,2)=6,23,IF(WEEKDAY($B$19,2)=7,22,"")))))))</f>
        <v>22</v>
      </c>
      <c r="O31" s="32"/>
      <c r="P31" s="39">
        <f t="shared" ref="P31" si="9">P28+1</f>
        <v>17</v>
      </c>
      <c r="Q31" s="20">
        <f>IF(WEEKDAY($Q$19,2)=1,22,IF(WEEKDAY($Q$19,2)=2,21,IF(WEEKDAY($Q$19,2)=3,20,IF(WEEKDAY($Q$19,2)=4,19,IF(WEEKDAY($Q$19,2)=5,18,IF(WEEKDAY($Q$19,2)=6,17,IF(WEEKDAY($Q$19,2)=7,16,"")))))))</f>
        <v>20</v>
      </c>
      <c r="R31" s="21"/>
      <c r="S31" s="20">
        <f>IF(WEEKDAY($Q$19,2)=1,23,IF(WEEKDAY($Q$19,2)=2,22,IF(WEEKDAY($Q$19,2)=3,21,IF(WEEKDAY($Q$19,2)=4,20,IF(WEEKDAY($Q$19,2)=5,19,IF(WEEKDAY($Q$19,2)=6,18,IF(WEEKDAY($Q$19,2)=7,17,"")))))))</f>
        <v>21</v>
      </c>
      <c r="T31" s="21"/>
      <c r="U31" s="20">
        <f>IF(WEEKDAY($Q$19,2)=1,24,IF(WEEKDAY($Q$19,2)=2,23,IF(WEEKDAY($Q$19,2)=3,22,IF(WEEKDAY($Q$19,2)=4,21,IF(WEEKDAY($Q$19,2)=5,20,IF(WEEKDAY($Q$19,2)=6,19,IF(WEEKDAY($Q$19,2)=7,18,"")))))))</f>
        <v>22</v>
      </c>
      <c r="V31" s="21"/>
      <c r="W31" s="20">
        <f>IF(WEEKDAY($Q$19,2)=1,25,IF(WEEKDAY($Q$19,2)=2,24,IF(WEEKDAY($Q$19,2)=3,23,IF(WEEKDAY($Q$19,2)=4,22,IF(WEEKDAY($Q$19,2)=5,21,IF(WEEKDAY($Q$19,2)=6,20,IF(WEEKDAY($Q$19,2)=7,19,"")))))))</f>
        <v>23</v>
      </c>
      <c r="X31" s="21"/>
      <c r="Y31" s="20">
        <f>IF(WEEKDAY($Q$19,2)=1,26,IF(WEEKDAY($Q$19,2)=2,25,IF(WEEKDAY($Q$19,2)=3,24,IF(WEEKDAY($Q$19,2)=4,23,IF(WEEKDAY($Q$19,2)=5,22,IF(WEEKDAY($Q$19,2)=6,21,IF(WEEKDAY($Q$19,2)=7,20,"")))))))</f>
        <v>24</v>
      </c>
      <c r="Z31" s="21"/>
      <c r="AA31" s="20">
        <f>IF(WEEKDAY($Q$19,2)=1,27,IF(WEEKDAY($Q$19,2)=2,26,IF(WEEKDAY($Q$19,2)=3,25,IF(WEEKDAY($Q$19,2)=4,24,IF(WEEKDAY($Q$19,2)=5,23,IF(WEEKDAY($Q$19,2)=6,22,IF(WEEKDAY($Q$19,2)=7,21,"")))))))</f>
        <v>25</v>
      </c>
      <c r="AB31" s="21"/>
      <c r="AC31" s="20">
        <f>IF(WEEKDAY($Q$19,2)=1,28,IF(WEEKDAY($Q$19,2)=2,27,IF(WEEKDAY($Q$19,2)=3,26,IF(WEEKDAY($Q$19,2)=4,25,IF(WEEKDAY($Q$19,2)=5,24,IF(WEEKDAY($Q$19,2)=6,23,IF(WEEKDAY($Q$19,2)=7,22,"")))))))</f>
        <v>26</v>
      </c>
      <c r="AD31" s="21"/>
    </row>
    <row r="32" spans="1:30" ht="27" customHeight="1" x14ac:dyDescent="0.25">
      <c r="A32" s="40"/>
      <c r="B32" s="22"/>
      <c r="C32" s="23"/>
      <c r="D32" s="22"/>
      <c r="E32" s="23"/>
      <c r="F32" s="22"/>
      <c r="G32" s="23"/>
      <c r="H32" s="22"/>
      <c r="I32" s="23"/>
      <c r="J32" s="22"/>
      <c r="K32" s="23"/>
      <c r="L32" s="22"/>
      <c r="M32" s="23"/>
      <c r="N32" s="22"/>
      <c r="O32" s="33"/>
      <c r="P32" s="40"/>
      <c r="Q32" s="22"/>
      <c r="R32" s="23"/>
      <c r="S32" s="22"/>
      <c r="T32" s="23"/>
      <c r="U32" s="22"/>
      <c r="V32" s="23"/>
      <c r="W32" s="22"/>
      <c r="X32" s="23"/>
      <c r="Y32" s="22"/>
      <c r="Z32" s="23"/>
      <c r="AA32" s="22"/>
      <c r="AB32" s="23"/>
      <c r="AC32" s="22"/>
      <c r="AD32" s="23"/>
    </row>
    <row r="33" spans="1:30" ht="27" customHeight="1" x14ac:dyDescent="0.25">
      <c r="A33" s="41"/>
      <c r="B33" s="28"/>
      <c r="C33" s="29"/>
      <c r="D33" s="28"/>
      <c r="E33" s="29"/>
      <c r="F33" s="28"/>
      <c r="G33" s="29"/>
      <c r="H33" s="28"/>
      <c r="I33" s="29"/>
      <c r="J33" s="28"/>
      <c r="K33" s="29"/>
      <c r="L33" s="28"/>
      <c r="M33" s="29"/>
      <c r="N33" s="28"/>
      <c r="O33" s="34"/>
      <c r="P33" s="41"/>
      <c r="Q33" s="28"/>
      <c r="R33" s="29"/>
      <c r="S33" s="28"/>
      <c r="T33" s="29"/>
      <c r="U33" s="28"/>
      <c r="V33" s="29"/>
      <c r="W33" s="28"/>
      <c r="X33" s="29"/>
      <c r="Y33" s="28"/>
      <c r="Z33" s="29"/>
      <c r="AA33" s="28"/>
      <c r="AB33" s="29"/>
      <c r="AC33" s="28"/>
      <c r="AD33" s="29"/>
    </row>
    <row r="34" spans="1:30" ht="27" customHeight="1" x14ac:dyDescent="0.25">
      <c r="A34" s="39">
        <f t="shared" ref="A34" si="10">A31+1</f>
        <v>13</v>
      </c>
      <c r="B34" s="6">
        <f>IF(AND(WEEKDAY($B$19,2)=1,MONTH($B$19)=2,NOT(YEAR($B$19)/(INT(YEAR($B$19)/4))=4)),"",IF(WEEKDAY($B$19,2)=1,29,IF(WEEKDAY($B$19,2)=2,28,IF(WEEKDAY($B$19,2)=3,27,IF(WEEKDAY($B$19,2)=4,26,IF(WEEKDAY($B$19,2)=5,25,IF(WEEKDAY($B$19,2)=6,24,IF(WEEKDAY($B$19,2)=7,23,""))))))))</f>
        <v>23</v>
      </c>
      <c r="C34" s="7"/>
      <c r="D34" s="6">
        <f>IF(AND(WEEKDAY($B$19,2)=1,MONTH($B$19)=2,YEAR($B$19)/(INT(YEAR($B$19)/4))=4),"",IF(AND(WEEKDAY($B$19,2)=1,MONTH($B$19)=2,NOT(YEAR($B$19)/(INT(YEAR($B$19)/4))=4)),"",IF(WEEKDAY($B$19,2)=1,30,IF(AND(WEEKDAY($B$19,2)=2,MONTH($B$19)=2,NOT(YEAR($B$19)/(INT(YEAR($B$19)/4))=4)),"",IF(WEEKDAY($B$19,2)=2,29,IF(WEEKDAY($B$19,2)=3,28,IF(WEEKDAY($B$19,2)=4,27,IF(WEEKDAY($B$19,2)=5,26,IF(WEEKDAY($B$19,2)=6,25,IF(WEEKDAY($B$19,2)=7,24,""))))))))))</f>
        <v>24</v>
      </c>
      <c r="E34" s="7"/>
      <c r="F34" s="6">
        <f>IF(AND(WEEKDAY($B$19,2)=1,OR(MONTH($B$19)=2,MONTH($B$19)=4,MONTH($B$19)=6,MONTH($B$19)=9,MONTH($B$19)=11)),"",IF(WEEKDAY($B$19,2)=1,31,IF(AND(WEEKDAY($B$19,2)=2,MONTH($B$19)=2,YEAR($B$19)/(INT(YEAR($B$19)/4))=4),"",IF(AND(WEEKDAY($B$19,2)=2,MONTH($B$19)=2,NOT(YEAR($B$19)/(INT(YEAR($B$19)/4))=4)),"",IF(WEEKDAY($B$19,2)=2,30,IF(AND(WEEKDAY($B$19,2)=3,MONTH($B$19)=2,NOT(YEAR($B$19)/(INT(YEAR($B$19)/4))=4)),"",IF(WEEKDAY($B$19,2)=3,29,IF(WEEKDAY($B$19,2)=4,28,IF(WEEKDAY($B$19,2)=5,27,IF(WEEKDAY($B$19,2)=6,26,IF(WEEKDAY($B$19,2)=7,25,"")))))))))))</f>
        <v>25</v>
      </c>
      <c r="G34" s="7"/>
      <c r="H34" s="6">
        <f>IF(AND(WEEKDAY($B$19,2)=2,OR(MONTH($B$19)=2,MONTH($B$19)=4,MONTH($B$19)=6,MONTH($B$19)=9,MONTH($B$19)=11)),"",IF(WEEKDAY($B$19,2)=2,31,IF(AND(WEEKDAY($B$19,2)=3,MONTH($B$19)=2,YEAR($B$19)/(INT(YEAR($B$19)/4))=4),"",IF(AND(WEEKDAY($B$19,2)=3,MONTH($B$19)=2,NOT(YEAR($B$19)/(INT(YEAR($B$19)/4))=4)),"",IF(WEEKDAY($B$19,2)=3,30,IF(AND(WEEKDAY($B$19,2)=4,MONTH($B$19)=2,NOT(YEAR($B$19)/(INT(YEAR($B$19)/4))=4)),"",IF(WEEKDAY($B$19,2)=4,29,IF(WEEKDAY($B$19,2)=5,28,IF(WEEKDAY($B$19,2)=6,27,IF(WEEKDAY($B$19,2)=7,26,""))))))))))</f>
        <v>26</v>
      </c>
      <c r="I34" s="7"/>
      <c r="J34" s="6">
        <f>IF(AND(WEEKDAY($B$19,2)=3,OR(MONTH($B$19)=2,MONTH($B$19)=4,MONTH($B$19)=6,MONTH($B$19)=9,MONTH($B$19)=11)),"",IF(WEEKDAY($B$19,2)=3,31,IF(AND(WEEKDAY($B$19,2)=4,MONTH($B$19)=2,YEAR($B$19)/(INT(YEAR($B$19)/4))=4),"",IF(AND(WEEKDAY($B$19,2)=4,MONTH($B$19)=2,NOT(YEAR($B$19)/(INT(YEAR($B$19)/4))=4)),"",IF(WEEKDAY($B$19,2)=4,30,IF(AND(WEEKDAY($B$19,2)=5,MONTH($B$19)=2,NOT(YEAR($B$19)/(INT(YEAR($B$19)/4))=4)),"",IF(WEEKDAY($B$19,2)=5,29,IF(WEEKDAY($B$19,2)=6,28,IF(WEEKDAY($B$19,2)=7,27,"")))))))))</f>
        <v>27</v>
      </c>
      <c r="K34" s="7"/>
      <c r="L34" s="6">
        <f>IF(AND(WEEKDAY($B$19,2)=4,OR(MONTH($B$19)=2,MONTH($B$19)=4,MONTH($B$19)=6,MONTH($B$19)=9,MONTH($B$19)=11)),"",IF(WEEKDAY($B$19,2)=4,31,IF(AND(WEEKDAY($B$19,2)=5,MONTH($B$19)=2,YEAR($B$19)/(INT(YEAR($B$19)/4))=4),"",IF(AND(WEEKDAY($B$19,2)=5,MONTH($B$19)=2,NOT(YEAR($B$19)/(INT(YEAR($B$19)/4))=4)),"",IF(WEEKDAY($B$19,2)=5,30,IF(AND(WEEKDAY($B$19,2)=6,MONTH($B$19)=2,NOT(YEAR($B$19)/(INT(YEAR($B$19)/4))=4)),"",IF(WEEKDAY($B$19,2)=6,29,IF(WEEKDAY($B$19,2)=7,28,""))))))))</f>
        <v>28</v>
      </c>
      <c r="M34" s="7"/>
      <c r="N34" s="6">
        <f>IF(AND(WEEKDAY($B$19,2)=5,OR(MONTH($B$19)=2,MONTH($B$19)=4,MONTH($B$19)=6,MONTH($B$19)=9,MONTH($B$19)=11)),"",IF(WEEKDAY($B$19,2)=5,31,IF(AND(WEEKDAY($B$19,2)=5,MONTH($B$19)=2,YEAR($B$19)/(INT(YEAR($B$19)/4))=4),"",IF(AND(WEEKDAY($B$19,2)=6,MONTH($B$19)=2,NOT(YEAR($B$19)/(INT(YEAR($B$19)/4))=4)),"",IF(WEEKDAY($B$19,2)=6,30,IF(AND(WEEKDAY($B$19,2)=7,MONTH($B$19)=2,NOT(YEAR($B$19)/(INT(YEAR($B$19)/4))=4)),"",IF(WEEKDAY($B$19,2)=7,29,"")))))))</f>
        <v>29</v>
      </c>
      <c r="O34" s="32"/>
      <c r="P34" s="42">
        <f t="shared" ref="P34" si="11">P31+1</f>
        <v>18</v>
      </c>
      <c r="Q34" s="6">
        <f>IF(AND(WEEKDAY($Q$19,2)=1,MONTH($Q$19)=2,NOT(YEAR($Q$19)/(INT(YEAR($Q$19)/4))=4)),"",IF(WEEKDAY($Q$19,2)=1,29,IF(WEEKDAY($Q$19,2)=2,28,IF(WEEKDAY($Q$19,2)=3,27,IF(WEEKDAY($Q$19,2)=4,26,IF(WEEKDAY($Q$19,2)=5,25,IF(WEEKDAY($Q$19,2)=6,24,IF(WEEKDAY($Q$19,2)=7,23,""))))))))</f>
        <v>27</v>
      </c>
      <c r="R34" s="7"/>
      <c r="S34" s="6">
        <f>IF(AND(WEEKDAY($Q$19,2)=1,MONTH($Q$19)=2,YEAR($Q$19)/(INT(YEAR($Q$19)/4))=4),"",IF(AND(WEEKDAY($Q$19,2)=1,MONTH($Q$19)=2,NOT(YEAR($Q$19)/(INT(YEAR($Q$19)/4))=4)),"",IF(WEEKDAY($Q$19,2)=1,30,IF(AND(WEEKDAY($Q$19,2)=2,MONTH($Q$19)=2,NOT(YEAR($Q$19)/(INT(YEAR($Q$19)/4))=4)),"",IF(WEEKDAY($Q$19,2)=2,29,IF(WEEKDAY($Q$19,2)=3,28,IF(WEEKDAY($Q$19,2)=4,27,IF(WEEKDAY($Q$19,2)=5,26,IF(WEEKDAY($Q$19,2)=6,25,IF(WEEKDAY($Q$19,2)=7,24,""))))))))))</f>
        <v>28</v>
      </c>
      <c r="T34" s="7"/>
      <c r="U34" s="6">
        <f>IF(AND(WEEKDAY($Q$19,2)=1,OR(MONTH($Q$19)=2,MONTH($Q$19)=4,MONTH($Q$19)=6,MONTH($Q$19)=9,MONTH($Q$19)=11)),"",IF(WEEKDAY($Q$19,2)=1,31,IF(AND(WEEKDAY($Q$19,2)=2,MONTH($Q$19)=2,YEAR($Q$19)/(INT(YEAR($Q$19)/4))=4),"",IF(AND(WEEKDAY($Q$19,2)=2,MONTH($Q$19)=2,NOT(YEAR($Q$19)/(INT(YEAR($Q$19)/4))=4)),"",IF(WEEKDAY($Q$19,2)=2,30,IF(AND(WEEKDAY($Q$19,2)=3,MONTH($Q$19)=2,NOT(YEAR($Q$19)/(INT(YEAR($Q$19)/4))=4)),"",IF(WEEKDAY($Q$19,2)=3,29,IF(WEEKDAY($Q$19,2)=4,28,IF(WEEKDAY($Q$19,2)=5,27,IF(WEEKDAY($Q$19,2)=6,26,IF(WEEKDAY($Q$19,2)=7,25,"")))))))))))</f>
        <v>29</v>
      </c>
      <c r="V34" s="7"/>
      <c r="W34" s="6">
        <f>IF(AND(WEEKDAY($Q$19,2)=2,OR(MONTH($Q$19)=2,MONTH($Q$19)=4,MONTH($Q$19)=6,MONTH($Q$19)=9,MONTH($Q$19)=11)),"",IF(WEEKDAY($Q$19,2)=2,31,IF(AND(WEEKDAY($Q$19,2)=3,MONTH($Q$19)=2,YEAR($Q$19)/(INT(YEAR($Q$19)/4))=4),"",IF(AND(WEEKDAY($Q$19,2)=3,MONTH($Q$19)=2,NOT(YEAR($Q$19)/(INT(YEAR($Q$19)/4))=4)),"",IF(WEEKDAY($Q$19,2)=3,30,IF(AND(WEEKDAY($Q$19,2)=4,MONTH($Q$19)=2,NOT(YEAR($Q$19)/(INT(YEAR($Q$19)/4))=4)),"",IF(WEEKDAY($Q$19,2)=4,29,IF(WEEKDAY($Q$19,2)=5,28,IF(WEEKDAY($Q$19,2)=6,27,IF(WEEKDAY($Q$19,2)=7,26,""))))))))))</f>
        <v>30</v>
      </c>
      <c r="X34" s="7"/>
      <c r="Y34" s="6" t="str">
        <f>IF(AND(WEEKDAY($Q$19,2)=3,OR(MONTH($Q$19)=2,MONTH($Q$19)=4,MONTH($Q$19)=6,MONTH($Q$19)=9,MONTH($Q$19)=11)),"",IF(WEEKDAY($Q$19,2)=3,31,IF(AND(WEEKDAY($Q$19,2)=4,MONTH($Q$19)=2,YEAR($Q$19)/(INT(YEAR($Q$19)/4))=4),"",IF(AND(WEEKDAY($Q$19,2)=4,MONTH($Q$19)=2,NOT(YEAR($Q$19)/(INT(YEAR($Q$19)/4))=4)),"",IF(WEEKDAY($Q$19,2)=4,30,IF(AND(WEEKDAY($Q$19,2)=5,MONTH($Q$19)=2,NOT(YEAR($Q$19)/(INT(YEAR($Q$19)/4))=4)),"",IF(WEEKDAY($Q$19,2)=5,29,IF(WEEKDAY($Q$19,2)=6,28,IF(WEEKDAY($Q$19,2)=7,27,"")))))))))</f>
        <v/>
      </c>
      <c r="Z34" s="7"/>
      <c r="AA34" s="6" t="str">
        <f>IF(AND(WEEKDAY($Q$19,2)=4,OR(MONTH($Q$19)=2,MONTH($Q$19)=4,MONTH($Q$19)=6,MONTH($Q$19)=9,MONTH($Q$19)=11)),"",IF(WEEKDAY($Q$19,2)=4,31,IF(AND(WEEKDAY($Q$19,2)=5,MONTH($Q$19)=2,YEAR($Q$19)/(INT(YEAR($Q$19)/4))=4),"",IF(AND(WEEKDAY($Q$19,2)=5,MONTH($Q$19)=2,NOT(YEAR($Q$19)/(INT(YEAR($Q$19)/4))=4)),"",IF(WEEKDAY($Q$19,2)=5,30,IF(AND(WEEKDAY($Q$19,2)=6,MONTH($Q$19)=2,NOT(YEAR($Q$19)/(INT(YEAR($Q$19)/4))=4)),"",IF(WEEKDAY($Q$19,2)=6,29,IF(WEEKDAY($Q$19,2)=7,28,""))))))))</f>
        <v/>
      </c>
      <c r="AB34" s="7"/>
      <c r="AC34" s="6" t="str">
        <f>IF(AND(WEEKDAY($Q$19,2)=5,OR(MONTH($Q$19)=2,MONTH($Q$19)=4,MONTH($Q$19)=6,MONTH($Q$19)=9,MONTH($Q$19)=11)),"",IF(WEEKDAY($Q$19,2)=5,31,IF(AND(WEEKDAY($Q$19,2)=5,MONTH($Q$19)=2,YEAR($Q$19)/(INT(YEAR($Q$19)/4))=4),"",IF(AND(WEEKDAY($Q$19,2)=6,MONTH($Q$19)=2,NOT(YEAR($Q$19)/(INT(YEAR($Q$19)/4))=4)),"",IF(WEEKDAY($Q$19,2)=6,30,IF(AND(WEEKDAY($Q$19,2)=7,MONTH($Q$19)=2,NOT(YEAR($Q$19)/(INT(YEAR($Q$19)/4))=4)),"",IF(WEEKDAY($Q$19,2)=7,29,"")))))))</f>
        <v/>
      </c>
      <c r="AD34" s="7"/>
    </row>
    <row r="35" spans="1:30" ht="27" customHeight="1" x14ac:dyDescent="0.25">
      <c r="A35" s="40"/>
      <c r="B35" s="8"/>
      <c r="C35" s="9"/>
      <c r="D35" s="8"/>
      <c r="E35" s="9"/>
      <c r="F35" s="8"/>
      <c r="G35" s="9"/>
      <c r="H35" s="8"/>
      <c r="I35" s="9"/>
      <c r="J35" s="8"/>
      <c r="K35" s="9"/>
      <c r="L35" s="8"/>
      <c r="M35" s="9"/>
      <c r="N35" s="8"/>
      <c r="O35" s="33"/>
      <c r="P35" s="43"/>
      <c r="Q35" s="8"/>
      <c r="R35" s="9"/>
      <c r="S35" s="8"/>
      <c r="T35" s="9"/>
      <c r="U35" s="8"/>
      <c r="V35" s="9"/>
      <c r="W35" s="8"/>
      <c r="X35" s="9"/>
      <c r="Y35" s="8"/>
      <c r="Z35" s="9"/>
      <c r="AA35" s="8"/>
      <c r="AB35" s="9"/>
      <c r="AC35" s="8"/>
      <c r="AD35" s="9"/>
    </row>
    <row r="36" spans="1:30" ht="27" customHeight="1" x14ac:dyDescent="0.25">
      <c r="A36" s="41"/>
      <c r="B36" s="10"/>
      <c r="C36" s="11"/>
      <c r="D36" s="10"/>
      <c r="E36" s="11"/>
      <c r="F36" s="10"/>
      <c r="G36" s="11"/>
      <c r="H36" s="10"/>
      <c r="I36" s="11"/>
      <c r="J36" s="10"/>
      <c r="K36" s="11"/>
      <c r="L36" s="10"/>
      <c r="M36" s="11"/>
      <c r="N36" s="10"/>
      <c r="O36" s="34"/>
      <c r="P36" s="44"/>
      <c r="Q36" s="10"/>
      <c r="R36" s="11"/>
      <c r="S36" s="10"/>
      <c r="T36" s="11"/>
      <c r="U36" s="10"/>
      <c r="V36" s="11"/>
      <c r="W36" s="10"/>
      <c r="X36" s="11"/>
      <c r="Y36" s="10"/>
      <c r="Z36" s="11"/>
      <c r="AA36" s="10"/>
      <c r="AB36" s="11"/>
      <c r="AC36" s="10"/>
      <c r="AD36" s="11"/>
    </row>
  </sheetData>
  <mergeCells count="192">
    <mergeCell ref="P4:P6"/>
    <mergeCell ref="AC13:AD15"/>
    <mergeCell ref="Q16:R18"/>
    <mergeCell ref="S16:T18"/>
    <mergeCell ref="U16:V18"/>
    <mergeCell ref="W16:X18"/>
    <mergeCell ref="Y16:Z18"/>
    <mergeCell ref="AA16:AB18"/>
    <mergeCell ref="AC16:AD18"/>
    <mergeCell ref="AC7:AD9"/>
    <mergeCell ref="Q10:R12"/>
    <mergeCell ref="S10:T12"/>
    <mergeCell ref="U10:V12"/>
    <mergeCell ref="W10:X12"/>
    <mergeCell ref="Y10:Z12"/>
    <mergeCell ref="AA10:AB12"/>
    <mergeCell ref="AC10:AD12"/>
    <mergeCell ref="W13:X15"/>
    <mergeCell ref="Y13:Z15"/>
    <mergeCell ref="AA13:AB15"/>
    <mergeCell ref="W7:X9"/>
    <mergeCell ref="Y7:Z9"/>
    <mergeCell ref="AA7:AB9"/>
    <mergeCell ref="Q7:R9"/>
    <mergeCell ref="S7:T9"/>
    <mergeCell ref="U7:V9"/>
    <mergeCell ref="Q13:R15"/>
    <mergeCell ref="N10:O12"/>
    <mergeCell ref="S13:T15"/>
    <mergeCell ref="U13:V15"/>
    <mergeCell ref="P13:P15"/>
    <mergeCell ref="P10:P12"/>
    <mergeCell ref="P7:P9"/>
    <mergeCell ref="J13:K15"/>
    <mergeCell ref="L13:M15"/>
    <mergeCell ref="N13:O15"/>
    <mergeCell ref="N4:O6"/>
    <mergeCell ref="B7:C9"/>
    <mergeCell ref="D7:E9"/>
    <mergeCell ref="F7:G9"/>
    <mergeCell ref="H7:I9"/>
    <mergeCell ref="J7:K9"/>
    <mergeCell ref="L7:M9"/>
    <mergeCell ref="N7:O9"/>
    <mergeCell ref="J10:K12"/>
    <mergeCell ref="L10:M12"/>
    <mergeCell ref="AC31:AD33"/>
    <mergeCell ref="Q34:R36"/>
    <mergeCell ref="S34:T36"/>
    <mergeCell ref="U34:V36"/>
    <mergeCell ref="W34:X36"/>
    <mergeCell ref="Y34:Z36"/>
    <mergeCell ref="AA34:AB36"/>
    <mergeCell ref="AC34:AD36"/>
    <mergeCell ref="AC25:AD27"/>
    <mergeCell ref="Q28:R30"/>
    <mergeCell ref="S28:T30"/>
    <mergeCell ref="U28:V30"/>
    <mergeCell ref="W28:X30"/>
    <mergeCell ref="Y28:Z30"/>
    <mergeCell ref="AA28:AB30"/>
    <mergeCell ref="AC28:AD30"/>
    <mergeCell ref="F25:G27"/>
    <mergeCell ref="D25:E27"/>
    <mergeCell ref="B25:C27"/>
    <mergeCell ref="B22:C24"/>
    <mergeCell ref="D22:E24"/>
    <mergeCell ref="F22:G24"/>
    <mergeCell ref="N22:O24"/>
    <mergeCell ref="H22:I24"/>
    <mergeCell ref="J22:K24"/>
    <mergeCell ref="L22:M24"/>
    <mergeCell ref="L28:M30"/>
    <mergeCell ref="L31:M33"/>
    <mergeCell ref="N31:O33"/>
    <mergeCell ref="N28:O30"/>
    <mergeCell ref="N25:O27"/>
    <mergeCell ref="L25:M27"/>
    <mergeCell ref="J25:K27"/>
    <mergeCell ref="J34:K36"/>
    <mergeCell ref="L34:M36"/>
    <mergeCell ref="N34:O36"/>
    <mergeCell ref="J31:K33"/>
    <mergeCell ref="Q31:R33"/>
    <mergeCell ref="S31:T33"/>
    <mergeCell ref="U31:V33"/>
    <mergeCell ref="W31:X33"/>
    <mergeCell ref="Y31:Z33"/>
    <mergeCell ref="AA31:AB33"/>
    <mergeCell ref="Q25:R27"/>
    <mergeCell ref="S25:T27"/>
    <mergeCell ref="U25:V27"/>
    <mergeCell ref="W25:X27"/>
    <mergeCell ref="Y25:Z27"/>
    <mergeCell ref="AA25:AB27"/>
    <mergeCell ref="AC22:AD24"/>
    <mergeCell ref="Q19:AD20"/>
    <mergeCell ref="Q21:R21"/>
    <mergeCell ref="S21:T21"/>
    <mergeCell ref="U21:V21"/>
    <mergeCell ref="W21:X21"/>
    <mergeCell ref="Y21:Z21"/>
    <mergeCell ref="AA21:AB21"/>
    <mergeCell ref="AC21:AD21"/>
    <mergeCell ref="Q22:R24"/>
    <mergeCell ref="S22:T24"/>
    <mergeCell ref="U22:V24"/>
    <mergeCell ref="W22:X24"/>
    <mergeCell ref="Y22:Z24"/>
    <mergeCell ref="AA22:AB24"/>
    <mergeCell ref="B19:O20"/>
    <mergeCell ref="B21:C21"/>
    <mergeCell ref="D21:E21"/>
    <mergeCell ref="F21:G21"/>
    <mergeCell ref="H21:I21"/>
    <mergeCell ref="J21:K21"/>
    <mergeCell ref="L21:M21"/>
    <mergeCell ref="N21:O21"/>
    <mergeCell ref="P16:P18"/>
    <mergeCell ref="J16:K18"/>
    <mergeCell ref="L16:M18"/>
    <mergeCell ref="N16:O18"/>
    <mergeCell ref="W4:X6"/>
    <mergeCell ref="Y4:Z6"/>
    <mergeCell ref="AA4:AB6"/>
    <mergeCell ref="AC4:AD6"/>
    <mergeCell ref="Q1:AD2"/>
    <mergeCell ref="Q3:R3"/>
    <mergeCell ref="S3:T3"/>
    <mergeCell ref="U3:V3"/>
    <mergeCell ref="W3:X3"/>
    <mergeCell ref="Y3:Z3"/>
    <mergeCell ref="AA3:AB3"/>
    <mergeCell ref="AC3:AD3"/>
    <mergeCell ref="Q4:R6"/>
    <mergeCell ref="S4:T6"/>
    <mergeCell ref="U4:V6"/>
    <mergeCell ref="A16:A18"/>
    <mergeCell ref="B16:C18"/>
    <mergeCell ref="D16:E18"/>
    <mergeCell ref="F16:G18"/>
    <mergeCell ref="H16:I18"/>
    <mergeCell ref="A13:A15"/>
    <mergeCell ref="B10:C12"/>
    <mergeCell ref="D10:E12"/>
    <mergeCell ref="A10:A12"/>
    <mergeCell ref="F10:G12"/>
    <mergeCell ref="H10:I12"/>
    <mergeCell ref="B13:C15"/>
    <mergeCell ref="D13:E15"/>
    <mergeCell ref="F13:G15"/>
    <mergeCell ref="H13:I15"/>
    <mergeCell ref="A7:A9"/>
    <mergeCell ref="B4:C6"/>
    <mergeCell ref="D4:E6"/>
    <mergeCell ref="A4:A6"/>
    <mergeCell ref="F4:G6"/>
    <mergeCell ref="H4:I6"/>
    <mergeCell ref="J4:K6"/>
    <mergeCell ref="L4:M6"/>
    <mergeCell ref="B1:O2"/>
    <mergeCell ref="B3:C3"/>
    <mergeCell ref="D3:E3"/>
    <mergeCell ref="F3:G3"/>
    <mergeCell ref="H3:I3"/>
    <mergeCell ref="J3:K3"/>
    <mergeCell ref="L3:M3"/>
    <mergeCell ref="N3:O3"/>
    <mergeCell ref="P34:P36"/>
    <mergeCell ref="P31:P33"/>
    <mergeCell ref="P28:P30"/>
    <mergeCell ref="P25:P27"/>
    <mergeCell ref="P22:P24"/>
    <mergeCell ref="A34:A36"/>
    <mergeCell ref="A31:A33"/>
    <mergeCell ref="A28:A30"/>
    <mergeCell ref="A25:A27"/>
    <mergeCell ref="A22:A24"/>
    <mergeCell ref="B34:C36"/>
    <mergeCell ref="D34:E36"/>
    <mergeCell ref="F34:G36"/>
    <mergeCell ref="H34:I36"/>
    <mergeCell ref="D31:E33"/>
    <mergeCell ref="B31:C33"/>
    <mergeCell ref="B28:C30"/>
    <mergeCell ref="D28:E30"/>
    <mergeCell ref="F28:G30"/>
    <mergeCell ref="H28:I30"/>
    <mergeCell ref="H31:I33"/>
    <mergeCell ref="F31:G33"/>
    <mergeCell ref="H25:I27"/>
    <mergeCell ref="J28:K30"/>
  </mergeCells>
  <hyperlinks>
    <hyperlink ref="AI1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Radicchi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Luan Sokoli</dc:creator>
  <cp:lastModifiedBy>Michel</cp:lastModifiedBy>
  <dcterms:created xsi:type="dcterms:W3CDTF">2015-10-01T12:07:59Z</dcterms:created>
  <dcterms:modified xsi:type="dcterms:W3CDTF">2015-10-02T09:57:56Z</dcterms:modified>
</cp:coreProperties>
</file>