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0" yWindow="60" windowWidth="15195" windowHeight="9210" tabRatio="781"/>
  </bookViews>
  <sheets>
    <sheet name="Inscriptions" sheetId="17" r:id="rId1"/>
    <sheet name="Tour" sheetId="1" r:id="rId2"/>
  </sheets>
  <definedNames>
    <definedName name="_xlnm.Print_Titles" localSheetId="1">Tour!$1:$2</definedName>
  </definedNames>
  <calcPr calcId="114210" fullCalcOnLoad="1"/>
</workbook>
</file>

<file path=xl/calcChain.xml><?xml version="1.0" encoding="utf-8"?>
<calcChain xmlns="http://schemas.openxmlformats.org/spreadsheetml/2006/main">
  <c r="M17" i="17"/>
  <c r="M18"/>
  <c r="L19"/>
  <c r="L20"/>
  <c r="L5"/>
  <c r="L6"/>
  <c r="L7"/>
  <c r="L8"/>
  <c r="L9"/>
  <c r="L10"/>
  <c r="L11"/>
  <c r="L12"/>
  <c r="L13"/>
  <c r="L14"/>
  <c r="L15"/>
  <c r="L16"/>
  <c r="L17"/>
  <c r="L18"/>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97"/>
  <c r="L98"/>
  <c r="L99"/>
  <c r="L100"/>
  <c r="L101"/>
  <c r="L102"/>
  <c r="L103"/>
  <c r="L104"/>
  <c r="L105"/>
  <c r="L106"/>
  <c r="L107"/>
  <c r="L108"/>
  <c r="L109"/>
  <c r="L110"/>
  <c r="L111"/>
  <c r="L112"/>
  <c r="L113"/>
  <c r="L114"/>
  <c r="L115"/>
  <c r="L116"/>
  <c r="L117"/>
  <c r="L118"/>
  <c r="L119"/>
  <c r="L120"/>
  <c r="L121"/>
  <c r="L122"/>
  <c r="L123"/>
  <c r="L124"/>
  <c r="L125"/>
  <c r="L126"/>
  <c r="L127"/>
  <c r="L128"/>
  <c r="L129"/>
  <c r="L130"/>
  <c r="L131"/>
  <c r="L132"/>
  <c r="L133"/>
  <c r="L134"/>
  <c r="L135"/>
  <c r="L136"/>
  <c r="L137"/>
  <c r="L138"/>
  <c r="L139"/>
  <c r="L140"/>
  <c r="L141"/>
  <c r="L142"/>
  <c r="L143"/>
  <c r="L144"/>
  <c r="L145"/>
  <c r="L146"/>
  <c r="L147"/>
  <c r="L148"/>
  <c r="F19"/>
  <c r="E24"/>
  <c r="E22"/>
  <c r="E23"/>
  <c r="AK27" i="1"/>
  <c r="AK28"/>
  <c r="E25" i="17"/>
  <c r="AK29" i="1"/>
  <c r="AK26"/>
  <c r="E2" i="17"/>
  <c r="M146"/>
  <c r="M147"/>
  <c r="M143"/>
  <c r="M144"/>
  <c r="M140"/>
  <c r="M141"/>
  <c r="M137"/>
  <c r="M138"/>
  <c r="M134"/>
  <c r="M135"/>
  <c r="M131"/>
  <c r="M132"/>
  <c r="M128"/>
  <c r="M129"/>
  <c r="M125"/>
  <c r="M126"/>
  <c r="M122"/>
  <c r="M123"/>
  <c r="M119"/>
  <c r="M120"/>
  <c r="M116"/>
  <c r="M117"/>
  <c r="M113"/>
  <c r="M114"/>
  <c r="M110"/>
  <c r="M111"/>
  <c r="M107"/>
  <c r="M108"/>
  <c r="M104"/>
  <c r="M105"/>
  <c r="M101"/>
  <c r="M102"/>
  <c r="M98"/>
  <c r="M99"/>
  <c r="M95"/>
  <c r="M96"/>
  <c r="M92"/>
  <c r="M93"/>
  <c r="M89"/>
  <c r="M90"/>
  <c r="M86"/>
  <c r="M87"/>
  <c r="M83"/>
  <c r="M84"/>
  <c r="M80"/>
  <c r="M81"/>
  <c r="M77"/>
  <c r="M78"/>
  <c r="M74"/>
  <c r="M75"/>
  <c r="M71"/>
  <c r="M72"/>
  <c r="M68"/>
  <c r="M69"/>
  <c r="M65"/>
  <c r="M66"/>
  <c r="M62"/>
  <c r="M63"/>
  <c r="M59"/>
  <c r="M60"/>
  <c r="M56"/>
  <c r="M57"/>
  <c r="M53"/>
  <c r="M54"/>
  <c r="M8"/>
  <c r="M9"/>
  <c r="M5"/>
  <c r="M6"/>
  <c r="J150"/>
  <c r="M7"/>
  <c r="M10"/>
  <c r="M11"/>
  <c r="M12"/>
  <c r="M13"/>
  <c r="M14"/>
  <c r="M15"/>
  <c r="M16"/>
  <c r="M19"/>
  <c r="M20"/>
  <c r="M21"/>
  <c r="M22"/>
  <c r="M23"/>
  <c r="M24"/>
  <c r="M25"/>
  <c r="M26"/>
  <c r="M27"/>
  <c r="M28"/>
  <c r="M29"/>
  <c r="M30"/>
  <c r="M31"/>
  <c r="M32"/>
  <c r="M33"/>
  <c r="M34"/>
  <c r="M35"/>
  <c r="M36"/>
  <c r="M37"/>
  <c r="M38"/>
  <c r="M39"/>
  <c r="M40"/>
  <c r="M41"/>
  <c r="M42"/>
  <c r="M43"/>
  <c r="M44"/>
  <c r="M45"/>
  <c r="M46"/>
  <c r="M47"/>
  <c r="M48"/>
  <c r="M49"/>
  <c r="M50"/>
  <c r="M51"/>
  <c r="M52"/>
  <c r="M55"/>
  <c r="M58"/>
  <c r="M61"/>
  <c r="M64"/>
  <c r="M67"/>
  <c r="M70"/>
  <c r="M73"/>
  <c r="M76"/>
  <c r="M79"/>
  <c r="M82"/>
  <c r="M85"/>
  <c r="M88"/>
  <c r="M91"/>
  <c r="M94"/>
  <c r="M97"/>
  <c r="M100"/>
  <c r="M103"/>
  <c r="M106"/>
  <c r="M109"/>
  <c r="M112"/>
  <c r="M115"/>
  <c r="M118"/>
  <c r="M121"/>
  <c r="M124"/>
  <c r="M127"/>
  <c r="M130"/>
  <c r="M133"/>
  <c r="M136"/>
  <c r="M139"/>
  <c r="M142"/>
  <c r="M145"/>
  <c r="M148"/>
  <c r="I3" i="1"/>
  <c r="V3"/>
  <c r="J3"/>
  <c r="AA3"/>
  <c r="AF3"/>
  <c r="I4"/>
  <c r="V4"/>
  <c r="J4"/>
  <c r="AA4"/>
  <c r="AF4"/>
  <c r="I5"/>
  <c r="V5"/>
  <c r="J5"/>
  <c r="AA5"/>
  <c r="AF5"/>
  <c r="I6"/>
  <c r="V6"/>
  <c r="J6"/>
  <c r="AA6"/>
  <c r="AF6"/>
  <c r="I7"/>
  <c r="V7"/>
  <c r="J7"/>
  <c r="AA7"/>
  <c r="AF7"/>
  <c r="I8"/>
  <c r="V8"/>
  <c r="J8"/>
  <c r="AA8"/>
  <c r="AF8"/>
  <c r="I9"/>
  <c r="V9"/>
  <c r="J9"/>
  <c r="AA9"/>
  <c r="AF9"/>
  <c r="I10"/>
  <c r="V10"/>
  <c r="J10"/>
  <c r="AA10"/>
  <c r="AF10"/>
  <c r="I11"/>
  <c r="V11"/>
  <c r="J11"/>
  <c r="AA11"/>
  <c r="AF11"/>
  <c r="I12"/>
  <c r="V12"/>
  <c r="J12"/>
  <c r="AA12"/>
  <c r="AF12"/>
  <c r="I13"/>
  <c r="V13"/>
  <c r="J13"/>
  <c r="AA13"/>
  <c r="AF13"/>
  <c r="I14"/>
  <c r="V14"/>
  <c r="J14"/>
  <c r="AA14"/>
  <c r="AF14"/>
  <c r="I15"/>
  <c r="V15"/>
  <c r="J15"/>
  <c r="AA15"/>
  <c r="AF15"/>
  <c r="I16"/>
  <c r="V16"/>
  <c r="J16"/>
  <c r="AA16"/>
  <c r="AF16"/>
  <c r="I17"/>
  <c r="V17"/>
  <c r="J17"/>
  <c r="AA17"/>
  <c r="AF17"/>
  <c r="I18"/>
  <c r="V18"/>
  <c r="J18"/>
  <c r="AA18"/>
  <c r="AF18"/>
  <c r="I19"/>
  <c r="V19"/>
  <c r="J19"/>
  <c r="AA19"/>
  <c r="AF19"/>
  <c r="I20"/>
  <c r="V20"/>
  <c r="J20"/>
  <c r="AA20"/>
  <c r="AF20"/>
  <c r="I21"/>
  <c r="V21"/>
  <c r="J21"/>
  <c r="AA21"/>
  <c r="AF21"/>
  <c r="I22"/>
  <c r="V22"/>
  <c r="J22"/>
  <c r="AA22"/>
  <c r="AF22"/>
  <c r="I23"/>
  <c r="V23"/>
  <c r="J23"/>
  <c r="AA23"/>
  <c r="AF23"/>
  <c r="I24"/>
  <c r="V24"/>
  <c r="J24"/>
  <c r="AA24"/>
  <c r="AF24"/>
  <c r="I25"/>
  <c r="V25"/>
  <c r="J25"/>
  <c r="AA25"/>
  <c r="AF25"/>
  <c r="I26"/>
  <c r="V26"/>
  <c r="J26"/>
  <c r="AA26"/>
  <c r="AF26"/>
  <c r="I27"/>
  <c r="V27"/>
  <c r="J27"/>
  <c r="AA27"/>
  <c r="AF27"/>
  <c r="I28"/>
  <c r="V28"/>
  <c r="J28"/>
  <c r="AA28"/>
  <c r="AF28"/>
  <c r="I29"/>
  <c r="V29"/>
  <c r="J29"/>
  <c r="AA29"/>
  <c r="AF29"/>
  <c r="I30"/>
  <c r="V30"/>
  <c r="J30"/>
  <c r="AA30"/>
  <c r="AF30"/>
  <c r="I31"/>
  <c r="V31"/>
  <c r="J31"/>
  <c r="AA31"/>
  <c r="AF31"/>
  <c r="I32"/>
  <c r="V32"/>
  <c r="J32"/>
  <c r="AA32"/>
  <c r="AF32"/>
  <c r="I33"/>
  <c r="V33"/>
  <c r="J33"/>
  <c r="AA33"/>
  <c r="AF33"/>
  <c r="I34"/>
  <c r="V34"/>
  <c r="J34"/>
  <c r="AA34"/>
  <c r="AF34"/>
  <c r="I35"/>
  <c r="V35"/>
  <c r="J35"/>
  <c r="AA35"/>
  <c r="AF35"/>
  <c r="I36"/>
  <c r="V36"/>
  <c r="J36"/>
  <c r="AA36"/>
  <c r="AF36"/>
  <c r="I37"/>
  <c r="V37"/>
  <c r="J37"/>
  <c r="AA37"/>
  <c r="AF37"/>
  <c r="I38"/>
  <c r="V38"/>
  <c r="J38"/>
  <c r="AA38"/>
  <c r="AF38"/>
  <c r="I39"/>
  <c r="V39"/>
  <c r="J39"/>
  <c r="AA39"/>
  <c r="AF39"/>
  <c r="I40"/>
  <c r="V40"/>
  <c r="J40"/>
  <c r="AA40"/>
  <c r="AF40"/>
  <c r="I41"/>
  <c r="V41"/>
  <c r="J41"/>
  <c r="AA41"/>
  <c r="AF41"/>
  <c r="I42"/>
  <c r="V42"/>
  <c r="J42"/>
  <c r="AA42"/>
  <c r="AF42"/>
  <c r="I43"/>
  <c r="V43"/>
  <c r="J43"/>
  <c r="AA43"/>
  <c r="AF43"/>
  <c r="I44"/>
  <c r="V44"/>
  <c r="J44"/>
  <c r="AA44"/>
  <c r="AF44"/>
  <c r="I45"/>
  <c r="V45"/>
  <c r="J45"/>
  <c r="AA45"/>
  <c r="AF45"/>
  <c r="I46"/>
  <c r="V46"/>
  <c r="J46"/>
  <c r="AA46"/>
  <c r="AF46"/>
  <c r="I47"/>
  <c r="V47"/>
  <c r="J47"/>
  <c r="AA47"/>
  <c r="AF47"/>
  <c r="I48"/>
  <c r="V48"/>
  <c r="J48"/>
  <c r="AA48"/>
  <c r="AF48"/>
  <c r="I49"/>
  <c r="V49"/>
  <c r="J49"/>
  <c r="AA49"/>
  <c r="AF49"/>
  <c r="I50"/>
  <c r="V50"/>
  <c r="J50"/>
  <c r="AA50"/>
  <c r="AF50"/>
  <c r="I51"/>
  <c r="V51"/>
  <c r="J51"/>
  <c r="AA51"/>
  <c r="AF51"/>
  <c r="I52"/>
  <c r="V52"/>
  <c r="J52"/>
  <c r="AA52"/>
  <c r="AF52"/>
  <c r="A3"/>
  <c r="A4"/>
  <c r="O3"/>
  <c r="M3"/>
  <c r="K3"/>
  <c r="W3"/>
  <c r="X3"/>
  <c r="Y3"/>
  <c r="P3"/>
  <c r="N3"/>
  <c r="L3"/>
  <c r="AB3"/>
  <c r="AC3"/>
  <c r="AD3"/>
  <c r="AI3"/>
  <c r="O4"/>
  <c r="M4"/>
  <c r="K4"/>
  <c r="W4"/>
  <c r="X4"/>
  <c r="Y4"/>
  <c r="P4"/>
  <c r="N4"/>
  <c r="L4"/>
  <c r="AB4"/>
  <c r="AC4"/>
  <c r="AD4"/>
  <c r="AI4"/>
  <c r="O5"/>
  <c r="M5"/>
  <c r="K5"/>
  <c r="W5"/>
  <c r="X5"/>
  <c r="Y5"/>
  <c r="P5"/>
  <c r="N5"/>
  <c r="L5"/>
  <c r="AB5"/>
  <c r="AC5"/>
  <c r="AD5"/>
  <c r="AI5"/>
  <c r="O6"/>
  <c r="M6"/>
  <c r="K6"/>
  <c r="W6"/>
  <c r="X6"/>
  <c r="Y6"/>
  <c r="P6"/>
  <c r="N6"/>
  <c r="L6"/>
  <c r="AB6"/>
  <c r="AC6"/>
  <c r="AD6"/>
  <c r="AI6"/>
  <c r="O7"/>
  <c r="M7"/>
  <c r="K7"/>
  <c r="W7"/>
  <c r="X7"/>
  <c r="Y7"/>
  <c r="P7"/>
  <c r="N7"/>
  <c r="L7"/>
  <c r="AB7"/>
  <c r="AC7"/>
  <c r="AD7"/>
  <c r="AI7"/>
  <c r="O8"/>
  <c r="M8"/>
  <c r="K8"/>
  <c r="W8"/>
  <c r="X8"/>
  <c r="Y8"/>
  <c r="P8"/>
  <c r="N8"/>
  <c r="L8"/>
  <c r="AB8"/>
  <c r="AC8"/>
  <c r="AD8"/>
  <c r="AI8"/>
  <c r="O9"/>
  <c r="M9"/>
  <c r="K9"/>
  <c r="W9"/>
  <c r="X9"/>
  <c r="Y9"/>
  <c r="P9"/>
  <c r="N9"/>
  <c r="L9"/>
  <c r="AB9"/>
  <c r="AC9"/>
  <c r="AD9"/>
  <c r="AI9"/>
  <c r="O10"/>
  <c r="M10"/>
  <c r="K10"/>
  <c r="W10"/>
  <c r="X10"/>
  <c r="Y10"/>
  <c r="P10"/>
  <c r="N10"/>
  <c r="L10"/>
  <c r="AB10"/>
  <c r="AC10"/>
  <c r="AD10"/>
  <c r="AI10"/>
  <c r="O11"/>
  <c r="M11"/>
  <c r="K11"/>
  <c r="W11"/>
  <c r="X11"/>
  <c r="Y11"/>
  <c r="P11"/>
  <c r="N11"/>
  <c r="L11"/>
  <c r="AB11"/>
  <c r="AC11"/>
  <c r="AD11"/>
  <c r="AI11"/>
  <c r="O12"/>
  <c r="M12"/>
  <c r="K12"/>
  <c r="W12"/>
  <c r="X12"/>
  <c r="Y12"/>
  <c r="P12"/>
  <c r="N12"/>
  <c r="L12"/>
  <c r="AB12"/>
  <c r="AC12"/>
  <c r="AD12"/>
  <c r="AI12"/>
  <c r="O13"/>
  <c r="M13"/>
  <c r="K13"/>
  <c r="W13"/>
  <c r="X13"/>
  <c r="Y13"/>
  <c r="P13"/>
  <c r="N13"/>
  <c r="L13"/>
  <c r="AB13"/>
  <c r="AC13"/>
  <c r="AD13"/>
  <c r="AI13"/>
  <c r="O14"/>
  <c r="M14"/>
  <c r="K14"/>
  <c r="W14"/>
  <c r="X14"/>
  <c r="Y14"/>
  <c r="P14"/>
  <c r="N14"/>
  <c r="L14"/>
  <c r="AB14"/>
  <c r="AC14"/>
  <c r="AD14"/>
  <c r="AI14"/>
  <c r="O15"/>
  <c r="M15"/>
  <c r="K15"/>
  <c r="W15"/>
  <c r="X15"/>
  <c r="Y15"/>
  <c r="P15"/>
  <c r="N15"/>
  <c r="L15"/>
  <c r="AB15"/>
  <c r="AC15"/>
  <c r="AD15"/>
  <c r="AI15"/>
  <c r="O16"/>
  <c r="M16"/>
  <c r="K16"/>
  <c r="W16"/>
  <c r="X16"/>
  <c r="Y16"/>
  <c r="P16"/>
  <c r="N16"/>
  <c r="L16"/>
  <c r="AB16"/>
  <c r="AC16"/>
  <c r="AD16"/>
  <c r="AI16"/>
  <c r="O17"/>
  <c r="M17"/>
  <c r="K17"/>
  <c r="W17"/>
  <c r="X17"/>
  <c r="Y17"/>
  <c r="P17"/>
  <c r="N17"/>
  <c r="L17"/>
  <c r="AB17"/>
  <c r="AC17"/>
  <c r="AD17"/>
  <c r="AI17"/>
  <c r="O18"/>
  <c r="M18"/>
  <c r="K18"/>
  <c r="W18"/>
  <c r="X18"/>
  <c r="Y18"/>
  <c r="P18"/>
  <c r="N18"/>
  <c r="L18"/>
  <c r="AB18"/>
  <c r="AC18"/>
  <c r="AD18"/>
  <c r="AI18"/>
  <c r="O19"/>
  <c r="M19"/>
  <c r="K19"/>
  <c r="W19"/>
  <c r="X19"/>
  <c r="Y19"/>
  <c r="P19"/>
  <c r="N19"/>
  <c r="L19"/>
  <c r="AB19"/>
  <c r="AC19"/>
  <c r="AD19"/>
  <c r="AI19"/>
  <c r="O20"/>
  <c r="M20"/>
  <c r="K20"/>
  <c r="W20"/>
  <c r="X20"/>
  <c r="Y20"/>
  <c r="P20"/>
  <c r="N20"/>
  <c r="L20"/>
  <c r="AB20"/>
  <c r="AC20"/>
  <c r="AD20"/>
  <c r="AI20"/>
  <c r="O21"/>
  <c r="M21"/>
  <c r="K21"/>
  <c r="W21"/>
  <c r="X21"/>
  <c r="Y21"/>
  <c r="P21"/>
  <c r="N21"/>
  <c r="L21"/>
  <c r="AB21"/>
  <c r="AC21"/>
  <c r="AD21"/>
  <c r="AI21"/>
  <c r="O22"/>
  <c r="M22"/>
  <c r="K22"/>
  <c r="W22"/>
  <c r="X22"/>
  <c r="Y22"/>
  <c r="P22"/>
  <c r="N22"/>
  <c r="L22"/>
  <c r="AB22"/>
  <c r="AC22"/>
  <c r="AD22"/>
  <c r="AI22"/>
  <c r="O23"/>
  <c r="M23"/>
  <c r="K23"/>
  <c r="W23"/>
  <c r="X23"/>
  <c r="Y23"/>
  <c r="P23"/>
  <c r="N23"/>
  <c r="L23"/>
  <c r="AB23"/>
  <c r="AC23"/>
  <c r="AD23"/>
  <c r="AI23"/>
  <c r="O24"/>
  <c r="M24"/>
  <c r="K24"/>
  <c r="W24"/>
  <c r="X24"/>
  <c r="Y24"/>
  <c r="P24"/>
  <c r="N24"/>
  <c r="L24"/>
  <c r="AB24"/>
  <c r="AC24"/>
  <c r="AD24"/>
  <c r="AI24"/>
  <c r="O25"/>
  <c r="M25"/>
  <c r="K25"/>
  <c r="W25"/>
  <c r="X25"/>
  <c r="Y25"/>
  <c r="P25"/>
  <c r="N25"/>
  <c r="L25"/>
  <c r="AB25"/>
  <c r="AC25"/>
  <c r="AD25"/>
  <c r="AI25"/>
  <c r="O26"/>
  <c r="M26"/>
  <c r="K26"/>
  <c r="W26"/>
  <c r="X26"/>
  <c r="Y26"/>
  <c r="P26"/>
  <c r="N26"/>
  <c r="L26"/>
  <c r="AB26"/>
  <c r="AC26"/>
  <c r="AD26"/>
  <c r="AI26"/>
  <c r="O27"/>
  <c r="M27"/>
  <c r="K27"/>
  <c r="W27"/>
  <c r="X27"/>
  <c r="Y27"/>
  <c r="P27"/>
  <c r="N27"/>
  <c r="L27"/>
  <c r="AB27"/>
  <c r="AC27"/>
  <c r="AD27"/>
  <c r="AI27"/>
  <c r="O28"/>
  <c r="M28"/>
  <c r="K28"/>
  <c r="W28"/>
  <c r="X28"/>
  <c r="Y28"/>
  <c r="P28"/>
  <c r="N28"/>
  <c r="L28"/>
  <c r="AB28"/>
  <c r="AC28"/>
  <c r="AD28"/>
  <c r="AI28"/>
  <c r="O29"/>
  <c r="M29"/>
  <c r="K29"/>
  <c r="W29"/>
  <c r="X29"/>
  <c r="Y29"/>
  <c r="P29"/>
  <c r="N29"/>
  <c r="L29"/>
  <c r="AB29"/>
  <c r="AC29"/>
  <c r="AD29"/>
  <c r="AI29"/>
  <c r="O30"/>
  <c r="M30"/>
  <c r="K30"/>
  <c r="W30"/>
  <c r="X30"/>
  <c r="Y30"/>
  <c r="P30"/>
  <c r="N30"/>
  <c r="L30"/>
  <c r="AB30"/>
  <c r="AC30"/>
  <c r="AD30"/>
  <c r="AI30"/>
  <c r="O31"/>
  <c r="M31"/>
  <c r="K31"/>
  <c r="W31"/>
  <c r="X31"/>
  <c r="Y31"/>
  <c r="P31"/>
  <c r="N31"/>
  <c r="L31"/>
  <c r="AB31"/>
  <c r="AC31"/>
  <c r="AD31"/>
  <c r="AI31"/>
  <c r="O32"/>
  <c r="M32"/>
  <c r="K32"/>
  <c r="W32"/>
  <c r="X32"/>
  <c r="Y32"/>
  <c r="P32"/>
  <c r="N32"/>
  <c r="L32"/>
  <c r="AB32"/>
  <c r="AC32"/>
  <c r="AD32"/>
  <c r="AI32"/>
  <c r="O33"/>
  <c r="M33"/>
  <c r="K33"/>
  <c r="W33"/>
  <c r="X33"/>
  <c r="Y33"/>
  <c r="P33"/>
  <c r="N33"/>
  <c r="L33"/>
  <c r="AB33"/>
  <c r="AC33"/>
  <c r="AD33"/>
  <c r="AI33"/>
  <c r="O34"/>
  <c r="M34"/>
  <c r="K34"/>
  <c r="W34"/>
  <c r="X34"/>
  <c r="Y34"/>
  <c r="P34"/>
  <c r="N34"/>
  <c r="L34"/>
  <c r="AB34"/>
  <c r="AC34"/>
  <c r="AD34"/>
  <c r="AI34"/>
  <c r="O35"/>
  <c r="M35"/>
  <c r="K35"/>
  <c r="W35"/>
  <c r="X35"/>
  <c r="Y35"/>
  <c r="P35"/>
  <c r="N35"/>
  <c r="L35"/>
  <c r="AB35"/>
  <c r="AC35"/>
  <c r="AD35"/>
  <c r="AI35"/>
  <c r="O36"/>
  <c r="M36"/>
  <c r="K36"/>
  <c r="W36"/>
  <c r="X36"/>
  <c r="Y36"/>
  <c r="P36"/>
  <c r="N36"/>
  <c r="L36"/>
  <c r="AB36"/>
  <c r="AC36"/>
  <c r="AD36"/>
  <c r="AI36"/>
  <c r="O37"/>
  <c r="M37"/>
  <c r="K37"/>
  <c r="W37"/>
  <c r="X37"/>
  <c r="Y37"/>
  <c r="P37"/>
  <c r="N37"/>
  <c r="L37"/>
  <c r="AB37"/>
  <c r="AC37"/>
  <c r="AD37"/>
  <c r="AI37"/>
  <c r="O38"/>
  <c r="M38"/>
  <c r="K38"/>
  <c r="W38"/>
  <c r="X38"/>
  <c r="Y38"/>
  <c r="P38"/>
  <c r="N38"/>
  <c r="L38"/>
  <c r="AB38"/>
  <c r="AC38"/>
  <c r="AD38"/>
  <c r="AI38"/>
  <c r="O39"/>
  <c r="M39"/>
  <c r="K39"/>
  <c r="W39"/>
  <c r="X39"/>
  <c r="Y39"/>
  <c r="P39"/>
  <c r="N39"/>
  <c r="L39"/>
  <c r="AB39"/>
  <c r="AC39"/>
  <c r="AD39"/>
  <c r="AI39"/>
  <c r="O40"/>
  <c r="M40"/>
  <c r="K40"/>
  <c r="W40"/>
  <c r="X40"/>
  <c r="Y40"/>
  <c r="P40"/>
  <c r="N40"/>
  <c r="L40"/>
  <c r="AB40"/>
  <c r="AC40"/>
  <c r="AD40"/>
  <c r="AI40"/>
  <c r="O41"/>
  <c r="M41"/>
  <c r="K41"/>
  <c r="W41"/>
  <c r="X41"/>
  <c r="Y41"/>
  <c r="P41"/>
  <c r="N41"/>
  <c r="L41"/>
  <c r="AB41"/>
  <c r="AC41"/>
  <c r="AD41"/>
  <c r="AI41"/>
  <c r="O42"/>
  <c r="M42"/>
  <c r="K42"/>
  <c r="W42"/>
  <c r="X42"/>
  <c r="Y42"/>
  <c r="P42"/>
  <c r="N42"/>
  <c r="L42"/>
  <c r="AB42"/>
  <c r="AC42"/>
  <c r="AD42"/>
  <c r="AI42"/>
  <c r="O43"/>
  <c r="M43"/>
  <c r="K43"/>
  <c r="W43"/>
  <c r="X43"/>
  <c r="Y43"/>
  <c r="P43"/>
  <c r="N43"/>
  <c r="L43"/>
  <c r="AB43"/>
  <c r="AC43"/>
  <c r="AD43"/>
  <c r="AI43"/>
  <c r="O44"/>
  <c r="M44"/>
  <c r="K44"/>
  <c r="W44"/>
  <c r="X44"/>
  <c r="Y44"/>
  <c r="P44"/>
  <c r="N44"/>
  <c r="L44"/>
  <c r="AB44"/>
  <c r="AC44"/>
  <c r="AD44"/>
  <c r="AI44"/>
  <c r="O45"/>
  <c r="M45"/>
  <c r="K45"/>
  <c r="W45"/>
  <c r="X45"/>
  <c r="Y45"/>
  <c r="P45"/>
  <c r="N45"/>
  <c r="L45"/>
  <c r="AB45"/>
  <c r="AC45"/>
  <c r="AD45"/>
  <c r="AI45"/>
  <c r="O46"/>
  <c r="M46"/>
  <c r="K46"/>
  <c r="W46"/>
  <c r="X46"/>
  <c r="Y46"/>
  <c r="P46"/>
  <c r="N46"/>
  <c r="L46"/>
  <c r="AB46"/>
  <c r="AC46"/>
  <c r="AD46"/>
  <c r="AI46"/>
  <c r="O47"/>
  <c r="M47"/>
  <c r="K47"/>
  <c r="W47"/>
  <c r="X47"/>
  <c r="Y47"/>
  <c r="P47"/>
  <c r="N47"/>
  <c r="L47"/>
  <c r="AB47"/>
  <c r="AC47"/>
  <c r="AD47"/>
  <c r="AI47"/>
  <c r="O48"/>
  <c r="M48"/>
  <c r="K48"/>
  <c r="W48"/>
  <c r="X48"/>
  <c r="Y48"/>
  <c r="P48"/>
  <c r="N48"/>
  <c r="L48"/>
  <c r="AB48"/>
  <c r="AC48"/>
  <c r="AD48"/>
  <c r="AI48"/>
  <c r="O49"/>
  <c r="M49"/>
  <c r="K49"/>
  <c r="W49"/>
  <c r="X49"/>
  <c r="Y49"/>
  <c r="P49"/>
  <c r="N49"/>
  <c r="L49"/>
  <c r="AB49"/>
  <c r="AC49"/>
  <c r="AD49"/>
  <c r="AI49"/>
  <c r="O50"/>
  <c r="M50"/>
  <c r="K50"/>
  <c r="W50"/>
  <c r="X50"/>
  <c r="Y50"/>
  <c r="P50"/>
  <c r="N50"/>
  <c r="L50"/>
  <c r="AB50"/>
  <c r="AC50"/>
  <c r="AD50"/>
  <c r="AI50"/>
  <c r="O51"/>
  <c r="M51"/>
  <c r="K51"/>
  <c r="W51"/>
  <c r="X51"/>
  <c r="Y51"/>
  <c r="P51"/>
  <c r="N51"/>
  <c r="L51"/>
  <c r="AB51"/>
  <c r="AC51"/>
  <c r="AD51"/>
  <c r="AI51"/>
  <c r="O52"/>
  <c r="M52"/>
  <c r="K52"/>
  <c r="W52"/>
  <c r="X52"/>
  <c r="Y52"/>
  <c r="P52"/>
  <c r="N52"/>
  <c r="L52"/>
  <c r="AB52"/>
  <c r="AC52"/>
  <c r="AD52"/>
  <c r="AI52"/>
  <c r="D3"/>
  <c r="D4"/>
  <c r="A5"/>
  <c r="A6"/>
  <c r="A7"/>
  <c r="D5"/>
  <c r="D6"/>
  <c r="D7"/>
  <c r="A8"/>
  <c r="A9"/>
  <c r="A10"/>
  <c r="A11"/>
  <c r="A12"/>
  <c r="A13"/>
  <c r="A14"/>
  <c r="A15"/>
  <c r="A16"/>
  <c r="A17"/>
  <c r="A18"/>
  <c r="A19"/>
  <c r="A20"/>
  <c r="A21"/>
  <c r="D8"/>
  <c r="D9"/>
  <c r="D10"/>
  <c r="D11"/>
  <c r="D12"/>
  <c r="D13"/>
  <c r="D14"/>
  <c r="D15"/>
  <c r="D16"/>
  <c r="D17"/>
  <c r="D18"/>
  <c r="D19"/>
  <c r="D20"/>
  <c r="D21"/>
  <c r="A22"/>
  <c r="A23"/>
  <c r="A24"/>
  <c r="A25"/>
  <c r="A26"/>
  <c r="A27"/>
  <c r="A28"/>
  <c r="A29"/>
  <c r="A30"/>
  <c r="A31"/>
  <c r="A32"/>
  <c r="A33"/>
  <c r="A34"/>
  <c r="A35"/>
  <c r="A36"/>
  <c r="A37"/>
  <c r="A38"/>
  <c r="A39"/>
  <c r="A40"/>
  <c r="A41"/>
  <c r="A42"/>
  <c r="A43"/>
  <c r="A44"/>
  <c r="A45"/>
  <c r="A46"/>
  <c r="A47"/>
  <c r="A48"/>
  <c r="A49"/>
  <c r="A50"/>
  <c r="A51"/>
  <c r="A52"/>
  <c r="D22"/>
  <c r="D23"/>
  <c r="D24"/>
  <c r="D25"/>
  <c r="D26"/>
  <c r="D27"/>
  <c r="D28"/>
  <c r="D29"/>
  <c r="D30"/>
  <c r="D31"/>
  <c r="D32"/>
  <c r="D33"/>
  <c r="D34"/>
  <c r="D35"/>
  <c r="D36"/>
  <c r="D37"/>
  <c r="D38"/>
  <c r="D39"/>
  <c r="D40"/>
  <c r="D41"/>
  <c r="D42"/>
  <c r="D43"/>
  <c r="D44"/>
  <c r="D45"/>
  <c r="D46"/>
  <c r="D47"/>
  <c r="D48"/>
  <c r="D49"/>
  <c r="D50"/>
  <c r="D51"/>
  <c r="D52"/>
  <c r="Q4"/>
  <c r="R4"/>
  <c r="Q5"/>
  <c r="R5"/>
  <c r="Q6"/>
  <c r="R6"/>
  <c r="Q7"/>
  <c r="R7"/>
  <c r="Q8"/>
  <c r="R8"/>
  <c r="Q9"/>
  <c r="R9"/>
  <c r="Q10"/>
  <c r="R10"/>
  <c r="Q11"/>
  <c r="R11"/>
  <c r="Q12"/>
  <c r="R12"/>
  <c r="Q13"/>
  <c r="R13"/>
  <c r="Q14"/>
  <c r="R14"/>
  <c r="Q15"/>
  <c r="R15"/>
  <c r="Q16"/>
  <c r="R16"/>
  <c r="Q17"/>
  <c r="R17"/>
  <c r="Q18"/>
  <c r="R18"/>
  <c r="Q19"/>
  <c r="R19"/>
  <c r="Q20"/>
  <c r="R20"/>
  <c r="Q21"/>
  <c r="R21"/>
  <c r="Q22"/>
  <c r="R22"/>
  <c r="Q23"/>
  <c r="R23"/>
  <c r="Q24"/>
  <c r="R24"/>
  <c r="Q25"/>
  <c r="R25"/>
  <c r="Q26"/>
  <c r="R26"/>
  <c r="Q27"/>
  <c r="R27"/>
  <c r="Q28"/>
  <c r="R28"/>
  <c r="Q29"/>
  <c r="R29"/>
  <c r="Q30"/>
  <c r="R30"/>
  <c r="Q31"/>
  <c r="R31"/>
  <c r="Q32"/>
  <c r="R32"/>
  <c r="Q33"/>
  <c r="R33"/>
  <c r="Q34"/>
  <c r="R34"/>
  <c r="Q35"/>
  <c r="R35"/>
  <c r="Q36"/>
  <c r="R36"/>
  <c r="Q37"/>
  <c r="R37"/>
  <c r="Q38"/>
  <c r="R38"/>
  <c r="Q39"/>
  <c r="R39"/>
  <c r="Q40"/>
  <c r="R40"/>
  <c r="Q41"/>
  <c r="R41"/>
  <c r="Q42"/>
  <c r="R42"/>
  <c r="Q43"/>
  <c r="R43"/>
  <c r="Q44"/>
  <c r="R44"/>
  <c r="Q45"/>
  <c r="R45"/>
  <c r="Q46"/>
  <c r="R46"/>
  <c r="Q47"/>
  <c r="R47"/>
  <c r="Q48"/>
  <c r="R48"/>
  <c r="Q49"/>
  <c r="R49"/>
  <c r="Q50"/>
  <c r="R50"/>
  <c r="Q51"/>
  <c r="R51"/>
  <c r="Q52"/>
  <c r="R52"/>
  <c r="R3"/>
  <c r="Q3"/>
  <c r="V1"/>
  <c r="W1"/>
  <c r="X1"/>
  <c r="Y1"/>
  <c r="Z3"/>
  <c r="Z4"/>
  <c r="Z5"/>
  <c r="Z6"/>
  <c r="Z7"/>
  <c r="Z8"/>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1"/>
  <c r="AE23"/>
  <c r="AJ23"/>
  <c r="AE24"/>
  <c r="AJ24"/>
  <c r="AE25"/>
  <c r="AJ25"/>
  <c r="AE26"/>
  <c r="AJ26"/>
  <c r="AE27"/>
  <c r="AJ27"/>
  <c r="AE15"/>
  <c r="AJ15"/>
  <c r="AE3"/>
  <c r="AJ3"/>
  <c r="AE4"/>
  <c r="AJ4"/>
  <c r="AE5"/>
  <c r="AJ5"/>
  <c r="AE6"/>
  <c r="AJ6"/>
  <c r="AE7"/>
  <c r="AJ7"/>
  <c r="AE8"/>
  <c r="AJ8"/>
  <c r="AE9"/>
  <c r="AJ9"/>
  <c r="AE10"/>
  <c r="AJ10"/>
  <c r="AE11"/>
  <c r="AJ11"/>
  <c r="AE12"/>
  <c r="AJ12"/>
  <c r="AE13"/>
  <c r="AJ13"/>
  <c r="AE14"/>
  <c r="AJ14"/>
  <c r="AE16"/>
  <c r="AJ16"/>
  <c r="AE17"/>
  <c r="AJ17"/>
  <c r="AE18"/>
  <c r="AJ18"/>
  <c r="AE19"/>
  <c r="AJ19"/>
  <c r="AE20"/>
  <c r="AJ20"/>
  <c r="AE21"/>
  <c r="AJ21"/>
  <c r="AE22"/>
  <c r="AJ22"/>
  <c r="AE28"/>
  <c r="AJ28"/>
  <c r="AE29"/>
  <c r="AJ29"/>
  <c r="AE30"/>
  <c r="AJ30"/>
  <c r="AE31"/>
  <c r="AJ31"/>
  <c r="AE32"/>
  <c r="AJ32"/>
  <c r="AE33"/>
  <c r="AJ33"/>
  <c r="AE34"/>
  <c r="AJ34"/>
  <c r="AE35"/>
  <c r="AJ35"/>
  <c r="AE36"/>
  <c r="AJ36"/>
  <c r="AE37"/>
  <c r="AJ37"/>
  <c r="AE38"/>
  <c r="AJ38"/>
  <c r="AE39"/>
  <c r="AJ39"/>
  <c r="AE40"/>
  <c r="AJ40"/>
  <c r="AE41"/>
  <c r="AJ41"/>
  <c r="AE42"/>
  <c r="AJ42"/>
  <c r="AE43"/>
  <c r="AJ43"/>
  <c r="AE44"/>
  <c r="AJ44"/>
  <c r="AE45"/>
  <c r="AJ45"/>
  <c r="AE46"/>
  <c r="AJ46"/>
  <c r="AE47"/>
  <c r="AJ47"/>
  <c r="AE48"/>
  <c r="AJ48"/>
  <c r="AE49"/>
  <c r="AJ49"/>
  <c r="AE50"/>
  <c r="AJ50"/>
  <c r="AE51"/>
  <c r="AJ51"/>
  <c r="AE52"/>
  <c r="AJ52"/>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AH23"/>
  <c r="AH24"/>
  <c r="AH25"/>
  <c r="AH26"/>
  <c r="AH27"/>
  <c r="AH15"/>
  <c r="AH3"/>
  <c r="AH4"/>
  <c r="AH5"/>
  <c r="AH6"/>
  <c r="AH7"/>
  <c r="AH8"/>
  <c r="AH9"/>
  <c r="AH10"/>
  <c r="AH11"/>
  <c r="AH12"/>
  <c r="AH13"/>
  <c r="AH14"/>
  <c r="AH16"/>
  <c r="AH17"/>
  <c r="AH18"/>
  <c r="AH19"/>
  <c r="AH20"/>
  <c r="AH21"/>
  <c r="AH22"/>
  <c r="AH28"/>
  <c r="AH29"/>
  <c r="AH30"/>
  <c r="AH31"/>
  <c r="AH32"/>
  <c r="AH33"/>
  <c r="AH34"/>
  <c r="AH35"/>
  <c r="AH36"/>
  <c r="AH37"/>
  <c r="AH38"/>
  <c r="AH39"/>
  <c r="AH40"/>
  <c r="AH41"/>
  <c r="AH42"/>
  <c r="AH43"/>
  <c r="AH44"/>
  <c r="AH45"/>
  <c r="AH46"/>
  <c r="AH47"/>
  <c r="AH48"/>
  <c r="AH49"/>
  <c r="AH50"/>
  <c r="AH51"/>
  <c r="AH52"/>
  <c r="C3"/>
  <c r="C4"/>
  <c r="C5"/>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AG23"/>
  <c r="AG24"/>
  <c r="AG25"/>
  <c r="AG26"/>
  <c r="AG27"/>
  <c r="AG15"/>
  <c r="AG3"/>
  <c r="AG4"/>
  <c r="AG5"/>
  <c r="AG6"/>
  <c r="AG7"/>
  <c r="AG8"/>
  <c r="AG9"/>
  <c r="AG10"/>
  <c r="AG11"/>
  <c r="AG12"/>
  <c r="AG13"/>
  <c r="AG14"/>
  <c r="AG16"/>
  <c r="AG17"/>
  <c r="AG18"/>
  <c r="AG19"/>
  <c r="AG20"/>
  <c r="AG21"/>
  <c r="AG22"/>
  <c r="AG28"/>
  <c r="AG29"/>
  <c r="AG30"/>
  <c r="AG31"/>
  <c r="AG32"/>
  <c r="AG33"/>
  <c r="AG34"/>
  <c r="AG35"/>
  <c r="AG36"/>
  <c r="AG37"/>
  <c r="AG38"/>
  <c r="AG39"/>
  <c r="AG40"/>
  <c r="AG41"/>
  <c r="AG42"/>
  <c r="AG43"/>
  <c r="AG44"/>
  <c r="AG45"/>
  <c r="AG46"/>
  <c r="AG47"/>
  <c r="AG48"/>
  <c r="AG49"/>
  <c r="AG50"/>
  <c r="AG51"/>
  <c r="AG52"/>
  <c r="B3"/>
  <c r="B4"/>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S3"/>
  <c r="T3"/>
  <c r="T5"/>
  <c r="S5"/>
  <c r="T6"/>
  <c r="S6"/>
  <c r="T4"/>
  <c r="S4"/>
  <c r="S7"/>
  <c r="S8"/>
  <c r="S9"/>
  <c r="S10"/>
  <c r="S11"/>
  <c r="S12"/>
  <c r="S13"/>
  <c r="S14"/>
  <c r="S15"/>
  <c r="S16"/>
  <c r="S17"/>
  <c r="S18"/>
  <c r="S19"/>
  <c r="S20"/>
  <c r="S21"/>
  <c r="S22"/>
  <c r="S23"/>
  <c r="S24"/>
  <c r="S25"/>
  <c r="S26"/>
  <c r="S27"/>
  <c r="S28"/>
  <c r="S29"/>
  <c r="S30"/>
  <c r="S31"/>
  <c r="S32"/>
  <c r="S33"/>
  <c r="S34"/>
  <c r="S35"/>
  <c r="S36"/>
  <c r="S37"/>
  <c r="S38"/>
  <c r="S39"/>
  <c r="S40"/>
  <c r="S41"/>
  <c r="S42"/>
  <c r="S43"/>
  <c r="S44"/>
  <c r="S45"/>
  <c r="S46"/>
  <c r="S47"/>
  <c r="S48"/>
  <c r="S49"/>
  <c r="S50"/>
  <c r="S51"/>
  <c r="S52"/>
  <c r="T7"/>
  <c r="T8"/>
  <c r="T9"/>
  <c r="T10"/>
  <c r="T11"/>
  <c r="T12"/>
  <c r="T13"/>
  <c r="T14"/>
  <c r="T15"/>
  <c r="T16"/>
  <c r="T17"/>
  <c r="T18"/>
  <c r="T19"/>
  <c r="T20"/>
  <c r="T21"/>
  <c r="T22"/>
  <c r="T23"/>
  <c r="T24"/>
  <c r="T25"/>
  <c r="T26"/>
  <c r="T27"/>
  <c r="T28"/>
  <c r="T29"/>
  <c r="T30"/>
  <c r="T31"/>
  <c r="T32"/>
  <c r="T33"/>
  <c r="T34"/>
  <c r="T35"/>
  <c r="T36"/>
  <c r="T37"/>
  <c r="T38"/>
  <c r="T39"/>
  <c r="T40"/>
  <c r="T41"/>
  <c r="T42"/>
  <c r="T43"/>
  <c r="T44"/>
  <c r="T45"/>
  <c r="T46"/>
  <c r="T47"/>
  <c r="T48"/>
  <c r="T49"/>
  <c r="T50"/>
  <c r="T51"/>
  <c r="T52"/>
</calcChain>
</file>

<file path=xl/sharedStrings.xml><?xml version="1.0" encoding="utf-8"?>
<sst xmlns="http://schemas.openxmlformats.org/spreadsheetml/2006/main" count="65" uniqueCount="56">
  <si>
    <t>N°</t>
  </si>
  <si>
    <t>Average</t>
  </si>
  <si>
    <t>Victoires</t>
  </si>
  <si>
    <t>Tour 1</t>
  </si>
  <si>
    <t>Tour 2</t>
  </si>
  <si>
    <t>Tour 3</t>
  </si>
  <si>
    <t>Tour 4</t>
  </si>
  <si>
    <t>Tour 5</t>
  </si>
  <si>
    <t>Noms Equipes</t>
  </si>
  <si>
    <t>P</t>
  </si>
  <si>
    <t>C</t>
  </si>
  <si>
    <t>V1</t>
  </si>
  <si>
    <t>V2</t>
  </si>
  <si>
    <t>V3</t>
  </si>
  <si>
    <t>V4</t>
  </si>
  <si>
    <t>V5</t>
  </si>
  <si>
    <t>A1</t>
  </si>
  <si>
    <t>A2</t>
  </si>
  <si>
    <t>A3</t>
  </si>
  <si>
    <t>A4</t>
  </si>
  <si>
    <t>A5</t>
  </si>
  <si>
    <t>Noms</t>
  </si>
  <si>
    <t>Payé</t>
  </si>
  <si>
    <t>Nombre d'inscrits</t>
  </si>
  <si>
    <t>Total des inscriptions :</t>
  </si>
  <si>
    <t>joueur1</t>
  </si>
  <si>
    <t>joueur2</t>
  </si>
  <si>
    <t>joueur3</t>
  </si>
  <si>
    <t>joueur4</t>
  </si>
  <si>
    <t>joueur5</t>
  </si>
  <si>
    <t>joueur6</t>
  </si>
  <si>
    <t>joueur7</t>
  </si>
  <si>
    <t>joueur8</t>
  </si>
  <si>
    <t>joueur9</t>
  </si>
  <si>
    <t>joueur10</t>
  </si>
  <si>
    <t>joueur11</t>
  </si>
  <si>
    <t>joueur12</t>
  </si>
  <si>
    <t>joueur13</t>
  </si>
  <si>
    <t>joueur14</t>
  </si>
  <si>
    <t>joueur15</t>
  </si>
  <si>
    <t>joueur16</t>
  </si>
  <si>
    <t>joueur17</t>
  </si>
  <si>
    <t>joueur18</t>
  </si>
  <si>
    <t>joueur19</t>
  </si>
  <si>
    <t>joueur20</t>
  </si>
  <si>
    <t>joueur21</t>
  </si>
  <si>
    <t>joueur22</t>
  </si>
  <si>
    <t>http://forum.excel-pratique.com/excel/aide-possible-pour-une-macro-t22309.html</t>
  </si>
  <si>
    <t xml:space="preserve">joueur4 joueur11 joueur6 </t>
  </si>
  <si>
    <t xml:space="preserve">joueur17 joueur13 joueur14 </t>
  </si>
  <si>
    <t xml:space="preserve">joueur19 joueur12 joueur7 </t>
  </si>
  <si>
    <t xml:space="preserve">joueur10 joueur22 joueur18 </t>
  </si>
  <si>
    <t xml:space="preserve">joueur1 joueur3 joueur8 </t>
  </si>
  <si>
    <t xml:space="preserve">joueur9 joueur16 joueur5 </t>
  </si>
  <si>
    <t xml:space="preserve">joueur15 joueur2 </t>
  </si>
  <si>
    <t xml:space="preserve">joueur20 joueur21 </t>
  </si>
</sst>
</file>

<file path=xl/styles.xml><?xml version="1.0" encoding="utf-8"?>
<styleSheet xmlns="http://schemas.openxmlformats.org/spreadsheetml/2006/main">
  <numFmts count="2">
    <numFmt numFmtId="7" formatCode="#,##0.00\ &quot;€&quot;;\-#,##0.00\ &quot;€&quot;"/>
    <numFmt numFmtId="44" formatCode="_-* #,##0.00\ &quot;€&quot;_-;\-* #,##0.00\ &quot;€&quot;_-;_-* &quot;-&quot;??\ &quot;€&quot;_-;_-@_-"/>
  </numFmts>
  <fonts count="34">
    <font>
      <sz val="10"/>
      <name val="Arial"/>
    </font>
    <font>
      <sz val="10"/>
      <name val="Arial"/>
    </font>
    <font>
      <sz val="8"/>
      <name val="Arial"/>
    </font>
    <font>
      <b/>
      <sz val="10"/>
      <name val="Arial"/>
    </font>
    <font>
      <b/>
      <u/>
      <sz val="10"/>
      <name val="Arial"/>
    </font>
    <font>
      <b/>
      <sz val="10"/>
      <name val="Arial"/>
      <family val="2"/>
    </font>
    <font>
      <b/>
      <sz val="15"/>
      <name val="Arial"/>
      <family val="2"/>
    </font>
    <font>
      <sz val="10"/>
      <name val="Arial"/>
      <family val="2"/>
    </font>
    <font>
      <sz val="10"/>
      <name val="Arial"/>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i/>
      <u/>
      <sz val="15"/>
      <name val="Arial"/>
      <family val="2"/>
    </font>
    <font>
      <b/>
      <u/>
      <sz val="15"/>
      <name val="Arial"/>
      <family val="2"/>
    </font>
    <font>
      <b/>
      <sz val="15"/>
      <color indexed="9"/>
      <name val="Arial"/>
      <family val="2"/>
    </font>
    <font>
      <b/>
      <i/>
      <u/>
      <sz val="16"/>
      <name val="Arial"/>
      <family val="2"/>
    </font>
    <font>
      <b/>
      <sz val="10"/>
      <color indexed="10"/>
      <name val="Arial"/>
      <family val="2"/>
    </font>
    <font>
      <b/>
      <sz val="24"/>
      <color indexed="10"/>
      <name val="Arial"/>
      <family val="2"/>
    </font>
    <font>
      <b/>
      <sz val="20"/>
      <color indexed="10"/>
      <name val="Arial"/>
      <family val="2"/>
    </font>
    <font>
      <u/>
      <sz val="10"/>
      <color indexed="12"/>
      <name val="Arial"/>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8"/>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1" fillId="0" borderId="0" applyNumberFormat="0" applyFill="0" applyBorder="0" applyAlignment="0" applyProtection="0"/>
    <xf numFmtId="0" fontId="12" fillId="20" borderId="1" applyNumberFormat="0" applyAlignment="0" applyProtection="0"/>
    <xf numFmtId="0" fontId="13" fillId="0" borderId="2" applyNumberFormat="0" applyFill="0" applyAlignment="0" applyProtection="0"/>
    <xf numFmtId="0" fontId="9" fillId="21" borderId="3" applyNumberFormat="0" applyFont="0" applyAlignment="0" applyProtection="0"/>
    <xf numFmtId="0" fontId="14" fillId="7" borderId="1" applyNumberFormat="0" applyAlignment="0" applyProtection="0"/>
    <xf numFmtId="0" fontId="15" fillId="3" borderId="0" applyNumberFormat="0" applyBorder="0" applyAlignment="0" applyProtection="0"/>
    <xf numFmtId="0" fontId="33" fillId="0" borderId="0" applyNumberFormat="0" applyFill="0" applyBorder="0" applyAlignment="0" applyProtection="0">
      <alignment vertical="top"/>
      <protection locked="0"/>
    </xf>
    <xf numFmtId="0" fontId="16" fillId="22" borderId="0" applyNumberFormat="0" applyBorder="0" applyAlignment="0" applyProtection="0"/>
    <xf numFmtId="0" fontId="17" fillId="4" borderId="0" applyNumberFormat="0" applyBorder="0" applyAlignment="0" applyProtection="0"/>
    <xf numFmtId="0" fontId="18" fillId="20" borderId="4"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5" applyNumberFormat="0" applyFill="0" applyAlignment="0" applyProtection="0"/>
    <xf numFmtId="0" fontId="22" fillId="0" borderId="6" applyNumberFormat="0" applyFill="0" applyAlignment="0" applyProtection="0"/>
    <xf numFmtId="0" fontId="23" fillId="0" borderId="7" applyNumberFormat="0" applyFill="0" applyAlignment="0" applyProtection="0"/>
    <xf numFmtId="0" fontId="23" fillId="0" borderId="0" applyNumberFormat="0" applyFill="0" applyBorder="0" applyAlignment="0" applyProtection="0"/>
    <xf numFmtId="0" fontId="24" fillId="0" borderId="8" applyNumberFormat="0" applyFill="0" applyAlignment="0" applyProtection="0"/>
    <xf numFmtId="0" fontId="25" fillId="23" borderId="9" applyNumberFormat="0" applyAlignment="0" applyProtection="0"/>
  </cellStyleXfs>
  <cellXfs count="63">
    <xf numFmtId="0" fontId="0" fillId="0" borderId="0" xfId="0"/>
    <xf numFmtId="0" fontId="4" fillId="24" borderId="10" xfId="0" applyFont="1" applyFill="1" applyBorder="1" applyAlignment="1" applyProtection="1">
      <alignment horizontal="center" vertical="center"/>
    </xf>
    <xf numFmtId="0" fontId="4" fillId="24" borderId="11" xfId="0" applyFont="1" applyFill="1" applyBorder="1" applyAlignment="1" applyProtection="1">
      <alignment horizontal="center" vertical="center"/>
    </xf>
    <xf numFmtId="0" fontId="4" fillId="24" borderId="12" xfId="0" applyFont="1" applyFill="1" applyBorder="1" applyAlignment="1" applyProtection="1">
      <alignment horizontal="center" vertical="center"/>
    </xf>
    <xf numFmtId="0" fontId="4" fillId="24" borderId="13" xfId="0" applyFont="1" applyFill="1" applyBorder="1" applyAlignment="1" applyProtection="1">
      <alignment horizontal="center" vertical="center"/>
    </xf>
    <xf numFmtId="15" fontId="4" fillId="24" borderId="14" xfId="0" applyNumberFormat="1" applyFont="1" applyFill="1" applyBorder="1" applyAlignment="1" applyProtection="1">
      <alignment horizontal="center" vertical="center"/>
    </xf>
    <xf numFmtId="1" fontId="3" fillId="24" borderId="15" xfId="0" applyNumberFormat="1" applyFont="1" applyFill="1" applyBorder="1" applyAlignment="1" applyProtection="1">
      <alignment horizontal="center"/>
    </xf>
    <xf numFmtId="1" fontId="3" fillId="24" borderId="14" xfId="0" applyNumberFormat="1" applyFont="1" applyFill="1" applyBorder="1" applyAlignment="1" applyProtection="1">
      <alignment horizontal="center"/>
    </xf>
    <xf numFmtId="0" fontId="5" fillId="24" borderId="0" xfId="0" applyFont="1" applyFill="1" applyAlignment="1">
      <alignment horizontal="center"/>
    </xf>
    <xf numFmtId="44" fontId="5" fillId="0" borderId="0" xfId="0" applyNumberFormat="1" applyFont="1" applyFill="1" applyAlignment="1" applyProtection="1">
      <alignment horizontal="center"/>
      <protection locked="0"/>
    </xf>
    <xf numFmtId="0" fontId="6" fillId="24" borderId="0" xfId="0" applyFont="1" applyFill="1" applyAlignment="1">
      <alignment horizontal="center"/>
    </xf>
    <xf numFmtId="1" fontId="8" fillId="0" borderId="15" xfId="0" applyNumberFormat="1" applyFont="1" applyFill="1" applyBorder="1" applyAlignment="1" applyProtection="1">
      <alignment horizontal="center" vertical="center"/>
    </xf>
    <xf numFmtId="0" fontId="8" fillId="0" borderId="15" xfId="0" applyFont="1" applyFill="1" applyBorder="1" applyAlignment="1" applyProtection="1">
      <alignment horizontal="center" vertical="center"/>
    </xf>
    <xf numFmtId="1" fontId="8" fillId="0" borderId="14" xfId="0" applyNumberFormat="1" applyFont="1" applyFill="1" applyBorder="1" applyAlignment="1" applyProtection="1">
      <alignment horizontal="center" vertical="center"/>
    </xf>
    <xf numFmtId="0" fontId="8" fillId="0" borderId="14" xfId="0" applyFont="1" applyFill="1" applyBorder="1" applyAlignment="1" applyProtection="1">
      <alignment horizontal="center" vertical="center"/>
    </xf>
    <xf numFmtId="0" fontId="1" fillId="24" borderId="0" xfId="0" applyFont="1" applyFill="1" applyProtection="1">
      <protection locked="0"/>
    </xf>
    <xf numFmtId="0" fontId="8" fillId="24" borderId="0" xfId="0" applyFont="1" applyFill="1" applyProtection="1">
      <protection locked="0"/>
    </xf>
    <xf numFmtId="1" fontId="8" fillId="24" borderId="0" xfId="0" applyNumberFormat="1" applyFont="1" applyFill="1" applyProtection="1">
      <protection locked="0"/>
    </xf>
    <xf numFmtId="0" fontId="8" fillId="24" borderId="14" xfId="0" applyFont="1" applyFill="1" applyBorder="1" applyProtection="1">
      <protection locked="0"/>
    </xf>
    <xf numFmtId="1" fontId="8" fillId="24" borderId="14" xfId="0" applyNumberFormat="1" applyFont="1" applyFill="1" applyBorder="1" applyProtection="1">
      <protection locked="0"/>
    </xf>
    <xf numFmtId="0" fontId="8" fillId="24" borderId="10" xfId="0" applyFont="1" applyFill="1" applyBorder="1" applyProtection="1">
      <protection locked="0"/>
    </xf>
    <xf numFmtId="1" fontId="8" fillId="24" borderId="10" xfId="0" applyNumberFormat="1" applyFont="1" applyFill="1" applyBorder="1" applyProtection="1">
      <protection locked="0"/>
    </xf>
    <xf numFmtId="1" fontId="8" fillId="24" borderId="0" xfId="0" applyNumberFormat="1" applyFont="1" applyFill="1" applyBorder="1" applyProtection="1">
      <protection locked="0"/>
    </xf>
    <xf numFmtId="1" fontId="3" fillId="24" borderId="0" xfId="0" applyNumberFormat="1" applyFont="1" applyFill="1" applyBorder="1" applyAlignment="1" applyProtection="1">
      <alignment horizontal="center"/>
      <protection locked="0"/>
    </xf>
    <xf numFmtId="1" fontId="8" fillId="24" borderId="0" xfId="0" applyNumberFormat="1" applyFont="1" applyFill="1" applyBorder="1" applyAlignment="1" applyProtection="1">
      <alignment horizontal="center" vertical="center"/>
      <protection locked="0"/>
    </xf>
    <xf numFmtId="0" fontId="8" fillId="24" borderId="0" xfId="0" applyFont="1" applyFill="1" applyBorder="1" applyAlignment="1" applyProtection="1">
      <alignment horizontal="center" vertical="center"/>
      <protection locked="0"/>
    </xf>
    <xf numFmtId="0" fontId="8" fillId="24" borderId="0" xfId="0" applyFont="1" applyFill="1" applyBorder="1" applyProtection="1">
      <protection locked="0"/>
    </xf>
    <xf numFmtId="0" fontId="8" fillId="24" borderId="16" xfId="0" applyFont="1" applyFill="1" applyBorder="1" applyAlignment="1" applyProtection="1">
      <alignment horizontal="center" vertical="center"/>
      <protection locked="0"/>
    </xf>
    <xf numFmtId="0" fontId="8" fillId="24" borderId="17" xfId="0" applyFont="1" applyFill="1" applyBorder="1" applyAlignment="1" applyProtection="1">
      <alignment horizontal="center" vertical="center"/>
      <protection locked="0"/>
    </xf>
    <xf numFmtId="0" fontId="8" fillId="24" borderId="0" xfId="0" applyFont="1" applyFill="1" applyAlignment="1" applyProtection="1">
      <alignment horizontal="center" vertical="center"/>
      <protection locked="0"/>
    </xf>
    <xf numFmtId="0" fontId="26" fillId="24" borderId="0" xfId="0" applyFont="1" applyFill="1" applyAlignment="1">
      <alignment horizontal="center"/>
    </xf>
    <xf numFmtId="0" fontId="26" fillId="24" borderId="0" xfId="0" applyFont="1" applyFill="1" applyBorder="1" applyAlignment="1">
      <alignment horizontal="center"/>
    </xf>
    <xf numFmtId="0" fontId="0" fillId="24" borderId="0" xfId="0" applyFill="1"/>
    <xf numFmtId="0" fontId="0" fillId="24" borderId="0" xfId="0" applyFill="1" applyBorder="1"/>
    <xf numFmtId="44" fontId="5" fillId="24" borderId="18" xfId="0" applyNumberFormat="1" applyFont="1" applyFill="1" applyBorder="1" applyAlignment="1">
      <alignment horizontal="center"/>
    </xf>
    <xf numFmtId="0" fontId="0" fillId="24" borderId="19" xfId="0" applyFill="1" applyBorder="1"/>
    <xf numFmtId="0" fontId="0" fillId="24" borderId="20" xfId="0" applyFill="1" applyBorder="1"/>
    <xf numFmtId="0" fontId="0" fillId="24" borderId="21" xfId="0" applyFill="1" applyBorder="1"/>
    <xf numFmtId="0" fontId="0" fillId="24" borderId="22" xfId="0" applyFill="1" applyBorder="1"/>
    <xf numFmtId="1" fontId="28" fillId="25" borderId="0" xfId="0" applyNumberFormat="1" applyFont="1" applyFill="1" applyBorder="1" applyAlignment="1">
      <alignment horizontal="center"/>
    </xf>
    <xf numFmtId="0" fontId="0" fillId="24" borderId="23" xfId="0" applyFill="1" applyBorder="1"/>
    <xf numFmtId="0" fontId="6" fillId="24" borderId="0" xfId="0" applyFont="1" applyFill="1" applyAlignment="1">
      <alignment horizontal="left"/>
    </xf>
    <xf numFmtId="0" fontId="7" fillId="0" borderId="0" xfId="0" applyFont="1" applyFill="1" applyAlignment="1" applyProtection="1">
      <alignment horizontal="left"/>
      <protection locked="0"/>
    </xf>
    <xf numFmtId="0" fontId="27" fillId="24" borderId="0" xfId="0" applyFont="1" applyFill="1" applyAlignment="1">
      <alignment horizontal="left"/>
    </xf>
    <xf numFmtId="49" fontId="0" fillId="24" borderId="0" xfId="0" applyNumberFormat="1" applyFill="1"/>
    <xf numFmtId="0" fontId="30" fillId="24" borderId="0" xfId="0" applyFont="1" applyFill="1"/>
    <xf numFmtId="0" fontId="31" fillId="24" borderId="0" xfId="0" applyFont="1" applyFill="1"/>
    <xf numFmtId="0" fontId="32" fillId="24" borderId="0" xfId="0" applyFont="1" applyFill="1" applyAlignment="1">
      <alignment vertical="center"/>
    </xf>
    <xf numFmtId="0" fontId="30" fillId="24" borderId="0" xfId="0" applyFont="1" applyFill="1" applyProtection="1">
      <protection locked="0"/>
    </xf>
    <xf numFmtId="7" fontId="5" fillId="0" borderId="0" xfId="0" applyNumberFormat="1" applyFont="1" applyFill="1" applyAlignment="1" applyProtection="1">
      <alignment horizontal="center"/>
      <protection locked="0"/>
    </xf>
    <xf numFmtId="0" fontId="33" fillId="24" borderId="0" xfId="31" applyFill="1" applyAlignment="1" applyProtection="1"/>
    <xf numFmtId="0" fontId="29" fillId="24" borderId="24" xfId="0" applyFont="1" applyFill="1" applyBorder="1" applyAlignment="1">
      <alignment horizontal="center"/>
    </xf>
    <xf numFmtId="0" fontId="29" fillId="24" borderId="25" xfId="0" applyFont="1" applyFill="1" applyBorder="1" applyAlignment="1">
      <alignment horizontal="center"/>
    </xf>
    <xf numFmtId="0" fontId="29" fillId="24" borderId="26" xfId="0" applyFont="1" applyFill="1" applyBorder="1" applyAlignment="1">
      <alignment horizontal="center"/>
    </xf>
    <xf numFmtId="0" fontId="3" fillId="24" borderId="0" xfId="0" applyFont="1" applyFill="1" applyBorder="1" applyAlignment="1" applyProtection="1">
      <alignment horizontal="center" vertical="center"/>
      <protection locked="0"/>
    </xf>
    <xf numFmtId="15" fontId="4" fillId="24" borderId="11" xfId="0" applyNumberFormat="1" applyFont="1" applyFill="1" applyBorder="1" applyAlignment="1" applyProtection="1">
      <alignment horizontal="center" vertical="center" textRotation="1"/>
    </xf>
    <xf numFmtId="15" fontId="4" fillId="24" borderId="12" xfId="0" applyNumberFormat="1" applyFont="1" applyFill="1" applyBorder="1" applyAlignment="1" applyProtection="1">
      <alignment horizontal="center" vertical="center" textRotation="1"/>
    </xf>
    <xf numFmtId="0" fontId="3" fillId="0" borderId="27" xfId="0" applyFont="1" applyFill="1" applyBorder="1" applyAlignment="1" applyProtection="1">
      <alignment horizontal="center" vertical="center"/>
    </xf>
    <xf numFmtId="0" fontId="3" fillId="0" borderId="28" xfId="0" applyFont="1" applyFill="1" applyBorder="1" applyAlignment="1" applyProtection="1">
      <alignment horizontal="center" vertical="center"/>
    </xf>
    <xf numFmtId="0" fontId="4" fillId="24" borderId="11" xfId="0" applyFont="1" applyFill="1" applyBorder="1" applyAlignment="1" applyProtection="1">
      <alignment horizontal="center" vertical="center"/>
    </xf>
    <xf numFmtId="0" fontId="4" fillId="24" borderId="12" xfId="0" applyFont="1" applyFill="1" applyBorder="1" applyAlignment="1" applyProtection="1">
      <alignment horizontal="center" vertical="center"/>
    </xf>
    <xf numFmtId="0" fontId="3" fillId="0" borderId="11" xfId="0" applyFont="1" applyFill="1" applyBorder="1" applyAlignment="1" applyProtection="1">
      <alignment horizontal="center" vertical="center"/>
    </xf>
    <xf numFmtId="0" fontId="3" fillId="0" borderId="12" xfId="0" applyFont="1" applyFill="1" applyBorder="1" applyAlignment="1" applyProtection="1">
      <alignment horizontal="center" vertical="center"/>
    </xf>
  </cellXfs>
  <cellStyles count="43">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Lien hypertexte" xfId="31" builtinId="8"/>
    <cellStyle name="Neutre" xfId="32" builtinId="28" customBuiltin="1"/>
    <cellStyle name="Normal" xfId="0" builtinId="0"/>
    <cellStyle name="Satisfaisant" xfId="33" builtinId="26" customBuiltin="1"/>
    <cellStyle name="Sortie" xfId="34" builtinId="21" customBuiltin="1"/>
    <cellStyle name="Texte explicatif" xfId="35" builtinId="53" customBuiltin="1"/>
    <cellStyle name="Titre" xfId="36" builtinId="15" customBuiltin="1"/>
    <cellStyle name="Titre 1" xfId="37" builtinId="16" customBuiltin="1"/>
    <cellStyle name="Titre 2" xfId="38" builtinId="17" customBuiltin="1"/>
    <cellStyle name="Titre 3" xfId="39" builtinId="18" customBuiltin="1"/>
    <cellStyle name="Titre 4" xfId="40" builtinId="19" customBuiltin="1"/>
    <cellStyle name="Total" xfId="41" builtinId="25" customBuiltin="1"/>
    <cellStyle name="Vérification" xfId="42" builtinId="23"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jpeg"/><Relationship Id="rId1" Type="http://schemas.openxmlformats.org/officeDocument/2006/relationships/image" Target="../media/image3.jpe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95250</xdr:rowOff>
    </xdr:from>
    <xdr:to>
      <xdr:col>3</xdr:col>
      <xdr:colOff>9525</xdr:colOff>
      <xdr:row>2</xdr:row>
      <xdr:rowOff>95250</xdr:rowOff>
    </xdr:to>
    <xdr:grpSp>
      <xdr:nvGrpSpPr>
        <xdr:cNvPr id="1025" name="Group 24"/>
        <xdr:cNvGrpSpPr>
          <a:grpSpLocks/>
        </xdr:cNvGrpSpPr>
      </xdr:nvGrpSpPr>
      <xdr:grpSpPr bwMode="auto">
        <a:xfrm>
          <a:off x="152400" y="95250"/>
          <a:ext cx="2705100" cy="628650"/>
          <a:chOff x="16" y="10"/>
          <a:chExt cx="296" cy="52"/>
        </a:xfrm>
      </xdr:grpSpPr>
      <xdr:sp macro="[0]!AutoShape3_Click" textlink="">
        <xdr:nvSpPr>
          <xdr:cNvPr id="15363" name="AutoShape 3"/>
          <xdr:cNvSpPr>
            <a:spLocks noChangeArrowheads="1"/>
          </xdr:cNvSpPr>
        </xdr:nvSpPr>
        <xdr:spPr bwMode="auto">
          <a:xfrm>
            <a:off x="16" y="10"/>
            <a:ext cx="296" cy="52"/>
          </a:xfrm>
          <a:prstGeom prst="cube">
            <a:avLst>
              <a:gd name="adj" fmla="val 25000"/>
            </a:avLst>
          </a:prstGeom>
          <a:solidFill>
            <a:srgbClr val="00FF00"/>
          </a:solidFill>
          <a:ln w="9525">
            <a:solidFill>
              <a:srgbClr val="000000"/>
            </a:solidFill>
            <a:miter lim="800000"/>
            <a:headEnd/>
            <a:tailEnd/>
          </a:ln>
        </xdr:spPr>
        <xdr:txBody>
          <a:bodyPr vertOverflow="clip" wrap="square" lIns="36576" tIns="32004" rIns="36576" bIns="0" anchor="t" upright="1"/>
          <a:lstStyle/>
          <a:p>
            <a:pPr algn="ctr" rtl="0">
              <a:defRPr sz="1000"/>
            </a:pPr>
            <a:r>
              <a:rPr lang="fr-BE" sz="1600" b="1" i="0" u="none" strike="noStrike" baseline="0">
                <a:solidFill>
                  <a:srgbClr val="000000"/>
                </a:solidFill>
                <a:latin typeface="Arial"/>
                <a:cs typeface="Arial"/>
              </a:rPr>
              <a:t>Tirage</a:t>
            </a:r>
          </a:p>
        </xdr:txBody>
      </xdr:sp>
      <xdr:pic>
        <xdr:nvPicPr>
          <xdr:cNvPr id="1034" name="Picture 12" descr="dé"/>
          <xdr:cNvPicPr>
            <a:picLocks noChangeAspect="1" noChangeArrowheads="1"/>
          </xdr:cNvPicPr>
        </xdr:nvPicPr>
        <xdr:blipFill>
          <a:blip xmlns:r="http://schemas.openxmlformats.org/officeDocument/2006/relationships" r:embed="rId1" cstate="print"/>
          <a:srcRect/>
          <a:stretch>
            <a:fillRect/>
          </a:stretch>
        </xdr:blipFill>
        <xdr:spPr bwMode="auto">
          <a:xfrm>
            <a:off x="43" y="27"/>
            <a:ext cx="39" cy="31"/>
          </a:xfrm>
          <a:prstGeom prst="rect">
            <a:avLst/>
          </a:prstGeom>
          <a:noFill/>
          <a:ln w="9525">
            <a:noFill/>
            <a:miter lim="800000"/>
            <a:headEnd/>
            <a:tailEnd/>
          </a:ln>
        </xdr:spPr>
      </xdr:pic>
      <xdr:pic>
        <xdr:nvPicPr>
          <xdr:cNvPr id="2" name="Picture 19" descr="dé"/>
          <xdr:cNvPicPr>
            <a:picLocks noChangeAspect="1" noChangeArrowheads="1"/>
          </xdr:cNvPicPr>
        </xdr:nvPicPr>
        <xdr:blipFill>
          <a:blip xmlns:r="http://schemas.openxmlformats.org/officeDocument/2006/relationships" r:embed="rId1" cstate="print"/>
          <a:srcRect/>
          <a:stretch>
            <a:fillRect/>
          </a:stretch>
        </xdr:blipFill>
        <xdr:spPr bwMode="auto">
          <a:xfrm>
            <a:off x="227" y="26"/>
            <a:ext cx="39" cy="31"/>
          </a:xfrm>
          <a:prstGeom prst="rect">
            <a:avLst/>
          </a:prstGeom>
          <a:noFill/>
          <a:ln w="9525">
            <a:noFill/>
            <a:miter lim="800000"/>
            <a:headEnd/>
            <a:tailEnd/>
          </a:ln>
        </xdr:spPr>
      </xdr:pic>
    </xdr:grpSp>
    <xdr:clientData/>
  </xdr:twoCellAnchor>
  <xdr:twoCellAnchor>
    <xdr:from>
      <xdr:col>4</xdr:col>
      <xdr:colOff>0</xdr:colOff>
      <xdr:row>4</xdr:row>
      <xdr:rowOff>38100</xdr:rowOff>
    </xdr:from>
    <xdr:to>
      <xdr:col>7</xdr:col>
      <xdr:colOff>133350</xdr:colOff>
      <xdr:row>7</xdr:row>
      <xdr:rowOff>95250</xdr:rowOff>
    </xdr:to>
    <xdr:grpSp>
      <xdr:nvGrpSpPr>
        <xdr:cNvPr id="1026" name="Group 25"/>
        <xdr:cNvGrpSpPr>
          <a:grpSpLocks/>
        </xdr:cNvGrpSpPr>
      </xdr:nvGrpSpPr>
      <xdr:grpSpPr bwMode="auto">
        <a:xfrm>
          <a:off x="3390900" y="1095375"/>
          <a:ext cx="2105025" cy="800100"/>
          <a:chOff x="356" y="115"/>
          <a:chExt cx="221" cy="84"/>
        </a:xfrm>
      </xdr:grpSpPr>
      <xdr:sp macro="[0]!printinscriptions" textlink="">
        <xdr:nvSpPr>
          <xdr:cNvPr id="15380" name="Rectangle 20"/>
          <xdr:cNvSpPr>
            <a:spLocks noChangeArrowheads="1"/>
          </xdr:cNvSpPr>
        </xdr:nvSpPr>
        <xdr:spPr bwMode="auto">
          <a:xfrm>
            <a:off x="356" y="115"/>
            <a:ext cx="221" cy="84"/>
          </a:xfrm>
          <a:prstGeom prst="rect">
            <a:avLst/>
          </a:prstGeom>
          <a:solidFill>
            <a:srgbClr val="FFFF00"/>
          </a:solidFill>
          <a:ln w="9525">
            <a:solidFill>
              <a:srgbClr val="000000"/>
            </a:solidFill>
            <a:miter lim="800000"/>
            <a:headEnd/>
            <a:tailEnd/>
          </a:ln>
        </xdr:spPr>
        <xdr:txBody>
          <a:bodyPr vertOverflow="clip" wrap="square" lIns="36576" tIns="27432" rIns="36576" bIns="27432" anchor="ctr" upright="1"/>
          <a:lstStyle/>
          <a:p>
            <a:pPr algn="ctr" rtl="0">
              <a:defRPr sz="1000"/>
            </a:pPr>
            <a:r>
              <a:rPr lang="fr-BE" sz="1400" b="1" i="0" u="none" strike="noStrike" baseline="0">
                <a:solidFill>
                  <a:srgbClr val="000000"/>
                </a:solidFill>
                <a:latin typeface="Arial"/>
                <a:cs typeface="Arial"/>
              </a:rPr>
              <a:t>        Inscriptions</a:t>
            </a:r>
          </a:p>
        </xdr:txBody>
      </xdr:sp>
      <xdr:pic macro="[0]!printinscriptions">
        <xdr:nvPicPr>
          <xdr:cNvPr id="1032"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366" y="139"/>
            <a:ext cx="37" cy="36"/>
          </a:xfrm>
          <a:prstGeom prst="rect">
            <a:avLst/>
          </a:prstGeom>
          <a:noFill/>
          <a:ln w="1">
            <a:noFill/>
            <a:miter lim="800000"/>
            <a:headEnd/>
            <a:tailEnd/>
          </a:ln>
        </xdr:spPr>
      </xdr:pic>
    </xdr:grpSp>
    <xdr:clientData/>
  </xdr:twoCellAnchor>
  <xdr:twoCellAnchor>
    <xdr:from>
      <xdr:col>4</xdr:col>
      <xdr:colOff>428625</xdr:colOff>
      <xdr:row>9</xdr:row>
      <xdr:rowOff>38100</xdr:rowOff>
    </xdr:from>
    <xdr:to>
      <xdr:col>6</xdr:col>
      <xdr:colOff>419100</xdr:colOff>
      <xdr:row>13</xdr:row>
      <xdr:rowOff>238125</xdr:rowOff>
    </xdr:to>
    <xdr:grpSp>
      <xdr:nvGrpSpPr>
        <xdr:cNvPr id="1027" name="Group 26"/>
        <xdr:cNvGrpSpPr>
          <a:grpSpLocks/>
        </xdr:cNvGrpSpPr>
      </xdr:nvGrpSpPr>
      <xdr:grpSpPr bwMode="auto">
        <a:xfrm>
          <a:off x="3819525" y="2333625"/>
          <a:ext cx="1247775" cy="1190625"/>
          <a:chOff x="401" y="245"/>
          <a:chExt cx="131" cy="125"/>
        </a:xfrm>
      </xdr:grpSpPr>
      <xdr:sp macro="[0]!sauvegarde" textlink="">
        <xdr:nvSpPr>
          <xdr:cNvPr id="1029" name="AutoShape 22"/>
          <xdr:cNvSpPr>
            <a:spLocks noChangeArrowheads="1"/>
          </xdr:cNvSpPr>
        </xdr:nvSpPr>
        <xdr:spPr bwMode="auto">
          <a:xfrm>
            <a:off x="401" y="245"/>
            <a:ext cx="131" cy="125"/>
          </a:xfrm>
          <a:prstGeom prst="octagon">
            <a:avLst>
              <a:gd name="adj" fmla="val 29287"/>
            </a:avLst>
          </a:prstGeom>
          <a:solidFill>
            <a:srgbClr val="FF0000"/>
          </a:solidFill>
          <a:ln w="9525">
            <a:solidFill>
              <a:srgbClr val="000000"/>
            </a:solidFill>
            <a:miter lim="800000"/>
            <a:headEnd/>
            <a:tailEnd/>
          </a:ln>
        </xdr:spPr>
      </xdr:sp>
      <xdr:pic macro="[0]!sauvegarde">
        <xdr:nvPicPr>
          <xdr:cNvPr id="1030" name="Picture 23" descr="sauvegarde"/>
          <xdr:cNvPicPr>
            <a:picLocks noChangeAspect="1" noChangeArrowheads="1"/>
          </xdr:cNvPicPr>
        </xdr:nvPicPr>
        <xdr:blipFill>
          <a:blip xmlns:r="http://schemas.openxmlformats.org/officeDocument/2006/relationships" r:embed="rId3" cstate="print"/>
          <a:srcRect/>
          <a:stretch>
            <a:fillRect/>
          </a:stretch>
        </xdr:blipFill>
        <xdr:spPr bwMode="auto">
          <a:xfrm>
            <a:off x="430" y="270"/>
            <a:ext cx="67" cy="67"/>
          </a:xfrm>
          <a:prstGeom prst="rect">
            <a:avLst/>
          </a:prstGeom>
          <a:noFill/>
          <a:ln w="9525">
            <a:noFill/>
            <a:miter lim="800000"/>
            <a:headEnd/>
            <a:tailEnd/>
          </a:ln>
        </xdr:spPr>
      </xdr:pic>
    </xdr:grpSp>
    <xdr:clientData/>
  </xdr:twoCellAnchor>
  <xdr:twoCellAnchor>
    <xdr:from>
      <xdr:col>9</xdr:col>
      <xdr:colOff>371475</xdr:colOff>
      <xdr:row>4</xdr:row>
      <xdr:rowOff>209550</xdr:rowOff>
    </xdr:from>
    <xdr:to>
      <xdr:col>22</xdr:col>
      <xdr:colOff>552450</xdr:colOff>
      <xdr:row>20</xdr:row>
      <xdr:rowOff>19050</xdr:rowOff>
    </xdr:to>
    <xdr:sp macro="" textlink="">
      <xdr:nvSpPr>
        <xdr:cNvPr id="1035" name="Text Box 11"/>
        <xdr:cNvSpPr txBox="1">
          <a:spLocks noChangeArrowheads="1"/>
        </xdr:cNvSpPr>
      </xdr:nvSpPr>
      <xdr:spPr bwMode="auto">
        <a:xfrm>
          <a:off x="6667500" y="1266825"/>
          <a:ext cx="6886575" cy="37719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Re: Aide possible pour une macro?</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Messagede videocontact » 31 Mar 2011, 16:38</a:t>
          </a:r>
        </a:p>
        <a:p>
          <a:pPr algn="l" rtl="0">
            <a:defRPr sz="1000"/>
          </a:pPr>
          <a:r>
            <a:rPr lang="fr-FR" sz="1000" b="0" i="0" u="none" strike="noStrike" baseline="0">
              <a:solidFill>
                <a:srgbClr val="000000"/>
              </a:solidFill>
              <a:latin typeface="Arial"/>
              <a:cs typeface="Arial"/>
            </a:rPr>
            <a:t>Merci pour votre attention à mon problème.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La répartition pour le nombre d'équipe doit se faire comme dans la macro "videocontact Nombre équipe V001" car il se peut que le nombre d'inscrit soit un nombre impair (donc la répartition de la macro "videocontact_tirage" n'est pas valable).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Maintenant il faudrait que cette répartition se fasse automatiquement dans mes feuilles (voir fichier joint), je vais essayer d'être le plus claire possible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 Dans la feuille "Inscriptions" Colonne "B", j'insère X nombre de joueurs (variant de 6 à 148).</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 J'effectue mon tirage au sort en appuyant sur le bouton "Tirage" de cette même feuille.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 Dans la feuille "Tour" Colonne "G-H", je me retrouve avec X nombre de triplettes et X nombre de doublettes composées pour arriver à une répartition comme dans la macro "videocontact Nombre équipe V001".</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Croyez-vous cela possible?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Merci pour votre précieuse aide, lorsque mon programme sera au point, je ne manquerai pas de le partager avec vous.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20</xdr:col>
      <xdr:colOff>400050</xdr:colOff>
      <xdr:row>2</xdr:row>
      <xdr:rowOff>152400</xdr:rowOff>
    </xdr:from>
    <xdr:to>
      <xdr:col>36</xdr:col>
      <xdr:colOff>885825</xdr:colOff>
      <xdr:row>10</xdr:row>
      <xdr:rowOff>47625</xdr:rowOff>
    </xdr:to>
    <xdr:grpSp>
      <xdr:nvGrpSpPr>
        <xdr:cNvPr id="2049" name="Group 10"/>
        <xdr:cNvGrpSpPr>
          <a:grpSpLocks/>
        </xdr:cNvGrpSpPr>
      </xdr:nvGrpSpPr>
      <xdr:grpSpPr bwMode="auto">
        <a:xfrm>
          <a:off x="6638925" y="800100"/>
          <a:ext cx="1095375" cy="1190625"/>
          <a:chOff x="697" y="84"/>
          <a:chExt cx="115" cy="125"/>
        </a:xfrm>
      </xdr:grpSpPr>
      <xdr:sp macro="[0]!sauvegarde" textlink="">
        <xdr:nvSpPr>
          <xdr:cNvPr id="2062" name="AutoShape 3"/>
          <xdr:cNvSpPr>
            <a:spLocks noChangeArrowheads="1"/>
          </xdr:cNvSpPr>
        </xdr:nvSpPr>
        <xdr:spPr bwMode="auto">
          <a:xfrm>
            <a:off x="697" y="84"/>
            <a:ext cx="115" cy="125"/>
          </a:xfrm>
          <a:prstGeom prst="octagon">
            <a:avLst>
              <a:gd name="adj" fmla="val 29287"/>
            </a:avLst>
          </a:prstGeom>
          <a:solidFill>
            <a:srgbClr val="FF0000"/>
          </a:solidFill>
          <a:ln w="9525">
            <a:solidFill>
              <a:srgbClr val="000000"/>
            </a:solidFill>
            <a:miter lim="800000"/>
            <a:headEnd/>
            <a:tailEnd/>
          </a:ln>
        </xdr:spPr>
      </xdr:sp>
      <xdr:pic macro="[0]!sauvegarde">
        <xdr:nvPicPr>
          <xdr:cNvPr id="2063" name="Picture 4" descr="sauvegarde"/>
          <xdr:cNvPicPr>
            <a:picLocks noChangeAspect="1" noChangeArrowheads="1"/>
          </xdr:cNvPicPr>
        </xdr:nvPicPr>
        <xdr:blipFill>
          <a:blip xmlns:r="http://schemas.openxmlformats.org/officeDocument/2006/relationships" r:embed="rId1" cstate="print"/>
          <a:srcRect/>
          <a:stretch>
            <a:fillRect/>
          </a:stretch>
        </xdr:blipFill>
        <xdr:spPr bwMode="auto">
          <a:xfrm>
            <a:off x="721" y="112"/>
            <a:ext cx="67" cy="67"/>
          </a:xfrm>
          <a:prstGeom prst="rect">
            <a:avLst/>
          </a:prstGeom>
          <a:noFill/>
          <a:ln w="9525">
            <a:noFill/>
            <a:miter lim="800000"/>
            <a:headEnd/>
            <a:tailEnd/>
          </a:ln>
        </xdr:spPr>
      </xdr:pic>
    </xdr:grpSp>
    <xdr:clientData/>
  </xdr:twoCellAnchor>
  <xdr:twoCellAnchor>
    <xdr:from>
      <xdr:col>36</xdr:col>
      <xdr:colOff>76200</xdr:colOff>
      <xdr:row>18</xdr:row>
      <xdr:rowOff>152400</xdr:rowOff>
    </xdr:from>
    <xdr:to>
      <xdr:col>38</xdr:col>
      <xdr:colOff>190500</xdr:colOff>
      <xdr:row>23</xdr:row>
      <xdr:rowOff>142875</xdr:rowOff>
    </xdr:to>
    <xdr:grpSp>
      <xdr:nvGrpSpPr>
        <xdr:cNvPr id="2050" name="Group 13"/>
        <xdr:cNvGrpSpPr>
          <a:grpSpLocks/>
        </xdr:cNvGrpSpPr>
      </xdr:nvGrpSpPr>
      <xdr:grpSpPr bwMode="auto">
        <a:xfrm>
          <a:off x="6924675" y="3390900"/>
          <a:ext cx="2266950" cy="800100"/>
          <a:chOff x="727" y="356"/>
          <a:chExt cx="238" cy="84"/>
        </a:xfrm>
      </xdr:grpSpPr>
      <xdr:sp macro="[0]!printequipe" textlink="">
        <xdr:nvSpPr>
          <xdr:cNvPr id="6146" name="Rectangle 2"/>
          <xdr:cNvSpPr>
            <a:spLocks noChangeArrowheads="1"/>
          </xdr:cNvSpPr>
        </xdr:nvSpPr>
        <xdr:spPr bwMode="auto">
          <a:xfrm>
            <a:off x="727" y="356"/>
            <a:ext cx="238" cy="84"/>
          </a:xfrm>
          <a:prstGeom prst="rect">
            <a:avLst/>
          </a:prstGeom>
          <a:solidFill>
            <a:srgbClr val="FFFF00"/>
          </a:solidFill>
          <a:ln w="9525">
            <a:solidFill>
              <a:srgbClr val="000000"/>
            </a:solidFill>
            <a:miter lim="800000"/>
            <a:headEnd/>
            <a:tailEnd/>
          </a:ln>
        </xdr:spPr>
        <xdr:txBody>
          <a:bodyPr vertOverflow="clip" wrap="square" lIns="36576" tIns="27432" rIns="36576" bIns="27432" anchor="ctr" upright="1"/>
          <a:lstStyle/>
          <a:p>
            <a:pPr algn="ctr" rtl="0">
              <a:defRPr sz="1000"/>
            </a:pPr>
            <a:r>
              <a:rPr lang="fr-BE" sz="1400" b="1" i="0" u="none" strike="noStrike" baseline="0">
                <a:solidFill>
                  <a:srgbClr val="000000"/>
                </a:solidFill>
                <a:latin typeface="Arial"/>
                <a:cs typeface="Arial"/>
              </a:rPr>
              <a:t>        Tableau Complet</a:t>
            </a:r>
          </a:p>
        </xdr:txBody>
      </xdr:sp>
      <xdr:pic>
        <xdr:nvPicPr>
          <xdr:cNvPr id="2061"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741" y="383"/>
            <a:ext cx="37" cy="36"/>
          </a:xfrm>
          <a:prstGeom prst="rect">
            <a:avLst/>
          </a:prstGeom>
          <a:noFill/>
          <a:ln w="1">
            <a:noFill/>
            <a:miter lim="800000"/>
            <a:headEnd/>
            <a:tailEnd/>
          </a:ln>
        </xdr:spPr>
      </xdr:pic>
    </xdr:grpSp>
    <xdr:clientData/>
  </xdr:twoCellAnchor>
  <xdr:twoCellAnchor>
    <xdr:from>
      <xdr:col>20</xdr:col>
      <xdr:colOff>333375</xdr:colOff>
      <xdr:row>11</xdr:row>
      <xdr:rowOff>142875</xdr:rowOff>
    </xdr:from>
    <xdr:to>
      <xdr:col>38</xdr:col>
      <xdr:colOff>485775</xdr:colOff>
      <xdr:row>16</xdr:row>
      <xdr:rowOff>133350</xdr:rowOff>
    </xdr:to>
    <xdr:grpSp>
      <xdr:nvGrpSpPr>
        <xdr:cNvPr id="2051" name="Group 12"/>
        <xdr:cNvGrpSpPr>
          <a:grpSpLocks/>
        </xdr:cNvGrpSpPr>
      </xdr:nvGrpSpPr>
      <xdr:grpSpPr bwMode="auto">
        <a:xfrm>
          <a:off x="6572250" y="2247900"/>
          <a:ext cx="2914650" cy="800100"/>
          <a:chOff x="690" y="236"/>
          <a:chExt cx="306" cy="84"/>
        </a:xfrm>
      </xdr:grpSpPr>
      <xdr:sp macro="[0]!printequipeformé" textlink="">
        <xdr:nvSpPr>
          <xdr:cNvPr id="6150" name="Rectangle 6"/>
          <xdr:cNvSpPr>
            <a:spLocks noChangeArrowheads="1"/>
          </xdr:cNvSpPr>
        </xdr:nvSpPr>
        <xdr:spPr bwMode="auto">
          <a:xfrm>
            <a:off x="690" y="236"/>
            <a:ext cx="306" cy="84"/>
          </a:xfrm>
          <a:prstGeom prst="rect">
            <a:avLst/>
          </a:prstGeom>
          <a:solidFill>
            <a:srgbClr val="FFFF00"/>
          </a:solidFill>
          <a:ln w="9525">
            <a:solidFill>
              <a:srgbClr val="000000"/>
            </a:solidFill>
            <a:miter lim="800000"/>
            <a:headEnd/>
            <a:tailEnd/>
          </a:ln>
        </xdr:spPr>
        <xdr:txBody>
          <a:bodyPr vertOverflow="clip" wrap="square" lIns="36576" tIns="27432" rIns="36576" bIns="27432" anchor="ctr" upright="1"/>
          <a:lstStyle/>
          <a:p>
            <a:pPr algn="ctr" rtl="0">
              <a:defRPr sz="1000"/>
            </a:pPr>
            <a:r>
              <a:rPr lang="fr-BE" sz="1400" b="1" i="0" u="none" strike="noStrike" baseline="0">
                <a:solidFill>
                  <a:srgbClr val="000000"/>
                </a:solidFill>
                <a:latin typeface="Arial"/>
                <a:cs typeface="Arial"/>
              </a:rPr>
              <a:t>      </a:t>
            </a:r>
            <a:r>
              <a:rPr lang="fr-BE" sz="1200" b="1" i="0" u="none" strike="noStrike" baseline="0">
                <a:solidFill>
                  <a:srgbClr val="000000"/>
                </a:solidFill>
                <a:latin typeface="Arial"/>
                <a:cs typeface="Arial"/>
              </a:rPr>
              <a:t>  </a:t>
            </a:r>
            <a:r>
              <a:rPr lang="fr-BE" sz="1400" b="1" i="0" u="none" strike="noStrike" baseline="0">
                <a:solidFill>
                  <a:srgbClr val="000000"/>
                </a:solidFill>
                <a:latin typeface="Arial"/>
                <a:cs typeface="Arial"/>
              </a:rPr>
              <a:t>Equipes Formées après Tirage</a:t>
            </a:r>
          </a:p>
        </xdr:txBody>
      </xdr:sp>
      <xdr:pic>
        <xdr:nvPicPr>
          <xdr:cNvPr id="2059"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703" y="261"/>
            <a:ext cx="37" cy="36"/>
          </a:xfrm>
          <a:prstGeom prst="rect">
            <a:avLst/>
          </a:prstGeom>
          <a:noFill/>
          <a:ln w="1">
            <a:noFill/>
            <a:miter lim="800000"/>
            <a:headEnd/>
            <a:tailEnd/>
          </a:ln>
        </xdr:spPr>
      </xdr:pic>
    </xdr:grpSp>
    <xdr:clientData/>
  </xdr:twoCellAnchor>
  <xdr:twoCellAnchor>
    <xdr:from>
      <xdr:col>37</xdr:col>
      <xdr:colOff>219075</xdr:colOff>
      <xdr:row>5</xdr:row>
      <xdr:rowOff>0</xdr:rowOff>
    </xdr:from>
    <xdr:to>
      <xdr:col>38</xdr:col>
      <xdr:colOff>247650</xdr:colOff>
      <xdr:row>9</xdr:row>
      <xdr:rowOff>28575</xdr:rowOff>
    </xdr:to>
    <xdr:grpSp>
      <xdr:nvGrpSpPr>
        <xdr:cNvPr id="2052" name="Group 17"/>
        <xdr:cNvGrpSpPr>
          <a:grpSpLocks/>
        </xdr:cNvGrpSpPr>
      </xdr:nvGrpSpPr>
      <xdr:grpSpPr bwMode="auto">
        <a:xfrm>
          <a:off x="8143875" y="1133475"/>
          <a:ext cx="1104900" cy="676275"/>
          <a:chOff x="855" y="119"/>
          <a:chExt cx="116" cy="71"/>
        </a:xfrm>
      </xdr:grpSpPr>
      <xdr:sp macro="[0]!deprotege" textlink="">
        <xdr:nvSpPr>
          <xdr:cNvPr id="6153" name="AutoShape 9"/>
          <xdr:cNvSpPr>
            <a:spLocks noChangeArrowheads="1"/>
          </xdr:cNvSpPr>
        </xdr:nvSpPr>
        <xdr:spPr bwMode="auto">
          <a:xfrm>
            <a:off x="855" y="119"/>
            <a:ext cx="116" cy="71"/>
          </a:xfrm>
          <a:prstGeom prst="flowChartProcess">
            <a:avLst/>
          </a:prstGeom>
          <a:solidFill>
            <a:srgbClr val="339966"/>
          </a:solidFill>
          <a:ln w="9525">
            <a:solidFill>
              <a:srgbClr val="000000"/>
            </a:solidFill>
            <a:miter lim="800000"/>
            <a:headEnd/>
            <a:tailEnd/>
          </a:ln>
        </xdr:spPr>
        <xdr:txBody>
          <a:bodyPr vertOverflow="clip" wrap="square" lIns="27432" tIns="22860" rIns="27432" bIns="22860" anchor="ctr" upright="1"/>
          <a:lstStyle/>
          <a:p>
            <a:pPr algn="ctr" rtl="0">
              <a:defRPr sz="1000"/>
            </a:pPr>
            <a:r>
              <a:rPr lang="fr-BE" sz="1000" b="1" i="0" u="none" strike="noStrike" baseline="0">
                <a:solidFill>
                  <a:srgbClr val="000000"/>
                </a:solidFill>
                <a:latin typeface="Arial"/>
                <a:cs typeface="Arial"/>
              </a:rPr>
              <a:t>Non - Sécurisé</a:t>
            </a:r>
          </a:p>
          <a:p>
            <a:pPr algn="ctr" rtl="0">
              <a:defRPr sz="1000"/>
            </a:pPr>
            <a:endParaRPr lang="fr-BE" sz="1000" b="1" i="0" u="none" strike="noStrike" baseline="0">
              <a:solidFill>
                <a:srgbClr val="000000"/>
              </a:solidFill>
              <a:latin typeface="Arial"/>
              <a:cs typeface="Arial"/>
            </a:endParaRPr>
          </a:p>
        </xdr:txBody>
      </xdr:sp>
      <xdr:pic>
        <xdr:nvPicPr>
          <xdr:cNvPr id="2057" name="Picture 14" descr="accès"/>
          <xdr:cNvPicPr>
            <a:picLocks noChangeAspect="1" noChangeArrowheads="1"/>
          </xdr:cNvPicPr>
        </xdr:nvPicPr>
        <xdr:blipFill>
          <a:blip xmlns:r="http://schemas.openxmlformats.org/officeDocument/2006/relationships" r:embed="rId3" cstate="print"/>
          <a:srcRect/>
          <a:stretch>
            <a:fillRect/>
          </a:stretch>
        </xdr:blipFill>
        <xdr:spPr bwMode="auto">
          <a:xfrm>
            <a:off x="894" y="155"/>
            <a:ext cx="34" cy="32"/>
          </a:xfrm>
          <a:prstGeom prst="rect">
            <a:avLst/>
          </a:prstGeom>
          <a:noFill/>
          <a:ln w="9525">
            <a:noFill/>
            <a:miter lim="800000"/>
            <a:headEnd/>
            <a:tailEnd/>
          </a:ln>
        </xdr:spPr>
      </xdr:pic>
    </xdr:grpSp>
    <xdr:clientData/>
  </xdr:twoCellAnchor>
  <xdr:twoCellAnchor>
    <xdr:from>
      <xdr:col>38</xdr:col>
      <xdr:colOff>628650</xdr:colOff>
      <xdr:row>5</xdr:row>
      <xdr:rowOff>19050</xdr:rowOff>
    </xdr:from>
    <xdr:to>
      <xdr:col>39</xdr:col>
      <xdr:colOff>657225</xdr:colOff>
      <xdr:row>9</xdr:row>
      <xdr:rowOff>38100</xdr:rowOff>
    </xdr:to>
    <xdr:grpSp>
      <xdr:nvGrpSpPr>
        <xdr:cNvPr id="2053" name="Group 16"/>
        <xdr:cNvGrpSpPr>
          <a:grpSpLocks/>
        </xdr:cNvGrpSpPr>
      </xdr:nvGrpSpPr>
      <xdr:grpSpPr bwMode="auto">
        <a:xfrm>
          <a:off x="9629775" y="1152525"/>
          <a:ext cx="1104900" cy="666750"/>
          <a:chOff x="1011" y="121"/>
          <a:chExt cx="116" cy="70"/>
        </a:xfrm>
      </xdr:grpSpPr>
      <xdr:sp macro="[0]!protege" textlink="">
        <xdr:nvSpPr>
          <xdr:cNvPr id="6155" name="AutoShape 11"/>
          <xdr:cNvSpPr>
            <a:spLocks noChangeArrowheads="1"/>
          </xdr:cNvSpPr>
        </xdr:nvSpPr>
        <xdr:spPr bwMode="auto">
          <a:xfrm>
            <a:off x="1011" y="121"/>
            <a:ext cx="116" cy="70"/>
          </a:xfrm>
          <a:prstGeom prst="flowChartProcess">
            <a:avLst/>
          </a:prstGeom>
          <a:solidFill>
            <a:srgbClr val="FF00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fr-BE" sz="1000" b="1" i="0" u="none" strike="noStrike" baseline="0">
                <a:solidFill>
                  <a:srgbClr val="000000"/>
                </a:solidFill>
                <a:latin typeface="Arial"/>
                <a:cs typeface="Arial"/>
              </a:rPr>
              <a:t>Sécurisé</a:t>
            </a:r>
          </a:p>
          <a:p>
            <a:pPr algn="ctr" rtl="0">
              <a:defRPr sz="1000"/>
            </a:pPr>
            <a:endParaRPr lang="fr-BE" sz="1000" b="1" i="0" u="none" strike="noStrike" baseline="0">
              <a:solidFill>
                <a:srgbClr val="000000"/>
              </a:solidFill>
              <a:latin typeface="Arial"/>
              <a:cs typeface="Arial"/>
            </a:endParaRPr>
          </a:p>
        </xdr:txBody>
      </xdr:sp>
      <xdr:pic>
        <xdr:nvPicPr>
          <xdr:cNvPr id="2055" name="Picture 15" descr="croix"/>
          <xdr:cNvPicPr>
            <a:picLocks noChangeAspect="1" noChangeArrowheads="1"/>
          </xdr:cNvPicPr>
        </xdr:nvPicPr>
        <xdr:blipFill>
          <a:blip xmlns:r="http://schemas.openxmlformats.org/officeDocument/2006/relationships" r:embed="rId4" cstate="print"/>
          <a:srcRect/>
          <a:stretch>
            <a:fillRect/>
          </a:stretch>
        </xdr:blipFill>
        <xdr:spPr bwMode="auto">
          <a:xfrm>
            <a:off x="1055" y="158"/>
            <a:ext cx="29" cy="29"/>
          </a:xfrm>
          <a:prstGeom prst="rect">
            <a:avLst/>
          </a:prstGeom>
          <a:noFill/>
          <a:ln w="9525">
            <a:noFill/>
            <a:miter lim="800000"/>
            <a:headEnd/>
            <a:tailEnd/>
          </a:ln>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ide-possible-pour-une-macro-t22309.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0" enableFormatConditionsCalculation="0">
    <tabColor indexed="35"/>
  </sheetPr>
  <dimension ref="A1:S150"/>
  <sheetViews>
    <sheetView tabSelected="1" workbookViewId="0">
      <selection activeCell="S25" sqref="S25"/>
    </sheetView>
  </sheetViews>
  <sheetFormatPr baseColWidth="10" defaultColWidth="9.140625" defaultRowHeight="19.5" customHeight="1"/>
  <cols>
    <col min="1" max="1" width="5.28515625" style="10" customWidth="1"/>
    <col min="2" max="2" width="28.7109375" style="41" customWidth="1"/>
    <col min="3" max="3" width="8.7109375" style="10" customWidth="1"/>
    <col min="4" max="4" width="8.140625" style="32" customWidth="1"/>
    <col min="5" max="5" width="10.7109375" style="32" customWidth="1"/>
    <col min="6" max="6" width="8.140625" style="32" customWidth="1"/>
    <col min="7" max="7" width="10.7109375" style="32" customWidth="1"/>
    <col min="8" max="8" width="8.7109375" style="32" customWidth="1"/>
    <col min="9" max="9" width="5.28515625" style="32" customWidth="1"/>
    <col min="10" max="11" width="9.140625" style="32"/>
    <col min="12" max="13" width="9.140625" style="32" hidden="1" customWidth="1"/>
    <col min="14" max="16384" width="9.140625" style="32"/>
  </cols>
  <sheetData>
    <row r="1" spans="1:19" ht="19.5" customHeight="1">
      <c r="O1" s="50" t="s">
        <v>47</v>
      </c>
      <c r="S1" s="44"/>
    </row>
    <row r="2" spans="1:19" ht="30" customHeight="1">
      <c r="D2" s="33"/>
      <c r="E2" s="46" t="str">
        <f>IF((F19)&lt;14,"Le tournoi ne peut pas commencer !","")</f>
        <v/>
      </c>
      <c r="F2" s="45"/>
      <c r="G2" s="45"/>
      <c r="H2" s="45"/>
      <c r="I2" s="45"/>
      <c r="J2" s="45"/>
      <c r="K2" s="45"/>
      <c r="L2" s="45"/>
      <c r="M2" s="45"/>
      <c r="N2" s="45"/>
      <c r="O2" s="45"/>
      <c r="S2" s="44"/>
    </row>
    <row r="3" spans="1:19" ht="14.25" customHeight="1">
      <c r="S3" s="44"/>
    </row>
    <row r="4" spans="1:19" ht="19.5" customHeight="1">
      <c r="A4" s="30" t="s">
        <v>0</v>
      </c>
      <c r="B4" s="31" t="s">
        <v>21</v>
      </c>
      <c r="C4" s="30" t="s">
        <v>22</v>
      </c>
    </row>
    <row r="5" spans="1:19" ht="19.5" customHeight="1">
      <c r="A5" s="8">
        <v>1</v>
      </c>
      <c r="B5" s="42" t="s">
        <v>28</v>
      </c>
      <c r="C5" s="49"/>
      <c r="J5" s="47"/>
      <c r="L5" s="32">
        <f>IF(LEN(TRIM(B5))&lt;&gt;0,1,"")</f>
        <v>1</v>
      </c>
      <c r="M5" s="32" t="str">
        <f>IF(LEN(TRIM(B5))&lt;&gt;0,"&amp;","")</f>
        <v>&amp;</v>
      </c>
    </row>
    <row r="6" spans="1:19" ht="19.5" customHeight="1">
      <c r="A6" s="8">
        <v>2</v>
      </c>
      <c r="B6" s="42" t="s">
        <v>35</v>
      </c>
      <c r="C6" s="49"/>
      <c r="J6" s="47"/>
      <c r="L6" s="32">
        <f t="shared" ref="L6:L69" si="0">IF(LEN(TRIM(B6))&lt;&gt;0,1,"")</f>
        <v>1</v>
      </c>
      <c r="M6" s="32" t="str">
        <f t="shared" ref="M6:M69" si="1">IF(LEN(TRIM(B6))&lt;&gt;0,"&amp;","")</f>
        <v>&amp;</v>
      </c>
    </row>
    <row r="7" spans="1:19" ht="19.5" customHeight="1">
      <c r="A7" s="8">
        <v>3</v>
      </c>
      <c r="B7" s="42" t="s">
        <v>30</v>
      </c>
      <c r="C7" s="9"/>
      <c r="J7" s="47"/>
      <c r="L7" s="32">
        <f t="shared" si="0"/>
        <v>1</v>
      </c>
      <c r="M7" s="32" t="str">
        <f t="shared" si="1"/>
        <v>&amp;</v>
      </c>
    </row>
    <row r="8" spans="1:19" ht="19.5" customHeight="1">
      <c r="A8" s="8">
        <v>4</v>
      </c>
      <c r="B8" s="42" t="s">
        <v>41</v>
      </c>
      <c r="C8" s="49"/>
      <c r="L8" s="32">
        <f t="shared" si="0"/>
        <v>1</v>
      </c>
      <c r="M8" s="32" t="str">
        <f t="shared" si="1"/>
        <v>&amp;</v>
      </c>
    </row>
    <row r="9" spans="1:19" ht="19.5" customHeight="1">
      <c r="A9" s="8">
        <v>5</v>
      </c>
      <c r="B9" s="42" t="s">
        <v>37</v>
      </c>
      <c r="C9" s="49"/>
      <c r="J9" s="47"/>
      <c r="L9" s="32">
        <f t="shared" si="0"/>
        <v>1</v>
      </c>
      <c r="M9" s="32" t="str">
        <f t="shared" si="1"/>
        <v>&amp;</v>
      </c>
    </row>
    <row r="10" spans="1:19" ht="19.5" customHeight="1">
      <c r="A10" s="8">
        <v>6</v>
      </c>
      <c r="B10" s="42" t="s">
        <v>38</v>
      </c>
      <c r="C10" s="9"/>
      <c r="L10" s="32">
        <f t="shared" si="0"/>
        <v>1</v>
      </c>
      <c r="M10" s="32" t="str">
        <f t="shared" si="1"/>
        <v>&amp;</v>
      </c>
    </row>
    <row r="11" spans="1:19" ht="19.5" customHeight="1">
      <c r="A11" s="8">
        <v>7</v>
      </c>
      <c r="B11" s="42" t="s">
        <v>43</v>
      </c>
      <c r="C11" s="9"/>
      <c r="L11" s="32">
        <f t="shared" si="0"/>
        <v>1</v>
      </c>
      <c r="M11" s="32" t="str">
        <f t="shared" si="1"/>
        <v>&amp;</v>
      </c>
    </row>
    <row r="12" spans="1:19" ht="19.5" customHeight="1">
      <c r="A12" s="8">
        <v>8</v>
      </c>
      <c r="B12" s="42" t="s">
        <v>36</v>
      </c>
      <c r="C12" s="9"/>
      <c r="L12" s="32">
        <f t="shared" si="0"/>
        <v>1</v>
      </c>
      <c r="M12" s="32" t="str">
        <f t="shared" si="1"/>
        <v>&amp;</v>
      </c>
    </row>
    <row r="13" spans="1:19" ht="19.5" customHeight="1">
      <c r="A13" s="8">
        <v>9</v>
      </c>
      <c r="B13" s="42" t="s">
        <v>31</v>
      </c>
      <c r="C13" s="9"/>
      <c r="J13" s="47"/>
      <c r="L13" s="32">
        <f t="shared" si="0"/>
        <v>1</v>
      </c>
      <c r="M13" s="32" t="str">
        <f t="shared" si="1"/>
        <v>&amp;</v>
      </c>
    </row>
    <row r="14" spans="1:19" ht="19.5" customHeight="1">
      <c r="A14" s="8">
        <v>10</v>
      </c>
      <c r="B14" s="42" t="s">
        <v>34</v>
      </c>
      <c r="C14" s="9"/>
      <c r="J14" s="47"/>
      <c r="L14" s="32">
        <f t="shared" si="0"/>
        <v>1</v>
      </c>
      <c r="M14" s="32" t="str">
        <f t="shared" si="1"/>
        <v>&amp;</v>
      </c>
    </row>
    <row r="15" spans="1:19" ht="19.5" customHeight="1">
      <c r="A15" s="8">
        <v>11</v>
      </c>
      <c r="B15" s="42" t="s">
        <v>46</v>
      </c>
      <c r="C15" s="49"/>
      <c r="J15" s="47"/>
      <c r="L15" s="32">
        <f t="shared" si="0"/>
        <v>1</v>
      </c>
      <c r="M15" s="32" t="str">
        <f t="shared" si="1"/>
        <v>&amp;</v>
      </c>
    </row>
    <row r="16" spans="1:19" ht="19.5" customHeight="1" thickBot="1">
      <c r="A16" s="8">
        <v>12</v>
      </c>
      <c r="B16" s="42" t="s">
        <v>42</v>
      </c>
      <c r="C16" s="49"/>
      <c r="J16" s="47"/>
      <c r="L16" s="32">
        <f t="shared" si="0"/>
        <v>1</v>
      </c>
      <c r="M16" s="32" t="str">
        <f t="shared" si="1"/>
        <v>&amp;</v>
      </c>
    </row>
    <row r="17" spans="1:13" ht="19.5" customHeight="1">
      <c r="A17" s="8">
        <v>13</v>
      </c>
      <c r="B17" s="42" t="s">
        <v>25</v>
      </c>
      <c r="C17" s="9"/>
      <c r="E17" s="51" t="s">
        <v>23</v>
      </c>
      <c r="F17" s="52"/>
      <c r="G17" s="53"/>
      <c r="J17" s="47"/>
      <c r="L17" s="32">
        <f t="shared" si="0"/>
        <v>1</v>
      </c>
      <c r="M17" s="32" t="str">
        <f t="shared" si="1"/>
        <v>&amp;</v>
      </c>
    </row>
    <row r="18" spans="1:13" ht="19.5" customHeight="1">
      <c r="A18" s="8">
        <v>14</v>
      </c>
      <c r="B18" s="42" t="s">
        <v>27</v>
      </c>
      <c r="C18" s="9"/>
      <c r="E18" s="35"/>
      <c r="F18" s="33"/>
      <c r="G18" s="36"/>
      <c r="J18" s="47"/>
      <c r="L18" s="32">
        <f t="shared" si="0"/>
        <v>1</v>
      </c>
      <c r="M18" s="32" t="str">
        <f t="shared" si="1"/>
        <v>&amp;</v>
      </c>
    </row>
    <row r="19" spans="1:13" ht="19.5" customHeight="1">
      <c r="A19" s="8">
        <v>15</v>
      </c>
      <c r="B19" s="42" t="s">
        <v>32</v>
      </c>
      <c r="C19" s="9"/>
      <c r="E19" s="35"/>
      <c r="F19" s="39">
        <f>SUM(L5:L148)</f>
        <v>22</v>
      </c>
      <c r="G19" s="36"/>
      <c r="J19" s="47"/>
      <c r="L19" s="32">
        <f t="shared" si="0"/>
        <v>1</v>
      </c>
      <c r="M19" s="32" t="str">
        <f t="shared" si="1"/>
        <v>&amp;</v>
      </c>
    </row>
    <row r="20" spans="1:13" ht="19.5" customHeight="1" thickBot="1">
      <c r="A20" s="8">
        <v>16</v>
      </c>
      <c r="B20" s="42" t="s">
        <v>33</v>
      </c>
      <c r="C20" s="9"/>
      <c r="E20" s="40"/>
      <c r="F20" s="37"/>
      <c r="G20" s="38"/>
      <c r="J20" s="47"/>
      <c r="L20" s="32">
        <f t="shared" si="0"/>
        <v>1</v>
      </c>
      <c r="M20" s="32" t="str">
        <f t="shared" si="1"/>
        <v>&amp;</v>
      </c>
    </row>
    <row r="21" spans="1:13" ht="19.5" customHeight="1">
      <c r="A21" s="8">
        <v>17</v>
      </c>
      <c r="B21" s="42" t="s">
        <v>40</v>
      </c>
      <c r="C21" s="9"/>
      <c r="J21" s="47"/>
      <c r="L21" s="32">
        <f t="shared" si="0"/>
        <v>1</v>
      </c>
      <c r="M21" s="32" t="str">
        <f t="shared" si="1"/>
        <v>&amp;</v>
      </c>
    </row>
    <row r="22" spans="1:13" ht="19.5" customHeight="1">
      <c r="A22" s="8">
        <v>18</v>
      </c>
      <c r="B22" s="42" t="s">
        <v>29</v>
      </c>
      <c r="C22" s="9"/>
      <c r="E22" s="47" t="str">
        <f>IF(OR(F19=15,F19=20,F19=21,F19=26,F19=27,F19=32,F19=33,F19=38,F19=39,F19=44,F19=45,F19=50,F19=51,F19=56,F19=57,F19=62,F19=63,F19=68,F19=69,F19=74,F19=75,F19=80,F19=81,F19=86,F19=87,F19=92,F19=93,F19=98,F19=99,F19=104),"Création d'une équipe BYE car nombre d'équipes impaires !","")</f>
        <v/>
      </c>
      <c r="L22" s="32">
        <f t="shared" si="0"/>
        <v>1</v>
      </c>
      <c r="M22" s="32" t="str">
        <f t="shared" si="1"/>
        <v>&amp;</v>
      </c>
    </row>
    <row r="23" spans="1:13" ht="19.5" customHeight="1">
      <c r="A23" s="8">
        <v>19</v>
      </c>
      <c r="B23" s="42" t="s">
        <v>39</v>
      </c>
      <c r="C23" s="9"/>
      <c r="E23" s="47" t="str">
        <f>IF(OR(F19=16,F19=22,F19=28,F19=34,F19=40,F19=46,F19=52,F19=58,F19=64,F19=70,F19=76,F19=82,F19=88,F19=94,F19=100,F19=107,F19=113,F19=119,F19=125,F19=131,F19=137,F19=143,F19=149),"Un joueur d'une triplette doit compléter la doublette !","")</f>
        <v>Un joueur d'une triplette doit compléter la doublette !</v>
      </c>
      <c r="L23" s="32">
        <f t="shared" si="0"/>
        <v>1</v>
      </c>
      <c r="M23" s="32" t="str">
        <f t="shared" si="1"/>
        <v>&amp;</v>
      </c>
    </row>
    <row r="24" spans="1:13" ht="19.5" customHeight="1">
      <c r="A24" s="8">
        <v>20</v>
      </c>
      <c r="B24" s="42" t="s">
        <v>26</v>
      </c>
      <c r="C24" s="9"/>
      <c r="E24" s="47" t="str">
        <f>IF(OR(F19=14,F19=105,F19=111,F19=112,F19=117,F19=118,F19=123,F19=124,F19=129,F19=130,F19=135,F19=136,F19=141,F19=142,F19=147,F19=148),"Création d'une équipe BYE car nombre d'équipes impaires !","")</f>
        <v/>
      </c>
      <c r="L24" s="32">
        <f t="shared" si="0"/>
        <v>1</v>
      </c>
      <c r="M24" s="32" t="str">
        <f t="shared" si="1"/>
        <v>&amp;</v>
      </c>
    </row>
    <row r="25" spans="1:13" ht="19.5" customHeight="1">
      <c r="A25" s="8">
        <v>21</v>
      </c>
      <c r="B25" s="42" t="s">
        <v>44</v>
      </c>
      <c r="C25" s="9"/>
      <c r="E25" s="47" t="str">
        <f>IF(OR(F19=19,F19=25,F19=3137,F19=43,F19=49,F19=55,F19=61,F19=67,F19=73,F19=79,F19=85,F19=91,F19=97,F19=103,F19=110,F19=116,F19=122,F19=128,F19=134,F185=140,F19=146),"Un joueur d'une triplette doit compléter la doublette et création d'une équipe BYE !","")</f>
        <v/>
      </c>
      <c r="L25" s="32">
        <f t="shared" si="0"/>
        <v>1</v>
      </c>
      <c r="M25" s="32" t="str">
        <f t="shared" si="1"/>
        <v>&amp;</v>
      </c>
    </row>
    <row r="26" spans="1:13" ht="19.5" customHeight="1">
      <c r="A26" s="8">
        <v>22</v>
      </c>
      <c r="B26" s="42" t="s">
        <v>45</v>
      </c>
      <c r="C26" s="9"/>
      <c r="L26" s="32">
        <f t="shared" si="0"/>
        <v>1</v>
      </c>
      <c r="M26" s="32" t="str">
        <f t="shared" si="1"/>
        <v>&amp;</v>
      </c>
    </row>
    <row r="27" spans="1:13" ht="19.5" customHeight="1">
      <c r="A27" s="8">
        <v>23</v>
      </c>
      <c r="B27" s="42"/>
      <c r="C27" s="9"/>
      <c r="L27" s="32" t="str">
        <f t="shared" si="0"/>
        <v/>
      </c>
      <c r="M27" s="32" t="str">
        <f t="shared" si="1"/>
        <v/>
      </c>
    </row>
    <row r="28" spans="1:13" ht="19.5" customHeight="1">
      <c r="A28" s="8">
        <v>24</v>
      </c>
      <c r="B28" s="42"/>
      <c r="C28" s="9"/>
      <c r="L28" s="32" t="str">
        <f t="shared" si="0"/>
        <v/>
      </c>
      <c r="M28" s="32" t="str">
        <f t="shared" si="1"/>
        <v/>
      </c>
    </row>
    <row r="29" spans="1:13" ht="19.5" customHeight="1">
      <c r="A29" s="8">
        <v>25</v>
      </c>
      <c r="B29" s="42"/>
      <c r="C29" s="9"/>
      <c r="L29" s="32" t="str">
        <f t="shared" si="0"/>
        <v/>
      </c>
      <c r="M29" s="32" t="str">
        <f t="shared" si="1"/>
        <v/>
      </c>
    </row>
    <row r="30" spans="1:13" ht="19.5" customHeight="1">
      <c r="A30" s="8">
        <v>26</v>
      </c>
      <c r="B30" s="42"/>
      <c r="C30" s="9"/>
      <c r="L30" s="32" t="str">
        <f t="shared" si="0"/>
        <v/>
      </c>
      <c r="M30" s="32" t="str">
        <f t="shared" si="1"/>
        <v/>
      </c>
    </row>
    <row r="31" spans="1:13" ht="19.5" customHeight="1">
      <c r="A31" s="8">
        <v>27</v>
      </c>
      <c r="B31" s="42"/>
      <c r="C31" s="9"/>
      <c r="L31" s="32" t="str">
        <f t="shared" si="0"/>
        <v/>
      </c>
      <c r="M31" s="32" t="str">
        <f t="shared" si="1"/>
        <v/>
      </c>
    </row>
    <row r="32" spans="1:13" ht="19.5" customHeight="1">
      <c r="A32" s="8">
        <v>28</v>
      </c>
      <c r="B32" s="42"/>
      <c r="C32" s="9"/>
      <c r="L32" s="32" t="str">
        <f t="shared" si="0"/>
        <v/>
      </c>
      <c r="M32" s="32" t="str">
        <f t="shared" si="1"/>
        <v/>
      </c>
    </row>
    <row r="33" spans="1:13" ht="19.5" customHeight="1">
      <c r="A33" s="8">
        <v>29</v>
      </c>
      <c r="B33" s="42"/>
      <c r="C33" s="9"/>
      <c r="L33" s="32" t="str">
        <f t="shared" si="0"/>
        <v/>
      </c>
      <c r="M33" s="32" t="str">
        <f t="shared" si="1"/>
        <v/>
      </c>
    </row>
    <row r="34" spans="1:13" ht="19.5" customHeight="1">
      <c r="A34" s="8">
        <v>30</v>
      </c>
      <c r="B34" s="42"/>
      <c r="C34" s="9"/>
      <c r="L34" s="32" t="str">
        <f t="shared" si="0"/>
        <v/>
      </c>
      <c r="M34" s="32" t="str">
        <f t="shared" si="1"/>
        <v/>
      </c>
    </row>
    <row r="35" spans="1:13" ht="19.5" customHeight="1">
      <c r="A35" s="8">
        <v>31</v>
      </c>
      <c r="B35" s="42"/>
      <c r="C35" s="9"/>
      <c r="L35" s="32" t="str">
        <f t="shared" si="0"/>
        <v/>
      </c>
      <c r="M35" s="32" t="str">
        <f t="shared" si="1"/>
        <v/>
      </c>
    </row>
    <row r="36" spans="1:13" ht="19.5" customHeight="1">
      <c r="A36" s="8">
        <v>32</v>
      </c>
      <c r="B36" s="42"/>
      <c r="C36" s="9"/>
      <c r="L36" s="32" t="str">
        <f t="shared" si="0"/>
        <v/>
      </c>
      <c r="M36" s="32" t="str">
        <f t="shared" si="1"/>
        <v/>
      </c>
    </row>
    <row r="37" spans="1:13" ht="19.5" customHeight="1">
      <c r="A37" s="8">
        <v>33</v>
      </c>
      <c r="B37" s="42"/>
      <c r="C37" s="9"/>
      <c r="L37" s="32" t="str">
        <f t="shared" si="0"/>
        <v/>
      </c>
      <c r="M37" s="32" t="str">
        <f t="shared" si="1"/>
        <v/>
      </c>
    </row>
    <row r="38" spans="1:13" ht="19.5" customHeight="1">
      <c r="A38" s="8">
        <v>34</v>
      </c>
      <c r="B38" s="42"/>
      <c r="C38" s="9"/>
      <c r="L38" s="32" t="str">
        <f t="shared" si="0"/>
        <v/>
      </c>
      <c r="M38" s="32" t="str">
        <f t="shared" si="1"/>
        <v/>
      </c>
    </row>
    <row r="39" spans="1:13" ht="19.5" customHeight="1">
      <c r="A39" s="8">
        <v>35</v>
      </c>
      <c r="B39" s="42"/>
      <c r="C39" s="9"/>
      <c r="L39" s="32" t="str">
        <f t="shared" si="0"/>
        <v/>
      </c>
      <c r="M39" s="32" t="str">
        <f t="shared" si="1"/>
        <v/>
      </c>
    </row>
    <row r="40" spans="1:13" ht="19.5" customHeight="1">
      <c r="A40" s="8">
        <v>36</v>
      </c>
      <c r="B40" s="42"/>
      <c r="C40" s="9"/>
      <c r="L40" s="32" t="str">
        <f t="shared" si="0"/>
        <v/>
      </c>
      <c r="M40" s="32" t="str">
        <f t="shared" si="1"/>
        <v/>
      </c>
    </row>
    <row r="41" spans="1:13" ht="19.5" customHeight="1">
      <c r="A41" s="8">
        <v>37</v>
      </c>
      <c r="B41" s="42"/>
      <c r="C41" s="9"/>
      <c r="L41" s="32" t="str">
        <f t="shared" si="0"/>
        <v/>
      </c>
      <c r="M41" s="32" t="str">
        <f t="shared" si="1"/>
        <v/>
      </c>
    </row>
    <row r="42" spans="1:13" ht="19.5" customHeight="1">
      <c r="A42" s="8">
        <v>38</v>
      </c>
      <c r="B42" s="42"/>
      <c r="C42" s="9"/>
      <c r="L42" s="32" t="str">
        <f t="shared" si="0"/>
        <v/>
      </c>
      <c r="M42" s="32" t="str">
        <f t="shared" si="1"/>
        <v/>
      </c>
    </row>
    <row r="43" spans="1:13" ht="19.5" customHeight="1">
      <c r="A43" s="8">
        <v>39</v>
      </c>
      <c r="B43" s="42"/>
      <c r="C43" s="9"/>
      <c r="L43" s="32" t="str">
        <f t="shared" si="0"/>
        <v/>
      </c>
      <c r="M43" s="32" t="str">
        <f t="shared" si="1"/>
        <v/>
      </c>
    </row>
    <row r="44" spans="1:13" ht="19.5" customHeight="1">
      <c r="A44" s="8">
        <v>40</v>
      </c>
      <c r="B44" s="42"/>
      <c r="C44" s="9"/>
      <c r="L44" s="32" t="str">
        <f t="shared" si="0"/>
        <v/>
      </c>
      <c r="M44" s="32" t="str">
        <f t="shared" si="1"/>
        <v/>
      </c>
    </row>
    <row r="45" spans="1:13" ht="19.5" customHeight="1">
      <c r="A45" s="8">
        <v>41</v>
      </c>
      <c r="B45" s="42"/>
      <c r="C45" s="9"/>
      <c r="L45" s="32" t="str">
        <f t="shared" si="0"/>
        <v/>
      </c>
      <c r="M45" s="32" t="str">
        <f t="shared" si="1"/>
        <v/>
      </c>
    </row>
    <row r="46" spans="1:13" ht="19.5" customHeight="1">
      <c r="A46" s="8">
        <v>42</v>
      </c>
      <c r="B46" s="42"/>
      <c r="C46" s="9"/>
      <c r="L46" s="32" t="str">
        <f t="shared" si="0"/>
        <v/>
      </c>
      <c r="M46" s="32" t="str">
        <f t="shared" si="1"/>
        <v/>
      </c>
    </row>
    <row r="47" spans="1:13" ht="19.5" customHeight="1">
      <c r="A47" s="8">
        <v>43</v>
      </c>
      <c r="B47" s="42"/>
      <c r="C47" s="9"/>
      <c r="L47" s="32" t="str">
        <f t="shared" si="0"/>
        <v/>
      </c>
      <c r="M47" s="32" t="str">
        <f t="shared" si="1"/>
        <v/>
      </c>
    </row>
    <row r="48" spans="1:13" ht="19.5" customHeight="1">
      <c r="A48" s="8">
        <v>44</v>
      </c>
      <c r="B48" s="42"/>
      <c r="C48" s="9"/>
      <c r="L48" s="32" t="str">
        <f t="shared" si="0"/>
        <v/>
      </c>
      <c r="M48" s="32" t="str">
        <f t="shared" si="1"/>
        <v/>
      </c>
    </row>
    <row r="49" spans="1:13" ht="19.5" customHeight="1">
      <c r="A49" s="8">
        <v>45</v>
      </c>
      <c r="B49" s="42"/>
      <c r="C49" s="9"/>
      <c r="L49" s="32" t="str">
        <f t="shared" si="0"/>
        <v/>
      </c>
      <c r="M49" s="32" t="str">
        <f t="shared" si="1"/>
        <v/>
      </c>
    </row>
    <row r="50" spans="1:13" ht="19.5" customHeight="1">
      <c r="A50" s="8">
        <v>46</v>
      </c>
      <c r="B50" s="42"/>
      <c r="C50" s="9"/>
      <c r="L50" s="32" t="str">
        <f t="shared" si="0"/>
        <v/>
      </c>
      <c r="M50" s="32" t="str">
        <f t="shared" si="1"/>
        <v/>
      </c>
    </row>
    <row r="51" spans="1:13" ht="19.5" customHeight="1">
      <c r="A51" s="8">
        <v>47</v>
      </c>
      <c r="B51" s="42"/>
      <c r="C51" s="9"/>
      <c r="L51" s="32" t="str">
        <f t="shared" si="0"/>
        <v/>
      </c>
      <c r="M51" s="32" t="str">
        <f t="shared" si="1"/>
        <v/>
      </c>
    </row>
    <row r="52" spans="1:13" ht="19.5" customHeight="1">
      <c r="A52" s="8">
        <v>48</v>
      </c>
      <c r="B52" s="42"/>
      <c r="C52" s="9"/>
      <c r="L52" s="32" t="str">
        <f t="shared" si="0"/>
        <v/>
      </c>
      <c r="M52" s="32" t="str">
        <f t="shared" si="1"/>
        <v/>
      </c>
    </row>
    <row r="53" spans="1:13" ht="19.5" customHeight="1">
      <c r="A53" s="8">
        <v>49</v>
      </c>
      <c r="B53" s="42"/>
      <c r="C53" s="9"/>
      <c r="L53" s="32" t="str">
        <f t="shared" si="0"/>
        <v/>
      </c>
      <c r="M53" s="32" t="str">
        <f t="shared" si="1"/>
        <v/>
      </c>
    </row>
    <row r="54" spans="1:13" ht="19.5" customHeight="1">
      <c r="A54" s="8">
        <v>50</v>
      </c>
      <c r="B54" s="42"/>
      <c r="C54" s="9"/>
      <c r="L54" s="32" t="str">
        <f t="shared" si="0"/>
        <v/>
      </c>
      <c r="M54" s="32" t="str">
        <f t="shared" si="1"/>
        <v/>
      </c>
    </row>
    <row r="55" spans="1:13" ht="19.5" customHeight="1">
      <c r="A55" s="8">
        <v>51</v>
      </c>
      <c r="B55" s="42"/>
      <c r="C55" s="9"/>
      <c r="L55" s="32" t="str">
        <f t="shared" si="0"/>
        <v/>
      </c>
      <c r="M55" s="32" t="str">
        <f t="shared" si="1"/>
        <v/>
      </c>
    </row>
    <row r="56" spans="1:13" ht="19.5" customHeight="1">
      <c r="A56" s="8">
        <v>52</v>
      </c>
      <c r="B56" s="42"/>
      <c r="C56" s="9"/>
      <c r="D56" s="10"/>
      <c r="L56" s="32" t="str">
        <f t="shared" si="0"/>
        <v/>
      </c>
      <c r="M56" s="32" t="str">
        <f t="shared" si="1"/>
        <v/>
      </c>
    </row>
    <row r="57" spans="1:13" ht="19.5" customHeight="1">
      <c r="A57" s="8">
        <v>53</v>
      </c>
      <c r="B57" s="42"/>
      <c r="C57" s="9"/>
      <c r="L57" s="32" t="str">
        <f t="shared" si="0"/>
        <v/>
      </c>
      <c r="M57" s="32" t="str">
        <f t="shared" si="1"/>
        <v/>
      </c>
    </row>
    <row r="58" spans="1:13" ht="19.5" customHeight="1">
      <c r="A58" s="8">
        <v>54</v>
      </c>
      <c r="B58" s="42"/>
      <c r="C58" s="9"/>
      <c r="L58" s="32" t="str">
        <f t="shared" si="0"/>
        <v/>
      </c>
      <c r="M58" s="32" t="str">
        <f t="shared" si="1"/>
        <v/>
      </c>
    </row>
    <row r="59" spans="1:13" ht="19.5" customHeight="1">
      <c r="A59" s="8">
        <v>55</v>
      </c>
      <c r="B59" s="42"/>
      <c r="C59" s="9"/>
      <c r="L59" s="32" t="str">
        <f t="shared" si="0"/>
        <v/>
      </c>
      <c r="M59" s="32" t="str">
        <f t="shared" si="1"/>
        <v/>
      </c>
    </row>
    <row r="60" spans="1:13" ht="19.5" customHeight="1">
      <c r="A60" s="8">
        <v>56</v>
      </c>
      <c r="B60" s="42"/>
      <c r="C60" s="9"/>
      <c r="L60" s="32" t="str">
        <f t="shared" si="0"/>
        <v/>
      </c>
      <c r="M60" s="32" t="str">
        <f t="shared" si="1"/>
        <v/>
      </c>
    </row>
    <row r="61" spans="1:13" ht="19.5" customHeight="1">
      <c r="A61" s="8">
        <v>57</v>
      </c>
      <c r="B61" s="42"/>
      <c r="C61" s="9"/>
      <c r="L61" s="32" t="str">
        <f t="shared" si="0"/>
        <v/>
      </c>
      <c r="M61" s="32" t="str">
        <f t="shared" si="1"/>
        <v/>
      </c>
    </row>
    <row r="62" spans="1:13" ht="19.5" customHeight="1">
      <c r="A62" s="8">
        <v>58</v>
      </c>
      <c r="B62" s="42"/>
      <c r="C62" s="9"/>
      <c r="L62" s="32" t="str">
        <f t="shared" si="0"/>
        <v/>
      </c>
      <c r="M62" s="32" t="str">
        <f t="shared" si="1"/>
        <v/>
      </c>
    </row>
    <row r="63" spans="1:13" ht="19.5" customHeight="1">
      <c r="A63" s="8">
        <v>59</v>
      </c>
      <c r="B63" s="42"/>
      <c r="C63" s="9"/>
      <c r="L63" s="32" t="str">
        <f t="shared" si="0"/>
        <v/>
      </c>
      <c r="M63" s="32" t="str">
        <f t="shared" si="1"/>
        <v/>
      </c>
    </row>
    <row r="64" spans="1:13" ht="19.5" customHeight="1">
      <c r="A64" s="8">
        <v>60</v>
      </c>
      <c r="B64" s="42"/>
      <c r="C64" s="9"/>
      <c r="L64" s="32" t="str">
        <f t="shared" si="0"/>
        <v/>
      </c>
      <c r="M64" s="32" t="str">
        <f t="shared" si="1"/>
        <v/>
      </c>
    </row>
    <row r="65" spans="1:13" ht="19.5" customHeight="1">
      <c r="A65" s="8">
        <v>61</v>
      </c>
      <c r="B65" s="42"/>
      <c r="C65" s="9"/>
      <c r="L65" s="32" t="str">
        <f t="shared" si="0"/>
        <v/>
      </c>
      <c r="M65" s="32" t="str">
        <f t="shared" si="1"/>
        <v/>
      </c>
    </row>
    <row r="66" spans="1:13" ht="19.5" customHeight="1">
      <c r="A66" s="8">
        <v>62</v>
      </c>
      <c r="B66" s="42"/>
      <c r="C66" s="9"/>
      <c r="L66" s="32" t="str">
        <f t="shared" si="0"/>
        <v/>
      </c>
      <c r="M66" s="32" t="str">
        <f t="shared" si="1"/>
        <v/>
      </c>
    </row>
    <row r="67" spans="1:13" ht="19.5" customHeight="1">
      <c r="A67" s="8">
        <v>63</v>
      </c>
      <c r="B67" s="42"/>
      <c r="C67" s="9"/>
      <c r="L67" s="32" t="str">
        <f t="shared" si="0"/>
        <v/>
      </c>
      <c r="M67" s="32" t="str">
        <f t="shared" si="1"/>
        <v/>
      </c>
    </row>
    <row r="68" spans="1:13" ht="19.5" customHeight="1">
      <c r="A68" s="8">
        <v>64</v>
      </c>
      <c r="B68" s="42"/>
      <c r="C68" s="9"/>
      <c r="L68" s="32" t="str">
        <f t="shared" si="0"/>
        <v/>
      </c>
      <c r="M68" s="32" t="str">
        <f t="shared" si="1"/>
        <v/>
      </c>
    </row>
    <row r="69" spans="1:13" ht="19.5" customHeight="1">
      <c r="A69" s="8">
        <v>65</v>
      </c>
      <c r="B69" s="42"/>
      <c r="C69" s="9"/>
      <c r="L69" s="32" t="str">
        <f t="shared" si="0"/>
        <v/>
      </c>
      <c r="M69" s="32" t="str">
        <f t="shared" si="1"/>
        <v/>
      </c>
    </row>
    <row r="70" spans="1:13" ht="19.5" customHeight="1">
      <c r="A70" s="8">
        <v>66</v>
      </c>
      <c r="B70" s="42"/>
      <c r="C70" s="9"/>
      <c r="L70" s="32" t="str">
        <f t="shared" ref="L70:L133" si="2">IF(LEN(TRIM(B70))&lt;&gt;0,1,"")</f>
        <v/>
      </c>
      <c r="M70" s="32" t="str">
        <f t="shared" ref="M70:M133" si="3">IF(LEN(TRIM(B70))&lt;&gt;0,"&amp;","")</f>
        <v/>
      </c>
    </row>
    <row r="71" spans="1:13" ht="19.5" customHeight="1">
      <c r="A71" s="8">
        <v>67</v>
      </c>
      <c r="B71" s="42"/>
      <c r="C71" s="9"/>
      <c r="L71" s="32" t="str">
        <f t="shared" si="2"/>
        <v/>
      </c>
      <c r="M71" s="32" t="str">
        <f t="shared" si="3"/>
        <v/>
      </c>
    </row>
    <row r="72" spans="1:13" ht="19.5" customHeight="1">
      <c r="A72" s="8">
        <v>68</v>
      </c>
      <c r="B72" s="42"/>
      <c r="C72" s="9"/>
      <c r="L72" s="32" t="str">
        <f t="shared" si="2"/>
        <v/>
      </c>
      <c r="M72" s="32" t="str">
        <f t="shared" si="3"/>
        <v/>
      </c>
    </row>
    <row r="73" spans="1:13" ht="19.5" customHeight="1">
      <c r="A73" s="8">
        <v>69</v>
      </c>
      <c r="B73" s="42"/>
      <c r="C73" s="9"/>
      <c r="L73" s="32" t="str">
        <f t="shared" si="2"/>
        <v/>
      </c>
      <c r="M73" s="32" t="str">
        <f t="shared" si="3"/>
        <v/>
      </c>
    </row>
    <row r="74" spans="1:13" ht="19.5" customHeight="1">
      <c r="A74" s="8">
        <v>70</v>
      </c>
      <c r="B74" s="42"/>
      <c r="C74" s="9"/>
      <c r="L74" s="32" t="str">
        <f t="shared" si="2"/>
        <v/>
      </c>
      <c r="M74" s="32" t="str">
        <f t="shared" si="3"/>
        <v/>
      </c>
    </row>
    <row r="75" spans="1:13" ht="19.5" customHeight="1">
      <c r="A75" s="8">
        <v>71</v>
      </c>
      <c r="B75" s="42"/>
      <c r="C75" s="9"/>
      <c r="L75" s="32" t="str">
        <f t="shared" si="2"/>
        <v/>
      </c>
      <c r="M75" s="32" t="str">
        <f t="shared" si="3"/>
        <v/>
      </c>
    </row>
    <row r="76" spans="1:13" ht="19.5" customHeight="1">
      <c r="A76" s="8">
        <v>72</v>
      </c>
      <c r="B76" s="42"/>
      <c r="C76" s="9"/>
      <c r="L76" s="32" t="str">
        <f t="shared" si="2"/>
        <v/>
      </c>
      <c r="M76" s="32" t="str">
        <f t="shared" si="3"/>
        <v/>
      </c>
    </row>
    <row r="77" spans="1:13" ht="19.5" customHeight="1">
      <c r="A77" s="8">
        <v>73</v>
      </c>
      <c r="B77" s="42"/>
      <c r="C77" s="9"/>
      <c r="L77" s="32" t="str">
        <f t="shared" si="2"/>
        <v/>
      </c>
      <c r="M77" s="32" t="str">
        <f t="shared" si="3"/>
        <v/>
      </c>
    </row>
    <row r="78" spans="1:13" ht="19.5" customHeight="1">
      <c r="A78" s="8">
        <v>74</v>
      </c>
      <c r="B78" s="42"/>
      <c r="C78" s="9"/>
      <c r="L78" s="32" t="str">
        <f t="shared" si="2"/>
        <v/>
      </c>
      <c r="M78" s="32" t="str">
        <f t="shared" si="3"/>
        <v/>
      </c>
    </row>
    <row r="79" spans="1:13" ht="19.5" customHeight="1">
      <c r="A79" s="8">
        <v>75</v>
      </c>
      <c r="B79" s="42"/>
      <c r="C79" s="9"/>
      <c r="L79" s="32" t="str">
        <f t="shared" si="2"/>
        <v/>
      </c>
      <c r="M79" s="32" t="str">
        <f t="shared" si="3"/>
        <v/>
      </c>
    </row>
    <row r="80" spans="1:13" ht="19.5" customHeight="1">
      <c r="A80" s="8">
        <v>76</v>
      </c>
      <c r="B80" s="42"/>
      <c r="C80" s="9"/>
      <c r="L80" s="32" t="str">
        <f t="shared" si="2"/>
        <v/>
      </c>
      <c r="M80" s="32" t="str">
        <f t="shared" si="3"/>
        <v/>
      </c>
    </row>
    <row r="81" spans="1:13" ht="19.5" customHeight="1">
      <c r="A81" s="8">
        <v>77</v>
      </c>
      <c r="B81" s="42"/>
      <c r="C81" s="9"/>
      <c r="L81" s="32" t="str">
        <f t="shared" si="2"/>
        <v/>
      </c>
      <c r="M81" s="32" t="str">
        <f t="shared" si="3"/>
        <v/>
      </c>
    </row>
    <row r="82" spans="1:13" ht="19.5" customHeight="1">
      <c r="A82" s="8">
        <v>78</v>
      </c>
      <c r="B82" s="42"/>
      <c r="C82" s="9"/>
      <c r="L82" s="32" t="str">
        <f t="shared" si="2"/>
        <v/>
      </c>
      <c r="M82" s="32" t="str">
        <f t="shared" si="3"/>
        <v/>
      </c>
    </row>
    <row r="83" spans="1:13" ht="19.5" customHeight="1">
      <c r="A83" s="8">
        <v>79</v>
      </c>
      <c r="B83" s="42"/>
      <c r="C83" s="9"/>
      <c r="L83" s="32" t="str">
        <f t="shared" si="2"/>
        <v/>
      </c>
      <c r="M83" s="32" t="str">
        <f t="shared" si="3"/>
        <v/>
      </c>
    </row>
    <row r="84" spans="1:13" ht="19.5" customHeight="1">
      <c r="A84" s="8">
        <v>80</v>
      </c>
      <c r="B84" s="42"/>
      <c r="C84" s="9"/>
      <c r="L84" s="32" t="str">
        <f t="shared" si="2"/>
        <v/>
      </c>
      <c r="M84" s="32" t="str">
        <f t="shared" si="3"/>
        <v/>
      </c>
    </row>
    <row r="85" spans="1:13" ht="19.5" customHeight="1">
      <c r="A85" s="8">
        <v>81</v>
      </c>
      <c r="B85" s="42"/>
      <c r="C85" s="9"/>
      <c r="L85" s="32" t="str">
        <f t="shared" si="2"/>
        <v/>
      </c>
      <c r="M85" s="32" t="str">
        <f t="shared" si="3"/>
        <v/>
      </c>
    </row>
    <row r="86" spans="1:13" ht="19.5" customHeight="1">
      <c r="A86" s="8">
        <v>82</v>
      </c>
      <c r="B86" s="42"/>
      <c r="C86" s="9"/>
      <c r="L86" s="32" t="str">
        <f t="shared" si="2"/>
        <v/>
      </c>
      <c r="M86" s="32" t="str">
        <f t="shared" si="3"/>
        <v/>
      </c>
    </row>
    <row r="87" spans="1:13" ht="19.5" customHeight="1">
      <c r="A87" s="8">
        <v>83</v>
      </c>
      <c r="B87" s="42"/>
      <c r="C87" s="9"/>
      <c r="L87" s="32" t="str">
        <f t="shared" si="2"/>
        <v/>
      </c>
      <c r="M87" s="32" t="str">
        <f t="shared" si="3"/>
        <v/>
      </c>
    </row>
    <row r="88" spans="1:13" ht="19.5" customHeight="1">
      <c r="A88" s="8">
        <v>84</v>
      </c>
      <c r="B88" s="42"/>
      <c r="C88" s="9"/>
      <c r="L88" s="32" t="str">
        <f t="shared" si="2"/>
        <v/>
      </c>
      <c r="M88" s="32" t="str">
        <f t="shared" si="3"/>
        <v/>
      </c>
    </row>
    <row r="89" spans="1:13" ht="19.5" customHeight="1">
      <c r="A89" s="8">
        <v>85</v>
      </c>
      <c r="B89" s="42"/>
      <c r="C89" s="9"/>
      <c r="L89" s="32" t="str">
        <f t="shared" si="2"/>
        <v/>
      </c>
      <c r="M89" s="32" t="str">
        <f t="shared" si="3"/>
        <v/>
      </c>
    </row>
    <row r="90" spans="1:13" ht="19.5" customHeight="1">
      <c r="A90" s="8">
        <v>86</v>
      </c>
      <c r="B90" s="42"/>
      <c r="C90" s="9"/>
      <c r="L90" s="32" t="str">
        <f t="shared" si="2"/>
        <v/>
      </c>
      <c r="M90" s="32" t="str">
        <f t="shared" si="3"/>
        <v/>
      </c>
    </row>
    <row r="91" spans="1:13" ht="19.5" customHeight="1">
      <c r="A91" s="8">
        <v>87</v>
      </c>
      <c r="B91" s="42"/>
      <c r="C91" s="9"/>
      <c r="L91" s="32" t="str">
        <f t="shared" si="2"/>
        <v/>
      </c>
      <c r="M91" s="32" t="str">
        <f t="shared" si="3"/>
        <v/>
      </c>
    </row>
    <row r="92" spans="1:13" ht="19.5" customHeight="1">
      <c r="A92" s="8">
        <v>88</v>
      </c>
      <c r="B92" s="42"/>
      <c r="C92" s="9"/>
      <c r="L92" s="32" t="str">
        <f t="shared" si="2"/>
        <v/>
      </c>
      <c r="M92" s="32" t="str">
        <f t="shared" si="3"/>
        <v/>
      </c>
    </row>
    <row r="93" spans="1:13" ht="19.5" customHeight="1">
      <c r="A93" s="8">
        <v>89</v>
      </c>
      <c r="B93" s="42"/>
      <c r="C93" s="9"/>
      <c r="L93" s="32" t="str">
        <f t="shared" si="2"/>
        <v/>
      </c>
      <c r="M93" s="32" t="str">
        <f t="shared" si="3"/>
        <v/>
      </c>
    </row>
    <row r="94" spans="1:13" ht="19.5" customHeight="1">
      <c r="A94" s="8">
        <v>90</v>
      </c>
      <c r="B94" s="42"/>
      <c r="C94" s="9"/>
      <c r="L94" s="32" t="str">
        <f t="shared" si="2"/>
        <v/>
      </c>
      <c r="M94" s="32" t="str">
        <f t="shared" si="3"/>
        <v/>
      </c>
    </row>
    <row r="95" spans="1:13" ht="19.5" customHeight="1">
      <c r="A95" s="8">
        <v>91</v>
      </c>
      <c r="B95" s="42"/>
      <c r="C95" s="9"/>
      <c r="L95" s="32" t="str">
        <f t="shared" si="2"/>
        <v/>
      </c>
      <c r="M95" s="32" t="str">
        <f t="shared" si="3"/>
        <v/>
      </c>
    </row>
    <row r="96" spans="1:13" ht="19.5" customHeight="1">
      <c r="A96" s="8">
        <v>92</v>
      </c>
      <c r="B96" s="42"/>
      <c r="C96" s="9"/>
      <c r="L96" s="32" t="str">
        <f t="shared" si="2"/>
        <v/>
      </c>
      <c r="M96" s="32" t="str">
        <f t="shared" si="3"/>
        <v/>
      </c>
    </row>
    <row r="97" spans="1:13" ht="19.5" customHeight="1">
      <c r="A97" s="8">
        <v>93</v>
      </c>
      <c r="B97" s="42"/>
      <c r="C97" s="9"/>
      <c r="L97" s="32" t="str">
        <f t="shared" si="2"/>
        <v/>
      </c>
      <c r="M97" s="32" t="str">
        <f t="shared" si="3"/>
        <v/>
      </c>
    </row>
    <row r="98" spans="1:13" ht="19.5" customHeight="1">
      <c r="A98" s="8">
        <v>94</v>
      </c>
      <c r="B98" s="42"/>
      <c r="C98" s="9"/>
      <c r="L98" s="32" t="str">
        <f t="shared" si="2"/>
        <v/>
      </c>
      <c r="M98" s="32" t="str">
        <f t="shared" si="3"/>
        <v/>
      </c>
    </row>
    <row r="99" spans="1:13" ht="19.5" customHeight="1">
      <c r="A99" s="8">
        <v>95</v>
      </c>
      <c r="B99" s="42"/>
      <c r="C99" s="9"/>
      <c r="L99" s="32" t="str">
        <f t="shared" si="2"/>
        <v/>
      </c>
      <c r="M99" s="32" t="str">
        <f t="shared" si="3"/>
        <v/>
      </c>
    </row>
    <row r="100" spans="1:13" ht="19.5" customHeight="1">
      <c r="A100" s="8">
        <v>96</v>
      </c>
      <c r="B100" s="42"/>
      <c r="C100" s="9"/>
      <c r="L100" s="32" t="str">
        <f t="shared" si="2"/>
        <v/>
      </c>
      <c r="M100" s="32" t="str">
        <f t="shared" si="3"/>
        <v/>
      </c>
    </row>
    <row r="101" spans="1:13" ht="19.5" customHeight="1">
      <c r="A101" s="8">
        <v>97</v>
      </c>
      <c r="B101" s="42"/>
      <c r="C101" s="9"/>
      <c r="L101" s="32" t="str">
        <f t="shared" si="2"/>
        <v/>
      </c>
      <c r="M101" s="32" t="str">
        <f t="shared" si="3"/>
        <v/>
      </c>
    </row>
    <row r="102" spans="1:13" ht="19.5" customHeight="1">
      <c r="A102" s="8">
        <v>98</v>
      </c>
      <c r="B102" s="42"/>
      <c r="C102" s="9"/>
      <c r="L102" s="32" t="str">
        <f t="shared" si="2"/>
        <v/>
      </c>
      <c r="M102" s="32" t="str">
        <f t="shared" si="3"/>
        <v/>
      </c>
    </row>
    <row r="103" spans="1:13" ht="19.5" customHeight="1">
      <c r="A103" s="8">
        <v>99</v>
      </c>
      <c r="B103" s="42"/>
      <c r="C103" s="9"/>
      <c r="L103" s="32" t="str">
        <f t="shared" si="2"/>
        <v/>
      </c>
      <c r="M103" s="32" t="str">
        <f t="shared" si="3"/>
        <v/>
      </c>
    </row>
    <row r="104" spans="1:13" ht="19.5" customHeight="1">
      <c r="A104" s="8">
        <v>100</v>
      </c>
      <c r="B104" s="42"/>
      <c r="C104" s="9"/>
      <c r="L104" s="32" t="str">
        <f t="shared" si="2"/>
        <v/>
      </c>
      <c r="M104" s="32" t="str">
        <f t="shared" si="3"/>
        <v/>
      </c>
    </row>
    <row r="105" spans="1:13" ht="19.5" customHeight="1">
      <c r="A105" s="8">
        <v>101</v>
      </c>
      <c r="B105" s="42"/>
      <c r="C105" s="9"/>
      <c r="L105" s="32" t="str">
        <f t="shared" si="2"/>
        <v/>
      </c>
      <c r="M105" s="32" t="str">
        <f t="shared" si="3"/>
        <v/>
      </c>
    </row>
    <row r="106" spans="1:13" ht="19.5" customHeight="1">
      <c r="A106" s="8">
        <v>102</v>
      </c>
      <c r="B106" s="42"/>
      <c r="C106" s="9"/>
      <c r="L106" s="32" t="str">
        <f t="shared" si="2"/>
        <v/>
      </c>
      <c r="M106" s="32" t="str">
        <f t="shared" si="3"/>
        <v/>
      </c>
    </row>
    <row r="107" spans="1:13" ht="19.5" customHeight="1">
      <c r="A107" s="8">
        <v>103</v>
      </c>
      <c r="B107" s="42"/>
      <c r="C107" s="9"/>
      <c r="L107" s="32" t="str">
        <f t="shared" si="2"/>
        <v/>
      </c>
      <c r="M107" s="32" t="str">
        <f t="shared" si="3"/>
        <v/>
      </c>
    </row>
    <row r="108" spans="1:13" ht="19.5" customHeight="1">
      <c r="A108" s="8">
        <v>104</v>
      </c>
      <c r="B108" s="42"/>
      <c r="C108" s="9"/>
      <c r="L108" s="32" t="str">
        <f t="shared" si="2"/>
        <v/>
      </c>
      <c r="M108" s="32" t="str">
        <f t="shared" si="3"/>
        <v/>
      </c>
    </row>
    <row r="109" spans="1:13" ht="19.5" customHeight="1">
      <c r="A109" s="8">
        <v>105</v>
      </c>
      <c r="B109" s="42"/>
      <c r="C109" s="9"/>
      <c r="L109" s="32" t="str">
        <f t="shared" si="2"/>
        <v/>
      </c>
      <c r="M109" s="32" t="str">
        <f t="shared" si="3"/>
        <v/>
      </c>
    </row>
    <row r="110" spans="1:13" ht="19.5" customHeight="1">
      <c r="A110" s="8">
        <v>106</v>
      </c>
      <c r="B110" s="42"/>
      <c r="C110" s="9"/>
      <c r="L110" s="32" t="str">
        <f t="shared" si="2"/>
        <v/>
      </c>
      <c r="M110" s="32" t="str">
        <f t="shared" si="3"/>
        <v/>
      </c>
    </row>
    <row r="111" spans="1:13" ht="19.5" customHeight="1">
      <c r="A111" s="8">
        <v>107</v>
      </c>
      <c r="B111" s="42"/>
      <c r="C111" s="9"/>
      <c r="L111" s="32" t="str">
        <f t="shared" si="2"/>
        <v/>
      </c>
      <c r="M111" s="32" t="str">
        <f t="shared" si="3"/>
        <v/>
      </c>
    </row>
    <row r="112" spans="1:13" ht="19.5" customHeight="1">
      <c r="A112" s="8">
        <v>108</v>
      </c>
      <c r="B112" s="42"/>
      <c r="C112" s="9"/>
      <c r="L112" s="32" t="str">
        <f t="shared" si="2"/>
        <v/>
      </c>
      <c r="M112" s="32" t="str">
        <f t="shared" si="3"/>
        <v/>
      </c>
    </row>
    <row r="113" spans="1:13" ht="19.5" customHeight="1">
      <c r="A113" s="8">
        <v>109</v>
      </c>
      <c r="B113" s="42"/>
      <c r="C113" s="9"/>
      <c r="L113" s="32" t="str">
        <f t="shared" si="2"/>
        <v/>
      </c>
      <c r="M113" s="32" t="str">
        <f t="shared" si="3"/>
        <v/>
      </c>
    </row>
    <row r="114" spans="1:13" ht="19.5" customHeight="1">
      <c r="A114" s="8">
        <v>110</v>
      </c>
      <c r="B114" s="42"/>
      <c r="C114" s="9"/>
      <c r="L114" s="32" t="str">
        <f t="shared" si="2"/>
        <v/>
      </c>
      <c r="M114" s="32" t="str">
        <f t="shared" si="3"/>
        <v/>
      </c>
    </row>
    <row r="115" spans="1:13" ht="19.5" customHeight="1">
      <c r="A115" s="8">
        <v>111</v>
      </c>
      <c r="B115" s="42"/>
      <c r="C115" s="9"/>
      <c r="L115" s="32" t="str">
        <f t="shared" si="2"/>
        <v/>
      </c>
      <c r="M115" s="32" t="str">
        <f t="shared" si="3"/>
        <v/>
      </c>
    </row>
    <row r="116" spans="1:13" ht="19.5" customHeight="1">
      <c r="A116" s="8">
        <v>112</v>
      </c>
      <c r="B116" s="42"/>
      <c r="C116" s="9"/>
      <c r="L116" s="32" t="str">
        <f t="shared" si="2"/>
        <v/>
      </c>
      <c r="M116" s="32" t="str">
        <f t="shared" si="3"/>
        <v/>
      </c>
    </row>
    <row r="117" spans="1:13" ht="19.5" customHeight="1">
      <c r="A117" s="8">
        <v>113</v>
      </c>
      <c r="B117" s="42"/>
      <c r="C117" s="9"/>
      <c r="L117" s="32" t="str">
        <f t="shared" si="2"/>
        <v/>
      </c>
      <c r="M117" s="32" t="str">
        <f t="shared" si="3"/>
        <v/>
      </c>
    </row>
    <row r="118" spans="1:13" ht="19.5" customHeight="1">
      <c r="A118" s="8">
        <v>114</v>
      </c>
      <c r="B118" s="42"/>
      <c r="C118" s="9"/>
      <c r="L118" s="32" t="str">
        <f t="shared" si="2"/>
        <v/>
      </c>
      <c r="M118" s="32" t="str">
        <f t="shared" si="3"/>
        <v/>
      </c>
    </row>
    <row r="119" spans="1:13" ht="19.5" customHeight="1">
      <c r="A119" s="8">
        <v>115</v>
      </c>
      <c r="B119" s="42"/>
      <c r="C119" s="9"/>
      <c r="L119" s="32" t="str">
        <f t="shared" si="2"/>
        <v/>
      </c>
      <c r="M119" s="32" t="str">
        <f t="shared" si="3"/>
        <v/>
      </c>
    </row>
    <row r="120" spans="1:13" ht="19.5" customHeight="1">
      <c r="A120" s="8">
        <v>116</v>
      </c>
      <c r="B120" s="42"/>
      <c r="C120" s="9"/>
      <c r="L120" s="32" t="str">
        <f t="shared" si="2"/>
        <v/>
      </c>
      <c r="M120" s="32" t="str">
        <f t="shared" si="3"/>
        <v/>
      </c>
    </row>
    <row r="121" spans="1:13" ht="19.5" customHeight="1">
      <c r="A121" s="8">
        <v>117</v>
      </c>
      <c r="B121" s="42"/>
      <c r="C121" s="9"/>
      <c r="L121" s="32" t="str">
        <f t="shared" si="2"/>
        <v/>
      </c>
      <c r="M121" s="32" t="str">
        <f t="shared" si="3"/>
        <v/>
      </c>
    </row>
    <row r="122" spans="1:13" ht="19.5" customHeight="1">
      <c r="A122" s="8">
        <v>118</v>
      </c>
      <c r="B122" s="42"/>
      <c r="C122" s="9"/>
      <c r="L122" s="32" t="str">
        <f t="shared" si="2"/>
        <v/>
      </c>
      <c r="M122" s="32" t="str">
        <f t="shared" si="3"/>
        <v/>
      </c>
    </row>
    <row r="123" spans="1:13" ht="19.5" customHeight="1">
      <c r="A123" s="8">
        <v>119</v>
      </c>
      <c r="B123" s="42"/>
      <c r="C123" s="9"/>
      <c r="L123" s="32" t="str">
        <f t="shared" si="2"/>
        <v/>
      </c>
      <c r="M123" s="32" t="str">
        <f t="shared" si="3"/>
        <v/>
      </c>
    </row>
    <row r="124" spans="1:13" ht="19.5" customHeight="1">
      <c r="A124" s="8">
        <v>120</v>
      </c>
      <c r="B124" s="42"/>
      <c r="C124" s="9"/>
      <c r="L124" s="32" t="str">
        <f t="shared" si="2"/>
        <v/>
      </c>
      <c r="M124" s="32" t="str">
        <f t="shared" si="3"/>
        <v/>
      </c>
    </row>
    <row r="125" spans="1:13" ht="19.5" customHeight="1">
      <c r="A125" s="8">
        <v>121</v>
      </c>
      <c r="B125" s="42"/>
      <c r="C125" s="9"/>
      <c r="L125" s="32" t="str">
        <f t="shared" si="2"/>
        <v/>
      </c>
      <c r="M125" s="32" t="str">
        <f t="shared" si="3"/>
        <v/>
      </c>
    </row>
    <row r="126" spans="1:13" ht="19.5" customHeight="1">
      <c r="A126" s="8">
        <v>122</v>
      </c>
      <c r="B126" s="42"/>
      <c r="C126" s="9"/>
      <c r="L126" s="32" t="str">
        <f t="shared" si="2"/>
        <v/>
      </c>
      <c r="M126" s="32" t="str">
        <f t="shared" si="3"/>
        <v/>
      </c>
    </row>
    <row r="127" spans="1:13" ht="19.5" customHeight="1">
      <c r="A127" s="8">
        <v>123</v>
      </c>
      <c r="B127" s="42"/>
      <c r="C127" s="9"/>
      <c r="L127" s="32" t="str">
        <f t="shared" si="2"/>
        <v/>
      </c>
      <c r="M127" s="32" t="str">
        <f t="shared" si="3"/>
        <v/>
      </c>
    </row>
    <row r="128" spans="1:13" ht="19.5" customHeight="1">
      <c r="A128" s="8">
        <v>124</v>
      </c>
      <c r="B128" s="42"/>
      <c r="C128" s="9"/>
      <c r="L128" s="32" t="str">
        <f t="shared" si="2"/>
        <v/>
      </c>
      <c r="M128" s="32" t="str">
        <f t="shared" si="3"/>
        <v/>
      </c>
    </row>
    <row r="129" spans="1:13" ht="19.5" customHeight="1">
      <c r="A129" s="8">
        <v>125</v>
      </c>
      <c r="B129" s="42"/>
      <c r="C129" s="9"/>
      <c r="L129" s="32" t="str">
        <f t="shared" si="2"/>
        <v/>
      </c>
      <c r="M129" s="32" t="str">
        <f t="shared" si="3"/>
        <v/>
      </c>
    </row>
    <row r="130" spans="1:13" ht="19.5" customHeight="1">
      <c r="A130" s="8">
        <v>126</v>
      </c>
      <c r="B130" s="42"/>
      <c r="C130" s="9"/>
      <c r="L130" s="32" t="str">
        <f t="shared" si="2"/>
        <v/>
      </c>
      <c r="M130" s="32" t="str">
        <f t="shared" si="3"/>
        <v/>
      </c>
    </row>
    <row r="131" spans="1:13" ht="19.5" customHeight="1">
      <c r="A131" s="8">
        <v>127</v>
      </c>
      <c r="B131" s="42"/>
      <c r="C131" s="9"/>
      <c r="L131" s="32" t="str">
        <f t="shared" si="2"/>
        <v/>
      </c>
      <c r="M131" s="32" t="str">
        <f t="shared" si="3"/>
        <v/>
      </c>
    </row>
    <row r="132" spans="1:13" ht="19.5" customHeight="1">
      <c r="A132" s="8">
        <v>128</v>
      </c>
      <c r="B132" s="42"/>
      <c r="C132" s="9"/>
      <c r="L132" s="32" t="str">
        <f t="shared" si="2"/>
        <v/>
      </c>
      <c r="M132" s="32" t="str">
        <f t="shared" si="3"/>
        <v/>
      </c>
    </row>
    <row r="133" spans="1:13" ht="19.5" customHeight="1">
      <c r="A133" s="8">
        <v>129</v>
      </c>
      <c r="B133" s="42"/>
      <c r="C133" s="9"/>
      <c r="L133" s="32" t="str">
        <f t="shared" si="2"/>
        <v/>
      </c>
      <c r="M133" s="32" t="str">
        <f t="shared" si="3"/>
        <v/>
      </c>
    </row>
    <row r="134" spans="1:13" ht="19.5" customHeight="1">
      <c r="A134" s="8">
        <v>130</v>
      </c>
      <c r="B134" s="42"/>
      <c r="C134" s="9"/>
      <c r="L134" s="32" t="str">
        <f t="shared" ref="L134:L148" si="4">IF(LEN(TRIM(B134))&lt;&gt;0,1,"")</f>
        <v/>
      </c>
      <c r="M134" s="32" t="str">
        <f t="shared" ref="M134:M148" si="5">IF(LEN(TRIM(B134))&lt;&gt;0,"&amp;","")</f>
        <v/>
      </c>
    </row>
    <row r="135" spans="1:13" ht="19.5" customHeight="1">
      <c r="A135" s="8">
        <v>131</v>
      </c>
      <c r="B135" s="42"/>
      <c r="C135" s="9"/>
      <c r="L135" s="32" t="str">
        <f t="shared" si="4"/>
        <v/>
      </c>
      <c r="M135" s="32" t="str">
        <f t="shared" si="5"/>
        <v/>
      </c>
    </row>
    <row r="136" spans="1:13" ht="19.5" customHeight="1">
      <c r="A136" s="8">
        <v>132</v>
      </c>
      <c r="B136" s="42"/>
      <c r="C136" s="9"/>
      <c r="L136" s="32" t="str">
        <f t="shared" si="4"/>
        <v/>
      </c>
      <c r="M136" s="32" t="str">
        <f t="shared" si="5"/>
        <v/>
      </c>
    </row>
    <row r="137" spans="1:13" ht="19.5" customHeight="1">
      <c r="A137" s="8">
        <v>133</v>
      </c>
      <c r="B137" s="42"/>
      <c r="C137" s="9"/>
      <c r="L137" s="32" t="str">
        <f t="shared" si="4"/>
        <v/>
      </c>
      <c r="M137" s="32" t="str">
        <f t="shared" si="5"/>
        <v/>
      </c>
    </row>
    <row r="138" spans="1:13" ht="19.5" customHeight="1">
      <c r="A138" s="8">
        <v>134</v>
      </c>
      <c r="B138" s="42"/>
      <c r="C138" s="9"/>
      <c r="L138" s="32" t="str">
        <f t="shared" si="4"/>
        <v/>
      </c>
      <c r="M138" s="32" t="str">
        <f t="shared" si="5"/>
        <v/>
      </c>
    </row>
    <row r="139" spans="1:13" ht="19.5" customHeight="1">
      <c r="A139" s="8">
        <v>135</v>
      </c>
      <c r="B139" s="42"/>
      <c r="C139" s="9"/>
      <c r="L139" s="32" t="str">
        <f t="shared" si="4"/>
        <v/>
      </c>
      <c r="M139" s="32" t="str">
        <f t="shared" si="5"/>
        <v/>
      </c>
    </row>
    <row r="140" spans="1:13" ht="19.5" customHeight="1">
      <c r="A140" s="8">
        <v>136</v>
      </c>
      <c r="B140" s="42"/>
      <c r="C140" s="9"/>
      <c r="L140" s="32" t="str">
        <f t="shared" si="4"/>
        <v/>
      </c>
      <c r="M140" s="32" t="str">
        <f t="shared" si="5"/>
        <v/>
      </c>
    </row>
    <row r="141" spans="1:13" ht="19.5" customHeight="1">
      <c r="A141" s="8">
        <v>137</v>
      </c>
      <c r="B141" s="42"/>
      <c r="C141" s="9"/>
      <c r="L141" s="32" t="str">
        <f t="shared" si="4"/>
        <v/>
      </c>
      <c r="M141" s="32" t="str">
        <f t="shared" si="5"/>
        <v/>
      </c>
    </row>
    <row r="142" spans="1:13" ht="19.5" customHeight="1">
      <c r="A142" s="8">
        <v>138</v>
      </c>
      <c r="B142" s="42"/>
      <c r="C142" s="9"/>
      <c r="L142" s="32" t="str">
        <f t="shared" si="4"/>
        <v/>
      </c>
      <c r="M142" s="32" t="str">
        <f t="shared" si="5"/>
        <v/>
      </c>
    </row>
    <row r="143" spans="1:13" ht="19.5" customHeight="1">
      <c r="A143" s="8">
        <v>139</v>
      </c>
      <c r="B143" s="42"/>
      <c r="C143" s="9"/>
      <c r="L143" s="32" t="str">
        <f t="shared" si="4"/>
        <v/>
      </c>
      <c r="M143" s="32" t="str">
        <f t="shared" si="5"/>
        <v/>
      </c>
    </row>
    <row r="144" spans="1:13" ht="19.5" customHeight="1">
      <c r="A144" s="8">
        <v>140</v>
      </c>
      <c r="B144" s="42"/>
      <c r="C144" s="9"/>
      <c r="L144" s="32" t="str">
        <f t="shared" si="4"/>
        <v/>
      </c>
      <c r="M144" s="32" t="str">
        <f t="shared" si="5"/>
        <v/>
      </c>
    </row>
    <row r="145" spans="1:13" ht="19.5" customHeight="1">
      <c r="A145" s="8">
        <v>141</v>
      </c>
      <c r="B145" s="42"/>
      <c r="C145" s="9"/>
      <c r="L145" s="32" t="str">
        <f t="shared" si="4"/>
        <v/>
      </c>
      <c r="M145" s="32" t="str">
        <f t="shared" si="5"/>
        <v/>
      </c>
    </row>
    <row r="146" spans="1:13" ht="19.5" customHeight="1">
      <c r="A146" s="8">
        <v>142</v>
      </c>
      <c r="B146" s="42"/>
      <c r="C146" s="9"/>
      <c r="L146" s="32" t="str">
        <f t="shared" si="4"/>
        <v/>
      </c>
      <c r="M146" s="32" t="str">
        <f t="shared" si="5"/>
        <v/>
      </c>
    </row>
    <row r="147" spans="1:13" ht="19.5" customHeight="1">
      <c r="A147" s="8">
        <v>143</v>
      </c>
      <c r="B147" s="42"/>
      <c r="C147" s="9"/>
      <c r="L147" s="32" t="str">
        <f t="shared" si="4"/>
        <v/>
      </c>
      <c r="M147" s="32" t="str">
        <f t="shared" si="5"/>
        <v/>
      </c>
    </row>
    <row r="148" spans="1:13" ht="19.5" customHeight="1">
      <c r="A148" s="8">
        <v>144</v>
      </c>
      <c r="B148" s="42"/>
      <c r="C148" s="9"/>
      <c r="L148" s="32" t="str">
        <f t="shared" si="4"/>
        <v/>
      </c>
      <c r="M148" s="32" t="str">
        <f t="shared" si="5"/>
        <v/>
      </c>
    </row>
    <row r="149" spans="1:13" ht="19.5" customHeight="1" thickBot="1"/>
    <row r="150" spans="1:13" ht="19.5" customHeight="1" thickBot="1">
      <c r="F150" s="43" t="s">
        <v>24</v>
      </c>
      <c r="J150" s="34">
        <f>SUM(C5:C148)</f>
        <v>0</v>
      </c>
    </row>
  </sheetData>
  <sheetProtection selectLockedCells="1"/>
  <mergeCells count="1">
    <mergeCell ref="E17:G17"/>
  </mergeCells>
  <phoneticPr fontId="2" type="noConversion"/>
  <hyperlinks>
    <hyperlink ref="O1" r:id="rId1"/>
  </hyperlinks>
  <pageMargins left="0.39370078740157483" right="0.54" top="0.38" bottom="0.26" header="0.17" footer="0.18"/>
  <pageSetup paperSize="9" orientation="portrait" r:id="rId2"/>
  <headerFooter alignWithMargins="0">
    <oddHeader>&amp;L&amp;T&amp;R&amp;D</oddHeader>
  </headerFooter>
  <drawing r:id="rId3"/>
</worksheet>
</file>

<file path=xl/worksheets/sheet2.xml><?xml version="1.0" encoding="utf-8"?>
<worksheet xmlns="http://schemas.openxmlformats.org/spreadsheetml/2006/main" xmlns:r="http://schemas.openxmlformats.org/officeDocument/2006/relationships">
  <sheetPr codeName="Sheet2" enableFormatConditionsCalculation="0">
    <tabColor indexed="34"/>
  </sheetPr>
  <dimension ref="A1:AK61"/>
  <sheetViews>
    <sheetView topLeftCell="F1" workbookViewId="0">
      <pane ySplit="2" topLeftCell="A3" activePane="bottomLeft" state="frozen"/>
      <selection activeCell="F1" sqref="F1"/>
      <selection pane="bottomLeft" activeCell="G1" sqref="G1:H1"/>
    </sheetView>
  </sheetViews>
  <sheetFormatPr baseColWidth="10" defaultColWidth="16.140625" defaultRowHeight="12.75"/>
  <cols>
    <col min="1" max="5" width="4.7109375" style="16" hidden="1" customWidth="1"/>
    <col min="6" max="6" width="3.85546875" style="16" customWidth="1"/>
    <col min="7" max="8" width="16.140625" style="16" customWidth="1"/>
    <col min="9" max="9" width="4" style="27" customWidth="1"/>
    <col min="10" max="10" width="4" style="28" customWidth="1"/>
    <col min="11" max="18" width="4" style="29" customWidth="1"/>
    <col min="19" max="19" width="8.85546875" style="29" bestFit="1" customWidth="1"/>
    <col min="20" max="20" width="8.5703125" style="29" bestFit="1" customWidth="1"/>
    <col min="21" max="21" width="9.140625" style="16" customWidth="1"/>
    <col min="22" max="22" width="4.42578125" style="16" hidden="1" customWidth="1"/>
    <col min="23" max="23" width="4.85546875" style="16" hidden="1" customWidth="1"/>
    <col min="24" max="26" width="4.42578125" style="16" hidden="1" customWidth="1"/>
    <col min="27" max="31" width="4.28515625" style="16" hidden="1" customWidth="1"/>
    <col min="32" max="33" width="7.7109375" style="16" hidden="1" customWidth="1"/>
    <col min="34" max="34" width="6.7109375" style="16" hidden="1" customWidth="1"/>
    <col min="35" max="36" width="7.7109375" style="16" hidden="1" customWidth="1"/>
    <col min="37" max="16384" width="16.140625" style="16"/>
  </cols>
  <sheetData>
    <row r="1" spans="1:36" ht="30" customHeight="1">
      <c r="A1" s="15"/>
      <c r="B1" s="15"/>
      <c r="C1" s="15"/>
      <c r="D1" s="15"/>
      <c r="E1" s="15"/>
      <c r="F1" s="1" t="s">
        <v>0</v>
      </c>
      <c r="G1" s="59" t="s">
        <v>8</v>
      </c>
      <c r="H1" s="60"/>
      <c r="I1" s="55" t="s">
        <v>3</v>
      </c>
      <c r="J1" s="56"/>
      <c r="K1" s="55" t="s">
        <v>4</v>
      </c>
      <c r="L1" s="56"/>
      <c r="M1" s="55" t="s">
        <v>5</v>
      </c>
      <c r="N1" s="56"/>
      <c r="O1" s="55" t="s">
        <v>6</v>
      </c>
      <c r="P1" s="56"/>
      <c r="Q1" s="55" t="s">
        <v>7</v>
      </c>
      <c r="R1" s="56"/>
      <c r="S1" s="1" t="s">
        <v>2</v>
      </c>
      <c r="T1" s="1" t="s">
        <v>1</v>
      </c>
      <c r="V1" s="16" t="e">
        <f>SUM(V3:V52)</f>
        <v>#REF!</v>
      </c>
      <c r="W1" s="16" t="e">
        <f>SUM(W3:W52)-SUM($V1:V1)</f>
        <v>#REF!</v>
      </c>
      <c r="X1" s="16" t="e">
        <f>SUM(X3:X52)-SUM($V1:W1)</f>
        <v>#REF!</v>
      </c>
      <c r="Y1" s="16" t="e">
        <f>SUM(Y3:Y52)-SUM($V1:X1)</f>
        <v>#REF!</v>
      </c>
      <c r="Z1" s="16" t="e">
        <f>SUM(Z3:Z52)-SUM($V1:Y1)</f>
        <v>#REF!</v>
      </c>
    </row>
    <row r="2" spans="1:36" ht="21" customHeight="1">
      <c r="F2" s="2"/>
      <c r="G2" s="4"/>
      <c r="H2" s="4"/>
      <c r="I2" s="5" t="s">
        <v>9</v>
      </c>
      <c r="J2" s="5" t="s">
        <v>10</v>
      </c>
      <c r="K2" s="5" t="s">
        <v>9</v>
      </c>
      <c r="L2" s="5" t="s">
        <v>10</v>
      </c>
      <c r="M2" s="5" t="s">
        <v>9</v>
      </c>
      <c r="N2" s="5" t="s">
        <v>10</v>
      </c>
      <c r="O2" s="5" t="s">
        <v>9</v>
      </c>
      <c r="P2" s="5" t="s">
        <v>10</v>
      </c>
      <c r="Q2" s="5" t="s">
        <v>9</v>
      </c>
      <c r="R2" s="5" t="s">
        <v>10</v>
      </c>
      <c r="S2" s="2"/>
      <c r="T2" s="3"/>
      <c r="V2" s="16" t="s">
        <v>11</v>
      </c>
      <c r="W2" s="16" t="s">
        <v>12</v>
      </c>
      <c r="X2" s="16" t="s">
        <v>13</v>
      </c>
      <c r="Y2" s="16" t="s">
        <v>14</v>
      </c>
      <c r="Z2" s="16" t="s">
        <v>15</v>
      </c>
      <c r="AA2" s="16" t="s">
        <v>16</v>
      </c>
      <c r="AB2" s="16" t="s">
        <v>17</v>
      </c>
      <c r="AC2" s="16" t="s">
        <v>18</v>
      </c>
      <c r="AD2" s="16" t="s">
        <v>19</v>
      </c>
      <c r="AE2" s="16" t="s">
        <v>20</v>
      </c>
    </row>
    <row r="3" spans="1:36">
      <c r="A3" s="17" t="e">
        <f>RANK(AF3, AF$3:AF$60,FALSE)</f>
        <v>#REF!</v>
      </c>
      <c r="B3" s="17" t="e">
        <f>RANK(AG3, AG$3:AG$60,FALSE)</f>
        <v>#REF!</v>
      </c>
      <c r="C3" s="17" t="e">
        <f>RANK(AH3, AH$3:AH$60,FALSE)</f>
        <v>#REF!</v>
      </c>
      <c r="D3" s="17" t="e">
        <f>RANK(AI3, AI$3:AI$60,FALSE)</f>
        <v>#REF!</v>
      </c>
      <c r="E3" s="17" t="e">
        <f>RANK(AJ3, AJ$3:AJ$60,FALSE)</f>
        <v>#REF!</v>
      </c>
      <c r="F3" s="6">
        <v>1</v>
      </c>
      <c r="G3" s="57" t="s">
        <v>48</v>
      </c>
      <c r="H3" s="58"/>
      <c r="I3" s="11" t="e">
        <f>IF(#REF!=1,0,IF(G3="",0,IF(ISNA(VLOOKUP($F3,#REF!,6,FALSE)),VLOOKUP($F3,#REF!,5,FALSE),VLOOKUP($F3,#REF!,6,FALSE))))</f>
        <v>#REF!</v>
      </c>
      <c r="J3" s="11" t="e">
        <f>IF(#REF!=1,0,IF(G3="",0,IF(ISNA(VLOOKUP($F3,#REF!,7,FALSE)),VLOOKUP($F3,#REF!,4,FALSE),VLOOKUP($F3,#REF!,7,FALSE))))</f>
        <v>#REF!</v>
      </c>
      <c r="K3" s="11" t="e">
        <f>IF(#REF!&lt;=2,0,IF(G3="",0,IF(ISNA(VLOOKUP($F3,#REF!,6,FALSE)),VLOOKUP($F3,#REF!,5,FALSE),VLOOKUP($F3,#REF!,6,FALSE))))</f>
        <v>#REF!</v>
      </c>
      <c r="L3" s="11" t="e">
        <f>IF(#REF!&lt;=2,0,IF(G3="",0,IF(ISNA(VLOOKUP($F3,#REF!,7,FALSE)),VLOOKUP($F3,#REF!,4,FALSE),VLOOKUP($F3,#REF!,7,FALSE))))</f>
        <v>#REF!</v>
      </c>
      <c r="M3" s="11" t="e">
        <f>IF(#REF!&lt;=3,0,IF(G3="",0,IF(ISNA(VLOOKUP($F3,#REF!,6,FALSE)),VLOOKUP($F3,#REF!,5,FALSE),VLOOKUP($F3,#REF!,6,FALSE))))</f>
        <v>#REF!</v>
      </c>
      <c r="N3" s="11" t="e">
        <f>IF(#REF!&lt;=3,0,IF(G3="",0,IF(ISNA(VLOOKUP($F3,#REF!,7,FALSE)),VLOOKUP($F3,#REF!,4,FALSE),VLOOKUP($F3,#REF!,7,FALSE))))</f>
        <v>#REF!</v>
      </c>
      <c r="O3" s="11" t="e">
        <f>IF(#REF!&lt;=4,0,IF(G3="",0,IF(ISNA(VLOOKUP($F3,#REF!,6,FALSE)),VLOOKUP($F3,#REF!,5,FALSE),VLOOKUP($F3,#REF!,6,FALSE))))</f>
        <v>#REF!</v>
      </c>
      <c r="P3" s="11" t="e">
        <f>IF(#REF!&lt;=4,0,IF(G3="",0,IF(ISNA(VLOOKUP($F3,#REF!,7,FALSE)),VLOOKUP($F3,#REF!,4,FALSE),VLOOKUP($F3,#REF!,7,FALSE))))</f>
        <v>#REF!</v>
      </c>
      <c r="Q3" s="11" t="e">
        <f>IF(#REF!&lt;=5,0,IF(G3="",0,IF(ISNA(VLOOKUP($F3,#REF!,6,FALSE)),VLOOKUP($F3,#REF!,5,FALSE),VLOOKUP($F3,#REF!,6,FALSE))))</f>
        <v>#REF!</v>
      </c>
      <c r="R3" s="11" t="e">
        <f>IF(#REF!&lt;=5,0,IF(G3="",0,IF(ISNA(VLOOKUP($F3,#REF!,7,FALSE)),VLOOKUP($F3,#REF!,4,FALSE),VLOOKUP($F3,#REF!,7,FALSE))))</f>
        <v>#REF!</v>
      </c>
      <c r="S3" s="12" t="e">
        <f>IF(I3=13,1,0) + IF(K3=13,1,0) + IF(M3=13,1,0) + IF(O3=13,1,0) + IF(Q3=13,1,0)</f>
        <v>#REF!</v>
      </c>
      <c r="T3" s="11" t="e">
        <f>I3-J3+K3-L3+M3-N3+O3-P3+Q3-R3</f>
        <v>#REF!</v>
      </c>
      <c r="V3" s="18" t="e">
        <f>IF(I3="",0,IF(I3=13,1,0))</f>
        <v>#REF!</v>
      </c>
      <c r="W3" s="18" t="e">
        <f>IF(K3="",0,IF(K3=13,1+V3,0+V3))</f>
        <v>#REF!</v>
      </c>
      <c r="X3" s="18" t="e">
        <f>IF(M3="",0,IF(M3=13,1+W3,0+W3))</f>
        <v>#REF!</v>
      </c>
      <c r="Y3" s="18" t="e">
        <f>IF(O3="",0,IF(O3=13,1+X3,0+X3))</f>
        <v>#REF!</v>
      </c>
      <c r="Z3" s="18" t="e">
        <f>IF(Q3="",0,IF(Q3=13,1+Y3,0+Y3))</f>
        <v>#REF!</v>
      </c>
      <c r="AA3" s="19" t="e">
        <f>IF($G3="","",I3-J3)</f>
        <v>#REF!</v>
      </c>
      <c r="AB3" s="19" t="e">
        <f>IF($G3="","",K3-L3+AA3)</f>
        <v>#REF!</v>
      </c>
      <c r="AC3" s="19" t="e">
        <f>IF($G3="","",M3-N3+AB3)</f>
        <v>#REF!</v>
      </c>
      <c r="AD3" s="19" t="e">
        <f>IF($G3="","",O3-P3+AC3)</f>
        <v>#REF!</v>
      </c>
      <c r="AE3" s="19" t="e">
        <f>IF($G3="","",Q3-R3+AD3)</f>
        <v>#REF!</v>
      </c>
      <c r="AF3" s="16" t="e">
        <f>IF(OR($G3="",$I3=""),0+((100-$F3)/100),(1+V3)*100 + AA3+((100-$F3)/100))</f>
        <v>#REF!</v>
      </c>
      <c r="AG3" s="16" t="e">
        <f>IF(OR($G3="",$I3=""),0+((100-$F3)/100),(1+W3)*100 + AB3+((100-$F3)/100))</f>
        <v>#REF!</v>
      </c>
      <c r="AH3" s="16" t="e">
        <f>IF(OR($G3="",$I3=""),0+((100-$F3)/100),(1+X3)*100 + AC3+((100-$F3)/100))</f>
        <v>#REF!</v>
      </c>
      <c r="AI3" s="16" t="e">
        <f>IF(OR($G3="",$I3=""),0+((100-$F3)/100),(1+Y3)*100 + AD3+((100-$F3)/100))</f>
        <v>#REF!</v>
      </c>
      <c r="AJ3" s="16" t="e">
        <f>IF(OR($G3="",$I3=""),0+((100-$F3)/100),(1+Z3)*100 + AE3+((100-$F3)/100))</f>
        <v>#REF!</v>
      </c>
    </row>
    <row r="4" spans="1:36">
      <c r="A4" s="17" t="e">
        <f t="shared" ref="A4:A52" si="0">RANK(AF4, AF$3:AF$60,FALSE)</f>
        <v>#REF!</v>
      </c>
      <c r="B4" s="17" t="e">
        <f t="shared" ref="B4:B52" si="1">RANK(AG4, AG$3:AG$60,FALSE)</f>
        <v>#REF!</v>
      </c>
      <c r="C4" s="17" t="e">
        <f t="shared" ref="C4:C52" si="2">RANK(AH4, AH$3:AH$60,FALSE)</f>
        <v>#REF!</v>
      </c>
      <c r="D4" s="17" t="e">
        <f t="shared" ref="D4:D52" si="3">RANK(AI4, AI$3:AI$60,FALSE)</f>
        <v>#REF!</v>
      </c>
      <c r="E4" s="17" t="e">
        <f t="shared" ref="E4:E52" si="4">RANK(AJ4, AJ$3:AJ$60,FALSE)</f>
        <v>#REF!</v>
      </c>
      <c r="F4" s="7">
        <v>2</v>
      </c>
      <c r="G4" s="61" t="s">
        <v>49</v>
      </c>
      <c r="H4" s="62"/>
      <c r="I4" s="11" t="e">
        <f>IF(#REF!=1,0,IF(G4="",0,IF(ISNA(VLOOKUP($F4,#REF!,6,FALSE)),VLOOKUP($F4,#REF!,5,FALSE),VLOOKUP($F4,#REF!,6,FALSE))))</f>
        <v>#REF!</v>
      </c>
      <c r="J4" s="11" t="e">
        <f>IF(#REF!=1,0,IF(G4="",0,IF(ISNA(VLOOKUP($F4,#REF!,7,FALSE)),VLOOKUP($F4,#REF!,4,FALSE),VLOOKUP($F4,#REF!,7,FALSE))))</f>
        <v>#REF!</v>
      </c>
      <c r="K4" s="11" t="e">
        <f>IF(#REF!&lt;=2,0,IF(G4="",0,IF(ISNA(VLOOKUP($F4,#REF!,6,FALSE)),VLOOKUP($F4,#REF!,5,FALSE),VLOOKUP($F4,#REF!,6,FALSE))))</f>
        <v>#REF!</v>
      </c>
      <c r="L4" s="11" t="e">
        <f>IF(#REF!&lt;=2,0,IF(G4="",0,IF(ISNA(VLOOKUP($F4,#REF!,7,FALSE)),VLOOKUP($F4,#REF!,4,FALSE),VLOOKUP($F4,#REF!,7,FALSE))))</f>
        <v>#REF!</v>
      </c>
      <c r="M4" s="11" t="e">
        <f>IF(#REF!&lt;=3,0,IF(G4="",0,IF(ISNA(VLOOKUP($F4,#REF!,6,FALSE)),VLOOKUP($F4,#REF!,5,FALSE),VLOOKUP($F4,#REF!,6,FALSE))))</f>
        <v>#REF!</v>
      </c>
      <c r="N4" s="11" t="e">
        <f>IF(#REF!&lt;=3,0,IF(G4="",0,IF(ISNA(VLOOKUP($F4,#REF!,7,FALSE)),VLOOKUP($F4,#REF!,4,FALSE),VLOOKUP($F4,#REF!,7,FALSE))))</f>
        <v>#REF!</v>
      </c>
      <c r="O4" s="11" t="e">
        <f>IF(#REF!&lt;=4,0,IF(G4="",0,IF(ISNA(VLOOKUP($F4,#REF!,6,FALSE)),VLOOKUP($F4,#REF!,5,FALSE),VLOOKUP($F4,#REF!,6,FALSE))))</f>
        <v>#REF!</v>
      </c>
      <c r="P4" s="11" t="e">
        <f>IF(#REF!&lt;=4,0,IF(G4="",0,IF(ISNA(VLOOKUP($F4,#REF!,7,FALSE)),VLOOKUP($F4,#REF!,4,FALSE),VLOOKUP($F4,#REF!,7,FALSE))))</f>
        <v>#REF!</v>
      </c>
      <c r="Q4" s="11" t="e">
        <f>IF(#REF!&lt;=5,0,IF(G4="",0,IF(ISNA(VLOOKUP($F4,#REF!,6,FALSE)),VLOOKUP($F4,#REF!,5,FALSE),VLOOKUP($F4,#REF!,6,FALSE))))</f>
        <v>#REF!</v>
      </c>
      <c r="R4" s="11" t="e">
        <f>IF(#REF!&lt;=5,0,IF(G4="",0,IF(ISNA(VLOOKUP($F4,#REF!,7,FALSE)),VLOOKUP($F4,#REF!,4,FALSE),VLOOKUP($F4,#REF!,7,FALSE))))</f>
        <v>#REF!</v>
      </c>
      <c r="S4" s="12" t="e">
        <f t="shared" ref="S4:S52" si="5">IF(I4=13,1,0) + IF(K4=13,1,0) + IF(M4=13,1,0) + IF(O4=13,1,0) + IF(Q4=13,1,0)</f>
        <v>#REF!</v>
      </c>
      <c r="T4" s="11" t="e">
        <f>I4-J4+K4-L4+M4-N4+O4-P4+Q4-R4</f>
        <v>#REF!</v>
      </c>
      <c r="V4" s="18" t="e">
        <f t="shared" ref="V4:V52" si="6">IF(I4="",0,IF(I4=13,1,0))</f>
        <v>#REF!</v>
      </c>
      <c r="W4" s="18" t="e">
        <f t="shared" ref="W4:W52" si="7">IF(K4="",0,IF(K4=13,1+V4,0+V4))</f>
        <v>#REF!</v>
      </c>
      <c r="X4" s="18" t="e">
        <f t="shared" ref="X4:X52" si="8">IF(M4="",0,IF(M4=13,1+W4,0+W4))</f>
        <v>#REF!</v>
      </c>
      <c r="Y4" s="18" t="e">
        <f t="shared" ref="Y4:Y52" si="9">IF(O4="",0,IF(O4=13,1+X4,0+X4))</f>
        <v>#REF!</v>
      </c>
      <c r="Z4" s="18" t="e">
        <f t="shared" ref="Z4:Z52" si="10">IF(Q4="",0,IF(Q4=13,1+Y4,0+Y4))</f>
        <v>#REF!</v>
      </c>
      <c r="AA4" s="19" t="e">
        <f t="shared" ref="AA4:AA52" si="11">IF($G4="","",I4-J4)</f>
        <v>#REF!</v>
      </c>
      <c r="AB4" s="19" t="e">
        <f t="shared" ref="AB4:AB52" si="12">IF($G4="","",K4-L4+AA4)</f>
        <v>#REF!</v>
      </c>
      <c r="AC4" s="19" t="e">
        <f t="shared" ref="AC4:AC52" si="13">IF($G4="","",M4-N4+AB4)</f>
        <v>#REF!</v>
      </c>
      <c r="AD4" s="19" t="e">
        <f t="shared" ref="AD4:AD52" si="14">IF($G4="","",O4-P4+AC4)</f>
        <v>#REF!</v>
      </c>
      <c r="AE4" s="19" t="e">
        <f t="shared" ref="AE4:AE52" si="15">IF($G4="","",Q4-R4+AD4)</f>
        <v>#REF!</v>
      </c>
      <c r="AF4" s="16" t="e">
        <f t="shared" ref="AF4:AF52" si="16">IF(OR($G4="",$I4=""),0+((100-$F4)/100),(1+V4)*100 + AA4+((100-$F4)/100))</f>
        <v>#REF!</v>
      </c>
      <c r="AG4" s="16" t="e">
        <f t="shared" ref="AG4:AG52" si="17">IF(OR($G4="",$I4=""),0+((100-$F4)/100),(1+W4)*100 + AB4+((100-$F4)/100))</f>
        <v>#REF!</v>
      </c>
      <c r="AH4" s="16" t="e">
        <f t="shared" ref="AH4:AH52" si="18">IF(OR($G4="",$I4=""),0+((100-$F4)/100),(1+X4)*100 + AC4+((100-$F4)/100))</f>
        <v>#REF!</v>
      </c>
      <c r="AI4" s="16" t="e">
        <f t="shared" ref="AI4:AI52" si="19">IF(OR($G4="",$I4=""),0+((100-$F4)/100),(1+Y4)*100 + AD4+((100-$F4)/100))</f>
        <v>#REF!</v>
      </c>
      <c r="AJ4" s="16" t="e">
        <f t="shared" ref="AJ4:AJ52" si="20">IF(OR($G4="",$I4=""),0+((100-$F4)/100),(1+Z4)*100 + AE4+((100-$F4)/100))</f>
        <v>#REF!</v>
      </c>
    </row>
    <row r="5" spans="1:36">
      <c r="A5" s="17" t="e">
        <f t="shared" si="0"/>
        <v>#REF!</v>
      </c>
      <c r="B5" s="17" t="e">
        <f t="shared" si="1"/>
        <v>#REF!</v>
      </c>
      <c r="C5" s="17" t="e">
        <f t="shared" si="2"/>
        <v>#REF!</v>
      </c>
      <c r="D5" s="17" t="e">
        <f t="shared" si="3"/>
        <v>#REF!</v>
      </c>
      <c r="E5" s="17" t="e">
        <f t="shared" si="4"/>
        <v>#REF!</v>
      </c>
      <c r="F5" s="7">
        <v>3</v>
      </c>
      <c r="G5" s="57" t="s">
        <v>50</v>
      </c>
      <c r="H5" s="58"/>
      <c r="I5" s="11" t="e">
        <f>IF(#REF!=1,0,IF(G5="",0,IF(ISNA(VLOOKUP($F5,#REF!,6,FALSE)),VLOOKUP($F5,#REF!,5,FALSE),VLOOKUP($F5,#REF!,6,FALSE))))</f>
        <v>#REF!</v>
      </c>
      <c r="J5" s="11" t="e">
        <f>IF(#REF!=1,0,IF(G5="",0,IF(ISNA(VLOOKUP($F5,#REF!,7,FALSE)),VLOOKUP($F5,#REF!,4,FALSE),VLOOKUP($F5,#REF!,7,FALSE))))</f>
        <v>#REF!</v>
      </c>
      <c r="K5" s="11" t="e">
        <f>IF(#REF!&lt;=2,0,IF(G5="",0,IF(ISNA(VLOOKUP($F5,#REF!,6,FALSE)),VLOOKUP($F5,#REF!,5,FALSE),VLOOKUP($F5,#REF!,6,FALSE))))</f>
        <v>#REF!</v>
      </c>
      <c r="L5" s="11" t="e">
        <f>IF(#REF!&lt;=2,0,IF(G5="",0,IF(ISNA(VLOOKUP($F5,#REF!,7,FALSE)),VLOOKUP($F5,#REF!,4,FALSE),VLOOKUP($F5,#REF!,7,FALSE))))</f>
        <v>#REF!</v>
      </c>
      <c r="M5" s="11" t="e">
        <f>IF(#REF!&lt;=3,0,IF(G5="",0,IF(ISNA(VLOOKUP($F5,#REF!,6,FALSE)),VLOOKUP($F5,#REF!,5,FALSE),VLOOKUP($F5,#REF!,6,FALSE))))</f>
        <v>#REF!</v>
      </c>
      <c r="N5" s="11" t="e">
        <f>IF(#REF!&lt;=3,0,IF(G5="",0,IF(ISNA(VLOOKUP($F5,#REF!,7,FALSE)),VLOOKUP($F5,#REF!,4,FALSE),VLOOKUP($F5,#REF!,7,FALSE))))</f>
        <v>#REF!</v>
      </c>
      <c r="O5" s="11" t="e">
        <f>IF(#REF!&lt;=4,0,IF(G5="",0,IF(ISNA(VLOOKUP($F5,#REF!,6,FALSE)),VLOOKUP($F5,#REF!,5,FALSE),VLOOKUP($F5,#REF!,6,FALSE))))</f>
        <v>#REF!</v>
      </c>
      <c r="P5" s="11" t="e">
        <f>IF(#REF!&lt;=4,0,IF(G5="",0,IF(ISNA(VLOOKUP($F5,#REF!,7,FALSE)),VLOOKUP($F5,#REF!,4,FALSE),VLOOKUP($F5,#REF!,7,FALSE))))</f>
        <v>#REF!</v>
      </c>
      <c r="Q5" s="11" t="e">
        <f>IF(#REF!&lt;=5,0,IF(G5="",0,IF(ISNA(VLOOKUP($F5,#REF!,6,FALSE)),VLOOKUP($F5,#REF!,5,FALSE),VLOOKUP($F5,#REF!,6,FALSE))))</f>
        <v>#REF!</v>
      </c>
      <c r="R5" s="11" t="e">
        <f>IF(#REF!&lt;=5,0,IF(G5="",0,IF(ISNA(VLOOKUP($F5,#REF!,7,FALSE)),VLOOKUP($F5,#REF!,4,FALSE),VLOOKUP($F5,#REF!,7,FALSE))))</f>
        <v>#REF!</v>
      </c>
      <c r="S5" s="12" t="e">
        <f t="shared" si="5"/>
        <v>#REF!</v>
      </c>
      <c r="T5" s="11" t="e">
        <f t="shared" ref="T5:T52" si="21">I5-J5+K5-L5+M5-N5+O5-P5+Q5-R5</f>
        <v>#REF!</v>
      </c>
      <c r="V5" s="18" t="e">
        <f t="shared" si="6"/>
        <v>#REF!</v>
      </c>
      <c r="W5" s="18" t="e">
        <f t="shared" si="7"/>
        <v>#REF!</v>
      </c>
      <c r="X5" s="18" t="e">
        <f t="shared" si="8"/>
        <v>#REF!</v>
      </c>
      <c r="Y5" s="18" t="e">
        <f t="shared" si="9"/>
        <v>#REF!</v>
      </c>
      <c r="Z5" s="18" t="e">
        <f t="shared" si="10"/>
        <v>#REF!</v>
      </c>
      <c r="AA5" s="19" t="e">
        <f>IF($G5="","",I5-J5)</f>
        <v>#REF!</v>
      </c>
      <c r="AB5" s="19" t="e">
        <f>IF($G5="","",K5-L5+AA5)</f>
        <v>#REF!</v>
      </c>
      <c r="AC5" s="19" t="e">
        <f>IF($G5="","",M5-N5+AB5)</f>
        <v>#REF!</v>
      </c>
      <c r="AD5" s="19" t="e">
        <f>IF($G5="","",O5-P5+AC5)</f>
        <v>#REF!</v>
      </c>
      <c r="AE5" s="19" t="e">
        <f>IF($G5="","",Q5-R5+AD5)</f>
        <v>#REF!</v>
      </c>
      <c r="AF5" s="16" t="e">
        <f>IF(OR($G5="",$I5=""),0+((100-$F5)/100),(1+V5)*100 + AA5+((100-$F5)/100))</f>
        <v>#REF!</v>
      </c>
      <c r="AG5" s="16" t="e">
        <f>IF(OR($G5="",$I5=""),0+((100-$F5)/100),(1+W5)*100 + AB5+((100-$F5)/100))</f>
        <v>#REF!</v>
      </c>
      <c r="AH5" s="16" t="e">
        <f>IF(OR($G5="",$I5=""),0+((100-$F5)/100),(1+X5)*100 + AC5+((100-$F5)/100))</f>
        <v>#REF!</v>
      </c>
      <c r="AI5" s="16" t="e">
        <f>IF(OR($G5="",$I5=""),0+((100-$F5)/100),(1+Y5)*100 + AD5+((100-$F5)/100))</f>
        <v>#REF!</v>
      </c>
      <c r="AJ5" s="16" t="e">
        <f>IF(OR($G5="",$I5=""),0+((100-$F5)/100),(1+Z5)*100 + AE5+((100-$F5)/100))</f>
        <v>#REF!</v>
      </c>
    </row>
    <row r="6" spans="1:36">
      <c r="A6" s="17" t="e">
        <f t="shared" si="0"/>
        <v>#REF!</v>
      </c>
      <c r="B6" s="17" t="e">
        <f t="shared" si="1"/>
        <v>#REF!</v>
      </c>
      <c r="C6" s="17" t="e">
        <f t="shared" si="2"/>
        <v>#REF!</v>
      </c>
      <c r="D6" s="17" t="e">
        <f t="shared" si="3"/>
        <v>#REF!</v>
      </c>
      <c r="E6" s="17" t="e">
        <f t="shared" si="4"/>
        <v>#REF!</v>
      </c>
      <c r="F6" s="7">
        <v>4</v>
      </c>
      <c r="G6" s="57" t="s">
        <v>51</v>
      </c>
      <c r="H6" s="58"/>
      <c r="I6" s="11" t="e">
        <f>IF(#REF!=1,0,IF(G6="",0,IF(ISNA(VLOOKUP($F6,#REF!,6,FALSE)),VLOOKUP($F6,#REF!,5,FALSE),VLOOKUP($F6,#REF!,6,FALSE))))</f>
        <v>#REF!</v>
      </c>
      <c r="J6" s="11" t="e">
        <f>IF(#REF!=1,0,IF(G6="",0,IF(ISNA(VLOOKUP($F6,#REF!,7,FALSE)),VLOOKUP($F6,#REF!,4,FALSE),VLOOKUP($F6,#REF!,7,FALSE))))</f>
        <v>#REF!</v>
      </c>
      <c r="K6" s="11" t="e">
        <f>IF(#REF!&lt;=2,0,IF(G6="",0,IF(ISNA(VLOOKUP($F6,#REF!,6,FALSE)),VLOOKUP($F6,#REF!,5,FALSE),VLOOKUP($F6,#REF!,6,FALSE))))</f>
        <v>#REF!</v>
      </c>
      <c r="L6" s="11" t="e">
        <f>IF(#REF!&lt;=2,0,IF(G6="",0,IF(ISNA(VLOOKUP($F6,#REF!,7,FALSE)),VLOOKUP($F6,#REF!,4,FALSE),VLOOKUP($F6,#REF!,7,FALSE))))</f>
        <v>#REF!</v>
      </c>
      <c r="M6" s="11" t="e">
        <f>IF(#REF!&lt;=3,0,IF(G6="",0,IF(ISNA(VLOOKUP($F6,#REF!,6,FALSE)),VLOOKUP($F6,#REF!,5,FALSE),VLOOKUP($F6,#REF!,6,FALSE))))</f>
        <v>#REF!</v>
      </c>
      <c r="N6" s="11" t="e">
        <f>IF(#REF!&lt;=3,0,IF(G6="",0,IF(ISNA(VLOOKUP($F6,#REF!,7,FALSE)),VLOOKUP($F6,#REF!,4,FALSE),VLOOKUP($F6,#REF!,7,FALSE))))</f>
        <v>#REF!</v>
      </c>
      <c r="O6" s="11" t="e">
        <f>IF(#REF!&lt;=4,0,IF(G6="",0,IF(ISNA(VLOOKUP($F6,#REF!,6,FALSE)),VLOOKUP($F6,#REF!,5,FALSE),VLOOKUP($F6,#REF!,6,FALSE))))</f>
        <v>#REF!</v>
      </c>
      <c r="P6" s="11" t="e">
        <f>IF(#REF!&lt;=4,0,IF(G6="",0,IF(ISNA(VLOOKUP($F6,#REF!,7,FALSE)),VLOOKUP($F6,#REF!,4,FALSE),VLOOKUP($F6,#REF!,7,FALSE))))</f>
        <v>#REF!</v>
      </c>
      <c r="Q6" s="11" t="e">
        <f>IF(#REF!&lt;=5,0,IF(G6="",0,IF(ISNA(VLOOKUP($F6,#REF!,6,FALSE)),VLOOKUP($F6,#REF!,5,FALSE),VLOOKUP($F6,#REF!,6,FALSE))))</f>
        <v>#REF!</v>
      </c>
      <c r="R6" s="11" t="e">
        <f>IF(#REF!&lt;=5,0,IF(G6="",0,IF(ISNA(VLOOKUP($F6,#REF!,7,FALSE)),VLOOKUP($F6,#REF!,4,FALSE),VLOOKUP($F6,#REF!,7,FALSE))))</f>
        <v>#REF!</v>
      </c>
      <c r="S6" s="12" t="e">
        <f t="shared" si="5"/>
        <v>#REF!</v>
      </c>
      <c r="T6" s="11" t="e">
        <f t="shared" si="21"/>
        <v>#REF!</v>
      </c>
      <c r="V6" s="18" t="e">
        <f t="shared" si="6"/>
        <v>#REF!</v>
      </c>
      <c r="W6" s="18" t="e">
        <f t="shared" si="7"/>
        <v>#REF!</v>
      </c>
      <c r="X6" s="18" t="e">
        <f t="shared" si="8"/>
        <v>#REF!</v>
      </c>
      <c r="Y6" s="18" t="e">
        <f t="shared" si="9"/>
        <v>#REF!</v>
      </c>
      <c r="Z6" s="18" t="e">
        <f t="shared" si="10"/>
        <v>#REF!</v>
      </c>
      <c r="AA6" s="19" t="e">
        <f t="shared" si="11"/>
        <v>#REF!</v>
      </c>
      <c r="AB6" s="19" t="e">
        <f t="shared" si="12"/>
        <v>#REF!</v>
      </c>
      <c r="AC6" s="19" t="e">
        <f t="shared" si="13"/>
        <v>#REF!</v>
      </c>
      <c r="AD6" s="19" t="e">
        <f t="shared" si="14"/>
        <v>#REF!</v>
      </c>
      <c r="AE6" s="19" t="e">
        <f t="shared" si="15"/>
        <v>#REF!</v>
      </c>
      <c r="AF6" s="16" t="e">
        <f t="shared" si="16"/>
        <v>#REF!</v>
      </c>
      <c r="AG6" s="16" t="e">
        <f t="shared" si="17"/>
        <v>#REF!</v>
      </c>
      <c r="AH6" s="16" t="e">
        <f t="shared" si="18"/>
        <v>#REF!</v>
      </c>
      <c r="AI6" s="16" t="e">
        <f t="shared" si="19"/>
        <v>#REF!</v>
      </c>
      <c r="AJ6" s="16" t="e">
        <f t="shared" si="20"/>
        <v>#REF!</v>
      </c>
    </row>
    <row r="7" spans="1:36">
      <c r="A7" s="17" t="e">
        <f t="shared" si="0"/>
        <v>#REF!</v>
      </c>
      <c r="B7" s="17" t="e">
        <f t="shared" si="1"/>
        <v>#REF!</v>
      </c>
      <c r="C7" s="17" t="e">
        <f t="shared" si="2"/>
        <v>#REF!</v>
      </c>
      <c r="D7" s="17" t="e">
        <f t="shared" si="3"/>
        <v>#REF!</v>
      </c>
      <c r="E7" s="17" t="e">
        <f t="shared" si="4"/>
        <v>#REF!</v>
      </c>
      <c r="F7" s="7">
        <v>5</v>
      </c>
      <c r="G7" s="57" t="s">
        <v>52</v>
      </c>
      <c r="H7" s="58"/>
      <c r="I7" s="11" t="e">
        <f>IF(#REF!=1,0,IF(G7="",0,IF(ISNA(VLOOKUP($F7,#REF!,6,FALSE)),VLOOKUP($F7,#REF!,5,FALSE),VLOOKUP($F7,#REF!,6,FALSE))))</f>
        <v>#REF!</v>
      </c>
      <c r="J7" s="11" t="e">
        <f>IF(#REF!=1,0,IF(G7="",0,IF(ISNA(VLOOKUP($F7,#REF!,7,FALSE)),VLOOKUP($F7,#REF!,4,FALSE),VLOOKUP($F7,#REF!,7,FALSE))))</f>
        <v>#REF!</v>
      </c>
      <c r="K7" s="11" t="e">
        <f>IF(#REF!&lt;=2,0,IF(G7="",0,IF(ISNA(VLOOKUP($F7,#REF!,6,FALSE)),VLOOKUP($F7,#REF!,5,FALSE),VLOOKUP($F7,#REF!,6,FALSE))))</f>
        <v>#REF!</v>
      </c>
      <c r="L7" s="11" t="e">
        <f>IF(#REF!&lt;=2,0,IF(G7="",0,IF(ISNA(VLOOKUP($F7,#REF!,7,FALSE)),VLOOKUP($F7,#REF!,4,FALSE),VLOOKUP($F7,#REF!,7,FALSE))))</f>
        <v>#REF!</v>
      </c>
      <c r="M7" s="11" t="e">
        <f>IF(#REF!&lt;=3,0,IF(G7="",0,IF(ISNA(VLOOKUP($F7,#REF!,6,FALSE)),VLOOKUP($F7,#REF!,5,FALSE),VLOOKUP($F7,#REF!,6,FALSE))))</f>
        <v>#REF!</v>
      </c>
      <c r="N7" s="11" t="e">
        <f>IF(#REF!&lt;=3,0,IF(G7="",0,IF(ISNA(VLOOKUP($F7,#REF!,7,FALSE)),VLOOKUP($F7,#REF!,4,FALSE),VLOOKUP($F7,#REF!,7,FALSE))))</f>
        <v>#REF!</v>
      </c>
      <c r="O7" s="11" t="e">
        <f>IF(#REF!&lt;=4,0,IF(G7="",0,IF(ISNA(VLOOKUP($F7,#REF!,6,FALSE)),VLOOKUP($F7,#REF!,5,FALSE),VLOOKUP($F7,#REF!,6,FALSE))))</f>
        <v>#REF!</v>
      </c>
      <c r="P7" s="11" t="e">
        <f>IF(#REF!&lt;=4,0,IF(G7="",0,IF(ISNA(VLOOKUP($F7,#REF!,7,FALSE)),VLOOKUP($F7,#REF!,4,FALSE),VLOOKUP($F7,#REF!,7,FALSE))))</f>
        <v>#REF!</v>
      </c>
      <c r="Q7" s="11" t="e">
        <f>IF(#REF!&lt;=5,0,IF(G7="",0,IF(ISNA(VLOOKUP($F7,#REF!,6,FALSE)),VLOOKUP($F7,#REF!,5,FALSE),VLOOKUP($F7,#REF!,6,FALSE))))</f>
        <v>#REF!</v>
      </c>
      <c r="R7" s="11" t="e">
        <f>IF(#REF!&lt;=5,0,IF(G7="",0,IF(ISNA(VLOOKUP($F7,#REF!,7,FALSE)),VLOOKUP($F7,#REF!,4,FALSE),VLOOKUP($F7,#REF!,7,FALSE))))</f>
        <v>#REF!</v>
      </c>
      <c r="S7" s="12" t="e">
        <f t="shared" si="5"/>
        <v>#REF!</v>
      </c>
      <c r="T7" s="11" t="e">
        <f t="shared" si="21"/>
        <v>#REF!</v>
      </c>
      <c r="V7" s="18" t="e">
        <f t="shared" si="6"/>
        <v>#REF!</v>
      </c>
      <c r="W7" s="18" t="e">
        <f t="shared" si="7"/>
        <v>#REF!</v>
      </c>
      <c r="X7" s="18" t="e">
        <f t="shared" si="8"/>
        <v>#REF!</v>
      </c>
      <c r="Y7" s="18" t="e">
        <f t="shared" si="9"/>
        <v>#REF!</v>
      </c>
      <c r="Z7" s="18" t="e">
        <f t="shared" si="10"/>
        <v>#REF!</v>
      </c>
      <c r="AA7" s="19" t="e">
        <f t="shared" si="11"/>
        <v>#REF!</v>
      </c>
      <c r="AB7" s="19" t="e">
        <f t="shared" si="12"/>
        <v>#REF!</v>
      </c>
      <c r="AC7" s="19" t="e">
        <f t="shared" si="13"/>
        <v>#REF!</v>
      </c>
      <c r="AD7" s="19" t="e">
        <f t="shared" si="14"/>
        <v>#REF!</v>
      </c>
      <c r="AE7" s="19" t="e">
        <f t="shared" si="15"/>
        <v>#REF!</v>
      </c>
      <c r="AF7" s="16" t="e">
        <f t="shared" si="16"/>
        <v>#REF!</v>
      </c>
      <c r="AG7" s="16" t="e">
        <f t="shared" si="17"/>
        <v>#REF!</v>
      </c>
      <c r="AH7" s="16" t="e">
        <f t="shared" si="18"/>
        <v>#REF!</v>
      </c>
      <c r="AI7" s="16" t="e">
        <f t="shared" si="19"/>
        <v>#REF!</v>
      </c>
      <c r="AJ7" s="16" t="e">
        <f t="shared" si="20"/>
        <v>#REF!</v>
      </c>
    </row>
    <row r="8" spans="1:36">
      <c r="A8" s="17" t="e">
        <f t="shared" si="0"/>
        <v>#REF!</v>
      </c>
      <c r="B8" s="17" t="e">
        <f t="shared" si="1"/>
        <v>#REF!</v>
      </c>
      <c r="C8" s="17" t="e">
        <f t="shared" si="2"/>
        <v>#REF!</v>
      </c>
      <c r="D8" s="17" t="e">
        <f t="shared" si="3"/>
        <v>#REF!</v>
      </c>
      <c r="E8" s="17" t="e">
        <f t="shared" si="4"/>
        <v>#REF!</v>
      </c>
      <c r="F8" s="7">
        <v>6</v>
      </c>
      <c r="G8" s="57" t="s">
        <v>53</v>
      </c>
      <c r="H8" s="58"/>
      <c r="I8" s="11" t="e">
        <f>IF(#REF!=1,0,IF(G8="",0,IF(ISNA(VLOOKUP($F8,#REF!,6,FALSE)),VLOOKUP($F8,#REF!,5,FALSE),VLOOKUP($F8,#REF!,6,FALSE))))</f>
        <v>#REF!</v>
      </c>
      <c r="J8" s="11" t="e">
        <f>IF(#REF!=1,0,IF(G8="",0,IF(ISNA(VLOOKUP($F8,#REF!,7,FALSE)),VLOOKUP($F8,#REF!,4,FALSE),VLOOKUP($F8,#REF!,7,FALSE))))</f>
        <v>#REF!</v>
      </c>
      <c r="K8" s="11" t="e">
        <f>IF(#REF!&lt;=2,0,IF(G8="",0,IF(ISNA(VLOOKUP($F8,#REF!,6,FALSE)),VLOOKUP($F8,#REF!,5,FALSE),VLOOKUP($F8,#REF!,6,FALSE))))</f>
        <v>#REF!</v>
      </c>
      <c r="L8" s="11" t="e">
        <f>IF(#REF!&lt;=2,0,IF(G8="",0,IF(ISNA(VLOOKUP($F8,#REF!,7,FALSE)),VLOOKUP($F8,#REF!,4,FALSE),VLOOKUP($F8,#REF!,7,FALSE))))</f>
        <v>#REF!</v>
      </c>
      <c r="M8" s="11" t="e">
        <f>IF(#REF!&lt;=3,0,IF(G8="",0,IF(ISNA(VLOOKUP($F8,#REF!,6,FALSE)),VLOOKUP($F8,#REF!,5,FALSE),VLOOKUP($F8,#REF!,6,FALSE))))</f>
        <v>#REF!</v>
      </c>
      <c r="N8" s="11" t="e">
        <f>IF(#REF!&lt;=3,0,IF(G8="",0,IF(ISNA(VLOOKUP($F8,#REF!,7,FALSE)),VLOOKUP($F8,#REF!,4,FALSE),VLOOKUP($F8,#REF!,7,FALSE))))</f>
        <v>#REF!</v>
      </c>
      <c r="O8" s="11" t="e">
        <f>IF(#REF!&lt;=4,0,IF(G8="",0,IF(ISNA(VLOOKUP($F8,#REF!,6,FALSE)),VLOOKUP($F8,#REF!,5,FALSE),VLOOKUP($F8,#REF!,6,FALSE))))</f>
        <v>#REF!</v>
      </c>
      <c r="P8" s="11" t="e">
        <f>IF(#REF!&lt;=4,0,IF(G8="",0,IF(ISNA(VLOOKUP($F8,#REF!,7,FALSE)),VLOOKUP($F8,#REF!,4,FALSE),VLOOKUP($F8,#REF!,7,FALSE))))</f>
        <v>#REF!</v>
      </c>
      <c r="Q8" s="11" t="e">
        <f>IF(#REF!&lt;=5,0,IF(G8="",0,IF(ISNA(VLOOKUP($F8,#REF!,6,FALSE)),VLOOKUP($F8,#REF!,5,FALSE),VLOOKUP($F8,#REF!,6,FALSE))))</f>
        <v>#REF!</v>
      </c>
      <c r="R8" s="11" t="e">
        <f>IF(#REF!&lt;=5,0,IF(G8="",0,IF(ISNA(VLOOKUP($F8,#REF!,7,FALSE)),VLOOKUP($F8,#REF!,4,FALSE),VLOOKUP($F8,#REF!,7,FALSE))))</f>
        <v>#REF!</v>
      </c>
      <c r="S8" s="12" t="e">
        <f t="shared" si="5"/>
        <v>#REF!</v>
      </c>
      <c r="T8" s="11" t="e">
        <f t="shared" si="21"/>
        <v>#REF!</v>
      </c>
      <c r="V8" s="18" t="e">
        <f t="shared" si="6"/>
        <v>#REF!</v>
      </c>
      <c r="W8" s="18" t="e">
        <f t="shared" si="7"/>
        <v>#REF!</v>
      </c>
      <c r="X8" s="18" t="e">
        <f t="shared" si="8"/>
        <v>#REF!</v>
      </c>
      <c r="Y8" s="18" t="e">
        <f t="shared" si="9"/>
        <v>#REF!</v>
      </c>
      <c r="Z8" s="18" t="e">
        <f t="shared" si="10"/>
        <v>#REF!</v>
      </c>
      <c r="AA8" s="19" t="e">
        <f t="shared" si="11"/>
        <v>#REF!</v>
      </c>
      <c r="AB8" s="19" t="e">
        <f t="shared" si="12"/>
        <v>#REF!</v>
      </c>
      <c r="AC8" s="19" t="e">
        <f t="shared" si="13"/>
        <v>#REF!</v>
      </c>
      <c r="AD8" s="19" t="e">
        <f t="shared" si="14"/>
        <v>#REF!</v>
      </c>
      <c r="AE8" s="19" t="e">
        <f t="shared" si="15"/>
        <v>#REF!</v>
      </c>
      <c r="AF8" s="16" t="e">
        <f t="shared" si="16"/>
        <v>#REF!</v>
      </c>
      <c r="AG8" s="16" t="e">
        <f t="shared" si="17"/>
        <v>#REF!</v>
      </c>
      <c r="AH8" s="16" t="e">
        <f t="shared" si="18"/>
        <v>#REF!</v>
      </c>
      <c r="AI8" s="16" t="e">
        <f t="shared" si="19"/>
        <v>#REF!</v>
      </c>
      <c r="AJ8" s="16" t="e">
        <f t="shared" si="20"/>
        <v>#REF!</v>
      </c>
    </row>
    <row r="9" spans="1:36">
      <c r="A9" s="17" t="e">
        <f t="shared" si="0"/>
        <v>#REF!</v>
      </c>
      <c r="B9" s="17" t="e">
        <f t="shared" si="1"/>
        <v>#REF!</v>
      </c>
      <c r="C9" s="17" t="e">
        <f t="shared" si="2"/>
        <v>#REF!</v>
      </c>
      <c r="D9" s="17" t="e">
        <f t="shared" si="3"/>
        <v>#REF!</v>
      </c>
      <c r="E9" s="17" t="e">
        <f t="shared" si="4"/>
        <v>#REF!</v>
      </c>
      <c r="F9" s="7">
        <v>7</v>
      </c>
      <c r="G9" s="57" t="s">
        <v>54</v>
      </c>
      <c r="H9" s="58"/>
      <c r="I9" s="11" t="e">
        <f>IF(#REF!=1,0,IF(G9="",0,IF(ISNA(VLOOKUP($F9,#REF!,6,FALSE)),VLOOKUP($F9,#REF!,5,FALSE),VLOOKUP($F9,#REF!,6,FALSE))))</f>
        <v>#REF!</v>
      </c>
      <c r="J9" s="11" t="e">
        <f>IF(#REF!=1,0,IF(G9="",0,IF(ISNA(VLOOKUP($F9,#REF!,7,FALSE)),VLOOKUP($F9,#REF!,4,FALSE),VLOOKUP($F9,#REF!,7,FALSE))))</f>
        <v>#REF!</v>
      </c>
      <c r="K9" s="11" t="e">
        <f>IF(#REF!&lt;=2,0,IF(G9="",0,IF(ISNA(VLOOKUP($F9,#REF!,6,FALSE)),VLOOKUP($F9,#REF!,5,FALSE),VLOOKUP($F9,#REF!,6,FALSE))))</f>
        <v>#REF!</v>
      </c>
      <c r="L9" s="11" t="e">
        <f>IF(#REF!&lt;=2,0,IF(G9="",0,IF(ISNA(VLOOKUP($F9,#REF!,7,FALSE)),VLOOKUP($F9,#REF!,4,FALSE),VLOOKUP($F9,#REF!,7,FALSE))))</f>
        <v>#REF!</v>
      </c>
      <c r="M9" s="11" t="e">
        <f>IF(#REF!&lt;=3,0,IF(G9="",0,IF(ISNA(VLOOKUP($F9,#REF!,6,FALSE)),VLOOKUP($F9,#REF!,5,FALSE),VLOOKUP($F9,#REF!,6,FALSE))))</f>
        <v>#REF!</v>
      </c>
      <c r="N9" s="11" t="e">
        <f>IF(#REF!&lt;=3,0,IF(G9="",0,IF(ISNA(VLOOKUP($F9,#REF!,7,FALSE)),VLOOKUP($F9,#REF!,4,FALSE),VLOOKUP($F9,#REF!,7,FALSE))))</f>
        <v>#REF!</v>
      </c>
      <c r="O9" s="11" t="e">
        <f>IF(#REF!&lt;=4,0,IF(G9="",0,IF(ISNA(VLOOKUP($F9,#REF!,6,FALSE)),VLOOKUP($F9,#REF!,5,FALSE),VLOOKUP($F9,#REF!,6,FALSE))))</f>
        <v>#REF!</v>
      </c>
      <c r="P9" s="11" t="e">
        <f>IF(#REF!&lt;=4,0,IF(G9="",0,IF(ISNA(VLOOKUP($F9,#REF!,7,FALSE)),VLOOKUP($F9,#REF!,4,FALSE),VLOOKUP($F9,#REF!,7,FALSE))))</f>
        <v>#REF!</v>
      </c>
      <c r="Q9" s="11" t="e">
        <f>IF(#REF!&lt;=5,0,IF(G9="",0,IF(ISNA(VLOOKUP($F9,#REF!,6,FALSE)),VLOOKUP($F9,#REF!,5,FALSE),VLOOKUP($F9,#REF!,6,FALSE))))</f>
        <v>#REF!</v>
      </c>
      <c r="R9" s="11" t="e">
        <f>IF(#REF!&lt;=5,0,IF(G9="",0,IF(ISNA(VLOOKUP($F9,#REF!,7,FALSE)),VLOOKUP($F9,#REF!,4,FALSE),VLOOKUP($F9,#REF!,7,FALSE))))</f>
        <v>#REF!</v>
      </c>
      <c r="S9" s="12" t="e">
        <f t="shared" si="5"/>
        <v>#REF!</v>
      </c>
      <c r="T9" s="11" t="e">
        <f t="shared" si="21"/>
        <v>#REF!</v>
      </c>
      <c r="V9" s="18" t="e">
        <f t="shared" si="6"/>
        <v>#REF!</v>
      </c>
      <c r="W9" s="18" t="e">
        <f t="shared" si="7"/>
        <v>#REF!</v>
      </c>
      <c r="X9" s="18" t="e">
        <f t="shared" si="8"/>
        <v>#REF!</v>
      </c>
      <c r="Y9" s="18" t="e">
        <f t="shared" si="9"/>
        <v>#REF!</v>
      </c>
      <c r="Z9" s="18" t="e">
        <f t="shared" si="10"/>
        <v>#REF!</v>
      </c>
      <c r="AA9" s="19" t="e">
        <f>IF($G9="","",I9-J9)</f>
        <v>#REF!</v>
      </c>
      <c r="AB9" s="19" t="e">
        <f>IF($G9="","",K9-L9+AA9)</f>
        <v>#REF!</v>
      </c>
      <c r="AC9" s="19" t="e">
        <f>IF($G9="","",M9-N9+AB9)</f>
        <v>#REF!</v>
      </c>
      <c r="AD9" s="19" t="e">
        <f>IF($G9="","",O9-P9+AC9)</f>
        <v>#REF!</v>
      </c>
      <c r="AE9" s="19" t="e">
        <f>IF($G9="","",Q9-R9+AD9)</f>
        <v>#REF!</v>
      </c>
      <c r="AF9" s="16" t="e">
        <f>IF(OR($G9="",$I9=""),0+((100-$F9)/100),(1+V9)*100 + AA9+((100-$F9)/100))</f>
        <v>#REF!</v>
      </c>
      <c r="AG9" s="16" t="e">
        <f>IF(OR($G9="",$I9=""),0+((100-$F9)/100),(1+W9)*100 + AB9+((100-$F9)/100))</f>
        <v>#REF!</v>
      </c>
      <c r="AH9" s="16" t="e">
        <f>IF(OR($G9="",$I9=""),0+((100-$F9)/100),(1+X9)*100 + AC9+((100-$F9)/100))</f>
        <v>#REF!</v>
      </c>
      <c r="AI9" s="16" t="e">
        <f>IF(OR($G9="",$I9=""),0+((100-$F9)/100),(1+Y9)*100 + AD9+((100-$F9)/100))</f>
        <v>#REF!</v>
      </c>
      <c r="AJ9" s="16" t="e">
        <f>IF(OR($G9="",$I9=""),0+((100-$F9)/100),(1+Z9)*100 + AE9+((100-$F9)/100))</f>
        <v>#REF!</v>
      </c>
    </row>
    <row r="10" spans="1:36">
      <c r="A10" s="17" t="e">
        <f t="shared" si="0"/>
        <v>#REF!</v>
      </c>
      <c r="B10" s="17" t="e">
        <f t="shared" si="1"/>
        <v>#REF!</v>
      </c>
      <c r="C10" s="17" t="e">
        <f t="shared" si="2"/>
        <v>#REF!</v>
      </c>
      <c r="D10" s="17" t="e">
        <f t="shared" si="3"/>
        <v>#REF!</v>
      </c>
      <c r="E10" s="17" t="e">
        <f t="shared" si="4"/>
        <v>#REF!</v>
      </c>
      <c r="F10" s="7">
        <v>8</v>
      </c>
      <c r="G10" s="57" t="s">
        <v>55</v>
      </c>
      <c r="H10" s="58"/>
      <c r="I10" s="11" t="e">
        <f>IF(#REF!=1,0,IF(G10="",0,IF(ISNA(VLOOKUP($F10,#REF!,6,FALSE)),VLOOKUP($F10,#REF!,5,FALSE),VLOOKUP($F10,#REF!,6,FALSE))))</f>
        <v>#REF!</v>
      </c>
      <c r="J10" s="11" t="e">
        <f>IF(#REF!=1,0,IF(G10="",0,IF(ISNA(VLOOKUP($F10,#REF!,7,FALSE)),VLOOKUP($F10,#REF!,4,FALSE),VLOOKUP($F10,#REF!,7,FALSE))))</f>
        <v>#REF!</v>
      </c>
      <c r="K10" s="11" t="e">
        <f>IF(#REF!&lt;=2,0,IF(G10="",0,IF(ISNA(VLOOKUP($F10,#REF!,6,FALSE)),VLOOKUP($F10,#REF!,5,FALSE),VLOOKUP($F10,#REF!,6,FALSE))))</f>
        <v>#REF!</v>
      </c>
      <c r="L10" s="11" t="e">
        <f>IF(#REF!&lt;=2,0,IF(G10="",0,IF(ISNA(VLOOKUP($F10,#REF!,7,FALSE)),VLOOKUP($F10,#REF!,4,FALSE),VLOOKUP($F10,#REF!,7,FALSE))))</f>
        <v>#REF!</v>
      </c>
      <c r="M10" s="11" t="e">
        <f>IF(#REF!&lt;=3,0,IF(G10="",0,IF(ISNA(VLOOKUP($F10,#REF!,6,FALSE)),VLOOKUP($F10,#REF!,5,FALSE),VLOOKUP($F10,#REF!,6,FALSE))))</f>
        <v>#REF!</v>
      </c>
      <c r="N10" s="11" t="e">
        <f>IF(#REF!&lt;=3,0,IF(G10="",0,IF(ISNA(VLOOKUP($F10,#REF!,7,FALSE)),VLOOKUP($F10,#REF!,4,FALSE),VLOOKUP($F10,#REF!,7,FALSE))))</f>
        <v>#REF!</v>
      </c>
      <c r="O10" s="11" t="e">
        <f>IF(#REF!&lt;=4,0,IF(G10="",0,IF(ISNA(VLOOKUP($F10,#REF!,6,FALSE)),VLOOKUP($F10,#REF!,5,FALSE),VLOOKUP($F10,#REF!,6,FALSE))))</f>
        <v>#REF!</v>
      </c>
      <c r="P10" s="11" t="e">
        <f>IF(#REF!&lt;=4,0,IF(G10="",0,IF(ISNA(VLOOKUP($F10,#REF!,7,FALSE)),VLOOKUP($F10,#REF!,4,FALSE),VLOOKUP($F10,#REF!,7,FALSE))))</f>
        <v>#REF!</v>
      </c>
      <c r="Q10" s="11" t="e">
        <f>IF(#REF!&lt;=5,0,IF(G10="",0,IF(ISNA(VLOOKUP($F10,#REF!,6,FALSE)),VLOOKUP($F10,#REF!,5,FALSE),VLOOKUP($F10,#REF!,6,FALSE))))</f>
        <v>#REF!</v>
      </c>
      <c r="R10" s="11" t="e">
        <f>IF(#REF!&lt;=5,0,IF(G10="",0,IF(ISNA(VLOOKUP($F10,#REF!,7,FALSE)),VLOOKUP($F10,#REF!,4,FALSE),VLOOKUP($F10,#REF!,7,FALSE))))</f>
        <v>#REF!</v>
      </c>
      <c r="S10" s="12" t="e">
        <f t="shared" si="5"/>
        <v>#REF!</v>
      </c>
      <c r="T10" s="11" t="e">
        <f t="shared" si="21"/>
        <v>#REF!</v>
      </c>
      <c r="V10" s="18" t="e">
        <f t="shared" si="6"/>
        <v>#REF!</v>
      </c>
      <c r="W10" s="18" t="e">
        <f t="shared" si="7"/>
        <v>#REF!</v>
      </c>
      <c r="X10" s="18" t="e">
        <f t="shared" si="8"/>
        <v>#REF!</v>
      </c>
      <c r="Y10" s="18" t="e">
        <f t="shared" si="9"/>
        <v>#REF!</v>
      </c>
      <c r="Z10" s="18" t="e">
        <f t="shared" si="10"/>
        <v>#REF!</v>
      </c>
      <c r="AA10" s="19" t="e">
        <f t="shared" si="11"/>
        <v>#REF!</v>
      </c>
      <c r="AB10" s="19" t="e">
        <f t="shared" si="12"/>
        <v>#REF!</v>
      </c>
      <c r="AC10" s="19" t="e">
        <f t="shared" si="13"/>
        <v>#REF!</v>
      </c>
      <c r="AD10" s="19" t="e">
        <f t="shared" si="14"/>
        <v>#REF!</v>
      </c>
      <c r="AE10" s="19" t="e">
        <f t="shared" si="15"/>
        <v>#REF!</v>
      </c>
      <c r="AF10" s="16" t="e">
        <f t="shared" si="16"/>
        <v>#REF!</v>
      </c>
      <c r="AG10" s="16" t="e">
        <f t="shared" si="17"/>
        <v>#REF!</v>
      </c>
      <c r="AH10" s="16" t="e">
        <f t="shared" si="18"/>
        <v>#REF!</v>
      </c>
      <c r="AI10" s="16" t="e">
        <f t="shared" si="19"/>
        <v>#REF!</v>
      </c>
      <c r="AJ10" s="16" t="e">
        <f t="shared" si="20"/>
        <v>#REF!</v>
      </c>
    </row>
    <row r="11" spans="1:36">
      <c r="A11" s="17" t="e">
        <f t="shared" si="0"/>
        <v>#REF!</v>
      </c>
      <c r="B11" s="17" t="e">
        <f t="shared" si="1"/>
        <v>#REF!</v>
      </c>
      <c r="C11" s="17" t="e">
        <f t="shared" si="2"/>
        <v>#REF!</v>
      </c>
      <c r="D11" s="17" t="e">
        <f t="shared" si="3"/>
        <v>#REF!</v>
      </c>
      <c r="E11" s="17" t="e">
        <f t="shared" si="4"/>
        <v>#REF!</v>
      </c>
      <c r="F11" s="7">
        <v>9</v>
      </c>
      <c r="G11" s="57"/>
      <c r="H11" s="58"/>
      <c r="I11" s="11" t="e">
        <f>IF(#REF!=1,0,IF(G11="",0,IF(ISNA(VLOOKUP($F11,#REF!,6,FALSE)),VLOOKUP($F11,#REF!,5,FALSE),VLOOKUP($F11,#REF!,6,FALSE))))</f>
        <v>#REF!</v>
      </c>
      <c r="J11" s="11" t="e">
        <f>IF(#REF!=1,0,IF(G11="",0,IF(ISNA(VLOOKUP($F11,#REF!,7,FALSE)),VLOOKUP($F11,#REF!,4,FALSE),VLOOKUP($F11,#REF!,7,FALSE))))</f>
        <v>#REF!</v>
      </c>
      <c r="K11" s="11" t="e">
        <f>IF(#REF!&lt;=2,0,IF(G11="",0,IF(ISNA(VLOOKUP($F11,#REF!,6,FALSE)),VLOOKUP($F11,#REF!,5,FALSE),VLOOKUP($F11,#REF!,6,FALSE))))</f>
        <v>#REF!</v>
      </c>
      <c r="L11" s="11" t="e">
        <f>IF(#REF!&lt;=2,0,IF(G11="",0,IF(ISNA(VLOOKUP($F11,#REF!,7,FALSE)),VLOOKUP($F11,#REF!,4,FALSE),VLOOKUP($F11,#REF!,7,FALSE))))</f>
        <v>#REF!</v>
      </c>
      <c r="M11" s="11" t="e">
        <f>IF(#REF!&lt;=3,0,IF(G11="",0,IF(ISNA(VLOOKUP($F11,#REF!,6,FALSE)),VLOOKUP($F11,#REF!,5,FALSE),VLOOKUP($F11,#REF!,6,FALSE))))</f>
        <v>#REF!</v>
      </c>
      <c r="N11" s="11" t="e">
        <f>IF(#REF!&lt;=3,0,IF(G11="",0,IF(ISNA(VLOOKUP($F11,#REF!,7,FALSE)),VLOOKUP($F11,#REF!,4,FALSE),VLOOKUP($F11,#REF!,7,FALSE))))</f>
        <v>#REF!</v>
      </c>
      <c r="O11" s="11" t="e">
        <f>IF(#REF!&lt;=4,0,IF(G11="",0,IF(ISNA(VLOOKUP($F11,#REF!,6,FALSE)),VLOOKUP($F11,#REF!,5,FALSE),VLOOKUP($F11,#REF!,6,FALSE))))</f>
        <v>#REF!</v>
      </c>
      <c r="P11" s="11" t="e">
        <f>IF(#REF!&lt;=4,0,IF(G11="",0,IF(ISNA(VLOOKUP($F11,#REF!,7,FALSE)),VLOOKUP($F11,#REF!,4,FALSE),VLOOKUP($F11,#REF!,7,FALSE))))</f>
        <v>#REF!</v>
      </c>
      <c r="Q11" s="11" t="e">
        <f>IF(#REF!&lt;=5,0,IF(G11="",0,IF(ISNA(VLOOKUP($F11,#REF!,6,FALSE)),VLOOKUP($F11,#REF!,5,FALSE),VLOOKUP($F11,#REF!,6,FALSE))))</f>
        <v>#REF!</v>
      </c>
      <c r="R11" s="11" t="e">
        <f>IF(#REF!&lt;=5,0,IF(G11="",0,IF(ISNA(VLOOKUP($F11,#REF!,7,FALSE)),VLOOKUP($F11,#REF!,4,FALSE),VLOOKUP($F11,#REF!,7,FALSE))))</f>
        <v>#REF!</v>
      </c>
      <c r="S11" s="12" t="e">
        <f t="shared" si="5"/>
        <v>#REF!</v>
      </c>
      <c r="T11" s="11" t="e">
        <f t="shared" si="21"/>
        <v>#REF!</v>
      </c>
      <c r="V11" s="18" t="e">
        <f t="shared" si="6"/>
        <v>#REF!</v>
      </c>
      <c r="W11" s="18" t="e">
        <f t="shared" si="7"/>
        <v>#REF!</v>
      </c>
      <c r="X11" s="18" t="e">
        <f t="shared" si="8"/>
        <v>#REF!</v>
      </c>
      <c r="Y11" s="18" t="e">
        <f t="shared" si="9"/>
        <v>#REF!</v>
      </c>
      <c r="Z11" s="18" t="e">
        <f t="shared" si="10"/>
        <v>#REF!</v>
      </c>
      <c r="AA11" s="19" t="str">
        <f t="shared" si="11"/>
        <v/>
      </c>
      <c r="AB11" s="19" t="str">
        <f t="shared" si="12"/>
        <v/>
      </c>
      <c r="AC11" s="19" t="str">
        <f t="shared" si="13"/>
        <v/>
      </c>
      <c r="AD11" s="19" t="str">
        <f t="shared" si="14"/>
        <v/>
      </c>
      <c r="AE11" s="19" t="str">
        <f t="shared" si="15"/>
        <v/>
      </c>
      <c r="AF11" s="16" t="e">
        <f t="shared" si="16"/>
        <v>#REF!</v>
      </c>
      <c r="AG11" s="16" t="e">
        <f t="shared" si="17"/>
        <v>#REF!</v>
      </c>
      <c r="AH11" s="16" t="e">
        <f t="shared" si="18"/>
        <v>#REF!</v>
      </c>
      <c r="AI11" s="16" t="e">
        <f t="shared" si="19"/>
        <v>#REF!</v>
      </c>
      <c r="AJ11" s="16" t="e">
        <f t="shared" si="20"/>
        <v>#REF!</v>
      </c>
    </row>
    <row r="12" spans="1:36">
      <c r="A12" s="17" t="e">
        <f t="shared" si="0"/>
        <v>#REF!</v>
      </c>
      <c r="B12" s="17" t="e">
        <f t="shared" si="1"/>
        <v>#REF!</v>
      </c>
      <c r="C12" s="17" t="e">
        <f t="shared" si="2"/>
        <v>#REF!</v>
      </c>
      <c r="D12" s="17" t="e">
        <f t="shared" si="3"/>
        <v>#REF!</v>
      </c>
      <c r="E12" s="17" t="e">
        <f t="shared" si="4"/>
        <v>#REF!</v>
      </c>
      <c r="F12" s="7">
        <v>10</v>
      </c>
      <c r="G12" s="57"/>
      <c r="H12" s="58"/>
      <c r="I12" s="11" t="e">
        <f>IF(#REF!=1,0,IF(G12="",0,IF(ISNA(VLOOKUP($F12,#REF!,6,FALSE)),VLOOKUP($F12,#REF!,5,FALSE),VLOOKUP($F12,#REF!,6,FALSE))))</f>
        <v>#REF!</v>
      </c>
      <c r="J12" s="11" t="e">
        <f>IF(#REF!=1,0,IF(G12="",0,IF(ISNA(VLOOKUP($F12,#REF!,7,FALSE)),VLOOKUP($F12,#REF!,4,FALSE),VLOOKUP($F12,#REF!,7,FALSE))))</f>
        <v>#REF!</v>
      </c>
      <c r="K12" s="11" t="e">
        <f>IF(#REF!&lt;=2,0,IF(G12="",0,IF(ISNA(VLOOKUP($F12,#REF!,6,FALSE)),VLOOKUP($F12,#REF!,5,FALSE),VLOOKUP($F12,#REF!,6,FALSE))))</f>
        <v>#REF!</v>
      </c>
      <c r="L12" s="11" t="e">
        <f>IF(#REF!&lt;=2,0,IF(G12="",0,IF(ISNA(VLOOKUP($F12,#REF!,7,FALSE)),VLOOKUP($F12,#REF!,4,FALSE),VLOOKUP($F12,#REF!,7,FALSE))))</f>
        <v>#REF!</v>
      </c>
      <c r="M12" s="11" t="e">
        <f>IF(#REF!&lt;=3,0,IF(G12="",0,IF(ISNA(VLOOKUP($F12,#REF!,6,FALSE)),VLOOKUP($F12,#REF!,5,FALSE),VLOOKUP($F12,#REF!,6,FALSE))))</f>
        <v>#REF!</v>
      </c>
      <c r="N12" s="11" t="e">
        <f>IF(#REF!&lt;=3,0,IF(G12="",0,IF(ISNA(VLOOKUP($F12,#REF!,7,FALSE)),VLOOKUP($F12,#REF!,4,FALSE),VLOOKUP($F12,#REF!,7,FALSE))))</f>
        <v>#REF!</v>
      </c>
      <c r="O12" s="11" t="e">
        <f>IF(#REF!&lt;=4,0,IF(G12="",0,IF(ISNA(VLOOKUP($F12,#REF!,6,FALSE)),VLOOKUP($F12,#REF!,5,FALSE),VLOOKUP($F12,#REF!,6,FALSE))))</f>
        <v>#REF!</v>
      </c>
      <c r="P12" s="11" t="e">
        <f>IF(#REF!&lt;=4,0,IF(G12="",0,IF(ISNA(VLOOKUP($F12,#REF!,7,FALSE)),VLOOKUP($F12,#REF!,4,FALSE),VLOOKUP($F12,#REF!,7,FALSE))))</f>
        <v>#REF!</v>
      </c>
      <c r="Q12" s="11" t="e">
        <f>IF(#REF!&lt;=5,0,IF(G12="",0,IF(ISNA(VLOOKUP($F12,#REF!,6,FALSE)),VLOOKUP($F12,#REF!,5,FALSE),VLOOKUP($F12,#REF!,6,FALSE))))</f>
        <v>#REF!</v>
      </c>
      <c r="R12" s="11" t="e">
        <f>IF(#REF!&lt;=5,0,IF(G12="",0,IF(ISNA(VLOOKUP($F12,#REF!,7,FALSE)),VLOOKUP($F12,#REF!,4,FALSE),VLOOKUP($F12,#REF!,7,FALSE))))</f>
        <v>#REF!</v>
      </c>
      <c r="S12" s="12" t="e">
        <f t="shared" si="5"/>
        <v>#REF!</v>
      </c>
      <c r="T12" s="11" t="e">
        <f t="shared" si="21"/>
        <v>#REF!</v>
      </c>
      <c r="V12" s="18" t="e">
        <f t="shared" si="6"/>
        <v>#REF!</v>
      </c>
      <c r="W12" s="18" t="e">
        <f t="shared" si="7"/>
        <v>#REF!</v>
      </c>
      <c r="X12" s="18" t="e">
        <f t="shared" si="8"/>
        <v>#REF!</v>
      </c>
      <c r="Y12" s="18" t="e">
        <f t="shared" si="9"/>
        <v>#REF!</v>
      </c>
      <c r="Z12" s="18" t="e">
        <f t="shared" si="10"/>
        <v>#REF!</v>
      </c>
      <c r="AA12" s="19" t="str">
        <f t="shared" si="11"/>
        <v/>
      </c>
      <c r="AB12" s="19" t="str">
        <f t="shared" si="12"/>
        <v/>
      </c>
      <c r="AC12" s="19" t="str">
        <f t="shared" si="13"/>
        <v/>
      </c>
      <c r="AD12" s="19" t="str">
        <f t="shared" si="14"/>
        <v/>
      </c>
      <c r="AE12" s="19" t="str">
        <f t="shared" si="15"/>
        <v/>
      </c>
      <c r="AF12" s="16" t="e">
        <f t="shared" si="16"/>
        <v>#REF!</v>
      </c>
      <c r="AG12" s="16" t="e">
        <f t="shared" si="17"/>
        <v>#REF!</v>
      </c>
      <c r="AH12" s="16" t="e">
        <f t="shared" si="18"/>
        <v>#REF!</v>
      </c>
      <c r="AI12" s="16" t="e">
        <f t="shared" si="19"/>
        <v>#REF!</v>
      </c>
      <c r="AJ12" s="16" t="e">
        <f t="shared" si="20"/>
        <v>#REF!</v>
      </c>
    </row>
    <row r="13" spans="1:36">
      <c r="A13" s="17" t="e">
        <f t="shared" si="0"/>
        <v>#REF!</v>
      </c>
      <c r="B13" s="17" t="e">
        <f t="shared" si="1"/>
        <v>#REF!</v>
      </c>
      <c r="C13" s="17" t="e">
        <f t="shared" si="2"/>
        <v>#REF!</v>
      </c>
      <c r="D13" s="17" t="e">
        <f t="shared" si="3"/>
        <v>#REF!</v>
      </c>
      <c r="E13" s="17" t="e">
        <f t="shared" si="4"/>
        <v>#REF!</v>
      </c>
      <c r="F13" s="7">
        <v>11</v>
      </c>
      <c r="G13" s="57"/>
      <c r="H13" s="58"/>
      <c r="I13" s="11" t="e">
        <f>IF(#REF!=1,0,IF(G13="",0,IF(ISNA(VLOOKUP($F13,#REF!,6,FALSE)),VLOOKUP($F13,#REF!,5,FALSE),VLOOKUP($F13,#REF!,6,FALSE))))</f>
        <v>#REF!</v>
      </c>
      <c r="J13" s="11" t="e">
        <f>IF(#REF!=1,0,IF(G13="",0,IF(ISNA(VLOOKUP($F13,#REF!,7,FALSE)),VLOOKUP($F13,#REF!,4,FALSE),VLOOKUP($F13,#REF!,7,FALSE))))</f>
        <v>#REF!</v>
      </c>
      <c r="K13" s="11" t="e">
        <f>IF(#REF!&lt;=2,0,IF(G13="",0,IF(ISNA(VLOOKUP($F13,#REF!,6,FALSE)),VLOOKUP($F13,#REF!,5,FALSE),VLOOKUP($F13,#REF!,6,FALSE))))</f>
        <v>#REF!</v>
      </c>
      <c r="L13" s="11" t="e">
        <f>IF(#REF!&lt;=2,0,IF(G13="",0,IF(ISNA(VLOOKUP($F13,#REF!,7,FALSE)),VLOOKUP($F13,#REF!,4,FALSE),VLOOKUP($F13,#REF!,7,FALSE))))</f>
        <v>#REF!</v>
      </c>
      <c r="M13" s="11" t="e">
        <f>IF(#REF!&lt;=3,0,IF(G13="",0,IF(ISNA(VLOOKUP($F13,#REF!,6,FALSE)),VLOOKUP($F13,#REF!,5,FALSE),VLOOKUP($F13,#REF!,6,FALSE))))</f>
        <v>#REF!</v>
      </c>
      <c r="N13" s="11" t="e">
        <f>IF(#REF!&lt;=3,0,IF(G13="",0,IF(ISNA(VLOOKUP($F13,#REF!,7,FALSE)),VLOOKUP($F13,#REF!,4,FALSE),VLOOKUP($F13,#REF!,7,FALSE))))</f>
        <v>#REF!</v>
      </c>
      <c r="O13" s="11" t="e">
        <f>IF(#REF!&lt;=4,0,IF(G13="",0,IF(ISNA(VLOOKUP($F13,#REF!,6,FALSE)),VLOOKUP($F13,#REF!,5,FALSE),VLOOKUP($F13,#REF!,6,FALSE))))</f>
        <v>#REF!</v>
      </c>
      <c r="P13" s="11" t="e">
        <f>IF(#REF!&lt;=4,0,IF(G13="",0,IF(ISNA(VLOOKUP($F13,#REF!,7,FALSE)),VLOOKUP($F13,#REF!,4,FALSE),VLOOKUP($F13,#REF!,7,FALSE))))</f>
        <v>#REF!</v>
      </c>
      <c r="Q13" s="11" t="e">
        <f>IF(#REF!&lt;=5,0,IF(G13="",0,IF(ISNA(VLOOKUP($F13,#REF!,6,FALSE)),VLOOKUP($F13,#REF!,5,FALSE),VLOOKUP($F13,#REF!,6,FALSE))))</f>
        <v>#REF!</v>
      </c>
      <c r="R13" s="11" t="e">
        <f>IF(#REF!&lt;=5,0,IF(G13="",0,IF(ISNA(VLOOKUP($F13,#REF!,7,FALSE)),VLOOKUP($F13,#REF!,4,FALSE),VLOOKUP($F13,#REF!,7,FALSE))))</f>
        <v>#REF!</v>
      </c>
      <c r="S13" s="12" t="e">
        <f t="shared" si="5"/>
        <v>#REF!</v>
      </c>
      <c r="T13" s="11" t="e">
        <f t="shared" si="21"/>
        <v>#REF!</v>
      </c>
      <c r="V13" s="18" t="e">
        <f t="shared" si="6"/>
        <v>#REF!</v>
      </c>
      <c r="W13" s="18" t="e">
        <f t="shared" si="7"/>
        <v>#REF!</v>
      </c>
      <c r="X13" s="18" t="e">
        <f t="shared" si="8"/>
        <v>#REF!</v>
      </c>
      <c r="Y13" s="18" t="e">
        <f t="shared" si="9"/>
        <v>#REF!</v>
      </c>
      <c r="Z13" s="18" t="e">
        <f t="shared" si="10"/>
        <v>#REF!</v>
      </c>
      <c r="AA13" s="19" t="str">
        <f t="shared" si="11"/>
        <v/>
      </c>
      <c r="AB13" s="19" t="str">
        <f t="shared" si="12"/>
        <v/>
      </c>
      <c r="AC13" s="19" t="str">
        <f t="shared" si="13"/>
        <v/>
      </c>
      <c r="AD13" s="19" t="str">
        <f t="shared" si="14"/>
        <v/>
      </c>
      <c r="AE13" s="19" t="str">
        <f t="shared" si="15"/>
        <v/>
      </c>
      <c r="AF13" s="16" t="e">
        <f t="shared" si="16"/>
        <v>#REF!</v>
      </c>
      <c r="AG13" s="16" t="e">
        <f t="shared" si="17"/>
        <v>#REF!</v>
      </c>
      <c r="AH13" s="16" t="e">
        <f t="shared" si="18"/>
        <v>#REF!</v>
      </c>
      <c r="AI13" s="16" t="e">
        <f t="shared" si="19"/>
        <v>#REF!</v>
      </c>
      <c r="AJ13" s="16" t="e">
        <f t="shared" si="20"/>
        <v>#REF!</v>
      </c>
    </row>
    <row r="14" spans="1:36">
      <c r="A14" s="17" t="e">
        <f t="shared" si="0"/>
        <v>#REF!</v>
      </c>
      <c r="B14" s="17" t="e">
        <f t="shared" si="1"/>
        <v>#REF!</v>
      </c>
      <c r="C14" s="17" t="e">
        <f t="shared" si="2"/>
        <v>#REF!</v>
      </c>
      <c r="D14" s="17" t="e">
        <f t="shared" si="3"/>
        <v>#REF!</v>
      </c>
      <c r="E14" s="17" t="e">
        <f t="shared" si="4"/>
        <v>#REF!</v>
      </c>
      <c r="F14" s="7">
        <v>12</v>
      </c>
      <c r="G14" s="57"/>
      <c r="H14" s="58"/>
      <c r="I14" s="11" t="e">
        <f>IF(#REF!=1,0,IF(G14="",0,IF(ISNA(VLOOKUP($F14,#REF!,6,FALSE)),VLOOKUP($F14,#REF!,5,FALSE),VLOOKUP($F14,#REF!,6,FALSE))))</f>
        <v>#REF!</v>
      </c>
      <c r="J14" s="11" t="e">
        <f>IF(#REF!=1,0,IF(G14="",0,IF(ISNA(VLOOKUP($F14,#REF!,7,FALSE)),VLOOKUP($F14,#REF!,4,FALSE),VLOOKUP($F14,#REF!,7,FALSE))))</f>
        <v>#REF!</v>
      </c>
      <c r="K14" s="11" t="e">
        <f>IF(#REF!&lt;=2,0,IF(G14="",0,IF(ISNA(VLOOKUP($F14,#REF!,6,FALSE)),VLOOKUP($F14,#REF!,5,FALSE),VLOOKUP($F14,#REF!,6,FALSE))))</f>
        <v>#REF!</v>
      </c>
      <c r="L14" s="11" t="e">
        <f>IF(#REF!&lt;=2,0,IF(G14="",0,IF(ISNA(VLOOKUP($F14,#REF!,7,FALSE)),VLOOKUP($F14,#REF!,4,FALSE),VLOOKUP($F14,#REF!,7,FALSE))))</f>
        <v>#REF!</v>
      </c>
      <c r="M14" s="11" t="e">
        <f>IF(#REF!&lt;=3,0,IF(G14="",0,IF(ISNA(VLOOKUP($F14,#REF!,6,FALSE)),VLOOKUP($F14,#REF!,5,FALSE),VLOOKUP($F14,#REF!,6,FALSE))))</f>
        <v>#REF!</v>
      </c>
      <c r="N14" s="11" t="e">
        <f>IF(#REF!&lt;=3,0,IF(G14="",0,IF(ISNA(VLOOKUP($F14,#REF!,7,FALSE)),VLOOKUP($F14,#REF!,4,FALSE),VLOOKUP($F14,#REF!,7,FALSE))))</f>
        <v>#REF!</v>
      </c>
      <c r="O14" s="11" t="e">
        <f>IF(#REF!&lt;=4,0,IF(G14="",0,IF(ISNA(VLOOKUP($F14,#REF!,6,FALSE)),VLOOKUP($F14,#REF!,5,FALSE),VLOOKUP($F14,#REF!,6,FALSE))))</f>
        <v>#REF!</v>
      </c>
      <c r="P14" s="11" t="e">
        <f>IF(#REF!&lt;=4,0,IF(G14="",0,IF(ISNA(VLOOKUP($F14,#REF!,7,FALSE)),VLOOKUP($F14,#REF!,4,FALSE),VLOOKUP($F14,#REF!,7,FALSE))))</f>
        <v>#REF!</v>
      </c>
      <c r="Q14" s="11" t="e">
        <f>IF(#REF!&lt;=5,0,IF(G14="",0,IF(ISNA(VLOOKUP($F14,#REF!,6,FALSE)),VLOOKUP($F14,#REF!,5,FALSE),VLOOKUP($F14,#REF!,6,FALSE))))</f>
        <v>#REF!</v>
      </c>
      <c r="R14" s="11" t="e">
        <f>IF(#REF!&lt;=5,0,IF(G14="",0,IF(ISNA(VLOOKUP($F14,#REF!,7,FALSE)),VLOOKUP($F14,#REF!,4,FALSE),VLOOKUP($F14,#REF!,7,FALSE))))</f>
        <v>#REF!</v>
      </c>
      <c r="S14" s="12" t="e">
        <f t="shared" si="5"/>
        <v>#REF!</v>
      </c>
      <c r="T14" s="11" t="e">
        <f t="shared" si="21"/>
        <v>#REF!</v>
      </c>
      <c r="V14" s="18" t="e">
        <f t="shared" si="6"/>
        <v>#REF!</v>
      </c>
      <c r="W14" s="18" t="e">
        <f t="shared" si="7"/>
        <v>#REF!</v>
      </c>
      <c r="X14" s="18" t="e">
        <f t="shared" si="8"/>
        <v>#REF!</v>
      </c>
      <c r="Y14" s="18" t="e">
        <f t="shared" si="9"/>
        <v>#REF!</v>
      </c>
      <c r="Z14" s="18" t="e">
        <f t="shared" si="10"/>
        <v>#REF!</v>
      </c>
      <c r="AA14" s="19" t="str">
        <f t="shared" si="11"/>
        <v/>
      </c>
      <c r="AB14" s="19" t="str">
        <f t="shared" si="12"/>
        <v/>
      </c>
      <c r="AC14" s="19" t="str">
        <f t="shared" si="13"/>
        <v/>
      </c>
      <c r="AD14" s="19" t="str">
        <f t="shared" si="14"/>
        <v/>
      </c>
      <c r="AE14" s="19" t="str">
        <f t="shared" si="15"/>
        <v/>
      </c>
      <c r="AF14" s="16" t="e">
        <f t="shared" si="16"/>
        <v>#REF!</v>
      </c>
      <c r="AG14" s="16" t="e">
        <f t="shared" si="17"/>
        <v>#REF!</v>
      </c>
      <c r="AH14" s="16" t="e">
        <f t="shared" si="18"/>
        <v>#REF!</v>
      </c>
      <c r="AI14" s="16" t="e">
        <f t="shared" si="19"/>
        <v>#REF!</v>
      </c>
      <c r="AJ14" s="16" t="e">
        <f t="shared" si="20"/>
        <v>#REF!</v>
      </c>
    </row>
    <row r="15" spans="1:36">
      <c r="A15" s="17" t="e">
        <f t="shared" si="0"/>
        <v>#REF!</v>
      </c>
      <c r="B15" s="17" t="e">
        <f t="shared" si="1"/>
        <v>#REF!</v>
      </c>
      <c r="C15" s="17" t="e">
        <f t="shared" si="2"/>
        <v>#REF!</v>
      </c>
      <c r="D15" s="17" t="e">
        <f t="shared" si="3"/>
        <v>#REF!</v>
      </c>
      <c r="E15" s="17" t="e">
        <f t="shared" si="4"/>
        <v>#REF!</v>
      </c>
      <c r="F15" s="7">
        <v>13</v>
      </c>
      <c r="G15" s="57"/>
      <c r="H15" s="58"/>
      <c r="I15" s="11" t="e">
        <f>IF(#REF!=1,0,IF(G15="",0,IF(ISNA(VLOOKUP($F15,#REF!,6,FALSE)),VLOOKUP($F15,#REF!,5,FALSE),VLOOKUP($F15,#REF!,6,FALSE))))</f>
        <v>#REF!</v>
      </c>
      <c r="J15" s="11" t="e">
        <f>IF(#REF!=1,0,IF(G15="",0,IF(ISNA(VLOOKUP($F15,#REF!,7,FALSE)),VLOOKUP($F15,#REF!,4,FALSE),VLOOKUP($F15,#REF!,7,FALSE))))</f>
        <v>#REF!</v>
      </c>
      <c r="K15" s="11" t="e">
        <f>IF(#REF!&lt;=2,0,IF(G15="",0,IF(ISNA(VLOOKUP($F15,#REF!,6,FALSE)),VLOOKUP($F15,#REF!,5,FALSE),VLOOKUP($F15,#REF!,6,FALSE))))</f>
        <v>#REF!</v>
      </c>
      <c r="L15" s="11" t="e">
        <f>IF(#REF!&lt;=2,0,IF(G15="",0,IF(ISNA(VLOOKUP($F15,#REF!,7,FALSE)),VLOOKUP($F15,#REF!,4,FALSE),VLOOKUP($F15,#REF!,7,FALSE))))</f>
        <v>#REF!</v>
      </c>
      <c r="M15" s="11" t="e">
        <f>IF(#REF!&lt;=3,0,IF(G15="",0,IF(ISNA(VLOOKUP($F15,#REF!,6,FALSE)),VLOOKUP($F15,#REF!,5,FALSE),VLOOKUP($F15,#REF!,6,FALSE))))</f>
        <v>#REF!</v>
      </c>
      <c r="N15" s="11" t="e">
        <f>IF(#REF!&lt;=3,0,IF(G15="",0,IF(ISNA(VLOOKUP($F15,#REF!,7,FALSE)),VLOOKUP($F15,#REF!,4,FALSE),VLOOKUP($F15,#REF!,7,FALSE))))</f>
        <v>#REF!</v>
      </c>
      <c r="O15" s="11" t="e">
        <f>IF(#REF!&lt;=4,0,IF(G15="",0,IF(ISNA(VLOOKUP($F15,#REF!,6,FALSE)),VLOOKUP($F15,#REF!,5,FALSE),VLOOKUP($F15,#REF!,6,FALSE))))</f>
        <v>#REF!</v>
      </c>
      <c r="P15" s="11" t="e">
        <f>IF(#REF!&lt;=4,0,IF(G15="",0,IF(ISNA(VLOOKUP($F15,#REF!,7,FALSE)),VLOOKUP($F15,#REF!,4,FALSE),VLOOKUP($F15,#REF!,7,FALSE))))</f>
        <v>#REF!</v>
      </c>
      <c r="Q15" s="11" t="e">
        <f>IF(#REF!&lt;=5,0,IF(G15="",0,IF(ISNA(VLOOKUP($F15,#REF!,6,FALSE)),VLOOKUP($F15,#REF!,5,FALSE),VLOOKUP($F15,#REF!,6,FALSE))))</f>
        <v>#REF!</v>
      </c>
      <c r="R15" s="11" t="e">
        <f>IF(#REF!&lt;=5,0,IF(G15="",0,IF(ISNA(VLOOKUP($F15,#REF!,7,FALSE)),VLOOKUP($F15,#REF!,4,FALSE),VLOOKUP($F15,#REF!,7,FALSE))))</f>
        <v>#REF!</v>
      </c>
      <c r="S15" s="12" t="e">
        <f t="shared" si="5"/>
        <v>#REF!</v>
      </c>
      <c r="T15" s="11" t="e">
        <f t="shared" si="21"/>
        <v>#REF!</v>
      </c>
      <c r="V15" s="18" t="e">
        <f t="shared" si="6"/>
        <v>#REF!</v>
      </c>
      <c r="W15" s="18" t="e">
        <f t="shared" si="7"/>
        <v>#REF!</v>
      </c>
      <c r="X15" s="18" t="e">
        <f t="shared" si="8"/>
        <v>#REF!</v>
      </c>
      <c r="Y15" s="18" t="e">
        <f t="shared" si="9"/>
        <v>#REF!</v>
      </c>
      <c r="Z15" s="18" t="e">
        <f t="shared" si="10"/>
        <v>#REF!</v>
      </c>
      <c r="AA15" s="19" t="str">
        <f t="shared" si="11"/>
        <v/>
      </c>
      <c r="AB15" s="19" t="str">
        <f t="shared" si="12"/>
        <v/>
      </c>
      <c r="AC15" s="19" t="str">
        <f t="shared" si="13"/>
        <v/>
      </c>
      <c r="AD15" s="19" t="str">
        <f t="shared" si="14"/>
        <v/>
      </c>
      <c r="AE15" s="19" t="str">
        <f t="shared" si="15"/>
        <v/>
      </c>
      <c r="AF15" s="16" t="e">
        <f t="shared" si="16"/>
        <v>#REF!</v>
      </c>
      <c r="AG15" s="16" t="e">
        <f t="shared" si="17"/>
        <v>#REF!</v>
      </c>
      <c r="AH15" s="16" t="e">
        <f t="shared" si="18"/>
        <v>#REF!</v>
      </c>
      <c r="AI15" s="16" t="e">
        <f t="shared" si="19"/>
        <v>#REF!</v>
      </c>
      <c r="AJ15" s="16" t="e">
        <f t="shared" si="20"/>
        <v>#REF!</v>
      </c>
    </row>
    <row r="16" spans="1:36">
      <c r="A16" s="17" t="e">
        <f t="shared" si="0"/>
        <v>#REF!</v>
      </c>
      <c r="B16" s="17" t="e">
        <f t="shared" si="1"/>
        <v>#REF!</v>
      </c>
      <c r="C16" s="17" t="e">
        <f t="shared" si="2"/>
        <v>#REF!</v>
      </c>
      <c r="D16" s="17" t="e">
        <f t="shared" si="3"/>
        <v>#REF!</v>
      </c>
      <c r="E16" s="17" t="e">
        <f t="shared" si="4"/>
        <v>#REF!</v>
      </c>
      <c r="F16" s="7">
        <v>14</v>
      </c>
      <c r="G16" s="57"/>
      <c r="H16" s="58"/>
      <c r="I16" s="11" t="e">
        <f>IF(#REF!=1,0,IF(G16="",0,IF(ISNA(VLOOKUP($F16,#REF!,6,FALSE)),VLOOKUP($F16,#REF!,5,FALSE),VLOOKUP($F16,#REF!,6,FALSE))))</f>
        <v>#REF!</v>
      </c>
      <c r="J16" s="11" t="e">
        <f>IF(#REF!=1,0,IF(G16="",0,IF(ISNA(VLOOKUP($F16,#REF!,7,FALSE)),VLOOKUP($F16,#REF!,4,FALSE),VLOOKUP($F16,#REF!,7,FALSE))))</f>
        <v>#REF!</v>
      </c>
      <c r="K16" s="11" t="e">
        <f>IF(#REF!&lt;=2,0,IF(G16="",0,IF(ISNA(VLOOKUP($F16,#REF!,6,FALSE)),VLOOKUP($F16,#REF!,5,FALSE),VLOOKUP($F16,#REF!,6,FALSE))))</f>
        <v>#REF!</v>
      </c>
      <c r="L16" s="11" t="e">
        <f>IF(#REF!&lt;=2,0,IF(G16="",0,IF(ISNA(VLOOKUP($F16,#REF!,7,FALSE)),VLOOKUP($F16,#REF!,4,FALSE),VLOOKUP($F16,#REF!,7,FALSE))))</f>
        <v>#REF!</v>
      </c>
      <c r="M16" s="11" t="e">
        <f>IF(#REF!&lt;=3,0,IF(G16="",0,IF(ISNA(VLOOKUP($F16,#REF!,6,FALSE)),VLOOKUP($F16,#REF!,5,FALSE),VLOOKUP($F16,#REF!,6,FALSE))))</f>
        <v>#REF!</v>
      </c>
      <c r="N16" s="11" t="e">
        <f>IF(#REF!&lt;=3,0,IF(G16="",0,IF(ISNA(VLOOKUP($F16,#REF!,7,FALSE)),VLOOKUP($F16,#REF!,4,FALSE),VLOOKUP($F16,#REF!,7,FALSE))))</f>
        <v>#REF!</v>
      </c>
      <c r="O16" s="11" t="e">
        <f>IF(#REF!&lt;=4,0,IF(G16="",0,IF(ISNA(VLOOKUP($F16,#REF!,6,FALSE)),VLOOKUP($F16,#REF!,5,FALSE),VLOOKUP($F16,#REF!,6,FALSE))))</f>
        <v>#REF!</v>
      </c>
      <c r="P16" s="11" t="e">
        <f>IF(#REF!&lt;=4,0,IF(G16="",0,IF(ISNA(VLOOKUP($F16,#REF!,7,FALSE)),VLOOKUP($F16,#REF!,4,FALSE),VLOOKUP($F16,#REF!,7,FALSE))))</f>
        <v>#REF!</v>
      </c>
      <c r="Q16" s="11" t="e">
        <f>IF(#REF!&lt;=5,0,IF(G16="",0,IF(ISNA(VLOOKUP($F16,#REF!,6,FALSE)),VLOOKUP($F16,#REF!,5,FALSE),VLOOKUP($F16,#REF!,6,FALSE))))</f>
        <v>#REF!</v>
      </c>
      <c r="R16" s="11" t="e">
        <f>IF(#REF!&lt;=5,0,IF(G16="",0,IF(ISNA(VLOOKUP($F16,#REF!,7,FALSE)),VLOOKUP($F16,#REF!,4,FALSE),VLOOKUP($F16,#REF!,7,FALSE))))</f>
        <v>#REF!</v>
      </c>
      <c r="S16" s="12" t="e">
        <f t="shared" si="5"/>
        <v>#REF!</v>
      </c>
      <c r="T16" s="11" t="e">
        <f t="shared" si="21"/>
        <v>#REF!</v>
      </c>
      <c r="V16" s="18" t="e">
        <f t="shared" si="6"/>
        <v>#REF!</v>
      </c>
      <c r="W16" s="18" t="e">
        <f t="shared" si="7"/>
        <v>#REF!</v>
      </c>
      <c r="X16" s="18" t="e">
        <f t="shared" si="8"/>
        <v>#REF!</v>
      </c>
      <c r="Y16" s="18" t="e">
        <f t="shared" si="9"/>
        <v>#REF!</v>
      </c>
      <c r="Z16" s="18" t="e">
        <f t="shared" si="10"/>
        <v>#REF!</v>
      </c>
      <c r="AA16" s="19" t="str">
        <f t="shared" si="11"/>
        <v/>
      </c>
      <c r="AB16" s="19" t="str">
        <f t="shared" si="12"/>
        <v/>
      </c>
      <c r="AC16" s="19" t="str">
        <f t="shared" si="13"/>
        <v/>
      </c>
      <c r="AD16" s="19" t="str">
        <f t="shared" si="14"/>
        <v/>
      </c>
      <c r="AE16" s="19" t="str">
        <f t="shared" si="15"/>
        <v/>
      </c>
      <c r="AF16" s="16" t="e">
        <f t="shared" si="16"/>
        <v>#REF!</v>
      </c>
      <c r="AG16" s="16" t="e">
        <f t="shared" si="17"/>
        <v>#REF!</v>
      </c>
      <c r="AH16" s="16" t="e">
        <f t="shared" si="18"/>
        <v>#REF!</v>
      </c>
      <c r="AI16" s="16" t="e">
        <f t="shared" si="19"/>
        <v>#REF!</v>
      </c>
      <c r="AJ16" s="16" t="e">
        <f t="shared" si="20"/>
        <v>#REF!</v>
      </c>
    </row>
    <row r="17" spans="1:37">
      <c r="A17" s="17" t="e">
        <f t="shared" si="0"/>
        <v>#REF!</v>
      </c>
      <c r="B17" s="17" t="e">
        <f t="shared" si="1"/>
        <v>#REF!</v>
      </c>
      <c r="C17" s="17" t="e">
        <f t="shared" si="2"/>
        <v>#REF!</v>
      </c>
      <c r="D17" s="17" t="e">
        <f t="shared" si="3"/>
        <v>#REF!</v>
      </c>
      <c r="E17" s="17" t="e">
        <f t="shared" si="4"/>
        <v>#REF!</v>
      </c>
      <c r="F17" s="7">
        <v>15</v>
      </c>
      <c r="G17" s="57"/>
      <c r="H17" s="58"/>
      <c r="I17" s="11" t="e">
        <f>IF(#REF!=1,0,IF(G17="",0,IF(ISNA(VLOOKUP($F17,#REF!,6,FALSE)),VLOOKUP($F17,#REF!,5,FALSE),VLOOKUP($F17,#REF!,6,FALSE))))</f>
        <v>#REF!</v>
      </c>
      <c r="J17" s="11" t="e">
        <f>IF(#REF!=1,0,IF(G17="",0,IF(ISNA(VLOOKUP($F17,#REF!,7,FALSE)),VLOOKUP($F17,#REF!,4,FALSE),VLOOKUP($F17,#REF!,7,FALSE))))</f>
        <v>#REF!</v>
      </c>
      <c r="K17" s="11" t="e">
        <f>IF(#REF!&lt;=2,0,IF(G17="",0,IF(ISNA(VLOOKUP($F17,#REF!,6,FALSE)),VLOOKUP($F17,#REF!,5,FALSE),VLOOKUP($F17,#REF!,6,FALSE))))</f>
        <v>#REF!</v>
      </c>
      <c r="L17" s="11" t="e">
        <f>IF(#REF!&lt;=2,0,IF(G17="",0,IF(ISNA(VLOOKUP($F17,#REF!,7,FALSE)),VLOOKUP($F17,#REF!,4,FALSE),VLOOKUP($F17,#REF!,7,FALSE))))</f>
        <v>#REF!</v>
      </c>
      <c r="M17" s="11" t="e">
        <f>IF(#REF!&lt;=3,0,IF(G17="",0,IF(ISNA(VLOOKUP($F17,#REF!,6,FALSE)),VLOOKUP($F17,#REF!,5,FALSE),VLOOKUP($F17,#REF!,6,FALSE))))</f>
        <v>#REF!</v>
      </c>
      <c r="N17" s="11" t="e">
        <f>IF(#REF!&lt;=3,0,IF(G17="",0,IF(ISNA(VLOOKUP($F17,#REF!,7,FALSE)),VLOOKUP($F17,#REF!,4,FALSE),VLOOKUP($F17,#REF!,7,FALSE))))</f>
        <v>#REF!</v>
      </c>
      <c r="O17" s="11" t="e">
        <f>IF(#REF!&lt;=4,0,IF(G17="",0,IF(ISNA(VLOOKUP($F17,#REF!,6,FALSE)),VLOOKUP($F17,#REF!,5,FALSE),VLOOKUP($F17,#REF!,6,FALSE))))</f>
        <v>#REF!</v>
      </c>
      <c r="P17" s="11" t="e">
        <f>IF(#REF!&lt;=4,0,IF(G17="",0,IF(ISNA(VLOOKUP($F17,#REF!,7,FALSE)),VLOOKUP($F17,#REF!,4,FALSE),VLOOKUP($F17,#REF!,7,FALSE))))</f>
        <v>#REF!</v>
      </c>
      <c r="Q17" s="11" t="e">
        <f>IF(#REF!&lt;=5,0,IF(G17="",0,IF(ISNA(VLOOKUP($F17,#REF!,6,FALSE)),VLOOKUP($F17,#REF!,5,FALSE),VLOOKUP($F17,#REF!,6,FALSE))))</f>
        <v>#REF!</v>
      </c>
      <c r="R17" s="11" t="e">
        <f>IF(#REF!&lt;=5,0,IF(G17="",0,IF(ISNA(VLOOKUP($F17,#REF!,7,FALSE)),VLOOKUP($F17,#REF!,4,FALSE),VLOOKUP($F17,#REF!,7,FALSE))))</f>
        <v>#REF!</v>
      </c>
      <c r="S17" s="12" t="e">
        <f t="shared" si="5"/>
        <v>#REF!</v>
      </c>
      <c r="T17" s="11" t="e">
        <f t="shared" si="21"/>
        <v>#REF!</v>
      </c>
      <c r="V17" s="18" t="e">
        <f t="shared" si="6"/>
        <v>#REF!</v>
      </c>
      <c r="W17" s="18" t="e">
        <f t="shared" si="7"/>
        <v>#REF!</v>
      </c>
      <c r="X17" s="18" t="e">
        <f t="shared" si="8"/>
        <v>#REF!</v>
      </c>
      <c r="Y17" s="18" t="e">
        <f t="shared" si="9"/>
        <v>#REF!</v>
      </c>
      <c r="Z17" s="18" t="e">
        <f t="shared" si="10"/>
        <v>#REF!</v>
      </c>
      <c r="AA17" s="19" t="str">
        <f t="shared" si="11"/>
        <v/>
      </c>
      <c r="AB17" s="19" t="str">
        <f t="shared" si="12"/>
        <v/>
      </c>
      <c r="AC17" s="19" t="str">
        <f t="shared" si="13"/>
        <v/>
      </c>
      <c r="AD17" s="19" t="str">
        <f t="shared" si="14"/>
        <v/>
      </c>
      <c r="AE17" s="19" t="str">
        <f t="shared" si="15"/>
        <v/>
      </c>
      <c r="AF17" s="16" t="e">
        <f t="shared" si="16"/>
        <v>#REF!</v>
      </c>
      <c r="AG17" s="16" t="e">
        <f t="shared" si="17"/>
        <v>#REF!</v>
      </c>
      <c r="AH17" s="16" t="e">
        <f t="shared" si="18"/>
        <v>#REF!</v>
      </c>
      <c r="AI17" s="16" t="e">
        <f t="shared" si="19"/>
        <v>#REF!</v>
      </c>
      <c r="AJ17" s="16" t="e">
        <f t="shared" si="20"/>
        <v>#REF!</v>
      </c>
    </row>
    <row r="18" spans="1:37">
      <c r="A18" s="17" t="e">
        <f t="shared" si="0"/>
        <v>#REF!</v>
      </c>
      <c r="B18" s="17" t="e">
        <f t="shared" si="1"/>
        <v>#REF!</v>
      </c>
      <c r="C18" s="17" t="e">
        <f t="shared" si="2"/>
        <v>#REF!</v>
      </c>
      <c r="D18" s="17" t="e">
        <f t="shared" si="3"/>
        <v>#REF!</v>
      </c>
      <c r="E18" s="17" t="e">
        <f t="shared" si="4"/>
        <v>#REF!</v>
      </c>
      <c r="F18" s="7">
        <v>16</v>
      </c>
      <c r="G18" s="57"/>
      <c r="H18" s="58"/>
      <c r="I18" s="11" t="e">
        <f>IF(#REF!=1,0,IF(G18="",0,IF(ISNA(VLOOKUP($F18,#REF!,6,FALSE)),VLOOKUP($F18,#REF!,5,FALSE),VLOOKUP($F18,#REF!,6,FALSE))))</f>
        <v>#REF!</v>
      </c>
      <c r="J18" s="11" t="e">
        <f>IF(#REF!=1,0,IF(G18="",0,IF(ISNA(VLOOKUP($F18,#REF!,7,FALSE)),VLOOKUP($F18,#REF!,4,FALSE),VLOOKUP($F18,#REF!,7,FALSE))))</f>
        <v>#REF!</v>
      </c>
      <c r="K18" s="11" t="e">
        <f>IF(#REF!&lt;=2,0,IF(G18="",0,IF(ISNA(VLOOKUP($F18,#REF!,6,FALSE)),VLOOKUP($F18,#REF!,5,FALSE),VLOOKUP($F18,#REF!,6,FALSE))))</f>
        <v>#REF!</v>
      </c>
      <c r="L18" s="11" t="e">
        <f>IF(#REF!&lt;=2,0,IF(G18="",0,IF(ISNA(VLOOKUP($F18,#REF!,7,FALSE)),VLOOKUP($F18,#REF!,4,FALSE),VLOOKUP($F18,#REF!,7,FALSE))))</f>
        <v>#REF!</v>
      </c>
      <c r="M18" s="11" t="e">
        <f>IF(#REF!&lt;=3,0,IF(G18="",0,IF(ISNA(VLOOKUP($F18,#REF!,6,FALSE)),VLOOKUP($F18,#REF!,5,FALSE),VLOOKUP($F18,#REF!,6,FALSE))))</f>
        <v>#REF!</v>
      </c>
      <c r="N18" s="11" t="e">
        <f>IF(#REF!&lt;=3,0,IF(G18="",0,IF(ISNA(VLOOKUP($F18,#REF!,7,FALSE)),VLOOKUP($F18,#REF!,4,FALSE),VLOOKUP($F18,#REF!,7,FALSE))))</f>
        <v>#REF!</v>
      </c>
      <c r="O18" s="11" t="e">
        <f>IF(#REF!&lt;=4,0,IF(G18="",0,IF(ISNA(VLOOKUP($F18,#REF!,6,FALSE)),VLOOKUP($F18,#REF!,5,FALSE),VLOOKUP($F18,#REF!,6,FALSE))))</f>
        <v>#REF!</v>
      </c>
      <c r="P18" s="11" t="e">
        <f>IF(#REF!&lt;=4,0,IF(G18="",0,IF(ISNA(VLOOKUP($F18,#REF!,7,FALSE)),VLOOKUP($F18,#REF!,4,FALSE),VLOOKUP($F18,#REF!,7,FALSE))))</f>
        <v>#REF!</v>
      </c>
      <c r="Q18" s="11" t="e">
        <f>IF(#REF!&lt;=5,0,IF(G18="",0,IF(ISNA(VLOOKUP($F18,#REF!,6,FALSE)),VLOOKUP($F18,#REF!,5,FALSE),VLOOKUP($F18,#REF!,6,FALSE))))</f>
        <v>#REF!</v>
      </c>
      <c r="R18" s="11" t="e">
        <f>IF(#REF!&lt;=5,0,IF(G18="",0,IF(ISNA(VLOOKUP($F18,#REF!,7,FALSE)),VLOOKUP($F18,#REF!,4,FALSE),VLOOKUP($F18,#REF!,7,FALSE))))</f>
        <v>#REF!</v>
      </c>
      <c r="S18" s="12" t="e">
        <f t="shared" si="5"/>
        <v>#REF!</v>
      </c>
      <c r="T18" s="11" t="e">
        <f t="shared" si="21"/>
        <v>#REF!</v>
      </c>
      <c r="V18" s="18" t="e">
        <f t="shared" si="6"/>
        <v>#REF!</v>
      </c>
      <c r="W18" s="18" t="e">
        <f t="shared" si="7"/>
        <v>#REF!</v>
      </c>
      <c r="X18" s="18" t="e">
        <f t="shared" si="8"/>
        <v>#REF!</v>
      </c>
      <c r="Y18" s="18" t="e">
        <f t="shared" si="9"/>
        <v>#REF!</v>
      </c>
      <c r="Z18" s="18" t="e">
        <f t="shared" si="10"/>
        <v>#REF!</v>
      </c>
      <c r="AA18" s="19" t="str">
        <f t="shared" si="11"/>
        <v/>
      </c>
      <c r="AB18" s="19" t="str">
        <f t="shared" si="12"/>
        <v/>
      </c>
      <c r="AC18" s="19" t="str">
        <f t="shared" si="13"/>
        <v/>
      </c>
      <c r="AD18" s="19" t="str">
        <f t="shared" si="14"/>
        <v/>
      </c>
      <c r="AE18" s="19" t="str">
        <f t="shared" si="15"/>
        <v/>
      </c>
      <c r="AF18" s="16" t="e">
        <f t="shared" si="16"/>
        <v>#REF!</v>
      </c>
      <c r="AG18" s="16" t="e">
        <f t="shared" si="17"/>
        <v>#REF!</v>
      </c>
      <c r="AH18" s="16" t="e">
        <f t="shared" si="18"/>
        <v>#REF!</v>
      </c>
      <c r="AI18" s="16" t="e">
        <f t="shared" si="19"/>
        <v>#REF!</v>
      </c>
      <c r="AJ18" s="16" t="e">
        <f t="shared" si="20"/>
        <v>#REF!</v>
      </c>
    </row>
    <row r="19" spans="1:37">
      <c r="A19" s="17" t="e">
        <f t="shared" si="0"/>
        <v>#REF!</v>
      </c>
      <c r="B19" s="17" t="e">
        <f t="shared" si="1"/>
        <v>#REF!</v>
      </c>
      <c r="C19" s="17" t="e">
        <f t="shared" si="2"/>
        <v>#REF!</v>
      </c>
      <c r="D19" s="17" t="e">
        <f t="shared" si="3"/>
        <v>#REF!</v>
      </c>
      <c r="E19" s="17" t="e">
        <f t="shared" si="4"/>
        <v>#REF!</v>
      </c>
      <c r="F19" s="7">
        <v>17</v>
      </c>
      <c r="G19" s="57"/>
      <c r="H19" s="58"/>
      <c r="I19" s="11" t="e">
        <f>IF(#REF!=1,0,IF(G19="",0,IF(ISNA(VLOOKUP($F19,#REF!,6,FALSE)),VLOOKUP($F19,#REF!,5,FALSE),VLOOKUP($F19,#REF!,6,FALSE))))</f>
        <v>#REF!</v>
      </c>
      <c r="J19" s="11" t="e">
        <f>IF(#REF!=1,0,IF(G19="",0,IF(ISNA(VLOOKUP($F19,#REF!,7,FALSE)),VLOOKUP($F19,#REF!,4,FALSE),VLOOKUP($F19,#REF!,7,FALSE))))</f>
        <v>#REF!</v>
      </c>
      <c r="K19" s="11" t="e">
        <f>IF(#REF!&lt;=2,0,IF(G19="",0,IF(ISNA(VLOOKUP($F19,#REF!,6,FALSE)),VLOOKUP($F19,#REF!,5,FALSE),VLOOKUP($F19,#REF!,6,FALSE))))</f>
        <v>#REF!</v>
      </c>
      <c r="L19" s="11" t="e">
        <f>IF(#REF!&lt;=2,0,IF(G19="",0,IF(ISNA(VLOOKUP($F19,#REF!,7,FALSE)),VLOOKUP($F19,#REF!,4,FALSE),VLOOKUP($F19,#REF!,7,FALSE))))</f>
        <v>#REF!</v>
      </c>
      <c r="M19" s="11" t="e">
        <f>IF(#REF!&lt;=3,0,IF(G19="",0,IF(ISNA(VLOOKUP($F19,#REF!,6,FALSE)),VLOOKUP($F19,#REF!,5,FALSE),VLOOKUP($F19,#REF!,6,FALSE))))</f>
        <v>#REF!</v>
      </c>
      <c r="N19" s="11" t="e">
        <f>IF(#REF!&lt;=3,0,IF(G19="",0,IF(ISNA(VLOOKUP($F19,#REF!,7,FALSE)),VLOOKUP($F19,#REF!,4,FALSE),VLOOKUP($F19,#REF!,7,FALSE))))</f>
        <v>#REF!</v>
      </c>
      <c r="O19" s="11" t="e">
        <f>IF(#REF!&lt;=4,0,IF(G19="",0,IF(ISNA(VLOOKUP($F19,#REF!,6,FALSE)),VLOOKUP($F19,#REF!,5,FALSE),VLOOKUP($F19,#REF!,6,FALSE))))</f>
        <v>#REF!</v>
      </c>
      <c r="P19" s="11" t="e">
        <f>IF(#REF!&lt;=4,0,IF(G19="",0,IF(ISNA(VLOOKUP($F19,#REF!,7,FALSE)),VLOOKUP($F19,#REF!,4,FALSE),VLOOKUP($F19,#REF!,7,FALSE))))</f>
        <v>#REF!</v>
      </c>
      <c r="Q19" s="11" t="e">
        <f>IF(#REF!&lt;=5,0,IF(G19="",0,IF(ISNA(VLOOKUP($F19,#REF!,6,FALSE)),VLOOKUP($F19,#REF!,5,FALSE),VLOOKUP($F19,#REF!,6,FALSE))))</f>
        <v>#REF!</v>
      </c>
      <c r="R19" s="11" t="e">
        <f>IF(#REF!&lt;=5,0,IF(G19="",0,IF(ISNA(VLOOKUP($F19,#REF!,7,FALSE)),VLOOKUP($F19,#REF!,4,FALSE),VLOOKUP($F19,#REF!,7,FALSE))))</f>
        <v>#REF!</v>
      </c>
      <c r="S19" s="12" t="e">
        <f t="shared" si="5"/>
        <v>#REF!</v>
      </c>
      <c r="T19" s="11" t="e">
        <f t="shared" si="21"/>
        <v>#REF!</v>
      </c>
      <c r="V19" s="18" t="e">
        <f t="shared" si="6"/>
        <v>#REF!</v>
      </c>
      <c r="W19" s="18" t="e">
        <f t="shared" si="7"/>
        <v>#REF!</v>
      </c>
      <c r="X19" s="18" t="e">
        <f t="shared" si="8"/>
        <v>#REF!</v>
      </c>
      <c r="Y19" s="18" t="e">
        <f t="shared" si="9"/>
        <v>#REF!</v>
      </c>
      <c r="Z19" s="18" t="e">
        <f t="shared" si="10"/>
        <v>#REF!</v>
      </c>
      <c r="AA19" s="19" t="str">
        <f t="shared" si="11"/>
        <v/>
      </c>
      <c r="AB19" s="19" t="str">
        <f t="shared" si="12"/>
        <v/>
      </c>
      <c r="AC19" s="19" t="str">
        <f t="shared" si="13"/>
        <v/>
      </c>
      <c r="AD19" s="19" t="str">
        <f t="shared" si="14"/>
        <v/>
      </c>
      <c r="AE19" s="19" t="str">
        <f t="shared" si="15"/>
        <v/>
      </c>
      <c r="AF19" s="16" t="e">
        <f t="shared" si="16"/>
        <v>#REF!</v>
      </c>
      <c r="AG19" s="16" t="e">
        <f t="shared" si="17"/>
        <v>#REF!</v>
      </c>
      <c r="AH19" s="16" t="e">
        <f t="shared" si="18"/>
        <v>#REF!</v>
      </c>
      <c r="AI19" s="16" t="e">
        <f t="shared" si="19"/>
        <v>#REF!</v>
      </c>
      <c r="AJ19" s="16" t="e">
        <f t="shared" si="20"/>
        <v>#REF!</v>
      </c>
    </row>
    <row r="20" spans="1:37">
      <c r="A20" s="17" t="e">
        <f t="shared" si="0"/>
        <v>#REF!</v>
      </c>
      <c r="B20" s="17" t="e">
        <f t="shared" si="1"/>
        <v>#REF!</v>
      </c>
      <c r="C20" s="17" t="e">
        <f t="shared" si="2"/>
        <v>#REF!</v>
      </c>
      <c r="D20" s="17" t="e">
        <f t="shared" si="3"/>
        <v>#REF!</v>
      </c>
      <c r="E20" s="17" t="e">
        <f t="shared" si="4"/>
        <v>#REF!</v>
      </c>
      <c r="F20" s="7">
        <v>18</v>
      </c>
      <c r="G20" s="57"/>
      <c r="H20" s="58"/>
      <c r="I20" s="11" t="e">
        <f>IF(#REF!=1,0,IF(G20="",0,IF(ISNA(VLOOKUP($F20,#REF!,6,FALSE)),VLOOKUP($F20,#REF!,5,FALSE),VLOOKUP($F20,#REF!,6,FALSE))))</f>
        <v>#REF!</v>
      </c>
      <c r="J20" s="11" t="e">
        <f>IF(#REF!=1,0,IF(G20="",0,IF(ISNA(VLOOKUP($F20,#REF!,7,FALSE)),VLOOKUP($F20,#REF!,4,FALSE),VLOOKUP($F20,#REF!,7,FALSE))))</f>
        <v>#REF!</v>
      </c>
      <c r="K20" s="11" t="e">
        <f>IF(#REF!&lt;=2,0,IF(G20="",0,IF(ISNA(VLOOKUP($F20,#REF!,6,FALSE)),VLOOKUP($F20,#REF!,5,FALSE),VLOOKUP($F20,#REF!,6,FALSE))))</f>
        <v>#REF!</v>
      </c>
      <c r="L20" s="11" t="e">
        <f>IF(#REF!&lt;=2,0,IF(G20="",0,IF(ISNA(VLOOKUP($F20,#REF!,7,FALSE)),VLOOKUP($F20,#REF!,4,FALSE),VLOOKUP($F20,#REF!,7,FALSE))))</f>
        <v>#REF!</v>
      </c>
      <c r="M20" s="11" t="e">
        <f>IF(#REF!&lt;=3,0,IF(G20="",0,IF(ISNA(VLOOKUP($F20,#REF!,6,FALSE)),VLOOKUP($F20,#REF!,5,FALSE),VLOOKUP($F20,#REF!,6,FALSE))))</f>
        <v>#REF!</v>
      </c>
      <c r="N20" s="11" t="e">
        <f>IF(#REF!&lt;=3,0,IF(G20="",0,IF(ISNA(VLOOKUP($F20,#REF!,7,FALSE)),VLOOKUP($F20,#REF!,4,FALSE),VLOOKUP($F20,#REF!,7,FALSE))))</f>
        <v>#REF!</v>
      </c>
      <c r="O20" s="11" t="e">
        <f>IF(#REF!&lt;=4,0,IF(G20="",0,IF(ISNA(VLOOKUP($F20,#REF!,6,FALSE)),VLOOKUP($F20,#REF!,5,FALSE),VLOOKUP($F20,#REF!,6,FALSE))))</f>
        <v>#REF!</v>
      </c>
      <c r="P20" s="11" t="e">
        <f>IF(#REF!&lt;=4,0,IF(G20="",0,IF(ISNA(VLOOKUP($F20,#REF!,7,FALSE)),VLOOKUP($F20,#REF!,4,FALSE),VLOOKUP($F20,#REF!,7,FALSE))))</f>
        <v>#REF!</v>
      </c>
      <c r="Q20" s="11" t="e">
        <f>IF(#REF!&lt;=5,0,IF(G20="",0,IF(ISNA(VLOOKUP($F20,#REF!,6,FALSE)),VLOOKUP($F20,#REF!,5,FALSE),VLOOKUP($F20,#REF!,6,FALSE))))</f>
        <v>#REF!</v>
      </c>
      <c r="R20" s="11" t="e">
        <f>IF(#REF!&lt;=5,0,IF(G20="",0,IF(ISNA(VLOOKUP($F20,#REF!,7,FALSE)),VLOOKUP($F20,#REF!,4,FALSE),VLOOKUP($F20,#REF!,7,FALSE))))</f>
        <v>#REF!</v>
      </c>
      <c r="S20" s="12" t="e">
        <f t="shared" si="5"/>
        <v>#REF!</v>
      </c>
      <c r="T20" s="11" t="e">
        <f t="shared" si="21"/>
        <v>#REF!</v>
      </c>
      <c r="V20" s="18" t="e">
        <f t="shared" si="6"/>
        <v>#REF!</v>
      </c>
      <c r="W20" s="18" t="e">
        <f t="shared" si="7"/>
        <v>#REF!</v>
      </c>
      <c r="X20" s="18" t="e">
        <f t="shared" si="8"/>
        <v>#REF!</v>
      </c>
      <c r="Y20" s="18" t="e">
        <f t="shared" si="9"/>
        <v>#REF!</v>
      </c>
      <c r="Z20" s="18" t="e">
        <f t="shared" si="10"/>
        <v>#REF!</v>
      </c>
      <c r="AA20" s="19" t="str">
        <f t="shared" si="11"/>
        <v/>
      </c>
      <c r="AB20" s="19" t="str">
        <f t="shared" si="12"/>
        <v/>
      </c>
      <c r="AC20" s="19" t="str">
        <f t="shared" si="13"/>
        <v/>
      </c>
      <c r="AD20" s="19" t="str">
        <f t="shared" si="14"/>
        <v/>
      </c>
      <c r="AE20" s="19" t="str">
        <f t="shared" si="15"/>
        <v/>
      </c>
      <c r="AF20" s="16" t="e">
        <f t="shared" si="16"/>
        <v>#REF!</v>
      </c>
      <c r="AG20" s="16" t="e">
        <f t="shared" si="17"/>
        <v>#REF!</v>
      </c>
      <c r="AH20" s="16" t="e">
        <f t="shared" si="18"/>
        <v>#REF!</v>
      </c>
      <c r="AI20" s="16" t="e">
        <f t="shared" si="19"/>
        <v>#REF!</v>
      </c>
      <c r="AJ20" s="16" t="e">
        <f t="shared" si="20"/>
        <v>#REF!</v>
      </c>
    </row>
    <row r="21" spans="1:37">
      <c r="A21" s="17" t="e">
        <f t="shared" si="0"/>
        <v>#REF!</v>
      </c>
      <c r="B21" s="17" t="e">
        <f t="shared" si="1"/>
        <v>#REF!</v>
      </c>
      <c r="C21" s="17" t="e">
        <f t="shared" si="2"/>
        <v>#REF!</v>
      </c>
      <c r="D21" s="17" t="e">
        <f t="shared" si="3"/>
        <v>#REF!</v>
      </c>
      <c r="E21" s="17" t="e">
        <f t="shared" si="4"/>
        <v>#REF!</v>
      </c>
      <c r="F21" s="7">
        <v>19</v>
      </c>
      <c r="G21" s="57"/>
      <c r="H21" s="58"/>
      <c r="I21" s="11" t="e">
        <f>IF(#REF!=1,0,IF(G21="",0,IF(ISNA(VLOOKUP($F21,#REF!,6,FALSE)),VLOOKUP($F21,#REF!,5,FALSE),VLOOKUP($F21,#REF!,6,FALSE))))</f>
        <v>#REF!</v>
      </c>
      <c r="J21" s="11" t="e">
        <f>IF(#REF!=1,0,IF(G21="",0,IF(ISNA(VLOOKUP($F21,#REF!,7,FALSE)),VLOOKUP($F21,#REF!,4,FALSE),VLOOKUP($F21,#REF!,7,FALSE))))</f>
        <v>#REF!</v>
      </c>
      <c r="K21" s="11" t="e">
        <f>IF(#REF!&lt;=2,0,IF(G21="",0,IF(ISNA(VLOOKUP($F21,#REF!,6,FALSE)),VLOOKUP($F21,#REF!,5,FALSE),VLOOKUP($F21,#REF!,6,FALSE))))</f>
        <v>#REF!</v>
      </c>
      <c r="L21" s="11" t="e">
        <f>IF(#REF!&lt;=2,0,IF(G21="",0,IF(ISNA(VLOOKUP($F21,#REF!,7,FALSE)),VLOOKUP($F21,#REF!,4,FALSE),VLOOKUP($F21,#REF!,7,FALSE))))</f>
        <v>#REF!</v>
      </c>
      <c r="M21" s="11" t="e">
        <f>IF(#REF!&lt;=3,0,IF(G21="",0,IF(ISNA(VLOOKUP($F21,#REF!,6,FALSE)),VLOOKUP($F21,#REF!,5,FALSE),VLOOKUP($F21,#REF!,6,FALSE))))</f>
        <v>#REF!</v>
      </c>
      <c r="N21" s="11" t="e">
        <f>IF(#REF!&lt;=3,0,IF(G21="",0,IF(ISNA(VLOOKUP($F21,#REF!,7,FALSE)),VLOOKUP($F21,#REF!,4,FALSE),VLOOKUP($F21,#REF!,7,FALSE))))</f>
        <v>#REF!</v>
      </c>
      <c r="O21" s="11" t="e">
        <f>IF(#REF!&lt;=4,0,IF(G21="",0,IF(ISNA(VLOOKUP($F21,#REF!,6,FALSE)),VLOOKUP($F21,#REF!,5,FALSE),VLOOKUP($F21,#REF!,6,FALSE))))</f>
        <v>#REF!</v>
      </c>
      <c r="P21" s="11" t="e">
        <f>IF(#REF!&lt;=4,0,IF(G21="",0,IF(ISNA(VLOOKUP($F21,#REF!,7,FALSE)),VLOOKUP($F21,#REF!,4,FALSE),VLOOKUP($F21,#REF!,7,FALSE))))</f>
        <v>#REF!</v>
      </c>
      <c r="Q21" s="11" t="e">
        <f>IF(#REF!&lt;=5,0,IF(G21="",0,IF(ISNA(VLOOKUP($F21,#REF!,6,FALSE)),VLOOKUP($F21,#REF!,5,FALSE),VLOOKUP($F21,#REF!,6,FALSE))))</f>
        <v>#REF!</v>
      </c>
      <c r="R21" s="11" t="e">
        <f>IF(#REF!&lt;=5,0,IF(G21="",0,IF(ISNA(VLOOKUP($F21,#REF!,7,FALSE)),VLOOKUP($F21,#REF!,4,FALSE),VLOOKUP($F21,#REF!,7,FALSE))))</f>
        <v>#REF!</v>
      </c>
      <c r="S21" s="12" t="e">
        <f t="shared" si="5"/>
        <v>#REF!</v>
      </c>
      <c r="T21" s="11" t="e">
        <f t="shared" si="21"/>
        <v>#REF!</v>
      </c>
      <c r="V21" s="18" t="e">
        <f t="shared" si="6"/>
        <v>#REF!</v>
      </c>
      <c r="W21" s="18" t="e">
        <f t="shared" si="7"/>
        <v>#REF!</v>
      </c>
      <c r="X21" s="18" t="e">
        <f t="shared" si="8"/>
        <v>#REF!</v>
      </c>
      <c r="Y21" s="18" t="e">
        <f t="shared" si="9"/>
        <v>#REF!</v>
      </c>
      <c r="Z21" s="18" t="e">
        <f t="shared" si="10"/>
        <v>#REF!</v>
      </c>
      <c r="AA21" s="19" t="str">
        <f t="shared" si="11"/>
        <v/>
      </c>
      <c r="AB21" s="19" t="str">
        <f t="shared" si="12"/>
        <v/>
      </c>
      <c r="AC21" s="19" t="str">
        <f t="shared" si="13"/>
        <v/>
      </c>
      <c r="AD21" s="19" t="str">
        <f t="shared" si="14"/>
        <v/>
      </c>
      <c r="AE21" s="19" t="str">
        <f t="shared" si="15"/>
        <v/>
      </c>
      <c r="AF21" s="16" t="e">
        <f t="shared" si="16"/>
        <v>#REF!</v>
      </c>
      <c r="AG21" s="16" t="e">
        <f t="shared" si="17"/>
        <v>#REF!</v>
      </c>
      <c r="AH21" s="16" t="e">
        <f t="shared" si="18"/>
        <v>#REF!</v>
      </c>
      <c r="AI21" s="16" t="e">
        <f t="shared" si="19"/>
        <v>#REF!</v>
      </c>
      <c r="AJ21" s="16" t="e">
        <f t="shared" si="20"/>
        <v>#REF!</v>
      </c>
    </row>
    <row r="22" spans="1:37">
      <c r="A22" s="17" t="e">
        <f t="shared" si="0"/>
        <v>#REF!</v>
      </c>
      <c r="B22" s="17" t="e">
        <f t="shared" si="1"/>
        <v>#REF!</v>
      </c>
      <c r="C22" s="17" t="e">
        <f t="shared" si="2"/>
        <v>#REF!</v>
      </c>
      <c r="D22" s="17" t="e">
        <f t="shared" si="3"/>
        <v>#REF!</v>
      </c>
      <c r="E22" s="17" t="e">
        <f t="shared" si="4"/>
        <v>#REF!</v>
      </c>
      <c r="F22" s="7">
        <v>20</v>
      </c>
      <c r="G22" s="57"/>
      <c r="H22" s="58"/>
      <c r="I22" s="11" t="e">
        <f>IF(#REF!=1,0,IF(G22="",0,IF(ISNA(VLOOKUP($F22,#REF!,6,FALSE)),VLOOKUP($F22,#REF!,5,FALSE),VLOOKUP($F22,#REF!,6,FALSE))))</f>
        <v>#REF!</v>
      </c>
      <c r="J22" s="11" t="e">
        <f>IF(#REF!=1,0,IF(G22="",0,IF(ISNA(VLOOKUP($F22,#REF!,7,FALSE)),VLOOKUP($F22,#REF!,4,FALSE),VLOOKUP($F22,#REF!,7,FALSE))))</f>
        <v>#REF!</v>
      </c>
      <c r="K22" s="11" t="e">
        <f>IF(#REF!&lt;=2,0,IF(G22="",0,IF(ISNA(VLOOKUP($F22,#REF!,6,FALSE)),VLOOKUP($F22,#REF!,5,FALSE),VLOOKUP($F22,#REF!,6,FALSE))))</f>
        <v>#REF!</v>
      </c>
      <c r="L22" s="11" t="e">
        <f>IF(#REF!&lt;=2,0,IF(G22="",0,IF(ISNA(VLOOKUP($F22,#REF!,7,FALSE)),VLOOKUP($F22,#REF!,4,FALSE),VLOOKUP($F22,#REF!,7,FALSE))))</f>
        <v>#REF!</v>
      </c>
      <c r="M22" s="11" t="e">
        <f>IF(#REF!&lt;=3,0,IF(G22="",0,IF(ISNA(VLOOKUP($F22,#REF!,6,FALSE)),VLOOKUP($F22,#REF!,5,FALSE),VLOOKUP($F22,#REF!,6,FALSE))))</f>
        <v>#REF!</v>
      </c>
      <c r="N22" s="11" t="e">
        <f>IF(#REF!&lt;=3,0,IF(G22="",0,IF(ISNA(VLOOKUP($F22,#REF!,7,FALSE)),VLOOKUP($F22,#REF!,4,FALSE),VLOOKUP($F22,#REF!,7,FALSE))))</f>
        <v>#REF!</v>
      </c>
      <c r="O22" s="11" t="e">
        <f>IF(#REF!&lt;=4,0,IF(G22="",0,IF(ISNA(VLOOKUP($F22,#REF!,6,FALSE)),VLOOKUP($F22,#REF!,5,FALSE),VLOOKUP($F22,#REF!,6,FALSE))))</f>
        <v>#REF!</v>
      </c>
      <c r="P22" s="11" t="e">
        <f>IF(#REF!&lt;=4,0,IF(G22="",0,IF(ISNA(VLOOKUP($F22,#REF!,7,FALSE)),VLOOKUP($F22,#REF!,4,FALSE),VLOOKUP($F22,#REF!,7,FALSE))))</f>
        <v>#REF!</v>
      </c>
      <c r="Q22" s="11" t="e">
        <f>IF(#REF!&lt;=5,0,IF(G22="",0,IF(ISNA(VLOOKUP($F22,#REF!,6,FALSE)),VLOOKUP($F22,#REF!,5,FALSE),VLOOKUP($F22,#REF!,6,FALSE))))</f>
        <v>#REF!</v>
      </c>
      <c r="R22" s="11" t="e">
        <f>IF(#REF!&lt;=5,0,IF(G22="",0,IF(ISNA(VLOOKUP($F22,#REF!,7,FALSE)),VLOOKUP($F22,#REF!,4,FALSE),VLOOKUP($F22,#REF!,7,FALSE))))</f>
        <v>#REF!</v>
      </c>
      <c r="S22" s="12" t="e">
        <f t="shared" si="5"/>
        <v>#REF!</v>
      </c>
      <c r="T22" s="11" t="e">
        <f t="shared" si="21"/>
        <v>#REF!</v>
      </c>
      <c r="V22" s="18" t="e">
        <f t="shared" si="6"/>
        <v>#REF!</v>
      </c>
      <c r="W22" s="18" t="e">
        <f t="shared" si="7"/>
        <v>#REF!</v>
      </c>
      <c r="X22" s="18" t="e">
        <f t="shared" si="8"/>
        <v>#REF!</v>
      </c>
      <c r="Y22" s="18" t="e">
        <f t="shared" si="9"/>
        <v>#REF!</v>
      </c>
      <c r="Z22" s="18" t="e">
        <f t="shared" si="10"/>
        <v>#REF!</v>
      </c>
      <c r="AA22" s="19" t="str">
        <f t="shared" si="11"/>
        <v/>
      </c>
      <c r="AB22" s="19" t="str">
        <f t="shared" si="12"/>
        <v/>
      </c>
      <c r="AC22" s="19" t="str">
        <f t="shared" si="13"/>
        <v/>
      </c>
      <c r="AD22" s="19" t="str">
        <f t="shared" si="14"/>
        <v/>
      </c>
      <c r="AE22" s="19" t="str">
        <f t="shared" si="15"/>
        <v/>
      </c>
      <c r="AF22" s="16" t="e">
        <f t="shared" si="16"/>
        <v>#REF!</v>
      </c>
      <c r="AG22" s="16" t="e">
        <f t="shared" si="17"/>
        <v>#REF!</v>
      </c>
      <c r="AH22" s="16" t="e">
        <f t="shared" si="18"/>
        <v>#REF!</v>
      </c>
      <c r="AI22" s="16" t="e">
        <f t="shared" si="19"/>
        <v>#REF!</v>
      </c>
      <c r="AJ22" s="16" t="e">
        <f t="shared" si="20"/>
        <v>#REF!</v>
      </c>
    </row>
    <row r="23" spans="1:37">
      <c r="A23" s="17" t="e">
        <f t="shared" si="0"/>
        <v>#REF!</v>
      </c>
      <c r="B23" s="17" t="e">
        <f t="shared" si="1"/>
        <v>#REF!</v>
      </c>
      <c r="C23" s="17" t="e">
        <f t="shared" si="2"/>
        <v>#REF!</v>
      </c>
      <c r="D23" s="17" t="e">
        <f t="shared" si="3"/>
        <v>#REF!</v>
      </c>
      <c r="E23" s="17" t="e">
        <f t="shared" si="4"/>
        <v>#REF!</v>
      </c>
      <c r="F23" s="7">
        <v>21</v>
      </c>
      <c r="G23" s="57"/>
      <c r="H23" s="58"/>
      <c r="I23" s="11" t="e">
        <f>IF(#REF!=1,0,IF(G23="",0,IF(ISNA(VLOOKUP($F23,#REF!,6,FALSE)),VLOOKUP($F23,#REF!,5,FALSE),VLOOKUP($F23,#REF!,6,FALSE))))</f>
        <v>#REF!</v>
      </c>
      <c r="J23" s="11" t="e">
        <f>IF(#REF!=1,0,IF(G23="",0,IF(ISNA(VLOOKUP($F23,#REF!,7,FALSE)),VLOOKUP($F23,#REF!,4,FALSE),VLOOKUP($F23,#REF!,7,FALSE))))</f>
        <v>#REF!</v>
      </c>
      <c r="K23" s="11" t="e">
        <f>IF(#REF!&lt;=2,0,IF(G23="",0,IF(ISNA(VLOOKUP($F23,#REF!,6,FALSE)),VLOOKUP($F23,#REF!,5,FALSE),VLOOKUP($F23,#REF!,6,FALSE))))</f>
        <v>#REF!</v>
      </c>
      <c r="L23" s="11" t="e">
        <f>IF(#REF!&lt;=2,0,IF(G23="",0,IF(ISNA(VLOOKUP($F23,#REF!,7,FALSE)),VLOOKUP($F23,#REF!,4,FALSE),VLOOKUP($F23,#REF!,7,FALSE))))</f>
        <v>#REF!</v>
      </c>
      <c r="M23" s="11" t="e">
        <f>IF(#REF!&lt;=3,0,IF(G23="",0,IF(ISNA(VLOOKUP($F23,#REF!,6,FALSE)),VLOOKUP($F23,#REF!,5,FALSE),VLOOKUP($F23,#REF!,6,FALSE))))</f>
        <v>#REF!</v>
      </c>
      <c r="N23" s="11" t="e">
        <f>IF(#REF!&lt;=3,0,IF(G23="",0,IF(ISNA(VLOOKUP($F23,#REF!,7,FALSE)),VLOOKUP($F23,#REF!,4,FALSE),VLOOKUP($F23,#REF!,7,FALSE))))</f>
        <v>#REF!</v>
      </c>
      <c r="O23" s="11" t="e">
        <f>IF(#REF!&lt;=4,0,IF(G23="",0,IF(ISNA(VLOOKUP($F23,#REF!,6,FALSE)),VLOOKUP($F23,#REF!,5,FALSE),VLOOKUP($F23,#REF!,6,FALSE))))</f>
        <v>#REF!</v>
      </c>
      <c r="P23" s="11" t="e">
        <f>IF(#REF!&lt;=4,0,IF(G23="",0,IF(ISNA(VLOOKUP($F23,#REF!,7,FALSE)),VLOOKUP($F23,#REF!,4,FALSE),VLOOKUP($F23,#REF!,7,FALSE))))</f>
        <v>#REF!</v>
      </c>
      <c r="Q23" s="11" t="e">
        <f>IF(#REF!&lt;=5,0,IF(G23="",0,IF(ISNA(VLOOKUP($F23,#REF!,6,FALSE)),VLOOKUP($F23,#REF!,5,FALSE),VLOOKUP($F23,#REF!,6,FALSE))))</f>
        <v>#REF!</v>
      </c>
      <c r="R23" s="11" t="e">
        <f>IF(#REF!&lt;=5,0,IF(G23="",0,IF(ISNA(VLOOKUP($F23,#REF!,7,FALSE)),VLOOKUP($F23,#REF!,4,FALSE),VLOOKUP($F23,#REF!,7,FALSE))))</f>
        <v>#REF!</v>
      </c>
      <c r="S23" s="12" t="e">
        <f t="shared" si="5"/>
        <v>#REF!</v>
      </c>
      <c r="T23" s="11" t="e">
        <f t="shared" si="21"/>
        <v>#REF!</v>
      </c>
      <c r="V23" s="18" t="e">
        <f t="shared" si="6"/>
        <v>#REF!</v>
      </c>
      <c r="W23" s="18" t="e">
        <f t="shared" si="7"/>
        <v>#REF!</v>
      </c>
      <c r="X23" s="18" t="e">
        <f t="shared" si="8"/>
        <v>#REF!</v>
      </c>
      <c r="Y23" s="18" t="e">
        <f t="shared" si="9"/>
        <v>#REF!</v>
      </c>
      <c r="Z23" s="18" t="e">
        <f t="shared" si="10"/>
        <v>#REF!</v>
      </c>
      <c r="AA23" s="19" t="str">
        <f>IF($G23="","",I23-J23)</f>
        <v/>
      </c>
      <c r="AB23" s="19" t="str">
        <f>IF($G23="","",K23-L23+AA23)</f>
        <v/>
      </c>
      <c r="AC23" s="19" t="str">
        <f>IF($G23="","",M23-N23+AB23)</f>
        <v/>
      </c>
      <c r="AD23" s="19" t="str">
        <f>IF($G23="","",O23-P23+AC23)</f>
        <v/>
      </c>
      <c r="AE23" s="19" t="str">
        <f>IF($G23="","",Q23-R23+AD23)</f>
        <v/>
      </c>
      <c r="AF23" s="16" t="e">
        <f t="shared" si="16"/>
        <v>#REF!</v>
      </c>
      <c r="AG23" s="16" t="e">
        <f t="shared" si="17"/>
        <v>#REF!</v>
      </c>
      <c r="AH23" s="16" t="e">
        <f t="shared" si="18"/>
        <v>#REF!</v>
      </c>
      <c r="AI23" s="16" t="e">
        <f t="shared" si="19"/>
        <v>#REF!</v>
      </c>
      <c r="AJ23" s="16" t="e">
        <f t="shared" si="20"/>
        <v>#REF!</v>
      </c>
    </row>
    <row r="24" spans="1:37">
      <c r="A24" s="17" t="e">
        <f t="shared" si="0"/>
        <v>#REF!</v>
      </c>
      <c r="B24" s="17" t="e">
        <f t="shared" si="1"/>
        <v>#REF!</v>
      </c>
      <c r="C24" s="17" t="e">
        <f t="shared" si="2"/>
        <v>#REF!</v>
      </c>
      <c r="D24" s="17" t="e">
        <f t="shared" si="3"/>
        <v>#REF!</v>
      </c>
      <c r="E24" s="17" t="e">
        <f t="shared" si="4"/>
        <v>#REF!</v>
      </c>
      <c r="F24" s="7">
        <v>22</v>
      </c>
      <c r="G24" s="57"/>
      <c r="H24" s="58"/>
      <c r="I24" s="11" t="e">
        <f>IF(#REF!=1,0,IF(G24="",0,IF(ISNA(VLOOKUP($F24,#REF!,6,FALSE)),VLOOKUP($F24,#REF!,5,FALSE),VLOOKUP($F24,#REF!,6,FALSE))))</f>
        <v>#REF!</v>
      </c>
      <c r="J24" s="11" t="e">
        <f>IF(#REF!=1,0,IF(G24="",0,IF(ISNA(VLOOKUP($F24,#REF!,7,FALSE)),VLOOKUP($F24,#REF!,4,FALSE),VLOOKUP($F24,#REF!,7,FALSE))))</f>
        <v>#REF!</v>
      </c>
      <c r="K24" s="11" t="e">
        <f>IF(#REF!&lt;=2,0,IF(G24="",0,IF(ISNA(VLOOKUP($F24,#REF!,6,FALSE)),VLOOKUP($F24,#REF!,5,FALSE),VLOOKUP($F24,#REF!,6,FALSE))))</f>
        <v>#REF!</v>
      </c>
      <c r="L24" s="11" t="e">
        <f>IF(#REF!&lt;=2,0,IF(G24="",0,IF(ISNA(VLOOKUP($F24,#REF!,7,FALSE)),VLOOKUP($F24,#REF!,4,FALSE),VLOOKUP($F24,#REF!,7,FALSE))))</f>
        <v>#REF!</v>
      </c>
      <c r="M24" s="11" t="e">
        <f>IF(#REF!&lt;=3,0,IF(G24="",0,IF(ISNA(VLOOKUP($F24,#REF!,6,FALSE)),VLOOKUP($F24,#REF!,5,FALSE),VLOOKUP($F24,#REF!,6,FALSE))))</f>
        <v>#REF!</v>
      </c>
      <c r="N24" s="11" t="e">
        <f>IF(#REF!&lt;=3,0,IF(G24="",0,IF(ISNA(VLOOKUP($F24,#REF!,7,FALSE)),VLOOKUP($F24,#REF!,4,FALSE),VLOOKUP($F24,#REF!,7,FALSE))))</f>
        <v>#REF!</v>
      </c>
      <c r="O24" s="11" t="e">
        <f>IF(#REF!&lt;=4,0,IF(G24="",0,IF(ISNA(VLOOKUP($F24,#REF!,6,FALSE)),VLOOKUP($F24,#REF!,5,FALSE),VLOOKUP($F24,#REF!,6,FALSE))))</f>
        <v>#REF!</v>
      </c>
      <c r="P24" s="11" t="e">
        <f>IF(#REF!&lt;=4,0,IF(G24="",0,IF(ISNA(VLOOKUP($F24,#REF!,7,FALSE)),VLOOKUP($F24,#REF!,4,FALSE),VLOOKUP($F24,#REF!,7,FALSE))))</f>
        <v>#REF!</v>
      </c>
      <c r="Q24" s="11" t="e">
        <f>IF(#REF!&lt;=5,0,IF(G24="",0,IF(ISNA(VLOOKUP($F24,#REF!,6,FALSE)),VLOOKUP($F24,#REF!,5,FALSE),VLOOKUP($F24,#REF!,6,FALSE))))</f>
        <v>#REF!</v>
      </c>
      <c r="R24" s="11" t="e">
        <f>IF(#REF!&lt;=5,0,IF(G24="",0,IF(ISNA(VLOOKUP($F24,#REF!,7,FALSE)),VLOOKUP($F24,#REF!,4,FALSE),VLOOKUP($F24,#REF!,7,FALSE))))</f>
        <v>#REF!</v>
      </c>
      <c r="S24" s="12" t="e">
        <f t="shared" si="5"/>
        <v>#REF!</v>
      </c>
      <c r="T24" s="11" t="e">
        <f t="shared" si="21"/>
        <v>#REF!</v>
      </c>
      <c r="V24" s="18" t="e">
        <f t="shared" si="6"/>
        <v>#REF!</v>
      </c>
      <c r="W24" s="18" t="e">
        <f t="shared" si="7"/>
        <v>#REF!</v>
      </c>
      <c r="X24" s="18" t="e">
        <f t="shared" si="8"/>
        <v>#REF!</v>
      </c>
      <c r="Y24" s="18" t="e">
        <f t="shared" si="9"/>
        <v>#REF!</v>
      </c>
      <c r="Z24" s="18" t="e">
        <f t="shared" si="10"/>
        <v>#REF!</v>
      </c>
      <c r="AA24" s="19" t="str">
        <f t="shared" si="11"/>
        <v/>
      </c>
      <c r="AB24" s="19" t="str">
        <f t="shared" si="12"/>
        <v/>
      </c>
      <c r="AC24" s="19" t="str">
        <f t="shared" si="13"/>
        <v/>
      </c>
      <c r="AD24" s="19" t="str">
        <f t="shared" si="14"/>
        <v/>
      </c>
      <c r="AE24" s="19" t="str">
        <f t="shared" si="15"/>
        <v/>
      </c>
      <c r="AF24" s="16" t="e">
        <f t="shared" si="16"/>
        <v>#REF!</v>
      </c>
      <c r="AG24" s="16" t="e">
        <f t="shared" si="17"/>
        <v>#REF!</v>
      </c>
      <c r="AH24" s="16" t="e">
        <f t="shared" si="18"/>
        <v>#REF!</v>
      </c>
      <c r="AI24" s="16" t="e">
        <f t="shared" si="19"/>
        <v>#REF!</v>
      </c>
      <c r="AJ24" s="16" t="e">
        <f t="shared" si="20"/>
        <v>#REF!</v>
      </c>
    </row>
    <row r="25" spans="1:37">
      <c r="A25" s="17" t="e">
        <f t="shared" si="0"/>
        <v>#REF!</v>
      </c>
      <c r="B25" s="17" t="e">
        <f t="shared" si="1"/>
        <v>#REF!</v>
      </c>
      <c r="C25" s="17" t="e">
        <f t="shared" si="2"/>
        <v>#REF!</v>
      </c>
      <c r="D25" s="17" t="e">
        <f t="shared" si="3"/>
        <v>#REF!</v>
      </c>
      <c r="E25" s="17" t="e">
        <f t="shared" si="4"/>
        <v>#REF!</v>
      </c>
      <c r="F25" s="7">
        <v>23</v>
      </c>
      <c r="G25" s="57"/>
      <c r="H25" s="58"/>
      <c r="I25" s="11" t="e">
        <f>IF(#REF!=1,0,IF(G25="",0,IF(ISNA(VLOOKUP($F25,#REF!,6,FALSE)),VLOOKUP($F25,#REF!,5,FALSE),VLOOKUP($F25,#REF!,6,FALSE))))</f>
        <v>#REF!</v>
      </c>
      <c r="J25" s="11" t="e">
        <f>IF(#REF!=1,0,IF(G25="",0,IF(ISNA(VLOOKUP($F25,#REF!,7,FALSE)),VLOOKUP($F25,#REF!,4,FALSE),VLOOKUP($F25,#REF!,7,FALSE))))</f>
        <v>#REF!</v>
      </c>
      <c r="K25" s="11" t="e">
        <f>IF(#REF!&lt;=2,0,IF(G25="",0,IF(ISNA(VLOOKUP($F25,#REF!,6,FALSE)),VLOOKUP($F25,#REF!,5,FALSE),VLOOKUP($F25,#REF!,6,FALSE))))</f>
        <v>#REF!</v>
      </c>
      <c r="L25" s="11" t="e">
        <f>IF(#REF!&lt;=2,0,IF(G25="",0,IF(ISNA(VLOOKUP($F25,#REF!,7,FALSE)),VLOOKUP($F25,#REF!,4,FALSE),VLOOKUP($F25,#REF!,7,FALSE))))</f>
        <v>#REF!</v>
      </c>
      <c r="M25" s="11" t="e">
        <f>IF(#REF!&lt;=3,0,IF(G25="",0,IF(ISNA(VLOOKUP($F25,#REF!,6,FALSE)),VLOOKUP($F25,#REF!,5,FALSE),VLOOKUP($F25,#REF!,6,FALSE))))</f>
        <v>#REF!</v>
      </c>
      <c r="N25" s="11" t="e">
        <f>IF(#REF!&lt;=3,0,IF(G25="",0,IF(ISNA(VLOOKUP($F25,#REF!,7,FALSE)),VLOOKUP($F25,#REF!,4,FALSE),VLOOKUP($F25,#REF!,7,FALSE))))</f>
        <v>#REF!</v>
      </c>
      <c r="O25" s="11" t="e">
        <f>IF(#REF!&lt;=4,0,IF(G25="",0,IF(ISNA(VLOOKUP($F25,#REF!,6,FALSE)),VLOOKUP($F25,#REF!,5,FALSE),VLOOKUP($F25,#REF!,6,FALSE))))</f>
        <v>#REF!</v>
      </c>
      <c r="P25" s="11" t="e">
        <f>IF(#REF!&lt;=4,0,IF(G25="",0,IF(ISNA(VLOOKUP($F25,#REF!,7,FALSE)),VLOOKUP($F25,#REF!,4,FALSE),VLOOKUP($F25,#REF!,7,FALSE))))</f>
        <v>#REF!</v>
      </c>
      <c r="Q25" s="11" t="e">
        <f>IF(#REF!&lt;=5,0,IF(G25="",0,IF(ISNA(VLOOKUP($F25,#REF!,6,FALSE)),VLOOKUP($F25,#REF!,5,FALSE),VLOOKUP($F25,#REF!,6,FALSE))))</f>
        <v>#REF!</v>
      </c>
      <c r="R25" s="11" t="e">
        <f>IF(#REF!&lt;=5,0,IF(G25="",0,IF(ISNA(VLOOKUP($F25,#REF!,7,FALSE)),VLOOKUP($F25,#REF!,4,FALSE),VLOOKUP($F25,#REF!,7,FALSE))))</f>
        <v>#REF!</v>
      </c>
      <c r="S25" s="12" t="e">
        <f t="shared" si="5"/>
        <v>#REF!</v>
      </c>
      <c r="T25" s="11" t="e">
        <f t="shared" si="21"/>
        <v>#REF!</v>
      </c>
      <c r="V25" s="18" t="e">
        <f t="shared" si="6"/>
        <v>#REF!</v>
      </c>
      <c r="W25" s="18" t="e">
        <f t="shared" si="7"/>
        <v>#REF!</v>
      </c>
      <c r="X25" s="18" t="e">
        <f t="shared" si="8"/>
        <v>#REF!</v>
      </c>
      <c r="Y25" s="18" t="e">
        <f t="shared" si="9"/>
        <v>#REF!</v>
      </c>
      <c r="Z25" s="18" t="e">
        <f t="shared" si="10"/>
        <v>#REF!</v>
      </c>
      <c r="AA25" s="19" t="str">
        <f t="shared" si="11"/>
        <v/>
      </c>
      <c r="AB25" s="19" t="str">
        <f t="shared" si="12"/>
        <v/>
      </c>
      <c r="AC25" s="19" t="str">
        <f t="shared" si="13"/>
        <v/>
      </c>
      <c r="AD25" s="19" t="str">
        <f t="shared" si="14"/>
        <v/>
      </c>
      <c r="AE25" s="19" t="str">
        <f t="shared" si="15"/>
        <v/>
      </c>
      <c r="AF25" s="16" t="e">
        <f t="shared" si="16"/>
        <v>#REF!</v>
      </c>
      <c r="AG25" s="16" t="e">
        <f t="shared" si="17"/>
        <v>#REF!</v>
      </c>
      <c r="AH25" s="16" t="e">
        <f t="shared" si="18"/>
        <v>#REF!</v>
      </c>
      <c r="AI25" s="16" t="e">
        <f t="shared" si="19"/>
        <v>#REF!</v>
      </c>
      <c r="AJ25" s="16" t="e">
        <f t="shared" si="20"/>
        <v>#REF!</v>
      </c>
    </row>
    <row r="26" spans="1:37">
      <c r="A26" s="17" t="e">
        <f t="shared" si="0"/>
        <v>#REF!</v>
      </c>
      <c r="B26" s="17" t="e">
        <f t="shared" si="1"/>
        <v>#REF!</v>
      </c>
      <c r="C26" s="17" t="e">
        <f t="shared" si="2"/>
        <v>#REF!</v>
      </c>
      <c r="D26" s="17" t="e">
        <f t="shared" si="3"/>
        <v>#REF!</v>
      </c>
      <c r="E26" s="17" t="e">
        <f t="shared" si="4"/>
        <v>#REF!</v>
      </c>
      <c r="F26" s="7">
        <v>24</v>
      </c>
      <c r="G26" s="57"/>
      <c r="H26" s="58"/>
      <c r="I26" s="11" t="e">
        <f>IF(#REF!=1,0,IF(G26="",0,IF(ISNA(VLOOKUP($F26,#REF!,6,FALSE)),VLOOKUP($F26,#REF!,5,FALSE),VLOOKUP($F26,#REF!,6,FALSE))))</f>
        <v>#REF!</v>
      </c>
      <c r="J26" s="11" t="e">
        <f>IF(#REF!=1,0,IF(G26="",0,IF(ISNA(VLOOKUP($F26,#REF!,7,FALSE)),VLOOKUP($F26,#REF!,4,FALSE),VLOOKUP($F26,#REF!,7,FALSE))))</f>
        <v>#REF!</v>
      </c>
      <c r="K26" s="11" t="e">
        <f>IF(#REF!&lt;=2,0,IF(G26="",0,IF(ISNA(VLOOKUP($F26,#REF!,6,FALSE)),VLOOKUP($F26,#REF!,5,FALSE),VLOOKUP($F26,#REF!,6,FALSE))))</f>
        <v>#REF!</v>
      </c>
      <c r="L26" s="11" t="e">
        <f>IF(#REF!&lt;=2,0,IF(G26="",0,IF(ISNA(VLOOKUP($F26,#REF!,7,FALSE)),VLOOKUP($F26,#REF!,4,FALSE),VLOOKUP($F26,#REF!,7,FALSE))))</f>
        <v>#REF!</v>
      </c>
      <c r="M26" s="11" t="e">
        <f>IF(#REF!&lt;=3,0,IF(G26="",0,IF(ISNA(VLOOKUP($F26,#REF!,6,FALSE)),VLOOKUP($F26,#REF!,5,FALSE),VLOOKUP($F26,#REF!,6,FALSE))))</f>
        <v>#REF!</v>
      </c>
      <c r="N26" s="11" t="e">
        <f>IF(#REF!&lt;=3,0,IF(G26="",0,IF(ISNA(VLOOKUP($F26,#REF!,7,FALSE)),VLOOKUP($F26,#REF!,4,FALSE),VLOOKUP($F26,#REF!,7,FALSE))))</f>
        <v>#REF!</v>
      </c>
      <c r="O26" s="11" t="e">
        <f>IF(#REF!&lt;=4,0,IF(G26="",0,IF(ISNA(VLOOKUP($F26,#REF!,6,FALSE)),VLOOKUP($F26,#REF!,5,FALSE),VLOOKUP($F26,#REF!,6,FALSE))))</f>
        <v>#REF!</v>
      </c>
      <c r="P26" s="11" t="e">
        <f>IF(#REF!&lt;=4,0,IF(G26="",0,IF(ISNA(VLOOKUP($F26,#REF!,7,FALSE)),VLOOKUP($F26,#REF!,4,FALSE),VLOOKUP($F26,#REF!,7,FALSE))))</f>
        <v>#REF!</v>
      </c>
      <c r="Q26" s="11" t="e">
        <f>IF(#REF!&lt;=5,0,IF(G26="",0,IF(ISNA(VLOOKUP($F26,#REF!,6,FALSE)),VLOOKUP($F26,#REF!,5,FALSE),VLOOKUP($F26,#REF!,6,FALSE))))</f>
        <v>#REF!</v>
      </c>
      <c r="R26" s="11" t="e">
        <f>IF(#REF!&lt;=5,0,IF(G26="",0,IF(ISNA(VLOOKUP($F26,#REF!,7,FALSE)),VLOOKUP($F26,#REF!,4,FALSE),VLOOKUP($F26,#REF!,7,FALSE))))</f>
        <v>#REF!</v>
      </c>
      <c r="S26" s="12" t="e">
        <f t="shared" si="5"/>
        <v>#REF!</v>
      </c>
      <c r="T26" s="11" t="e">
        <f t="shared" si="21"/>
        <v>#REF!</v>
      </c>
      <c r="V26" s="18" t="e">
        <f t="shared" si="6"/>
        <v>#REF!</v>
      </c>
      <c r="W26" s="18" t="e">
        <f t="shared" si="7"/>
        <v>#REF!</v>
      </c>
      <c r="X26" s="18" t="e">
        <f t="shared" si="8"/>
        <v>#REF!</v>
      </c>
      <c r="Y26" s="18" t="e">
        <f t="shared" si="9"/>
        <v>#REF!</v>
      </c>
      <c r="Z26" s="18" t="e">
        <f t="shared" si="10"/>
        <v>#REF!</v>
      </c>
      <c r="AA26" s="19" t="str">
        <f t="shared" si="11"/>
        <v/>
      </c>
      <c r="AB26" s="19" t="str">
        <f t="shared" si="12"/>
        <v/>
      </c>
      <c r="AC26" s="19" t="str">
        <f t="shared" si="13"/>
        <v/>
      </c>
      <c r="AD26" s="19" t="str">
        <f t="shared" si="14"/>
        <v/>
      </c>
      <c r="AE26" s="19" t="str">
        <f t="shared" si="15"/>
        <v/>
      </c>
      <c r="AF26" s="16" t="e">
        <f t="shared" si="16"/>
        <v>#REF!</v>
      </c>
      <c r="AG26" s="16" t="e">
        <f t="shared" si="17"/>
        <v>#REF!</v>
      </c>
      <c r="AH26" s="16" t="e">
        <f t="shared" si="18"/>
        <v>#REF!</v>
      </c>
      <c r="AI26" s="16" t="e">
        <f t="shared" si="19"/>
        <v>#REF!</v>
      </c>
      <c r="AJ26" s="16" t="e">
        <f t="shared" si="20"/>
        <v>#REF!</v>
      </c>
      <c r="AK26" s="48" t="str">
        <f ca="1">Inscriptions!E22</f>
        <v/>
      </c>
    </row>
    <row r="27" spans="1:37">
      <c r="A27" s="17" t="e">
        <f t="shared" si="0"/>
        <v>#REF!</v>
      </c>
      <c r="B27" s="17" t="e">
        <f t="shared" si="1"/>
        <v>#REF!</v>
      </c>
      <c r="C27" s="17" t="e">
        <f t="shared" si="2"/>
        <v>#REF!</v>
      </c>
      <c r="D27" s="17" t="e">
        <f t="shared" si="3"/>
        <v>#REF!</v>
      </c>
      <c r="E27" s="17" t="e">
        <f t="shared" si="4"/>
        <v>#REF!</v>
      </c>
      <c r="F27" s="7">
        <v>25</v>
      </c>
      <c r="G27" s="57"/>
      <c r="H27" s="58"/>
      <c r="I27" s="11" t="e">
        <f>IF(#REF!=1,0,IF(G27="",0,IF(ISNA(VLOOKUP($F27,#REF!,6,FALSE)),VLOOKUP($F27,#REF!,5,FALSE),VLOOKUP($F27,#REF!,6,FALSE))))</f>
        <v>#REF!</v>
      </c>
      <c r="J27" s="11" t="e">
        <f>IF(#REF!=1,0,IF(G27="",0,IF(ISNA(VLOOKUP($F27,#REF!,7,FALSE)),VLOOKUP($F27,#REF!,4,FALSE),VLOOKUP($F27,#REF!,7,FALSE))))</f>
        <v>#REF!</v>
      </c>
      <c r="K27" s="11" t="e">
        <f>IF(#REF!&lt;=2,0,IF(G27="",0,IF(ISNA(VLOOKUP($F27,#REF!,6,FALSE)),VLOOKUP($F27,#REF!,5,FALSE),VLOOKUP($F27,#REF!,6,FALSE))))</f>
        <v>#REF!</v>
      </c>
      <c r="L27" s="11" t="e">
        <f>IF(#REF!&lt;=2,0,IF(G27="",0,IF(ISNA(VLOOKUP($F27,#REF!,7,FALSE)),VLOOKUP($F27,#REF!,4,FALSE),VLOOKUP($F27,#REF!,7,FALSE))))</f>
        <v>#REF!</v>
      </c>
      <c r="M27" s="11" t="e">
        <f>IF(#REF!&lt;=3,0,IF(G27="",0,IF(ISNA(VLOOKUP($F27,#REF!,6,FALSE)),VLOOKUP($F27,#REF!,5,FALSE),VLOOKUP($F27,#REF!,6,FALSE))))</f>
        <v>#REF!</v>
      </c>
      <c r="N27" s="11" t="e">
        <f>IF(#REF!&lt;=3,0,IF(G27="",0,IF(ISNA(VLOOKUP($F27,#REF!,7,FALSE)),VLOOKUP($F27,#REF!,4,FALSE),VLOOKUP($F27,#REF!,7,FALSE))))</f>
        <v>#REF!</v>
      </c>
      <c r="O27" s="11" t="e">
        <f>IF(#REF!&lt;=4,0,IF(G27="",0,IF(ISNA(VLOOKUP($F27,#REF!,6,FALSE)),VLOOKUP($F27,#REF!,5,FALSE),VLOOKUP($F27,#REF!,6,FALSE))))</f>
        <v>#REF!</v>
      </c>
      <c r="P27" s="11" t="e">
        <f>IF(#REF!&lt;=4,0,IF(G27="",0,IF(ISNA(VLOOKUP($F27,#REF!,7,FALSE)),VLOOKUP($F27,#REF!,4,FALSE),VLOOKUP($F27,#REF!,7,FALSE))))</f>
        <v>#REF!</v>
      </c>
      <c r="Q27" s="11" t="e">
        <f>IF(#REF!&lt;=5,0,IF(G27="",0,IF(ISNA(VLOOKUP($F27,#REF!,6,FALSE)),VLOOKUP($F27,#REF!,5,FALSE),VLOOKUP($F27,#REF!,6,FALSE))))</f>
        <v>#REF!</v>
      </c>
      <c r="R27" s="11" t="e">
        <f>IF(#REF!&lt;=5,0,IF(G27="",0,IF(ISNA(VLOOKUP($F27,#REF!,7,FALSE)),VLOOKUP($F27,#REF!,4,FALSE),VLOOKUP($F27,#REF!,7,FALSE))))</f>
        <v>#REF!</v>
      </c>
      <c r="S27" s="12" t="e">
        <f t="shared" si="5"/>
        <v>#REF!</v>
      </c>
      <c r="T27" s="11" t="e">
        <f t="shared" si="21"/>
        <v>#REF!</v>
      </c>
      <c r="V27" s="18" t="e">
        <f t="shared" si="6"/>
        <v>#REF!</v>
      </c>
      <c r="W27" s="18" t="e">
        <f t="shared" si="7"/>
        <v>#REF!</v>
      </c>
      <c r="X27" s="18" t="e">
        <f t="shared" si="8"/>
        <v>#REF!</v>
      </c>
      <c r="Y27" s="18" t="e">
        <f t="shared" si="9"/>
        <v>#REF!</v>
      </c>
      <c r="Z27" s="18" t="e">
        <f t="shared" si="10"/>
        <v>#REF!</v>
      </c>
      <c r="AA27" s="19" t="str">
        <f t="shared" si="11"/>
        <v/>
      </c>
      <c r="AB27" s="19" t="str">
        <f t="shared" si="12"/>
        <v/>
      </c>
      <c r="AC27" s="19" t="str">
        <f t="shared" si="13"/>
        <v/>
      </c>
      <c r="AD27" s="19" t="str">
        <f t="shared" si="14"/>
        <v/>
      </c>
      <c r="AE27" s="19" t="str">
        <f t="shared" si="15"/>
        <v/>
      </c>
      <c r="AF27" s="16" t="e">
        <f t="shared" si="16"/>
        <v>#REF!</v>
      </c>
      <c r="AG27" s="16" t="e">
        <f t="shared" si="17"/>
        <v>#REF!</v>
      </c>
      <c r="AH27" s="16" t="e">
        <f t="shared" si="18"/>
        <v>#REF!</v>
      </c>
      <c r="AI27" s="16" t="e">
        <f t="shared" si="19"/>
        <v>#REF!</v>
      </c>
      <c r="AJ27" s="16" t="e">
        <f t="shared" si="20"/>
        <v>#REF!</v>
      </c>
      <c r="AK27" s="48" t="str">
        <f ca="1">Inscriptions!E23</f>
        <v>Un joueur d'une triplette doit compléter la doublette !</v>
      </c>
    </row>
    <row r="28" spans="1:37">
      <c r="A28" s="17" t="e">
        <f t="shared" si="0"/>
        <v>#REF!</v>
      </c>
      <c r="B28" s="17" t="e">
        <f t="shared" si="1"/>
        <v>#REF!</v>
      </c>
      <c r="C28" s="17" t="e">
        <f t="shared" si="2"/>
        <v>#REF!</v>
      </c>
      <c r="D28" s="17" t="e">
        <f t="shared" si="3"/>
        <v>#REF!</v>
      </c>
      <c r="E28" s="17" t="e">
        <f t="shared" si="4"/>
        <v>#REF!</v>
      </c>
      <c r="F28" s="7">
        <v>26</v>
      </c>
      <c r="G28" s="57"/>
      <c r="H28" s="58"/>
      <c r="I28" s="11" t="e">
        <f>IF(#REF!=1,0,IF(G28="",0,IF(ISNA(VLOOKUP($F28,#REF!,6,FALSE)),VLOOKUP($F28,#REF!,5,FALSE),VLOOKUP($F28,#REF!,6,FALSE))))</f>
        <v>#REF!</v>
      </c>
      <c r="J28" s="11" t="e">
        <f>IF(#REF!=1,0,IF(G28="",0,IF(ISNA(VLOOKUP($F28,#REF!,7,FALSE)),VLOOKUP($F28,#REF!,4,FALSE),VLOOKUP($F28,#REF!,7,FALSE))))</f>
        <v>#REF!</v>
      </c>
      <c r="K28" s="11" t="e">
        <f>IF(#REF!&lt;=2,0,IF(G28="",0,IF(ISNA(VLOOKUP($F28,#REF!,6,FALSE)),VLOOKUP($F28,#REF!,5,FALSE),VLOOKUP($F28,#REF!,6,FALSE))))</f>
        <v>#REF!</v>
      </c>
      <c r="L28" s="11" t="e">
        <f>IF(#REF!&lt;=2,0,IF(G28="",0,IF(ISNA(VLOOKUP($F28,#REF!,7,FALSE)),VLOOKUP($F28,#REF!,4,FALSE),VLOOKUP($F28,#REF!,7,FALSE))))</f>
        <v>#REF!</v>
      </c>
      <c r="M28" s="11" t="e">
        <f>IF(#REF!&lt;=3,0,IF(G28="",0,IF(ISNA(VLOOKUP($F28,#REF!,6,FALSE)),VLOOKUP($F28,#REF!,5,FALSE),VLOOKUP($F28,#REF!,6,FALSE))))</f>
        <v>#REF!</v>
      </c>
      <c r="N28" s="11" t="e">
        <f>IF(#REF!&lt;=3,0,IF(G28="",0,IF(ISNA(VLOOKUP($F28,#REF!,7,FALSE)),VLOOKUP($F28,#REF!,4,FALSE),VLOOKUP($F28,#REF!,7,FALSE))))</f>
        <v>#REF!</v>
      </c>
      <c r="O28" s="11" t="e">
        <f>IF(#REF!&lt;=4,0,IF(G28="",0,IF(ISNA(VLOOKUP($F28,#REF!,6,FALSE)),VLOOKUP($F28,#REF!,5,FALSE),VLOOKUP($F28,#REF!,6,FALSE))))</f>
        <v>#REF!</v>
      </c>
      <c r="P28" s="11" t="e">
        <f>IF(#REF!&lt;=4,0,IF(G28="",0,IF(ISNA(VLOOKUP($F28,#REF!,7,FALSE)),VLOOKUP($F28,#REF!,4,FALSE),VLOOKUP($F28,#REF!,7,FALSE))))</f>
        <v>#REF!</v>
      </c>
      <c r="Q28" s="11" t="e">
        <f>IF(#REF!&lt;=5,0,IF(G28="",0,IF(ISNA(VLOOKUP($F28,#REF!,6,FALSE)),VLOOKUP($F28,#REF!,5,FALSE),VLOOKUP($F28,#REF!,6,FALSE))))</f>
        <v>#REF!</v>
      </c>
      <c r="R28" s="11" t="e">
        <f>IF(#REF!&lt;=5,0,IF(G28="",0,IF(ISNA(VLOOKUP($F28,#REF!,7,FALSE)),VLOOKUP($F28,#REF!,4,FALSE),VLOOKUP($F28,#REF!,7,FALSE))))</f>
        <v>#REF!</v>
      </c>
      <c r="S28" s="12" t="e">
        <f t="shared" si="5"/>
        <v>#REF!</v>
      </c>
      <c r="T28" s="11" t="e">
        <f t="shared" si="21"/>
        <v>#REF!</v>
      </c>
      <c r="V28" s="18" t="e">
        <f t="shared" si="6"/>
        <v>#REF!</v>
      </c>
      <c r="W28" s="18" t="e">
        <f t="shared" si="7"/>
        <v>#REF!</v>
      </c>
      <c r="X28" s="18" t="e">
        <f t="shared" si="8"/>
        <v>#REF!</v>
      </c>
      <c r="Y28" s="18" t="e">
        <f t="shared" si="9"/>
        <v>#REF!</v>
      </c>
      <c r="Z28" s="18" t="e">
        <f t="shared" si="10"/>
        <v>#REF!</v>
      </c>
      <c r="AA28" s="19" t="str">
        <f t="shared" si="11"/>
        <v/>
      </c>
      <c r="AB28" s="19" t="str">
        <f t="shared" si="12"/>
        <v/>
      </c>
      <c r="AC28" s="19" t="str">
        <f t="shared" si="13"/>
        <v/>
      </c>
      <c r="AD28" s="19" t="str">
        <f t="shared" si="14"/>
        <v/>
      </c>
      <c r="AE28" s="19" t="str">
        <f t="shared" si="15"/>
        <v/>
      </c>
      <c r="AF28" s="16" t="e">
        <f t="shared" si="16"/>
        <v>#REF!</v>
      </c>
      <c r="AG28" s="16" t="e">
        <f t="shared" si="17"/>
        <v>#REF!</v>
      </c>
      <c r="AH28" s="16" t="e">
        <f t="shared" si="18"/>
        <v>#REF!</v>
      </c>
      <c r="AI28" s="16" t="e">
        <f t="shared" si="19"/>
        <v>#REF!</v>
      </c>
      <c r="AJ28" s="16" t="e">
        <f t="shared" si="20"/>
        <v>#REF!</v>
      </c>
      <c r="AK28" s="48" t="str">
        <f ca="1">Inscriptions!E24</f>
        <v/>
      </c>
    </row>
    <row r="29" spans="1:37">
      <c r="A29" s="17" t="e">
        <f t="shared" si="0"/>
        <v>#REF!</v>
      </c>
      <c r="B29" s="17" t="e">
        <f t="shared" si="1"/>
        <v>#REF!</v>
      </c>
      <c r="C29" s="17" t="e">
        <f t="shared" si="2"/>
        <v>#REF!</v>
      </c>
      <c r="D29" s="17" t="e">
        <f t="shared" si="3"/>
        <v>#REF!</v>
      </c>
      <c r="E29" s="17" t="e">
        <f t="shared" si="4"/>
        <v>#REF!</v>
      </c>
      <c r="F29" s="7">
        <v>27</v>
      </c>
      <c r="G29" s="57"/>
      <c r="H29" s="58"/>
      <c r="I29" s="11" t="e">
        <f>IF(#REF!=1,0,IF(G29="",0,IF(ISNA(VLOOKUP($F29,#REF!,6,FALSE)),VLOOKUP($F29,#REF!,5,FALSE),VLOOKUP($F29,#REF!,6,FALSE))))</f>
        <v>#REF!</v>
      </c>
      <c r="J29" s="11" t="e">
        <f>IF(#REF!=1,0,IF(G29="",0,IF(ISNA(VLOOKUP($F29,#REF!,7,FALSE)),VLOOKUP($F29,#REF!,4,FALSE),VLOOKUP($F29,#REF!,7,FALSE))))</f>
        <v>#REF!</v>
      </c>
      <c r="K29" s="11" t="e">
        <f>IF(#REF!&lt;=2,0,IF(G29="",0,IF(ISNA(VLOOKUP($F29,#REF!,6,FALSE)),VLOOKUP($F29,#REF!,5,FALSE),VLOOKUP($F29,#REF!,6,FALSE))))</f>
        <v>#REF!</v>
      </c>
      <c r="L29" s="11" t="e">
        <f>IF(#REF!&lt;=2,0,IF(G29="",0,IF(ISNA(VLOOKUP($F29,#REF!,7,FALSE)),VLOOKUP($F29,#REF!,4,FALSE),VLOOKUP($F29,#REF!,7,FALSE))))</f>
        <v>#REF!</v>
      </c>
      <c r="M29" s="11" t="e">
        <f>IF(#REF!&lt;=3,0,IF(G29="",0,IF(ISNA(VLOOKUP($F29,#REF!,6,FALSE)),VLOOKUP($F29,#REF!,5,FALSE),VLOOKUP($F29,#REF!,6,FALSE))))</f>
        <v>#REF!</v>
      </c>
      <c r="N29" s="11" t="e">
        <f>IF(#REF!&lt;=3,0,IF(G29="",0,IF(ISNA(VLOOKUP($F29,#REF!,7,FALSE)),VLOOKUP($F29,#REF!,4,FALSE),VLOOKUP($F29,#REF!,7,FALSE))))</f>
        <v>#REF!</v>
      </c>
      <c r="O29" s="11" t="e">
        <f>IF(#REF!&lt;=4,0,IF(G29="",0,IF(ISNA(VLOOKUP($F29,#REF!,6,FALSE)),VLOOKUP($F29,#REF!,5,FALSE),VLOOKUP($F29,#REF!,6,FALSE))))</f>
        <v>#REF!</v>
      </c>
      <c r="P29" s="11" t="e">
        <f>IF(#REF!&lt;=4,0,IF(G29="",0,IF(ISNA(VLOOKUP($F29,#REF!,7,FALSE)),VLOOKUP($F29,#REF!,4,FALSE),VLOOKUP($F29,#REF!,7,FALSE))))</f>
        <v>#REF!</v>
      </c>
      <c r="Q29" s="11" t="e">
        <f>IF(#REF!&lt;=5,0,IF(G29="",0,IF(ISNA(VLOOKUP($F29,#REF!,6,FALSE)),VLOOKUP($F29,#REF!,5,FALSE),VLOOKUP($F29,#REF!,6,FALSE))))</f>
        <v>#REF!</v>
      </c>
      <c r="R29" s="11" t="e">
        <f>IF(#REF!&lt;=5,0,IF(G29="",0,IF(ISNA(VLOOKUP($F29,#REF!,7,FALSE)),VLOOKUP($F29,#REF!,4,FALSE),VLOOKUP($F29,#REF!,7,FALSE))))</f>
        <v>#REF!</v>
      </c>
      <c r="S29" s="12" t="e">
        <f t="shared" si="5"/>
        <v>#REF!</v>
      </c>
      <c r="T29" s="11" t="e">
        <f t="shared" si="21"/>
        <v>#REF!</v>
      </c>
      <c r="V29" s="18" t="e">
        <f t="shared" si="6"/>
        <v>#REF!</v>
      </c>
      <c r="W29" s="18" t="e">
        <f t="shared" si="7"/>
        <v>#REF!</v>
      </c>
      <c r="X29" s="18" t="e">
        <f t="shared" si="8"/>
        <v>#REF!</v>
      </c>
      <c r="Y29" s="18" t="e">
        <f t="shared" si="9"/>
        <v>#REF!</v>
      </c>
      <c r="Z29" s="18" t="e">
        <f t="shared" si="10"/>
        <v>#REF!</v>
      </c>
      <c r="AA29" s="19" t="str">
        <f t="shared" si="11"/>
        <v/>
      </c>
      <c r="AB29" s="19" t="str">
        <f t="shared" si="12"/>
        <v/>
      </c>
      <c r="AC29" s="19" t="str">
        <f t="shared" si="13"/>
        <v/>
      </c>
      <c r="AD29" s="19" t="str">
        <f t="shared" si="14"/>
        <v/>
      </c>
      <c r="AE29" s="19" t="str">
        <f t="shared" si="15"/>
        <v/>
      </c>
      <c r="AF29" s="16" t="e">
        <f t="shared" si="16"/>
        <v>#REF!</v>
      </c>
      <c r="AG29" s="16" t="e">
        <f t="shared" si="17"/>
        <v>#REF!</v>
      </c>
      <c r="AH29" s="16" t="e">
        <f t="shared" si="18"/>
        <v>#REF!</v>
      </c>
      <c r="AI29" s="16" t="e">
        <f t="shared" si="19"/>
        <v>#REF!</v>
      </c>
      <c r="AJ29" s="16" t="e">
        <f t="shared" si="20"/>
        <v>#REF!</v>
      </c>
      <c r="AK29" s="48" t="str">
        <f ca="1">Inscriptions!E25</f>
        <v/>
      </c>
    </row>
    <row r="30" spans="1:37">
      <c r="A30" s="17" t="e">
        <f t="shared" si="0"/>
        <v>#REF!</v>
      </c>
      <c r="B30" s="17" t="e">
        <f t="shared" si="1"/>
        <v>#REF!</v>
      </c>
      <c r="C30" s="17" t="e">
        <f t="shared" si="2"/>
        <v>#REF!</v>
      </c>
      <c r="D30" s="17" t="e">
        <f t="shared" si="3"/>
        <v>#REF!</v>
      </c>
      <c r="E30" s="17" t="e">
        <f t="shared" si="4"/>
        <v>#REF!</v>
      </c>
      <c r="F30" s="7">
        <v>28</v>
      </c>
      <c r="G30" s="57"/>
      <c r="H30" s="58"/>
      <c r="I30" s="11" t="e">
        <f>IF(#REF!=1,0,IF(G30="",0,IF(ISNA(VLOOKUP($F30,#REF!,6,FALSE)),VLOOKUP($F30,#REF!,5,FALSE),VLOOKUP($F30,#REF!,6,FALSE))))</f>
        <v>#REF!</v>
      </c>
      <c r="J30" s="11" t="e">
        <f>IF(#REF!=1,0,IF(G30="",0,IF(ISNA(VLOOKUP($F30,#REF!,7,FALSE)),VLOOKUP($F30,#REF!,4,FALSE),VLOOKUP($F30,#REF!,7,FALSE))))</f>
        <v>#REF!</v>
      </c>
      <c r="K30" s="11" t="e">
        <f>IF(#REF!&lt;=2,0,IF(G30="",0,IF(ISNA(VLOOKUP($F30,#REF!,6,FALSE)),VLOOKUP($F30,#REF!,5,FALSE),VLOOKUP($F30,#REF!,6,FALSE))))</f>
        <v>#REF!</v>
      </c>
      <c r="L30" s="11" t="e">
        <f>IF(#REF!&lt;=2,0,IF(G30="",0,IF(ISNA(VLOOKUP($F30,#REF!,7,FALSE)),VLOOKUP($F30,#REF!,4,FALSE),VLOOKUP($F30,#REF!,7,FALSE))))</f>
        <v>#REF!</v>
      </c>
      <c r="M30" s="11" t="e">
        <f>IF(#REF!&lt;=3,0,IF(G30="",0,IF(ISNA(VLOOKUP($F30,#REF!,6,FALSE)),VLOOKUP($F30,#REF!,5,FALSE),VLOOKUP($F30,#REF!,6,FALSE))))</f>
        <v>#REF!</v>
      </c>
      <c r="N30" s="11" t="e">
        <f>IF(#REF!&lt;=3,0,IF(G30="",0,IF(ISNA(VLOOKUP($F30,#REF!,7,FALSE)),VLOOKUP($F30,#REF!,4,FALSE),VLOOKUP($F30,#REF!,7,FALSE))))</f>
        <v>#REF!</v>
      </c>
      <c r="O30" s="11" t="e">
        <f>IF(#REF!&lt;=4,0,IF(G30="",0,IF(ISNA(VLOOKUP($F30,#REF!,6,FALSE)),VLOOKUP($F30,#REF!,5,FALSE),VLOOKUP($F30,#REF!,6,FALSE))))</f>
        <v>#REF!</v>
      </c>
      <c r="P30" s="11" t="e">
        <f>IF(#REF!&lt;=4,0,IF(G30="",0,IF(ISNA(VLOOKUP($F30,#REF!,7,FALSE)),VLOOKUP($F30,#REF!,4,FALSE),VLOOKUP($F30,#REF!,7,FALSE))))</f>
        <v>#REF!</v>
      </c>
      <c r="Q30" s="11" t="e">
        <f>IF(#REF!&lt;=5,0,IF(G30="",0,IF(ISNA(VLOOKUP($F30,#REF!,6,FALSE)),VLOOKUP($F30,#REF!,5,FALSE),VLOOKUP($F30,#REF!,6,FALSE))))</f>
        <v>#REF!</v>
      </c>
      <c r="R30" s="11" t="e">
        <f>IF(#REF!&lt;=5,0,IF(G30="",0,IF(ISNA(VLOOKUP($F30,#REF!,7,FALSE)),VLOOKUP($F30,#REF!,4,FALSE),VLOOKUP($F30,#REF!,7,FALSE))))</f>
        <v>#REF!</v>
      </c>
      <c r="S30" s="12" t="e">
        <f t="shared" si="5"/>
        <v>#REF!</v>
      </c>
      <c r="T30" s="11" t="e">
        <f t="shared" si="21"/>
        <v>#REF!</v>
      </c>
      <c r="V30" s="18" t="e">
        <f t="shared" si="6"/>
        <v>#REF!</v>
      </c>
      <c r="W30" s="18" t="e">
        <f t="shared" si="7"/>
        <v>#REF!</v>
      </c>
      <c r="X30" s="18" t="e">
        <f t="shared" si="8"/>
        <v>#REF!</v>
      </c>
      <c r="Y30" s="18" t="e">
        <f t="shared" si="9"/>
        <v>#REF!</v>
      </c>
      <c r="Z30" s="18" t="e">
        <f t="shared" si="10"/>
        <v>#REF!</v>
      </c>
      <c r="AA30" s="19" t="str">
        <f t="shared" si="11"/>
        <v/>
      </c>
      <c r="AB30" s="19" t="str">
        <f t="shared" si="12"/>
        <v/>
      </c>
      <c r="AC30" s="19" t="str">
        <f t="shared" si="13"/>
        <v/>
      </c>
      <c r="AD30" s="19" t="str">
        <f t="shared" si="14"/>
        <v/>
      </c>
      <c r="AE30" s="19" t="str">
        <f t="shared" si="15"/>
        <v/>
      </c>
      <c r="AF30" s="16" t="e">
        <f t="shared" si="16"/>
        <v>#REF!</v>
      </c>
      <c r="AG30" s="16" t="e">
        <f t="shared" si="17"/>
        <v>#REF!</v>
      </c>
      <c r="AH30" s="16" t="e">
        <f t="shared" si="18"/>
        <v>#REF!</v>
      </c>
      <c r="AI30" s="16" t="e">
        <f t="shared" si="19"/>
        <v>#REF!</v>
      </c>
      <c r="AJ30" s="16" t="e">
        <f t="shared" si="20"/>
        <v>#REF!</v>
      </c>
    </row>
    <row r="31" spans="1:37">
      <c r="A31" s="17" t="e">
        <f t="shared" si="0"/>
        <v>#REF!</v>
      </c>
      <c r="B31" s="17" t="e">
        <f t="shared" si="1"/>
        <v>#REF!</v>
      </c>
      <c r="C31" s="17" t="e">
        <f t="shared" si="2"/>
        <v>#REF!</v>
      </c>
      <c r="D31" s="17" t="e">
        <f t="shared" si="3"/>
        <v>#REF!</v>
      </c>
      <c r="E31" s="17" t="e">
        <f t="shared" si="4"/>
        <v>#REF!</v>
      </c>
      <c r="F31" s="7">
        <v>29</v>
      </c>
      <c r="G31" s="57"/>
      <c r="H31" s="58"/>
      <c r="I31" s="11" t="e">
        <f>IF(#REF!=1,0,IF(G31="",0,IF(ISNA(VLOOKUP($F31,#REF!,6,FALSE)),VLOOKUP($F31,#REF!,5,FALSE),VLOOKUP($F31,#REF!,6,FALSE))))</f>
        <v>#REF!</v>
      </c>
      <c r="J31" s="11" t="e">
        <f>IF(#REF!=1,0,IF(G31="",0,IF(ISNA(VLOOKUP($F31,#REF!,7,FALSE)),VLOOKUP($F31,#REF!,4,FALSE),VLOOKUP($F31,#REF!,7,FALSE))))</f>
        <v>#REF!</v>
      </c>
      <c r="K31" s="11" t="e">
        <f>IF(#REF!&lt;=2,0,IF(G31="",0,IF(ISNA(VLOOKUP($F31,#REF!,6,FALSE)),VLOOKUP($F31,#REF!,5,FALSE),VLOOKUP($F31,#REF!,6,FALSE))))</f>
        <v>#REF!</v>
      </c>
      <c r="L31" s="11" t="e">
        <f>IF(#REF!&lt;=2,0,IF(G31="",0,IF(ISNA(VLOOKUP($F31,#REF!,7,FALSE)),VLOOKUP($F31,#REF!,4,FALSE),VLOOKUP($F31,#REF!,7,FALSE))))</f>
        <v>#REF!</v>
      </c>
      <c r="M31" s="11" t="e">
        <f>IF(#REF!&lt;=3,0,IF(G31="",0,IF(ISNA(VLOOKUP($F31,#REF!,6,FALSE)),VLOOKUP($F31,#REF!,5,FALSE),VLOOKUP($F31,#REF!,6,FALSE))))</f>
        <v>#REF!</v>
      </c>
      <c r="N31" s="11" t="e">
        <f>IF(#REF!&lt;=3,0,IF(G31="",0,IF(ISNA(VLOOKUP($F31,#REF!,7,FALSE)),VLOOKUP($F31,#REF!,4,FALSE),VLOOKUP($F31,#REF!,7,FALSE))))</f>
        <v>#REF!</v>
      </c>
      <c r="O31" s="11" t="e">
        <f>IF(#REF!&lt;=4,0,IF(G31="",0,IF(ISNA(VLOOKUP($F31,#REF!,6,FALSE)),VLOOKUP($F31,#REF!,5,FALSE),VLOOKUP($F31,#REF!,6,FALSE))))</f>
        <v>#REF!</v>
      </c>
      <c r="P31" s="11" t="e">
        <f>IF(#REF!&lt;=4,0,IF(G31="",0,IF(ISNA(VLOOKUP($F31,#REF!,7,FALSE)),VLOOKUP($F31,#REF!,4,FALSE),VLOOKUP($F31,#REF!,7,FALSE))))</f>
        <v>#REF!</v>
      </c>
      <c r="Q31" s="11" t="e">
        <f>IF(#REF!&lt;=5,0,IF(G31="",0,IF(ISNA(VLOOKUP($F31,#REF!,6,FALSE)),VLOOKUP($F31,#REF!,5,FALSE),VLOOKUP($F31,#REF!,6,FALSE))))</f>
        <v>#REF!</v>
      </c>
      <c r="R31" s="11" t="e">
        <f>IF(#REF!&lt;=5,0,IF(G31="",0,IF(ISNA(VLOOKUP($F31,#REF!,7,FALSE)),VLOOKUP($F31,#REF!,4,FALSE),VLOOKUP($F31,#REF!,7,FALSE))))</f>
        <v>#REF!</v>
      </c>
      <c r="S31" s="12" t="e">
        <f t="shared" si="5"/>
        <v>#REF!</v>
      </c>
      <c r="T31" s="11" t="e">
        <f t="shared" si="21"/>
        <v>#REF!</v>
      </c>
      <c r="V31" s="18" t="e">
        <f t="shared" si="6"/>
        <v>#REF!</v>
      </c>
      <c r="W31" s="18" t="e">
        <f t="shared" si="7"/>
        <v>#REF!</v>
      </c>
      <c r="X31" s="18" t="e">
        <f t="shared" si="8"/>
        <v>#REF!</v>
      </c>
      <c r="Y31" s="18" t="e">
        <f t="shared" si="9"/>
        <v>#REF!</v>
      </c>
      <c r="Z31" s="18" t="e">
        <f t="shared" si="10"/>
        <v>#REF!</v>
      </c>
      <c r="AA31" s="19" t="str">
        <f t="shared" si="11"/>
        <v/>
      </c>
      <c r="AB31" s="19" t="str">
        <f t="shared" si="12"/>
        <v/>
      </c>
      <c r="AC31" s="19" t="str">
        <f t="shared" si="13"/>
        <v/>
      </c>
      <c r="AD31" s="19" t="str">
        <f t="shared" si="14"/>
        <v/>
      </c>
      <c r="AE31" s="19" t="str">
        <f t="shared" si="15"/>
        <v/>
      </c>
      <c r="AF31" s="16" t="e">
        <f t="shared" si="16"/>
        <v>#REF!</v>
      </c>
      <c r="AG31" s="16" t="e">
        <f t="shared" si="17"/>
        <v>#REF!</v>
      </c>
      <c r="AH31" s="16" t="e">
        <f t="shared" si="18"/>
        <v>#REF!</v>
      </c>
      <c r="AI31" s="16" t="e">
        <f t="shared" si="19"/>
        <v>#REF!</v>
      </c>
      <c r="AJ31" s="16" t="e">
        <f t="shared" si="20"/>
        <v>#REF!</v>
      </c>
    </row>
    <row r="32" spans="1:37">
      <c r="A32" s="17" t="e">
        <f t="shared" si="0"/>
        <v>#REF!</v>
      </c>
      <c r="B32" s="17" t="e">
        <f t="shared" si="1"/>
        <v>#REF!</v>
      </c>
      <c r="C32" s="17" t="e">
        <f t="shared" si="2"/>
        <v>#REF!</v>
      </c>
      <c r="D32" s="17" t="e">
        <f t="shared" si="3"/>
        <v>#REF!</v>
      </c>
      <c r="E32" s="17" t="e">
        <f t="shared" si="4"/>
        <v>#REF!</v>
      </c>
      <c r="F32" s="7">
        <v>30</v>
      </c>
      <c r="G32" s="57"/>
      <c r="H32" s="58"/>
      <c r="I32" s="11" t="e">
        <f>IF(#REF!=1,0,IF(G32="",0,IF(ISNA(VLOOKUP($F32,#REF!,6,FALSE)),VLOOKUP($F32,#REF!,5,FALSE),VLOOKUP($F32,#REF!,6,FALSE))))</f>
        <v>#REF!</v>
      </c>
      <c r="J32" s="11" t="e">
        <f>IF(#REF!=1,0,IF(G32="",0,IF(ISNA(VLOOKUP($F32,#REF!,7,FALSE)),VLOOKUP($F32,#REF!,4,FALSE),VLOOKUP($F32,#REF!,7,FALSE))))</f>
        <v>#REF!</v>
      </c>
      <c r="K32" s="11" t="e">
        <f>IF(#REF!&lt;=2,0,IF(G32="",0,IF(ISNA(VLOOKUP($F32,#REF!,6,FALSE)),VLOOKUP($F32,#REF!,5,FALSE),VLOOKUP($F32,#REF!,6,FALSE))))</f>
        <v>#REF!</v>
      </c>
      <c r="L32" s="11" t="e">
        <f>IF(#REF!&lt;=2,0,IF(G32="",0,IF(ISNA(VLOOKUP($F32,#REF!,7,FALSE)),VLOOKUP($F32,#REF!,4,FALSE),VLOOKUP($F32,#REF!,7,FALSE))))</f>
        <v>#REF!</v>
      </c>
      <c r="M32" s="11" t="e">
        <f>IF(#REF!&lt;=3,0,IF(G32="",0,IF(ISNA(VLOOKUP($F32,#REF!,6,FALSE)),VLOOKUP($F32,#REF!,5,FALSE),VLOOKUP($F32,#REF!,6,FALSE))))</f>
        <v>#REF!</v>
      </c>
      <c r="N32" s="11" t="e">
        <f>IF(#REF!&lt;=3,0,IF(G32="",0,IF(ISNA(VLOOKUP($F32,#REF!,7,FALSE)),VLOOKUP($F32,#REF!,4,FALSE),VLOOKUP($F32,#REF!,7,FALSE))))</f>
        <v>#REF!</v>
      </c>
      <c r="O32" s="11" t="e">
        <f>IF(#REF!&lt;=4,0,IF(G32="",0,IF(ISNA(VLOOKUP($F32,#REF!,6,FALSE)),VLOOKUP($F32,#REF!,5,FALSE),VLOOKUP($F32,#REF!,6,FALSE))))</f>
        <v>#REF!</v>
      </c>
      <c r="P32" s="11" t="e">
        <f>IF(#REF!&lt;=4,0,IF(G32="",0,IF(ISNA(VLOOKUP($F32,#REF!,7,FALSE)),VLOOKUP($F32,#REF!,4,FALSE),VLOOKUP($F32,#REF!,7,FALSE))))</f>
        <v>#REF!</v>
      </c>
      <c r="Q32" s="11" t="e">
        <f>IF(#REF!&lt;=5,0,IF(G32="",0,IF(ISNA(VLOOKUP($F32,#REF!,6,FALSE)),VLOOKUP($F32,#REF!,5,FALSE),VLOOKUP($F32,#REF!,6,FALSE))))</f>
        <v>#REF!</v>
      </c>
      <c r="R32" s="11" t="e">
        <f>IF(#REF!&lt;=5,0,IF(G32="",0,IF(ISNA(VLOOKUP($F32,#REF!,7,FALSE)),VLOOKUP($F32,#REF!,4,FALSE),VLOOKUP($F32,#REF!,7,FALSE))))</f>
        <v>#REF!</v>
      </c>
      <c r="S32" s="12" t="e">
        <f t="shared" si="5"/>
        <v>#REF!</v>
      </c>
      <c r="T32" s="11" t="e">
        <f t="shared" si="21"/>
        <v>#REF!</v>
      </c>
      <c r="V32" s="18" t="e">
        <f t="shared" si="6"/>
        <v>#REF!</v>
      </c>
      <c r="W32" s="18" t="e">
        <f t="shared" si="7"/>
        <v>#REF!</v>
      </c>
      <c r="X32" s="18" t="e">
        <f t="shared" si="8"/>
        <v>#REF!</v>
      </c>
      <c r="Y32" s="18" t="e">
        <f t="shared" si="9"/>
        <v>#REF!</v>
      </c>
      <c r="Z32" s="18" t="e">
        <f t="shared" si="10"/>
        <v>#REF!</v>
      </c>
      <c r="AA32" s="19" t="str">
        <f t="shared" si="11"/>
        <v/>
      </c>
      <c r="AB32" s="19" t="str">
        <f t="shared" si="12"/>
        <v/>
      </c>
      <c r="AC32" s="19" t="str">
        <f t="shared" si="13"/>
        <v/>
      </c>
      <c r="AD32" s="19" t="str">
        <f t="shared" si="14"/>
        <v/>
      </c>
      <c r="AE32" s="19" t="str">
        <f t="shared" si="15"/>
        <v/>
      </c>
      <c r="AF32" s="16" t="e">
        <f t="shared" si="16"/>
        <v>#REF!</v>
      </c>
      <c r="AG32" s="16" t="e">
        <f t="shared" si="17"/>
        <v>#REF!</v>
      </c>
      <c r="AH32" s="16" t="e">
        <f t="shared" si="18"/>
        <v>#REF!</v>
      </c>
      <c r="AI32" s="16" t="e">
        <f t="shared" si="19"/>
        <v>#REF!</v>
      </c>
      <c r="AJ32" s="16" t="e">
        <f t="shared" si="20"/>
        <v>#REF!</v>
      </c>
    </row>
    <row r="33" spans="1:36">
      <c r="A33" s="17" t="e">
        <f t="shared" si="0"/>
        <v>#REF!</v>
      </c>
      <c r="B33" s="17" t="e">
        <f t="shared" si="1"/>
        <v>#REF!</v>
      </c>
      <c r="C33" s="17" t="e">
        <f t="shared" si="2"/>
        <v>#REF!</v>
      </c>
      <c r="D33" s="17" t="e">
        <f t="shared" si="3"/>
        <v>#REF!</v>
      </c>
      <c r="E33" s="17" t="e">
        <f t="shared" si="4"/>
        <v>#REF!</v>
      </c>
      <c r="F33" s="7">
        <v>31</v>
      </c>
      <c r="G33" s="57"/>
      <c r="H33" s="58"/>
      <c r="I33" s="11" t="e">
        <f>IF(#REF!=1,0,IF(G33="",0,IF(ISNA(VLOOKUP($F33,#REF!,6,FALSE)),VLOOKUP($F33,#REF!,5,FALSE),VLOOKUP($F33,#REF!,6,FALSE))))</f>
        <v>#REF!</v>
      </c>
      <c r="J33" s="11" t="e">
        <f>IF(#REF!=1,0,IF(G33="",0,IF(ISNA(VLOOKUP($F33,#REF!,7,FALSE)),VLOOKUP($F33,#REF!,4,FALSE),VLOOKUP($F33,#REF!,7,FALSE))))</f>
        <v>#REF!</v>
      </c>
      <c r="K33" s="11" t="e">
        <f>IF(#REF!&lt;=2,0,IF(G33="",0,IF(ISNA(VLOOKUP($F33,#REF!,6,FALSE)),VLOOKUP($F33,#REF!,5,FALSE),VLOOKUP($F33,#REF!,6,FALSE))))</f>
        <v>#REF!</v>
      </c>
      <c r="L33" s="11" t="e">
        <f>IF(#REF!&lt;=2,0,IF(G33="",0,IF(ISNA(VLOOKUP($F33,#REF!,7,FALSE)),VLOOKUP($F33,#REF!,4,FALSE),VLOOKUP($F33,#REF!,7,FALSE))))</f>
        <v>#REF!</v>
      </c>
      <c r="M33" s="11" t="e">
        <f>IF(#REF!&lt;=3,0,IF(G33="",0,IF(ISNA(VLOOKUP($F33,#REF!,6,FALSE)),VLOOKUP($F33,#REF!,5,FALSE),VLOOKUP($F33,#REF!,6,FALSE))))</f>
        <v>#REF!</v>
      </c>
      <c r="N33" s="11" t="e">
        <f>IF(#REF!&lt;=3,0,IF(G33="",0,IF(ISNA(VLOOKUP($F33,#REF!,7,FALSE)),VLOOKUP($F33,#REF!,4,FALSE),VLOOKUP($F33,#REF!,7,FALSE))))</f>
        <v>#REF!</v>
      </c>
      <c r="O33" s="11" t="e">
        <f>IF(#REF!&lt;=4,0,IF(G33="",0,IF(ISNA(VLOOKUP($F33,#REF!,6,FALSE)),VLOOKUP($F33,#REF!,5,FALSE),VLOOKUP($F33,#REF!,6,FALSE))))</f>
        <v>#REF!</v>
      </c>
      <c r="P33" s="11" t="e">
        <f>IF(#REF!&lt;=4,0,IF(G33="",0,IF(ISNA(VLOOKUP($F33,#REF!,7,FALSE)),VLOOKUP($F33,#REF!,4,FALSE),VLOOKUP($F33,#REF!,7,FALSE))))</f>
        <v>#REF!</v>
      </c>
      <c r="Q33" s="11" t="e">
        <f>IF(#REF!&lt;=5,0,IF(G33="",0,IF(ISNA(VLOOKUP($F33,#REF!,6,FALSE)),VLOOKUP($F33,#REF!,5,FALSE),VLOOKUP($F33,#REF!,6,FALSE))))</f>
        <v>#REF!</v>
      </c>
      <c r="R33" s="11" t="e">
        <f>IF(#REF!&lt;=5,0,IF(G33="",0,IF(ISNA(VLOOKUP($F33,#REF!,7,FALSE)),VLOOKUP($F33,#REF!,4,FALSE),VLOOKUP($F33,#REF!,7,FALSE))))</f>
        <v>#REF!</v>
      </c>
      <c r="S33" s="12" t="e">
        <f t="shared" si="5"/>
        <v>#REF!</v>
      </c>
      <c r="T33" s="11" t="e">
        <f t="shared" si="21"/>
        <v>#REF!</v>
      </c>
      <c r="V33" s="18" t="e">
        <f t="shared" si="6"/>
        <v>#REF!</v>
      </c>
      <c r="W33" s="18" t="e">
        <f t="shared" si="7"/>
        <v>#REF!</v>
      </c>
      <c r="X33" s="18" t="e">
        <f t="shared" si="8"/>
        <v>#REF!</v>
      </c>
      <c r="Y33" s="18" t="e">
        <f t="shared" si="9"/>
        <v>#REF!</v>
      </c>
      <c r="Z33" s="18" t="e">
        <f t="shared" si="10"/>
        <v>#REF!</v>
      </c>
      <c r="AA33" s="19" t="str">
        <f t="shared" si="11"/>
        <v/>
      </c>
      <c r="AB33" s="19" t="str">
        <f t="shared" si="12"/>
        <v/>
      </c>
      <c r="AC33" s="19" t="str">
        <f t="shared" si="13"/>
        <v/>
      </c>
      <c r="AD33" s="19" t="str">
        <f t="shared" si="14"/>
        <v/>
      </c>
      <c r="AE33" s="19" t="str">
        <f t="shared" si="15"/>
        <v/>
      </c>
      <c r="AF33" s="16" t="e">
        <f t="shared" si="16"/>
        <v>#REF!</v>
      </c>
      <c r="AG33" s="16" t="e">
        <f t="shared" si="17"/>
        <v>#REF!</v>
      </c>
      <c r="AH33" s="16" t="e">
        <f t="shared" si="18"/>
        <v>#REF!</v>
      </c>
      <c r="AI33" s="16" t="e">
        <f t="shared" si="19"/>
        <v>#REF!</v>
      </c>
      <c r="AJ33" s="16" t="e">
        <f t="shared" si="20"/>
        <v>#REF!</v>
      </c>
    </row>
    <row r="34" spans="1:36">
      <c r="A34" s="17" t="e">
        <f t="shared" si="0"/>
        <v>#REF!</v>
      </c>
      <c r="B34" s="17" t="e">
        <f t="shared" si="1"/>
        <v>#REF!</v>
      </c>
      <c r="C34" s="17" t="e">
        <f t="shared" si="2"/>
        <v>#REF!</v>
      </c>
      <c r="D34" s="17" t="e">
        <f t="shared" si="3"/>
        <v>#REF!</v>
      </c>
      <c r="E34" s="17" t="e">
        <f t="shared" si="4"/>
        <v>#REF!</v>
      </c>
      <c r="F34" s="7">
        <v>32</v>
      </c>
      <c r="G34" s="57"/>
      <c r="H34" s="58"/>
      <c r="I34" s="11" t="e">
        <f>IF(#REF!=1,0,IF(G34="",0,IF(ISNA(VLOOKUP($F34,#REF!,6,FALSE)),VLOOKUP($F34,#REF!,5,FALSE),VLOOKUP($F34,#REF!,6,FALSE))))</f>
        <v>#REF!</v>
      </c>
      <c r="J34" s="11" t="e">
        <f>IF(#REF!=1,0,IF(G34="",0,IF(ISNA(VLOOKUP($F34,#REF!,7,FALSE)),VLOOKUP($F34,#REF!,4,FALSE),VLOOKUP($F34,#REF!,7,FALSE))))</f>
        <v>#REF!</v>
      </c>
      <c r="K34" s="11" t="e">
        <f>IF(#REF!&lt;=2,0,IF(G34="",0,IF(ISNA(VLOOKUP($F34,#REF!,6,FALSE)),VLOOKUP($F34,#REF!,5,FALSE),VLOOKUP($F34,#REF!,6,FALSE))))</f>
        <v>#REF!</v>
      </c>
      <c r="L34" s="11" t="e">
        <f>IF(#REF!&lt;=2,0,IF(G34="",0,IF(ISNA(VLOOKUP($F34,#REF!,7,FALSE)),VLOOKUP($F34,#REF!,4,FALSE),VLOOKUP($F34,#REF!,7,FALSE))))</f>
        <v>#REF!</v>
      </c>
      <c r="M34" s="11" t="e">
        <f>IF(#REF!&lt;=3,0,IF(G34="",0,IF(ISNA(VLOOKUP($F34,#REF!,6,FALSE)),VLOOKUP($F34,#REF!,5,FALSE),VLOOKUP($F34,#REF!,6,FALSE))))</f>
        <v>#REF!</v>
      </c>
      <c r="N34" s="11" t="e">
        <f>IF(#REF!&lt;=3,0,IF(G34="",0,IF(ISNA(VLOOKUP($F34,#REF!,7,FALSE)),VLOOKUP($F34,#REF!,4,FALSE),VLOOKUP($F34,#REF!,7,FALSE))))</f>
        <v>#REF!</v>
      </c>
      <c r="O34" s="11" t="e">
        <f>IF(#REF!&lt;=4,0,IF(G34="",0,IF(ISNA(VLOOKUP($F34,#REF!,6,FALSE)),VLOOKUP($F34,#REF!,5,FALSE),VLOOKUP($F34,#REF!,6,FALSE))))</f>
        <v>#REF!</v>
      </c>
      <c r="P34" s="11" t="e">
        <f>IF(#REF!&lt;=4,0,IF(G34="",0,IF(ISNA(VLOOKUP($F34,#REF!,7,FALSE)),VLOOKUP($F34,#REF!,4,FALSE),VLOOKUP($F34,#REF!,7,FALSE))))</f>
        <v>#REF!</v>
      </c>
      <c r="Q34" s="11" t="e">
        <f>IF(#REF!&lt;=5,0,IF(G34="",0,IF(ISNA(VLOOKUP($F34,#REF!,6,FALSE)),VLOOKUP($F34,#REF!,5,FALSE),VLOOKUP($F34,#REF!,6,FALSE))))</f>
        <v>#REF!</v>
      </c>
      <c r="R34" s="11" t="e">
        <f>IF(#REF!&lt;=5,0,IF(G34="",0,IF(ISNA(VLOOKUP($F34,#REF!,7,FALSE)),VLOOKUP($F34,#REF!,4,FALSE),VLOOKUP($F34,#REF!,7,FALSE))))</f>
        <v>#REF!</v>
      </c>
      <c r="S34" s="12" t="e">
        <f t="shared" si="5"/>
        <v>#REF!</v>
      </c>
      <c r="T34" s="11" t="e">
        <f t="shared" si="21"/>
        <v>#REF!</v>
      </c>
      <c r="V34" s="18" t="e">
        <f t="shared" si="6"/>
        <v>#REF!</v>
      </c>
      <c r="W34" s="18" t="e">
        <f t="shared" si="7"/>
        <v>#REF!</v>
      </c>
      <c r="X34" s="18" t="e">
        <f t="shared" si="8"/>
        <v>#REF!</v>
      </c>
      <c r="Y34" s="18" t="e">
        <f t="shared" si="9"/>
        <v>#REF!</v>
      </c>
      <c r="Z34" s="18" t="e">
        <f t="shared" si="10"/>
        <v>#REF!</v>
      </c>
      <c r="AA34" s="19" t="str">
        <f t="shared" si="11"/>
        <v/>
      </c>
      <c r="AB34" s="19" t="str">
        <f t="shared" si="12"/>
        <v/>
      </c>
      <c r="AC34" s="19" t="str">
        <f t="shared" si="13"/>
        <v/>
      </c>
      <c r="AD34" s="19" t="str">
        <f t="shared" si="14"/>
        <v/>
      </c>
      <c r="AE34" s="19" t="str">
        <f t="shared" si="15"/>
        <v/>
      </c>
      <c r="AF34" s="16" t="e">
        <f t="shared" si="16"/>
        <v>#REF!</v>
      </c>
      <c r="AG34" s="16" t="e">
        <f t="shared" si="17"/>
        <v>#REF!</v>
      </c>
      <c r="AH34" s="16" t="e">
        <f t="shared" si="18"/>
        <v>#REF!</v>
      </c>
      <c r="AI34" s="16" t="e">
        <f t="shared" si="19"/>
        <v>#REF!</v>
      </c>
      <c r="AJ34" s="16" t="e">
        <f t="shared" si="20"/>
        <v>#REF!</v>
      </c>
    </row>
    <row r="35" spans="1:36">
      <c r="A35" s="17" t="e">
        <f t="shared" si="0"/>
        <v>#REF!</v>
      </c>
      <c r="B35" s="17" t="e">
        <f t="shared" si="1"/>
        <v>#REF!</v>
      </c>
      <c r="C35" s="17" t="e">
        <f t="shared" si="2"/>
        <v>#REF!</v>
      </c>
      <c r="D35" s="17" t="e">
        <f t="shared" si="3"/>
        <v>#REF!</v>
      </c>
      <c r="E35" s="17" t="e">
        <f t="shared" si="4"/>
        <v>#REF!</v>
      </c>
      <c r="F35" s="7">
        <v>33</v>
      </c>
      <c r="G35" s="57"/>
      <c r="H35" s="58"/>
      <c r="I35" s="11" t="e">
        <f>IF(#REF!=1,0,IF(G35="",0,IF(ISNA(VLOOKUP($F35,#REF!,6,FALSE)),VLOOKUP($F35,#REF!,5,FALSE),VLOOKUP($F35,#REF!,6,FALSE))))</f>
        <v>#REF!</v>
      </c>
      <c r="J35" s="11" t="e">
        <f>IF(#REF!=1,0,IF(G35="",0,IF(ISNA(VLOOKUP($F35,#REF!,7,FALSE)),VLOOKUP($F35,#REF!,4,FALSE),VLOOKUP($F35,#REF!,7,FALSE))))</f>
        <v>#REF!</v>
      </c>
      <c r="K35" s="11" t="e">
        <f>IF(#REF!&lt;=2,0,IF(G35="",0,IF(ISNA(VLOOKUP($F35,#REF!,6,FALSE)),VLOOKUP($F35,#REF!,5,FALSE),VLOOKUP($F35,#REF!,6,FALSE))))</f>
        <v>#REF!</v>
      </c>
      <c r="L35" s="11" t="e">
        <f>IF(#REF!&lt;=2,0,IF(G35="",0,IF(ISNA(VLOOKUP($F35,#REF!,7,FALSE)),VLOOKUP($F35,#REF!,4,FALSE),VLOOKUP($F35,#REF!,7,FALSE))))</f>
        <v>#REF!</v>
      </c>
      <c r="M35" s="11" t="e">
        <f>IF(#REF!&lt;=3,0,IF(G35="",0,IF(ISNA(VLOOKUP($F35,#REF!,6,FALSE)),VLOOKUP($F35,#REF!,5,FALSE),VLOOKUP($F35,#REF!,6,FALSE))))</f>
        <v>#REF!</v>
      </c>
      <c r="N35" s="11" t="e">
        <f>IF(#REF!&lt;=3,0,IF(G35="",0,IF(ISNA(VLOOKUP($F35,#REF!,7,FALSE)),VLOOKUP($F35,#REF!,4,FALSE),VLOOKUP($F35,#REF!,7,FALSE))))</f>
        <v>#REF!</v>
      </c>
      <c r="O35" s="11" t="e">
        <f>IF(#REF!&lt;=4,0,IF(G35="",0,IF(ISNA(VLOOKUP($F35,#REF!,6,FALSE)),VLOOKUP($F35,#REF!,5,FALSE),VLOOKUP($F35,#REF!,6,FALSE))))</f>
        <v>#REF!</v>
      </c>
      <c r="P35" s="11" t="e">
        <f>IF(#REF!&lt;=4,0,IF(G35="",0,IF(ISNA(VLOOKUP($F35,#REF!,7,FALSE)),VLOOKUP($F35,#REF!,4,FALSE),VLOOKUP($F35,#REF!,7,FALSE))))</f>
        <v>#REF!</v>
      </c>
      <c r="Q35" s="11" t="e">
        <f>IF(#REF!&lt;=5,0,IF(G35="",0,IF(ISNA(VLOOKUP($F35,#REF!,6,FALSE)),VLOOKUP($F35,#REF!,5,FALSE),VLOOKUP($F35,#REF!,6,FALSE))))</f>
        <v>#REF!</v>
      </c>
      <c r="R35" s="11" t="e">
        <f>IF(#REF!&lt;=5,0,IF(G35="",0,IF(ISNA(VLOOKUP($F35,#REF!,7,FALSE)),VLOOKUP($F35,#REF!,4,FALSE),VLOOKUP($F35,#REF!,7,FALSE))))</f>
        <v>#REF!</v>
      </c>
      <c r="S35" s="12" t="e">
        <f t="shared" si="5"/>
        <v>#REF!</v>
      </c>
      <c r="T35" s="11" t="e">
        <f t="shared" si="21"/>
        <v>#REF!</v>
      </c>
      <c r="V35" s="18" t="e">
        <f t="shared" si="6"/>
        <v>#REF!</v>
      </c>
      <c r="W35" s="18" t="e">
        <f t="shared" si="7"/>
        <v>#REF!</v>
      </c>
      <c r="X35" s="18" t="e">
        <f t="shared" si="8"/>
        <v>#REF!</v>
      </c>
      <c r="Y35" s="18" t="e">
        <f t="shared" si="9"/>
        <v>#REF!</v>
      </c>
      <c r="Z35" s="18" t="e">
        <f t="shared" si="10"/>
        <v>#REF!</v>
      </c>
      <c r="AA35" s="19" t="str">
        <f t="shared" si="11"/>
        <v/>
      </c>
      <c r="AB35" s="19" t="str">
        <f t="shared" si="12"/>
        <v/>
      </c>
      <c r="AC35" s="19" t="str">
        <f t="shared" si="13"/>
        <v/>
      </c>
      <c r="AD35" s="19" t="str">
        <f t="shared" si="14"/>
        <v/>
      </c>
      <c r="AE35" s="19" t="str">
        <f t="shared" si="15"/>
        <v/>
      </c>
      <c r="AF35" s="16" t="e">
        <f t="shared" si="16"/>
        <v>#REF!</v>
      </c>
      <c r="AG35" s="16" t="e">
        <f t="shared" si="17"/>
        <v>#REF!</v>
      </c>
      <c r="AH35" s="16" t="e">
        <f t="shared" si="18"/>
        <v>#REF!</v>
      </c>
      <c r="AI35" s="16" t="e">
        <f t="shared" si="19"/>
        <v>#REF!</v>
      </c>
      <c r="AJ35" s="16" t="e">
        <f t="shared" si="20"/>
        <v>#REF!</v>
      </c>
    </row>
    <row r="36" spans="1:36">
      <c r="A36" s="17" t="e">
        <f t="shared" si="0"/>
        <v>#REF!</v>
      </c>
      <c r="B36" s="17" t="e">
        <f t="shared" si="1"/>
        <v>#REF!</v>
      </c>
      <c r="C36" s="17" t="e">
        <f t="shared" si="2"/>
        <v>#REF!</v>
      </c>
      <c r="D36" s="17" t="e">
        <f t="shared" si="3"/>
        <v>#REF!</v>
      </c>
      <c r="E36" s="17" t="e">
        <f t="shared" si="4"/>
        <v>#REF!</v>
      </c>
      <c r="F36" s="7">
        <v>34</v>
      </c>
      <c r="G36" s="57"/>
      <c r="H36" s="58"/>
      <c r="I36" s="11" t="e">
        <f>IF(#REF!=1,0,IF(G36="",0,IF(ISNA(VLOOKUP($F36,#REF!,6,FALSE)),VLOOKUP($F36,#REF!,5,FALSE),VLOOKUP($F36,#REF!,6,FALSE))))</f>
        <v>#REF!</v>
      </c>
      <c r="J36" s="11" t="e">
        <f>IF(#REF!=1,0,IF(G36="",0,IF(ISNA(VLOOKUP($F36,#REF!,7,FALSE)),VLOOKUP($F36,#REF!,4,FALSE),VLOOKUP($F36,#REF!,7,FALSE))))</f>
        <v>#REF!</v>
      </c>
      <c r="K36" s="11" t="e">
        <f>IF(#REF!&lt;=2,0,IF(G36="",0,IF(ISNA(VLOOKUP($F36,#REF!,6,FALSE)),VLOOKUP($F36,#REF!,5,FALSE),VLOOKUP($F36,#REF!,6,FALSE))))</f>
        <v>#REF!</v>
      </c>
      <c r="L36" s="11" t="e">
        <f>IF(#REF!&lt;=2,0,IF(G36="",0,IF(ISNA(VLOOKUP($F36,#REF!,7,FALSE)),VLOOKUP($F36,#REF!,4,FALSE),VLOOKUP($F36,#REF!,7,FALSE))))</f>
        <v>#REF!</v>
      </c>
      <c r="M36" s="11" t="e">
        <f>IF(#REF!&lt;=3,0,IF(G36="",0,IF(ISNA(VLOOKUP($F36,#REF!,6,FALSE)),VLOOKUP($F36,#REF!,5,FALSE),VLOOKUP($F36,#REF!,6,FALSE))))</f>
        <v>#REF!</v>
      </c>
      <c r="N36" s="11" t="e">
        <f>IF(#REF!&lt;=3,0,IF(G36="",0,IF(ISNA(VLOOKUP($F36,#REF!,7,FALSE)),VLOOKUP($F36,#REF!,4,FALSE),VLOOKUP($F36,#REF!,7,FALSE))))</f>
        <v>#REF!</v>
      </c>
      <c r="O36" s="11" t="e">
        <f>IF(#REF!&lt;=4,0,IF(G36="",0,IF(ISNA(VLOOKUP($F36,#REF!,6,FALSE)),VLOOKUP($F36,#REF!,5,FALSE),VLOOKUP($F36,#REF!,6,FALSE))))</f>
        <v>#REF!</v>
      </c>
      <c r="P36" s="11" t="e">
        <f>IF(#REF!&lt;=4,0,IF(G36="",0,IF(ISNA(VLOOKUP($F36,#REF!,7,FALSE)),VLOOKUP($F36,#REF!,4,FALSE),VLOOKUP($F36,#REF!,7,FALSE))))</f>
        <v>#REF!</v>
      </c>
      <c r="Q36" s="11" t="e">
        <f>IF(#REF!&lt;=5,0,IF(G36="",0,IF(ISNA(VLOOKUP($F36,#REF!,6,FALSE)),VLOOKUP($F36,#REF!,5,FALSE),VLOOKUP($F36,#REF!,6,FALSE))))</f>
        <v>#REF!</v>
      </c>
      <c r="R36" s="11" t="e">
        <f>IF(#REF!&lt;=5,0,IF(G36="",0,IF(ISNA(VLOOKUP($F36,#REF!,7,FALSE)),VLOOKUP($F36,#REF!,4,FALSE),VLOOKUP($F36,#REF!,7,FALSE))))</f>
        <v>#REF!</v>
      </c>
      <c r="S36" s="12" t="e">
        <f t="shared" si="5"/>
        <v>#REF!</v>
      </c>
      <c r="T36" s="11" t="e">
        <f t="shared" si="21"/>
        <v>#REF!</v>
      </c>
      <c r="V36" s="18" t="e">
        <f t="shared" si="6"/>
        <v>#REF!</v>
      </c>
      <c r="W36" s="18" t="e">
        <f t="shared" si="7"/>
        <v>#REF!</v>
      </c>
      <c r="X36" s="18" t="e">
        <f t="shared" si="8"/>
        <v>#REF!</v>
      </c>
      <c r="Y36" s="18" t="e">
        <f t="shared" si="9"/>
        <v>#REF!</v>
      </c>
      <c r="Z36" s="18" t="e">
        <f t="shared" si="10"/>
        <v>#REF!</v>
      </c>
      <c r="AA36" s="19" t="str">
        <f t="shared" si="11"/>
        <v/>
      </c>
      <c r="AB36" s="19" t="str">
        <f t="shared" si="12"/>
        <v/>
      </c>
      <c r="AC36" s="19" t="str">
        <f t="shared" si="13"/>
        <v/>
      </c>
      <c r="AD36" s="19" t="str">
        <f t="shared" si="14"/>
        <v/>
      </c>
      <c r="AE36" s="19" t="str">
        <f t="shared" si="15"/>
        <v/>
      </c>
      <c r="AF36" s="16" t="e">
        <f t="shared" si="16"/>
        <v>#REF!</v>
      </c>
      <c r="AG36" s="16" t="e">
        <f t="shared" si="17"/>
        <v>#REF!</v>
      </c>
      <c r="AH36" s="16" t="e">
        <f t="shared" si="18"/>
        <v>#REF!</v>
      </c>
      <c r="AI36" s="16" t="e">
        <f t="shared" si="19"/>
        <v>#REF!</v>
      </c>
      <c r="AJ36" s="16" t="e">
        <f t="shared" si="20"/>
        <v>#REF!</v>
      </c>
    </row>
    <row r="37" spans="1:36">
      <c r="A37" s="17" t="e">
        <f t="shared" si="0"/>
        <v>#REF!</v>
      </c>
      <c r="B37" s="17" t="e">
        <f t="shared" si="1"/>
        <v>#REF!</v>
      </c>
      <c r="C37" s="17" t="e">
        <f t="shared" si="2"/>
        <v>#REF!</v>
      </c>
      <c r="D37" s="17" t="e">
        <f t="shared" si="3"/>
        <v>#REF!</v>
      </c>
      <c r="E37" s="17" t="e">
        <f t="shared" si="4"/>
        <v>#REF!</v>
      </c>
      <c r="F37" s="7">
        <v>35</v>
      </c>
      <c r="G37" s="57"/>
      <c r="H37" s="58"/>
      <c r="I37" s="11" t="e">
        <f>IF(#REF!=1,0,IF(G37="",0,IF(ISNA(VLOOKUP($F37,#REF!,6,FALSE)),VLOOKUP($F37,#REF!,5,FALSE),VLOOKUP($F37,#REF!,6,FALSE))))</f>
        <v>#REF!</v>
      </c>
      <c r="J37" s="11" t="e">
        <f>IF(#REF!=1,0,IF(G37="",0,IF(ISNA(VLOOKUP($F37,#REF!,7,FALSE)),VLOOKUP($F37,#REF!,4,FALSE),VLOOKUP($F37,#REF!,7,FALSE))))</f>
        <v>#REF!</v>
      </c>
      <c r="K37" s="11" t="e">
        <f>IF(#REF!&lt;=2,0,IF(G37="",0,IF(ISNA(VLOOKUP($F37,#REF!,6,FALSE)),VLOOKUP($F37,#REF!,5,FALSE),VLOOKUP($F37,#REF!,6,FALSE))))</f>
        <v>#REF!</v>
      </c>
      <c r="L37" s="11" t="e">
        <f>IF(#REF!&lt;=2,0,IF(G37="",0,IF(ISNA(VLOOKUP($F37,#REF!,7,FALSE)),VLOOKUP($F37,#REF!,4,FALSE),VLOOKUP($F37,#REF!,7,FALSE))))</f>
        <v>#REF!</v>
      </c>
      <c r="M37" s="11" t="e">
        <f>IF(#REF!&lt;=3,0,IF(G37="",0,IF(ISNA(VLOOKUP($F37,#REF!,6,FALSE)),VLOOKUP($F37,#REF!,5,FALSE),VLOOKUP($F37,#REF!,6,FALSE))))</f>
        <v>#REF!</v>
      </c>
      <c r="N37" s="11" t="e">
        <f>IF(#REF!&lt;=3,0,IF(G37="",0,IF(ISNA(VLOOKUP($F37,#REF!,7,FALSE)),VLOOKUP($F37,#REF!,4,FALSE),VLOOKUP($F37,#REF!,7,FALSE))))</f>
        <v>#REF!</v>
      </c>
      <c r="O37" s="11" t="e">
        <f>IF(#REF!&lt;=4,0,IF(G37="",0,IF(ISNA(VLOOKUP($F37,#REF!,6,FALSE)),VLOOKUP($F37,#REF!,5,FALSE),VLOOKUP($F37,#REF!,6,FALSE))))</f>
        <v>#REF!</v>
      </c>
      <c r="P37" s="11" t="e">
        <f>IF(#REF!&lt;=4,0,IF(G37="",0,IF(ISNA(VLOOKUP($F37,#REF!,7,FALSE)),VLOOKUP($F37,#REF!,4,FALSE),VLOOKUP($F37,#REF!,7,FALSE))))</f>
        <v>#REF!</v>
      </c>
      <c r="Q37" s="11" t="e">
        <f>IF(#REF!&lt;=5,0,IF(G37="",0,IF(ISNA(VLOOKUP($F37,#REF!,6,FALSE)),VLOOKUP($F37,#REF!,5,FALSE),VLOOKUP($F37,#REF!,6,FALSE))))</f>
        <v>#REF!</v>
      </c>
      <c r="R37" s="11" t="e">
        <f>IF(#REF!&lt;=5,0,IF(G37="",0,IF(ISNA(VLOOKUP($F37,#REF!,7,FALSE)),VLOOKUP($F37,#REF!,4,FALSE),VLOOKUP($F37,#REF!,7,FALSE))))</f>
        <v>#REF!</v>
      </c>
      <c r="S37" s="12" t="e">
        <f t="shared" si="5"/>
        <v>#REF!</v>
      </c>
      <c r="T37" s="11" t="e">
        <f t="shared" si="21"/>
        <v>#REF!</v>
      </c>
      <c r="V37" s="18" t="e">
        <f t="shared" si="6"/>
        <v>#REF!</v>
      </c>
      <c r="W37" s="18" t="e">
        <f t="shared" si="7"/>
        <v>#REF!</v>
      </c>
      <c r="X37" s="18" t="e">
        <f t="shared" si="8"/>
        <v>#REF!</v>
      </c>
      <c r="Y37" s="18" t="e">
        <f t="shared" si="9"/>
        <v>#REF!</v>
      </c>
      <c r="Z37" s="18" t="e">
        <f t="shared" si="10"/>
        <v>#REF!</v>
      </c>
      <c r="AA37" s="19" t="str">
        <f t="shared" si="11"/>
        <v/>
      </c>
      <c r="AB37" s="19" t="str">
        <f t="shared" si="12"/>
        <v/>
      </c>
      <c r="AC37" s="19" t="str">
        <f t="shared" si="13"/>
        <v/>
      </c>
      <c r="AD37" s="19" t="str">
        <f t="shared" si="14"/>
        <v/>
      </c>
      <c r="AE37" s="19" t="str">
        <f t="shared" si="15"/>
        <v/>
      </c>
      <c r="AF37" s="16" t="e">
        <f t="shared" si="16"/>
        <v>#REF!</v>
      </c>
      <c r="AG37" s="16" t="e">
        <f t="shared" si="17"/>
        <v>#REF!</v>
      </c>
      <c r="AH37" s="16" t="e">
        <f t="shared" si="18"/>
        <v>#REF!</v>
      </c>
      <c r="AI37" s="16" t="e">
        <f t="shared" si="19"/>
        <v>#REF!</v>
      </c>
      <c r="AJ37" s="16" t="e">
        <f t="shared" si="20"/>
        <v>#REF!</v>
      </c>
    </row>
    <row r="38" spans="1:36">
      <c r="A38" s="17" t="e">
        <f t="shared" si="0"/>
        <v>#REF!</v>
      </c>
      <c r="B38" s="17" t="e">
        <f t="shared" si="1"/>
        <v>#REF!</v>
      </c>
      <c r="C38" s="17" t="e">
        <f t="shared" si="2"/>
        <v>#REF!</v>
      </c>
      <c r="D38" s="17" t="e">
        <f t="shared" si="3"/>
        <v>#REF!</v>
      </c>
      <c r="E38" s="17" t="e">
        <f t="shared" si="4"/>
        <v>#REF!</v>
      </c>
      <c r="F38" s="7">
        <v>36</v>
      </c>
      <c r="G38" s="57"/>
      <c r="H38" s="58"/>
      <c r="I38" s="11" t="e">
        <f>IF(#REF!=1,0,IF(G38="",0,IF(ISNA(VLOOKUP($F38,#REF!,6,FALSE)),VLOOKUP($F38,#REF!,5,FALSE),VLOOKUP($F38,#REF!,6,FALSE))))</f>
        <v>#REF!</v>
      </c>
      <c r="J38" s="11" t="e">
        <f>IF(#REF!=1,0,IF(G38="",0,IF(ISNA(VLOOKUP($F38,#REF!,7,FALSE)),VLOOKUP($F38,#REF!,4,FALSE),VLOOKUP($F38,#REF!,7,FALSE))))</f>
        <v>#REF!</v>
      </c>
      <c r="K38" s="11" t="e">
        <f>IF(#REF!&lt;=2,0,IF(G38="",0,IF(ISNA(VLOOKUP($F38,#REF!,6,FALSE)),VLOOKUP($F38,#REF!,5,FALSE),VLOOKUP($F38,#REF!,6,FALSE))))</f>
        <v>#REF!</v>
      </c>
      <c r="L38" s="11" t="e">
        <f>IF(#REF!&lt;=2,0,IF(G38="",0,IF(ISNA(VLOOKUP($F38,#REF!,7,FALSE)),VLOOKUP($F38,#REF!,4,FALSE),VLOOKUP($F38,#REF!,7,FALSE))))</f>
        <v>#REF!</v>
      </c>
      <c r="M38" s="11" t="e">
        <f>IF(#REF!&lt;=3,0,IF(G38="",0,IF(ISNA(VLOOKUP($F38,#REF!,6,FALSE)),VLOOKUP($F38,#REF!,5,FALSE),VLOOKUP($F38,#REF!,6,FALSE))))</f>
        <v>#REF!</v>
      </c>
      <c r="N38" s="11" t="e">
        <f>IF(#REF!&lt;=3,0,IF(G38="",0,IF(ISNA(VLOOKUP($F38,#REF!,7,FALSE)),VLOOKUP($F38,#REF!,4,FALSE),VLOOKUP($F38,#REF!,7,FALSE))))</f>
        <v>#REF!</v>
      </c>
      <c r="O38" s="11" t="e">
        <f>IF(#REF!&lt;=4,0,IF(G38="",0,IF(ISNA(VLOOKUP($F38,#REF!,6,FALSE)),VLOOKUP($F38,#REF!,5,FALSE),VLOOKUP($F38,#REF!,6,FALSE))))</f>
        <v>#REF!</v>
      </c>
      <c r="P38" s="11" t="e">
        <f>IF(#REF!&lt;=4,0,IF(G38="",0,IF(ISNA(VLOOKUP($F38,#REF!,7,FALSE)),VLOOKUP($F38,#REF!,4,FALSE),VLOOKUP($F38,#REF!,7,FALSE))))</f>
        <v>#REF!</v>
      </c>
      <c r="Q38" s="11" t="e">
        <f>IF(#REF!&lt;=5,0,IF(G38="",0,IF(ISNA(VLOOKUP($F38,#REF!,6,FALSE)),VLOOKUP($F38,#REF!,5,FALSE),VLOOKUP($F38,#REF!,6,FALSE))))</f>
        <v>#REF!</v>
      </c>
      <c r="R38" s="11" t="e">
        <f>IF(#REF!&lt;=5,0,IF(G38="",0,IF(ISNA(VLOOKUP($F38,#REF!,7,FALSE)),VLOOKUP($F38,#REF!,4,FALSE),VLOOKUP($F38,#REF!,7,FALSE))))</f>
        <v>#REF!</v>
      </c>
      <c r="S38" s="12" t="e">
        <f t="shared" si="5"/>
        <v>#REF!</v>
      </c>
      <c r="T38" s="11" t="e">
        <f t="shared" si="21"/>
        <v>#REF!</v>
      </c>
      <c r="V38" s="18" t="e">
        <f t="shared" si="6"/>
        <v>#REF!</v>
      </c>
      <c r="W38" s="18" t="e">
        <f t="shared" si="7"/>
        <v>#REF!</v>
      </c>
      <c r="X38" s="18" t="e">
        <f t="shared" si="8"/>
        <v>#REF!</v>
      </c>
      <c r="Y38" s="18" t="e">
        <f t="shared" si="9"/>
        <v>#REF!</v>
      </c>
      <c r="Z38" s="18" t="e">
        <f t="shared" si="10"/>
        <v>#REF!</v>
      </c>
      <c r="AA38" s="19" t="str">
        <f t="shared" si="11"/>
        <v/>
      </c>
      <c r="AB38" s="19" t="str">
        <f t="shared" si="12"/>
        <v/>
      </c>
      <c r="AC38" s="19" t="str">
        <f t="shared" si="13"/>
        <v/>
      </c>
      <c r="AD38" s="19" t="str">
        <f t="shared" si="14"/>
        <v/>
      </c>
      <c r="AE38" s="19" t="str">
        <f t="shared" si="15"/>
        <v/>
      </c>
      <c r="AF38" s="16" t="e">
        <f t="shared" si="16"/>
        <v>#REF!</v>
      </c>
      <c r="AG38" s="16" t="e">
        <f t="shared" si="17"/>
        <v>#REF!</v>
      </c>
      <c r="AH38" s="16" t="e">
        <f t="shared" si="18"/>
        <v>#REF!</v>
      </c>
      <c r="AI38" s="16" t="e">
        <f t="shared" si="19"/>
        <v>#REF!</v>
      </c>
      <c r="AJ38" s="16" t="e">
        <f t="shared" si="20"/>
        <v>#REF!</v>
      </c>
    </row>
    <row r="39" spans="1:36">
      <c r="A39" s="17" t="e">
        <f t="shared" si="0"/>
        <v>#REF!</v>
      </c>
      <c r="B39" s="17" t="e">
        <f t="shared" si="1"/>
        <v>#REF!</v>
      </c>
      <c r="C39" s="17" t="e">
        <f t="shared" si="2"/>
        <v>#REF!</v>
      </c>
      <c r="D39" s="17" t="e">
        <f t="shared" si="3"/>
        <v>#REF!</v>
      </c>
      <c r="E39" s="17" t="e">
        <f t="shared" si="4"/>
        <v>#REF!</v>
      </c>
      <c r="F39" s="7">
        <v>37</v>
      </c>
      <c r="G39" s="57"/>
      <c r="H39" s="58"/>
      <c r="I39" s="11" t="e">
        <f>IF(#REF!=1,0,IF(G39="",0,IF(ISNA(VLOOKUP($F39,#REF!,6,FALSE)),VLOOKUP($F39,#REF!,5,FALSE),VLOOKUP($F39,#REF!,6,FALSE))))</f>
        <v>#REF!</v>
      </c>
      <c r="J39" s="11" t="e">
        <f>IF(#REF!=1,0,IF(G39="",0,IF(ISNA(VLOOKUP($F39,#REF!,7,FALSE)),VLOOKUP($F39,#REF!,4,FALSE),VLOOKUP($F39,#REF!,7,FALSE))))</f>
        <v>#REF!</v>
      </c>
      <c r="K39" s="11" t="e">
        <f>IF(#REF!&lt;=2,0,IF(G39="",0,IF(ISNA(VLOOKUP($F39,#REF!,6,FALSE)),VLOOKUP($F39,#REF!,5,FALSE),VLOOKUP($F39,#REF!,6,FALSE))))</f>
        <v>#REF!</v>
      </c>
      <c r="L39" s="11" t="e">
        <f>IF(#REF!&lt;=2,0,IF(G39="",0,IF(ISNA(VLOOKUP($F39,#REF!,7,FALSE)),VLOOKUP($F39,#REF!,4,FALSE),VLOOKUP($F39,#REF!,7,FALSE))))</f>
        <v>#REF!</v>
      </c>
      <c r="M39" s="11" t="e">
        <f>IF(#REF!&lt;=3,0,IF(G39="",0,IF(ISNA(VLOOKUP($F39,#REF!,6,FALSE)),VLOOKUP($F39,#REF!,5,FALSE),VLOOKUP($F39,#REF!,6,FALSE))))</f>
        <v>#REF!</v>
      </c>
      <c r="N39" s="11" t="e">
        <f>IF(#REF!&lt;=3,0,IF(G39="",0,IF(ISNA(VLOOKUP($F39,#REF!,7,FALSE)),VLOOKUP($F39,#REF!,4,FALSE),VLOOKUP($F39,#REF!,7,FALSE))))</f>
        <v>#REF!</v>
      </c>
      <c r="O39" s="11" t="e">
        <f>IF(#REF!&lt;=4,0,IF(G39="",0,IF(ISNA(VLOOKUP($F39,#REF!,6,FALSE)),VLOOKUP($F39,#REF!,5,FALSE),VLOOKUP($F39,#REF!,6,FALSE))))</f>
        <v>#REF!</v>
      </c>
      <c r="P39" s="11" t="e">
        <f>IF(#REF!&lt;=4,0,IF(G39="",0,IF(ISNA(VLOOKUP($F39,#REF!,7,FALSE)),VLOOKUP($F39,#REF!,4,FALSE),VLOOKUP($F39,#REF!,7,FALSE))))</f>
        <v>#REF!</v>
      </c>
      <c r="Q39" s="11" t="e">
        <f>IF(#REF!&lt;=5,0,IF(G39="",0,IF(ISNA(VLOOKUP($F39,#REF!,6,FALSE)),VLOOKUP($F39,#REF!,5,FALSE),VLOOKUP($F39,#REF!,6,FALSE))))</f>
        <v>#REF!</v>
      </c>
      <c r="R39" s="11" t="e">
        <f>IF(#REF!&lt;=5,0,IF(G39="",0,IF(ISNA(VLOOKUP($F39,#REF!,7,FALSE)),VLOOKUP($F39,#REF!,4,FALSE),VLOOKUP($F39,#REF!,7,FALSE))))</f>
        <v>#REF!</v>
      </c>
      <c r="S39" s="12" t="e">
        <f t="shared" si="5"/>
        <v>#REF!</v>
      </c>
      <c r="T39" s="11" t="e">
        <f t="shared" si="21"/>
        <v>#REF!</v>
      </c>
      <c r="V39" s="18" t="e">
        <f t="shared" si="6"/>
        <v>#REF!</v>
      </c>
      <c r="W39" s="18" t="e">
        <f t="shared" si="7"/>
        <v>#REF!</v>
      </c>
      <c r="X39" s="18" t="e">
        <f t="shared" si="8"/>
        <v>#REF!</v>
      </c>
      <c r="Y39" s="18" t="e">
        <f t="shared" si="9"/>
        <v>#REF!</v>
      </c>
      <c r="Z39" s="18" t="e">
        <f t="shared" si="10"/>
        <v>#REF!</v>
      </c>
      <c r="AA39" s="19" t="str">
        <f t="shared" si="11"/>
        <v/>
      </c>
      <c r="AB39" s="19" t="str">
        <f t="shared" si="12"/>
        <v/>
      </c>
      <c r="AC39" s="19" t="str">
        <f t="shared" si="13"/>
        <v/>
      </c>
      <c r="AD39" s="19" t="str">
        <f t="shared" si="14"/>
        <v/>
      </c>
      <c r="AE39" s="19" t="str">
        <f t="shared" si="15"/>
        <v/>
      </c>
      <c r="AF39" s="16" t="e">
        <f t="shared" si="16"/>
        <v>#REF!</v>
      </c>
      <c r="AG39" s="16" t="e">
        <f t="shared" si="17"/>
        <v>#REF!</v>
      </c>
      <c r="AH39" s="16" t="e">
        <f t="shared" si="18"/>
        <v>#REF!</v>
      </c>
      <c r="AI39" s="16" t="e">
        <f t="shared" si="19"/>
        <v>#REF!</v>
      </c>
      <c r="AJ39" s="16" t="e">
        <f t="shared" si="20"/>
        <v>#REF!</v>
      </c>
    </row>
    <row r="40" spans="1:36">
      <c r="A40" s="17" t="e">
        <f t="shared" si="0"/>
        <v>#REF!</v>
      </c>
      <c r="B40" s="17" t="e">
        <f t="shared" si="1"/>
        <v>#REF!</v>
      </c>
      <c r="C40" s="17" t="e">
        <f t="shared" si="2"/>
        <v>#REF!</v>
      </c>
      <c r="D40" s="17" t="e">
        <f t="shared" si="3"/>
        <v>#REF!</v>
      </c>
      <c r="E40" s="17" t="e">
        <f t="shared" si="4"/>
        <v>#REF!</v>
      </c>
      <c r="F40" s="7">
        <v>38</v>
      </c>
      <c r="G40" s="57"/>
      <c r="H40" s="58"/>
      <c r="I40" s="11" t="e">
        <f>IF(#REF!=1,0,IF(G40="",0,IF(ISNA(VLOOKUP($F40,#REF!,6,FALSE)),VLOOKUP($F40,#REF!,5,FALSE),VLOOKUP($F40,#REF!,6,FALSE))))</f>
        <v>#REF!</v>
      </c>
      <c r="J40" s="11" t="e">
        <f>IF(#REF!=1,0,IF(G40="",0,IF(ISNA(VLOOKUP($F40,#REF!,7,FALSE)),VLOOKUP($F40,#REF!,4,FALSE),VLOOKUP($F40,#REF!,7,FALSE))))</f>
        <v>#REF!</v>
      </c>
      <c r="K40" s="11" t="e">
        <f>IF(#REF!&lt;=2,0,IF(G40="",0,IF(ISNA(VLOOKUP($F40,#REF!,6,FALSE)),VLOOKUP($F40,#REF!,5,FALSE),VLOOKUP($F40,#REF!,6,FALSE))))</f>
        <v>#REF!</v>
      </c>
      <c r="L40" s="11" t="e">
        <f>IF(#REF!&lt;=2,0,IF(G40="",0,IF(ISNA(VLOOKUP($F40,#REF!,7,FALSE)),VLOOKUP($F40,#REF!,4,FALSE),VLOOKUP($F40,#REF!,7,FALSE))))</f>
        <v>#REF!</v>
      </c>
      <c r="M40" s="11" t="e">
        <f>IF(#REF!&lt;=3,0,IF(G40="",0,IF(ISNA(VLOOKUP($F40,#REF!,6,FALSE)),VLOOKUP($F40,#REF!,5,FALSE),VLOOKUP($F40,#REF!,6,FALSE))))</f>
        <v>#REF!</v>
      </c>
      <c r="N40" s="11" t="e">
        <f>IF(#REF!&lt;=3,0,IF(G40="",0,IF(ISNA(VLOOKUP($F40,#REF!,7,FALSE)),VLOOKUP($F40,#REF!,4,FALSE),VLOOKUP($F40,#REF!,7,FALSE))))</f>
        <v>#REF!</v>
      </c>
      <c r="O40" s="11" t="e">
        <f>IF(#REF!&lt;=4,0,IF(G40="",0,IF(ISNA(VLOOKUP($F40,#REF!,6,FALSE)),VLOOKUP($F40,#REF!,5,FALSE),VLOOKUP($F40,#REF!,6,FALSE))))</f>
        <v>#REF!</v>
      </c>
      <c r="P40" s="11" t="e">
        <f>IF(#REF!&lt;=4,0,IF(G40="",0,IF(ISNA(VLOOKUP($F40,#REF!,7,FALSE)),VLOOKUP($F40,#REF!,4,FALSE),VLOOKUP($F40,#REF!,7,FALSE))))</f>
        <v>#REF!</v>
      </c>
      <c r="Q40" s="11" t="e">
        <f>IF(#REF!&lt;=5,0,IF(G40="",0,IF(ISNA(VLOOKUP($F40,#REF!,6,FALSE)),VLOOKUP($F40,#REF!,5,FALSE),VLOOKUP($F40,#REF!,6,FALSE))))</f>
        <v>#REF!</v>
      </c>
      <c r="R40" s="11" t="e">
        <f>IF(#REF!&lt;=5,0,IF(G40="",0,IF(ISNA(VLOOKUP($F40,#REF!,7,FALSE)),VLOOKUP($F40,#REF!,4,FALSE),VLOOKUP($F40,#REF!,7,FALSE))))</f>
        <v>#REF!</v>
      </c>
      <c r="S40" s="12" t="e">
        <f t="shared" si="5"/>
        <v>#REF!</v>
      </c>
      <c r="T40" s="11" t="e">
        <f t="shared" si="21"/>
        <v>#REF!</v>
      </c>
      <c r="V40" s="18" t="e">
        <f t="shared" si="6"/>
        <v>#REF!</v>
      </c>
      <c r="W40" s="18" t="e">
        <f t="shared" si="7"/>
        <v>#REF!</v>
      </c>
      <c r="X40" s="18" t="e">
        <f t="shared" si="8"/>
        <v>#REF!</v>
      </c>
      <c r="Y40" s="18" t="e">
        <f t="shared" si="9"/>
        <v>#REF!</v>
      </c>
      <c r="Z40" s="18" t="e">
        <f t="shared" si="10"/>
        <v>#REF!</v>
      </c>
      <c r="AA40" s="19" t="str">
        <f t="shared" si="11"/>
        <v/>
      </c>
      <c r="AB40" s="19" t="str">
        <f t="shared" si="12"/>
        <v/>
      </c>
      <c r="AC40" s="19" t="str">
        <f t="shared" si="13"/>
        <v/>
      </c>
      <c r="AD40" s="19" t="str">
        <f t="shared" si="14"/>
        <v/>
      </c>
      <c r="AE40" s="19" t="str">
        <f t="shared" si="15"/>
        <v/>
      </c>
      <c r="AF40" s="16" t="e">
        <f t="shared" si="16"/>
        <v>#REF!</v>
      </c>
      <c r="AG40" s="16" t="e">
        <f t="shared" si="17"/>
        <v>#REF!</v>
      </c>
      <c r="AH40" s="16" t="e">
        <f t="shared" si="18"/>
        <v>#REF!</v>
      </c>
      <c r="AI40" s="16" t="e">
        <f t="shared" si="19"/>
        <v>#REF!</v>
      </c>
      <c r="AJ40" s="16" t="e">
        <f t="shared" si="20"/>
        <v>#REF!</v>
      </c>
    </row>
    <row r="41" spans="1:36">
      <c r="A41" s="17" t="e">
        <f t="shared" si="0"/>
        <v>#REF!</v>
      </c>
      <c r="B41" s="17" t="e">
        <f t="shared" si="1"/>
        <v>#REF!</v>
      </c>
      <c r="C41" s="17" t="e">
        <f t="shared" si="2"/>
        <v>#REF!</v>
      </c>
      <c r="D41" s="17" t="e">
        <f t="shared" si="3"/>
        <v>#REF!</v>
      </c>
      <c r="E41" s="17" t="e">
        <f t="shared" si="4"/>
        <v>#REF!</v>
      </c>
      <c r="F41" s="7">
        <v>39</v>
      </c>
      <c r="G41" s="57"/>
      <c r="H41" s="58"/>
      <c r="I41" s="11" t="e">
        <f>IF(#REF!=1,0,IF(G41="",0,IF(ISNA(VLOOKUP($F41,#REF!,6,FALSE)),VLOOKUP($F41,#REF!,5,FALSE),VLOOKUP($F41,#REF!,6,FALSE))))</f>
        <v>#REF!</v>
      </c>
      <c r="J41" s="11" t="e">
        <f>IF(#REF!=1,0,IF(G41="",0,IF(ISNA(VLOOKUP($F41,#REF!,7,FALSE)),VLOOKUP($F41,#REF!,4,FALSE),VLOOKUP($F41,#REF!,7,FALSE))))</f>
        <v>#REF!</v>
      </c>
      <c r="K41" s="11" t="e">
        <f>IF(#REF!&lt;=2,0,IF(G41="",0,IF(ISNA(VLOOKUP($F41,#REF!,6,FALSE)),VLOOKUP($F41,#REF!,5,FALSE),VLOOKUP($F41,#REF!,6,FALSE))))</f>
        <v>#REF!</v>
      </c>
      <c r="L41" s="11" t="e">
        <f>IF(#REF!&lt;=2,0,IF(G41="",0,IF(ISNA(VLOOKUP($F41,#REF!,7,FALSE)),VLOOKUP($F41,#REF!,4,FALSE),VLOOKUP($F41,#REF!,7,FALSE))))</f>
        <v>#REF!</v>
      </c>
      <c r="M41" s="11" t="e">
        <f>IF(#REF!&lt;=3,0,IF(G41="",0,IF(ISNA(VLOOKUP($F41,#REF!,6,FALSE)),VLOOKUP($F41,#REF!,5,FALSE),VLOOKUP($F41,#REF!,6,FALSE))))</f>
        <v>#REF!</v>
      </c>
      <c r="N41" s="11" t="e">
        <f>IF(#REF!&lt;=3,0,IF(G41="",0,IF(ISNA(VLOOKUP($F41,#REF!,7,FALSE)),VLOOKUP($F41,#REF!,4,FALSE),VLOOKUP($F41,#REF!,7,FALSE))))</f>
        <v>#REF!</v>
      </c>
      <c r="O41" s="11" t="e">
        <f>IF(#REF!&lt;=4,0,IF(G41="",0,IF(ISNA(VLOOKUP($F41,#REF!,6,FALSE)),VLOOKUP($F41,#REF!,5,FALSE),VLOOKUP($F41,#REF!,6,FALSE))))</f>
        <v>#REF!</v>
      </c>
      <c r="P41" s="11" t="e">
        <f>IF(#REF!&lt;=4,0,IF(G41="",0,IF(ISNA(VLOOKUP($F41,#REF!,7,FALSE)),VLOOKUP($F41,#REF!,4,FALSE),VLOOKUP($F41,#REF!,7,FALSE))))</f>
        <v>#REF!</v>
      </c>
      <c r="Q41" s="11" t="e">
        <f>IF(#REF!&lt;=5,0,IF(G41="",0,IF(ISNA(VLOOKUP($F41,#REF!,6,FALSE)),VLOOKUP($F41,#REF!,5,FALSE),VLOOKUP($F41,#REF!,6,FALSE))))</f>
        <v>#REF!</v>
      </c>
      <c r="R41" s="11" t="e">
        <f>IF(#REF!&lt;=5,0,IF(G41="",0,IF(ISNA(VLOOKUP($F41,#REF!,7,FALSE)),VLOOKUP($F41,#REF!,4,FALSE),VLOOKUP($F41,#REF!,7,FALSE))))</f>
        <v>#REF!</v>
      </c>
      <c r="S41" s="12" t="e">
        <f t="shared" si="5"/>
        <v>#REF!</v>
      </c>
      <c r="T41" s="11" t="e">
        <f t="shared" si="21"/>
        <v>#REF!</v>
      </c>
      <c r="V41" s="18" t="e">
        <f t="shared" si="6"/>
        <v>#REF!</v>
      </c>
      <c r="W41" s="18" t="e">
        <f t="shared" si="7"/>
        <v>#REF!</v>
      </c>
      <c r="X41" s="18" t="e">
        <f t="shared" si="8"/>
        <v>#REF!</v>
      </c>
      <c r="Y41" s="18" t="e">
        <f t="shared" si="9"/>
        <v>#REF!</v>
      </c>
      <c r="Z41" s="18" t="e">
        <f t="shared" si="10"/>
        <v>#REF!</v>
      </c>
      <c r="AA41" s="19" t="str">
        <f t="shared" si="11"/>
        <v/>
      </c>
      <c r="AB41" s="19" t="str">
        <f t="shared" si="12"/>
        <v/>
      </c>
      <c r="AC41" s="19" t="str">
        <f t="shared" si="13"/>
        <v/>
      </c>
      <c r="AD41" s="19" t="str">
        <f t="shared" si="14"/>
        <v/>
      </c>
      <c r="AE41" s="19" t="str">
        <f t="shared" si="15"/>
        <v/>
      </c>
      <c r="AF41" s="16" t="e">
        <f t="shared" si="16"/>
        <v>#REF!</v>
      </c>
      <c r="AG41" s="16" t="e">
        <f t="shared" si="17"/>
        <v>#REF!</v>
      </c>
      <c r="AH41" s="16" t="e">
        <f t="shared" si="18"/>
        <v>#REF!</v>
      </c>
      <c r="AI41" s="16" t="e">
        <f t="shared" si="19"/>
        <v>#REF!</v>
      </c>
      <c r="AJ41" s="16" t="e">
        <f t="shared" si="20"/>
        <v>#REF!</v>
      </c>
    </row>
    <row r="42" spans="1:36">
      <c r="A42" s="17" t="e">
        <f t="shared" si="0"/>
        <v>#REF!</v>
      </c>
      <c r="B42" s="17" t="e">
        <f t="shared" si="1"/>
        <v>#REF!</v>
      </c>
      <c r="C42" s="17" t="e">
        <f t="shared" si="2"/>
        <v>#REF!</v>
      </c>
      <c r="D42" s="17" t="e">
        <f t="shared" si="3"/>
        <v>#REF!</v>
      </c>
      <c r="E42" s="17" t="e">
        <f t="shared" si="4"/>
        <v>#REF!</v>
      </c>
      <c r="F42" s="7">
        <v>40</v>
      </c>
      <c r="G42" s="57"/>
      <c r="H42" s="58"/>
      <c r="I42" s="11" t="e">
        <f>IF(#REF!=1,0,IF(G42="",0,IF(ISNA(VLOOKUP($F42,#REF!,6,FALSE)),VLOOKUP($F42,#REF!,5,FALSE),VLOOKUP($F42,#REF!,6,FALSE))))</f>
        <v>#REF!</v>
      </c>
      <c r="J42" s="11" t="e">
        <f>IF(#REF!=1,0,IF(G42="",0,IF(ISNA(VLOOKUP($F42,#REF!,7,FALSE)),VLOOKUP($F42,#REF!,4,FALSE),VLOOKUP($F42,#REF!,7,FALSE))))</f>
        <v>#REF!</v>
      </c>
      <c r="K42" s="11" t="e">
        <f>IF(#REF!&lt;=2,0,IF(G42="",0,IF(ISNA(VLOOKUP($F42,#REF!,6,FALSE)),VLOOKUP($F42,#REF!,5,FALSE),VLOOKUP($F42,#REF!,6,FALSE))))</f>
        <v>#REF!</v>
      </c>
      <c r="L42" s="11" t="e">
        <f>IF(#REF!&lt;=2,0,IF(G42="",0,IF(ISNA(VLOOKUP($F42,#REF!,7,FALSE)),VLOOKUP($F42,#REF!,4,FALSE),VLOOKUP($F42,#REF!,7,FALSE))))</f>
        <v>#REF!</v>
      </c>
      <c r="M42" s="11" t="e">
        <f>IF(#REF!&lt;=3,0,IF(G42="",0,IF(ISNA(VLOOKUP($F42,#REF!,6,FALSE)),VLOOKUP($F42,#REF!,5,FALSE),VLOOKUP($F42,#REF!,6,FALSE))))</f>
        <v>#REF!</v>
      </c>
      <c r="N42" s="11" t="e">
        <f>IF(#REF!&lt;=3,0,IF(G42="",0,IF(ISNA(VLOOKUP($F42,#REF!,7,FALSE)),VLOOKUP($F42,#REF!,4,FALSE),VLOOKUP($F42,#REF!,7,FALSE))))</f>
        <v>#REF!</v>
      </c>
      <c r="O42" s="11" t="e">
        <f>IF(#REF!&lt;=4,0,IF(G42="",0,IF(ISNA(VLOOKUP($F42,#REF!,6,FALSE)),VLOOKUP($F42,#REF!,5,FALSE),VLOOKUP($F42,#REF!,6,FALSE))))</f>
        <v>#REF!</v>
      </c>
      <c r="P42" s="11" t="e">
        <f>IF(#REF!&lt;=4,0,IF(G42="",0,IF(ISNA(VLOOKUP($F42,#REF!,7,FALSE)),VLOOKUP($F42,#REF!,4,FALSE),VLOOKUP($F42,#REF!,7,FALSE))))</f>
        <v>#REF!</v>
      </c>
      <c r="Q42" s="11" t="e">
        <f>IF(#REF!&lt;=5,0,IF(G42="",0,IF(ISNA(VLOOKUP($F42,#REF!,6,FALSE)),VLOOKUP($F42,#REF!,5,FALSE),VLOOKUP($F42,#REF!,6,FALSE))))</f>
        <v>#REF!</v>
      </c>
      <c r="R42" s="11" t="e">
        <f>IF(#REF!&lt;=5,0,IF(G42="",0,IF(ISNA(VLOOKUP($F42,#REF!,7,FALSE)),VLOOKUP($F42,#REF!,4,FALSE),VLOOKUP($F42,#REF!,7,FALSE))))</f>
        <v>#REF!</v>
      </c>
      <c r="S42" s="12" t="e">
        <f t="shared" si="5"/>
        <v>#REF!</v>
      </c>
      <c r="T42" s="11" t="e">
        <f t="shared" si="21"/>
        <v>#REF!</v>
      </c>
      <c r="V42" s="18" t="e">
        <f t="shared" si="6"/>
        <v>#REF!</v>
      </c>
      <c r="W42" s="18" t="e">
        <f t="shared" si="7"/>
        <v>#REF!</v>
      </c>
      <c r="X42" s="18" t="e">
        <f t="shared" si="8"/>
        <v>#REF!</v>
      </c>
      <c r="Y42" s="18" t="e">
        <f t="shared" si="9"/>
        <v>#REF!</v>
      </c>
      <c r="Z42" s="18" t="e">
        <f t="shared" si="10"/>
        <v>#REF!</v>
      </c>
      <c r="AA42" s="19" t="str">
        <f t="shared" si="11"/>
        <v/>
      </c>
      <c r="AB42" s="19" t="str">
        <f t="shared" si="12"/>
        <v/>
      </c>
      <c r="AC42" s="19" t="str">
        <f t="shared" si="13"/>
        <v/>
      </c>
      <c r="AD42" s="19" t="str">
        <f t="shared" si="14"/>
        <v/>
      </c>
      <c r="AE42" s="19" t="str">
        <f t="shared" si="15"/>
        <v/>
      </c>
      <c r="AF42" s="16" t="e">
        <f t="shared" si="16"/>
        <v>#REF!</v>
      </c>
      <c r="AG42" s="16" t="e">
        <f t="shared" si="17"/>
        <v>#REF!</v>
      </c>
      <c r="AH42" s="16" t="e">
        <f t="shared" si="18"/>
        <v>#REF!</v>
      </c>
      <c r="AI42" s="16" t="e">
        <f t="shared" si="19"/>
        <v>#REF!</v>
      </c>
      <c r="AJ42" s="16" t="e">
        <f t="shared" si="20"/>
        <v>#REF!</v>
      </c>
    </row>
    <row r="43" spans="1:36">
      <c r="A43" s="17" t="e">
        <f t="shared" si="0"/>
        <v>#REF!</v>
      </c>
      <c r="B43" s="17" t="e">
        <f t="shared" si="1"/>
        <v>#REF!</v>
      </c>
      <c r="C43" s="17" t="e">
        <f t="shared" si="2"/>
        <v>#REF!</v>
      </c>
      <c r="D43" s="17" t="e">
        <f t="shared" si="3"/>
        <v>#REF!</v>
      </c>
      <c r="E43" s="17" t="e">
        <f t="shared" si="4"/>
        <v>#REF!</v>
      </c>
      <c r="F43" s="7">
        <v>41</v>
      </c>
      <c r="G43" s="57"/>
      <c r="H43" s="58"/>
      <c r="I43" s="11" t="e">
        <f>IF(#REF!=1,0,IF(G43="",0,IF(ISNA(VLOOKUP($F43,#REF!,6,FALSE)),VLOOKUP($F43,#REF!,5,FALSE),VLOOKUP($F43,#REF!,6,FALSE))))</f>
        <v>#REF!</v>
      </c>
      <c r="J43" s="11" t="e">
        <f>IF(#REF!=1,0,IF(G43="",0,IF(ISNA(VLOOKUP($F43,#REF!,7,FALSE)),VLOOKUP($F43,#REF!,4,FALSE),VLOOKUP($F43,#REF!,7,FALSE))))</f>
        <v>#REF!</v>
      </c>
      <c r="K43" s="11" t="e">
        <f>IF(#REF!&lt;=2,0,IF(G43="",0,IF(ISNA(VLOOKUP($F43,#REF!,6,FALSE)),VLOOKUP($F43,#REF!,5,FALSE),VLOOKUP($F43,#REF!,6,FALSE))))</f>
        <v>#REF!</v>
      </c>
      <c r="L43" s="11" t="e">
        <f>IF(#REF!&lt;=2,0,IF(G43="",0,IF(ISNA(VLOOKUP($F43,#REF!,7,FALSE)),VLOOKUP($F43,#REF!,4,FALSE),VLOOKUP($F43,#REF!,7,FALSE))))</f>
        <v>#REF!</v>
      </c>
      <c r="M43" s="11" t="e">
        <f>IF(#REF!&lt;=3,0,IF(G43="",0,IF(ISNA(VLOOKUP($F43,#REF!,6,FALSE)),VLOOKUP($F43,#REF!,5,FALSE),VLOOKUP($F43,#REF!,6,FALSE))))</f>
        <v>#REF!</v>
      </c>
      <c r="N43" s="11" t="e">
        <f>IF(#REF!&lt;=3,0,IF(G43="",0,IF(ISNA(VLOOKUP($F43,#REF!,7,FALSE)),VLOOKUP($F43,#REF!,4,FALSE),VLOOKUP($F43,#REF!,7,FALSE))))</f>
        <v>#REF!</v>
      </c>
      <c r="O43" s="11" t="e">
        <f>IF(#REF!&lt;=4,0,IF(G43="",0,IF(ISNA(VLOOKUP($F43,#REF!,6,FALSE)),VLOOKUP($F43,#REF!,5,FALSE),VLOOKUP($F43,#REF!,6,FALSE))))</f>
        <v>#REF!</v>
      </c>
      <c r="P43" s="11" t="e">
        <f>IF(#REF!&lt;=4,0,IF(G43="",0,IF(ISNA(VLOOKUP($F43,#REF!,7,FALSE)),VLOOKUP($F43,#REF!,4,FALSE),VLOOKUP($F43,#REF!,7,FALSE))))</f>
        <v>#REF!</v>
      </c>
      <c r="Q43" s="11" t="e">
        <f>IF(#REF!&lt;=5,0,IF(G43="",0,IF(ISNA(VLOOKUP($F43,#REF!,6,FALSE)),VLOOKUP($F43,#REF!,5,FALSE),VLOOKUP($F43,#REF!,6,FALSE))))</f>
        <v>#REF!</v>
      </c>
      <c r="R43" s="11" t="e">
        <f>IF(#REF!&lt;=5,0,IF(G43="",0,IF(ISNA(VLOOKUP($F43,#REF!,7,FALSE)),VLOOKUP($F43,#REF!,4,FALSE),VLOOKUP($F43,#REF!,7,FALSE))))</f>
        <v>#REF!</v>
      </c>
      <c r="S43" s="12" t="e">
        <f t="shared" si="5"/>
        <v>#REF!</v>
      </c>
      <c r="T43" s="11" t="e">
        <f t="shared" si="21"/>
        <v>#REF!</v>
      </c>
      <c r="V43" s="18" t="e">
        <f t="shared" si="6"/>
        <v>#REF!</v>
      </c>
      <c r="W43" s="18" t="e">
        <f t="shared" si="7"/>
        <v>#REF!</v>
      </c>
      <c r="X43" s="18" t="e">
        <f t="shared" si="8"/>
        <v>#REF!</v>
      </c>
      <c r="Y43" s="18" t="e">
        <f t="shared" si="9"/>
        <v>#REF!</v>
      </c>
      <c r="Z43" s="18" t="e">
        <f t="shared" si="10"/>
        <v>#REF!</v>
      </c>
      <c r="AA43" s="19" t="str">
        <f t="shared" si="11"/>
        <v/>
      </c>
      <c r="AB43" s="19" t="str">
        <f t="shared" si="12"/>
        <v/>
      </c>
      <c r="AC43" s="19" t="str">
        <f t="shared" si="13"/>
        <v/>
      </c>
      <c r="AD43" s="19" t="str">
        <f t="shared" si="14"/>
        <v/>
      </c>
      <c r="AE43" s="19" t="str">
        <f t="shared" si="15"/>
        <v/>
      </c>
      <c r="AF43" s="16" t="e">
        <f t="shared" si="16"/>
        <v>#REF!</v>
      </c>
      <c r="AG43" s="16" t="e">
        <f t="shared" si="17"/>
        <v>#REF!</v>
      </c>
      <c r="AH43" s="16" t="e">
        <f t="shared" si="18"/>
        <v>#REF!</v>
      </c>
      <c r="AI43" s="16" t="e">
        <f t="shared" si="19"/>
        <v>#REF!</v>
      </c>
      <c r="AJ43" s="16" t="e">
        <f t="shared" si="20"/>
        <v>#REF!</v>
      </c>
    </row>
    <row r="44" spans="1:36">
      <c r="A44" s="17" t="e">
        <f t="shared" si="0"/>
        <v>#REF!</v>
      </c>
      <c r="B44" s="17" t="e">
        <f t="shared" si="1"/>
        <v>#REF!</v>
      </c>
      <c r="C44" s="17" t="e">
        <f t="shared" si="2"/>
        <v>#REF!</v>
      </c>
      <c r="D44" s="17" t="e">
        <f t="shared" si="3"/>
        <v>#REF!</v>
      </c>
      <c r="E44" s="17" t="e">
        <f t="shared" si="4"/>
        <v>#REF!</v>
      </c>
      <c r="F44" s="7">
        <v>42</v>
      </c>
      <c r="G44" s="57"/>
      <c r="H44" s="58"/>
      <c r="I44" s="11" t="e">
        <f>IF(#REF!=1,0,IF(G44="",0,IF(ISNA(VLOOKUP($F44,#REF!,6,FALSE)),VLOOKUP($F44,#REF!,5,FALSE),VLOOKUP($F44,#REF!,6,FALSE))))</f>
        <v>#REF!</v>
      </c>
      <c r="J44" s="11" t="e">
        <f>IF(#REF!=1,0,IF(G44="",0,IF(ISNA(VLOOKUP($F44,#REF!,7,FALSE)),VLOOKUP($F44,#REF!,4,FALSE),VLOOKUP($F44,#REF!,7,FALSE))))</f>
        <v>#REF!</v>
      </c>
      <c r="K44" s="11" t="e">
        <f>IF(#REF!&lt;=2,0,IF(G44="",0,IF(ISNA(VLOOKUP($F44,#REF!,6,FALSE)),VLOOKUP($F44,#REF!,5,FALSE),VLOOKUP($F44,#REF!,6,FALSE))))</f>
        <v>#REF!</v>
      </c>
      <c r="L44" s="11" t="e">
        <f>IF(#REF!&lt;=2,0,IF(G44="",0,IF(ISNA(VLOOKUP($F44,#REF!,7,FALSE)),VLOOKUP($F44,#REF!,4,FALSE),VLOOKUP($F44,#REF!,7,FALSE))))</f>
        <v>#REF!</v>
      </c>
      <c r="M44" s="11" t="e">
        <f>IF(#REF!&lt;=3,0,IF(G44="",0,IF(ISNA(VLOOKUP($F44,#REF!,6,FALSE)),VLOOKUP($F44,#REF!,5,FALSE),VLOOKUP($F44,#REF!,6,FALSE))))</f>
        <v>#REF!</v>
      </c>
      <c r="N44" s="11" t="e">
        <f>IF(#REF!&lt;=3,0,IF(G44="",0,IF(ISNA(VLOOKUP($F44,#REF!,7,FALSE)),VLOOKUP($F44,#REF!,4,FALSE),VLOOKUP($F44,#REF!,7,FALSE))))</f>
        <v>#REF!</v>
      </c>
      <c r="O44" s="11" t="e">
        <f>IF(#REF!&lt;=4,0,IF(G44="",0,IF(ISNA(VLOOKUP($F44,#REF!,6,FALSE)),VLOOKUP($F44,#REF!,5,FALSE),VLOOKUP($F44,#REF!,6,FALSE))))</f>
        <v>#REF!</v>
      </c>
      <c r="P44" s="11" t="e">
        <f>IF(#REF!&lt;=4,0,IF(G44="",0,IF(ISNA(VLOOKUP($F44,#REF!,7,FALSE)),VLOOKUP($F44,#REF!,4,FALSE),VLOOKUP($F44,#REF!,7,FALSE))))</f>
        <v>#REF!</v>
      </c>
      <c r="Q44" s="11" t="e">
        <f>IF(#REF!&lt;=5,0,IF(G44="",0,IF(ISNA(VLOOKUP($F44,#REF!,6,FALSE)),VLOOKUP($F44,#REF!,5,FALSE),VLOOKUP($F44,#REF!,6,FALSE))))</f>
        <v>#REF!</v>
      </c>
      <c r="R44" s="11" t="e">
        <f>IF(#REF!&lt;=5,0,IF(G44="",0,IF(ISNA(VLOOKUP($F44,#REF!,7,FALSE)),VLOOKUP($F44,#REF!,4,FALSE),VLOOKUP($F44,#REF!,7,FALSE))))</f>
        <v>#REF!</v>
      </c>
      <c r="S44" s="12" t="e">
        <f t="shared" si="5"/>
        <v>#REF!</v>
      </c>
      <c r="T44" s="11" t="e">
        <f t="shared" si="21"/>
        <v>#REF!</v>
      </c>
      <c r="V44" s="18" t="e">
        <f t="shared" si="6"/>
        <v>#REF!</v>
      </c>
      <c r="W44" s="18" t="e">
        <f t="shared" si="7"/>
        <v>#REF!</v>
      </c>
      <c r="X44" s="18" t="e">
        <f t="shared" si="8"/>
        <v>#REF!</v>
      </c>
      <c r="Y44" s="18" t="e">
        <f t="shared" si="9"/>
        <v>#REF!</v>
      </c>
      <c r="Z44" s="18" t="e">
        <f t="shared" si="10"/>
        <v>#REF!</v>
      </c>
      <c r="AA44" s="19" t="str">
        <f t="shared" si="11"/>
        <v/>
      </c>
      <c r="AB44" s="19" t="str">
        <f t="shared" si="12"/>
        <v/>
      </c>
      <c r="AC44" s="19" t="str">
        <f t="shared" si="13"/>
        <v/>
      </c>
      <c r="AD44" s="19" t="str">
        <f t="shared" si="14"/>
        <v/>
      </c>
      <c r="AE44" s="19" t="str">
        <f t="shared" si="15"/>
        <v/>
      </c>
      <c r="AF44" s="16" t="e">
        <f t="shared" si="16"/>
        <v>#REF!</v>
      </c>
      <c r="AG44" s="16" t="e">
        <f t="shared" si="17"/>
        <v>#REF!</v>
      </c>
      <c r="AH44" s="16" t="e">
        <f t="shared" si="18"/>
        <v>#REF!</v>
      </c>
      <c r="AI44" s="16" t="e">
        <f t="shared" si="19"/>
        <v>#REF!</v>
      </c>
      <c r="AJ44" s="16" t="e">
        <f t="shared" si="20"/>
        <v>#REF!</v>
      </c>
    </row>
    <row r="45" spans="1:36">
      <c r="A45" s="17" t="e">
        <f t="shared" si="0"/>
        <v>#REF!</v>
      </c>
      <c r="B45" s="17" t="e">
        <f t="shared" si="1"/>
        <v>#REF!</v>
      </c>
      <c r="C45" s="17" t="e">
        <f t="shared" si="2"/>
        <v>#REF!</v>
      </c>
      <c r="D45" s="17" t="e">
        <f t="shared" si="3"/>
        <v>#REF!</v>
      </c>
      <c r="E45" s="17" t="e">
        <f t="shared" si="4"/>
        <v>#REF!</v>
      </c>
      <c r="F45" s="7">
        <v>43</v>
      </c>
      <c r="G45" s="57"/>
      <c r="H45" s="58"/>
      <c r="I45" s="11" t="e">
        <f>IF(#REF!=1,0,IF(G45="",0,IF(ISNA(VLOOKUP($F45,#REF!,6,FALSE)),VLOOKUP($F45,#REF!,5,FALSE),VLOOKUP($F45,#REF!,6,FALSE))))</f>
        <v>#REF!</v>
      </c>
      <c r="J45" s="11" t="e">
        <f>IF(#REF!=1,0,IF(G45="",0,IF(ISNA(VLOOKUP($F45,#REF!,7,FALSE)),VLOOKUP($F45,#REF!,4,FALSE),VLOOKUP($F45,#REF!,7,FALSE))))</f>
        <v>#REF!</v>
      </c>
      <c r="K45" s="11" t="e">
        <f>IF(#REF!&lt;=2,0,IF(G45="",0,IF(ISNA(VLOOKUP($F45,#REF!,6,FALSE)),VLOOKUP($F45,#REF!,5,FALSE),VLOOKUP($F45,#REF!,6,FALSE))))</f>
        <v>#REF!</v>
      </c>
      <c r="L45" s="11" t="e">
        <f>IF(#REF!&lt;=2,0,IF(G45="",0,IF(ISNA(VLOOKUP($F45,#REF!,7,FALSE)),VLOOKUP($F45,#REF!,4,FALSE),VLOOKUP($F45,#REF!,7,FALSE))))</f>
        <v>#REF!</v>
      </c>
      <c r="M45" s="11" t="e">
        <f>IF(#REF!&lt;=3,0,IF(G45="",0,IF(ISNA(VLOOKUP($F45,#REF!,6,FALSE)),VLOOKUP($F45,#REF!,5,FALSE),VLOOKUP($F45,#REF!,6,FALSE))))</f>
        <v>#REF!</v>
      </c>
      <c r="N45" s="11" t="e">
        <f>IF(#REF!&lt;=3,0,IF(G45="",0,IF(ISNA(VLOOKUP($F45,#REF!,7,FALSE)),VLOOKUP($F45,#REF!,4,FALSE),VLOOKUP($F45,#REF!,7,FALSE))))</f>
        <v>#REF!</v>
      </c>
      <c r="O45" s="11" t="e">
        <f>IF(#REF!&lt;=4,0,IF(G45="",0,IF(ISNA(VLOOKUP($F45,#REF!,6,FALSE)),VLOOKUP($F45,#REF!,5,FALSE),VLOOKUP($F45,#REF!,6,FALSE))))</f>
        <v>#REF!</v>
      </c>
      <c r="P45" s="11" t="e">
        <f>IF(#REF!&lt;=4,0,IF(G45="",0,IF(ISNA(VLOOKUP($F45,#REF!,7,FALSE)),VLOOKUP($F45,#REF!,4,FALSE),VLOOKUP($F45,#REF!,7,FALSE))))</f>
        <v>#REF!</v>
      </c>
      <c r="Q45" s="11" t="e">
        <f>IF(#REF!&lt;=5,0,IF(G45="",0,IF(ISNA(VLOOKUP($F45,#REF!,6,FALSE)),VLOOKUP($F45,#REF!,5,FALSE),VLOOKUP($F45,#REF!,6,FALSE))))</f>
        <v>#REF!</v>
      </c>
      <c r="R45" s="11" t="e">
        <f>IF(#REF!&lt;=5,0,IF(G45="",0,IF(ISNA(VLOOKUP($F45,#REF!,7,FALSE)),VLOOKUP($F45,#REF!,4,FALSE),VLOOKUP($F45,#REF!,7,FALSE))))</f>
        <v>#REF!</v>
      </c>
      <c r="S45" s="12" t="e">
        <f t="shared" si="5"/>
        <v>#REF!</v>
      </c>
      <c r="T45" s="11" t="e">
        <f t="shared" si="21"/>
        <v>#REF!</v>
      </c>
      <c r="V45" s="18" t="e">
        <f t="shared" si="6"/>
        <v>#REF!</v>
      </c>
      <c r="W45" s="18" t="e">
        <f t="shared" si="7"/>
        <v>#REF!</v>
      </c>
      <c r="X45" s="18" t="e">
        <f t="shared" si="8"/>
        <v>#REF!</v>
      </c>
      <c r="Y45" s="18" t="e">
        <f t="shared" si="9"/>
        <v>#REF!</v>
      </c>
      <c r="Z45" s="18" t="e">
        <f t="shared" si="10"/>
        <v>#REF!</v>
      </c>
      <c r="AA45" s="19" t="str">
        <f t="shared" si="11"/>
        <v/>
      </c>
      <c r="AB45" s="19" t="str">
        <f t="shared" si="12"/>
        <v/>
      </c>
      <c r="AC45" s="19" t="str">
        <f t="shared" si="13"/>
        <v/>
      </c>
      <c r="AD45" s="19" t="str">
        <f t="shared" si="14"/>
        <v/>
      </c>
      <c r="AE45" s="19" t="str">
        <f t="shared" si="15"/>
        <v/>
      </c>
      <c r="AF45" s="16" t="e">
        <f t="shared" si="16"/>
        <v>#REF!</v>
      </c>
      <c r="AG45" s="16" t="e">
        <f t="shared" si="17"/>
        <v>#REF!</v>
      </c>
      <c r="AH45" s="16" t="e">
        <f t="shared" si="18"/>
        <v>#REF!</v>
      </c>
      <c r="AI45" s="16" t="e">
        <f t="shared" si="19"/>
        <v>#REF!</v>
      </c>
      <c r="AJ45" s="16" t="e">
        <f t="shared" si="20"/>
        <v>#REF!</v>
      </c>
    </row>
    <row r="46" spans="1:36">
      <c r="A46" s="17" t="e">
        <f t="shared" si="0"/>
        <v>#REF!</v>
      </c>
      <c r="B46" s="17" t="e">
        <f t="shared" si="1"/>
        <v>#REF!</v>
      </c>
      <c r="C46" s="17" t="e">
        <f t="shared" si="2"/>
        <v>#REF!</v>
      </c>
      <c r="D46" s="17" t="e">
        <f t="shared" si="3"/>
        <v>#REF!</v>
      </c>
      <c r="E46" s="17" t="e">
        <f t="shared" si="4"/>
        <v>#REF!</v>
      </c>
      <c r="F46" s="7">
        <v>44</v>
      </c>
      <c r="G46" s="57"/>
      <c r="H46" s="58"/>
      <c r="I46" s="11" t="e">
        <f>IF(#REF!=1,0,IF(G46="",0,IF(ISNA(VLOOKUP($F46,#REF!,6,FALSE)),VLOOKUP($F46,#REF!,5,FALSE),VLOOKUP($F46,#REF!,6,FALSE))))</f>
        <v>#REF!</v>
      </c>
      <c r="J46" s="11" t="e">
        <f>IF(#REF!=1,0,IF(G46="",0,IF(ISNA(VLOOKUP($F46,#REF!,7,FALSE)),VLOOKUP($F46,#REF!,4,FALSE),VLOOKUP($F46,#REF!,7,FALSE))))</f>
        <v>#REF!</v>
      </c>
      <c r="K46" s="11" t="e">
        <f>IF(#REF!&lt;=2,0,IF(G46="",0,IF(ISNA(VLOOKUP($F46,#REF!,6,FALSE)),VLOOKUP($F46,#REF!,5,FALSE),VLOOKUP($F46,#REF!,6,FALSE))))</f>
        <v>#REF!</v>
      </c>
      <c r="L46" s="11" t="e">
        <f>IF(#REF!&lt;=2,0,IF(G46="",0,IF(ISNA(VLOOKUP($F46,#REF!,7,FALSE)),VLOOKUP($F46,#REF!,4,FALSE),VLOOKUP($F46,#REF!,7,FALSE))))</f>
        <v>#REF!</v>
      </c>
      <c r="M46" s="11" t="e">
        <f>IF(#REF!&lt;=3,0,IF(G46="",0,IF(ISNA(VLOOKUP($F46,#REF!,6,FALSE)),VLOOKUP($F46,#REF!,5,FALSE),VLOOKUP($F46,#REF!,6,FALSE))))</f>
        <v>#REF!</v>
      </c>
      <c r="N46" s="11" t="e">
        <f>IF(#REF!&lt;=3,0,IF(G46="",0,IF(ISNA(VLOOKUP($F46,#REF!,7,FALSE)),VLOOKUP($F46,#REF!,4,FALSE),VLOOKUP($F46,#REF!,7,FALSE))))</f>
        <v>#REF!</v>
      </c>
      <c r="O46" s="11" t="e">
        <f>IF(#REF!&lt;=4,0,IF(G46="",0,IF(ISNA(VLOOKUP($F46,#REF!,6,FALSE)),VLOOKUP($F46,#REF!,5,FALSE),VLOOKUP($F46,#REF!,6,FALSE))))</f>
        <v>#REF!</v>
      </c>
      <c r="P46" s="11" t="e">
        <f>IF(#REF!&lt;=4,0,IF(G46="",0,IF(ISNA(VLOOKUP($F46,#REF!,7,FALSE)),VLOOKUP($F46,#REF!,4,FALSE),VLOOKUP($F46,#REF!,7,FALSE))))</f>
        <v>#REF!</v>
      </c>
      <c r="Q46" s="11" t="e">
        <f>IF(#REF!&lt;=5,0,IF(G46="",0,IF(ISNA(VLOOKUP($F46,#REF!,6,FALSE)),VLOOKUP($F46,#REF!,5,FALSE),VLOOKUP($F46,#REF!,6,FALSE))))</f>
        <v>#REF!</v>
      </c>
      <c r="R46" s="11" t="e">
        <f>IF(#REF!&lt;=5,0,IF(G46="",0,IF(ISNA(VLOOKUP($F46,#REF!,7,FALSE)),VLOOKUP($F46,#REF!,4,FALSE),VLOOKUP($F46,#REF!,7,FALSE))))</f>
        <v>#REF!</v>
      </c>
      <c r="S46" s="12" t="e">
        <f t="shared" si="5"/>
        <v>#REF!</v>
      </c>
      <c r="T46" s="11" t="e">
        <f t="shared" si="21"/>
        <v>#REF!</v>
      </c>
      <c r="V46" s="18" t="e">
        <f t="shared" si="6"/>
        <v>#REF!</v>
      </c>
      <c r="W46" s="18" t="e">
        <f t="shared" si="7"/>
        <v>#REF!</v>
      </c>
      <c r="X46" s="18" t="e">
        <f t="shared" si="8"/>
        <v>#REF!</v>
      </c>
      <c r="Y46" s="18" t="e">
        <f t="shared" si="9"/>
        <v>#REF!</v>
      </c>
      <c r="Z46" s="18" t="e">
        <f t="shared" si="10"/>
        <v>#REF!</v>
      </c>
      <c r="AA46" s="19" t="str">
        <f t="shared" si="11"/>
        <v/>
      </c>
      <c r="AB46" s="19" t="str">
        <f t="shared" si="12"/>
        <v/>
      </c>
      <c r="AC46" s="19" t="str">
        <f t="shared" si="13"/>
        <v/>
      </c>
      <c r="AD46" s="19" t="str">
        <f t="shared" si="14"/>
        <v/>
      </c>
      <c r="AE46" s="19" t="str">
        <f t="shared" si="15"/>
        <v/>
      </c>
      <c r="AF46" s="16" t="e">
        <f t="shared" si="16"/>
        <v>#REF!</v>
      </c>
      <c r="AG46" s="16" t="e">
        <f t="shared" si="17"/>
        <v>#REF!</v>
      </c>
      <c r="AH46" s="16" t="e">
        <f t="shared" si="18"/>
        <v>#REF!</v>
      </c>
      <c r="AI46" s="16" t="e">
        <f t="shared" si="19"/>
        <v>#REF!</v>
      </c>
      <c r="AJ46" s="16" t="e">
        <f t="shared" si="20"/>
        <v>#REF!</v>
      </c>
    </row>
    <row r="47" spans="1:36">
      <c r="A47" s="17" t="e">
        <f t="shared" si="0"/>
        <v>#REF!</v>
      </c>
      <c r="B47" s="17" t="e">
        <f t="shared" si="1"/>
        <v>#REF!</v>
      </c>
      <c r="C47" s="17" t="e">
        <f t="shared" si="2"/>
        <v>#REF!</v>
      </c>
      <c r="D47" s="17" t="e">
        <f t="shared" si="3"/>
        <v>#REF!</v>
      </c>
      <c r="E47" s="17" t="e">
        <f t="shared" si="4"/>
        <v>#REF!</v>
      </c>
      <c r="F47" s="7">
        <v>45</v>
      </c>
      <c r="G47" s="57"/>
      <c r="H47" s="58"/>
      <c r="I47" s="11" t="e">
        <f>IF(#REF!=1,0,IF(G47="",0,IF(ISNA(VLOOKUP($F47,#REF!,6,FALSE)),VLOOKUP($F47,#REF!,5,FALSE),VLOOKUP($F47,#REF!,6,FALSE))))</f>
        <v>#REF!</v>
      </c>
      <c r="J47" s="11" t="e">
        <f>IF(#REF!=1,0,IF(G47="",0,IF(ISNA(VLOOKUP($F47,#REF!,7,FALSE)),VLOOKUP($F47,#REF!,4,FALSE),VLOOKUP($F47,#REF!,7,FALSE))))</f>
        <v>#REF!</v>
      </c>
      <c r="K47" s="11" t="e">
        <f>IF(#REF!&lt;=2,0,IF(G47="",0,IF(ISNA(VLOOKUP($F47,#REF!,6,FALSE)),VLOOKUP($F47,#REF!,5,FALSE),VLOOKUP($F47,#REF!,6,FALSE))))</f>
        <v>#REF!</v>
      </c>
      <c r="L47" s="11" t="e">
        <f>IF(#REF!&lt;=2,0,IF(G47="",0,IF(ISNA(VLOOKUP($F47,#REF!,7,FALSE)),VLOOKUP($F47,#REF!,4,FALSE),VLOOKUP($F47,#REF!,7,FALSE))))</f>
        <v>#REF!</v>
      </c>
      <c r="M47" s="11" t="e">
        <f>IF(#REF!&lt;=3,0,IF(G47="",0,IF(ISNA(VLOOKUP($F47,#REF!,6,FALSE)),VLOOKUP($F47,#REF!,5,FALSE),VLOOKUP($F47,#REF!,6,FALSE))))</f>
        <v>#REF!</v>
      </c>
      <c r="N47" s="11" t="e">
        <f>IF(#REF!&lt;=3,0,IF(G47="",0,IF(ISNA(VLOOKUP($F47,#REF!,7,FALSE)),VLOOKUP($F47,#REF!,4,FALSE),VLOOKUP($F47,#REF!,7,FALSE))))</f>
        <v>#REF!</v>
      </c>
      <c r="O47" s="11" t="e">
        <f>IF(#REF!&lt;=4,0,IF(G47="",0,IF(ISNA(VLOOKUP($F47,#REF!,6,FALSE)),VLOOKUP($F47,#REF!,5,FALSE),VLOOKUP($F47,#REF!,6,FALSE))))</f>
        <v>#REF!</v>
      </c>
      <c r="P47" s="11" t="e">
        <f>IF(#REF!&lt;=4,0,IF(G47="",0,IF(ISNA(VLOOKUP($F47,#REF!,7,FALSE)),VLOOKUP($F47,#REF!,4,FALSE),VLOOKUP($F47,#REF!,7,FALSE))))</f>
        <v>#REF!</v>
      </c>
      <c r="Q47" s="11" t="e">
        <f>IF(#REF!&lt;=5,0,IF(G47="",0,IF(ISNA(VLOOKUP($F47,#REF!,6,FALSE)),VLOOKUP($F47,#REF!,5,FALSE),VLOOKUP($F47,#REF!,6,FALSE))))</f>
        <v>#REF!</v>
      </c>
      <c r="R47" s="11" t="e">
        <f>IF(#REF!&lt;=5,0,IF(G47="",0,IF(ISNA(VLOOKUP($F47,#REF!,7,FALSE)),VLOOKUP($F47,#REF!,4,FALSE),VLOOKUP($F47,#REF!,7,FALSE))))</f>
        <v>#REF!</v>
      </c>
      <c r="S47" s="12" t="e">
        <f t="shared" si="5"/>
        <v>#REF!</v>
      </c>
      <c r="T47" s="11" t="e">
        <f t="shared" si="21"/>
        <v>#REF!</v>
      </c>
      <c r="V47" s="18" t="e">
        <f t="shared" si="6"/>
        <v>#REF!</v>
      </c>
      <c r="W47" s="18" t="e">
        <f t="shared" si="7"/>
        <v>#REF!</v>
      </c>
      <c r="X47" s="18" t="e">
        <f t="shared" si="8"/>
        <v>#REF!</v>
      </c>
      <c r="Y47" s="18" t="e">
        <f t="shared" si="9"/>
        <v>#REF!</v>
      </c>
      <c r="Z47" s="18" t="e">
        <f t="shared" si="10"/>
        <v>#REF!</v>
      </c>
      <c r="AA47" s="19" t="str">
        <f t="shared" si="11"/>
        <v/>
      </c>
      <c r="AB47" s="19" t="str">
        <f t="shared" si="12"/>
        <v/>
      </c>
      <c r="AC47" s="19" t="str">
        <f t="shared" si="13"/>
        <v/>
      </c>
      <c r="AD47" s="19" t="str">
        <f t="shared" si="14"/>
        <v/>
      </c>
      <c r="AE47" s="19" t="str">
        <f t="shared" si="15"/>
        <v/>
      </c>
      <c r="AF47" s="16" t="e">
        <f t="shared" si="16"/>
        <v>#REF!</v>
      </c>
      <c r="AG47" s="16" t="e">
        <f t="shared" si="17"/>
        <v>#REF!</v>
      </c>
      <c r="AH47" s="16" t="e">
        <f t="shared" si="18"/>
        <v>#REF!</v>
      </c>
      <c r="AI47" s="16" t="e">
        <f t="shared" si="19"/>
        <v>#REF!</v>
      </c>
      <c r="AJ47" s="16" t="e">
        <f t="shared" si="20"/>
        <v>#REF!</v>
      </c>
    </row>
    <row r="48" spans="1:36">
      <c r="A48" s="17" t="e">
        <f t="shared" si="0"/>
        <v>#REF!</v>
      </c>
      <c r="B48" s="17" t="e">
        <f t="shared" si="1"/>
        <v>#REF!</v>
      </c>
      <c r="C48" s="17" t="e">
        <f t="shared" si="2"/>
        <v>#REF!</v>
      </c>
      <c r="D48" s="17" t="e">
        <f t="shared" si="3"/>
        <v>#REF!</v>
      </c>
      <c r="E48" s="17" t="e">
        <f t="shared" si="4"/>
        <v>#REF!</v>
      </c>
      <c r="F48" s="7">
        <v>46</v>
      </c>
      <c r="G48" s="57"/>
      <c r="H48" s="58"/>
      <c r="I48" s="11" t="e">
        <f>IF(#REF!=1,0,IF(G48="",0,IF(ISNA(VLOOKUP($F48,#REF!,6,FALSE)),VLOOKUP($F48,#REF!,5,FALSE),VLOOKUP($F48,#REF!,6,FALSE))))</f>
        <v>#REF!</v>
      </c>
      <c r="J48" s="11" t="e">
        <f>IF(#REF!=1,0,IF(G48="",0,IF(ISNA(VLOOKUP($F48,#REF!,7,FALSE)),VLOOKUP($F48,#REF!,4,FALSE),VLOOKUP($F48,#REF!,7,FALSE))))</f>
        <v>#REF!</v>
      </c>
      <c r="K48" s="11" t="e">
        <f>IF(#REF!&lt;=2,0,IF(G48="",0,IF(ISNA(VLOOKUP($F48,#REF!,6,FALSE)),VLOOKUP($F48,#REF!,5,FALSE),VLOOKUP($F48,#REF!,6,FALSE))))</f>
        <v>#REF!</v>
      </c>
      <c r="L48" s="11" t="e">
        <f>IF(#REF!&lt;=2,0,IF(G48="",0,IF(ISNA(VLOOKUP($F48,#REF!,7,FALSE)),VLOOKUP($F48,#REF!,4,FALSE),VLOOKUP($F48,#REF!,7,FALSE))))</f>
        <v>#REF!</v>
      </c>
      <c r="M48" s="11" t="e">
        <f>IF(#REF!&lt;=3,0,IF(G48="",0,IF(ISNA(VLOOKUP($F48,#REF!,6,FALSE)),VLOOKUP($F48,#REF!,5,FALSE),VLOOKUP($F48,#REF!,6,FALSE))))</f>
        <v>#REF!</v>
      </c>
      <c r="N48" s="11" t="e">
        <f>IF(#REF!&lt;=3,0,IF(G48="",0,IF(ISNA(VLOOKUP($F48,#REF!,7,FALSE)),VLOOKUP($F48,#REF!,4,FALSE),VLOOKUP($F48,#REF!,7,FALSE))))</f>
        <v>#REF!</v>
      </c>
      <c r="O48" s="11" t="e">
        <f>IF(#REF!&lt;=4,0,IF(G48="",0,IF(ISNA(VLOOKUP($F48,#REF!,6,FALSE)),VLOOKUP($F48,#REF!,5,FALSE),VLOOKUP($F48,#REF!,6,FALSE))))</f>
        <v>#REF!</v>
      </c>
      <c r="P48" s="11" t="e">
        <f>IF(#REF!&lt;=4,0,IF(G48="",0,IF(ISNA(VLOOKUP($F48,#REF!,7,FALSE)),VLOOKUP($F48,#REF!,4,FALSE),VLOOKUP($F48,#REF!,7,FALSE))))</f>
        <v>#REF!</v>
      </c>
      <c r="Q48" s="11" t="e">
        <f>IF(#REF!&lt;=5,0,IF(G48="",0,IF(ISNA(VLOOKUP($F48,#REF!,6,FALSE)),VLOOKUP($F48,#REF!,5,FALSE),VLOOKUP($F48,#REF!,6,FALSE))))</f>
        <v>#REF!</v>
      </c>
      <c r="R48" s="11" t="e">
        <f>IF(#REF!&lt;=5,0,IF(G48="",0,IF(ISNA(VLOOKUP($F48,#REF!,7,FALSE)),VLOOKUP($F48,#REF!,4,FALSE),VLOOKUP($F48,#REF!,7,FALSE))))</f>
        <v>#REF!</v>
      </c>
      <c r="S48" s="12" t="e">
        <f t="shared" si="5"/>
        <v>#REF!</v>
      </c>
      <c r="T48" s="11" t="e">
        <f t="shared" si="21"/>
        <v>#REF!</v>
      </c>
      <c r="V48" s="18" t="e">
        <f t="shared" si="6"/>
        <v>#REF!</v>
      </c>
      <c r="W48" s="18" t="e">
        <f t="shared" si="7"/>
        <v>#REF!</v>
      </c>
      <c r="X48" s="18" t="e">
        <f t="shared" si="8"/>
        <v>#REF!</v>
      </c>
      <c r="Y48" s="18" t="e">
        <f t="shared" si="9"/>
        <v>#REF!</v>
      </c>
      <c r="Z48" s="18" t="e">
        <f t="shared" si="10"/>
        <v>#REF!</v>
      </c>
      <c r="AA48" s="19" t="str">
        <f t="shared" si="11"/>
        <v/>
      </c>
      <c r="AB48" s="19" t="str">
        <f t="shared" si="12"/>
        <v/>
      </c>
      <c r="AC48" s="19" t="str">
        <f t="shared" si="13"/>
        <v/>
      </c>
      <c r="AD48" s="19" t="str">
        <f t="shared" si="14"/>
        <v/>
      </c>
      <c r="AE48" s="19" t="str">
        <f t="shared" si="15"/>
        <v/>
      </c>
      <c r="AF48" s="16" t="e">
        <f t="shared" si="16"/>
        <v>#REF!</v>
      </c>
      <c r="AG48" s="16" t="e">
        <f t="shared" si="17"/>
        <v>#REF!</v>
      </c>
      <c r="AH48" s="16" t="e">
        <f t="shared" si="18"/>
        <v>#REF!</v>
      </c>
      <c r="AI48" s="16" t="e">
        <f t="shared" si="19"/>
        <v>#REF!</v>
      </c>
      <c r="AJ48" s="16" t="e">
        <f t="shared" si="20"/>
        <v>#REF!</v>
      </c>
    </row>
    <row r="49" spans="1:36">
      <c r="A49" s="17" t="e">
        <f t="shared" si="0"/>
        <v>#REF!</v>
      </c>
      <c r="B49" s="17" t="e">
        <f t="shared" si="1"/>
        <v>#REF!</v>
      </c>
      <c r="C49" s="17" t="e">
        <f t="shared" si="2"/>
        <v>#REF!</v>
      </c>
      <c r="D49" s="17" t="e">
        <f t="shared" si="3"/>
        <v>#REF!</v>
      </c>
      <c r="E49" s="17" t="e">
        <f t="shared" si="4"/>
        <v>#REF!</v>
      </c>
      <c r="F49" s="7">
        <v>47</v>
      </c>
      <c r="G49" s="57"/>
      <c r="H49" s="58"/>
      <c r="I49" s="11" t="e">
        <f>IF(#REF!=1,0,IF(G49="",0,IF(ISNA(VLOOKUP($F49,#REF!,6,FALSE)),VLOOKUP($F49,#REF!,5,FALSE),VLOOKUP($F49,#REF!,6,FALSE))))</f>
        <v>#REF!</v>
      </c>
      <c r="J49" s="11" t="e">
        <f>IF(#REF!=1,0,IF(G49="",0,IF(ISNA(VLOOKUP($F49,#REF!,7,FALSE)),VLOOKUP($F49,#REF!,4,FALSE),VLOOKUP($F49,#REF!,7,FALSE))))</f>
        <v>#REF!</v>
      </c>
      <c r="K49" s="11" t="e">
        <f>IF(#REF!&lt;=2,0,IF(G49="",0,IF(ISNA(VLOOKUP($F49,#REF!,6,FALSE)),VLOOKUP($F49,#REF!,5,FALSE),VLOOKUP($F49,#REF!,6,FALSE))))</f>
        <v>#REF!</v>
      </c>
      <c r="L49" s="11" t="e">
        <f>IF(#REF!&lt;=2,0,IF(G49="",0,IF(ISNA(VLOOKUP($F49,#REF!,7,FALSE)),VLOOKUP($F49,#REF!,4,FALSE),VLOOKUP($F49,#REF!,7,FALSE))))</f>
        <v>#REF!</v>
      </c>
      <c r="M49" s="11" t="e">
        <f>IF(#REF!&lt;=3,0,IF(G49="",0,IF(ISNA(VLOOKUP($F49,#REF!,6,FALSE)),VLOOKUP($F49,#REF!,5,FALSE),VLOOKUP($F49,#REF!,6,FALSE))))</f>
        <v>#REF!</v>
      </c>
      <c r="N49" s="11" t="e">
        <f>IF(#REF!&lt;=3,0,IF(G49="",0,IF(ISNA(VLOOKUP($F49,#REF!,7,FALSE)),VLOOKUP($F49,#REF!,4,FALSE),VLOOKUP($F49,#REF!,7,FALSE))))</f>
        <v>#REF!</v>
      </c>
      <c r="O49" s="11" t="e">
        <f>IF(#REF!&lt;=4,0,IF(G49="",0,IF(ISNA(VLOOKUP($F49,#REF!,6,FALSE)),VLOOKUP($F49,#REF!,5,FALSE),VLOOKUP($F49,#REF!,6,FALSE))))</f>
        <v>#REF!</v>
      </c>
      <c r="P49" s="11" t="e">
        <f>IF(#REF!&lt;=4,0,IF(G49="",0,IF(ISNA(VLOOKUP($F49,#REF!,7,FALSE)),VLOOKUP($F49,#REF!,4,FALSE),VLOOKUP($F49,#REF!,7,FALSE))))</f>
        <v>#REF!</v>
      </c>
      <c r="Q49" s="11" t="e">
        <f>IF(#REF!&lt;=5,0,IF(G49="",0,IF(ISNA(VLOOKUP($F49,#REF!,6,FALSE)),VLOOKUP($F49,#REF!,5,FALSE),VLOOKUP($F49,#REF!,6,FALSE))))</f>
        <v>#REF!</v>
      </c>
      <c r="R49" s="11" t="e">
        <f>IF(#REF!&lt;=5,0,IF(G49="",0,IF(ISNA(VLOOKUP($F49,#REF!,7,FALSE)),VLOOKUP($F49,#REF!,4,FALSE),VLOOKUP($F49,#REF!,7,FALSE))))</f>
        <v>#REF!</v>
      </c>
      <c r="S49" s="12" t="e">
        <f t="shared" si="5"/>
        <v>#REF!</v>
      </c>
      <c r="T49" s="11" t="e">
        <f t="shared" si="21"/>
        <v>#REF!</v>
      </c>
      <c r="V49" s="18" t="e">
        <f t="shared" si="6"/>
        <v>#REF!</v>
      </c>
      <c r="W49" s="18" t="e">
        <f t="shared" si="7"/>
        <v>#REF!</v>
      </c>
      <c r="X49" s="18" t="e">
        <f t="shared" si="8"/>
        <v>#REF!</v>
      </c>
      <c r="Y49" s="18" t="e">
        <f t="shared" si="9"/>
        <v>#REF!</v>
      </c>
      <c r="Z49" s="18" t="e">
        <f t="shared" si="10"/>
        <v>#REF!</v>
      </c>
      <c r="AA49" s="19" t="str">
        <f t="shared" si="11"/>
        <v/>
      </c>
      <c r="AB49" s="19" t="str">
        <f t="shared" si="12"/>
        <v/>
      </c>
      <c r="AC49" s="19" t="str">
        <f t="shared" si="13"/>
        <v/>
      </c>
      <c r="AD49" s="19" t="str">
        <f t="shared" si="14"/>
        <v/>
      </c>
      <c r="AE49" s="19" t="str">
        <f t="shared" si="15"/>
        <v/>
      </c>
      <c r="AF49" s="16" t="e">
        <f t="shared" si="16"/>
        <v>#REF!</v>
      </c>
      <c r="AG49" s="16" t="e">
        <f t="shared" si="17"/>
        <v>#REF!</v>
      </c>
      <c r="AH49" s="16" t="e">
        <f t="shared" si="18"/>
        <v>#REF!</v>
      </c>
      <c r="AI49" s="16" t="e">
        <f t="shared" si="19"/>
        <v>#REF!</v>
      </c>
      <c r="AJ49" s="16" t="e">
        <f t="shared" si="20"/>
        <v>#REF!</v>
      </c>
    </row>
    <row r="50" spans="1:36">
      <c r="A50" s="17" t="e">
        <f t="shared" si="0"/>
        <v>#REF!</v>
      </c>
      <c r="B50" s="17" t="e">
        <f t="shared" si="1"/>
        <v>#REF!</v>
      </c>
      <c r="C50" s="17" t="e">
        <f t="shared" si="2"/>
        <v>#REF!</v>
      </c>
      <c r="D50" s="17" t="e">
        <f t="shared" si="3"/>
        <v>#REF!</v>
      </c>
      <c r="E50" s="17" t="e">
        <f t="shared" si="4"/>
        <v>#REF!</v>
      </c>
      <c r="F50" s="7">
        <v>48</v>
      </c>
      <c r="G50" s="57"/>
      <c r="H50" s="58"/>
      <c r="I50" s="11" t="e">
        <f>IF(#REF!=1,0,IF(G50="",0,IF(ISNA(VLOOKUP($F50,#REF!,6,FALSE)),VLOOKUP($F50,#REF!,5,FALSE),VLOOKUP($F50,#REF!,6,FALSE))))</f>
        <v>#REF!</v>
      </c>
      <c r="J50" s="11" t="e">
        <f>IF(#REF!=1,0,IF(G50="",0,IF(ISNA(VLOOKUP($F50,#REF!,7,FALSE)),VLOOKUP($F50,#REF!,4,FALSE),VLOOKUP($F50,#REF!,7,FALSE))))</f>
        <v>#REF!</v>
      </c>
      <c r="K50" s="11" t="e">
        <f>IF(#REF!&lt;=2,0,IF(G50="",0,IF(ISNA(VLOOKUP($F50,#REF!,6,FALSE)),VLOOKUP($F50,#REF!,5,FALSE),VLOOKUP($F50,#REF!,6,FALSE))))</f>
        <v>#REF!</v>
      </c>
      <c r="L50" s="11" t="e">
        <f>IF(#REF!&lt;=2,0,IF(G50="",0,IF(ISNA(VLOOKUP($F50,#REF!,7,FALSE)),VLOOKUP($F50,#REF!,4,FALSE),VLOOKUP($F50,#REF!,7,FALSE))))</f>
        <v>#REF!</v>
      </c>
      <c r="M50" s="11" t="e">
        <f>IF(#REF!&lt;=3,0,IF(G50="",0,IF(ISNA(VLOOKUP($F50,#REF!,6,FALSE)),VLOOKUP($F50,#REF!,5,FALSE),VLOOKUP($F50,#REF!,6,FALSE))))</f>
        <v>#REF!</v>
      </c>
      <c r="N50" s="11" t="e">
        <f>IF(#REF!&lt;=3,0,IF(G50="",0,IF(ISNA(VLOOKUP($F50,#REF!,7,FALSE)),VLOOKUP($F50,#REF!,4,FALSE),VLOOKUP($F50,#REF!,7,FALSE))))</f>
        <v>#REF!</v>
      </c>
      <c r="O50" s="11" t="e">
        <f>IF(#REF!&lt;=4,0,IF(G50="",0,IF(ISNA(VLOOKUP($F50,#REF!,6,FALSE)),VLOOKUP($F50,#REF!,5,FALSE),VLOOKUP($F50,#REF!,6,FALSE))))</f>
        <v>#REF!</v>
      </c>
      <c r="P50" s="11" t="e">
        <f>IF(#REF!&lt;=4,0,IF(G50="",0,IF(ISNA(VLOOKUP($F50,#REF!,7,FALSE)),VLOOKUP($F50,#REF!,4,FALSE),VLOOKUP($F50,#REF!,7,FALSE))))</f>
        <v>#REF!</v>
      </c>
      <c r="Q50" s="11" t="e">
        <f>IF(#REF!&lt;=5,0,IF(G50="",0,IF(ISNA(VLOOKUP($F50,#REF!,6,FALSE)),VLOOKUP($F50,#REF!,5,FALSE),VLOOKUP($F50,#REF!,6,FALSE))))</f>
        <v>#REF!</v>
      </c>
      <c r="R50" s="11" t="e">
        <f>IF(#REF!&lt;=5,0,IF(G50="",0,IF(ISNA(VLOOKUP($F50,#REF!,7,FALSE)),VLOOKUP($F50,#REF!,4,FALSE),VLOOKUP($F50,#REF!,7,FALSE))))</f>
        <v>#REF!</v>
      </c>
      <c r="S50" s="12" t="e">
        <f t="shared" si="5"/>
        <v>#REF!</v>
      </c>
      <c r="T50" s="11" t="e">
        <f t="shared" si="21"/>
        <v>#REF!</v>
      </c>
      <c r="V50" s="18" t="e">
        <f t="shared" si="6"/>
        <v>#REF!</v>
      </c>
      <c r="W50" s="18" t="e">
        <f t="shared" si="7"/>
        <v>#REF!</v>
      </c>
      <c r="X50" s="18" t="e">
        <f t="shared" si="8"/>
        <v>#REF!</v>
      </c>
      <c r="Y50" s="18" t="e">
        <f t="shared" si="9"/>
        <v>#REF!</v>
      </c>
      <c r="Z50" s="18" t="e">
        <f t="shared" si="10"/>
        <v>#REF!</v>
      </c>
      <c r="AA50" s="19" t="str">
        <f t="shared" si="11"/>
        <v/>
      </c>
      <c r="AB50" s="19" t="str">
        <f t="shared" si="12"/>
        <v/>
      </c>
      <c r="AC50" s="19" t="str">
        <f t="shared" si="13"/>
        <v/>
      </c>
      <c r="AD50" s="19" t="str">
        <f t="shared" si="14"/>
        <v/>
      </c>
      <c r="AE50" s="19" t="str">
        <f t="shared" si="15"/>
        <v/>
      </c>
      <c r="AF50" s="16" t="e">
        <f t="shared" si="16"/>
        <v>#REF!</v>
      </c>
      <c r="AG50" s="16" t="e">
        <f t="shared" si="17"/>
        <v>#REF!</v>
      </c>
      <c r="AH50" s="16" t="e">
        <f t="shared" si="18"/>
        <v>#REF!</v>
      </c>
      <c r="AI50" s="16" t="e">
        <f t="shared" si="19"/>
        <v>#REF!</v>
      </c>
      <c r="AJ50" s="16" t="e">
        <f t="shared" si="20"/>
        <v>#REF!</v>
      </c>
    </row>
    <row r="51" spans="1:36">
      <c r="A51" s="17" t="e">
        <f t="shared" si="0"/>
        <v>#REF!</v>
      </c>
      <c r="B51" s="17" t="e">
        <f t="shared" si="1"/>
        <v>#REF!</v>
      </c>
      <c r="C51" s="17" t="e">
        <f t="shared" si="2"/>
        <v>#REF!</v>
      </c>
      <c r="D51" s="17" t="e">
        <f t="shared" si="3"/>
        <v>#REF!</v>
      </c>
      <c r="E51" s="17" t="e">
        <f t="shared" si="4"/>
        <v>#REF!</v>
      </c>
      <c r="F51" s="7">
        <v>49</v>
      </c>
      <c r="G51" s="57"/>
      <c r="H51" s="58"/>
      <c r="I51" s="11" t="e">
        <f>IF(#REF!=1,0,IF(G51="",0,IF(ISNA(VLOOKUP($F51,#REF!,6,FALSE)),VLOOKUP($F51,#REF!,5,FALSE),VLOOKUP($F51,#REF!,6,FALSE))))</f>
        <v>#REF!</v>
      </c>
      <c r="J51" s="11" t="e">
        <f>IF(#REF!=1,0,IF(G51="",0,IF(ISNA(VLOOKUP($F51,#REF!,7,FALSE)),VLOOKUP($F51,#REF!,4,FALSE),VLOOKUP($F51,#REF!,7,FALSE))))</f>
        <v>#REF!</v>
      </c>
      <c r="K51" s="11" t="e">
        <f>IF(#REF!&lt;=2,0,IF(G51="",0,IF(ISNA(VLOOKUP($F51,#REF!,6,FALSE)),VLOOKUP($F51,#REF!,5,FALSE),VLOOKUP($F51,#REF!,6,FALSE))))</f>
        <v>#REF!</v>
      </c>
      <c r="L51" s="11" t="e">
        <f>IF(#REF!&lt;=2,0,IF(G51="",0,IF(ISNA(VLOOKUP($F51,#REF!,7,FALSE)),VLOOKUP($F51,#REF!,4,FALSE),VLOOKUP($F51,#REF!,7,FALSE))))</f>
        <v>#REF!</v>
      </c>
      <c r="M51" s="11" t="e">
        <f>IF(#REF!&lt;=3,0,IF(G51="",0,IF(ISNA(VLOOKUP($F51,#REF!,6,FALSE)),VLOOKUP($F51,#REF!,5,FALSE),VLOOKUP($F51,#REF!,6,FALSE))))</f>
        <v>#REF!</v>
      </c>
      <c r="N51" s="11" t="e">
        <f>IF(#REF!&lt;=3,0,IF(G51="",0,IF(ISNA(VLOOKUP($F51,#REF!,7,FALSE)),VLOOKUP($F51,#REF!,4,FALSE),VLOOKUP($F51,#REF!,7,FALSE))))</f>
        <v>#REF!</v>
      </c>
      <c r="O51" s="11" t="e">
        <f>IF(#REF!&lt;=4,0,IF(G51="",0,IF(ISNA(VLOOKUP($F51,#REF!,6,FALSE)),VLOOKUP($F51,#REF!,5,FALSE),VLOOKUP($F51,#REF!,6,FALSE))))</f>
        <v>#REF!</v>
      </c>
      <c r="P51" s="11" t="e">
        <f>IF(#REF!&lt;=4,0,IF(G51="",0,IF(ISNA(VLOOKUP($F51,#REF!,7,FALSE)),VLOOKUP($F51,#REF!,4,FALSE),VLOOKUP($F51,#REF!,7,FALSE))))</f>
        <v>#REF!</v>
      </c>
      <c r="Q51" s="11" t="e">
        <f>IF(#REF!&lt;=5,0,IF(G51="",0,IF(ISNA(VLOOKUP($F51,#REF!,6,FALSE)),VLOOKUP($F51,#REF!,5,FALSE),VLOOKUP($F51,#REF!,6,FALSE))))</f>
        <v>#REF!</v>
      </c>
      <c r="R51" s="11" t="e">
        <f>IF(#REF!&lt;=5,0,IF(G51="",0,IF(ISNA(VLOOKUP($F51,#REF!,7,FALSE)),VLOOKUP($F51,#REF!,4,FALSE),VLOOKUP($F51,#REF!,7,FALSE))))</f>
        <v>#REF!</v>
      </c>
      <c r="S51" s="12" t="e">
        <f t="shared" si="5"/>
        <v>#REF!</v>
      </c>
      <c r="T51" s="11" t="e">
        <f t="shared" si="21"/>
        <v>#REF!</v>
      </c>
      <c r="V51" s="18" t="e">
        <f t="shared" si="6"/>
        <v>#REF!</v>
      </c>
      <c r="W51" s="18" t="e">
        <f t="shared" si="7"/>
        <v>#REF!</v>
      </c>
      <c r="X51" s="18" t="e">
        <f t="shared" si="8"/>
        <v>#REF!</v>
      </c>
      <c r="Y51" s="18" t="e">
        <f t="shared" si="9"/>
        <v>#REF!</v>
      </c>
      <c r="Z51" s="18" t="e">
        <f t="shared" si="10"/>
        <v>#REF!</v>
      </c>
      <c r="AA51" s="19" t="str">
        <f t="shared" si="11"/>
        <v/>
      </c>
      <c r="AB51" s="19" t="str">
        <f t="shared" si="12"/>
        <v/>
      </c>
      <c r="AC51" s="19" t="str">
        <f t="shared" si="13"/>
        <v/>
      </c>
      <c r="AD51" s="19" t="str">
        <f t="shared" si="14"/>
        <v/>
      </c>
      <c r="AE51" s="19" t="str">
        <f t="shared" si="15"/>
        <v/>
      </c>
      <c r="AF51" s="16" t="e">
        <f t="shared" si="16"/>
        <v>#REF!</v>
      </c>
      <c r="AG51" s="16" t="e">
        <f t="shared" si="17"/>
        <v>#REF!</v>
      </c>
      <c r="AH51" s="16" t="e">
        <f t="shared" si="18"/>
        <v>#REF!</v>
      </c>
      <c r="AI51" s="16" t="e">
        <f t="shared" si="19"/>
        <v>#REF!</v>
      </c>
      <c r="AJ51" s="16" t="e">
        <f t="shared" si="20"/>
        <v>#REF!</v>
      </c>
    </row>
    <row r="52" spans="1:36">
      <c r="A52" s="17" t="e">
        <f t="shared" si="0"/>
        <v>#REF!</v>
      </c>
      <c r="B52" s="17" t="e">
        <f t="shared" si="1"/>
        <v>#REF!</v>
      </c>
      <c r="C52" s="17" t="e">
        <f t="shared" si="2"/>
        <v>#REF!</v>
      </c>
      <c r="D52" s="17" t="e">
        <f t="shared" si="3"/>
        <v>#REF!</v>
      </c>
      <c r="E52" s="17" t="e">
        <f t="shared" si="4"/>
        <v>#REF!</v>
      </c>
      <c r="F52" s="7">
        <v>50</v>
      </c>
      <c r="G52" s="57"/>
      <c r="H52" s="58"/>
      <c r="I52" s="13" t="e">
        <f>IF(#REF!=1,0,IF(G52="",0,IF(ISNA(VLOOKUP($F52,#REF!,6,FALSE)),VLOOKUP($F52,#REF!,5,FALSE),VLOOKUP($F52,#REF!,6,FALSE))))</f>
        <v>#REF!</v>
      </c>
      <c r="J52" s="13" t="e">
        <f>IF(#REF!=1,0,IF(G52="",0,IF(ISNA(VLOOKUP($F52,#REF!,7,FALSE)),VLOOKUP($F52,#REF!,4,FALSE),VLOOKUP($F52,#REF!,7,FALSE))))</f>
        <v>#REF!</v>
      </c>
      <c r="K52" s="13" t="e">
        <f>IF(#REF!&lt;=2,0,IF(G52="",0,IF(ISNA(VLOOKUP($F52,#REF!,6,FALSE)),VLOOKUP($F52,#REF!,5,FALSE),VLOOKUP($F52,#REF!,6,FALSE))))</f>
        <v>#REF!</v>
      </c>
      <c r="L52" s="13" t="e">
        <f>IF(#REF!&lt;=2,0,IF(G52="",0,IF(ISNA(VLOOKUP($F52,#REF!,7,FALSE)),VLOOKUP($F52,#REF!,4,FALSE),VLOOKUP($F52,#REF!,7,FALSE))))</f>
        <v>#REF!</v>
      </c>
      <c r="M52" s="13" t="e">
        <f>IF(#REF!&lt;=3,0,IF(G52="",0,IF(ISNA(VLOOKUP($F52,#REF!,6,FALSE)),VLOOKUP($F52,#REF!,5,FALSE),VLOOKUP($F52,#REF!,6,FALSE))))</f>
        <v>#REF!</v>
      </c>
      <c r="N52" s="13" t="e">
        <f>IF(#REF!&lt;=3,0,IF(G52="",0,IF(ISNA(VLOOKUP($F52,#REF!,7,FALSE)),VLOOKUP($F52,#REF!,4,FALSE),VLOOKUP($F52,#REF!,7,FALSE))))</f>
        <v>#REF!</v>
      </c>
      <c r="O52" s="13" t="e">
        <f>IF(#REF!&lt;=4,0,IF(G52="",0,IF(ISNA(VLOOKUP($F52,#REF!,6,FALSE)),VLOOKUP($F52,#REF!,5,FALSE),VLOOKUP($F52,#REF!,6,FALSE))))</f>
        <v>#REF!</v>
      </c>
      <c r="P52" s="13" t="e">
        <f>IF(#REF!&lt;=4,0,IF(G52="",0,IF(ISNA(VLOOKUP($F52,#REF!,7,FALSE)),VLOOKUP($F52,#REF!,4,FALSE),VLOOKUP($F52,#REF!,7,FALSE))))</f>
        <v>#REF!</v>
      </c>
      <c r="Q52" s="13" t="e">
        <f>IF(#REF!&lt;=5,0,IF(G52="",0,IF(ISNA(VLOOKUP($F52,#REF!,6,FALSE)),VLOOKUP($F52,#REF!,5,FALSE),VLOOKUP($F52,#REF!,6,FALSE))))</f>
        <v>#REF!</v>
      </c>
      <c r="R52" s="13" t="e">
        <f>IF(#REF!&lt;=5,0,IF(G52="",0,IF(ISNA(VLOOKUP($F52,#REF!,7,FALSE)),VLOOKUP($F52,#REF!,4,FALSE),VLOOKUP($F52,#REF!,7,FALSE))))</f>
        <v>#REF!</v>
      </c>
      <c r="S52" s="14" t="e">
        <f t="shared" si="5"/>
        <v>#REF!</v>
      </c>
      <c r="T52" s="13" t="e">
        <f t="shared" si="21"/>
        <v>#REF!</v>
      </c>
      <c r="V52" s="20" t="e">
        <f t="shared" si="6"/>
        <v>#REF!</v>
      </c>
      <c r="W52" s="20" t="e">
        <f t="shared" si="7"/>
        <v>#REF!</v>
      </c>
      <c r="X52" s="20" t="e">
        <f t="shared" si="8"/>
        <v>#REF!</v>
      </c>
      <c r="Y52" s="20" t="e">
        <f t="shared" si="9"/>
        <v>#REF!</v>
      </c>
      <c r="Z52" s="20" t="e">
        <f t="shared" si="10"/>
        <v>#REF!</v>
      </c>
      <c r="AA52" s="21" t="str">
        <f t="shared" si="11"/>
        <v/>
      </c>
      <c r="AB52" s="21" t="str">
        <f t="shared" si="12"/>
        <v/>
      </c>
      <c r="AC52" s="21" t="str">
        <f t="shared" si="13"/>
        <v/>
      </c>
      <c r="AD52" s="21" t="str">
        <f t="shared" si="14"/>
        <v/>
      </c>
      <c r="AE52" s="21" t="str">
        <f t="shared" si="15"/>
        <v/>
      </c>
      <c r="AF52" s="16" t="e">
        <f t="shared" si="16"/>
        <v>#REF!</v>
      </c>
      <c r="AG52" s="16" t="e">
        <f t="shared" si="17"/>
        <v>#REF!</v>
      </c>
      <c r="AH52" s="16" t="e">
        <f t="shared" si="18"/>
        <v>#REF!</v>
      </c>
      <c r="AI52" s="16" t="e">
        <f t="shared" si="19"/>
        <v>#REF!</v>
      </c>
      <c r="AJ52" s="16" t="e">
        <f t="shared" si="20"/>
        <v>#REF!</v>
      </c>
    </row>
    <row r="53" spans="1:36" s="26" customFormat="1">
      <c r="A53" s="22"/>
      <c r="B53" s="22"/>
      <c r="C53" s="22"/>
      <c r="D53" s="22"/>
      <c r="E53" s="22"/>
      <c r="F53" s="23"/>
      <c r="G53" s="54"/>
      <c r="H53" s="54"/>
      <c r="I53" s="24"/>
      <c r="J53" s="24"/>
      <c r="K53" s="24"/>
      <c r="L53" s="24"/>
      <c r="M53" s="24"/>
      <c r="N53" s="24"/>
      <c r="O53" s="24"/>
      <c r="P53" s="24"/>
      <c r="Q53" s="24"/>
      <c r="R53" s="24"/>
      <c r="S53" s="25"/>
      <c r="T53" s="24"/>
      <c r="AA53" s="22"/>
      <c r="AB53" s="22"/>
      <c r="AC53" s="22"/>
      <c r="AD53" s="22"/>
      <c r="AE53" s="22"/>
    </row>
    <row r="54" spans="1:36" s="26" customFormat="1">
      <c r="A54" s="22"/>
      <c r="B54" s="22"/>
      <c r="C54" s="22"/>
      <c r="D54" s="22"/>
      <c r="E54" s="22"/>
      <c r="F54" s="23"/>
      <c r="G54" s="54"/>
      <c r="H54" s="54"/>
      <c r="I54" s="24"/>
      <c r="J54" s="24"/>
      <c r="K54" s="24"/>
      <c r="L54" s="24"/>
      <c r="M54" s="24"/>
      <c r="N54" s="24"/>
      <c r="O54" s="24"/>
      <c r="P54" s="24"/>
      <c r="Q54" s="24"/>
      <c r="R54" s="24"/>
      <c r="S54" s="25"/>
      <c r="T54" s="24"/>
      <c r="AA54" s="22"/>
      <c r="AB54" s="22"/>
      <c r="AC54" s="22"/>
      <c r="AD54" s="22"/>
      <c r="AE54" s="22"/>
    </row>
    <row r="55" spans="1:36" s="26" customFormat="1">
      <c r="A55" s="22"/>
      <c r="B55" s="22"/>
      <c r="C55" s="22"/>
      <c r="D55" s="22"/>
      <c r="E55" s="22"/>
      <c r="F55" s="23"/>
      <c r="G55" s="54"/>
      <c r="H55" s="54"/>
      <c r="I55" s="24"/>
      <c r="J55" s="24"/>
      <c r="K55" s="24"/>
      <c r="L55" s="24"/>
      <c r="M55" s="24"/>
      <c r="N55" s="24"/>
      <c r="O55" s="24"/>
      <c r="P55" s="24"/>
      <c r="Q55" s="24"/>
      <c r="R55" s="24"/>
      <c r="S55" s="25"/>
      <c r="T55" s="24"/>
      <c r="AA55" s="22"/>
      <c r="AB55" s="22"/>
      <c r="AC55" s="22"/>
      <c r="AD55" s="22"/>
      <c r="AE55" s="22"/>
    </row>
    <row r="56" spans="1:36" s="26" customFormat="1">
      <c r="A56" s="22"/>
      <c r="B56" s="22"/>
      <c r="C56" s="22"/>
      <c r="D56" s="22"/>
      <c r="E56" s="22"/>
      <c r="F56" s="23"/>
      <c r="G56" s="54"/>
      <c r="H56" s="54"/>
      <c r="I56" s="24"/>
      <c r="J56" s="24"/>
      <c r="K56" s="24"/>
      <c r="L56" s="24"/>
      <c r="M56" s="24"/>
      <c r="N56" s="24"/>
      <c r="O56" s="24"/>
      <c r="P56" s="24"/>
      <c r="Q56" s="24"/>
      <c r="R56" s="24"/>
      <c r="S56" s="25"/>
      <c r="T56" s="24"/>
      <c r="AA56" s="22"/>
      <c r="AB56" s="22"/>
      <c r="AC56" s="22"/>
      <c r="AD56" s="22"/>
      <c r="AE56" s="22"/>
    </row>
    <row r="57" spans="1:36" s="26" customFormat="1">
      <c r="A57" s="22"/>
      <c r="B57" s="22"/>
      <c r="C57" s="22"/>
      <c r="D57" s="22"/>
      <c r="E57" s="22"/>
      <c r="F57" s="23"/>
      <c r="G57" s="54"/>
      <c r="H57" s="54"/>
      <c r="I57" s="24"/>
      <c r="J57" s="24"/>
      <c r="K57" s="24"/>
      <c r="L57" s="24"/>
      <c r="M57" s="24"/>
      <c r="N57" s="24"/>
      <c r="O57" s="24"/>
      <c r="P57" s="24"/>
      <c r="Q57" s="24"/>
      <c r="R57" s="24"/>
      <c r="S57" s="25"/>
      <c r="T57" s="24"/>
      <c r="AA57" s="22"/>
      <c r="AB57" s="22"/>
      <c r="AC57" s="22"/>
      <c r="AD57" s="22"/>
      <c r="AE57" s="22"/>
    </row>
    <row r="58" spans="1:36" s="26" customFormat="1">
      <c r="A58" s="22"/>
      <c r="B58" s="22"/>
      <c r="C58" s="22"/>
      <c r="D58" s="22"/>
      <c r="E58" s="22"/>
      <c r="F58" s="23"/>
      <c r="G58" s="54"/>
      <c r="H58" s="54"/>
      <c r="I58" s="24"/>
      <c r="J58" s="24"/>
      <c r="K58" s="24"/>
      <c r="L58" s="24"/>
      <c r="M58" s="24"/>
      <c r="N58" s="24"/>
      <c r="O58" s="24"/>
      <c r="P58" s="24"/>
      <c r="Q58" s="24"/>
      <c r="R58" s="24"/>
      <c r="S58" s="25"/>
      <c r="T58" s="24"/>
      <c r="AA58" s="22"/>
      <c r="AB58" s="22"/>
      <c r="AC58" s="22"/>
      <c r="AD58" s="22"/>
      <c r="AE58" s="22"/>
    </row>
    <row r="59" spans="1:36" s="26" customFormat="1">
      <c r="A59" s="22"/>
      <c r="B59" s="22"/>
      <c r="C59" s="22"/>
      <c r="D59" s="22"/>
      <c r="E59" s="22"/>
      <c r="F59" s="23"/>
      <c r="G59" s="54"/>
      <c r="H59" s="54"/>
      <c r="I59" s="24"/>
      <c r="J59" s="24"/>
      <c r="K59" s="24"/>
      <c r="L59" s="24"/>
      <c r="M59" s="24"/>
      <c r="N59" s="24"/>
      <c r="O59" s="24"/>
      <c r="P59" s="24"/>
      <c r="Q59" s="24"/>
      <c r="R59" s="24"/>
      <c r="S59" s="25"/>
      <c r="T59" s="24"/>
      <c r="AA59" s="22"/>
      <c r="AB59" s="22"/>
      <c r="AC59" s="22"/>
      <c r="AD59" s="22"/>
      <c r="AE59" s="22"/>
    </row>
    <row r="60" spans="1:36" s="26" customFormat="1">
      <c r="A60" s="22"/>
      <c r="B60" s="22"/>
      <c r="C60" s="22"/>
      <c r="D60" s="22"/>
      <c r="E60" s="22"/>
      <c r="F60" s="23"/>
      <c r="G60" s="54"/>
      <c r="H60" s="54"/>
      <c r="I60" s="24"/>
      <c r="J60" s="24"/>
      <c r="K60" s="24"/>
      <c r="L60" s="24"/>
      <c r="M60" s="24"/>
      <c r="N60" s="24"/>
      <c r="O60" s="24"/>
      <c r="P60" s="24"/>
      <c r="Q60" s="24"/>
      <c r="R60" s="24"/>
      <c r="S60" s="25"/>
      <c r="T60" s="24"/>
      <c r="AA60" s="22"/>
      <c r="AB60" s="22"/>
      <c r="AC60" s="22"/>
      <c r="AD60" s="22"/>
      <c r="AE60" s="22"/>
    </row>
    <row r="61" spans="1:36" s="26" customFormat="1">
      <c r="I61" s="25"/>
      <c r="J61" s="25"/>
      <c r="K61" s="25"/>
      <c r="L61" s="25"/>
      <c r="M61" s="25"/>
      <c r="N61" s="25"/>
      <c r="O61" s="25"/>
      <c r="P61" s="25"/>
      <c r="Q61" s="25"/>
      <c r="R61" s="25"/>
      <c r="S61" s="25"/>
      <c r="T61" s="25"/>
    </row>
  </sheetData>
  <sheetProtection selectLockedCells="1"/>
  <mergeCells count="64">
    <mergeCell ref="G3:H3"/>
    <mergeCell ref="G4:H4"/>
    <mergeCell ref="G5:H5"/>
    <mergeCell ref="G6:H6"/>
    <mergeCell ref="G1:H1"/>
    <mergeCell ref="G8:H8"/>
    <mergeCell ref="G9:H9"/>
    <mergeCell ref="G10:H10"/>
    <mergeCell ref="G17:H17"/>
    <mergeCell ref="G18:H18"/>
    <mergeCell ref="G7:H7"/>
    <mergeCell ref="G11:H11"/>
    <mergeCell ref="G12:H12"/>
    <mergeCell ref="G13:H13"/>
    <mergeCell ref="G47:H47"/>
    <mergeCell ref="G48:H48"/>
    <mergeCell ref="G37:H37"/>
    <mergeCell ref="G36:H36"/>
    <mergeCell ref="G21:H21"/>
    <mergeCell ref="G14:H14"/>
    <mergeCell ref="G32:H32"/>
    <mergeCell ref="G33:H33"/>
    <mergeCell ref="G34:H34"/>
    <mergeCell ref="G31:H31"/>
    <mergeCell ref="G27:H27"/>
    <mergeCell ref="G28:H28"/>
    <mergeCell ref="G52:H52"/>
    <mergeCell ref="G49:H49"/>
    <mergeCell ref="G50:H50"/>
    <mergeCell ref="G43:H43"/>
    <mergeCell ref="G44:H44"/>
    <mergeCell ref="G22:H22"/>
    <mergeCell ref="G23:H23"/>
    <mergeCell ref="G24:H24"/>
    <mergeCell ref="G26:H26"/>
    <mergeCell ref="G38:H38"/>
    <mergeCell ref="G35:H35"/>
    <mergeCell ref="Q1:R1"/>
    <mergeCell ref="G51:H51"/>
    <mergeCell ref="G45:H45"/>
    <mergeCell ref="G46:H46"/>
    <mergeCell ref="G39:H39"/>
    <mergeCell ref="G40:H40"/>
    <mergeCell ref="G41:H41"/>
    <mergeCell ref="G42:H42"/>
    <mergeCell ref="G19:H19"/>
    <mergeCell ref="M1:N1"/>
    <mergeCell ref="O1:P1"/>
    <mergeCell ref="G29:H29"/>
    <mergeCell ref="G30:H30"/>
    <mergeCell ref="G15:H15"/>
    <mergeCell ref="G16:H16"/>
    <mergeCell ref="G25:H25"/>
    <mergeCell ref="G20:H20"/>
    <mergeCell ref="I1:J1"/>
    <mergeCell ref="K1:L1"/>
    <mergeCell ref="G59:H59"/>
    <mergeCell ref="G60:H60"/>
    <mergeCell ref="G53:H53"/>
    <mergeCell ref="G54:H54"/>
    <mergeCell ref="G55:H55"/>
    <mergeCell ref="G56:H56"/>
    <mergeCell ref="G57:H57"/>
    <mergeCell ref="G58:H58"/>
  </mergeCells>
  <phoneticPr fontId="2" type="noConversion"/>
  <printOptions horizontalCentered="1"/>
  <pageMargins left="0.39370078740157483" right="0.39370078740157483" top="0.54" bottom="0.39370078740157483" header="0.18" footer="0.39"/>
  <pageSetup paperSize="9" orientation="portrait" horizontalDpi="300" verticalDpi="300" r:id="rId1"/>
  <headerFooter alignWithMargins="0">
    <oddHeader>&amp;C&amp;"Arial,Gras"&amp;12&amp;EListing Inscription - Résultats</oddHeader>
  </headerFooter>
  <ignoredErrors>
    <ignoredError sqref="AK26:AK28 AK29"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Inscriptions</vt:lpstr>
      <vt:lpstr>Tour</vt:lpstr>
      <vt:lpstr>Tour!Impression_des_titres</vt:lpstr>
    </vt:vector>
  </TitlesOfParts>
  <Company>pétanque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 purnelle</dc:creator>
  <cp:lastModifiedBy>Zombai</cp:lastModifiedBy>
  <cp:lastPrinted>2011-03-24T06:35:52Z</cp:lastPrinted>
  <dcterms:created xsi:type="dcterms:W3CDTF">2005-09-12T11:44:54Z</dcterms:created>
  <dcterms:modified xsi:type="dcterms:W3CDTF">2011-04-03T21:26:20Z</dcterms:modified>
</cp:coreProperties>
</file>