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9990" windowHeight="7515"/>
  </bookViews>
  <sheets>
    <sheet name="Gestion des prêts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  <c r="J11" i="1"/>
  <c r="J12" i="1"/>
  <c r="H10" i="1"/>
  <c r="J10" i="1" s="1"/>
  <c r="H3" i="1" s="1"/>
  <c r="H11" i="1"/>
  <c r="H12" i="1"/>
  <c r="C6" i="1" l="1"/>
  <c r="C5" i="1" s="1"/>
</calcChain>
</file>

<file path=xl/sharedStrings.xml><?xml version="1.0" encoding="utf-8"?>
<sst xmlns="http://schemas.openxmlformats.org/spreadsheetml/2006/main" count="24" uniqueCount="24">
  <si>
    <t>Date de la 1ère échéance</t>
  </si>
  <si>
    <t>Montant de chaque échéance</t>
  </si>
  <si>
    <t>Motif</t>
  </si>
  <si>
    <t>Montant du prêt</t>
  </si>
  <si>
    <t>Nom &amp; Prénom</t>
  </si>
  <si>
    <t>Mat.</t>
  </si>
  <si>
    <t>Date de  demande</t>
  </si>
  <si>
    <t>Gestion des prêts</t>
  </si>
  <si>
    <t>Durée 
(en mois)</t>
  </si>
  <si>
    <t>Montant 
du prêt restant</t>
  </si>
  <si>
    <t>Achat mobilier</t>
  </si>
  <si>
    <t>Se soigner</t>
  </si>
  <si>
    <t>Prêt scolaire</t>
  </si>
  <si>
    <t>Nom 2 Prénom 2</t>
  </si>
  <si>
    <t>Nom 1 Prénom 1</t>
  </si>
  <si>
    <t>Nom 3 Prénom 3</t>
  </si>
  <si>
    <t>Montants des prêts</t>
  </si>
  <si>
    <t>Montants remboursés</t>
  </si>
  <si>
    <t>Montants des prêts restants</t>
  </si>
  <si>
    <t>Nombre des prêts</t>
  </si>
  <si>
    <t>Résultat souhaité = la somme du montant des prêts débloqués</t>
  </si>
  <si>
    <t>=100+800</t>
  </si>
  <si>
    <t>&lt;--- Formule</t>
  </si>
  <si>
    <t>http://forum.excel-pratique.com/excel/somme-si-mts-debloques-t74423.html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</si>
</sst>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0"/>
      <name val="Verdana"/>
      <family val="2"/>
    </font>
    <font>
      <b/>
      <sz val="16"/>
      <color theme="0"/>
      <name val="Verdana"/>
      <family val="2"/>
    </font>
    <font>
      <sz val="11"/>
      <color theme="1"/>
      <name val="Calibri"/>
      <family val="2"/>
      <scheme val="minor"/>
    </font>
    <font>
      <b/>
      <sz val="11"/>
      <color rgb="FF3F3F3F"/>
      <name val="Verdana"/>
      <family val="2"/>
    </font>
    <font>
      <sz val="10"/>
      <color rgb="FF3F3F3F"/>
      <name val="Verdana"/>
      <family val="2"/>
    </font>
    <font>
      <b/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4" fillId="3" borderId="1" applyNumberFormat="0" applyAlignment="0" applyProtection="0"/>
    <xf numFmtId="0" fontId="3" fillId="4" borderId="2" applyNumberFormat="0" applyFont="0" applyAlignment="0" applyProtection="0"/>
    <xf numFmtId="0" fontId="9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5" fillId="3" borderId="1" xfId="2" applyFont="1" applyAlignment="1">
      <alignment horizontal="left" vertical="center"/>
    </xf>
    <xf numFmtId="3" fontId="0" fillId="4" borderId="2" xfId="3" applyNumberFormat="1" applyFont="1" applyAlignment="1">
      <alignment horizontal="center" vertical="center" wrapText="1"/>
    </xf>
    <xf numFmtId="3" fontId="6" fillId="4" borderId="2" xfId="3" applyNumberFormat="1" applyFont="1" applyAlignment="1">
      <alignment horizontal="center" vertical="center" wrapText="1"/>
    </xf>
    <xf numFmtId="0" fontId="0" fillId="5" borderId="0" xfId="0" applyFill="1" applyAlignment="1">
      <alignment horizontal="left" vertical="center"/>
    </xf>
    <xf numFmtId="0" fontId="0" fillId="5" borderId="0" xfId="0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NumberFormat="1" applyFont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2" fillId="2" borderId="0" xfId="1" applyFont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9" fillId="0" borderId="0" xfId="4"/>
  </cellXfs>
  <cellStyles count="5">
    <cellStyle name="Accent4" xfId="1" builtinId="41"/>
    <cellStyle name="Commentaire" xfId="3" builtinId="10"/>
    <cellStyle name="Lien hypertexte" xfId="4" builtinId="8"/>
    <cellStyle name="Normal" xfId="0" builtinId="0"/>
    <cellStyle name="Sortie" xfId="2" builtinId="21"/>
  </cellStyles>
  <dxfs count="11"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9:J12" totalsRowShown="0" headerRowDxfId="10" dataDxfId="9">
  <autoFilter ref="B9:J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Date de  demande" dataDxfId="8"/>
    <tableColumn id="2" name="Mat." dataDxfId="7"/>
    <tableColumn id="3" name="Nom &amp; Prénom" dataDxfId="6"/>
    <tableColumn id="4" name="Montant du prêt" dataDxfId="5"/>
    <tableColumn id="5" name="Motif" dataDxfId="4"/>
    <tableColumn id="6" name="Durée _x000a_(en mois)" dataDxfId="3"/>
    <tableColumn id="7" name="Montant de chaque échéance" dataDxfId="2">
      <calculatedColumnFormula>IFERROR($E10/$G10,"")</calculatedColumnFormula>
    </tableColumn>
    <tableColumn id="8" name="Date de la 1ère échéance" dataDxfId="1"/>
    <tableColumn id="9" name="Montant _x000a_du prêt restant" dataDxfId="0">
      <calculatedColumnFormula>IF(ISBLANK(I10),"",(IF(Tableau1[[#This Row],[Date de la 1ère échéance]]&gt;TODAY(),"Non débloqué",MAX(0,E10-H10*DATEDIF(I10,TODAY(),"m")))))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mme-si-mts-debloques-t7442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2"/>
  <sheetViews>
    <sheetView showGridLines="0" tabSelected="1" workbookViewId="0">
      <selection activeCell="M1" sqref="M1"/>
    </sheetView>
  </sheetViews>
  <sheetFormatPr baseColWidth="10" defaultRowHeight="15" x14ac:dyDescent="0.25"/>
  <cols>
    <col min="1" max="1" width="3.85546875" customWidth="1"/>
    <col min="2" max="2" width="28.42578125" style="1" bestFit="1" customWidth="1"/>
    <col min="3" max="5" width="16.85546875" style="1" customWidth="1"/>
    <col min="6" max="6" width="25.85546875" style="1" customWidth="1"/>
    <col min="7" max="7" width="9.42578125" style="1" bestFit="1" customWidth="1"/>
    <col min="8" max="8" width="19.5703125" style="1" customWidth="1"/>
    <col min="9" max="10" width="16.85546875" style="1" customWidth="1"/>
    <col min="12" max="12" width="34.5703125" customWidth="1"/>
    <col min="13" max="13" width="8.5703125" customWidth="1"/>
    <col min="14" max="14" width="14.42578125" customWidth="1"/>
  </cols>
  <sheetData>
    <row r="1" spans="2:13" ht="24" customHeight="1" x14ac:dyDescent="0.25">
      <c r="B1" s="13" t="s">
        <v>7</v>
      </c>
      <c r="C1" s="13"/>
      <c r="D1" s="13"/>
      <c r="E1" s="13"/>
      <c r="F1" s="13"/>
      <c r="G1" s="13"/>
      <c r="H1" s="13"/>
      <c r="I1" s="13"/>
      <c r="J1" s="13"/>
      <c r="M1" s="15" t="s">
        <v>23</v>
      </c>
    </row>
    <row r="3" spans="2:13" x14ac:dyDescent="0.25">
      <c r="B3" s="4" t="s">
        <v>16</v>
      </c>
      <c r="C3" s="6">
        <f>SUBTOTAL(9,Tableau1[Montant du prêt])</f>
        <v>1100</v>
      </c>
      <c r="D3" s="7" t="s">
        <v>20</v>
      </c>
      <c r="E3" s="8"/>
      <c r="F3" s="8"/>
      <c r="G3" s="12" t="s">
        <v>21</v>
      </c>
      <c r="H3" s="14">
        <f ca="1">SUMIF(Tableau1[Montant 
du prêt restant],"&lt;&gt;non débloqué",Tableau1[Montant du prêt])</f>
        <v>900</v>
      </c>
      <c r="I3" s="1" t="s">
        <v>22</v>
      </c>
    </row>
    <row r="4" spans="2:13" x14ac:dyDescent="0.25">
      <c r="B4" s="4" t="s">
        <v>19</v>
      </c>
      <c r="C4" s="5">
        <f>SUBTOTAL(3,Tableau1[Date de  demande])</f>
        <v>3</v>
      </c>
    </row>
    <row r="5" spans="2:13" ht="15" customHeight="1" x14ac:dyDescent="0.25">
      <c r="B5" s="4" t="s">
        <v>17</v>
      </c>
      <c r="C5" s="5">
        <f ca="1">C3-C6</f>
        <v>380</v>
      </c>
    </row>
    <row r="6" spans="2:13" x14ac:dyDescent="0.25">
      <c r="B6" s="4" t="s">
        <v>18</v>
      </c>
      <c r="C6" s="5">
        <f ca="1">SUBTOTAL(9,Tableau1[Montant 
du prêt restant])</f>
        <v>720</v>
      </c>
    </row>
    <row r="9" spans="2:13" ht="30" x14ac:dyDescent="0.25">
      <c r="B9" s="1" t="s">
        <v>6</v>
      </c>
      <c r="C9" s="1" t="s">
        <v>5</v>
      </c>
      <c r="D9" s="1" t="s">
        <v>4</v>
      </c>
      <c r="E9" s="1" t="s">
        <v>3</v>
      </c>
      <c r="F9" s="1" t="s">
        <v>2</v>
      </c>
      <c r="G9" s="1" t="s">
        <v>8</v>
      </c>
      <c r="H9" s="1" t="s">
        <v>1</v>
      </c>
      <c r="I9" s="1" t="s">
        <v>0</v>
      </c>
      <c r="J9" s="1" t="s">
        <v>9</v>
      </c>
    </row>
    <row r="10" spans="2:13" x14ac:dyDescent="0.25">
      <c r="B10" s="2">
        <v>42358</v>
      </c>
      <c r="C10" s="1">
        <v>1</v>
      </c>
      <c r="D10" s="1" t="s">
        <v>14</v>
      </c>
      <c r="E10" s="9">
        <v>100</v>
      </c>
      <c r="F10" s="1" t="s">
        <v>10</v>
      </c>
      <c r="G10" s="1">
        <v>2</v>
      </c>
      <c r="H10" s="1">
        <f t="shared" ref="H10:H12" si="0">IFERROR($E10/$G10,"")</f>
        <v>50</v>
      </c>
      <c r="I10" s="2">
        <v>42339</v>
      </c>
      <c r="J10" s="3">
        <f ca="1">IF(ISBLANK(I10),"",(IF(Tableau1[[#This Row],[Date de la 1ère échéance]]&gt;TODAY(),"Non débloqué",MAX(0,E10-H10*DATEDIF(I10,TODAY(),"m")))))</f>
        <v>0</v>
      </c>
    </row>
    <row r="11" spans="2:13" x14ac:dyDescent="0.25">
      <c r="B11" s="2">
        <v>42014</v>
      </c>
      <c r="C11" s="1">
        <v>15</v>
      </c>
      <c r="D11" s="1" t="s">
        <v>13</v>
      </c>
      <c r="E11" s="9">
        <v>800</v>
      </c>
      <c r="F11" s="1" t="s">
        <v>11</v>
      </c>
      <c r="G11" s="1">
        <v>10</v>
      </c>
      <c r="H11" s="1">
        <f t="shared" si="0"/>
        <v>80</v>
      </c>
      <c r="I11" s="2">
        <v>42370</v>
      </c>
      <c r="J11" s="3">
        <f ca="1">IF(ISBLANK(I11),"",(IF(Tableau1[[#This Row],[Date de la 1ère échéance]]&gt;TODAY(),"Non débloqué",MAX(0,E11-H11*DATEDIF(I11,TODAY(),"m")))))</f>
        <v>720</v>
      </c>
    </row>
    <row r="12" spans="2:13" x14ac:dyDescent="0.25">
      <c r="B12" s="2">
        <v>42095</v>
      </c>
      <c r="C12" s="1">
        <v>20</v>
      </c>
      <c r="D12" s="1" t="s">
        <v>15</v>
      </c>
      <c r="E12" s="10">
        <v>200</v>
      </c>
      <c r="F12" s="1" t="s">
        <v>12</v>
      </c>
      <c r="G12" s="1">
        <v>4</v>
      </c>
      <c r="H12" s="1">
        <f t="shared" si="0"/>
        <v>50</v>
      </c>
      <c r="I12" s="2">
        <v>42454</v>
      </c>
      <c r="J12" s="11" t="str">
        <f ca="1">IF(ISBLANK(I12),"",(IF(Tableau1[[#This Row],[Date de la 1ère échéance]]&gt;TODAY(),"Non débloqué",MAX(0,E12-H12*DATEDIF(I12,TODAY(),"m")))))</f>
        <v>Non débloqué</v>
      </c>
    </row>
  </sheetData>
  <mergeCells count="1">
    <mergeCell ref="B1:J1"/>
  </mergeCells>
  <hyperlinks>
    <hyperlink ref="M1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des prêts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Michel Zombaï</cp:lastModifiedBy>
  <dcterms:created xsi:type="dcterms:W3CDTF">2016-02-23T11:53:01Z</dcterms:created>
  <dcterms:modified xsi:type="dcterms:W3CDTF">2016-02-23T15:17:51Z</dcterms:modified>
</cp:coreProperties>
</file>