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0" windowWidth="28515" windowHeight="12405" tabRatio="677" activeTab="1"/>
  </bookViews>
  <sheets>
    <sheet name="BALANCE N" sheetId="2" r:id="rId1"/>
    <sheet name="IMMO FI" sheetId="11" r:id="rId2"/>
  </sheets>
  <definedNames>
    <definedName name="_xlnm._FilterDatabase" localSheetId="0" hidden="1">'BALANCE N'!$F$1:$F$694</definedName>
    <definedName name="STE">#REF!</definedName>
  </definedNames>
  <calcPr calcId="145621"/>
  <customWorkbookViews>
    <customWorkbookView name="MAZURIER Pascal - Affichage personnalisé" guid="{0190691C-17C3-49FF-B581-B69A7B10F2A7}" mergeInterval="0" personalView="1" maximized="1" windowWidth="1920" windowHeight="855" activeSheetId="8"/>
    <customWorkbookView name="ETEVE Yoan - Affichage personnalisé" guid="{5A863004-5637-4EB1-9C87-5A23CE8A0517}" mergeInterval="0" personalView="1" maximized="1" windowWidth="1623" windowHeight="843" activeSheetId="14"/>
  </customWorkbookViews>
</workbook>
</file>

<file path=xl/calcChain.xml><?xml version="1.0" encoding="utf-8"?>
<calcChain xmlns="http://schemas.openxmlformats.org/spreadsheetml/2006/main">
  <c r="O227" i="2" l="1"/>
  <c r="G142" i="11" l="1"/>
  <c r="G141" i="11"/>
  <c r="D142" i="11"/>
  <c r="D141" i="11"/>
  <c r="G136" i="11"/>
  <c r="D136" i="11"/>
  <c r="G102" i="11"/>
  <c r="D102" i="11"/>
  <c r="G91" i="11"/>
  <c r="D91" i="11"/>
  <c r="G113" i="11"/>
  <c r="G112" i="11"/>
  <c r="G111" i="11"/>
  <c r="G110" i="11"/>
  <c r="G109" i="11"/>
  <c r="G108" i="11"/>
  <c r="G107" i="11"/>
  <c r="G106" i="11"/>
  <c r="D113" i="11"/>
  <c r="D112" i="11"/>
  <c r="D111" i="11"/>
  <c r="D110" i="11"/>
  <c r="D109" i="11"/>
  <c r="D108" i="11"/>
  <c r="D107" i="11"/>
  <c r="D106" i="11"/>
  <c r="G98" i="11"/>
  <c r="G97" i="11"/>
  <c r="G96" i="11"/>
  <c r="G95" i="11"/>
  <c r="D98" i="11"/>
  <c r="D97" i="11"/>
  <c r="D96" i="11"/>
  <c r="D95" i="11"/>
  <c r="G87" i="11"/>
  <c r="G86" i="11"/>
  <c r="G85" i="11"/>
  <c r="G84" i="11"/>
  <c r="G83" i="11"/>
  <c r="G82" i="11"/>
  <c r="G81" i="11"/>
  <c r="G80" i="11"/>
  <c r="G79" i="11"/>
  <c r="G78" i="11"/>
  <c r="G77" i="11"/>
  <c r="G76" i="11"/>
  <c r="G75" i="11"/>
  <c r="G74" i="11"/>
  <c r="G73" i="11"/>
  <c r="G72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64" i="11"/>
  <c r="B1" i="11" l="1"/>
  <c r="G68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10" i="11"/>
  <c r="D68" i="11"/>
  <c r="D65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B88" i="11"/>
  <c r="C88" i="11" s="1"/>
  <c r="B87" i="11"/>
  <c r="C87" i="11" s="1"/>
  <c r="B86" i="11"/>
  <c r="C86" i="11" s="1"/>
  <c r="B85" i="11"/>
  <c r="C85" i="11" s="1"/>
  <c r="B84" i="11"/>
  <c r="C84" i="11" s="1"/>
  <c r="B83" i="11"/>
  <c r="C83" i="11" s="1"/>
  <c r="B82" i="11"/>
  <c r="C82" i="11" s="1"/>
  <c r="B81" i="11"/>
  <c r="C81" i="11" s="1"/>
  <c r="B80" i="11"/>
  <c r="C80" i="11" s="1"/>
  <c r="B79" i="11"/>
  <c r="C79" i="11" s="1"/>
  <c r="B78" i="11"/>
  <c r="C78" i="11" s="1"/>
  <c r="B77" i="11"/>
  <c r="C77" i="11" s="1"/>
  <c r="B76" i="11"/>
  <c r="C76" i="11" s="1"/>
  <c r="B75" i="11"/>
  <c r="C75" i="11" s="1"/>
  <c r="B74" i="11"/>
  <c r="C74" i="11" s="1"/>
  <c r="B73" i="11"/>
  <c r="C73" i="11" s="1"/>
  <c r="B72" i="11"/>
  <c r="C72" i="11" s="1"/>
  <c r="B71" i="11"/>
  <c r="C71" i="11" s="1"/>
  <c r="B70" i="11"/>
  <c r="C70" i="11" s="1"/>
  <c r="B69" i="11"/>
  <c r="C69" i="11" s="1"/>
  <c r="C68" i="11"/>
  <c r="B67" i="11"/>
  <c r="C67" i="11" s="1"/>
  <c r="B66" i="11"/>
  <c r="C66" i="11" s="1"/>
  <c r="B65" i="11"/>
  <c r="C65" i="11" s="1"/>
  <c r="B64" i="11"/>
  <c r="C64" i="11" s="1"/>
  <c r="B63" i="11"/>
  <c r="C63" i="11" s="1"/>
  <c r="B62" i="11"/>
  <c r="C62" i="11" s="1"/>
  <c r="B61" i="11"/>
  <c r="C61" i="11" s="1"/>
  <c r="B60" i="11"/>
  <c r="C60" i="11" s="1"/>
  <c r="B59" i="11"/>
  <c r="C59" i="11" s="1"/>
  <c r="B58" i="11"/>
  <c r="C58" i="11" s="1"/>
  <c r="B57" i="11"/>
  <c r="C57" i="11" s="1"/>
  <c r="B56" i="11"/>
  <c r="C56" i="11" s="1"/>
  <c r="B55" i="11"/>
  <c r="C55" i="11" s="1"/>
  <c r="B54" i="11"/>
  <c r="C54" i="11" s="1"/>
  <c r="B53" i="11"/>
  <c r="C53" i="11" s="1"/>
  <c r="B52" i="11"/>
  <c r="C52" i="11" s="1"/>
  <c r="B51" i="11"/>
  <c r="C51" i="11" s="1"/>
  <c r="B50" i="11"/>
  <c r="C50" i="11" s="1"/>
  <c r="B49" i="11"/>
  <c r="C49" i="11" s="1"/>
  <c r="B48" i="11"/>
  <c r="C48" i="11" s="1"/>
  <c r="B47" i="11"/>
  <c r="C47" i="11" s="1"/>
  <c r="B46" i="11"/>
  <c r="C46" i="11" s="1"/>
  <c r="B45" i="11"/>
  <c r="C45" i="11" s="1"/>
  <c r="B44" i="11"/>
  <c r="C44" i="11" s="1"/>
  <c r="B43" i="11"/>
  <c r="C43" i="11" s="1"/>
  <c r="B42" i="11"/>
  <c r="C42" i="11" s="1"/>
  <c r="B41" i="11"/>
  <c r="C41" i="11" s="1"/>
  <c r="B40" i="11"/>
  <c r="C40" i="11" s="1"/>
  <c r="B39" i="11"/>
  <c r="C39" i="11" s="1"/>
  <c r="B38" i="11"/>
  <c r="C38" i="11" s="1"/>
  <c r="B37" i="11"/>
  <c r="C37" i="11" s="1"/>
  <c r="B36" i="11"/>
  <c r="C36" i="11" s="1"/>
  <c r="B35" i="11"/>
  <c r="C35" i="11" s="1"/>
  <c r="B34" i="11"/>
  <c r="C34" i="11" s="1"/>
  <c r="B33" i="11"/>
  <c r="C33" i="11" s="1"/>
  <c r="B32" i="11"/>
  <c r="C32" i="11" s="1"/>
  <c r="B31" i="11"/>
  <c r="C31" i="11" s="1"/>
  <c r="B30" i="11"/>
  <c r="C30" i="11" s="1"/>
  <c r="B29" i="11"/>
  <c r="C29" i="11" s="1"/>
  <c r="B28" i="11"/>
  <c r="C28" i="11" s="1"/>
  <c r="B27" i="11"/>
  <c r="C27" i="11" s="1"/>
  <c r="B26" i="11"/>
  <c r="C26" i="11" s="1"/>
  <c r="B25" i="11"/>
  <c r="C25" i="11" s="1"/>
  <c r="B24" i="11"/>
  <c r="C24" i="11" s="1"/>
  <c r="B23" i="11"/>
  <c r="C23" i="11" s="1"/>
  <c r="B22" i="11"/>
  <c r="C22" i="11" s="1"/>
  <c r="B21" i="11"/>
  <c r="C21" i="11" s="1"/>
  <c r="B20" i="11"/>
  <c r="C20" i="11" s="1"/>
  <c r="B19" i="11"/>
  <c r="C19" i="11" s="1"/>
  <c r="B18" i="11"/>
  <c r="C18" i="11" s="1"/>
  <c r="B17" i="11"/>
  <c r="C17" i="11" s="1"/>
  <c r="B16" i="11"/>
  <c r="C16" i="11" s="1"/>
  <c r="B15" i="11"/>
  <c r="C15" i="11" s="1"/>
  <c r="B14" i="11"/>
  <c r="C14" i="11" s="1"/>
  <c r="B13" i="11"/>
  <c r="C13" i="11" s="1"/>
  <c r="B12" i="11"/>
  <c r="C12" i="11" s="1"/>
  <c r="B11" i="11"/>
  <c r="C11" i="11" s="1"/>
  <c r="B10" i="11"/>
  <c r="C10" i="11" s="1"/>
  <c r="D66" i="11" l="1"/>
  <c r="G66" i="11"/>
  <c r="H10" i="11" l="1"/>
  <c r="H52" i="11" l="1"/>
  <c r="H53" i="11"/>
  <c r="H54" i="11"/>
  <c r="H55" i="11"/>
  <c r="H56" i="11"/>
  <c r="H57" i="11"/>
  <c r="H58" i="11"/>
  <c r="H59" i="11"/>
  <c r="H60" i="11"/>
  <c r="H61" i="11"/>
  <c r="H62" i="11"/>
  <c r="H63" i="11"/>
  <c r="H64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131" i="11" l="1"/>
  <c r="H130" i="11"/>
  <c r="H108" i="11"/>
  <c r="H110" i="11"/>
  <c r="H111" i="11"/>
  <c r="H112" i="11"/>
  <c r="H113" i="11"/>
  <c r="H106" i="11"/>
  <c r="H98" i="11"/>
  <c r="H97" i="11"/>
  <c r="H96" i="11"/>
  <c r="H95" i="11"/>
  <c r="H77" i="11"/>
  <c r="H78" i="11"/>
  <c r="H79" i="11"/>
  <c r="H80" i="11"/>
  <c r="H81" i="11"/>
  <c r="H82" i="11"/>
  <c r="H83" i="11"/>
  <c r="H84" i="11"/>
  <c r="H85" i="11"/>
  <c r="H86" i="11"/>
  <c r="H87" i="11"/>
  <c r="H73" i="11"/>
  <c r="H74" i="11"/>
  <c r="H75" i="11"/>
  <c r="H76" i="11"/>
  <c r="H72" i="11"/>
  <c r="H107" i="11" l="1"/>
  <c r="H109" i="11"/>
  <c r="H1" i="11"/>
  <c r="D144" i="11" l="1"/>
  <c r="G144" i="11"/>
  <c r="F100" i="11"/>
  <c r="E100" i="11"/>
  <c r="E102" i="11" s="1"/>
  <c r="F102" i="11"/>
  <c r="D132" i="11"/>
  <c r="H67" i="11"/>
  <c r="F66" i="11"/>
  <c r="F68" i="11" s="1"/>
  <c r="E66" i="11"/>
  <c r="E68" i="11" s="1"/>
  <c r="H142" i="11" l="1"/>
  <c r="F89" i="11" l="1"/>
  <c r="F91" i="11" s="1"/>
  <c r="F141" i="11" s="1"/>
  <c r="E89" i="11"/>
  <c r="E91" i="11" s="1"/>
  <c r="E141" i="11" s="1"/>
  <c r="E132" i="11" l="1"/>
  <c r="F132" i="11"/>
  <c r="G132" i="11"/>
  <c r="E115" i="11"/>
  <c r="F115" i="11"/>
  <c r="B113" i="11"/>
  <c r="C113" i="11" s="1"/>
  <c r="B112" i="11"/>
  <c r="C112" i="11" s="1"/>
  <c r="B111" i="11"/>
  <c r="C111" i="11" s="1"/>
  <c r="B109" i="11"/>
  <c r="C109" i="11" s="1"/>
  <c r="B108" i="11"/>
  <c r="C108" i="11" s="1"/>
  <c r="B107" i="11"/>
  <c r="C107" i="11" s="1"/>
  <c r="B106" i="11"/>
  <c r="C106" i="11" s="1"/>
  <c r="B98" i="11"/>
  <c r="C98" i="11" s="1"/>
  <c r="B97" i="11"/>
  <c r="C97" i="11" s="1"/>
  <c r="B96" i="11"/>
  <c r="C96" i="11" s="1"/>
  <c r="B95" i="11"/>
  <c r="C95" i="11" s="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2" i="11"/>
  <c r="H13" i="11"/>
  <c r="H14" i="11"/>
  <c r="H15" i="11"/>
  <c r="H16" i="11"/>
  <c r="H17" i="11"/>
  <c r="H18" i="11"/>
  <c r="H11" i="11"/>
  <c r="F134" i="11" l="1"/>
  <c r="F136" i="11" s="1"/>
  <c r="F142" i="11" s="1"/>
  <c r="F144" i="11" s="1"/>
  <c r="H132" i="11"/>
  <c r="D115" i="11"/>
  <c r="D134" i="11" s="1"/>
  <c r="G100" i="11"/>
  <c r="D100" i="11"/>
  <c r="G89" i="11"/>
  <c r="G115" i="11"/>
  <c r="E134" i="11"/>
  <c r="E138" i="11" s="1"/>
  <c r="D89" i="11"/>
  <c r="F138" i="11" l="1"/>
  <c r="H102" i="11"/>
  <c r="H66" i="11"/>
  <c r="H68" i="11"/>
  <c r="H115" i="11"/>
  <c r="H141" i="11"/>
  <c r="E136" i="11"/>
  <c r="E142" i="11" s="1"/>
  <c r="E144" i="11" s="1"/>
  <c r="H100" i="11"/>
  <c r="H89" i="11"/>
  <c r="H91" i="11"/>
  <c r="G134" i="11"/>
  <c r="G138" i="11" s="1"/>
  <c r="D138" i="11"/>
  <c r="H134" i="11" l="1"/>
  <c r="H138" i="11"/>
  <c r="H144" i="11"/>
  <c r="H136" i="11"/>
</calcChain>
</file>

<file path=xl/sharedStrings.xml><?xml version="1.0" encoding="utf-8"?>
<sst xmlns="http://schemas.openxmlformats.org/spreadsheetml/2006/main" count="454" uniqueCount="329">
  <si>
    <t>CAPITAL SOCIAL</t>
  </si>
  <si>
    <t>RESERVES LEGALES</t>
  </si>
  <si>
    <t>RESERVES STATUTAIRES</t>
  </si>
  <si>
    <t>REPORT A NOUVEAU</t>
  </si>
  <si>
    <t>RESULTAT DE L EXERCICE</t>
  </si>
  <si>
    <t>INSTALL GENE AGENCT</t>
  </si>
  <si>
    <t>MAT BUREAU &amp; INFO</t>
  </si>
  <si>
    <t>MOB BUREAU &amp; HABITAT</t>
  </si>
  <si>
    <t>IMMOBILISATIONS EN COURS</t>
  </si>
  <si>
    <t>275100H999</t>
  </si>
  <si>
    <t>AMORT INV INTELLLECTUEL</t>
  </si>
  <si>
    <t>AMORT INST GEN &amp; AGENCT</t>
  </si>
  <si>
    <t>AMORT MAT BUR &amp; INFO</t>
  </si>
  <si>
    <t>AMORT MOB BUR &amp; HABIT</t>
  </si>
  <si>
    <t>FOURNISSEURS EXTERIEURS</t>
  </si>
  <si>
    <t>FOURNISSEURS GROUPE</t>
  </si>
  <si>
    <t>FOURNISSEURS EXT IMMOBILISATION</t>
  </si>
  <si>
    <t>FOURNS EXT FAC N/PARVENU</t>
  </si>
  <si>
    <t>FOURNS EXT FAC N/PARVENU JUIN</t>
  </si>
  <si>
    <t>FOURNS EXT FAC N/PARVENU GFAC</t>
  </si>
  <si>
    <t>FOURNS GRP FAC N/PARVENU GFAC</t>
  </si>
  <si>
    <t>CLIENTS EXTERIEURS</t>
  </si>
  <si>
    <t>CLIENTS GROUPE</t>
  </si>
  <si>
    <t>SALAIRES DUS AVRIL</t>
  </si>
  <si>
    <t>SALAIRES DUS MAI</t>
  </si>
  <si>
    <t>SALAIRES DUS JUIN</t>
  </si>
  <si>
    <t>SALAIRES DUS JUILLET</t>
  </si>
  <si>
    <t>SALAIRES DUS AOUT</t>
  </si>
  <si>
    <t>SALAIRES DUS SEPTEMBRE</t>
  </si>
  <si>
    <t>SALAIRES DUS OCTOBRE</t>
  </si>
  <si>
    <t>SALAIRES DUS NOVEMBRE</t>
  </si>
  <si>
    <t>SALAIRES DUS DECEMBRE</t>
  </si>
  <si>
    <t>ACOMPTES SUR SALAIRES</t>
  </si>
  <si>
    <t>AUTRES AVANCES</t>
  </si>
  <si>
    <t>AVANCES ET NOTES DE FRAIS</t>
  </si>
  <si>
    <t>AVANCES PERMANENTES</t>
  </si>
  <si>
    <t>DETTES PROV CONGES PAYES</t>
  </si>
  <si>
    <t>DETTES PROV RTT A PAYER</t>
  </si>
  <si>
    <t>DETTES CP &gt; N-2</t>
  </si>
  <si>
    <t>PRIMES A PAYER</t>
  </si>
  <si>
    <t>URSSAF</t>
  </si>
  <si>
    <t>REUNICA</t>
  </si>
  <si>
    <t>PRO BTP</t>
  </si>
  <si>
    <t>GMC PREVOYANCE</t>
  </si>
  <si>
    <t>GMC MUTUELLE</t>
  </si>
  <si>
    <t>MEDECINE TRAVAIL ACMS</t>
  </si>
  <si>
    <t>CAISSE FRANCAIS A L ETR</t>
  </si>
  <si>
    <t>ADESATT</t>
  </si>
  <si>
    <t>CHARGES S/CONGES A PAYER</t>
  </si>
  <si>
    <t>CHARGES S/RTT A PAYER</t>
  </si>
  <si>
    <t>CHARGES S/CONGES A PAYER &gt; n-2</t>
  </si>
  <si>
    <t>ORGANIC CONTRIB SOLID</t>
  </si>
  <si>
    <t>IMPOTS SUR BIC</t>
  </si>
  <si>
    <t>ETAT ACOMPTE IMPOT SOCIETE</t>
  </si>
  <si>
    <t>TVA A DECAISSER</t>
  </si>
  <si>
    <t>TVA A RECUP IMMO</t>
  </si>
  <si>
    <t>TVA A RECUP DEBITS</t>
  </si>
  <si>
    <t>TVA DEDUCTIBLE PRESTATIONS ETR 259B</t>
  </si>
  <si>
    <t>TVA A RECUP ENCAISS</t>
  </si>
  <si>
    <t>TVA COLLECTEE 19.6%</t>
  </si>
  <si>
    <t>TVA COLLECTEE PRESTATIONS ETR 259B</t>
  </si>
  <si>
    <t>TVA FOUR FACT NON PARV</t>
  </si>
  <si>
    <t>TVA FOUR AV NON PARV</t>
  </si>
  <si>
    <t>TAXE APPRENTISSAGE</t>
  </si>
  <si>
    <t>FORM PROFESSIONNELLE</t>
  </si>
  <si>
    <t>FORMATION PROF RECUP</t>
  </si>
  <si>
    <t>CHARGES A PAYER</t>
  </si>
  <si>
    <t>COMPTE ATTENTE</t>
  </si>
  <si>
    <t>ABT LOYERS EXTERIEURS</t>
  </si>
  <si>
    <t>ABT CHARGES LOYERS EXT.</t>
  </si>
  <si>
    <t>ABT SALAIRES + CHARGES 13EME MOIS</t>
  </si>
  <si>
    <t>ABT PRIMES VACANCES</t>
  </si>
  <si>
    <t>ABT CHARGES S/PRIMES VACANCES</t>
  </si>
  <si>
    <t>ABT TAXE PROFESSIONNELLE-CET</t>
  </si>
  <si>
    <t>ABT ORGANIC</t>
  </si>
  <si>
    <t>ABT TAXES LOCATIVES GROUPE</t>
  </si>
  <si>
    <t>ABT TAXES LOCATIVES EXTERIEUR</t>
  </si>
  <si>
    <t>ABT INTERETS C/C ASS EXT</t>
  </si>
  <si>
    <t>ABT ASSURANCES PROF</t>
  </si>
  <si>
    <t>ABT ASSURANCES IMMEUBLES</t>
  </si>
  <si>
    <t>ABT AUTRES ASSURANCES</t>
  </si>
  <si>
    <t>ABT ASSUR FIN CARRIERE</t>
  </si>
  <si>
    <t>ABT AMORTISSEMENTS</t>
  </si>
  <si>
    <t>SOCIETE GENERALE PARIS 1</t>
  </si>
  <si>
    <t>VIREMENT DE FONDS</t>
  </si>
  <si>
    <t>MOUVEMENTS TRESORERIE INTER-SOCIETE</t>
  </si>
  <si>
    <t xml:space="preserve">1104           </t>
  </si>
  <si>
    <t>INFORMATIQUE EXTERIEURE</t>
  </si>
  <si>
    <t>CARBURANT</t>
  </si>
  <si>
    <t xml:space="preserve">1027           </t>
  </si>
  <si>
    <t>LOC ET FRAIS VEHICULES</t>
  </si>
  <si>
    <t>ELECTRICITE - ENERGIE</t>
  </si>
  <si>
    <t xml:space="preserve">1506           </t>
  </si>
  <si>
    <t>EDF - EAU</t>
  </si>
  <si>
    <t>FOURNIT BUREAU ET DESSIN</t>
  </si>
  <si>
    <t xml:space="preserve">1204           </t>
  </si>
  <si>
    <t>FOURNITURES DE BUREAU</t>
  </si>
  <si>
    <t xml:space="preserve">1302           </t>
  </si>
  <si>
    <t>DIVERS GESTION</t>
  </si>
  <si>
    <t xml:space="preserve">1306           </t>
  </si>
  <si>
    <t>FRET ET TRANSPORT DIVERS</t>
  </si>
  <si>
    <t xml:space="preserve">1501           </t>
  </si>
  <si>
    <t>LOYERS EXT.+CH.LOCATIVES</t>
  </si>
  <si>
    <t xml:space="preserve">1504           </t>
  </si>
  <si>
    <t>ENTRETIEN ET REPARATIONS</t>
  </si>
  <si>
    <t>MAINT MAT &amp; LOG INFO</t>
  </si>
  <si>
    <t xml:space="preserve">1600           </t>
  </si>
  <si>
    <t>ASSURANCES GENERALES</t>
  </si>
  <si>
    <t>ASSURANCES IMMEUBLES</t>
  </si>
  <si>
    <t>ASSURANCE RC PROF</t>
  </si>
  <si>
    <t>ASS INDEM FIN CARRIERE</t>
  </si>
  <si>
    <t>AUTRES ASSURANCES</t>
  </si>
  <si>
    <t>DOCUMENTATION GENERALE</t>
  </si>
  <si>
    <t xml:space="preserve">1205           </t>
  </si>
  <si>
    <t>DOCUMENTATION</t>
  </si>
  <si>
    <t>TIRAGES EXTERIEURS</t>
  </si>
  <si>
    <t xml:space="preserve">1202           </t>
  </si>
  <si>
    <t>FRAIS DE COLLOQUES</t>
  </si>
  <si>
    <t xml:space="preserve">1020           </t>
  </si>
  <si>
    <t>ANNONCES ET FRAIS DIV.</t>
  </si>
  <si>
    <t>HONORAIRES FRANCE/ETR</t>
  </si>
  <si>
    <t xml:space="preserve">1300           </t>
  </si>
  <si>
    <t>HONORAIRES-CONSEIL FG</t>
  </si>
  <si>
    <t>PUB RELATIONS PUBLIQUES</t>
  </si>
  <si>
    <t>ANNONCES ET INSERTIONS</t>
  </si>
  <si>
    <t>CADEAUX CLIENTELE</t>
  </si>
  <si>
    <t>FRAIS TRANSPORT MATERIEL</t>
  </si>
  <si>
    <t>VOYAGES ET DEPLACEMENTS</t>
  </si>
  <si>
    <t xml:space="preserve">1025           </t>
  </si>
  <si>
    <t>TRANSPORT ET VOYAGES</t>
  </si>
  <si>
    <t>FRAIS AGENCE SUR DEPLACEMENTS</t>
  </si>
  <si>
    <t>VOYAGES &amp; DEPL. AERIENS</t>
  </si>
  <si>
    <t>VOYAGES &amp; DEPLAC. FERROVIAIR</t>
  </si>
  <si>
    <t>HOTELS - HEBERGEMENT</t>
  </si>
  <si>
    <t xml:space="preserve">1026           </t>
  </si>
  <si>
    <t>NOTES DE FRAIS / SEJOUR</t>
  </si>
  <si>
    <t>PEAGE - PARKING</t>
  </si>
  <si>
    <t>METRO - RER - BUS</t>
  </si>
  <si>
    <t>TAXI</t>
  </si>
  <si>
    <t>INDEMNITES KILOMETRIQUES</t>
  </si>
  <si>
    <t>AUTRES DEPENSES SUR DEPLACEMENTS</t>
  </si>
  <si>
    <t>FRAIS DEMENAGEMENTS</t>
  </si>
  <si>
    <t>FRAIS DE REPAS SUR DEPLACEMENTS</t>
  </si>
  <si>
    <t>FRAIS DE RECEPTION</t>
  </si>
  <si>
    <t>FRAIS SEMINAIRES CLIENTS</t>
  </si>
  <si>
    <t>FRAIS DE TELEPHONE</t>
  </si>
  <si>
    <t xml:space="preserve">1301           </t>
  </si>
  <si>
    <t>PTT</t>
  </si>
  <si>
    <t>FRAIS TIMBRES ET DIVERS</t>
  </si>
  <si>
    <t>FRAIS D'INTERNET</t>
  </si>
  <si>
    <t>FRAIS TENUE DE COMPTE</t>
  </si>
  <si>
    <t xml:space="preserve">1305           </t>
  </si>
  <si>
    <t>FRAIS DE BANQUE</t>
  </si>
  <si>
    <t>AUTRES COTISATIONS</t>
  </si>
  <si>
    <t>PARTICIPATION FORMATION PROFESSIONN</t>
  </si>
  <si>
    <t xml:space="preserve">1014           </t>
  </si>
  <si>
    <t>CHARGES SUR SALAIRES</t>
  </si>
  <si>
    <t>VERS LIB TAXE APPRENT</t>
  </si>
  <si>
    <t>CVAE</t>
  </si>
  <si>
    <t xml:space="preserve">1702           </t>
  </si>
  <si>
    <t>C.E.T.</t>
  </si>
  <si>
    <t>CFE</t>
  </si>
  <si>
    <t>TAXES FONCIERES ET SUR BUREAUX EXT.</t>
  </si>
  <si>
    <t xml:space="preserve">1701           </t>
  </si>
  <si>
    <t>TAXES DIVERSES</t>
  </si>
  <si>
    <t>DROITS ENREGISTREMENT ET TIMBRE</t>
  </si>
  <si>
    <t>CONTR SOC SOL (ORGANIC)</t>
  </si>
  <si>
    <t xml:space="preserve">1703           </t>
  </si>
  <si>
    <t>TAXE ORGANIC</t>
  </si>
  <si>
    <t>SALAIRES BRUTS</t>
  </si>
  <si>
    <t xml:space="preserve">1010           </t>
  </si>
  <si>
    <t>SALAIRES</t>
  </si>
  <si>
    <t>ABT SALAIRES 13EME MOIS</t>
  </si>
  <si>
    <t>PRIMES SUPPLEMENTAIRES ANNUELLES</t>
  </si>
  <si>
    <t xml:space="preserve">1012           </t>
  </si>
  <si>
    <t>PSA</t>
  </si>
  <si>
    <t>AUTRES PRIMES</t>
  </si>
  <si>
    <t xml:space="preserve">1013           </t>
  </si>
  <si>
    <t>PRIMES VACANCES</t>
  </si>
  <si>
    <t>PRIMES DIVIDENDES</t>
  </si>
  <si>
    <t>INDEMNITES DIVERSES</t>
  </si>
  <si>
    <t xml:space="preserve">1016           </t>
  </si>
  <si>
    <t>INDEMNITES COMPENSATRICE CP</t>
  </si>
  <si>
    <t>IJSS</t>
  </si>
  <si>
    <t>INDEMNITES ELOIGN EXO</t>
  </si>
  <si>
    <t>CONGES A PAYER</t>
  </si>
  <si>
    <t xml:space="preserve">1011           </t>
  </si>
  <si>
    <t>CONGES PAYES ET RTT</t>
  </si>
  <si>
    <t>RTT A PAYER</t>
  </si>
  <si>
    <t>SECURITE SOCIALE</t>
  </si>
  <si>
    <t>MUTELLE MEDIC CHIRURG</t>
  </si>
  <si>
    <t>PREVOYANCE</t>
  </si>
  <si>
    <t>RETRAITE ARRCO</t>
  </si>
  <si>
    <t>RETRAITE AGIRC</t>
  </si>
  <si>
    <t>CH S/CONGES A PAYER</t>
  </si>
  <si>
    <t>CH S/RTT A PAYER</t>
  </si>
  <si>
    <t>CH S/PRIMES A PAYER</t>
  </si>
  <si>
    <t>CH S/SALAIRES ET PRIMESABONNES</t>
  </si>
  <si>
    <t>MEDECINE DU TRAVAIL</t>
  </si>
  <si>
    <t>INDEMNITES DE TRANSPORT</t>
  </si>
  <si>
    <t>FRAIS DIVERS PERSONNEL</t>
  </si>
  <si>
    <t xml:space="preserve">1017           </t>
  </si>
  <si>
    <t>AUTRES CHARGES DE PERSONNEL</t>
  </si>
  <si>
    <t>INTERETS C/C ASS EXT</t>
  </si>
  <si>
    <t xml:space="preserve">2002           </t>
  </si>
  <si>
    <t>INTERETS C/C ASSOCIES</t>
  </si>
  <si>
    <t>VNC IMMOBILISATIONS INCORPORELLES</t>
  </si>
  <si>
    <t>AUTRES CHARGES EXCEPTION</t>
  </si>
  <si>
    <t>DOT AMORT IMMO INCORPO</t>
  </si>
  <si>
    <t xml:space="preserve">1804           </t>
  </si>
  <si>
    <t>AMORTISSEMENTS</t>
  </si>
  <si>
    <t>DOT AMORT IMMO CORPO</t>
  </si>
  <si>
    <t>CONTRIBUTION ADDITIONNELLE A  IS</t>
  </si>
  <si>
    <t>AUTRES PRODUITS FINANCIE</t>
  </si>
  <si>
    <t>PROD CESS IMMO INCORPORELLES</t>
  </si>
  <si>
    <t>PROD CESS IMMO CORPORELLES</t>
  </si>
  <si>
    <t>PRODUITS EXCEPTIONNELS</t>
  </si>
  <si>
    <t>FOIRES ET EXPOSITIONS</t>
  </si>
  <si>
    <t>DIVERS POURBOIRES, DONS</t>
  </si>
  <si>
    <t>Diminutions</t>
  </si>
  <si>
    <t>Valeur brute des immobilisations à la fin de l'exercice</t>
  </si>
  <si>
    <t>Total des immobilisations financières</t>
  </si>
  <si>
    <t>Détail des immobilisations financières</t>
  </si>
  <si>
    <t>Désignation</t>
  </si>
  <si>
    <t>Total des créances rattachées à des participations</t>
  </si>
  <si>
    <t>Total des titres immobilisés et des prêts</t>
  </si>
  <si>
    <t>Total des autres immobilisations financières Groupe</t>
  </si>
  <si>
    <t>Total des autres immobilisations financières Hors Groupe</t>
  </si>
  <si>
    <t>Total des autres immobilisations financières</t>
  </si>
  <si>
    <t>Numéro compte</t>
  </si>
  <si>
    <t>Ecart</t>
  </si>
  <si>
    <t>Exercice :</t>
  </si>
  <si>
    <t>Valeur brute des immobilisations au début de l'exercice</t>
  </si>
  <si>
    <t>Augmentations</t>
  </si>
  <si>
    <t>Sommaire</t>
  </si>
  <si>
    <t>Réf :</t>
  </si>
  <si>
    <t>Libéllé</t>
  </si>
  <si>
    <t>Total des comptes des créances rattachées à des participations</t>
  </si>
  <si>
    <t>Total des comptes des titres immobilisés et des prêts</t>
  </si>
  <si>
    <t>Total des comptes des autres immobilisations financières</t>
  </si>
  <si>
    <t>Total des comptes des immobilisations financières</t>
  </si>
  <si>
    <t>Total 26+27</t>
  </si>
  <si>
    <t>Dividendes</t>
  </si>
  <si>
    <t>Titres de participations : Commencer la saisie des comptes obligatoirement dans la case A10,vous pouvez aussi  copier-coller en valeur les comptes des balances pour éviter la saisie</t>
  </si>
  <si>
    <t>261100G010</t>
  </si>
  <si>
    <t>IMPOTS SUR BENEFICE</t>
  </si>
  <si>
    <t>cdentite</t>
  </si>
  <si>
    <t>exercice</t>
  </si>
  <si>
    <t>periode_fin</t>
  </si>
  <si>
    <t>cpte-1car</t>
  </si>
  <si>
    <t>cpte-2car</t>
  </si>
  <si>
    <t>cpte-3car</t>
  </si>
  <si>
    <t>cpte-4car</t>
  </si>
  <si>
    <t>Compte</t>
  </si>
  <si>
    <t>nolignedepex</t>
  </si>
  <si>
    <t>libelle_ligne_depex</t>
  </si>
  <si>
    <t>RAN n-1</t>
  </si>
  <si>
    <t>Somme débit</t>
  </si>
  <si>
    <t>Somme Crédit</t>
  </si>
  <si>
    <t>solde_D-C</t>
  </si>
  <si>
    <t>AUTRES PROV CHARGES</t>
  </si>
  <si>
    <t>ETUDES EN COURS FRANCE</t>
  </si>
  <si>
    <t>ETUDES EN COURS ETRANGER</t>
  </si>
  <si>
    <t>ETUDES EN COURS GROUPE</t>
  </si>
  <si>
    <t>CLIENTS EXTERIEURS RETENUE GARANTIE</t>
  </si>
  <si>
    <t>CLIENTS DOUTEUX</t>
  </si>
  <si>
    <t>CLI EXT FACT A EMET FRAN</t>
  </si>
  <si>
    <t>CLIENT EXT AV RECUES EXPORT</t>
  </si>
  <si>
    <t>CLIENT EXT AV RECUES TVA 19.6</t>
  </si>
  <si>
    <t>PARTICIPATION DE L EXERCICE</t>
  </si>
  <si>
    <t>INTERESSEMENT B/12 A PAYER</t>
  </si>
  <si>
    <t>TICKETS RESTAU GROUPE</t>
  </si>
  <si>
    <t>ORG SOCIAUX AUTRES CHARG</t>
  </si>
  <si>
    <t>AIDE CONSTRUCTION</t>
  </si>
  <si>
    <t>CREDIT D IMPOTS COMPETIVITE CICE</t>
  </si>
  <si>
    <t>TVA DEDUC SUR OP. EXPORT</t>
  </si>
  <si>
    <t>TVA COLLECTEE 10%</t>
  </si>
  <si>
    <t>TVA CLI FACT A ETABL</t>
  </si>
  <si>
    <t>TVA CLI AVOIRS A ETABLIR</t>
  </si>
  <si>
    <t>ABT TVTS</t>
  </si>
  <si>
    <t>ABT ASSURANCES AUTOS</t>
  </si>
  <si>
    <t>PROV DEPRECIAT CLIENTS</t>
  </si>
  <si>
    <t>PETITES FOUR &amp; MAT INFO</t>
  </si>
  <si>
    <t xml:space="preserve">1201           </t>
  </si>
  <si>
    <t>FOURNITURES INFORMATIQUE</t>
  </si>
  <si>
    <t>ASSURANCES AUTOS</t>
  </si>
  <si>
    <t>PERSONNEL INTERIMAIRE</t>
  </si>
  <si>
    <t xml:space="preserve">1106           </t>
  </si>
  <si>
    <t>PERSONNEL INTERIM</t>
  </si>
  <si>
    <t>FRAIS RECRUT PERSONNEL</t>
  </si>
  <si>
    <t>PARTICIPATION EFFORT CONSTRUCTION</t>
  </si>
  <si>
    <t>AUTRES TAXES FORFAIT SOCIAL</t>
  </si>
  <si>
    <t>TAXE VEHICULES SOCIETES</t>
  </si>
  <si>
    <t>IMPÔT FORFAITAIRE ANNUEL</t>
  </si>
  <si>
    <t>INDEMNITES DE STAGES</t>
  </si>
  <si>
    <t>INDEMNITES LICENCIEMENT</t>
  </si>
  <si>
    <t>TRAVAILLEURS HANDICAPES</t>
  </si>
  <si>
    <t>COMITE D ENTREPRISE</t>
  </si>
  <si>
    <t>FORMATION SUPPLEMENTAIRE</t>
  </si>
  <si>
    <t>CREDIT IMPOT COMPETITIVITE CICE</t>
  </si>
  <si>
    <t>DOT AMORT PAR ABONNEMENT</t>
  </si>
  <si>
    <t>DOT PROV EXPLOITATION RISQ &amp; CH</t>
  </si>
  <si>
    <t>DOT PROV DES ACTIFS CIRCULANTS</t>
  </si>
  <si>
    <t>PARTICIPATION SALAIRES</t>
  </si>
  <si>
    <t>INTERRESSEMENT B/12</t>
  </si>
  <si>
    <t>VENTE CONST D'AVANCE EXT 19.6%</t>
  </si>
  <si>
    <t>VENTES A EMETTRE EXT 19.6</t>
  </si>
  <si>
    <t>AUTRES RESERVES</t>
  </si>
  <si>
    <t>MATERIEL DE TRANSPORT</t>
  </si>
  <si>
    <t>261100G041</t>
  </si>
  <si>
    <t>AMORT MAT TRANSPORT</t>
  </si>
  <si>
    <t>CLIENT EXT AV RECUES TVA 20</t>
  </si>
  <si>
    <t>INTERESSEMENT B/12</t>
  </si>
  <si>
    <t>ETAT IMPOTS TAXES RECOUVRABLE TIERS</t>
  </si>
  <si>
    <t>TVA COLLECTEE 20%</t>
  </si>
  <si>
    <t>CAISSE PREVOYANCE : IJCP</t>
  </si>
  <si>
    <t>CAISSE TOULON</t>
  </si>
  <si>
    <t>MATERIEL INCORPORE ETUDES</t>
  </si>
  <si>
    <t xml:space="preserve">1103           </t>
  </si>
  <si>
    <t>MATERIEL INCORPORE ETUD.</t>
  </si>
  <si>
    <t>PRESTATIONS GARDIENNAGE</t>
  </si>
  <si>
    <t>661700H107</t>
  </si>
  <si>
    <t>INT. C/C ASS  PRET SC PLAINDUSTRIE</t>
  </si>
  <si>
    <t>REPRIS PROV EXPLOIT RISQ ET CHARGES</t>
  </si>
  <si>
    <t>Total des participations</t>
  </si>
  <si>
    <t>FRAIS ETABLISSEMENT</t>
  </si>
  <si>
    <t>PARTICIPATION A</t>
  </si>
  <si>
    <t>PARTICIPATION B</t>
  </si>
  <si>
    <t>http://forum.excel-pratique.com/excel/copier-des-valeurs-a-destination-d-une-celllule-precise-vba-t55710.html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</si>
</sst>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[Red]\-#,##0.00\ "/>
    <numFmt numFmtId="165" formatCode="_-* #,##0.00\ [$€]_-;\-* #,##0.00\ [$€]_-;_-* &quot;-&quot;??\ [$€]_-;_-@_-"/>
  </numFmts>
  <fonts count="21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9"/>
      <color indexed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i/>
      <sz val="10"/>
      <color indexed="10"/>
      <name val="Arial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4"/>
      <color theme="0" tint="-0.499984740745262"/>
      <name val="Arial"/>
      <family val="2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b/>
      <sz val="10"/>
      <color indexed="8"/>
      <name val="Times New Roman"/>
      <family val="1"/>
    </font>
    <font>
      <b/>
      <u/>
      <sz val="12"/>
      <color indexed="9"/>
      <name val="Tahoma"/>
      <family val="2"/>
    </font>
    <font>
      <sz val="11"/>
      <color indexed="8"/>
      <name val="Calibri"/>
      <family val="2"/>
    </font>
    <font>
      <i/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DFFAB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</borders>
  <cellStyleXfs count="25">
    <xf numFmtId="0" fontId="0" fillId="0" borderId="0"/>
    <xf numFmtId="0" fontId="1" fillId="0" borderId="0"/>
    <xf numFmtId="0" fontId="1" fillId="0" borderId="0"/>
    <xf numFmtId="0" fontId="15" fillId="0" borderId="0" applyNumberForma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7" fillId="0" borderId="0"/>
    <xf numFmtId="14" fontId="17" fillId="5" borderId="17" applyNumberFormat="0">
      <alignment horizontal="center" vertical="center"/>
    </xf>
    <xf numFmtId="0" fontId="18" fillId="6" borderId="8" applyFont="0" applyBorder="0">
      <alignment horizontal="centerContinuous" vertical="center"/>
    </xf>
    <xf numFmtId="0" fontId="18" fillId="7" borderId="8" applyFont="0" applyBorder="0">
      <alignment horizontal="centerContinuous" vertical="center"/>
    </xf>
    <xf numFmtId="0" fontId="18" fillId="8" borderId="8" applyFont="0" applyBorder="0">
      <alignment horizontal="centerContinuous" vertical="center"/>
    </xf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14" borderId="0" applyNumberFormat="0" applyBorder="0" applyAlignment="0" applyProtection="0"/>
    <xf numFmtId="0" fontId="19" fillId="17" borderId="0" applyNumberFormat="0" applyBorder="0" applyAlignment="0" applyProtection="0"/>
    <xf numFmtId="0" fontId="19" fillId="20" borderId="0" applyNumberFormat="0" applyBorder="0" applyAlignment="0" applyProtection="0"/>
    <xf numFmtId="165" fontId="7" fillId="0" borderId="0" applyFont="0" applyFill="0" applyBorder="0" applyAlignment="0" applyProtection="0"/>
    <xf numFmtId="0" fontId="7" fillId="0" borderId="0"/>
  </cellStyleXfs>
  <cellXfs count="133">
    <xf numFmtId="0" fontId="0" fillId="0" borderId="0" xfId="0"/>
    <xf numFmtId="49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4" fontId="2" fillId="2" borderId="1" xfId="1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/>
    <xf numFmtId="0" fontId="4" fillId="0" borderId="0" xfId="0" applyNumberFormat="1" applyFont="1" applyFill="1"/>
    <xf numFmtId="49" fontId="3" fillId="0" borderId="0" xfId="0" applyNumberFormat="1" applyFont="1" applyFill="1"/>
    <xf numFmtId="4" fontId="4" fillId="0" borderId="0" xfId="0" applyNumberFormat="1" applyFont="1" applyFill="1"/>
    <xf numFmtId="0" fontId="6" fillId="3" borderId="0" xfId="0" applyFont="1" applyFill="1" applyBorder="1"/>
    <xf numFmtId="0" fontId="6" fillId="3" borderId="0" xfId="0" applyFont="1" applyFill="1"/>
    <xf numFmtId="164" fontId="0" fillId="0" borderId="0" xfId="0" applyNumberFormat="1"/>
    <xf numFmtId="164" fontId="9" fillId="0" borderId="0" xfId="0" applyNumberFormat="1" applyFont="1"/>
    <xf numFmtId="164" fontId="5" fillId="0" borderId="11" xfId="0" applyNumberFormat="1" applyFont="1" applyBorder="1"/>
    <xf numFmtId="1" fontId="8" fillId="0" borderId="0" xfId="0" applyNumberFormat="1" applyFont="1" applyBorder="1" applyAlignment="1">
      <alignment horizontal="left" wrapText="1"/>
    </xf>
    <xf numFmtId="1" fontId="10" fillId="0" borderId="6" xfId="0" applyNumberFormat="1" applyFont="1" applyBorder="1" applyAlignment="1">
      <alignment wrapText="1"/>
    </xf>
    <xf numFmtId="1" fontId="10" fillId="0" borderId="6" xfId="0" applyNumberFormat="1" applyFont="1" applyBorder="1" applyAlignment="1" applyProtection="1">
      <alignment wrapText="1"/>
      <protection locked="0"/>
    </xf>
    <xf numFmtId="1" fontId="10" fillId="0" borderId="0" xfId="0" applyNumberFormat="1" applyFont="1" applyBorder="1" applyAlignment="1" applyProtection="1">
      <alignment horizontal="left" vertical="center" wrapText="1"/>
      <protection locked="0"/>
    </xf>
    <xf numFmtId="164" fontId="10" fillId="0" borderId="0" xfId="0" applyNumberFormat="1" applyFont="1" applyBorder="1" applyAlignment="1" applyProtection="1">
      <alignment horizontal="right" wrapText="1"/>
      <protection locked="0"/>
    </xf>
    <xf numFmtId="164" fontId="10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164" fontId="5" fillId="0" borderId="0" xfId="0" applyNumberFormat="1" applyFont="1" applyBorder="1" applyAlignment="1" applyProtection="1">
      <alignment horizontal="right" wrapText="1"/>
      <protection locked="0"/>
    </xf>
    <xf numFmtId="1" fontId="5" fillId="0" borderId="9" xfId="0" applyNumberFormat="1" applyFont="1" applyBorder="1" applyAlignment="1">
      <alignment wrapText="1"/>
    </xf>
    <xf numFmtId="164" fontId="0" fillId="0" borderId="0" xfId="0" applyNumberFormat="1" applyFill="1"/>
    <xf numFmtId="164" fontId="8" fillId="0" borderId="0" xfId="0" applyNumberFormat="1" applyFont="1" applyBorder="1"/>
    <xf numFmtId="1" fontId="5" fillId="0" borderId="14" xfId="0" applyNumberFormat="1" applyFont="1" applyBorder="1" applyAlignment="1">
      <alignment wrapText="1"/>
    </xf>
    <xf numFmtId="1" fontId="5" fillId="0" borderId="8" xfId="0" applyNumberFormat="1" applyFont="1" applyBorder="1" applyAlignment="1">
      <alignment horizontal="left"/>
    </xf>
    <xf numFmtId="0" fontId="0" fillId="4" borderId="4" xfId="0" applyFill="1" applyBorder="1"/>
    <xf numFmtId="14" fontId="0" fillId="4" borderId="0" xfId="0" applyNumberFormat="1" applyFill="1" applyBorder="1" applyAlignment="1">
      <alignment horizontal="left" vertical="center"/>
    </xf>
    <xf numFmtId="0" fontId="0" fillId="4" borderId="0" xfId="0" applyFill="1" applyBorder="1"/>
    <xf numFmtId="0" fontId="5" fillId="4" borderId="15" xfId="0" applyFont="1" applyFill="1" applyBorder="1" applyAlignment="1">
      <alignment vertical="center"/>
    </xf>
    <xf numFmtId="0" fontId="14" fillId="4" borderId="4" xfId="0" applyFont="1" applyFill="1" applyBorder="1" applyAlignment="1">
      <alignment vertical="center"/>
    </xf>
    <xf numFmtId="0" fontId="15" fillId="4" borderId="0" xfId="3" applyFill="1" applyBorder="1"/>
    <xf numFmtId="164" fontId="0" fillId="0" borderId="11" xfId="0" applyNumberFormat="1" applyBorder="1"/>
    <xf numFmtId="0" fontId="5" fillId="4" borderId="4" xfId="0" applyFont="1" applyFill="1" applyBorder="1" applyAlignment="1">
      <alignment horizontal="left" vertical="center"/>
    </xf>
    <xf numFmtId="1" fontId="8" fillId="0" borderId="4" xfId="0" applyNumberFormat="1" applyFont="1" applyBorder="1" applyAlignment="1">
      <alignment horizontal="left" wrapText="1"/>
    </xf>
    <xf numFmtId="1" fontId="8" fillId="0" borderId="0" xfId="0" applyNumberFormat="1" applyFont="1" applyBorder="1" applyAlignment="1">
      <alignment horizontal="left" wrapText="1"/>
    </xf>
    <xf numFmtId="1" fontId="10" fillId="0" borderId="0" xfId="0" applyNumberFormat="1" applyFont="1" applyBorder="1" applyAlignment="1" applyProtection="1">
      <alignment horizontal="left" vertical="center" wrapText="1"/>
      <protection locked="0"/>
    </xf>
    <xf numFmtId="1" fontId="8" fillId="0" borderId="8" xfId="0" applyNumberFormat="1" applyFont="1" applyBorder="1" applyAlignment="1">
      <alignment horizontal="left" wrapText="1"/>
    </xf>
    <xf numFmtId="1" fontId="5" fillId="0" borderId="0" xfId="0" applyNumberFormat="1" applyFont="1" applyBorder="1" applyAlignment="1" applyProtection="1">
      <alignment horizontal="left" wrapText="1"/>
      <protection locked="0"/>
    </xf>
    <xf numFmtId="164" fontId="0" fillId="0" borderId="0" xfId="0" applyNumberFormat="1" applyBorder="1"/>
    <xf numFmtId="1" fontId="8" fillId="0" borderId="4" xfId="0" applyNumberFormat="1" applyFont="1" applyBorder="1" applyAlignment="1">
      <alignment horizontal="left" wrapText="1"/>
    </xf>
    <xf numFmtId="1" fontId="8" fillId="0" borderId="0" xfId="0" applyNumberFormat="1" applyFont="1" applyBorder="1" applyAlignment="1">
      <alignment horizontal="left" wrapText="1"/>
    </xf>
    <xf numFmtId="1" fontId="10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NumberFormat="1" applyFont="1" applyFill="1" applyBorder="1" applyAlignment="1" applyProtection="1"/>
    <xf numFmtId="1" fontId="10" fillId="0" borderId="6" xfId="0" applyNumberFormat="1" applyFont="1" applyBorder="1" applyAlignment="1" applyProtection="1">
      <alignment vertical="top" wrapText="1"/>
    </xf>
    <xf numFmtId="1" fontId="8" fillId="0" borderId="9" xfId="0" applyNumberFormat="1" applyFont="1" applyFill="1" applyBorder="1" applyAlignment="1" applyProtection="1">
      <alignment horizontal="left" vertical="top" wrapText="1"/>
    </xf>
    <xf numFmtId="1" fontId="5" fillId="0" borderId="5" xfId="0" applyNumberFormat="1" applyFont="1" applyBorder="1" applyAlignment="1">
      <alignment horizontal="left"/>
    </xf>
    <xf numFmtId="1" fontId="5" fillId="0" borderId="6" xfId="0" applyNumberFormat="1" applyFont="1" applyBorder="1" applyAlignment="1">
      <alignment wrapText="1"/>
    </xf>
    <xf numFmtId="164" fontId="5" fillId="0" borderId="8" xfId="0" applyNumberFormat="1" applyFont="1" applyBorder="1"/>
    <xf numFmtId="164" fontId="5" fillId="0" borderId="14" xfId="0" applyNumberFormat="1" applyFont="1" applyBorder="1"/>
    <xf numFmtId="1" fontId="5" fillId="0" borderId="14" xfId="0" applyNumberFormat="1" applyFont="1" applyBorder="1" applyAlignment="1">
      <alignment horizontal="left" vertical="top" wrapText="1"/>
    </xf>
    <xf numFmtId="1" fontId="5" fillId="0" borderId="9" xfId="0" applyNumberFormat="1" applyFont="1" applyBorder="1" applyAlignment="1">
      <alignment horizontal="left" vertical="top" wrapText="1"/>
    </xf>
    <xf numFmtId="1" fontId="5" fillId="0" borderId="8" xfId="0" applyNumberFormat="1" applyFont="1" applyBorder="1" applyAlignment="1">
      <alignment horizontal="left" vertical="top"/>
    </xf>
    <xf numFmtId="164" fontId="0" fillId="0" borderId="11" xfId="0" applyNumberFormat="1" applyFont="1" applyBorder="1"/>
    <xf numFmtId="0" fontId="0" fillId="0" borderId="0" xfId="0" applyNumberFormat="1" applyFont="1" applyBorder="1" applyAlignment="1"/>
    <xf numFmtId="0" fontId="13" fillId="0" borderId="0" xfId="0" applyFont="1"/>
    <xf numFmtId="1" fontId="8" fillId="0" borderId="0" xfId="0" applyNumberFormat="1" applyFont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Fill="1"/>
    <xf numFmtId="2" fontId="2" fillId="2" borderId="1" xfId="1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/>
    <xf numFmtId="1" fontId="10" fillId="0" borderId="0" xfId="0" applyNumberFormat="1" applyFont="1" applyBorder="1" applyAlignment="1" applyProtection="1">
      <alignment wrapText="1"/>
      <protection locked="0"/>
    </xf>
    <xf numFmtId="164" fontId="10" fillId="0" borderId="0" xfId="0" applyNumberFormat="1" applyFont="1" applyBorder="1" applyAlignment="1" applyProtection="1">
      <alignment horizontal="right" wrapText="1"/>
    </xf>
    <xf numFmtId="164" fontId="10" fillId="0" borderId="0" xfId="0" applyNumberFormat="1" applyFont="1" applyFill="1" applyBorder="1" applyAlignment="1" applyProtection="1">
      <alignment horizontal="right" wrapText="1"/>
    </xf>
    <xf numFmtId="164" fontId="8" fillId="0" borderId="11" xfId="0" applyNumberFormat="1" applyFont="1" applyBorder="1" applyAlignment="1" applyProtection="1"/>
    <xf numFmtId="164" fontId="8" fillId="0" borderId="11" xfId="0" applyNumberFormat="1" applyFont="1" applyFill="1" applyBorder="1" applyAlignment="1" applyProtection="1"/>
    <xf numFmtId="164" fontId="8" fillId="0" borderId="11" xfId="0" applyNumberFormat="1" applyFont="1" applyBorder="1" applyProtection="1"/>
    <xf numFmtId="164" fontId="10" fillId="0" borderId="0" xfId="0" applyNumberFormat="1" applyFont="1" applyBorder="1" applyAlignment="1">
      <alignment horizontal="right" wrapText="1"/>
    </xf>
    <xf numFmtId="164" fontId="8" fillId="0" borderId="11" xfId="0" applyNumberFormat="1" applyFont="1" applyBorder="1"/>
    <xf numFmtId="164" fontId="11" fillId="0" borderId="0" xfId="0" applyNumberFormat="1" applyFont="1" applyBorder="1"/>
    <xf numFmtId="164" fontId="8" fillId="0" borderId="0" xfId="0" applyNumberFormat="1" applyFont="1"/>
    <xf numFmtId="164" fontId="9" fillId="0" borderId="0" xfId="0" applyNumberFormat="1" applyFont="1" applyAlignment="1" applyProtection="1">
      <alignment horizontal="right"/>
      <protection locked="0"/>
    </xf>
    <xf numFmtId="164" fontId="0" fillId="0" borderId="0" xfId="0" applyNumberFormat="1" applyFont="1" applyBorder="1"/>
    <xf numFmtId="164" fontId="0" fillId="0" borderId="14" xfId="0" applyNumberFormat="1" applyBorder="1"/>
    <xf numFmtId="0" fontId="14" fillId="4" borderId="18" xfId="0" applyFont="1" applyFill="1" applyBorder="1" applyAlignment="1">
      <alignment vertical="center"/>
    </xf>
    <xf numFmtId="49" fontId="2" fillId="0" borderId="0" xfId="2" applyNumberFormat="1" applyFont="1" applyFill="1" applyBorder="1" applyAlignment="1">
      <alignment wrapText="1"/>
    </xf>
    <xf numFmtId="1" fontId="10" fillId="9" borderId="0" xfId="0" applyNumberFormat="1" applyFont="1" applyFill="1" applyBorder="1" applyAlignment="1" applyProtection="1">
      <alignment horizontal="left" vertical="center" wrapText="1"/>
      <protection locked="0"/>
    </xf>
    <xf numFmtId="164" fontId="10" fillId="9" borderId="0" xfId="0" applyNumberFormat="1" applyFont="1" applyFill="1" applyBorder="1" applyAlignment="1" applyProtection="1">
      <alignment horizontal="right" wrapText="1"/>
      <protection locked="0"/>
    </xf>
    <xf numFmtId="164" fontId="9" fillId="9" borderId="0" xfId="0" applyNumberFormat="1" applyFont="1" applyFill="1" applyBorder="1"/>
    <xf numFmtId="164" fontId="10" fillId="9" borderId="0" xfId="0" applyNumberFormat="1" applyFont="1" applyFill="1" applyProtection="1">
      <protection locked="0"/>
    </xf>
    <xf numFmtId="49" fontId="4" fillId="0" borderId="0" xfId="0" applyNumberFormat="1" applyFont="1" applyFill="1" applyBorder="1"/>
    <xf numFmtId="164" fontId="0" fillId="0" borderId="0" xfId="0" applyNumberFormat="1" applyProtection="1"/>
    <xf numFmtId="0" fontId="16" fillId="0" borderId="0" xfId="0" applyFont="1" applyFill="1" applyBorder="1" applyAlignment="1">
      <alignment horizontal="center" vertical="center"/>
    </xf>
    <xf numFmtId="0" fontId="13" fillId="0" borderId="0" xfId="0" applyFont="1" applyFill="1"/>
    <xf numFmtId="0" fontId="20" fillId="0" borderId="0" xfId="0" applyFont="1" applyFill="1" applyBorder="1" applyAlignment="1">
      <alignment horizontal="left" vertical="center"/>
    </xf>
    <xf numFmtId="0" fontId="15" fillId="4" borderId="15" xfId="3" applyFill="1" applyBorder="1" applyAlignment="1">
      <alignment vertical="center"/>
    </xf>
    <xf numFmtId="0" fontId="2" fillId="0" borderId="0" xfId="2" applyNumberFormat="1" applyFont="1" applyFill="1" applyBorder="1" applyAlignment="1">
      <alignment wrapText="1"/>
    </xf>
    <xf numFmtId="49" fontId="2" fillId="0" borderId="0" xfId="2" applyNumberFormat="1" applyFont="1" applyFill="1" applyBorder="1" applyAlignment="1">
      <alignment horizontal="right" wrapText="1"/>
    </xf>
    <xf numFmtId="0" fontId="4" fillId="0" borderId="0" xfId="0" applyNumberFormat="1" applyFont="1" applyFill="1" applyBorder="1"/>
    <xf numFmtId="0" fontId="3" fillId="0" borderId="0" xfId="0" applyNumberFormat="1" applyFont="1" applyFill="1" applyBorder="1"/>
    <xf numFmtId="49" fontId="3" fillId="0" borderId="0" xfId="0" applyNumberFormat="1" applyFont="1" applyFill="1" applyBorder="1"/>
    <xf numFmtId="4" fontId="4" fillId="0" borderId="0" xfId="0" applyNumberFormat="1" applyFont="1" applyFill="1" applyBorder="1"/>
    <xf numFmtId="0" fontId="3" fillId="0" borderId="0" xfId="0" applyNumberFormat="1" applyFont="1" applyFill="1"/>
    <xf numFmtId="164" fontId="0" fillId="10" borderId="11" xfId="0" applyNumberFormat="1" applyFill="1" applyBorder="1"/>
    <xf numFmtId="1" fontId="10" fillId="9" borderId="0" xfId="0" applyNumberFormat="1" applyFont="1" applyFill="1" applyBorder="1" applyAlignment="1" applyProtection="1">
      <alignment horizontal="left" vertical="center" wrapText="1"/>
      <protection locked="0"/>
    </xf>
    <xf numFmtId="164" fontId="8" fillId="10" borderId="11" xfId="0" applyNumberFormat="1" applyFont="1" applyFill="1" applyBorder="1"/>
    <xf numFmtId="1" fontId="8" fillId="10" borderId="8" xfId="0" applyNumberFormat="1" applyFont="1" applyFill="1" applyBorder="1" applyAlignment="1">
      <alignment horizontal="left" wrapText="1"/>
    </xf>
    <xf numFmtId="1" fontId="8" fillId="10" borderId="9" xfId="0" applyNumberFormat="1" applyFont="1" applyFill="1" applyBorder="1" applyAlignment="1">
      <alignment horizontal="left" wrapText="1"/>
    </xf>
    <xf numFmtId="0" fontId="2" fillId="0" borderId="19" xfId="2" applyNumberFormat="1" applyFont="1" applyFill="1" applyBorder="1" applyAlignment="1">
      <alignment wrapText="1"/>
    </xf>
    <xf numFmtId="49" fontId="2" fillId="0" borderId="19" xfId="2" applyNumberFormat="1" applyFont="1" applyFill="1" applyBorder="1" applyAlignment="1">
      <alignment wrapText="1"/>
    </xf>
    <xf numFmtId="49" fontId="2" fillId="0" borderId="19" xfId="2" applyNumberFormat="1" applyFont="1" applyFill="1" applyBorder="1" applyAlignment="1">
      <alignment horizontal="right" wrapText="1"/>
    </xf>
    <xf numFmtId="1" fontId="10" fillId="0" borderId="0" xfId="0" applyNumberFormat="1" applyFont="1" applyBorder="1" applyAlignment="1" applyProtection="1">
      <alignment horizontal="left" vertical="center" wrapText="1"/>
      <protection locked="0"/>
    </xf>
    <xf numFmtId="1" fontId="10" fillId="0" borderId="0" xfId="0" applyNumberFormat="1" applyFont="1" applyBorder="1" applyAlignment="1" applyProtection="1">
      <alignment horizontal="left" vertical="center" wrapText="1"/>
    </xf>
    <xf numFmtId="1" fontId="8" fillId="0" borderId="8" xfId="0" applyNumberFormat="1" applyFont="1" applyBorder="1" applyAlignment="1">
      <alignment horizontal="left" wrapText="1"/>
    </xf>
    <xf numFmtId="1" fontId="8" fillId="0" borderId="9" xfId="0" applyNumberFormat="1" applyFont="1" applyBorder="1" applyAlignment="1">
      <alignment horizontal="left" wrapText="1"/>
    </xf>
    <xf numFmtId="1" fontId="10" fillId="0" borderId="0" xfId="0" applyNumberFormat="1" applyFont="1" applyBorder="1" applyAlignment="1" applyProtection="1">
      <alignment horizontal="left" wrapText="1"/>
      <protection locked="0"/>
    </xf>
    <xf numFmtId="1" fontId="10" fillId="9" borderId="0" xfId="0" applyNumberFormat="1" applyFont="1" applyFill="1" applyBorder="1" applyAlignment="1" applyProtection="1">
      <alignment horizontal="left" vertical="center" wrapText="1"/>
      <protection locked="0"/>
    </xf>
    <xf numFmtId="1" fontId="5" fillId="0" borderId="5" xfId="0" applyNumberFormat="1" applyFont="1" applyBorder="1" applyAlignment="1">
      <alignment horizontal="left" wrapText="1"/>
    </xf>
    <xf numFmtId="1" fontId="5" fillId="0" borderId="6" xfId="0" applyNumberFormat="1" applyFont="1" applyBorder="1" applyAlignment="1">
      <alignment horizontal="left" wrapText="1"/>
    </xf>
    <xf numFmtId="1" fontId="5" fillId="0" borderId="13" xfId="0" applyNumberFormat="1" applyFont="1" applyBorder="1" applyAlignment="1">
      <alignment horizontal="left" wrapText="1"/>
    </xf>
    <xf numFmtId="1" fontId="5" fillId="0" borderId="0" xfId="0" applyNumberFormat="1" applyFont="1" applyBorder="1" applyAlignment="1" applyProtection="1">
      <alignment horizontal="left" wrapText="1"/>
      <protection locked="0"/>
    </xf>
    <xf numFmtId="1" fontId="8" fillId="10" borderId="8" xfId="0" applyNumberFormat="1" applyFont="1" applyFill="1" applyBorder="1" applyAlignment="1">
      <alignment horizontal="left" wrapText="1"/>
    </xf>
    <xf numFmtId="1" fontId="8" fillId="10" borderId="9" xfId="0" applyNumberFormat="1" applyFont="1" applyFill="1" applyBorder="1" applyAlignment="1">
      <alignment horizontal="left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4" fontId="0" fillId="4" borderId="7" xfId="0" applyNumberFormat="1" applyFill="1" applyBorder="1" applyAlignment="1">
      <alignment horizontal="center" vertical="center"/>
    </xf>
    <xf numFmtId="4" fontId="0" fillId="4" borderId="10" xfId="0" applyNumberFormat="1" applyFill="1" applyBorder="1" applyAlignment="1">
      <alignment horizontal="center" vertical="center"/>
    </xf>
    <xf numFmtId="4" fontId="0" fillId="4" borderId="12" xfId="0" applyNumberFormat="1" applyFill="1" applyBorder="1" applyAlignment="1">
      <alignment horizontal="center" vertical="center"/>
    </xf>
    <xf numFmtId="4" fontId="0" fillId="4" borderId="13" xfId="0" applyNumberForma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15" fillId="0" borderId="0" xfId="3"/>
  </cellXfs>
  <cellStyles count="25">
    <cellStyle name="20 % - Accent1 2" xfId="11"/>
    <cellStyle name="20 % - Accent2 2" xfId="12"/>
    <cellStyle name="20 % - Accent3 2" xfId="13"/>
    <cellStyle name="20 % - Accent4 2" xfId="14"/>
    <cellStyle name="20 % - Accent5 2" xfId="15"/>
    <cellStyle name="20 % - Accent6 2" xfId="16"/>
    <cellStyle name="40 % - Accent1 2" xfId="17"/>
    <cellStyle name="40 % - Accent2 2" xfId="18"/>
    <cellStyle name="40 % - Accent3 2" xfId="19"/>
    <cellStyle name="40 % - Accent4 2" xfId="20"/>
    <cellStyle name="40 % - Accent5 2" xfId="21"/>
    <cellStyle name="40 % - Accent6 2" xfId="22"/>
    <cellStyle name="ENTETE 2" xfId="7"/>
    <cellStyle name="Entête ANALYSE" xfId="8"/>
    <cellStyle name="Entête Situation" xfId="9"/>
    <cellStyle name="Entête Variation" xfId="10"/>
    <cellStyle name="Euro" xfId="5"/>
    <cellStyle name="Euro 2" xfId="23"/>
    <cellStyle name="Lien hypertexte" xfId="3" builtinId="8"/>
    <cellStyle name="Normal" xfId="0" builtinId="0"/>
    <cellStyle name="Normal 2" xfId="4"/>
    <cellStyle name="Normal 2 2" xfId="24"/>
    <cellStyle name="Normal 3" xfId="6"/>
    <cellStyle name="Normal_bal_N-1" xfId="2"/>
    <cellStyle name="Normal_Feuil2" xfId="1"/>
  </cellStyles>
  <dxfs count="0"/>
  <tableStyles count="0" defaultTableStyle="TableStyleMedium2" defaultPivotStyle="PivotStyleLight16"/>
  <colors>
    <mruColors>
      <color rgb="FFC4D79B"/>
      <color rgb="FFFDFFAB"/>
      <color rgb="FFFF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542925</xdr:colOff>
          <xdr:row>2</xdr:row>
          <xdr:rowOff>85725</xdr:rowOff>
        </xdr:from>
        <xdr:to>
          <xdr:col>16</xdr:col>
          <xdr:colOff>438150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forme balance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295275</xdr:colOff>
      <xdr:row>3</xdr:row>
      <xdr:rowOff>142875</xdr:rowOff>
    </xdr:from>
    <xdr:to>
      <xdr:col>12</xdr:col>
      <xdr:colOff>104775</xdr:colOff>
      <xdr:row>6</xdr:row>
      <xdr:rowOff>66675</xdr:rowOff>
    </xdr:to>
    <xdr:sp macro="[0]!immofi" textlink="">
      <xdr:nvSpPr>
        <xdr:cNvPr id="3" name="Rectangle 2"/>
        <xdr:cNvSpPr/>
      </xdr:nvSpPr>
      <xdr:spPr>
        <a:xfrm>
          <a:off x="13411200" y="762000"/>
          <a:ext cx="2095500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 immo fi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excel/copier-des-valeurs-a-destination-d-une-celllule-precise-vba-t55710.html" TargetMode="Externa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694"/>
  <sheetViews>
    <sheetView showZeros="0" workbookViewId="0">
      <selection activeCell="C19" sqref="C19"/>
    </sheetView>
  </sheetViews>
  <sheetFormatPr baseColWidth="10" defaultRowHeight="12" x14ac:dyDescent="0.2"/>
  <cols>
    <col min="1" max="1" width="7.5703125" style="61" bestFit="1" customWidth="1"/>
    <col min="2" max="2" width="8" style="6" bestFit="1" customWidth="1"/>
    <col min="3" max="3" width="9.85546875" style="6" bestFit="1" customWidth="1"/>
    <col min="4" max="7" width="9.85546875" style="7" customWidth="1"/>
    <col min="8" max="8" width="13" style="5" customWidth="1"/>
    <col min="9" max="9" width="37.5703125" style="5" customWidth="1"/>
    <col min="10" max="10" width="11.85546875" style="5" bestFit="1" customWidth="1"/>
    <col min="11" max="11" width="16.7109375" style="5" bestFit="1" customWidth="1"/>
    <col min="12" max="12" width="16.7109375" style="5" customWidth="1"/>
    <col min="13" max="14" width="14.42578125" style="8" bestFit="1" customWidth="1"/>
    <col min="15" max="15" width="13.28515625" style="8" bestFit="1" customWidth="1"/>
    <col min="16" max="256" width="11.42578125" style="59"/>
    <col min="257" max="257" width="7.5703125" style="59" bestFit="1" customWidth="1"/>
    <col min="258" max="258" width="8" style="59" bestFit="1" customWidth="1"/>
    <col min="259" max="259" width="9.85546875" style="59" bestFit="1" customWidth="1"/>
    <col min="260" max="263" width="9.85546875" style="59" customWidth="1"/>
    <col min="264" max="264" width="13" style="59" customWidth="1"/>
    <col min="265" max="265" width="37.5703125" style="59" customWidth="1"/>
    <col min="266" max="266" width="11.85546875" style="59" bestFit="1" customWidth="1"/>
    <col min="267" max="267" width="16.7109375" style="59" bestFit="1" customWidth="1"/>
    <col min="268" max="268" width="16.7109375" style="59" customWidth="1"/>
    <col min="269" max="270" width="14.42578125" style="59" bestFit="1" customWidth="1"/>
    <col min="271" max="271" width="12.85546875" style="59" bestFit="1" customWidth="1"/>
    <col min="272" max="512" width="11.42578125" style="59"/>
    <col min="513" max="513" width="7.5703125" style="59" bestFit="1" customWidth="1"/>
    <col min="514" max="514" width="8" style="59" bestFit="1" customWidth="1"/>
    <col min="515" max="515" width="9.85546875" style="59" bestFit="1" customWidth="1"/>
    <col min="516" max="519" width="9.85546875" style="59" customWidth="1"/>
    <col min="520" max="520" width="13" style="59" customWidth="1"/>
    <col min="521" max="521" width="37.5703125" style="59" customWidth="1"/>
    <col min="522" max="522" width="11.85546875" style="59" bestFit="1" customWidth="1"/>
    <col min="523" max="523" width="16.7109375" style="59" bestFit="1" customWidth="1"/>
    <col min="524" max="524" width="16.7109375" style="59" customWidth="1"/>
    <col min="525" max="526" width="14.42578125" style="59" bestFit="1" customWidth="1"/>
    <col min="527" max="527" width="12.85546875" style="59" bestFit="1" customWidth="1"/>
    <col min="528" max="768" width="11.42578125" style="59"/>
    <col min="769" max="769" width="7.5703125" style="59" bestFit="1" customWidth="1"/>
    <col min="770" max="770" width="8" style="59" bestFit="1" customWidth="1"/>
    <col min="771" max="771" width="9.85546875" style="59" bestFit="1" customWidth="1"/>
    <col min="772" max="775" width="9.85546875" style="59" customWidth="1"/>
    <col min="776" max="776" width="13" style="59" customWidth="1"/>
    <col min="777" max="777" width="37.5703125" style="59" customWidth="1"/>
    <col min="778" max="778" width="11.85546875" style="59" bestFit="1" customWidth="1"/>
    <col min="779" max="779" width="16.7109375" style="59" bestFit="1" customWidth="1"/>
    <col min="780" max="780" width="16.7109375" style="59" customWidth="1"/>
    <col min="781" max="782" width="14.42578125" style="59" bestFit="1" customWidth="1"/>
    <col min="783" max="783" width="12.85546875" style="59" bestFit="1" customWidth="1"/>
    <col min="784" max="1024" width="11.42578125" style="59"/>
    <col min="1025" max="1025" width="7.5703125" style="59" bestFit="1" customWidth="1"/>
    <col min="1026" max="1026" width="8" style="59" bestFit="1" customWidth="1"/>
    <col min="1027" max="1027" width="9.85546875" style="59" bestFit="1" customWidth="1"/>
    <col min="1028" max="1031" width="9.85546875" style="59" customWidth="1"/>
    <col min="1032" max="1032" width="13" style="59" customWidth="1"/>
    <col min="1033" max="1033" width="37.5703125" style="59" customWidth="1"/>
    <col min="1034" max="1034" width="11.85546875" style="59" bestFit="1" customWidth="1"/>
    <col min="1035" max="1035" width="16.7109375" style="59" bestFit="1" customWidth="1"/>
    <col min="1036" max="1036" width="16.7109375" style="59" customWidth="1"/>
    <col min="1037" max="1038" width="14.42578125" style="59" bestFit="1" customWidth="1"/>
    <col min="1039" max="1039" width="12.85546875" style="59" bestFit="1" customWidth="1"/>
    <col min="1040" max="1280" width="11.42578125" style="59"/>
    <col min="1281" max="1281" width="7.5703125" style="59" bestFit="1" customWidth="1"/>
    <col min="1282" max="1282" width="8" style="59" bestFit="1" customWidth="1"/>
    <col min="1283" max="1283" width="9.85546875" style="59" bestFit="1" customWidth="1"/>
    <col min="1284" max="1287" width="9.85546875" style="59" customWidth="1"/>
    <col min="1288" max="1288" width="13" style="59" customWidth="1"/>
    <col min="1289" max="1289" width="37.5703125" style="59" customWidth="1"/>
    <col min="1290" max="1290" width="11.85546875" style="59" bestFit="1" customWidth="1"/>
    <col min="1291" max="1291" width="16.7109375" style="59" bestFit="1" customWidth="1"/>
    <col min="1292" max="1292" width="16.7109375" style="59" customWidth="1"/>
    <col min="1293" max="1294" width="14.42578125" style="59" bestFit="1" customWidth="1"/>
    <col min="1295" max="1295" width="12.85546875" style="59" bestFit="1" customWidth="1"/>
    <col min="1296" max="1536" width="11.42578125" style="59"/>
    <col min="1537" max="1537" width="7.5703125" style="59" bestFit="1" customWidth="1"/>
    <col min="1538" max="1538" width="8" style="59" bestFit="1" customWidth="1"/>
    <col min="1539" max="1539" width="9.85546875" style="59" bestFit="1" customWidth="1"/>
    <col min="1540" max="1543" width="9.85546875" style="59" customWidth="1"/>
    <col min="1544" max="1544" width="13" style="59" customWidth="1"/>
    <col min="1545" max="1545" width="37.5703125" style="59" customWidth="1"/>
    <col min="1546" max="1546" width="11.85546875" style="59" bestFit="1" customWidth="1"/>
    <col min="1547" max="1547" width="16.7109375" style="59" bestFit="1" customWidth="1"/>
    <col min="1548" max="1548" width="16.7109375" style="59" customWidth="1"/>
    <col min="1549" max="1550" width="14.42578125" style="59" bestFit="1" customWidth="1"/>
    <col min="1551" max="1551" width="12.85546875" style="59" bestFit="1" customWidth="1"/>
    <col min="1552" max="1792" width="11.42578125" style="59"/>
    <col min="1793" max="1793" width="7.5703125" style="59" bestFit="1" customWidth="1"/>
    <col min="1794" max="1794" width="8" style="59" bestFit="1" customWidth="1"/>
    <col min="1795" max="1795" width="9.85546875" style="59" bestFit="1" customWidth="1"/>
    <col min="1796" max="1799" width="9.85546875" style="59" customWidth="1"/>
    <col min="1800" max="1800" width="13" style="59" customWidth="1"/>
    <col min="1801" max="1801" width="37.5703125" style="59" customWidth="1"/>
    <col min="1802" max="1802" width="11.85546875" style="59" bestFit="1" customWidth="1"/>
    <col min="1803" max="1803" width="16.7109375" style="59" bestFit="1" customWidth="1"/>
    <col min="1804" max="1804" width="16.7109375" style="59" customWidth="1"/>
    <col min="1805" max="1806" width="14.42578125" style="59" bestFit="1" customWidth="1"/>
    <col min="1807" max="1807" width="12.85546875" style="59" bestFit="1" customWidth="1"/>
    <col min="1808" max="2048" width="11.42578125" style="59"/>
    <col min="2049" max="2049" width="7.5703125" style="59" bestFit="1" customWidth="1"/>
    <col min="2050" max="2050" width="8" style="59" bestFit="1" customWidth="1"/>
    <col min="2051" max="2051" width="9.85546875" style="59" bestFit="1" customWidth="1"/>
    <col min="2052" max="2055" width="9.85546875" style="59" customWidth="1"/>
    <col min="2056" max="2056" width="13" style="59" customWidth="1"/>
    <col min="2057" max="2057" width="37.5703125" style="59" customWidth="1"/>
    <col min="2058" max="2058" width="11.85546875" style="59" bestFit="1" customWidth="1"/>
    <col min="2059" max="2059" width="16.7109375" style="59" bestFit="1" customWidth="1"/>
    <col min="2060" max="2060" width="16.7109375" style="59" customWidth="1"/>
    <col min="2061" max="2062" width="14.42578125" style="59" bestFit="1" customWidth="1"/>
    <col min="2063" max="2063" width="12.85546875" style="59" bestFit="1" customWidth="1"/>
    <col min="2064" max="2304" width="11.42578125" style="59"/>
    <col min="2305" max="2305" width="7.5703125" style="59" bestFit="1" customWidth="1"/>
    <col min="2306" max="2306" width="8" style="59" bestFit="1" customWidth="1"/>
    <col min="2307" max="2307" width="9.85546875" style="59" bestFit="1" customWidth="1"/>
    <col min="2308" max="2311" width="9.85546875" style="59" customWidth="1"/>
    <col min="2312" max="2312" width="13" style="59" customWidth="1"/>
    <col min="2313" max="2313" width="37.5703125" style="59" customWidth="1"/>
    <col min="2314" max="2314" width="11.85546875" style="59" bestFit="1" customWidth="1"/>
    <col min="2315" max="2315" width="16.7109375" style="59" bestFit="1" customWidth="1"/>
    <col min="2316" max="2316" width="16.7109375" style="59" customWidth="1"/>
    <col min="2317" max="2318" width="14.42578125" style="59" bestFit="1" customWidth="1"/>
    <col min="2319" max="2319" width="12.85546875" style="59" bestFit="1" customWidth="1"/>
    <col min="2320" max="2560" width="11.42578125" style="59"/>
    <col min="2561" max="2561" width="7.5703125" style="59" bestFit="1" customWidth="1"/>
    <col min="2562" max="2562" width="8" style="59" bestFit="1" customWidth="1"/>
    <col min="2563" max="2563" width="9.85546875" style="59" bestFit="1" customWidth="1"/>
    <col min="2564" max="2567" width="9.85546875" style="59" customWidth="1"/>
    <col min="2568" max="2568" width="13" style="59" customWidth="1"/>
    <col min="2569" max="2569" width="37.5703125" style="59" customWidth="1"/>
    <col min="2570" max="2570" width="11.85546875" style="59" bestFit="1" customWidth="1"/>
    <col min="2571" max="2571" width="16.7109375" style="59" bestFit="1" customWidth="1"/>
    <col min="2572" max="2572" width="16.7109375" style="59" customWidth="1"/>
    <col min="2573" max="2574" width="14.42578125" style="59" bestFit="1" customWidth="1"/>
    <col min="2575" max="2575" width="12.85546875" style="59" bestFit="1" customWidth="1"/>
    <col min="2576" max="2816" width="11.42578125" style="59"/>
    <col min="2817" max="2817" width="7.5703125" style="59" bestFit="1" customWidth="1"/>
    <col min="2818" max="2818" width="8" style="59" bestFit="1" customWidth="1"/>
    <col min="2819" max="2819" width="9.85546875" style="59" bestFit="1" customWidth="1"/>
    <col min="2820" max="2823" width="9.85546875" style="59" customWidth="1"/>
    <col min="2824" max="2824" width="13" style="59" customWidth="1"/>
    <col min="2825" max="2825" width="37.5703125" style="59" customWidth="1"/>
    <col min="2826" max="2826" width="11.85546875" style="59" bestFit="1" customWidth="1"/>
    <col min="2827" max="2827" width="16.7109375" style="59" bestFit="1" customWidth="1"/>
    <col min="2828" max="2828" width="16.7109375" style="59" customWidth="1"/>
    <col min="2829" max="2830" width="14.42578125" style="59" bestFit="1" customWidth="1"/>
    <col min="2831" max="2831" width="12.85546875" style="59" bestFit="1" customWidth="1"/>
    <col min="2832" max="3072" width="11.42578125" style="59"/>
    <col min="3073" max="3073" width="7.5703125" style="59" bestFit="1" customWidth="1"/>
    <col min="3074" max="3074" width="8" style="59" bestFit="1" customWidth="1"/>
    <col min="3075" max="3075" width="9.85546875" style="59" bestFit="1" customWidth="1"/>
    <col min="3076" max="3079" width="9.85546875" style="59" customWidth="1"/>
    <col min="3080" max="3080" width="13" style="59" customWidth="1"/>
    <col min="3081" max="3081" width="37.5703125" style="59" customWidth="1"/>
    <col min="3082" max="3082" width="11.85546875" style="59" bestFit="1" customWidth="1"/>
    <col min="3083" max="3083" width="16.7109375" style="59" bestFit="1" customWidth="1"/>
    <col min="3084" max="3084" width="16.7109375" style="59" customWidth="1"/>
    <col min="3085" max="3086" width="14.42578125" style="59" bestFit="1" customWidth="1"/>
    <col min="3087" max="3087" width="12.85546875" style="59" bestFit="1" customWidth="1"/>
    <col min="3088" max="3328" width="11.42578125" style="59"/>
    <col min="3329" max="3329" width="7.5703125" style="59" bestFit="1" customWidth="1"/>
    <col min="3330" max="3330" width="8" style="59" bestFit="1" customWidth="1"/>
    <col min="3331" max="3331" width="9.85546875" style="59" bestFit="1" customWidth="1"/>
    <col min="3332" max="3335" width="9.85546875" style="59" customWidth="1"/>
    <col min="3336" max="3336" width="13" style="59" customWidth="1"/>
    <col min="3337" max="3337" width="37.5703125" style="59" customWidth="1"/>
    <col min="3338" max="3338" width="11.85546875" style="59" bestFit="1" customWidth="1"/>
    <col min="3339" max="3339" width="16.7109375" style="59" bestFit="1" customWidth="1"/>
    <col min="3340" max="3340" width="16.7109375" style="59" customWidth="1"/>
    <col min="3341" max="3342" width="14.42578125" style="59" bestFit="1" customWidth="1"/>
    <col min="3343" max="3343" width="12.85546875" style="59" bestFit="1" customWidth="1"/>
    <col min="3344" max="3584" width="11.42578125" style="59"/>
    <col min="3585" max="3585" width="7.5703125" style="59" bestFit="1" customWidth="1"/>
    <col min="3586" max="3586" width="8" style="59" bestFit="1" customWidth="1"/>
    <col min="3587" max="3587" width="9.85546875" style="59" bestFit="1" customWidth="1"/>
    <col min="3588" max="3591" width="9.85546875" style="59" customWidth="1"/>
    <col min="3592" max="3592" width="13" style="59" customWidth="1"/>
    <col min="3593" max="3593" width="37.5703125" style="59" customWidth="1"/>
    <col min="3594" max="3594" width="11.85546875" style="59" bestFit="1" customWidth="1"/>
    <col min="3595" max="3595" width="16.7109375" style="59" bestFit="1" customWidth="1"/>
    <col min="3596" max="3596" width="16.7109375" style="59" customWidth="1"/>
    <col min="3597" max="3598" width="14.42578125" style="59" bestFit="1" customWidth="1"/>
    <col min="3599" max="3599" width="12.85546875" style="59" bestFit="1" customWidth="1"/>
    <col min="3600" max="3840" width="11.42578125" style="59"/>
    <col min="3841" max="3841" width="7.5703125" style="59" bestFit="1" customWidth="1"/>
    <col min="3842" max="3842" width="8" style="59" bestFit="1" customWidth="1"/>
    <col min="3843" max="3843" width="9.85546875" style="59" bestFit="1" customWidth="1"/>
    <col min="3844" max="3847" width="9.85546875" style="59" customWidth="1"/>
    <col min="3848" max="3848" width="13" style="59" customWidth="1"/>
    <col min="3849" max="3849" width="37.5703125" style="59" customWidth="1"/>
    <col min="3850" max="3850" width="11.85546875" style="59" bestFit="1" customWidth="1"/>
    <col min="3851" max="3851" width="16.7109375" style="59" bestFit="1" customWidth="1"/>
    <col min="3852" max="3852" width="16.7109375" style="59" customWidth="1"/>
    <col min="3853" max="3854" width="14.42578125" style="59" bestFit="1" customWidth="1"/>
    <col min="3855" max="3855" width="12.85546875" style="59" bestFit="1" customWidth="1"/>
    <col min="3856" max="4096" width="11.42578125" style="59"/>
    <col min="4097" max="4097" width="7.5703125" style="59" bestFit="1" customWidth="1"/>
    <col min="4098" max="4098" width="8" style="59" bestFit="1" customWidth="1"/>
    <col min="4099" max="4099" width="9.85546875" style="59" bestFit="1" customWidth="1"/>
    <col min="4100" max="4103" width="9.85546875" style="59" customWidth="1"/>
    <col min="4104" max="4104" width="13" style="59" customWidth="1"/>
    <col min="4105" max="4105" width="37.5703125" style="59" customWidth="1"/>
    <col min="4106" max="4106" width="11.85546875" style="59" bestFit="1" customWidth="1"/>
    <col min="4107" max="4107" width="16.7109375" style="59" bestFit="1" customWidth="1"/>
    <col min="4108" max="4108" width="16.7109375" style="59" customWidth="1"/>
    <col min="4109" max="4110" width="14.42578125" style="59" bestFit="1" customWidth="1"/>
    <col min="4111" max="4111" width="12.85546875" style="59" bestFit="1" customWidth="1"/>
    <col min="4112" max="4352" width="11.42578125" style="59"/>
    <col min="4353" max="4353" width="7.5703125" style="59" bestFit="1" customWidth="1"/>
    <col min="4354" max="4354" width="8" style="59" bestFit="1" customWidth="1"/>
    <col min="4355" max="4355" width="9.85546875" style="59" bestFit="1" customWidth="1"/>
    <col min="4356" max="4359" width="9.85546875" style="59" customWidth="1"/>
    <col min="4360" max="4360" width="13" style="59" customWidth="1"/>
    <col min="4361" max="4361" width="37.5703125" style="59" customWidth="1"/>
    <col min="4362" max="4362" width="11.85546875" style="59" bestFit="1" customWidth="1"/>
    <col min="4363" max="4363" width="16.7109375" style="59" bestFit="1" customWidth="1"/>
    <col min="4364" max="4364" width="16.7109375" style="59" customWidth="1"/>
    <col min="4365" max="4366" width="14.42578125" style="59" bestFit="1" customWidth="1"/>
    <col min="4367" max="4367" width="12.85546875" style="59" bestFit="1" customWidth="1"/>
    <col min="4368" max="4608" width="11.42578125" style="59"/>
    <col min="4609" max="4609" width="7.5703125" style="59" bestFit="1" customWidth="1"/>
    <col min="4610" max="4610" width="8" style="59" bestFit="1" customWidth="1"/>
    <col min="4611" max="4611" width="9.85546875" style="59" bestFit="1" customWidth="1"/>
    <col min="4612" max="4615" width="9.85546875" style="59" customWidth="1"/>
    <col min="4616" max="4616" width="13" style="59" customWidth="1"/>
    <col min="4617" max="4617" width="37.5703125" style="59" customWidth="1"/>
    <col min="4618" max="4618" width="11.85546875" style="59" bestFit="1" customWidth="1"/>
    <col min="4619" max="4619" width="16.7109375" style="59" bestFit="1" customWidth="1"/>
    <col min="4620" max="4620" width="16.7109375" style="59" customWidth="1"/>
    <col min="4621" max="4622" width="14.42578125" style="59" bestFit="1" customWidth="1"/>
    <col min="4623" max="4623" width="12.85546875" style="59" bestFit="1" customWidth="1"/>
    <col min="4624" max="4864" width="11.42578125" style="59"/>
    <col min="4865" max="4865" width="7.5703125" style="59" bestFit="1" customWidth="1"/>
    <col min="4866" max="4866" width="8" style="59" bestFit="1" customWidth="1"/>
    <col min="4867" max="4867" width="9.85546875" style="59" bestFit="1" customWidth="1"/>
    <col min="4868" max="4871" width="9.85546875" style="59" customWidth="1"/>
    <col min="4872" max="4872" width="13" style="59" customWidth="1"/>
    <col min="4873" max="4873" width="37.5703125" style="59" customWidth="1"/>
    <col min="4874" max="4874" width="11.85546875" style="59" bestFit="1" customWidth="1"/>
    <col min="4875" max="4875" width="16.7109375" style="59" bestFit="1" customWidth="1"/>
    <col min="4876" max="4876" width="16.7109375" style="59" customWidth="1"/>
    <col min="4877" max="4878" width="14.42578125" style="59" bestFit="1" customWidth="1"/>
    <col min="4879" max="4879" width="12.85546875" style="59" bestFit="1" customWidth="1"/>
    <col min="4880" max="5120" width="11.42578125" style="59"/>
    <col min="5121" max="5121" width="7.5703125" style="59" bestFit="1" customWidth="1"/>
    <col min="5122" max="5122" width="8" style="59" bestFit="1" customWidth="1"/>
    <col min="5123" max="5123" width="9.85546875" style="59" bestFit="1" customWidth="1"/>
    <col min="5124" max="5127" width="9.85546875" style="59" customWidth="1"/>
    <col min="5128" max="5128" width="13" style="59" customWidth="1"/>
    <col min="5129" max="5129" width="37.5703125" style="59" customWidth="1"/>
    <col min="5130" max="5130" width="11.85546875" style="59" bestFit="1" customWidth="1"/>
    <col min="5131" max="5131" width="16.7109375" style="59" bestFit="1" customWidth="1"/>
    <col min="5132" max="5132" width="16.7109375" style="59" customWidth="1"/>
    <col min="5133" max="5134" width="14.42578125" style="59" bestFit="1" customWidth="1"/>
    <col min="5135" max="5135" width="12.85546875" style="59" bestFit="1" customWidth="1"/>
    <col min="5136" max="5376" width="11.42578125" style="59"/>
    <col min="5377" max="5377" width="7.5703125" style="59" bestFit="1" customWidth="1"/>
    <col min="5378" max="5378" width="8" style="59" bestFit="1" customWidth="1"/>
    <col min="5379" max="5379" width="9.85546875" style="59" bestFit="1" customWidth="1"/>
    <col min="5380" max="5383" width="9.85546875" style="59" customWidth="1"/>
    <col min="5384" max="5384" width="13" style="59" customWidth="1"/>
    <col min="5385" max="5385" width="37.5703125" style="59" customWidth="1"/>
    <col min="5386" max="5386" width="11.85546875" style="59" bestFit="1" customWidth="1"/>
    <col min="5387" max="5387" width="16.7109375" style="59" bestFit="1" customWidth="1"/>
    <col min="5388" max="5388" width="16.7109375" style="59" customWidth="1"/>
    <col min="5389" max="5390" width="14.42578125" style="59" bestFit="1" customWidth="1"/>
    <col min="5391" max="5391" width="12.85546875" style="59" bestFit="1" customWidth="1"/>
    <col min="5392" max="5632" width="11.42578125" style="59"/>
    <col min="5633" max="5633" width="7.5703125" style="59" bestFit="1" customWidth="1"/>
    <col min="5634" max="5634" width="8" style="59" bestFit="1" customWidth="1"/>
    <col min="5635" max="5635" width="9.85546875" style="59" bestFit="1" customWidth="1"/>
    <col min="5636" max="5639" width="9.85546875" style="59" customWidth="1"/>
    <col min="5640" max="5640" width="13" style="59" customWidth="1"/>
    <col min="5641" max="5641" width="37.5703125" style="59" customWidth="1"/>
    <col min="5642" max="5642" width="11.85546875" style="59" bestFit="1" customWidth="1"/>
    <col min="5643" max="5643" width="16.7109375" style="59" bestFit="1" customWidth="1"/>
    <col min="5644" max="5644" width="16.7109375" style="59" customWidth="1"/>
    <col min="5645" max="5646" width="14.42578125" style="59" bestFit="1" customWidth="1"/>
    <col min="5647" max="5647" width="12.85546875" style="59" bestFit="1" customWidth="1"/>
    <col min="5648" max="5888" width="11.42578125" style="59"/>
    <col min="5889" max="5889" width="7.5703125" style="59" bestFit="1" customWidth="1"/>
    <col min="5890" max="5890" width="8" style="59" bestFit="1" customWidth="1"/>
    <col min="5891" max="5891" width="9.85546875" style="59" bestFit="1" customWidth="1"/>
    <col min="5892" max="5895" width="9.85546875" style="59" customWidth="1"/>
    <col min="5896" max="5896" width="13" style="59" customWidth="1"/>
    <col min="5897" max="5897" width="37.5703125" style="59" customWidth="1"/>
    <col min="5898" max="5898" width="11.85546875" style="59" bestFit="1" customWidth="1"/>
    <col min="5899" max="5899" width="16.7109375" style="59" bestFit="1" customWidth="1"/>
    <col min="5900" max="5900" width="16.7109375" style="59" customWidth="1"/>
    <col min="5901" max="5902" width="14.42578125" style="59" bestFit="1" customWidth="1"/>
    <col min="5903" max="5903" width="12.85546875" style="59" bestFit="1" customWidth="1"/>
    <col min="5904" max="6144" width="11.42578125" style="59"/>
    <col min="6145" max="6145" width="7.5703125" style="59" bestFit="1" customWidth="1"/>
    <col min="6146" max="6146" width="8" style="59" bestFit="1" customWidth="1"/>
    <col min="6147" max="6147" width="9.85546875" style="59" bestFit="1" customWidth="1"/>
    <col min="6148" max="6151" width="9.85546875" style="59" customWidth="1"/>
    <col min="6152" max="6152" width="13" style="59" customWidth="1"/>
    <col min="6153" max="6153" width="37.5703125" style="59" customWidth="1"/>
    <col min="6154" max="6154" width="11.85546875" style="59" bestFit="1" customWidth="1"/>
    <col min="6155" max="6155" width="16.7109375" style="59" bestFit="1" customWidth="1"/>
    <col min="6156" max="6156" width="16.7109375" style="59" customWidth="1"/>
    <col min="6157" max="6158" width="14.42578125" style="59" bestFit="1" customWidth="1"/>
    <col min="6159" max="6159" width="12.85546875" style="59" bestFit="1" customWidth="1"/>
    <col min="6160" max="6400" width="11.42578125" style="59"/>
    <col min="6401" max="6401" width="7.5703125" style="59" bestFit="1" customWidth="1"/>
    <col min="6402" max="6402" width="8" style="59" bestFit="1" customWidth="1"/>
    <col min="6403" max="6403" width="9.85546875" style="59" bestFit="1" customWidth="1"/>
    <col min="6404" max="6407" width="9.85546875" style="59" customWidth="1"/>
    <col min="6408" max="6408" width="13" style="59" customWidth="1"/>
    <col min="6409" max="6409" width="37.5703125" style="59" customWidth="1"/>
    <col min="6410" max="6410" width="11.85546875" style="59" bestFit="1" customWidth="1"/>
    <col min="6411" max="6411" width="16.7109375" style="59" bestFit="1" customWidth="1"/>
    <col min="6412" max="6412" width="16.7109375" style="59" customWidth="1"/>
    <col min="6413" max="6414" width="14.42578125" style="59" bestFit="1" customWidth="1"/>
    <col min="6415" max="6415" width="12.85546875" style="59" bestFit="1" customWidth="1"/>
    <col min="6416" max="6656" width="11.42578125" style="59"/>
    <col min="6657" max="6657" width="7.5703125" style="59" bestFit="1" customWidth="1"/>
    <col min="6658" max="6658" width="8" style="59" bestFit="1" customWidth="1"/>
    <col min="6659" max="6659" width="9.85546875" style="59" bestFit="1" customWidth="1"/>
    <col min="6660" max="6663" width="9.85546875" style="59" customWidth="1"/>
    <col min="6664" max="6664" width="13" style="59" customWidth="1"/>
    <col min="6665" max="6665" width="37.5703125" style="59" customWidth="1"/>
    <col min="6666" max="6666" width="11.85546875" style="59" bestFit="1" customWidth="1"/>
    <col min="6667" max="6667" width="16.7109375" style="59" bestFit="1" customWidth="1"/>
    <col min="6668" max="6668" width="16.7109375" style="59" customWidth="1"/>
    <col min="6669" max="6670" width="14.42578125" style="59" bestFit="1" customWidth="1"/>
    <col min="6671" max="6671" width="12.85546875" style="59" bestFit="1" customWidth="1"/>
    <col min="6672" max="6912" width="11.42578125" style="59"/>
    <col min="6913" max="6913" width="7.5703125" style="59" bestFit="1" customWidth="1"/>
    <col min="6914" max="6914" width="8" style="59" bestFit="1" customWidth="1"/>
    <col min="6915" max="6915" width="9.85546875" style="59" bestFit="1" customWidth="1"/>
    <col min="6916" max="6919" width="9.85546875" style="59" customWidth="1"/>
    <col min="6920" max="6920" width="13" style="59" customWidth="1"/>
    <col min="6921" max="6921" width="37.5703125" style="59" customWidth="1"/>
    <col min="6922" max="6922" width="11.85546875" style="59" bestFit="1" customWidth="1"/>
    <col min="6923" max="6923" width="16.7109375" style="59" bestFit="1" customWidth="1"/>
    <col min="6924" max="6924" width="16.7109375" style="59" customWidth="1"/>
    <col min="6925" max="6926" width="14.42578125" style="59" bestFit="1" customWidth="1"/>
    <col min="6927" max="6927" width="12.85546875" style="59" bestFit="1" customWidth="1"/>
    <col min="6928" max="7168" width="11.42578125" style="59"/>
    <col min="7169" max="7169" width="7.5703125" style="59" bestFit="1" customWidth="1"/>
    <col min="7170" max="7170" width="8" style="59" bestFit="1" customWidth="1"/>
    <col min="7171" max="7171" width="9.85546875" style="59" bestFit="1" customWidth="1"/>
    <col min="7172" max="7175" width="9.85546875" style="59" customWidth="1"/>
    <col min="7176" max="7176" width="13" style="59" customWidth="1"/>
    <col min="7177" max="7177" width="37.5703125" style="59" customWidth="1"/>
    <col min="7178" max="7178" width="11.85546875" style="59" bestFit="1" customWidth="1"/>
    <col min="7179" max="7179" width="16.7109375" style="59" bestFit="1" customWidth="1"/>
    <col min="7180" max="7180" width="16.7109375" style="59" customWidth="1"/>
    <col min="7181" max="7182" width="14.42578125" style="59" bestFit="1" customWidth="1"/>
    <col min="7183" max="7183" width="12.85546875" style="59" bestFit="1" customWidth="1"/>
    <col min="7184" max="7424" width="11.42578125" style="59"/>
    <col min="7425" max="7425" width="7.5703125" style="59" bestFit="1" customWidth="1"/>
    <col min="7426" max="7426" width="8" style="59" bestFit="1" customWidth="1"/>
    <col min="7427" max="7427" width="9.85546875" style="59" bestFit="1" customWidth="1"/>
    <col min="7428" max="7431" width="9.85546875" style="59" customWidth="1"/>
    <col min="7432" max="7432" width="13" style="59" customWidth="1"/>
    <col min="7433" max="7433" width="37.5703125" style="59" customWidth="1"/>
    <col min="7434" max="7434" width="11.85546875" style="59" bestFit="1" customWidth="1"/>
    <col min="7435" max="7435" width="16.7109375" style="59" bestFit="1" customWidth="1"/>
    <col min="7436" max="7436" width="16.7109375" style="59" customWidth="1"/>
    <col min="7437" max="7438" width="14.42578125" style="59" bestFit="1" customWidth="1"/>
    <col min="7439" max="7439" width="12.85546875" style="59" bestFit="1" customWidth="1"/>
    <col min="7440" max="7680" width="11.42578125" style="59"/>
    <col min="7681" max="7681" width="7.5703125" style="59" bestFit="1" customWidth="1"/>
    <col min="7682" max="7682" width="8" style="59" bestFit="1" customWidth="1"/>
    <col min="7683" max="7683" width="9.85546875" style="59" bestFit="1" customWidth="1"/>
    <col min="7684" max="7687" width="9.85546875" style="59" customWidth="1"/>
    <col min="7688" max="7688" width="13" style="59" customWidth="1"/>
    <col min="7689" max="7689" width="37.5703125" style="59" customWidth="1"/>
    <col min="7690" max="7690" width="11.85546875" style="59" bestFit="1" customWidth="1"/>
    <col min="7691" max="7691" width="16.7109375" style="59" bestFit="1" customWidth="1"/>
    <col min="7692" max="7692" width="16.7109375" style="59" customWidth="1"/>
    <col min="7693" max="7694" width="14.42578125" style="59" bestFit="1" customWidth="1"/>
    <col min="7695" max="7695" width="12.85546875" style="59" bestFit="1" customWidth="1"/>
    <col min="7696" max="7936" width="11.42578125" style="59"/>
    <col min="7937" max="7937" width="7.5703125" style="59" bestFit="1" customWidth="1"/>
    <col min="7938" max="7938" width="8" style="59" bestFit="1" customWidth="1"/>
    <col min="7939" max="7939" width="9.85546875" style="59" bestFit="1" customWidth="1"/>
    <col min="7940" max="7943" width="9.85546875" style="59" customWidth="1"/>
    <col min="7944" max="7944" width="13" style="59" customWidth="1"/>
    <col min="7945" max="7945" width="37.5703125" style="59" customWidth="1"/>
    <col min="7946" max="7946" width="11.85546875" style="59" bestFit="1" customWidth="1"/>
    <col min="7947" max="7947" width="16.7109375" style="59" bestFit="1" customWidth="1"/>
    <col min="7948" max="7948" width="16.7109375" style="59" customWidth="1"/>
    <col min="7949" max="7950" width="14.42578125" style="59" bestFit="1" customWidth="1"/>
    <col min="7951" max="7951" width="12.85546875" style="59" bestFit="1" customWidth="1"/>
    <col min="7952" max="8192" width="11.42578125" style="59"/>
    <col min="8193" max="8193" width="7.5703125" style="59" bestFit="1" customWidth="1"/>
    <col min="8194" max="8194" width="8" style="59" bestFit="1" customWidth="1"/>
    <col min="8195" max="8195" width="9.85546875" style="59" bestFit="1" customWidth="1"/>
    <col min="8196" max="8199" width="9.85546875" style="59" customWidth="1"/>
    <col min="8200" max="8200" width="13" style="59" customWidth="1"/>
    <col min="8201" max="8201" width="37.5703125" style="59" customWidth="1"/>
    <col min="8202" max="8202" width="11.85546875" style="59" bestFit="1" customWidth="1"/>
    <col min="8203" max="8203" width="16.7109375" style="59" bestFit="1" customWidth="1"/>
    <col min="8204" max="8204" width="16.7109375" style="59" customWidth="1"/>
    <col min="8205" max="8206" width="14.42578125" style="59" bestFit="1" customWidth="1"/>
    <col min="8207" max="8207" width="12.85546875" style="59" bestFit="1" customWidth="1"/>
    <col min="8208" max="8448" width="11.42578125" style="59"/>
    <col min="8449" max="8449" width="7.5703125" style="59" bestFit="1" customWidth="1"/>
    <col min="8450" max="8450" width="8" style="59" bestFit="1" customWidth="1"/>
    <col min="8451" max="8451" width="9.85546875" style="59" bestFit="1" customWidth="1"/>
    <col min="8452" max="8455" width="9.85546875" style="59" customWidth="1"/>
    <col min="8456" max="8456" width="13" style="59" customWidth="1"/>
    <col min="8457" max="8457" width="37.5703125" style="59" customWidth="1"/>
    <col min="8458" max="8458" width="11.85546875" style="59" bestFit="1" customWidth="1"/>
    <col min="8459" max="8459" width="16.7109375" style="59" bestFit="1" customWidth="1"/>
    <col min="8460" max="8460" width="16.7109375" style="59" customWidth="1"/>
    <col min="8461" max="8462" width="14.42578125" style="59" bestFit="1" customWidth="1"/>
    <col min="8463" max="8463" width="12.85546875" style="59" bestFit="1" customWidth="1"/>
    <col min="8464" max="8704" width="11.42578125" style="59"/>
    <col min="8705" max="8705" width="7.5703125" style="59" bestFit="1" customWidth="1"/>
    <col min="8706" max="8706" width="8" style="59" bestFit="1" customWidth="1"/>
    <col min="8707" max="8707" width="9.85546875" style="59" bestFit="1" customWidth="1"/>
    <col min="8708" max="8711" width="9.85546875" style="59" customWidth="1"/>
    <col min="8712" max="8712" width="13" style="59" customWidth="1"/>
    <col min="8713" max="8713" width="37.5703125" style="59" customWidth="1"/>
    <col min="8714" max="8714" width="11.85546875" style="59" bestFit="1" customWidth="1"/>
    <col min="8715" max="8715" width="16.7109375" style="59" bestFit="1" customWidth="1"/>
    <col min="8716" max="8716" width="16.7109375" style="59" customWidth="1"/>
    <col min="8717" max="8718" width="14.42578125" style="59" bestFit="1" customWidth="1"/>
    <col min="8719" max="8719" width="12.85546875" style="59" bestFit="1" customWidth="1"/>
    <col min="8720" max="8960" width="11.42578125" style="59"/>
    <col min="8961" max="8961" width="7.5703125" style="59" bestFit="1" customWidth="1"/>
    <col min="8962" max="8962" width="8" style="59" bestFit="1" customWidth="1"/>
    <col min="8963" max="8963" width="9.85546875" style="59" bestFit="1" customWidth="1"/>
    <col min="8964" max="8967" width="9.85546875" style="59" customWidth="1"/>
    <col min="8968" max="8968" width="13" style="59" customWidth="1"/>
    <col min="8969" max="8969" width="37.5703125" style="59" customWidth="1"/>
    <col min="8970" max="8970" width="11.85546875" style="59" bestFit="1" customWidth="1"/>
    <col min="8971" max="8971" width="16.7109375" style="59" bestFit="1" customWidth="1"/>
    <col min="8972" max="8972" width="16.7109375" style="59" customWidth="1"/>
    <col min="8973" max="8974" width="14.42578125" style="59" bestFit="1" customWidth="1"/>
    <col min="8975" max="8975" width="12.85546875" style="59" bestFit="1" customWidth="1"/>
    <col min="8976" max="9216" width="11.42578125" style="59"/>
    <col min="9217" max="9217" width="7.5703125" style="59" bestFit="1" customWidth="1"/>
    <col min="9218" max="9218" width="8" style="59" bestFit="1" customWidth="1"/>
    <col min="9219" max="9219" width="9.85546875" style="59" bestFit="1" customWidth="1"/>
    <col min="9220" max="9223" width="9.85546875" style="59" customWidth="1"/>
    <col min="9224" max="9224" width="13" style="59" customWidth="1"/>
    <col min="9225" max="9225" width="37.5703125" style="59" customWidth="1"/>
    <col min="9226" max="9226" width="11.85546875" style="59" bestFit="1" customWidth="1"/>
    <col min="9227" max="9227" width="16.7109375" style="59" bestFit="1" customWidth="1"/>
    <col min="9228" max="9228" width="16.7109375" style="59" customWidth="1"/>
    <col min="9229" max="9230" width="14.42578125" style="59" bestFit="1" customWidth="1"/>
    <col min="9231" max="9231" width="12.85546875" style="59" bestFit="1" customWidth="1"/>
    <col min="9232" max="9472" width="11.42578125" style="59"/>
    <col min="9473" max="9473" width="7.5703125" style="59" bestFit="1" customWidth="1"/>
    <col min="9474" max="9474" width="8" style="59" bestFit="1" customWidth="1"/>
    <col min="9475" max="9475" width="9.85546875" style="59" bestFit="1" customWidth="1"/>
    <col min="9476" max="9479" width="9.85546875" style="59" customWidth="1"/>
    <col min="9480" max="9480" width="13" style="59" customWidth="1"/>
    <col min="9481" max="9481" width="37.5703125" style="59" customWidth="1"/>
    <col min="9482" max="9482" width="11.85546875" style="59" bestFit="1" customWidth="1"/>
    <col min="9483" max="9483" width="16.7109375" style="59" bestFit="1" customWidth="1"/>
    <col min="9484" max="9484" width="16.7109375" style="59" customWidth="1"/>
    <col min="9485" max="9486" width="14.42578125" style="59" bestFit="1" customWidth="1"/>
    <col min="9487" max="9487" width="12.85546875" style="59" bestFit="1" customWidth="1"/>
    <col min="9488" max="9728" width="11.42578125" style="59"/>
    <col min="9729" max="9729" width="7.5703125" style="59" bestFit="1" customWidth="1"/>
    <col min="9730" max="9730" width="8" style="59" bestFit="1" customWidth="1"/>
    <col min="9731" max="9731" width="9.85546875" style="59" bestFit="1" customWidth="1"/>
    <col min="9732" max="9735" width="9.85546875" style="59" customWidth="1"/>
    <col min="9736" max="9736" width="13" style="59" customWidth="1"/>
    <col min="9737" max="9737" width="37.5703125" style="59" customWidth="1"/>
    <col min="9738" max="9738" width="11.85546875" style="59" bestFit="1" customWidth="1"/>
    <col min="9739" max="9739" width="16.7109375" style="59" bestFit="1" customWidth="1"/>
    <col min="9740" max="9740" width="16.7109375" style="59" customWidth="1"/>
    <col min="9741" max="9742" width="14.42578125" style="59" bestFit="1" customWidth="1"/>
    <col min="9743" max="9743" width="12.85546875" style="59" bestFit="1" customWidth="1"/>
    <col min="9744" max="9984" width="11.42578125" style="59"/>
    <col min="9985" max="9985" width="7.5703125" style="59" bestFit="1" customWidth="1"/>
    <col min="9986" max="9986" width="8" style="59" bestFit="1" customWidth="1"/>
    <col min="9987" max="9987" width="9.85546875" style="59" bestFit="1" customWidth="1"/>
    <col min="9988" max="9991" width="9.85546875" style="59" customWidth="1"/>
    <col min="9992" max="9992" width="13" style="59" customWidth="1"/>
    <col min="9993" max="9993" width="37.5703125" style="59" customWidth="1"/>
    <col min="9994" max="9994" width="11.85546875" style="59" bestFit="1" customWidth="1"/>
    <col min="9995" max="9995" width="16.7109375" style="59" bestFit="1" customWidth="1"/>
    <col min="9996" max="9996" width="16.7109375" style="59" customWidth="1"/>
    <col min="9997" max="9998" width="14.42578125" style="59" bestFit="1" customWidth="1"/>
    <col min="9999" max="9999" width="12.85546875" style="59" bestFit="1" customWidth="1"/>
    <col min="10000" max="10240" width="11.42578125" style="59"/>
    <col min="10241" max="10241" width="7.5703125" style="59" bestFit="1" customWidth="1"/>
    <col min="10242" max="10242" width="8" style="59" bestFit="1" customWidth="1"/>
    <col min="10243" max="10243" width="9.85546875" style="59" bestFit="1" customWidth="1"/>
    <col min="10244" max="10247" width="9.85546875" style="59" customWidth="1"/>
    <col min="10248" max="10248" width="13" style="59" customWidth="1"/>
    <col min="10249" max="10249" width="37.5703125" style="59" customWidth="1"/>
    <col min="10250" max="10250" width="11.85546875" style="59" bestFit="1" customWidth="1"/>
    <col min="10251" max="10251" width="16.7109375" style="59" bestFit="1" customWidth="1"/>
    <col min="10252" max="10252" width="16.7109375" style="59" customWidth="1"/>
    <col min="10253" max="10254" width="14.42578125" style="59" bestFit="1" customWidth="1"/>
    <col min="10255" max="10255" width="12.85546875" style="59" bestFit="1" customWidth="1"/>
    <col min="10256" max="10496" width="11.42578125" style="59"/>
    <col min="10497" max="10497" width="7.5703125" style="59" bestFit="1" customWidth="1"/>
    <col min="10498" max="10498" width="8" style="59" bestFit="1" customWidth="1"/>
    <col min="10499" max="10499" width="9.85546875" style="59" bestFit="1" customWidth="1"/>
    <col min="10500" max="10503" width="9.85546875" style="59" customWidth="1"/>
    <col min="10504" max="10504" width="13" style="59" customWidth="1"/>
    <col min="10505" max="10505" width="37.5703125" style="59" customWidth="1"/>
    <col min="10506" max="10506" width="11.85546875" style="59" bestFit="1" customWidth="1"/>
    <col min="10507" max="10507" width="16.7109375" style="59" bestFit="1" customWidth="1"/>
    <col min="10508" max="10508" width="16.7109375" style="59" customWidth="1"/>
    <col min="10509" max="10510" width="14.42578125" style="59" bestFit="1" customWidth="1"/>
    <col min="10511" max="10511" width="12.85546875" style="59" bestFit="1" customWidth="1"/>
    <col min="10512" max="10752" width="11.42578125" style="59"/>
    <col min="10753" max="10753" width="7.5703125" style="59" bestFit="1" customWidth="1"/>
    <col min="10754" max="10754" width="8" style="59" bestFit="1" customWidth="1"/>
    <col min="10755" max="10755" width="9.85546875" style="59" bestFit="1" customWidth="1"/>
    <col min="10756" max="10759" width="9.85546875" style="59" customWidth="1"/>
    <col min="10760" max="10760" width="13" style="59" customWidth="1"/>
    <col min="10761" max="10761" width="37.5703125" style="59" customWidth="1"/>
    <col min="10762" max="10762" width="11.85546875" style="59" bestFit="1" customWidth="1"/>
    <col min="10763" max="10763" width="16.7109375" style="59" bestFit="1" customWidth="1"/>
    <col min="10764" max="10764" width="16.7109375" style="59" customWidth="1"/>
    <col min="10765" max="10766" width="14.42578125" style="59" bestFit="1" customWidth="1"/>
    <col min="10767" max="10767" width="12.85546875" style="59" bestFit="1" customWidth="1"/>
    <col min="10768" max="11008" width="11.42578125" style="59"/>
    <col min="11009" max="11009" width="7.5703125" style="59" bestFit="1" customWidth="1"/>
    <col min="11010" max="11010" width="8" style="59" bestFit="1" customWidth="1"/>
    <col min="11011" max="11011" width="9.85546875" style="59" bestFit="1" customWidth="1"/>
    <col min="11012" max="11015" width="9.85546875" style="59" customWidth="1"/>
    <col min="11016" max="11016" width="13" style="59" customWidth="1"/>
    <col min="11017" max="11017" width="37.5703125" style="59" customWidth="1"/>
    <col min="11018" max="11018" width="11.85546875" style="59" bestFit="1" customWidth="1"/>
    <col min="11019" max="11019" width="16.7109375" style="59" bestFit="1" customWidth="1"/>
    <col min="11020" max="11020" width="16.7109375" style="59" customWidth="1"/>
    <col min="11021" max="11022" width="14.42578125" style="59" bestFit="1" customWidth="1"/>
    <col min="11023" max="11023" width="12.85546875" style="59" bestFit="1" customWidth="1"/>
    <col min="11024" max="11264" width="11.42578125" style="59"/>
    <col min="11265" max="11265" width="7.5703125" style="59" bestFit="1" customWidth="1"/>
    <col min="11266" max="11266" width="8" style="59" bestFit="1" customWidth="1"/>
    <col min="11267" max="11267" width="9.85546875" style="59" bestFit="1" customWidth="1"/>
    <col min="11268" max="11271" width="9.85546875" style="59" customWidth="1"/>
    <col min="11272" max="11272" width="13" style="59" customWidth="1"/>
    <col min="11273" max="11273" width="37.5703125" style="59" customWidth="1"/>
    <col min="11274" max="11274" width="11.85546875" style="59" bestFit="1" customWidth="1"/>
    <col min="11275" max="11275" width="16.7109375" style="59" bestFit="1" customWidth="1"/>
    <col min="11276" max="11276" width="16.7109375" style="59" customWidth="1"/>
    <col min="11277" max="11278" width="14.42578125" style="59" bestFit="1" customWidth="1"/>
    <col min="11279" max="11279" width="12.85546875" style="59" bestFit="1" customWidth="1"/>
    <col min="11280" max="11520" width="11.42578125" style="59"/>
    <col min="11521" max="11521" width="7.5703125" style="59" bestFit="1" customWidth="1"/>
    <col min="11522" max="11522" width="8" style="59" bestFit="1" customWidth="1"/>
    <col min="11523" max="11523" width="9.85546875" style="59" bestFit="1" customWidth="1"/>
    <col min="11524" max="11527" width="9.85546875" style="59" customWidth="1"/>
    <col min="11528" max="11528" width="13" style="59" customWidth="1"/>
    <col min="11529" max="11529" width="37.5703125" style="59" customWidth="1"/>
    <col min="11530" max="11530" width="11.85546875" style="59" bestFit="1" customWidth="1"/>
    <col min="11531" max="11531" width="16.7109375" style="59" bestFit="1" customWidth="1"/>
    <col min="11532" max="11532" width="16.7109375" style="59" customWidth="1"/>
    <col min="11533" max="11534" width="14.42578125" style="59" bestFit="1" customWidth="1"/>
    <col min="11535" max="11535" width="12.85546875" style="59" bestFit="1" customWidth="1"/>
    <col min="11536" max="11776" width="11.42578125" style="59"/>
    <col min="11777" max="11777" width="7.5703125" style="59" bestFit="1" customWidth="1"/>
    <col min="11778" max="11778" width="8" style="59" bestFit="1" customWidth="1"/>
    <col min="11779" max="11779" width="9.85546875" style="59" bestFit="1" customWidth="1"/>
    <col min="11780" max="11783" width="9.85546875" style="59" customWidth="1"/>
    <col min="11784" max="11784" width="13" style="59" customWidth="1"/>
    <col min="11785" max="11785" width="37.5703125" style="59" customWidth="1"/>
    <col min="11786" max="11786" width="11.85546875" style="59" bestFit="1" customWidth="1"/>
    <col min="11787" max="11787" width="16.7109375" style="59" bestFit="1" customWidth="1"/>
    <col min="11788" max="11788" width="16.7109375" style="59" customWidth="1"/>
    <col min="11789" max="11790" width="14.42578125" style="59" bestFit="1" customWidth="1"/>
    <col min="11791" max="11791" width="12.85546875" style="59" bestFit="1" customWidth="1"/>
    <col min="11792" max="12032" width="11.42578125" style="59"/>
    <col min="12033" max="12033" width="7.5703125" style="59" bestFit="1" customWidth="1"/>
    <col min="12034" max="12034" width="8" style="59" bestFit="1" customWidth="1"/>
    <col min="12035" max="12035" width="9.85546875" style="59" bestFit="1" customWidth="1"/>
    <col min="12036" max="12039" width="9.85546875" style="59" customWidth="1"/>
    <col min="12040" max="12040" width="13" style="59" customWidth="1"/>
    <col min="12041" max="12041" width="37.5703125" style="59" customWidth="1"/>
    <col min="12042" max="12042" width="11.85546875" style="59" bestFit="1" customWidth="1"/>
    <col min="12043" max="12043" width="16.7109375" style="59" bestFit="1" customWidth="1"/>
    <col min="12044" max="12044" width="16.7109375" style="59" customWidth="1"/>
    <col min="12045" max="12046" width="14.42578125" style="59" bestFit="1" customWidth="1"/>
    <col min="12047" max="12047" width="12.85546875" style="59" bestFit="1" customWidth="1"/>
    <col min="12048" max="12288" width="11.42578125" style="59"/>
    <col min="12289" max="12289" width="7.5703125" style="59" bestFit="1" customWidth="1"/>
    <col min="12290" max="12290" width="8" style="59" bestFit="1" customWidth="1"/>
    <col min="12291" max="12291" width="9.85546875" style="59" bestFit="1" customWidth="1"/>
    <col min="12292" max="12295" width="9.85546875" style="59" customWidth="1"/>
    <col min="12296" max="12296" width="13" style="59" customWidth="1"/>
    <col min="12297" max="12297" width="37.5703125" style="59" customWidth="1"/>
    <col min="12298" max="12298" width="11.85546875" style="59" bestFit="1" customWidth="1"/>
    <col min="12299" max="12299" width="16.7109375" style="59" bestFit="1" customWidth="1"/>
    <col min="12300" max="12300" width="16.7109375" style="59" customWidth="1"/>
    <col min="12301" max="12302" width="14.42578125" style="59" bestFit="1" customWidth="1"/>
    <col min="12303" max="12303" width="12.85546875" style="59" bestFit="1" customWidth="1"/>
    <col min="12304" max="12544" width="11.42578125" style="59"/>
    <col min="12545" max="12545" width="7.5703125" style="59" bestFit="1" customWidth="1"/>
    <col min="12546" max="12546" width="8" style="59" bestFit="1" customWidth="1"/>
    <col min="12547" max="12547" width="9.85546875" style="59" bestFit="1" customWidth="1"/>
    <col min="12548" max="12551" width="9.85546875" style="59" customWidth="1"/>
    <col min="12552" max="12552" width="13" style="59" customWidth="1"/>
    <col min="12553" max="12553" width="37.5703125" style="59" customWidth="1"/>
    <col min="12554" max="12554" width="11.85546875" style="59" bestFit="1" customWidth="1"/>
    <col min="12555" max="12555" width="16.7109375" style="59" bestFit="1" customWidth="1"/>
    <col min="12556" max="12556" width="16.7109375" style="59" customWidth="1"/>
    <col min="12557" max="12558" width="14.42578125" style="59" bestFit="1" customWidth="1"/>
    <col min="12559" max="12559" width="12.85546875" style="59" bestFit="1" customWidth="1"/>
    <col min="12560" max="12800" width="11.42578125" style="59"/>
    <col min="12801" max="12801" width="7.5703125" style="59" bestFit="1" customWidth="1"/>
    <col min="12802" max="12802" width="8" style="59" bestFit="1" customWidth="1"/>
    <col min="12803" max="12803" width="9.85546875" style="59" bestFit="1" customWidth="1"/>
    <col min="12804" max="12807" width="9.85546875" style="59" customWidth="1"/>
    <col min="12808" max="12808" width="13" style="59" customWidth="1"/>
    <col min="12809" max="12809" width="37.5703125" style="59" customWidth="1"/>
    <col min="12810" max="12810" width="11.85546875" style="59" bestFit="1" customWidth="1"/>
    <col min="12811" max="12811" width="16.7109375" style="59" bestFit="1" customWidth="1"/>
    <col min="12812" max="12812" width="16.7109375" style="59" customWidth="1"/>
    <col min="12813" max="12814" width="14.42578125" style="59" bestFit="1" customWidth="1"/>
    <col min="12815" max="12815" width="12.85546875" style="59" bestFit="1" customWidth="1"/>
    <col min="12816" max="13056" width="11.42578125" style="59"/>
    <col min="13057" max="13057" width="7.5703125" style="59" bestFit="1" customWidth="1"/>
    <col min="13058" max="13058" width="8" style="59" bestFit="1" customWidth="1"/>
    <col min="13059" max="13059" width="9.85546875" style="59" bestFit="1" customWidth="1"/>
    <col min="13060" max="13063" width="9.85546875" style="59" customWidth="1"/>
    <col min="13064" max="13064" width="13" style="59" customWidth="1"/>
    <col min="13065" max="13065" width="37.5703125" style="59" customWidth="1"/>
    <col min="13066" max="13066" width="11.85546875" style="59" bestFit="1" customWidth="1"/>
    <col min="13067" max="13067" width="16.7109375" style="59" bestFit="1" customWidth="1"/>
    <col min="13068" max="13068" width="16.7109375" style="59" customWidth="1"/>
    <col min="13069" max="13070" width="14.42578125" style="59" bestFit="1" customWidth="1"/>
    <col min="13071" max="13071" width="12.85546875" style="59" bestFit="1" customWidth="1"/>
    <col min="13072" max="13312" width="11.42578125" style="59"/>
    <col min="13313" max="13313" width="7.5703125" style="59" bestFit="1" customWidth="1"/>
    <col min="13314" max="13314" width="8" style="59" bestFit="1" customWidth="1"/>
    <col min="13315" max="13315" width="9.85546875" style="59" bestFit="1" customWidth="1"/>
    <col min="13316" max="13319" width="9.85546875" style="59" customWidth="1"/>
    <col min="13320" max="13320" width="13" style="59" customWidth="1"/>
    <col min="13321" max="13321" width="37.5703125" style="59" customWidth="1"/>
    <col min="13322" max="13322" width="11.85546875" style="59" bestFit="1" customWidth="1"/>
    <col min="13323" max="13323" width="16.7109375" style="59" bestFit="1" customWidth="1"/>
    <col min="13324" max="13324" width="16.7109375" style="59" customWidth="1"/>
    <col min="13325" max="13326" width="14.42578125" style="59" bestFit="1" customWidth="1"/>
    <col min="13327" max="13327" width="12.85546875" style="59" bestFit="1" customWidth="1"/>
    <col min="13328" max="13568" width="11.42578125" style="59"/>
    <col min="13569" max="13569" width="7.5703125" style="59" bestFit="1" customWidth="1"/>
    <col min="13570" max="13570" width="8" style="59" bestFit="1" customWidth="1"/>
    <col min="13571" max="13571" width="9.85546875" style="59" bestFit="1" customWidth="1"/>
    <col min="13572" max="13575" width="9.85546875" style="59" customWidth="1"/>
    <col min="13576" max="13576" width="13" style="59" customWidth="1"/>
    <col min="13577" max="13577" width="37.5703125" style="59" customWidth="1"/>
    <col min="13578" max="13578" width="11.85546875" style="59" bestFit="1" customWidth="1"/>
    <col min="13579" max="13579" width="16.7109375" style="59" bestFit="1" customWidth="1"/>
    <col min="13580" max="13580" width="16.7109375" style="59" customWidth="1"/>
    <col min="13581" max="13582" width="14.42578125" style="59" bestFit="1" customWidth="1"/>
    <col min="13583" max="13583" width="12.85546875" style="59" bestFit="1" customWidth="1"/>
    <col min="13584" max="13824" width="11.42578125" style="59"/>
    <col min="13825" max="13825" width="7.5703125" style="59" bestFit="1" customWidth="1"/>
    <col min="13826" max="13826" width="8" style="59" bestFit="1" customWidth="1"/>
    <col min="13827" max="13827" width="9.85546875" style="59" bestFit="1" customWidth="1"/>
    <col min="13828" max="13831" width="9.85546875" style="59" customWidth="1"/>
    <col min="13832" max="13832" width="13" style="59" customWidth="1"/>
    <col min="13833" max="13833" width="37.5703125" style="59" customWidth="1"/>
    <col min="13834" max="13834" width="11.85546875" style="59" bestFit="1" customWidth="1"/>
    <col min="13835" max="13835" width="16.7109375" style="59" bestFit="1" customWidth="1"/>
    <col min="13836" max="13836" width="16.7109375" style="59" customWidth="1"/>
    <col min="13837" max="13838" width="14.42578125" style="59" bestFit="1" customWidth="1"/>
    <col min="13839" max="13839" width="12.85546875" style="59" bestFit="1" customWidth="1"/>
    <col min="13840" max="14080" width="11.42578125" style="59"/>
    <col min="14081" max="14081" width="7.5703125" style="59" bestFit="1" customWidth="1"/>
    <col min="14082" max="14082" width="8" style="59" bestFit="1" customWidth="1"/>
    <col min="14083" max="14083" width="9.85546875" style="59" bestFit="1" customWidth="1"/>
    <col min="14084" max="14087" width="9.85546875" style="59" customWidth="1"/>
    <col min="14088" max="14088" width="13" style="59" customWidth="1"/>
    <col min="14089" max="14089" width="37.5703125" style="59" customWidth="1"/>
    <col min="14090" max="14090" width="11.85546875" style="59" bestFit="1" customWidth="1"/>
    <col min="14091" max="14091" width="16.7109375" style="59" bestFit="1" customWidth="1"/>
    <col min="14092" max="14092" width="16.7109375" style="59" customWidth="1"/>
    <col min="14093" max="14094" width="14.42578125" style="59" bestFit="1" customWidth="1"/>
    <col min="14095" max="14095" width="12.85546875" style="59" bestFit="1" customWidth="1"/>
    <col min="14096" max="14336" width="11.42578125" style="59"/>
    <col min="14337" max="14337" width="7.5703125" style="59" bestFit="1" customWidth="1"/>
    <col min="14338" max="14338" width="8" style="59" bestFit="1" customWidth="1"/>
    <col min="14339" max="14339" width="9.85546875" style="59" bestFit="1" customWidth="1"/>
    <col min="14340" max="14343" width="9.85546875" style="59" customWidth="1"/>
    <col min="14344" max="14344" width="13" style="59" customWidth="1"/>
    <col min="14345" max="14345" width="37.5703125" style="59" customWidth="1"/>
    <col min="14346" max="14346" width="11.85546875" style="59" bestFit="1" customWidth="1"/>
    <col min="14347" max="14347" width="16.7109375" style="59" bestFit="1" customWidth="1"/>
    <col min="14348" max="14348" width="16.7109375" style="59" customWidth="1"/>
    <col min="14349" max="14350" width="14.42578125" style="59" bestFit="1" customWidth="1"/>
    <col min="14351" max="14351" width="12.85546875" style="59" bestFit="1" customWidth="1"/>
    <col min="14352" max="14592" width="11.42578125" style="59"/>
    <col min="14593" max="14593" width="7.5703125" style="59" bestFit="1" customWidth="1"/>
    <col min="14594" max="14594" width="8" style="59" bestFit="1" customWidth="1"/>
    <col min="14595" max="14595" width="9.85546875" style="59" bestFit="1" customWidth="1"/>
    <col min="14596" max="14599" width="9.85546875" style="59" customWidth="1"/>
    <col min="14600" max="14600" width="13" style="59" customWidth="1"/>
    <col min="14601" max="14601" width="37.5703125" style="59" customWidth="1"/>
    <col min="14602" max="14602" width="11.85546875" style="59" bestFit="1" customWidth="1"/>
    <col min="14603" max="14603" width="16.7109375" style="59" bestFit="1" customWidth="1"/>
    <col min="14604" max="14604" width="16.7109375" style="59" customWidth="1"/>
    <col min="14605" max="14606" width="14.42578125" style="59" bestFit="1" customWidth="1"/>
    <col min="14607" max="14607" width="12.85546875" style="59" bestFit="1" customWidth="1"/>
    <col min="14608" max="14848" width="11.42578125" style="59"/>
    <col min="14849" max="14849" width="7.5703125" style="59" bestFit="1" customWidth="1"/>
    <col min="14850" max="14850" width="8" style="59" bestFit="1" customWidth="1"/>
    <col min="14851" max="14851" width="9.85546875" style="59" bestFit="1" customWidth="1"/>
    <col min="14852" max="14855" width="9.85546875" style="59" customWidth="1"/>
    <col min="14856" max="14856" width="13" style="59" customWidth="1"/>
    <col min="14857" max="14857" width="37.5703125" style="59" customWidth="1"/>
    <col min="14858" max="14858" width="11.85546875" style="59" bestFit="1" customWidth="1"/>
    <col min="14859" max="14859" width="16.7109375" style="59" bestFit="1" customWidth="1"/>
    <col min="14860" max="14860" width="16.7109375" style="59" customWidth="1"/>
    <col min="14861" max="14862" width="14.42578125" style="59" bestFit="1" customWidth="1"/>
    <col min="14863" max="14863" width="12.85546875" style="59" bestFit="1" customWidth="1"/>
    <col min="14864" max="15104" width="11.42578125" style="59"/>
    <col min="15105" max="15105" width="7.5703125" style="59" bestFit="1" customWidth="1"/>
    <col min="15106" max="15106" width="8" style="59" bestFit="1" customWidth="1"/>
    <col min="15107" max="15107" width="9.85546875" style="59" bestFit="1" customWidth="1"/>
    <col min="15108" max="15111" width="9.85546875" style="59" customWidth="1"/>
    <col min="15112" max="15112" width="13" style="59" customWidth="1"/>
    <col min="15113" max="15113" width="37.5703125" style="59" customWidth="1"/>
    <col min="15114" max="15114" width="11.85546875" style="59" bestFit="1" customWidth="1"/>
    <col min="15115" max="15115" width="16.7109375" style="59" bestFit="1" customWidth="1"/>
    <col min="15116" max="15116" width="16.7109375" style="59" customWidth="1"/>
    <col min="15117" max="15118" width="14.42578125" style="59" bestFit="1" customWidth="1"/>
    <col min="15119" max="15119" width="12.85546875" style="59" bestFit="1" customWidth="1"/>
    <col min="15120" max="15360" width="11.42578125" style="59"/>
    <col min="15361" max="15361" width="7.5703125" style="59" bestFit="1" customWidth="1"/>
    <col min="15362" max="15362" width="8" style="59" bestFit="1" customWidth="1"/>
    <col min="15363" max="15363" width="9.85546875" style="59" bestFit="1" customWidth="1"/>
    <col min="15364" max="15367" width="9.85546875" style="59" customWidth="1"/>
    <col min="15368" max="15368" width="13" style="59" customWidth="1"/>
    <col min="15369" max="15369" width="37.5703125" style="59" customWidth="1"/>
    <col min="15370" max="15370" width="11.85546875" style="59" bestFit="1" customWidth="1"/>
    <col min="15371" max="15371" width="16.7109375" style="59" bestFit="1" customWidth="1"/>
    <col min="15372" max="15372" width="16.7109375" style="59" customWidth="1"/>
    <col min="15373" max="15374" width="14.42578125" style="59" bestFit="1" customWidth="1"/>
    <col min="15375" max="15375" width="12.85546875" style="59" bestFit="1" customWidth="1"/>
    <col min="15376" max="15616" width="11.42578125" style="59"/>
    <col min="15617" max="15617" width="7.5703125" style="59" bestFit="1" customWidth="1"/>
    <col min="15618" max="15618" width="8" style="59" bestFit="1" customWidth="1"/>
    <col min="15619" max="15619" width="9.85546875" style="59" bestFit="1" customWidth="1"/>
    <col min="15620" max="15623" width="9.85546875" style="59" customWidth="1"/>
    <col min="15624" max="15624" width="13" style="59" customWidth="1"/>
    <col min="15625" max="15625" width="37.5703125" style="59" customWidth="1"/>
    <col min="15626" max="15626" width="11.85546875" style="59" bestFit="1" customWidth="1"/>
    <col min="15627" max="15627" width="16.7109375" style="59" bestFit="1" customWidth="1"/>
    <col min="15628" max="15628" width="16.7109375" style="59" customWidth="1"/>
    <col min="15629" max="15630" width="14.42578125" style="59" bestFit="1" customWidth="1"/>
    <col min="15631" max="15631" width="12.85546875" style="59" bestFit="1" customWidth="1"/>
    <col min="15632" max="15872" width="11.42578125" style="59"/>
    <col min="15873" max="15873" width="7.5703125" style="59" bestFit="1" customWidth="1"/>
    <col min="15874" max="15874" width="8" style="59" bestFit="1" customWidth="1"/>
    <col min="15875" max="15875" width="9.85546875" style="59" bestFit="1" customWidth="1"/>
    <col min="15876" max="15879" width="9.85546875" style="59" customWidth="1"/>
    <col min="15880" max="15880" width="13" style="59" customWidth="1"/>
    <col min="15881" max="15881" width="37.5703125" style="59" customWidth="1"/>
    <col min="15882" max="15882" width="11.85546875" style="59" bestFit="1" customWidth="1"/>
    <col min="15883" max="15883" width="16.7109375" style="59" bestFit="1" customWidth="1"/>
    <col min="15884" max="15884" width="16.7109375" style="59" customWidth="1"/>
    <col min="15885" max="15886" width="14.42578125" style="59" bestFit="1" customWidth="1"/>
    <col min="15887" max="15887" width="12.85546875" style="59" bestFit="1" customWidth="1"/>
    <col min="15888" max="16128" width="11.42578125" style="59"/>
    <col min="16129" max="16129" width="7.5703125" style="59" bestFit="1" customWidth="1"/>
    <col min="16130" max="16130" width="8" style="59" bestFit="1" customWidth="1"/>
    <col min="16131" max="16131" width="9.85546875" style="59" bestFit="1" customWidth="1"/>
    <col min="16132" max="16135" width="9.85546875" style="59" customWidth="1"/>
    <col min="16136" max="16136" width="13" style="59" customWidth="1"/>
    <col min="16137" max="16137" width="37.5703125" style="59" customWidth="1"/>
    <col min="16138" max="16138" width="11.85546875" style="59" bestFit="1" customWidth="1"/>
    <col min="16139" max="16139" width="16.7109375" style="59" bestFit="1" customWidth="1"/>
    <col min="16140" max="16140" width="16.7109375" style="59" customWidth="1"/>
    <col min="16141" max="16142" width="14.42578125" style="59" bestFit="1" customWidth="1"/>
    <col min="16143" max="16143" width="12.85546875" style="59" bestFit="1" customWidth="1"/>
    <col min="16144" max="16384" width="11.42578125" style="59"/>
  </cols>
  <sheetData>
    <row r="1" spans="1:15" s="58" customFormat="1" x14ac:dyDescent="0.25">
      <c r="A1" s="60" t="s">
        <v>246</v>
      </c>
      <c r="B1" s="2" t="s">
        <v>247</v>
      </c>
      <c r="C1" s="2" t="s">
        <v>248</v>
      </c>
      <c r="D1" s="3" t="s">
        <v>249</v>
      </c>
      <c r="E1" s="3" t="s">
        <v>250</v>
      </c>
      <c r="F1" s="3" t="s">
        <v>251</v>
      </c>
      <c r="G1" s="3" t="s">
        <v>252</v>
      </c>
      <c r="H1" s="1" t="s">
        <v>253</v>
      </c>
      <c r="I1" s="1" t="s">
        <v>236</v>
      </c>
      <c r="J1" s="1" t="s">
        <v>254</v>
      </c>
      <c r="K1" s="1" t="s">
        <v>255</v>
      </c>
      <c r="L1" s="1" t="s">
        <v>256</v>
      </c>
      <c r="M1" s="4" t="s">
        <v>257</v>
      </c>
      <c r="N1" s="4" t="s">
        <v>258</v>
      </c>
      <c r="O1" s="4" t="s">
        <v>259</v>
      </c>
    </row>
    <row r="2" spans="1:15" x14ac:dyDescent="0.2">
      <c r="A2" s="99">
        <v>7</v>
      </c>
      <c r="B2" s="99">
        <v>2013</v>
      </c>
      <c r="C2" s="99">
        <v>20131219</v>
      </c>
      <c r="D2" s="99">
        <v>1</v>
      </c>
      <c r="E2" s="99">
        <v>10</v>
      </c>
      <c r="F2" s="99">
        <v>101</v>
      </c>
      <c r="G2" s="100">
        <v>1010</v>
      </c>
      <c r="H2" s="100">
        <v>101000</v>
      </c>
      <c r="I2" s="100" t="s">
        <v>0</v>
      </c>
      <c r="J2" s="100"/>
      <c r="K2" s="101"/>
      <c r="L2" s="92">
        <v>1000000</v>
      </c>
      <c r="M2" s="92">
        <v>1000000</v>
      </c>
      <c r="N2" s="92">
        <v>1000000</v>
      </c>
      <c r="O2" s="92">
        <v>1000000</v>
      </c>
    </row>
    <row r="3" spans="1:15" x14ac:dyDescent="0.2">
      <c r="A3" s="87">
        <v>7</v>
      </c>
      <c r="B3" s="87">
        <v>2013</v>
      </c>
      <c r="C3" s="87">
        <v>20131219</v>
      </c>
      <c r="D3" s="87">
        <v>1</v>
      </c>
      <c r="E3" s="87">
        <v>10</v>
      </c>
      <c r="F3" s="87">
        <v>106</v>
      </c>
      <c r="G3" s="76">
        <v>1061</v>
      </c>
      <c r="H3" s="76">
        <v>106110</v>
      </c>
      <c r="I3" s="76" t="s">
        <v>1</v>
      </c>
      <c r="J3" s="76"/>
      <c r="K3" s="88"/>
      <c r="L3" s="92">
        <v>1000000</v>
      </c>
      <c r="M3" s="92">
        <v>1000000</v>
      </c>
      <c r="N3" s="92">
        <v>1000000</v>
      </c>
      <c r="O3" s="92">
        <v>1000000</v>
      </c>
    </row>
    <row r="4" spans="1:15" x14ac:dyDescent="0.2">
      <c r="A4" s="87">
        <v>7</v>
      </c>
      <c r="B4" s="87">
        <v>2013</v>
      </c>
      <c r="C4" s="87">
        <v>20131219</v>
      </c>
      <c r="D4" s="87">
        <v>1</v>
      </c>
      <c r="E4" s="87">
        <v>10</v>
      </c>
      <c r="F4" s="87">
        <v>106</v>
      </c>
      <c r="G4" s="76">
        <v>1063</v>
      </c>
      <c r="H4" s="76">
        <v>106300</v>
      </c>
      <c r="I4" s="76" t="s">
        <v>2</v>
      </c>
      <c r="J4" s="76"/>
      <c r="K4" s="88"/>
      <c r="L4" s="92">
        <v>1000000</v>
      </c>
      <c r="M4" s="92">
        <v>1000000</v>
      </c>
      <c r="N4" s="92">
        <v>1000000</v>
      </c>
      <c r="O4" s="92">
        <v>1000000</v>
      </c>
    </row>
    <row r="5" spans="1:15" x14ac:dyDescent="0.2">
      <c r="A5" s="87">
        <v>7</v>
      </c>
      <c r="B5" s="87">
        <v>2013</v>
      </c>
      <c r="C5" s="87">
        <v>20131219</v>
      </c>
      <c r="D5" s="87">
        <v>1</v>
      </c>
      <c r="E5" s="87">
        <v>10</v>
      </c>
      <c r="F5" s="87">
        <v>106</v>
      </c>
      <c r="G5" s="76">
        <v>1068</v>
      </c>
      <c r="H5" s="76">
        <v>106800</v>
      </c>
      <c r="I5" s="76" t="s">
        <v>307</v>
      </c>
      <c r="J5" s="76"/>
      <c r="K5" s="88"/>
      <c r="L5" s="92">
        <v>1000000</v>
      </c>
      <c r="M5" s="92">
        <v>1000000</v>
      </c>
      <c r="N5" s="92">
        <v>1000000</v>
      </c>
      <c r="O5" s="92">
        <v>1000000</v>
      </c>
    </row>
    <row r="6" spans="1:15" x14ac:dyDescent="0.2">
      <c r="A6" s="87">
        <v>7</v>
      </c>
      <c r="B6" s="87">
        <v>2013</v>
      </c>
      <c r="C6" s="87">
        <v>20131219</v>
      </c>
      <c r="D6" s="87">
        <v>1</v>
      </c>
      <c r="E6" s="87">
        <v>11</v>
      </c>
      <c r="F6" s="87">
        <v>110</v>
      </c>
      <c r="G6" s="76">
        <v>1100</v>
      </c>
      <c r="H6" s="76">
        <v>110000</v>
      </c>
      <c r="I6" s="76" t="s">
        <v>3</v>
      </c>
      <c r="J6" s="76"/>
      <c r="K6" s="88"/>
      <c r="L6" s="92">
        <v>1000000</v>
      </c>
      <c r="M6" s="92">
        <v>1000000</v>
      </c>
      <c r="N6" s="92">
        <v>1000000</v>
      </c>
      <c r="O6" s="92">
        <v>1000000</v>
      </c>
    </row>
    <row r="7" spans="1:15" x14ac:dyDescent="0.2">
      <c r="A7" s="87">
        <v>7</v>
      </c>
      <c r="B7" s="87">
        <v>2013</v>
      </c>
      <c r="C7" s="87">
        <v>20131219</v>
      </c>
      <c r="D7" s="87">
        <v>1</v>
      </c>
      <c r="E7" s="87">
        <v>12</v>
      </c>
      <c r="F7" s="87">
        <v>120</v>
      </c>
      <c r="G7" s="76">
        <v>1200</v>
      </c>
      <c r="H7" s="76">
        <v>120000</v>
      </c>
      <c r="I7" s="76" t="s">
        <v>4</v>
      </c>
      <c r="J7" s="76"/>
      <c r="K7" s="88"/>
      <c r="L7" s="92">
        <v>1000000</v>
      </c>
      <c r="M7" s="92">
        <v>1000000</v>
      </c>
      <c r="N7" s="92">
        <v>1000000</v>
      </c>
      <c r="O7" s="92">
        <v>1000000</v>
      </c>
    </row>
    <row r="8" spans="1:15" x14ac:dyDescent="0.2">
      <c r="A8" s="87">
        <v>7</v>
      </c>
      <c r="B8" s="87">
        <v>2013</v>
      </c>
      <c r="C8" s="87">
        <v>20131219</v>
      </c>
      <c r="D8" s="87">
        <v>1</v>
      </c>
      <c r="E8" s="87">
        <v>15</v>
      </c>
      <c r="F8" s="87">
        <v>158</v>
      </c>
      <c r="G8" s="76">
        <v>1580</v>
      </c>
      <c r="H8" s="76">
        <v>158000</v>
      </c>
      <c r="I8" s="76" t="s">
        <v>260</v>
      </c>
      <c r="J8" s="76"/>
      <c r="K8" s="88"/>
      <c r="L8" s="92">
        <v>1000000</v>
      </c>
      <c r="M8" s="92">
        <v>1000000</v>
      </c>
      <c r="N8" s="92">
        <v>1000000</v>
      </c>
      <c r="O8" s="92">
        <v>1000000</v>
      </c>
    </row>
    <row r="9" spans="1:15" x14ac:dyDescent="0.2">
      <c r="A9" s="87">
        <v>7</v>
      </c>
      <c r="B9" s="87">
        <v>2013</v>
      </c>
      <c r="C9" s="87">
        <v>20131219</v>
      </c>
      <c r="D9" s="87">
        <v>2</v>
      </c>
      <c r="E9" s="87">
        <v>20</v>
      </c>
      <c r="F9" s="87">
        <v>201</v>
      </c>
      <c r="G9" s="76">
        <v>2010</v>
      </c>
      <c r="H9" s="76">
        <v>201000</v>
      </c>
      <c r="I9" s="76" t="s">
        <v>325</v>
      </c>
      <c r="J9" s="76"/>
      <c r="K9" s="88"/>
      <c r="L9" s="92">
        <v>1000000</v>
      </c>
      <c r="M9" s="92">
        <v>1000000</v>
      </c>
      <c r="N9" s="92">
        <v>1000000</v>
      </c>
      <c r="O9" s="92">
        <v>1000000</v>
      </c>
    </row>
    <row r="10" spans="1:15" x14ac:dyDescent="0.2">
      <c r="A10" s="87">
        <v>7</v>
      </c>
      <c r="B10" s="87">
        <v>2013</v>
      </c>
      <c r="C10" s="87">
        <v>20131219</v>
      </c>
      <c r="D10" s="87">
        <v>2</v>
      </c>
      <c r="E10" s="87">
        <v>21</v>
      </c>
      <c r="F10" s="87">
        <v>218</v>
      </c>
      <c r="G10" s="76">
        <v>2181</v>
      </c>
      <c r="H10" s="76">
        <v>218100</v>
      </c>
      <c r="I10" s="76" t="s">
        <v>5</v>
      </c>
      <c r="J10" s="76"/>
      <c r="K10" s="88"/>
      <c r="L10" s="92">
        <v>1000000</v>
      </c>
      <c r="M10" s="92">
        <v>1000000</v>
      </c>
      <c r="N10" s="92">
        <v>1000000</v>
      </c>
      <c r="O10" s="92">
        <v>1000000</v>
      </c>
    </row>
    <row r="11" spans="1:15" x14ac:dyDescent="0.2">
      <c r="A11" s="87">
        <v>7</v>
      </c>
      <c r="B11" s="87">
        <v>2013</v>
      </c>
      <c r="C11" s="87">
        <v>20131219</v>
      </c>
      <c r="D11" s="87">
        <v>2</v>
      </c>
      <c r="E11" s="87">
        <v>21</v>
      </c>
      <c r="F11" s="87">
        <v>218</v>
      </c>
      <c r="G11" s="76">
        <v>2182</v>
      </c>
      <c r="H11" s="76">
        <v>218200</v>
      </c>
      <c r="I11" s="76" t="s">
        <v>308</v>
      </c>
      <c r="J11" s="76"/>
      <c r="K11" s="88"/>
      <c r="L11" s="92">
        <v>1000000</v>
      </c>
      <c r="M11" s="92">
        <v>1000000</v>
      </c>
      <c r="N11" s="92">
        <v>1000000</v>
      </c>
      <c r="O11" s="92">
        <v>1000000</v>
      </c>
    </row>
    <row r="12" spans="1:15" x14ac:dyDescent="0.2">
      <c r="A12" s="87">
        <v>7</v>
      </c>
      <c r="B12" s="87">
        <v>2013</v>
      </c>
      <c r="C12" s="87">
        <v>20131219</v>
      </c>
      <c r="D12" s="87">
        <v>2</v>
      </c>
      <c r="E12" s="87">
        <v>21</v>
      </c>
      <c r="F12" s="87">
        <v>218</v>
      </c>
      <c r="G12" s="76">
        <v>2183</v>
      </c>
      <c r="H12" s="76">
        <v>218300</v>
      </c>
      <c r="I12" s="76" t="s">
        <v>6</v>
      </c>
      <c r="J12" s="76"/>
      <c r="K12" s="88"/>
      <c r="L12" s="92">
        <v>1000000</v>
      </c>
      <c r="M12" s="92">
        <v>1000000</v>
      </c>
      <c r="N12" s="92">
        <v>1000000</v>
      </c>
      <c r="O12" s="92">
        <v>1000000</v>
      </c>
    </row>
    <row r="13" spans="1:15" x14ac:dyDescent="0.2">
      <c r="A13" s="87">
        <v>7</v>
      </c>
      <c r="B13" s="87">
        <v>2013</v>
      </c>
      <c r="C13" s="87">
        <v>20131219</v>
      </c>
      <c r="D13" s="87">
        <v>2</v>
      </c>
      <c r="E13" s="87">
        <v>21</v>
      </c>
      <c r="F13" s="87">
        <v>218</v>
      </c>
      <c r="G13" s="76">
        <v>2184</v>
      </c>
      <c r="H13" s="76">
        <v>218400</v>
      </c>
      <c r="I13" s="76" t="s">
        <v>7</v>
      </c>
      <c r="J13" s="76"/>
      <c r="K13" s="88"/>
      <c r="L13" s="92">
        <v>1000000</v>
      </c>
      <c r="M13" s="92">
        <v>1000000</v>
      </c>
      <c r="N13" s="92">
        <v>1000000</v>
      </c>
      <c r="O13" s="92">
        <v>1000000</v>
      </c>
    </row>
    <row r="14" spans="1:15" x14ac:dyDescent="0.2">
      <c r="A14" s="87">
        <v>7</v>
      </c>
      <c r="B14" s="87">
        <v>2013</v>
      </c>
      <c r="C14" s="87">
        <v>20131219</v>
      </c>
      <c r="D14" s="87">
        <v>2</v>
      </c>
      <c r="E14" s="87">
        <v>23</v>
      </c>
      <c r="F14" s="87">
        <v>231</v>
      </c>
      <c r="G14" s="76">
        <v>2310</v>
      </c>
      <c r="H14" s="76">
        <v>231000</v>
      </c>
      <c r="I14" s="76" t="s">
        <v>8</v>
      </c>
      <c r="J14" s="76"/>
      <c r="K14" s="88"/>
      <c r="L14" s="92">
        <v>1000000</v>
      </c>
      <c r="M14" s="92">
        <v>1000000</v>
      </c>
      <c r="N14" s="92">
        <v>1000000</v>
      </c>
      <c r="O14" s="92">
        <v>1000000</v>
      </c>
    </row>
    <row r="15" spans="1:15" x14ac:dyDescent="0.2">
      <c r="A15" s="87">
        <v>7</v>
      </c>
      <c r="B15" s="87">
        <v>2013</v>
      </c>
      <c r="C15" s="87">
        <v>20131219</v>
      </c>
      <c r="D15" s="87">
        <v>2</v>
      </c>
      <c r="E15" s="87">
        <v>26</v>
      </c>
      <c r="F15" s="87">
        <v>261</v>
      </c>
      <c r="G15" s="76">
        <v>2611</v>
      </c>
      <c r="H15" s="76" t="s">
        <v>244</v>
      </c>
      <c r="I15" s="76" t="s">
        <v>326</v>
      </c>
      <c r="J15" s="76"/>
      <c r="K15" s="88"/>
      <c r="L15" s="92">
        <v>1000000</v>
      </c>
      <c r="M15" s="92">
        <v>1000000</v>
      </c>
      <c r="N15" s="92">
        <v>1000000</v>
      </c>
      <c r="O15" s="92">
        <v>1000000</v>
      </c>
    </row>
    <row r="16" spans="1:15" x14ac:dyDescent="0.2">
      <c r="A16" s="87">
        <v>7</v>
      </c>
      <c r="B16" s="87">
        <v>2013</v>
      </c>
      <c r="C16" s="87">
        <v>20131219</v>
      </c>
      <c r="D16" s="87">
        <v>2</v>
      </c>
      <c r="E16" s="87">
        <v>26</v>
      </c>
      <c r="F16" s="87">
        <v>261</v>
      </c>
      <c r="G16" s="76">
        <v>2611</v>
      </c>
      <c r="H16" s="76" t="s">
        <v>309</v>
      </c>
      <c r="I16" s="76" t="s">
        <v>327</v>
      </c>
      <c r="J16" s="76"/>
      <c r="K16" s="88"/>
      <c r="L16" s="92">
        <v>1000000</v>
      </c>
      <c r="M16" s="92">
        <v>1000000</v>
      </c>
      <c r="N16" s="92">
        <v>1000000</v>
      </c>
      <c r="O16" s="92">
        <v>1000000</v>
      </c>
    </row>
    <row r="17" spans="1:15" x14ac:dyDescent="0.2">
      <c r="A17" s="87">
        <v>7</v>
      </c>
      <c r="B17" s="87">
        <v>2013</v>
      </c>
      <c r="C17" s="87">
        <v>20131219</v>
      </c>
      <c r="D17" s="87">
        <v>2</v>
      </c>
      <c r="E17" s="87">
        <v>28</v>
      </c>
      <c r="F17" s="87">
        <v>280</v>
      </c>
      <c r="G17" s="76">
        <v>2808</v>
      </c>
      <c r="H17" s="76">
        <v>280810</v>
      </c>
      <c r="I17" s="76" t="s">
        <v>10</v>
      </c>
      <c r="J17" s="76"/>
      <c r="K17" s="88"/>
      <c r="L17" s="92">
        <v>1000000</v>
      </c>
      <c r="M17" s="92">
        <v>1000000</v>
      </c>
      <c r="N17" s="92">
        <v>1000000</v>
      </c>
      <c r="O17" s="92">
        <v>1000000</v>
      </c>
    </row>
    <row r="18" spans="1:15" x14ac:dyDescent="0.2">
      <c r="A18" s="87">
        <v>7</v>
      </c>
      <c r="B18" s="87">
        <v>2013</v>
      </c>
      <c r="C18" s="87">
        <v>20131219</v>
      </c>
      <c r="D18" s="87">
        <v>2</v>
      </c>
      <c r="E18" s="87">
        <v>28</v>
      </c>
      <c r="F18" s="87">
        <v>281</v>
      </c>
      <c r="G18" s="76">
        <v>2818</v>
      </c>
      <c r="H18" s="76">
        <v>281810</v>
      </c>
      <c r="I18" s="76" t="s">
        <v>11</v>
      </c>
      <c r="J18" s="76"/>
      <c r="K18" s="88"/>
      <c r="L18" s="92">
        <v>1000000</v>
      </c>
      <c r="M18" s="92">
        <v>1000000</v>
      </c>
      <c r="N18" s="92">
        <v>1000000</v>
      </c>
      <c r="O18" s="92">
        <v>1000000</v>
      </c>
    </row>
    <row r="19" spans="1:15" x14ac:dyDescent="0.2">
      <c r="A19" s="87">
        <v>7</v>
      </c>
      <c r="B19" s="87">
        <v>2013</v>
      </c>
      <c r="C19" s="87">
        <v>20131219</v>
      </c>
      <c r="D19" s="87">
        <v>2</v>
      </c>
      <c r="E19" s="87">
        <v>28</v>
      </c>
      <c r="F19" s="87">
        <v>281</v>
      </c>
      <c r="G19" s="76">
        <v>2818</v>
      </c>
      <c r="H19" s="76">
        <v>281820</v>
      </c>
      <c r="I19" s="76" t="s">
        <v>310</v>
      </c>
      <c r="J19" s="76"/>
      <c r="K19" s="88"/>
      <c r="L19" s="92">
        <v>1000000</v>
      </c>
      <c r="M19" s="92">
        <v>1000000</v>
      </c>
      <c r="N19" s="92">
        <v>1000000</v>
      </c>
      <c r="O19" s="92">
        <v>1000000</v>
      </c>
    </row>
    <row r="20" spans="1:15" x14ac:dyDescent="0.2">
      <c r="A20" s="87">
        <v>7</v>
      </c>
      <c r="B20" s="87">
        <v>2013</v>
      </c>
      <c r="C20" s="87">
        <v>20131219</v>
      </c>
      <c r="D20" s="87">
        <v>2</v>
      </c>
      <c r="E20" s="87">
        <v>28</v>
      </c>
      <c r="F20" s="87">
        <v>281</v>
      </c>
      <c r="G20" s="76">
        <v>2818</v>
      </c>
      <c r="H20" s="76">
        <v>281830</v>
      </c>
      <c r="I20" s="76" t="s">
        <v>12</v>
      </c>
      <c r="J20" s="76"/>
      <c r="K20" s="88"/>
      <c r="L20" s="92">
        <v>1000000</v>
      </c>
      <c r="M20" s="92">
        <v>1000000</v>
      </c>
      <c r="N20" s="92">
        <v>1000000</v>
      </c>
      <c r="O20" s="92">
        <v>1000000</v>
      </c>
    </row>
    <row r="21" spans="1:15" x14ac:dyDescent="0.2">
      <c r="A21" s="87">
        <v>7</v>
      </c>
      <c r="B21" s="87">
        <v>2013</v>
      </c>
      <c r="C21" s="87">
        <v>20131219</v>
      </c>
      <c r="D21" s="87">
        <v>2</v>
      </c>
      <c r="E21" s="87">
        <v>28</v>
      </c>
      <c r="F21" s="87">
        <v>281</v>
      </c>
      <c r="G21" s="76">
        <v>2818</v>
      </c>
      <c r="H21" s="76">
        <v>281840</v>
      </c>
      <c r="I21" s="76" t="s">
        <v>13</v>
      </c>
      <c r="J21" s="76"/>
      <c r="K21" s="88"/>
      <c r="L21" s="92">
        <v>1000000</v>
      </c>
      <c r="M21" s="92">
        <v>1000000</v>
      </c>
      <c r="N21" s="92">
        <v>1000000</v>
      </c>
      <c r="O21" s="92">
        <v>1000000</v>
      </c>
    </row>
    <row r="22" spans="1:15" x14ac:dyDescent="0.2">
      <c r="A22" s="87">
        <v>7</v>
      </c>
      <c r="B22" s="87">
        <v>2013</v>
      </c>
      <c r="C22" s="87">
        <v>20131219</v>
      </c>
      <c r="D22" s="87">
        <v>3</v>
      </c>
      <c r="E22" s="87">
        <v>34</v>
      </c>
      <c r="F22" s="87">
        <v>341</v>
      </c>
      <c r="G22" s="76">
        <v>3411</v>
      </c>
      <c r="H22" s="76">
        <v>341100</v>
      </c>
      <c r="I22" s="76" t="s">
        <v>261</v>
      </c>
      <c r="J22" s="76"/>
      <c r="K22" s="88"/>
      <c r="L22" s="92">
        <v>1000000</v>
      </c>
      <c r="M22" s="92">
        <v>1000000</v>
      </c>
      <c r="N22" s="92">
        <v>1000000</v>
      </c>
      <c r="O22" s="92">
        <v>1000000</v>
      </c>
    </row>
    <row r="23" spans="1:15" x14ac:dyDescent="0.2">
      <c r="A23" s="87">
        <v>7</v>
      </c>
      <c r="B23" s="87">
        <v>2013</v>
      </c>
      <c r="C23" s="87">
        <v>20131219</v>
      </c>
      <c r="D23" s="87">
        <v>3</v>
      </c>
      <c r="E23" s="87">
        <v>34</v>
      </c>
      <c r="F23" s="87">
        <v>341</v>
      </c>
      <c r="G23" s="76">
        <v>3412</v>
      </c>
      <c r="H23" s="76">
        <v>341200</v>
      </c>
      <c r="I23" s="76" t="s">
        <v>262</v>
      </c>
      <c r="J23" s="76"/>
      <c r="K23" s="88"/>
      <c r="L23" s="92">
        <v>1000000</v>
      </c>
      <c r="M23" s="92">
        <v>1000000</v>
      </c>
      <c r="N23" s="92">
        <v>1000000</v>
      </c>
      <c r="O23" s="92">
        <v>1000000</v>
      </c>
    </row>
    <row r="24" spans="1:15" x14ac:dyDescent="0.2">
      <c r="A24" s="87">
        <v>7</v>
      </c>
      <c r="B24" s="87">
        <v>2013</v>
      </c>
      <c r="C24" s="87">
        <v>20131219</v>
      </c>
      <c r="D24" s="87">
        <v>3</v>
      </c>
      <c r="E24" s="87">
        <v>34</v>
      </c>
      <c r="F24" s="87">
        <v>341</v>
      </c>
      <c r="G24" s="76">
        <v>3413</v>
      </c>
      <c r="H24" s="76">
        <v>341300</v>
      </c>
      <c r="I24" s="76" t="s">
        <v>263</v>
      </c>
      <c r="J24" s="76"/>
      <c r="K24" s="88"/>
      <c r="L24" s="92">
        <v>1000000</v>
      </c>
      <c r="M24" s="92">
        <v>1000000</v>
      </c>
      <c r="N24" s="92">
        <v>1000000</v>
      </c>
      <c r="O24" s="92">
        <v>1000000</v>
      </c>
    </row>
    <row r="25" spans="1:15" x14ac:dyDescent="0.2">
      <c r="A25" s="87">
        <v>7</v>
      </c>
      <c r="B25" s="87">
        <v>2013</v>
      </c>
      <c r="C25" s="87">
        <v>20131219</v>
      </c>
      <c r="D25" s="87">
        <v>4</v>
      </c>
      <c r="E25" s="87">
        <v>40</v>
      </c>
      <c r="F25" s="87">
        <v>401</v>
      </c>
      <c r="G25" s="76">
        <v>4011</v>
      </c>
      <c r="H25" s="76">
        <v>401100</v>
      </c>
      <c r="I25" s="76" t="s">
        <v>14</v>
      </c>
      <c r="J25" s="76"/>
      <c r="K25" s="88"/>
      <c r="L25" s="92">
        <v>1000000</v>
      </c>
      <c r="M25" s="92">
        <v>1000000</v>
      </c>
      <c r="N25" s="92">
        <v>1000000</v>
      </c>
      <c r="O25" s="92">
        <v>1000000</v>
      </c>
    </row>
    <row r="26" spans="1:15" x14ac:dyDescent="0.2">
      <c r="A26" s="87">
        <v>7</v>
      </c>
      <c r="B26" s="87">
        <v>2013</v>
      </c>
      <c r="C26" s="87">
        <v>20131219</v>
      </c>
      <c r="D26" s="87">
        <v>4</v>
      </c>
      <c r="E26" s="87">
        <v>40</v>
      </c>
      <c r="F26" s="87">
        <v>401</v>
      </c>
      <c r="G26" s="76">
        <v>4015</v>
      </c>
      <c r="H26" s="76">
        <v>401500</v>
      </c>
      <c r="I26" s="76" t="s">
        <v>15</v>
      </c>
      <c r="J26" s="76"/>
      <c r="K26" s="88"/>
      <c r="L26" s="92">
        <v>1000000</v>
      </c>
      <c r="M26" s="92">
        <v>1000000</v>
      </c>
      <c r="N26" s="92">
        <v>1000000</v>
      </c>
      <c r="O26" s="92">
        <v>1000000</v>
      </c>
    </row>
    <row r="27" spans="1:15" x14ac:dyDescent="0.2">
      <c r="A27" s="87">
        <v>7</v>
      </c>
      <c r="B27" s="87">
        <v>2013</v>
      </c>
      <c r="C27" s="87">
        <v>20131219</v>
      </c>
      <c r="D27" s="87">
        <v>4</v>
      </c>
      <c r="E27" s="87">
        <v>40</v>
      </c>
      <c r="F27" s="87">
        <v>404</v>
      </c>
      <c r="G27" s="76">
        <v>4041</v>
      </c>
      <c r="H27" s="76">
        <v>404100</v>
      </c>
      <c r="I27" s="76" t="s">
        <v>16</v>
      </c>
      <c r="J27" s="76"/>
      <c r="K27" s="88"/>
      <c r="L27" s="92">
        <v>1000000</v>
      </c>
      <c r="M27" s="92">
        <v>1000000</v>
      </c>
      <c r="N27" s="92">
        <v>1000000</v>
      </c>
      <c r="O27" s="92">
        <v>1000000</v>
      </c>
    </row>
    <row r="28" spans="1:15" x14ac:dyDescent="0.2">
      <c r="A28" s="87">
        <v>7</v>
      </c>
      <c r="B28" s="87">
        <v>2013</v>
      </c>
      <c r="C28" s="87">
        <v>20131219</v>
      </c>
      <c r="D28" s="87">
        <v>4</v>
      </c>
      <c r="E28" s="87">
        <v>40</v>
      </c>
      <c r="F28" s="87">
        <v>408</v>
      </c>
      <c r="G28" s="76">
        <v>4081</v>
      </c>
      <c r="H28" s="76">
        <v>408100</v>
      </c>
      <c r="I28" s="76" t="s">
        <v>17</v>
      </c>
      <c r="J28" s="76"/>
      <c r="K28" s="88"/>
      <c r="L28" s="92">
        <v>1000000</v>
      </c>
      <c r="M28" s="92">
        <v>1000000</v>
      </c>
      <c r="N28" s="92">
        <v>1000000</v>
      </c>
      <c r="O28" s="92">
        <v>1000000</v>
      </c>
    </row>
    <row r="29" spans="1:15" x14ac:dyDescent="0.2">
      <c r="A29" s="87">
        <v>7</v>
      </c>
      <c r="B29" s="87">
        <v>2013</v>
      </c>
      <c r="C29" s="87">
        <v>20131219</v>
      </c>
      <c r="D29" s="87">
        <v>4</v>
      </c>
      <c r="E29" s="87">
        <v>40</v>
      </c>
      <c r="F29" s="87">
        <v>408</v>
      </c>
      <c r="G29" s="76">
        <v>4081</v>
      </c>
      <c r="H29" s="76">
        <v>408106</v>
      </c>
      <c r="I29" s="76" t="s">
        <v>18</v>
      </c>
      <c r="J29" s="76"/>
      <c r="K29" s="88"/>
      <c r="L29" s="92">
        <v>1000000</v>
      </c>
      <c r="M29" s="92">
        <v>1000000</v>
      </c>
      <c r="N29" s="92">
        <v>1000000</v>
      </c>
      <c r="O29" s="92">
        <v>1000000</v>
      </c>
    </row>
    <row r="30" spans="1:15" x14ac:dyDescent="0.2">
      <c r="A30" s="87">
        <v>7</v>
      </c>
      <c r="B30" s="87">
        <v>2013</v>
      </c>
      <c r="C30" s="87">
        <v>20131219</v>
      </c>
      <c r="D30" s="87">
        <v>4</v>
      </c>
      <c r="E30" s="87">
        <v>40</v>
      </c>
      <c r="F30" s="87">
        <v>408</v>
      </c>
      <c r="G30" s="76">
        <v>4081</v>
      </c>
      <c r="H30" s="76">
        <v>408110</v>
      </c>
      <c r="I30" s="76" t="s">
        <v>19</v>
      </c>
      <c r="J30" s="76"/>
      <c r="K30" s="88"/>
      <c r="L30" s="92">
        <v>1000000</v>
      </c>
      <c r="M30" s="92">
        <v>1000000</v>
      </c>
      <c r="N30" s="92">
        <v>1000000</v>
      </c>
      <c r="O30" s="92">
        <v>1000000</v>
      </c>
    </row>
    <row r="31" spans="1:15" x14ac:dyDescent="0.2">
      <c r="A31" s="87">
        <v>7</v>
      </c>
      <c r="B31" s="87">
        <v>2013</v>
      </c>
      <c r="C31" s="87">
        <v>20131219</v>
      </c>
      <c r="D31" s="87">
        <v>4</v>
      </c>
      <c r="E31" s="87">
        <v>40</v>
      </c>
      <c r="F31" s="87">
        <v>408</v>
      </c>
      <c r="G31" s="76">
        <v>4081</v>
      </c>
      <c r="H31" s="76">
        <v>408150</v>
      </c>
      <c r="I31" s="76" t="s">
        <v>20</v>
      </c>
      <c r="J31" s="76"/>
      <c r="K31" s="88"/>
      <c r="L31" s="92">
        <v>1000000</v>
      </c>
      <c r="M31" s="92">
        <v>1000000</v>
      </c>
      <c r="N31" s="92">
        <v>1000000</v>
      </c>
      <c r="O31" s="92">
        <v>1000000</v>
      </c>
    </row>
    <row r="32" spans="1:15" x14ac:dyDescent="0.2">
      <c r="A32" s="87">
        <v>7</v>
      </c>
      <c r="B32" s="87">
        <v>2013</v>
      </c>
      <c r="C32" s="87">
        <v>20131219</v>
      </c>
      <c r="D32" s="87">
        <v>4</v>
      </c>
      <c r="E32" s="87">
        <v>41</v>
      </c>
      <c r="F32" s="87">
        <v>411</v>
      </c>
      <c r="G32" s="76">
        <v>4111</v>
      </c>
      <c r="H32" s="76">
        <v>411100</v>
      </c>
      <c r="I32" s="76" t="s">
        <v>21</v>
      </c>
      <c r="J32" s="76"/>
      <c r="K32" s="88"/>
      <c r="L32" s="92">
        <v>1000000</v>
      </c>
      <c r="M32" s="92">
        <v>1000000</v>
      </c>
      <c r="N32" s="92">
        <v>1000000</v>
      </c>
      <c r="O32" s="92">
        <v>1000000</v>
      </c>
    </row>
    <row r="33" spans="1:15" x14ac:dyDescent="0.2">
      <c r="A33" s="87">
        <v>7</v>
      </c>
      <c r="B33" s="87">
        <v>2013</v>
      </c>
      <c r="C33" s="87">
        <v>20131219</v>
      </c>
      <c r="D33" s="87">
        <v>4</v>
      </c>
      <c r="E33" s="87">
        <v>41</v>
      </c>
      <c r="F33" s="87">
        <v>411</v>
      </c>
      <c r="G33" s="76">
        <v>4111</v>
      </c>
      <c r="H33" s="76">
        <v>411150</v>
      </c>
      <c r="I33" s="76" t="s">
        <v>22</v>
      </c>
      <c r="J33" s="76"/>
      <c r="K33" s="88"/>
      <c r="L33" s="92">
        <v>1000000</v>
      </c>
      <c r="M33" s="92">
        <v>1000000</v>
      </c>
      <c r="N33" s="92">
        <v>1000000</v>
      </c>
      <c r="O33" s="92">
        <v>1000000</v>
      </c>
    </row>
    <row r="34" spans="1:15" ht="24" x14ac:dyDescent="0.2">
      <c r="A34" s="87">
        <v>7</v>
      </c>
      <c r="B34" s="87">
        <v>2013</v>
      </c>
      <c r="C34" s="87">
        <v>20131219</v>
      </c>
      <c r="D34" s="87">
        <v>4</v>
      </c>
      <c r="E34" s="87">
        <v>41</v>
      </c>
      <c r="F34" s="87">
        <v>411</v>
      </c>
      <c r="G34" s="76">
        <v>4117</v>
      </c>
      <c r="H34" s="76">
        <v>411700</v>
      </c>
      <c r="I34" s="76" t="s">
        <v>264</v>
      </c>
      <c r="J34" s="76"/>
      <c r="K34" s="88"/>
      <c r="L34" s="92">
        <v>1000000</v>
      </c>
      <c r="M34" s="92">
        <v>1000000</v>
      </c>
      <c r="N34" s="92">
        <v>1000000</v>
      </c>
      <c r="O34" s="92">
        <v>1000000</v>
      </c>
    </row>
    <row r="35" spans="1:15" x14ac:dyDescent="0.2">
      <c r="A35" s="87">
        <v>7</v>
      </c>
      <c r="B35" s="87">
        <v>2013</v>
      </c>
      <c r="C35" s="87">
        <v>20131219</v>
      </c>
      <c r="D35" s="87">
        <v>4</v>
      </c>
      <c r="E35" s="87">
        <v>41</v>
      </c>
      <c r="F35" s="87">
        <v>416</v>
      </c>
      <c r="G35" s="76">
        <v>4161</v>
      </c>
      <c r="H35" s="76">
        <v>416100</v>
      </c>
      <c r="I35" s="76" t="s">
        <v>265</v>
      </c>
      <c r="J35" s="76"/>
      <c r="K35" s="88"/>
      <c r="L35" s="92">
        <v>1000000</v>
      </c>
      <c r="M35" s="92">
        <v>1000000</v>
      </c>
      <c r="N35" s="92">
        <v>1000000</v>
      </c>
      <c r="O35" s="92">
        <v>1000000</v>
      </c>
    </row>
    <row r="36" spans="1:15" x14ac:dyDescent="0.2">
      <c r="A36" s="87">
        <v>7</v>
      </c>
      <c r="B36" s="87">
        <v>2013</v>
      </c>
      <c r="C36" s="87">
        <v>20131219</v>
      </c>
      <c r="D36" s="87">
        <v>4</v>
      </c>
      <c r="E36" s="87">
        <v>41</v>
      </c>
      <c r="F36" s="87">
        <v>418</v>
      </c>
      <c r="G36" s="76">
        <v>4181</v>
      </c>
      <c r="H36" s="76">
        <v>418100</v>
      </c>
      <c r="I36" s="76" t="s">
        <v>266</v>
      </c>
      <c r="J36" s="76"/>
      <c r="K36" s="88"/>
      <c r="L36" s="92">
        <v>1000000</v>
      </c>
      <c r="M36" s="92">
        <v>1000000</v>
      </c>
      <c r="N36" s="92">
        <v>1000000</v>
      </c>
      <c r="O36" s="92">
        <v>1000000</v>
      </c>
    </row>
    <row r="37" spans="1:15" x14ac:dyDescent="0.2">
      <c r="A37" s="87">
        <v>7</v>
      </c>
      <c r="B37" s="87">
        <v>2013</v>
      </c>
      <c r="C37" s="87">
        <v>20131219</v>
      </c>
      <c r="D37" s="87">
        <v>4</v>
      </c>
      <c r="E37" s="87">
        <v>41</v>
      </c>
      <c r="F37" s="87">
        <v>419</v>
      </c>
      <c r="G37" s="76">
        <v>4191</v>
      </c>
      <c r="H37" s="76">
        <v>419110</v>
      </c>
      <c r="I37" s="76" t="s">
        <v>267</v>
      </c>
      <c r="J37" s="76"/>
      <c r="K37" s="88"/>
      <c r="L37" s="92">
        <v>1000000</v>
      </c>
      <c r="M37" s="92">
        <v>1000000</v>
      </c>
      <c r="N37" s="92">
        <v>1000000</v>
      </c>
      <c r="O37" s="92">
        <v>1000000</v>
      </c>
    </row>
    <row r="38" spans="1:15" x14ac:dyDescent="0.2">
      <c r="A38" s="87">
        <v>7</v>
      </c>
      <c r="B38" s="87">
        <v>2013</v>
      </c>
      <c r="C38" s="87">
        <v>20131219</v>
      </c>
      <c r="D38" s="87">
        <v>4</v>
      </c>
      <c r="E38" s="87">
        <v>41</v>
      </c>
      <c r="F38" s="87">
        <v>419</v>
      </c>
      <c r="G38" s="76">
        <v>4191</v>
      </c>
      <c r="H38" s="76">
        <v>419119</v>
      </c>
      <c r="I38" s="76" t="s">
        <v>268</v>
      </c>
      <c r="J38" s="76"/>
      <c r="K38" s="88"/>
      <c r="L38" s="92">
        <v>1000000</v>
      </c>
      <c r="M38" s="92">
        <v>1000000</v>
      </c>
      <c r="N38" s="92">
        <v>1000000</v>
      </c>
      <c r="O38" s="92">
        <v>1000000</v>
      </c>
    </row>
    <row r="39" spans="1:15" x14ac:dyDescent="0.2">
      <c r="A39" s="87">
        <v>7</v>
      </c>
      <c r="B39" s="87">
        <v>2013</v>
      </c>
      <c r="C39" s="87">
        <v>20131219</v>
      </c>
      <c r="D39" s="87">
        <v>4</v>
      </c>
      <c r="E39" s="87">
        <v>41</v>
      </c>
      <c r="F39" s="87">
        <v>419</v>
      </c>
      <c r="G39" s="76">
        <v>4191</v>
      </c>
      <c r="H39" s="76">
        <v>419120</v>
      </c>
      <c r="I39" s="76" t="s">
        <v>311</v>
      </c>
      <c r="J39" s="76"/>
      <c r="K39" s="88"/>
      <c r="L39" s="92">
        <v>1000000</v>
      </c>
      <c r="M39" s="92">
        <v>1000000</v>
      </c>
      <c r="N39" s="92">
        <v>1000000</v>
      </c>
      <c r="O39" s="92">
        <v>1000000</v>
      </c>
    </row>
    <row r="40" spans="1:15" x14ac:dyDescent="0.2">
      <c r="A40" s="87">
        <v>7</v>
      </c>
      <c r="B40" s="87">
        <v>2013</v>
      </c>
      <c r="C40" s="87">
        <v>20131219</v>
      </c>
      <c r="D40" s="87">
        <v>4</v>
      </c>
      <c r="E40" s="87">
        <v>42</v>
      </c>
      <c r="F40" s="87">
        <v>421</v>
      </c>
      <c r="G40" s="76">
        <v>4210</v>
      </c>
      <c r="H40" s="76">
        <v>421004</v>
      </c>
      <c r="I40" s="76" t="s">
        <v>23</v>
      </c>
      <c r="J40" s="76"/>
      <c r="K40" s="88"/>
      <c r="L40" s="92">
        <v>1000000</v>
      </c>
      <c r="M40" s="92">
        <v>1000000</v>
      </c>
      <c r="N40" s="92">
        <v>1000000</v>
      </c>
      <c r="O40" s="92">
        <v>1000000</v>
      </c>
    </row>
    <row r="41" spans="1:15" x14ac:dyDescent="0.2">
      <c r="A41" s="87">
        <v>7</v>
      </c>
      <c r="B41" s="87">
        <v>2013</v>
      </c>
      <c r="C41" s="87">
        <v>20131219</v>
      </c>
      <c r="D41" s="87">
        <v>4</v>
      </c>
      <c r="E41" s="87">
        <v>42</v>
      </c>
      <c r="F41" s="87">
        <v>421</v>
      </c>
      <c r="G41" s="76">
        <v>4210</v>
      </c>
      <c r="H41" s="76">
        <v>421005</v>
      </c>
      <c r="I41" s="76" t="s">
        <v>24</v>
      </c>
      <c r="J41" s="76"/>
      <c r="K41" s="88"/>
      <c r="L41" s="92">
        <v>1000000</v>
      </c>
      <c r="M41" s="92">
        <v>1000000</v>
      </c>
      <c r="N41" s="92">
        <v>1000000</v>
      </c>
      <c r="O41" s="92">
        <v>1000000</v>
      </c>
    </row>
    <row r="42" spans="1:15" x14ac:dyDescent="0.2">
      <c r="A42" s="87">
        <v>7</v>
      </c>
      <c r="B42" s="87">
        <v>2013</v>
      </c>
      <c r="C42" s="87">
        <v>20131219</v>
      </c>
      <c r="D42" s="87">
        <v>4</v>
      </c>
      <c r="E42" s="87">
        <v>42</v>
      </c>
      <c r="F42" s="87">
        <v>421</v>
      </c>
      <c r="G42" s="76">
        <v>4210</v>
      </c>
      <c r="H42" s="76">
        <v>421006</v>
      </c>
      <c r="I42" s="76" t="s">
        <v>25</v>
      </c>
      <c r="J42" s="76"/>
      <c r="K42" s="88"/>
      <c r="L42" s="92">
        <v>1000000</v>
      </c>
      <c r="M42" s="92">
        <v>1000000</v>
      </c>
      <c r="N42" s="92">
        <v>1000000</v>
      </c>
      <c r="O42" s="92">
        <v>1000000</v>
      </c>
    </row>
    <row r="43" spans="1:15" x14ac:dyDescent="0.2">
      <c r="A43" s="87">
        <v>7</v>
      </c>
      <c r="B43" s="87">
        <v>2013</v>
      </c>
      <c r="C43" s="87">
        <v>20131219</v>
      </c>
      <c r="D43" s="87">
        <v>4</v>
      </c>
      <c r="E43" s="87">
        <v>42</v>
      </c>
      <c r="F43" s="87">
        <v>421</v>
      </c>
      <c r="G43" s="76">
        <v>4210</v>
      </c>
      <c r="H43" s="76">
        <v>421007</v>
      </c>
      <c r="I43" s="76" t="s">
        <v>26</v>
      </c>
      <c r="J43" s="76"/>
      <c r="K43" s="88"/>
      <c r="L43" s="92">
        <v>1000000</v>
      </c>
      <c r="M43" s="92">
        <v>1000000</v>
      </c>
      <c r="N43" s="92">
        <v>1000000</v>
      </c>
      <c r="O43" s="92">
        <v>1000000</v>
      </c>
    </row>
    <row r="44" spans="1:15" x14ac:dyDescent="0.2">
      <c r="A44" s="87">
        <v>7</v>
      </c>
      <c r="B44" s="87">
        <v>2013</v>
      </c>
      <c r="C44" s="87">
        <v>20131219</v>
      </c>
      <c r="D44" s="87">
        <v>4</v>
      </c>
      <c r="E44" s="87">
        <v>42</v>
      </c>
      <c r="F44" s="87">
        <v>421</v>
      </c>
      <c r="G44" s="76">
        <v>4210</v>
      </c>
      <c r="H44" s="76">
        <v>421008</v>
      </c>
      <c r="I44" s="76" t="s">
        <v>27</v>
      </c>
      <c r="J44" s="76"/>
      <c r="K44" s="88"/>
      <c r="L44" s="92">
        <v>1000000</v>
      </c>
      <c r="M44" s="92">
        <v>1000000</v>
      </c>
      <c r="N44" s="92">
        <v>1000000</v>
      </c>
      <c r="O44" s="92">
        <v>1000000</v>
      </c>
    </row>
    <row r="45" spans="1:15" x14ac:dyDescent="0.2">
      <c r="A45" s="87">
        <v>7</v>
      </c>
      <c r="B45" s="87">
        <v>2013</v>
      </c>
      <c r="C45" s="87">
        <v>20131219</v>
      </c>
      <c r="D45" s="87">
        <v>4</v>
      </c>
      <c r="E45" s="87">
        <v>42</v>
      </c>
      <c r="F45" s="87">
        <v>421</v>
      </c>
      <c r="G45" s="76">
        <v>4210</v>
      </c>
      <c r="H45" s="76">
        <v>421009</v>
      </c>
      <c r="I45" s="76" t="s">
        <v>28</v>
      </c>
      <c r="J45" s="76"/>
      <c r="K45" s="88"/>
      <c r="L45" s="92">
        <v>1000000</v>
      </c>
      <c r="M45" s="92">
        <v>1000000</v>
      </c>
      <c r="N45" s="92">
        <v>1000000</v>
      </c>
      <c r="O45" s="92">
        <v>1000000</v>
      </c>
    </row>
    <row r="46" spans="1:15" x14ac:dyDescent="0.2">
      <c r="A46" s="87">
        <v>7</v>
      </c>
      <c r="B46" s="87">
        <v>2013</v>
      </c>
      <c r="C46" s="87">
        <v>20131219</v>
      </c>
      <c r="D46" s="87">
        <v>4</v>
      </c>
      <c r="E46" s="87">
        <v>42</v>
      </c>
      <c r="F46" s="87">
        <v>421</v>
      </c>
      <c r="G46" s="76">
        <v>4210</v>
      </c>
      <c r="H46" s="76">
        <v>421010</v>
      </c>
      <c r="I46" s="76" t="s">
        <v>29</v>
      </c>
      <c r="J46" s="76"/>
      <c r="K46" s="88"/>
      <c r="L46" s="92">
        <v>1000000</v>
      </c>
      <c r="M46" s="92">
        <v>1000000</v>
      </c>
      <c r="N46" s="92">
        <v>1000000</v>
      </c>
      <c r="O46" s="92">
        <v>1000000</v>
      </c>
    </row>
    <row r="47" spans="1:15" x14ac:dyDescent="0.2">
      <c r="A47" s="87">
        <v>7</v>
      </c>
      <c r="B47" s="87">
        <v>2013</v>
      </c>
      <c r="C47" s="87">
        <v>20131219</v>
      </c>
      <c r="D47" s="87">
        <v>4</v>
      </c>
      <c r="E47" s="87">
        <v>42</v>
      </c>
      <c r="F47" s="87">
        <v>421</v>
      </c>
      <c r="G47" s="76">
        <v>4210</v>
      </c>
      <c r="H47" s="76">
        <v>421011</v>
      </c>
      <c r="I47" s="76" t="s">
        <v>30</v>
      </c>
      <c r="J47" s="76"/>
      <c r="K47" s="88"/>
      <c r="L47" s="92">
        <v>1000000</v>
      </c>
      <c r="M47" s="92">
        <v>1000000</v>
      </c>
      <c r="N47" s="92">
        <v>1000000</v>
      </c>
      <c r="O47" s="92">
        <v>1000000</v>
      </c>
    </row>
    <row r="48" spans="1:15" x14ac:dyDescent="0.2">
      <c r="A48" s="87">
        <v>7</v>
      </c>
      <c r="B48" s="87">
        <v>2013</v>
      </c>
      <c r="C48" s="87">
        <v>20131219</v>
      </c>
      <c r="D48" s="87">
        <v>4</v>
      </c>
      <c r="E48" s="87">
        <v>42</v>
      </c>
      <c r="F48" s="87">
        <v>421</v>
      </c>
      <c r="G48" s="76">
        <v>4210</v>
      </c>
      <c r="H48" s="76">
        <v>421012</v>
      </c>
      <c r="I48" s="76" t="s">
        <v>31</v>
      </c>
      <c r="J48" s="76"/>
      <c r="K48" s="88"/>
      <c r="L48" s="92">
        <v>1000000</v>
      </c>
      <c r="M48" s="92">
        <v>1000000</v>
      </c>
      <c r="N48" s="92">
        <v>1000000</v>
      </c>
      <c r="O48" s="92">
        <v>1000000</v>
      </c>
    </row>
    <row r="49" spans="1:15" x14ac:dyDescent="0.2">
      <c r="A49" s="87">
        <v>7</v>
      </c>
      <c r="B49" s="87">
        <v>2013</v>
      </c>
      <c r="C49" s="87">
        <v>20131219</v>
      </c>
      <c r="D49" s="87">
        <v>4</v>
      </c>
      <c r="E49" s="87">
        <v>42</v>
      </c>
      <c r="F49" s="87">
        <v>424</v>
      </c>
      <c r="G49" s="76">
        <v>4242</v>
      </c>
      <c r="H49" s="76">
        <v>424200</v>
      </c>
      <c r="I49" s="76" t="s">
        <v>312</v>
      </c>
      <c r="J49" s="76"/>
      <c r="K49" s="88"/>
      <c r="L49" s="92">
        <v>1000000</v>
      </c>
      <c r="M49" s="92">
        <v>1000000</v>
      </c>
      <c r="N49" s="92">
        <v>1000000</v>
      </c>
      <c r="O49" s="92">
        <v>1000000</v>
      </c>
    </row>
    <row r="50" spans="1:15" x14ac:dyDescent="0.2">
      <c r="A50" s="87">
        <v>7</v>
      </c>
      <c r="B50" s="87">
        <v>2013</v>
      </c>
      <c r="C50" s="87">
        <v>20131219</v>
      </c>
      <c r="D50" s="87">
        <v>4</v>
      </c>
      <c r="E50" s="87">
        <v>42</v>
      </c>
      <c r="F50" s="87">
        <v>424</v>
      </c>
      <c r="G50" s="76">
        <v>4248</v>
      </c>
      <c r="H50" s="76">
        <v>424800</v>
      </c>
      <c r="I50" s="76" t="s">
        <v>269</v>
      </c>
      <c r="J50" s="76"/>
      <c r="K50" s="88"/>
      <c r="L50" s="92">
        <v>1000000</v>
      </c>
      <c r="M50" s="92">
        <v>1000000</v>
      </c>
      <c r="N50" s="92">
        <v>1000000</v>
      </c>
      <c r="O50" s="92">
        <v>1000000</v>
      </c>
    </row>
    <row r="51" spans="1:15" x14ac:dyDescent="0.2">
      <c r="A51" s="87">
        <v>7</v>
      </c>
      <c r="B51" s="87">
        <v>2013</v>
      </c>
      <c r="C51" s="87">
        <v>20131219</v>
      </c>
      <c r="D51" s="87">
        <v>4</v>
      </c>
      <c r="E51" s="87">
        <v>42</v>
      </c>
      <c r="F51" s="87">
        <v>425</v>
      </c>
      <c r="G51" s="76">
        <v>4251</v>
      </c>
      <c r="H51" s="76">
        <v>425100</v>
      </c>
      <c r="I51" s="76" t="s">
        <v>32</v>
      </c>
      <c r="J51" s="76"/>
      <c r="K51" s="88"/>
      <c r="L51" s="92">
        <v>1000000</v>
      </c>
      <c r="M51" s="92">
        <v>1000000</v>
      </c>
      <c r="N51" s="92">
        <v>1000000</v>
      </c>
      <c r="O51" s="92">
        <v>1000000</v>
      </c>
    </row>
    <row r="52" spans="1:15" x14ac:dyDescent="0.2">
      <c r="A52" s="87">
        <v>7</v>
      </c>
      <c r="B52" s="87">
        <v>2013</v>
      </c>
      <c r="C52" s="87">
        <v>20131219</v>
      </c>
      <c r="D52" s="87">
        <v>4</v>
      </c>
      <c r="E52" s="87">
        <v>42</v>
      </c>
      <c r="F52" s="87">
        <v>425</v>
      </c>
      <c r="G52" s="76">
        <v>4251</v>
      </c>
      <c r="H52" s="76">
        <v>425110</v>
      </c>
      <c r="I52" s="76" t="s">
        <v>33</v>
      </c>
      <c r="J52" s="76"/>
      <c r="K52" s="88"/>
      <c r="L52" s="92">
        <v>1000000</v>
      </c>
      <c r="M52" s="92">
        <v>1000000</v>
      </c>
      <c r="N52" s="92">
        <v>1000000</v>
      </c>
      <c r="O52" s="92">
        <v>1000000</v>
      </c>
    </row>
    <row r="53" spans="1:15" x14ac:dyDescent="0.2">
      <c r="A53" s="87">
        <v>7</v>
      </c>
      <c r="B53" s="87">
        <v>2013</v>
      </c>
      <c r="C53" s="87">
        <v>20131219</v>
      </c>
      <c r="D53" s="87">
        <v>4</v>
      </c>
      <c r="E53" s="87">
        <v>42</v>
      </c>
      <c r="F53" s="87">
        <v>425</v>
      </c>
      <c r="G53" s="76">
        <v>4252</v>
      </c>
      <c r="H53" s="76">
        <v>425200</v>
      </c>
      <c r="I53" s="76" t="s">
        <v>34</v>
      </c>
      <c r="J53" s="76"/>
      <c r="K53" s="88"/>
      <c r="L53" s="92">
        <v>1000000</v>
      </c>
      <c r="M53" s="92">
        <v>1000000</v>
      </c>
      <c r="N53" s="92">
        <v>1000000</v>
      </c>
      <c r="O53" s="92">
        <v>1000000</v>
      </c>
    </row>
    <row r="54" spans="1:15" x14ac:dyDescent="0.2">
      <c r="A54" s="87">
        <v>7</v>
      </c>
      <c r="B54" s="87">
        <v>2013</v>
      </c>
      <c r="C54" s="87">
        <v>20131219</v>
      </c>
      <c r="D54" s="87">
        <v>4</v>
      </c>
      <c r="E54" s="87">
        <v>42</v>
      </c>
      <c r="F54" s="87">
        <v>425</v>
      </c>
      <c r="G54" s="76">
        <v>4255</v>
      </c>
      <c r="H54" s="76">
        <v>425500</v>
      </c>
      <c r="I54" s="76" t="s">
        <v>35</v>
      </c>
      <c r="J54" s="76"/>
      <c r="K54" s="88"/>
      <c r="L54" s="92">
        <v>1000000</v>
      </c>
      <c r="M54" s="92">
        <v>1000000</v>
      </c>
      <c r="N54" s="92">
        <v>1000000</v>
      </c>
      <c r="O54" s="92">
        <v>1000000</v>
      </c>
    </row>
    <row r="55" spans="1:15" x14ac:dyDescent="0.2">
      <c r="A55" s="87">
        <v>7</v>
      </c>
      <c r="B55" s="87">
        <v>2013</v>
      </c>
      <c r="C55" s="87">
        <v>20131219</v>
      </c>
      <c r="D55" s="87">
        <v>4</v>
      </c>
      <c r="E55" s="87">
        <v>42</v>
      </c>
      <c r="F55" s="87">
        <v>428</v>
      </c>
      <c r="G55" s="76">
        <v>4282</v>
      </c>
      <c r="H55" s="76">
        <v>428200</v>
      </c>
      <c r="I55" s="76" t="s">
        <v>36</v>
      </c>
      <c r="J55" s="76"/>
      <c r="K55" s="88"/>
      <c r="L55" s="92">
        <v>1000000</v>
      </c>
      <c r="M55" s="92">
        <v>1000000</v>
      </c>
      <c r="N55" s="92">
        <v>1000000</v>
      </c>
      <c r="O55" s="92">
        <v>1000000</v>
      </c>
    </row>
    <row r="56" spans="1:15" x14ac:dyDescent="0.2">
      <c r="A56" s="87">
        <v>7</v>
      </c>
      <c r="B56" s="87">
        <v>2013</v>
      </c>
      <c r="C56" s="87">
        <v>20131219</v>
      </c>
      <c r="D56" s="87">
        <v>4</v>
      </c>
      <c r="E56" s="87">
        <v>42</v>
      </c>
      <c r="F56" s="87">
        <v>428</v>
      </c>
      <c r="G56" s="76">
        <v>4282</v>
      </c>
      <c r="H56" s="76">
        <v>428210</v>
      </c>
      <c r="I56" s="76" t="s">
        <v>37</v>
      </c>
      <c r="J56" s="76"/>
      <c r="K56" s="88"/>
      <c r="L56" s="92">
        <v>1000000</v>
      </c>
      <c r="M56" s="92">
        <v>1000000</v>
      </c>
      <c r="N56" s="92">
        <v>1000000</v>
      </c>
      <c r="O56" s="92">
        <v>1000000</v>
      </c>
    </row>
    <row r="57" spans="1:15" x14ac:dyDescent="0.2">
      <c r="A57" s="87">
        <v>7</v>
      </c>
      <c r="B57" s="87">
        <v>2013</v>
      </c>
      <c r="C57" s="87">
        <v>20131219</v>
      </c>
      <c r="D57" s="87">
        <v>4</v>
      </c>
      <c r="E57" s="87">
        <v>42</v>
      </c>
      <c r="F57" s="87">
        <v>428</v>
      </c>
      <c r="G57" s="76">
        <v>4282</v>
      </c>
      <c r="H57" s="76">
        <v>428220</v>
      </c>
      <c r="I57" s="76" t="s">
        <v>38</v>
      </c>
      <c r="J57" s="76"/>
      <c r="K57" s="88"/>
      <c r="L57" s="92">
        <v>1000000</v>
      </c>
      <c r="M57" s="92">
        <v>1000000</v>
      </c>
      <c r="N57" s="92">
        <v>1000000</v>
      </c>
      <c r="O57" s="92">
        <v>1000000</v>
      </c>
    </row>
    <row r="58" spans="1:15" x14ac:dyDescent="0.2">
      <c r="A58" s="87">
        <v>7</v>
      </c>
      <c r="B58" s="87">
        <v>2013</v>
      </c>
      <c r="C58" s="87">
        <v>20131219</v>
      </c>
      <c r="D58" s="87">
        <v>4</v>
      </c>
      <c r="E58" s="87">
        <v>42</v>
      </c>
      <c r="F58" s="87">
        <v>428</v>
      </c>
      <c r="G58" s="76">
        <v>4286</v>
      </c>
      <c r="H58" s="76">
        <v>428610</v>
      </c>
      <c r="I58" s="76" t="s">
        <v>39</v>
      </c>
      <c r="J58" s="76"/>
      <c r="K58" s="88"/>
      <c r="L58" s="92">
        <v>1000000</v>
      </c>
      <c r="M58" s="92">
        <v>1000000</v>
      </c>
      <c r="N58" s="92">
        <v>1000000</v>
      </c>
      <c r="O58" s="92">
        <v>1000000</v>
      </c>
    </row>
    <row r="59" spans="1:15" x14ac:dyDescent="0.2">
      <c r="A59" s="87">
        <v>7</v>
      </c>
      <c r="B59" s="87">
        <v>2013</v>
      </c>
      <c r="C59" s="87">
        <v>20131219</v>
      </c>
      <c r="D59" s="87">
        <v>4</v>
      </c>
      <c r="E59" s="87">
        <v>42</v>
      </c>
      <c r="F59" s="87">
        <v>428</v>
      </c>
      <c r="G59" s="76">
        <v>4286</v>
      </c>
      <c r="H59" s="76">
        <v>428630</v>
      </c>
      <c r="I59" s="76" t="s">
        <v>270</v>
      </c>
      <c r="J59" s="76"/>
      <c r="K59" s="88"/>
      <c r="L59" s="92">
        <v>1000000</v>
      </c>
      <c r="M59" s="92">
        <v>1000000</v>
      </c>
      <c r="N59" s="92">
        <v>1000000</v>
      </c>
      <c r="O59" s="92">
        <v>1000000</v>
      </c>
    </row>
    <row r="60" spans="1:15" x14ac:dyDescent="0.2">
      <c r="A60" s="87">
        <v>7</v>
      </c>
      <c r="B60" s="87">
        <v>2013</v>
      </c>
      <c r="C60" s="87">
        <v>20131219</v>
      </c>
      <c r="D60" s="87">
        <v>4</v>
      </c>
      <c r="E60" s="87">
        <v>43</v>
      </c>
      <c r="F60" s="87">
        <v>431</v>
      </c>
      <c r="G60" s="76">
        <v>4310</v>
      </c>
      <c r="H60" s="76">
        <v>431000</v>
      </c>
      <c r="I60" s="76" t="s">
        <v>40</v>
      </c>
      <c r="J60" s="76"/>
      <c r="K60" s="88"/>
      <c r="L60" s="92">
        <v>1000000</v>
      </c>
      <c r="M60" s="92">
        <v>1000000</v>
      </c>
      <c r="N60" s="92">
        <v>1000000</v>
      </c>
      <c r="O60" s="92">
        <v>1000000</v>
      </c>
    </row>
    <row r="61" spans="1:15" x14ac:dyDescent="0.2">
      <c r="A61" s="87">
        <v>7</v>
      </c>
      <c r="B61" s="87">
        <v>2013</v>
      </c>
      <c r="C61" s="87">
        <v>20131219</v>
      </c>
      <c r="D61" s="87">
        <v>4</v>
      </c>
      <c r="E61" s="87">
        <v>43</v>
      </c>
      <c r="F61" s="87">
        <v>437</v>
      </c>
      <c r="G61" s="76">
        <v>4372</v>
      </c>
      <c r="H61" s="76">
        <v>437200</v>
      </c>
      <c r="I61" s="76" t="s">
        <v>41</v>
      </c>
      <c r="J61" s="76"/>
      <c r="K61" s="88"/>
      <c r="L61" s="92">
        <v>1000000</v>
      </c>
      <c r="M61" s="92">
        <v>1000000</v>
      </c>
      <c r="N61" s="92">
        <v>1000000</v>
      </c>
      <c r="O61" s="92">
        <v>1000000</v>
      </c>
    </row>
    <row r="62" spans="1:15" x14ac:dyDescent="0.2">
      <c r="A62" s="87">
        <v>7</v>
      </c>
      <c r="B62" s="87">
        <v>2013</v>
      </c>
      <c r="C62" s="87">
        <v>20131219</v>
      </c>
      <c r="D62" s="87">
        <v>4</v>
      </c>
      <c r="E62" s="87">
        <v>43</v>
      </c>
      <c r="F62" s="87">
        <v>437</v>
      </c>
      <c r="G62" s="76">
        <v>4373</v>
      </c>
      <c r="H62" s="76">
        <v>437300</v>
      </c>
      <c r="I62" s="76" t="s">
        <v>42</v>
      </c>
      <c r="J62" s="76"/>
      <c r="K62" s="88"/>
      <c r="L62" s="92">
        <v>1000000</v>
      </c>
      <c r="M62" s="92">
        <v>1000000</v>
      </c>
      <c r="N62" s="92">
        <v>1000000</v>
      </c>
      <c r="O62" s="92">
        <v>1000000</v>
      </c>
    </row>
    <row r="63" spans="1:15" x14ac:dyDescent="0.2">
      <c r="A63" s="87">
        <v>7</v>
      </c>
      <c r="B63" s="87">
        <v>2013</v>
      </c>
      <c r="C63" s="87">
        <v>20131219</v>
      </c>
      <c r="D63" s="87">
        <v>4</v>
      </c>
      <c r="E63" s="87">
        <v>43</v>
      </c>
      <c r="F63" s="87">
        <v>437</v>
      </c>
      <c r="G63" s="76">
        <v>4374</v>
      </c>
      <c r="H63" s="76">
        <v>437400</v>
      </c>
      <c r="I63" s="76" t="s">
        <v>43</v>
      </c>
      <c r="J63" s="76"/>
      <c r="K63" s="88"/>
      <c r="L63" s="92">
        <v>1000000</v>
      </c>
      <c r="M63" s="92">
        <v>1000000</v>
      </c>
      <c r="N63" s="92">
        <v>1000000</v>
      </c>
      <c r="O63" s="92">
        <v>1000000</v>
      </c>
    </row>
    <row r="64" spans="1:15" x14ac:dyDescent="0.2">
      <c r="A64" s="87">
        <v>7</v>
      </c>
      <c r="B64" s="87">
        <v>2013</v>
      </c>
      <c r="C64" s="87">
        <v>20131219</v>
      </c>
      <c r="D64" s="87">
        <v>4</v>
      </c>
      <c r="E64" s="87">
        <v>43</v>
      </c>
      <c r="F64" s="87">
        <v>437</v>
      </c>
      <c r="G64" s="76">
        <v>4375</v>
      </c>
      <c r="H64" s="76">
        <v>437500</v>
      </c>
      <c r="I64" s="76" t="s">
        <v>44</v>
      </c>
      <c r="J64" s="76"/>
      <c r="K64" s="88"/>
      <c r="L64" s="92">
        <v>1000000</v>
      </c>
      <c r="M64" s="92">
        <v>1000000</v>
      </c>
      <c r="N64" s="92">
        <v>1000000</v>
      </c>
      <c r="O64" s="92">
        <v>1000000</v>
      </c>
    </row>
    <row r="65" spans="1:15" x14ac:dyDescent="0.2">
      <c r="A65" s="87">
        <v>7</v>
      </c>
      <c r="B65" s="87">
        <v>2013</v>
      </c>
      <c r="C65" s="87">
        <v>20131219</v>
      </c>
      <c r="D65" s="87">
        <v>4</v>
      </c>
      <c r="E65" s="87">
        <v>43</v>
      </c>
      <c r="F65" s="87">
        <v>437</v>
      </c>
      <c r="G65" s="76">
        <v>4376</v>
      </c>
      <c r="H65" s="76">
        <v>437600</v>
      </c>
      <c r="I65" s="76" t="s">
        <v>45</v>
      </c>
      <c r="J65" s="76"/>
      <c r="K65" s="88"/>
      <c r="L65" s="92">
        <v>1000000</v>
      </c>
      <c r="M65" s="92">
        <v>1000000</v>
      </c>
      <c r="N65" s="92">
        <v>1000000</v>
      </c>
      <c r="O65" s="92">
        <v>1000000</v>
      </c>
    </row>
    <row r="66" spans="1:15" x14ac:dyDescent="0.2">
      <c r="A66" s="87">
        <v>7</v>
      </c>
      <c r="B66" s="87">
        <v>2013</v>
      </c>
      <c r="C66" s="87">
        <v>20131219</v>
      </c>
      <c r="D66" s="87">
        <v>4</v>
      </c>
      <c r="E66" s="87">
        <v>43</v>
      </c>
      <c r="F66" s="87">
        <v>437</v>
      </c>
      <c r="G66" s="76">
        <v>4378</v>
      </c>
      <c r="H66" s="76">
        <v>437820</v>
      </c>
      <c r="I66" s="76" t="s">
        <v>46</v>
      </c>
      <c r="J66" s="76"/>
      <c r="K66" s="88"/>
      <c r="L66" s="92">
        <v>1000000</v>
      </c>
      <c r="M66" s="92">
        <v>1000000</v>
      </c>
      <c r="N66" s="92">
        <v>1000000</v>
      </c>
      <c r="O66" s="92">
        <v>1000000</v>
      </c>
    </row>
    <row r="67" spans="1:15" x14ac:dyDescent="0.2">
      <c r="A67" s="87">
        <v>7</v>
      </c>
      <c r="B67" s="87">
        <v>2013</v>
      </c>
      <c r="C67" s="87">
        <v>20131219</v>
      </c>
      <c r="D67" s="87">
        <v>4</v>
      </c>
      <c r="E67" s="87">
        <v>43</v>
      </c>
      <c r="F67" s="87">
        <v>437</v>
      </c>
      <c r="G67" s="76">
        <v>4378</v>
      </c>
      <c r="H67" s="76">
        <v>437860</v>
      </c>
      <c r="I67" s="76" t="s">
        <v>271</v>
      </c>
      <c r="J67" s="76"/>
      <c r="K67" s="88"/>
      <c r="L67" s="92">
        <v>1000000</v>
      </c>
      <c r="M67" s="92">
        <v>1000000</v>
      </c>
      <c r="N67" s="92">
        <v>1000000</v>
      </c>
      <c r="O67" s="92">
        <v>1000000</v>
      </c>
    </row>
    <row r="68" spans="1:15" x14ac:dyDescent="0.2">
      <c r="A68" s="87">
        <v>7</v>
      </c>
      <c r="B68" s="87">
        <v>2013</v>
      </c>
      <c r="C68" s="87">
        <v>20131219</v>
      </c>
      <c r="D68" s="87">
        <v>4</v>
      </c>
      <c r="E68" s="87">
        <v>43</v>
      </c>
      <c r="F68" s="87">
        <v>437</v>
      </c>
      <c r="G68" s="76">
        <v>4378</v>
      </c>
      <c r="H68" s="76">
        <v>437870</v>
      </c>
      <c r="I68" s="76" t="s">
        <v>47</v>
      </c>
      <c r="J68" s="76"/>
      <c r="K68" s="88"/>
      <c r="L68" s="92">
        <v>1000000</v>
      </c>
      <c r="M68" s="92">
        <v>1000000</v>
      </c>
      <c r="N68" s="92">
        <v>1000000</v>
      </c>
      <c r="O68" s="92">
        <v>1000000</v>
      </c>
    </row>
    <row r="69" spans="1:15" x14ac:dyDescent="0.2">
      <c r="A69" s="87">
        <v>7</v>
      </c>
      <c r="B69" s="87">
        <v>2013</v>
      </c>
      <c r="C69" s="87">
        <v>20131219</v>
      </c>
      <c r="D69" s="87">
        <v>4</v>
      </c>
      <c r="E69" s="87">
        <v>43</v>
      </c>
      <c r="F69" s="87">
        <v>438</v>
      </c>
      <c r="G69" s="76">
        <v>4382</v>
      </c>
      <c r="H69" s="76">
        <v>438200</v>
      </c>
      <c r="I69" s="76" t="s">
        <v>48</v>
      </c>
      <c r="J69" s="76"/>
      <c r="K69" s="88"/>
      <c r="L69" s="92">
        <v>1000000</v>
      </c>
      <c r="M69" s="92">
        <v>1000000</v>
      </c>
      <c r="N69" s="92">
        <v>1000000</v>
      </c>
      <c r="O69" s="92">
        <v>1000000</v>
      </c>
    </row>
    <row r="70" spans="1:15" x14ac:dyDescent="0.2">
      <c r="A70" s="87">
        <v>7</v>
      </c>
      <c r="B70" s="87">
        <v>2013</v>
      </c>
      <c r="C70" s="87">
        <v>20131219</v>
      </c>
      <c r="D70" s="87">
        <v>4</v>
      </c>
      <c r="E70" s="87">
        <v>43</v>
      </c>
      <c r="F70" s="87">
        <v>438</v>
      </c>
      <c r="G70" s="76">
        <v>4382</v>
      </c>
      <c r="H70" s="76">
        <v>438210</v>
      </c>
      <c r="I70" s="76" t="s">
        <v>49</v>
      </c>
      <c r="J70" s="76"/>
      <c r="K70" s="88"/>
      <c r="L70" s="92">
        <v>1000000</v>
      </c>
      <c r="M70" s="92">
        <v>1000000</v>
      </c>
      <c r="N70" s="92">
        <v>1000000</v>
      </c>
      <c r="O70" s="92">
        <v>1000000</v>
      </c>
    </row>
    <row r="71" spans="1:15" x14ac:dyDescent="0.2">
      <c r="A71" s="87">
        <v>7</v>
      </c>
      <c r="B71" s="87">
        <v>2013</v>
      </c>
      <c r="C71" s="87">
        <v>20131219</v>
      </c>
      <c r="D71" s="87">
        <v>4</v>
      </c>
      <c r="E71" s="87">
        <v>43</v>
      </c>
      <c r="F71" s="87">
        <v>438</v>
      </c>
      <c r="G71" s="76">
        <v>4382</v>
      </c>
      <c r="H71" s="76">
        <v>438220</v>
      </c>
      <c r="I71" s="76" t="s">
        <v>50</v>
      </c>
      <c r="J71" s="76"/>
      <c r="K71" s="88"/>
      <c r="L71" s="92">
        <v>1000000</v>
      </c>
      <c r="M71" s="92">
        <v>1000000</v>
      </c>
      <c r="N71" s="92">
        <v>1000000</v>
      </c>
      <c r="O71" s="92">
        <v>1000000</v>
      </c>
    </row>
    <row r="72" spans="1:15" x14ac:dyDescent="0.2">
      <c r="A72" s="87">
        <v>7</v>
      </c>
      <c r="B72" s="87">
        <v>2013</v>
      </c>
      <c r="C72" s="87">
        <v>20131219</v>
      </c>
      <c r="D72" s="87">
        <v>4</v>
      </c>
      <c r="E72" s="87">
        <v>43</v>
      </c>
      <c r="F72" s="87">
        <v>438</v>
      </c>
      <c r="G72" s="76">
        <v>4386</v>
      </c>
      <c r="H72" s="76">
        <v>438600</v>
      </c>
      <c r="I72" s="76" t="s">
        <v>272</v>
      </c>
      <c r="J72" s="76"/>
      <c r="K72" s="88"/>
      <c r="L72" s="92">
        <v>1000000</v>
      </c>
      <c r="M72" s="92">
        <v>1000000</v>
      </c>
      <c r="N72" s="92">
        <v>1000000</v>
      </c>
      <c r="O72" s="92">
        <v>1000000</v>
      </c>
    </row>
    <row r="73" spans="1:15" x14ac:dyDescent="0.2">
      <c r="A73" s="87">
        <v>7</v>
      </c>
      <c r="B73" s="87">
        <v>2013</v>
      </c>
      <c r="C73" s="87">
        <v>20131219</v>
      </c>
      <c r="D73" s="87">
        <v>4</v>
      </c>
      <c r="E73" s="87">
        <v>43</v>
      </c>
      <c r="F73" s="87">
        <v>438</v>
      </c>
      <c r="G73" s="76">
        <v>4386</v>
      </c>
      <c r="H73" s="76">
        <v>438610</v>
      </c>
      <c r="I73" s="76" t="s">
        <v>273</v>
      </c>
      <c r="J73" s="76"/>
      <c r="K73" s="88"/>
      <c r="L73" s="92">
        <v>1000000</v>
      </c>
      <c r="M73" s="92">
        <v>1000000</v>
      </c>
      <c r="N73" s="92">
        <v>1000000</v>
      </c>
      <c r="O73" s="92">
        <v>1000000</v>
      </c>
    </row>
    <row r="74" spans="1:15" x14ac:dyDescent="0.2">
      <c r="A74" s="87">
        <v>7</v>
      </c>
      <c r="B74" s="87">
        <v>2013</v>
      </c>
      <c r="C74" s="87">
        <v>20131219</v>
      </c>
      <c r="D74" s="87">
        <v>4</v>
      </c>
      <c r="E74" s="87">
        <v>43</v>
      </c>
      <c r="F74" s="87">
        <v>438</v>
      </c>
      <c r="G74" s="76">
        <v>4386</v>
      </c>
      <c r="H74" s="76">
        <v>438620</v>
      </c>
      <c r="I74" s="76" t="s">
        <v>51</v>
      </c>
      <c r="J74" s="76"/>
      <c r="K74" s="88"/>
      <c r="L74" s="92">
        <v>1000000</v>
      </c>
      <c r="M74" s="92">
        <v>1000000</v>
      </c>
      <c r="N74" s="92">
        <v>1000000</v>
      </c>
      <c r="O74" s="92">
        <v>1000000</v>
      </c>
    </row>
    <row r="75" spans="1:15" x14ac:dyDescent="0.2">
      <c r="A75" s="87">
        <v>7</v>
      </c>
      <c r="B75" s="87">
        <v>2013</v>
      </c>
      <c r="C75" s="87">
        <v>20131219</v>
      </c>
      <c r="D75" s="87">
        <v>4</v>
      </c>
      <c r="E75" s="87">
        <v>44</v>
      </c>
      <c r="F75" s="87">
        <v>442</v>
      </c>
      <c r="G75" s="76">
        <v>4420</v>
      </c>
      <c r="H75" s="76">
        <v>442000</v>
      </c>
      <c r="I75" s="76" t="s">
        <v>313</v>
      </c>
      <c r="J75" s="76"/>
      <c r="K75" s="88"/>
      <c r="L75" s="92">
        <v>1000000</v>
      </c>
      <c r="M75" s="92">
        <v>1000000</v>
      </c>
      <c r="N75" s="92">
        <v>1000000</v>
      </c>
      <c r="O75" s="92">
        <v>1000000</v>
      </c>
    </row>
    <row r="76" spans="1:15" x14ac:dyDescent="0.2">
      <c r="A76" s="87">
        <v>7</v>
      </c>
      <c r="B76" s="87">
        <v>2013</v>
      </c>
      <c r="C76" s="87">
        <v>20131219</v>
      </c>
      <c r="D76" s="87">
        <v>4</v>
      </c>
      <c r="E76" s="87">
        <v>44</v>
      </c>
      <c r="F76" s="87">
        <v>444</v>
      </c>
      <c r="G76" s="76">
        <v>4440</v>
      </c>
      <c r="H76" s="76">
        <v>444000</v>
      </c>
      <c r="I76" s="76" t="s">
        <v>52</v>
      </c>
      <c r="J76" s="76"/>
      <c r="K76" s="88"/>
      <c r="L76" s="92">
        <v>1000000</v>
      </c>
      <c r="M76" s="92">
        <v>1000000</v>
      </c>
      <c r="N76" s="92">
        <v>1000000</v>
      </c>
      <c r="O76" s="92">
        <v>1000000</v>
      </c>
    </row>
    <row r="77" spans="1:15" x14ac:dyDescent="0.2">
      <c r="A77" s="87">
        <v>7</v>
      </c>
      <c r="B77" s="87">
        <v>2013</v>
      </c>
      <c r="C77" s="87">
        <v>20131219</v>
      </c>
      <c r="D77" s="87">
        <v>4</v>
      </c>
      <c r="E77" s="87">
        <v>44</v>
      </c>
      <c r="F77" s="87">
        <v>444</v>
      </c>
      <c r="G77" s="76">
        <v>4441</v>
      </c>
      <c r="H77" s="76">
        <v>444100</v>
      </c>
      <c r="I77" s="76" t="s">
        <v>53</v>
      </c>
      <c r="J77" s="76"/>
      <c r="K77" s="88"/>
      <c r="L77" s="92">
        <v>1000000</v>
      </c>
      <c r="M77" s="92">
        <v>1000000</v>
      </c>
      <c r="N77" s="92">
        <v>1000000</v>
      </c>
      <c r="O77" s="92">
        <v>1000000</v>
      </c>
    </row>
    <row r="78" spans="1:15" x14ac:dyDescent="0.2">
      <c r="A78" s="87">
        <v>7</v>
      </c>
      <c r="B78" s="87">
        <v>2013</v>
      </c>
      <c r="C78" s="87">
        <v>20131219</v>
      </c>
      <c r="D78" s="87">
        <v>4</v>
      </c>
      <c r="E78" s="87">
        <v>44</v>
      </c>
      <c r="F78" s="87">
        <v>444</v>
      </c>
      <c r="G78" s="76">
        <v>4447</v>
      </c>
      <c r="H78" s="76">
        <v>444700</v>
      </c>
      <c r="I78" s="76" t="s">
        <v>274</v>
      </c>
      <c r="J78" s="76"/>
      <c r="K78" s="88"/>
      <c r="L78" s="92">
        <v>1000000</v>
      </c>
      <c r="M78" s="92">
        <v>1000000</v>
      </c>
      <c r="N78" s="92">
        <v>1000000</v>
      </c>
      <c r="O78" s="92">
        <v>1000000</v>
      </c>
    </row>
    <row r="79" spans="1:15" x14ac:dyDescent="0.2">
      <c r="A79" s="87">
        <v>7</v>
      </c>
      <c r="B79" s="87">
        <v>2013</v>
      </c>
      <c r="C79" s="87">
        <v>20131219</v>
      </c>
      <c r="D79" s="87">
        <v>4</v>
      </c>
      <c r="E79" s="87">
        <v>44</v>
      </c>
      <c r="F79" s="87">
        <v>445</v>
      </c>
      <c r="G79" s="76">
        <v>4455</v>
      </c>
      <c r="H79" s="76">
        <v>445510</v>
      </c>
      <c r="I79" s="76" t="s">
        <v>54</v>
      </c>
      <c r="J79" s="76"/>
      <c r="K79" s="88"/>
      <c r="L79" s="92">
        <v>1000000</v>
      </c>
      <c r="M79" s="92">
        <v>1000000</v>
      </c>
      <c r="N79" s="92">
        <v>1000000</v>
      </c>
      <c r="O79" s="92">
        <v>1000000</v>
      </c>
    </row>
    <row r="80" spans="1:15" x14ac:dyDescent="0.2">
      <c r="A80" s="87">
        <v>7</v>
      </c>
      <c r="B80" s="87">
        <v>2013</v>
      </c>
      <c r="C80" s="87">
        <v>20131219</v>
      </c>
      <c r="D80" s="87">
        <v>4</v>
      </c>
      <c r="E80" s="87">
        <v>44</v>
      </c>
      <c r="F80" s="87">
        <v>445</v>
      </c>
      <c r="G80" s="76">
        <v>4456</v>
      </c>
      <c r="H80" s="76">
        <v>445620</v>
      </c>
      <c r="I80" s="76" t="s">
        <v>55</v>
      </c>
      <c r="J80" s="76"/>
      <c r="K80" s="88"/>
      <c r="L80" s="92">
        <v>1000000</v>
      </c>
      <c r="M80" s="92">
        <v>1000000</v>
      </c>
      <c r="N80" s="92">
        <v>1000000</v>
      </c>
      <c r="O80" s="92">
        <v>1000000</v>
      </c>
    </row>
    <row r="81" spans="1:15" x14ac:dyDescent="0.2">
      <c r="A81" s="87">
        <v>7</v>
      </c>
      <c r="B81" s="87">
        <v>2013</v>
      </c>
      <c r="C81" s="87">
        <v>20131219</v>
      </c>
      <c r="D81" s="87">
        <v>4</v>
      </c>
      <c r="E81" s="87">
        <v>44</v>
      </c>
      <c r="F81" s="87">
        <v>445</v>
      </c>
      <c r="G81" s="76">
        <v>4456</v>
      </c>
      <c r="H81" s="76">
        <v>445650</v>
      </c>
      <c r="I81" s="76" t="s">
        <v>56</v>
      </c>
      <c r="J81" s="76"/>
      <c r="K81" s="88"/>
      <c r="L81" s="92">
        <v>1000000</v>
      </c>
      <c r="M81" s="92">
        <v>1000000</v>
      </c>
      <c r="N81" s="92">
        <v>1000000</v>
      </c>
      <c r="O81" s="92">
        <v>1000000</v>
      </c>
    </row>
    <row r="82" spans="1:15" x14ac:dyDescent="0.2">
      <c r="A82" s="87">
        <v>7</v>
      </c>
      <c r="B82" s="87">
        <v>2013</v>
      </c>
      <c r="C82" s="87">
        <v>20131219</v>
      </c>
      <c r="D82" s="87">
        <v>4</v>
      </c>
      <c r="E82" s="87">
        <v>44</v>
      </c>
      <c r="F82" s="87">
        <v>445</v>
      </c>
      <c r="G82" s="76">
        <v>4456</v>
      </c>
      <c r="H82" s="76">
        <v>445653</v>
      </c>
      <c r="I82" s="76" t="s">
        <v>57</v>
      </c>
      <c r="J82" s="76"/>
      <c r="K82" s="88"/>
      <c r="L82" s="92">
        <v>1000000</v>
      </c>
      <c r="M82" s="92">
        <v>1000000</v>
      </c>
      <c r="N82" s="92">
        <v>1000000</v>
      </c>
      <c r="O82" s="92">
        <v>1000000</v>
      </c>
    </row>
    <row r="83" spans="1:15" x14ac:dyDescent="0.2">
      <c r="A83" s="87">
        <v>7</v>
      </c>
      <c r="B83" s="87">
        <v>2013</v>
      </c>
      <c r="C83" s="87">
        <v>20131219</v>
      </c>
      <c r="D83" s="87">
        <v>4</v>
      </c>
      <c r="E83" s="87">
        <v>44</v>
      </c>
      <c r="F83" s="87">
        <v>445</v>
      </c>
      <c r="G83" s="76">
        <v>4456</v>
      </c>
      <c r="H83" s="76">
        <v>445660</v>
      </c>
      <c r="I83" s="76" t="s">
        <v>58</v>
      </c>
      <c r="J83" s="76"/>
      <c r="K83" s="88"/>
      <c r="L83" s="92">
        <v>1000000</v>
      </c>
      <c r="M83" s="92">
        <v>1000000</v>
      </c>
      <c r="N83" s="92">
        <v>1000000</v>
      </c>
      <c r="O83" s="92">
        <v>1000000</v>
      </c>
    </row>
    <row r="84" spans="1:15" x14ac:dyDescent="0.2">
      <c r="A84" s="87">
        <v>7</v>
      </c>
      <c r="B84" s="87">
        <v>2013</v>
      </c>
      <c r="C84" s="87">
        <v>20131219</v>
      </c>
      <c r="D84" s="87">
        <v>4</v>
      </c>
      <c r="E84" s="87">
        <v>44</v>
      </c>
      <c r="F84" s="87">
        <v>445</v>
      </c>
      <c r="G84" s="76">
        <v>4456</v>
      </c>
      <c r="H84" s="76">
        <v>445662</v>
      </c>
      <c r="I84" s="76" t="s">
        <v>275</v>
      </c>
      <c r="J84" s="76"/>
      <c r="K84" s="88"/>
      <c r="L84" s="92">
        <v>1000000</v>
      </c>
      <c r="M84" s="92">
        <v>1000000</v>
      </c>
      <c r="N84" s="92">
        <v>1000000</v>
      </c>
      <c r="O84" s="92">
        <v>1000000</v>
      </c>
    </row>
    <row r="85" spans="1:15" x14ac:dyDescent="0.2">
      <c r="A85" s="87">
        <v>7</v>
      </c>
      <c r="B85" s="87">
        <v>2013</v>
      </c>
      <c r="C85" s="87">
        <v>20131219</v>
      </c>
      <c r="D85" s="87">
        <v>4</v>
      </c>
      <c r="E85" s="87">
        <v>44</v>
      </c>
      <c r="F85" s="87">
        <v>445</v>
      </c>
      <c r="G85" s="76">
        <v>4457</v>
      </c>
      <c r="H85" s="76">
        <v>445710</v>
      </c>
      <c r="I85" s="76" t="s">
        <v>276</v>
      </c>
      <c r="J85" s="76"/>
      <c r="K85" s="88"/>
      <c r="L85" s="92">
        <v>1000000</v>
      </c>
      <c r="M85" s="92">
        <v>1000000</v>
      </c>
      <c r="N85" s="92">
        <v>1000000</v>
      </c>
      <c r="O85" s="92">
        <v>1000000</v>
      </c>
    </row>
    <row r="86" spans="1:15" x14ac:dyDescent="0.2">
      <c r="A86" s="87">
        <v>7</v>
      </c>
      <c r="B86" s="87">
        <v>2013</v>
      </c>
      <c r="C86" s="87">
        <v>20131219</v>
      </c>
      <c r="D86" s="87">
        <v>4</v>
      </c>
      <c r="E86" s="87">
        <v>44</v>
      </c>
      <c r="F86" s="87">
        <v>445</v>
      </c>
      <c r="G86" s="76">
        <v>4457</v>
      </c>
      <c r="H86" s="76">
        <v>445719</v>
      </c>
      <c r="I86" s="76" t="s">
        <v>59</v>
      </c>
      <c r="J86" s="76"/>
      <c r="K86" s="88"/>
      <c r="L86" s="92">
        <v>1000000</v>
      </c>
      <c r="M86" s="92">
        <v>1000000</v>
      </c>
      <c r="N86" s="92">
        <v>1000000</v>
      </c>
      <c r="O86" s="92">
        <v>1000000</v>
      </c>
    </row>
    <row r="87" spans="1:15" x14ac:dyDescent="0.2">
      <c r="A87" s="87">
        <v>7</v>
      </c>
      <c r="B87" s="87">
        <v>2013</v>
      </c>
      <c r="C87" s="87">
        <v>20131219</v>
      </c>
      <c r="D87" s="87">
        <v>4</v>
      </c>
      <c r="E87" s="87">
        <v>44</v>
      </c>
      <c r="F87" s="87">
        <v>445</v>
      </c>
      <c r="G87" s="76">
        <v>4457</v>
      </c>
      <c r="H87" s="76">
        <v>445720</v>
      </c>
      <c r="I87" s="76" t="s">
        <v>314</v>
      </c>
      <c r="J87" s="76"/>
      <c r="K87" s="88"/>
      <c r="L87" s="92">
        <v>1000000</v>
      </c>
      <c r="M87" s="92">
        <v>1000000</v>
      </c>
      <c r="N87" s="92">
        <v>1000000</v>
      </c>
      <c r="O87" s="92">
        <v>1000000</v>
      </c>
    </row>
    <row r="88" spans="1:15" x14ac:dyDescent="0.2">
      <c r="A88" s="87">
        <v>7</v>
      </c>
      <c r="B88" s="87">
        <v>2013</v>
      </c>
      <c r="C88" s="87">
        <v>20131219</v>
      </c>
      <c r="D88" s="87">
        <v>4</v>
      </c>
      <c r="E88" s="87">
        <v>44</v>
      </c>
      <c r="F88" s="87">
        <v>445</v>
      </c>
      <c r="G88" s="76">
        <v>4457</v>
      </c>
      <c r="H88" s="76">
        <v>445750</v>
      </c>
      <c r="I88" s="76" t="s">
        <v>60</v>
      </c>
      <c r="J88" s="76"/>
      <c r="K88" s="88"/>
      <c r="L88" s="92">
        <v>1000000</v>
      </c>
      <c r="M88" s="92">
        <v>1000000</v>
      </c>
      <c r="N88" s="92">
        <v>1000000</v>
      </c>
      <c r="O88" s="92">
        <v>1000000</v>
      </c>
    </row>
    <row r="89" spans="1:15" x14ac:dyDescent="0.2">
      <c r="A89" s="87">
        <v>7</v>
      </c>
      <c r="B89" s="87">
        <v>2013</v>
      </c>
      <c r="C89" s="87">
        <v>20131219</v>
      </c>
      <c r="D89" s="87">
        <v>4</v>
      </c>
      <c r="E89" s="87">
        <v>44</v>
      </c>
      <c r="F89" s="87">
        <v>445</v>
      </c>
      <c r="G89" s="76">
        <v>4458</v>
      </c>
      <c r="H89" s="76">
        <v>445860</v>
      </c>
      <c r="I89" s="76" t="s">
        <v>61</v>
      </c>
      <c r="J89" s="76"/>
      <c r="K89" s="88"/>
      <c r="L89" s="92">
        <v>1000000</v>
      </c>
      <c r="M89" s="92">
        <v>1000000</v>
      </c>
      <c r="N89" s="92">
        <v>1000000</v>
      </c>
      <c r="O89" s="92">
        <v>1000000</v>
      </c>
    </row>
    <row r="90" spans="1:15" x14ac:dyDescent="0.2">
      <c r="A90" s="87">
        <v>7</v>
      </c>
      <c r="B90" s="87">
        <v>2013</v>
      </c>
      <c r="C90" s="87">
        <v>20131219</v>
      </c>
      <c r="D90" s="87">
        <v>4</v>
      </c>
      <c r="E90" s="87">
        <v>44</v>
      </c>
      <c r="F90" s="87">
        <v>445</v>
      </c>
      <c r="G90" s="76">
        <v>4458</v>
      </c>
      <c r="H90" s="76">
        <v>445870</v>
      </c>
      <c r="I90" s="76" t="s">
        <v>277</v>
      </c>
      <c r="J90" s="76"/>
      <c r="K90" s="88"/>
      <c r="L90" s="92">
        <v>1000000</v>
      </c>
      <c r="M90" s="92">
        <v>1000000</v>
      </c>
      <c r="N90" s="92">
        <v>1000000</v>
      </c>
      <c r="O90" s="92">
        <v>1000000</v>
      </c>
    </row>
    <row r="91" spans="1:15" x14ac:dyDescent="0.2">
      <c r="A91" s="87">
        <v>7</v>
      </c>
      <c r="B91" s="87">
        <v>2013</v>
      </c>
      <c r="C91" s="87">
        <v>20131219</v>
      </c>
      <c r="D91" s="87">
        <v>4</v>
      </c>
      <c r="E91" s="87">
        <v>44</v>
      </c>
      <c r="F91" s="87">
        <v>445</v>
      </c>
      <c r="G91" s="76">
        <v>4458</v>
      </c>
      <c r="H91" s="76">
        <v>445880</v>
      </c>
      <c r="I91" s="76" t="s">
        <v>62</v>
      </c>
      <c r="J91" s="76"/>
      <c r="K91" s="88"/>
      <c r="L91" s="92">
        <v>1000000</v>
      </c>
      <c r="M91" s="92">
        <v>1000000</v>
      </c>
      <c r="N91" s="92">
        <v>1000000</v>
      </c>
      <c r="O91" s="92">
        <v>1000000</v>
      </c>
    </row>
    <row r="92" spans="1:15" x14ac:dyDescent="0.2">
      <c r="A92" s="87">
        <v>7</v>
      </c>
      <c r="B92" s="87">
        <v>2013</v>
      </c>
      <c r="C92" s="87">
        <v>20131219</v>
      </c>
      <c r="D92" s="87">
        <v>4</v>
      </c>
      <c r="E92" s="87">
        <v>44</v>
      </c>
      <c r="F92" s="87">
        <v>445</v>
      </c>
      <c r="G92" s="76">
        <v>4458</v>
      </c>
      <c r="H92" s="76">
        <v>445890</v>
      </c>
      <c r="I92" s="76" t="s">
        <v>278</v>
      </c>
      <c r="J92" s="76"/>
      <c r="K92" s="88"/>
      <c r="L92" s="92">
        <v>1000000</v>
      </c>
      <c r="M92" s="92">
        <v>1000000</v>
      </c>
      <c r="N92" s="92">
        <v>1000000</v>
      </c>
      <c r="O92" s="92">
        <v>1000000</v>
      </c>
    </row>
    <row r="93" spans="1:15" x14ac:dyDescent="0.2">
      <c r="A93" s="87">
        <v>7</v>
      </c>
      <c r="B93" s="87">
        <v>2013</v>
      </c>
      <c r="C93" s="87">
        <v>20131219</v>
      </c>
      <c r="D93" s="87">
        <v>4</v>
      </c>
      <c r="E93" s="87">
        <v>44</v>
      </c>
      <c r="F93" s="87">
        <v>447</v>
      </c>
      <c r="G93" s="76">
        <v>4471</v>
      </c>
      <c r="H93" s="76">
        <v>447100</v>
      </c>
      <c r="I93" s="76" t="s">
        <v>63</v>
      </c>
      <c r="J93" s="76"/>
      <c r="K93" s="88"/>
      <c r="L93" s="92">
        <v>1000000</v>
      </c>
      <c r="M93" s="92">
        <v>1000000</v>
      </c>
      <c r="N93" s="92">
        <v>1000000</v>
      </c>
      <c r="O93" s="92">
        <v>1000000</v>
      </c>
    </row>
    <row r="94" spans="1:15" x14ac:dyDescent="0.2">
      <c r="A94" s="87">
        <v>7</v>
      </c>
      <c r="B94" s="87">
        <v>2013</v>
      </c>
      <c r="C94" s="87">
        <v>20131219</v>
      </c>
      <c r="D94" s="87">
        <v>4</v>
      </c>
      <c r="E94" s="87">
        <v>44</v>
      </c>
      <c r="F94" s="87">
        <v>447</v>
      </c>
      <c r="G94" s="76">
        <v>4472</v>
      </c>
      <c r="H94" s="76">
        <v>447200</v>
      </c>
      <c r="I94" s="76" t="s">
        <v>64</v>
      </c>
      <c r="J94" s="76"/>
      <c r="K94" s="88"/>
      <c r="L94" s="92">
        <v>1000000</v>
      </c>
      <c r="M94" s="92">
        <v>1000000</v>
      </c>
      <c r="N94" s="92">
        <v>1000000</v>
      </c>
      <c r="O94" s="92">
        <v>1000000</v>
      </c>
    </row>
    <row r="95" spans="1:15" x14ac:dyDescent="0.2">
      <c r="A95" s="87">
        <v>7</v>
      </c>
      <c r="B95" s="87">
        <v>2013</v>
      </c>
      <c r="C95" s="87">
        <v>20131219</v>
      </c>
      <c r="D95" s="87">
        <v>4</v>
      </c>
      <c r="E95" s="87">
        <v>44</v>
      </c>
      <c r="F95" s="87">
        <v>447</v>
      </c>
      <c r="G95" s="76">
        <v>4473</v>
      </c>
      <c r="H95" s="76">
        <v>447300</v>
      </c>
      <c r="I95" s="76" t="s">
        <v>65</v>
      </c>
      <c r="J95" s="76"/>
      <c r="K95" s="88"/>
      <c r="L95" s="92">
        <v>1000000</v>
      </c>
      <c r="M95" s="92">
        <v>1000000</v>
      </c>
      <c r="N95" s="92">
        <v>1000000</v>
      </c>
      <c r="O95" s="92">
        <v>1000000</v>
      </c>
    </row>
    <row r="96" spans="1:15" x14ac:dyDescent="0.2">
      <c r="A96" s="87">
        <v>7</v>
      </c>
      <c r="B96" s="87">
        <v>2013</v>
      </c>
      <c r="C96" s="87">
        <v>20131219</v>
      </c>
      <c r="D96" s="87">
        <v>4</v>
      </c>
      <c r="E96" s="87">
        <v>46</v>
      </c>
      <c r="F96" s="87">
        <v>467</v>
      </c>
      <c r="G96" s="76">
        <v>4677</v>
      </c>
      <c r="H96" s="76">
        <v>467710</v>
      </c>
      <c r="I96" s="76" t="s">
        <v>315</v>
      </c>
      <c r="J96" s="76"/>
      <c r="K96" s="88"/>
      <c r="L96" s="92">
        <v>1000000</v>
      </c>
      <c r="M96" s="92">
        <v>1000000</v>
      </c>
      <c r="N96" s="92">
        <v>1000000</v>
      </c>
      <c r="O96" s="92">
        <v>1000000</v>
      </c>
    </row>
    <row r="97" spans="1:15" x14ac:dyDescent="0.2">
      <c r="A97" s="87">
        <v>7</v>
      </c>
      <c r="B97" s="87">
        <v>2013</v>
      </c>
      <c r="C97" s="87">
        <v>20131219</v>
      </c>
      <c r="D97" s="87">
        <v>4</v>
      </c>
      <c r="E97" s="87">
        <v>46</v>
      </c>
      <c r="F97" s="87">
        <v>468</v>
      </c>
      <c r="G97" s="76">
        <v>4686</v>
      </c>
      <c r="H97" s="76">
        <v>468600</v>
      </c>
      <c r="I97" s="76" t="s">
        <v>66</v>
      </c>
      <c r="J97" s="76"/>
      <c r="K97" s="88"/>
      <c r="L97" s="92">
        <v>1000000</v>
      </c>
      <c r="M97" s="92">
        <v>1000000</v>
      </c>
      <c r="N97" s="92">
        <v>1000000</v>
      </c>
      <c r="O97" s="92">
        <v>1000000</v>
      </c>
    </row>
    <row r="98" spans="1:15" x14ac:dyDescent="0.2">
      <c r="A98" s="87">
        <v>7</v>
      </c>
      <c r="B98" s="87">
        <v>2013</v>
      </c>
      <c r="C98" s="87">
        <v>20131219</v>
      </c>
      <c r="D98" s="87">
        <v>4</v>
      </c>
      <c r="E98" s="87">
        <v>47</v>
      </c>
      <c r="F98" s="87">
        <v>472</v>
      </c>
      <c r="G98" s="76">
        <v>4720</v>
      </c>
      <c r="H98" s="76">
        <v>472000</v>
      </c>
      <c r="I98" s="76" t="s">
        <v>67</v>
      </c>
      <c r="J98" s="76"/>
      <c r="K98" s="88"/>
      <c r="L98" s="92">
        <v>1000000</v>
      </c>
      <c r="M98" s="92">
        <v>1000000</v>
      </c>
      <c r="N98" s="92">
        <v>1000000</v>
      </c>
      <c r="O98" s="92">
        <v>1000000</v>
      </c>
    </row>
    <row r="99" spans="1:15" x14ac:dyDescent="0.2">
      <c r="A99" s="87">
        <v>7</v>
      </c>
      <c r="B99" s="87">
        <v>2013</v>
      </c>
      <c r="C99" s="87">
        <v>20131219</v>
      </c>
      <c r="D99" s="87">
        <v>4</v>
      </c>
      <c r="E99" s="87">
        <v>48</v>
      </c>
      <c r="F99" s="87">
        <v>488</v>
      </c>
      <c r="G99" s="76">
        <v>4886</v>
      </c>
      <c r="H99" s="76">
        <v>488610</v>
      </c>
      <c r="I99" s="76" t="s">
        <v>68</v>
      </c>
      <c r="J99" s="76"/>
      <c r="K99" s="88"/>
      <c r="L99" s="92">
        <v>1000000</v>
      </c>
      <c r="M99" s="92">
        <v>1000000</v>
      </c>
      <c r="N99" s="92">
        <v>1000000</v>
      </c>
      <c r="O99" s="92">
        <v>1000000</v>
      </c>
    </row>
    <row r="100" spans="1:15" x14ac:dyDescent="0.2">
      <c r="A100" s="87">
        <v>7</v>
      </c>
      <c r="B100" s="87">
        <v>2013</v>
      </c>
      <c r="C100" s="87">
        <v>20131219</v>
      </c>
      <c r="D100" s="87">
        <v>4</v>
      </c>
      <c r="E100" s="87">
        <v>48</v>
      </c>
      <c r="F100" s="87">
        <v>488</v>
      </c>
      <c r="G100" s="76">
        <v>4886</v>
      </c>
      <c r="H100" s="76">
        <v>488611</v>
      </c>
      <c r="I100" s="76" t="s">
        <v>69</v>
      </c>
      <c r="J100" s="76"/>
      <c r="K100" s="88"/>
      <c r="L100" s="92">
        <v>1000000</v>
      </c>
      <c r="M100" s="92">
        <v>1000000</v>
      </c>
      <c r="N100" s="92">
        <v>1000000</v>
      </c>
      <c r="O100" s="92">
        <v>1000000</v>
      </c>
    </row>
    <row r="101" spans="1:15" x14ac:dyDescent="0.2">
      <c r="A101" s="87">
        <v>7</v>
      </c>
      <c r="B101" s="87">
        <v>2013</v>
      </c>
      <c r="C101" s="87">
        <v>20131219</v>
      </c>
      <c r="D101" s="87">
        <v>4</v>
      </c>
      <c r="E101" s="87">
        <v>48</v>
      </c>
      <c r="F101" s="87">
        <v>488</v>
      </c>
      <c r="G101" s="76">
        <v>4886</v>
      </c>
      <c r="H101" s="76">
        <v>488620</v>
      </c>
      <c r="I101" s="76" t="s">
        <v>70</v>
      </c>
      <c r="J101" s="76"/>
      <c r="K101" s="88"/>
      <c r="L101" s="92">
        <v>1000000</v>
      </c>
      <c r="M101" s="92">
        <v>1000000</v>
      </c>
      <c r="N101" s="92">
        <v>1000000</v>
      </c>
      <c r="O101" s="92">
        <v>1000000</v>
      </c>
    </row>
    <row r="102" spans="1:15" x14ac:dyDescent="0.2">
      <c r="A102" s="87">
        <v>7</v>
      </c>
      <c r="B102" s="87">
        <v>2013</v>
      </c>
      <c r="C102" s="87">
        <v>20131219</v>
      </c>
      <c r="D102" s="87">
        <v>4</v>
      </c>
      <c r="E102" s="87">
        <v>48</v>
      </c>
      <c r="F102" s="87">
        <v>488</v>
      </c>
      <c r="G102" s="76">
        <v>4886</v>
      </c>
      <c r="H102" s="76">
        <v>488622</v>
      </c>
      <c r="I102" s="76" t="s">
        <v>71</v>
      </c>
      <c r="J102" s="76"/>
      <c r="K102" s="88"/>
      <c r="L102" s="92">
        <v>1000000</v>
      </c>
      <c r="M102" s="92">
        <v>1000000</v>
      </c>
      <c r="N102" s="92">
        <v>1000000</v>
      </c>
      <c r="O102" s="92">
        <v>1000000</v>
      </c>
    </row>
    <row r="103" spans="1:15" x14ac:dyDescent="0.2">
      <c r="A103" s="87">
        <v>7</v>
      </c>
      <c r="B103" s="87">
        <v>2013</v>
      </c>
      <c r="C103" s="87">
        <v>20131219</v>
      </c>
      <c r="D103" s="87">
        <v>4</v>
      </c>
      <c r="E103" s="87">
        <v>48</v>
      </c>
      <c r="F103" s="87">
        <v>488</v>
      </c>
      <c r="G103" s="76">
        <v>4886</v>
      </c>
      <c r="H103" s="76">
        <v>488632</v>
      </c>
      <c r="I103" s="76" t="s">
        <v>72</v>
      </c>
      <c r="J103" s="76"/>
      <c r="K103" s="88"/>
      <c r="L103" s="92">
        <v>1000000</v>
      </c>
      <c r="M103" s="92">
        <v>1000000</v>
      </c>
      <c r="N103" s="92">
        <v>1000000</v>
      </c>
      <c r="O103" s="92">
        <v>1000000</v>
      </c>
    </row>
    <row r="104" spans="1:15" x14ac:dyDescent="0.2">
      <c r="A104" s="87">
        <v>7</v>
      </c>
      <c r="B104" s="87">
        <v>2013</v>
      </c>
      <c r="C104" s="87">
        <v>20131219</v>
      </c>
      <c r="D104" s="87">
        <v>4</v>
      </c>
      <c r="E104" s="87">
        <v>48</v>
      </c>
      <c r="F104" s="87">
        <v>488</v>
      </c>
      <c r="G104" s="76">
        <v>4886</v>
      </c>
      <c r="H104" s="76">
        <v>488640</v>
      </c>
      <c r="I104" s="76" t="s">
        <v>73</v>
      </c>
      <c r="J104" s="76"/>
      <c r="K104" s="88"/>
      <c r="L104" s="92">
        <v>1000000</v>
      </c>
      <c r="M104" s="92">
        <v>1000000</v>
      </c>
      <c r="N104" s="92">
        <v>1000000</v>
      </c>
      <c r="O104" s="92">
        <v>1000000</v>
      </c>
    </row>
    <row r="105" spans="1:15" x14ac:dyDescent="0.2">
      <c r="A105" s="87">
        <v>7</v>
      </c>
      <c r="B105" s="87">
        <v>2013</v>
      </c>
      <c r="C105" s="87">
        <v>20131219</v>
      </c>
      <c r="D105" s="87">
        <v>4</v>
      </c>
      <c r="E105" s="87">
        <v>48</v>
      </c>
      <c r="F105" s="87">
        <v>488</v>
      </c>
      <c r="G105" s="76">
        <v>4886</v>
      </c>
      <c r="H105" s="76">
        <v>488641</v>
      </c>
      <c r="I105" s="76" t="s">
        <v>74</v>
      </c>
      <c r="J105" s="76"/>
      <c r="K105" s="88"/>
      <c r="L105" s="92">
        <v>1000000</v>
      </c>
      <c r="M105" s="92">
        <v>1000000</v>
      </c>
      <c r="N105" s="92">
        <v>1000000</v>
      </c>
      <c r="O105" s="92">
        <v>1000000</v>
      </c>
    </row>
    <row r="106" spans="1:15" x14ac:dyDescent="0.2">
      <c r="A106" s="87">
        <v>7</v>
      </c>
      <c r="B106" s="87">
        <v>2013</v>
      </c>
      <c r="C106" s="87">
        <v>20131219</v>
      </c>
      <c r="D106" s="87">
        <v>4</v>
      </c>
      <c r="E106" s="87">
        <v>48</v>
      </c>
      <c r="F106" s="87">
        <v>488</v>
      </c>
      <c r="G106" s="76">
        <v>4886</v>
      </c>
      <c r="H106" s="76">
        <v>488642</v>
      </c>
      <c r="I106" s="76" t="s">
        <v>279</v>
      </c>
      <c r="J106" s="76"/>
      <c r="K106" s="88"/>
      <c r="L106" s="92">
        <v>1000000</v>
      </c>
      <c r="M106" s="92">
        <v>1000000</v>
      </c>
      <c r="N106" s="92">
        <v>1000000</v>
      </c>
      <c r="O106" s="92">
        <v>1000000</v>
      </c>
    </row>
    <row r="107" spans="1:15" x14ac:dyDescent="0.2">
      <c r="A107" s="87">
        <v>7</v>
      </c>
      <c r="B107" s="87">
        <v>2013</v>
      </c>
      <c r="C107" s="87">
        <v>20131219</v>
      </c>
      <c r="D107" s="87">
        <v>4</v>
      </c>
      <c r="E107" s="87">
        <v>48</v>
      </c>
      <c r="F107" s="87">
        <v>488</v>
      </c>
      <c r="G107" s="76">
        <v>4886</v>
      </c>
      <c r="H107" s="76">
        <v>488643</v>
      </c>
      <c r="I107" s="76" t="s">
        <v>75</v>
      </c>
      <c r="J107" s="76"/>
      <c r="K107" s="88"/>
      <c r="L107" s="92">
        <v>1000000</v>
      </c>
      <c r="M107" s="92">
        <v>1000000</v>
      </c>
      <c r="N107" s="92">
        <v>1000000</v>
      </c>
      <c r="O107" s="92">
        <v>1000000</v>
      </c>
    </row>
    <row r="108" spans="1:15" x14ac:dyDescent="0.2">
      <c r="A108" s="87">
        <v>7</v>
      </c>
      <c r="B108" s="87">
        <v>2013</v>
      </c>
      <c r="C108" s="87">
        <v>20131219</v>
      </c>
      <c r="D108" s="87">
        <v>4</v>
      </c>
      <c r="E108" s="87">
        <v>48</v>
      </c>
      <c r="F108" s="87">
        <v>488</v>
      </c>
      <c r="G108" s="76">
        <v>4886</v>
      </c>
      <c r="H108" s="76">
        <v>488644</v>
      </c>
      <c r="I108" s="76" t="s">
        <v>76</v>
      </c>
      <c r="J108" s="76"/>
      <c r="K108" s="88"/>
      <c r="L108" s="92">
        <v>1000000</v>
      </c>
      <c r="M108" s="92">
        <v>1000000</v>
      </c>
      <c r="N108" s="92">
        <v>1000000</v>
      </c>
      <c r="O108" s="92">
        <v>1000000</v>
      </c>
    </row>
    <row r="109" spans="1:15" x14ac:dyDescent="0.2">
      <c r="A109" s="87">
        <v>7</v>
      </c>
      <c r="B109" s="87">
        <v>2013</v>
      </c>
      <c r="C109" s="87">
        <v>20131219</v>
      </c>
      <c r="D109" s="87">
        <v>4</v>
      </c>
      <c r="E109" s="87">
        <v>48</v>
      </c>
      <c r="F109" s="87">
        <v>488</v>
      </c>
      <c r="G109" s="76">
        <v>4886</v>
      </c>
      <c r="H109" s="76">
        <v>488651</v>
      </c>
      <c r="I109" s="76" t="s">
        <v>77</v>
      </c>
      <c r="J109" s="76"/>
      <c r="K109" s="88"/>
      <c r="L109" s="92">
        <v>1000000</v>
      </c>
      <c r="M109" s="92">
        <v>1000000</v>
      </c>
      <c r="N109" s="92">
        <v>1000000</v>
      </c>
      <c r="O109" s="92">
        <v>1000000</v>
      </c>
    </row>
    <row r="110" spans="1:15" x14ac:dyDescent="0.2">
      <c r="A110" s="87">
        <v>7</v>
      </c>
      <c r="B110" s="87">
        <v>2013</v>
      </c>
      <c r="C110" s="87">
        <v>20131219</v>
      </c>
      <c r="D110" s="87">
        <v>4</v>
      </c>
      <c r="E110" s="87">
        <v>48</v>
      </c>
      <c r="F110" s="87">
        <v>488</v>
      </c>
      <c r="G110" s="76">
        <v>4886</v>
      </c>
      <c r="H110" s="76">
        <v>488660</v>
      </c>
      <c r="I110" s="76" t="s">
        <v>78</v>
      </c>
      <c r="J110" s="76"/>
      <c r="K110" s="88"/>
      <c r="L110" s="92">
        <v>1000000</v>
      </c>
      <c r="M110" s="92">
        <v>1000000</v>
      </c>
      <c r="N110" s="92">
        <v>1000000</v>
      </c>
      <c r="O110" s="92">
        <v>1000000</v>
      </c>
    </row>
    <row r="111" spans="1:15" x14ac:dyDescent="0.2">
      <c r="A111" s="87">
        <v>7</v>
      </c>
      <c r="B111" s="87">
        <v>2013</v>
      </c>
      <c r="C111" s="87">
        <v>20131219</v>
      </c>
      <c r="D111" s="87">
        <v>4</v>
      </c>
      <c r="E111" s="87">
        <v>48</v>
      </c>
      <c r="F111" s="87">
        <v>488</v>
      </c>
      <c r="G111" s="76">
        <v>4886</v>
      </c>
      <c r="H111" s="76">
        <v>488661</v>
      </c>
      <c r="I111" s="76" t="s">
        <v>280</v>
      </c>
      <c r="J111" s="76"/>
      <c r="K111" s="88"/>
      <c r="L111" s="92">
        <v>1000000</v>
      </c>
      <c r="M111" s="92">
        <v>1000000</v>
      </c>
      <c r="N111" s="92">
        <v>1000000</v>
      </c>
      <c r="O111" s="92">
        <v>1000000</v>
      </c>
    </row>
    <row r="112" spans="1:15" x14ac:dyDescent="0.2">
      <c r="A112" s="87">
        <v>7</v>
      </c>
      <c r="B112" s="87">
        <v>2013</v>
      </c>
      <c r="C112" s="87">
        <v>20131219</v>
      </c>
      <c r="D112" s="87">
        <v>4</v>
      </c>
      <c r="E112" s="87">
        <v>48</v>
      </c>
      <c r="F112" s="87">
        <v>488</v>
      </c>
      <c r="G112" s="76">
        <v>4886</v>
      </c>
      <c r="H112" s="76">
        <v>488662</v>
      </c>
      <c r="I112" s="76" t="s">
        <v>79</v>
      </c>
      <c r="J112" s="76"/>
      <c r="K112" s="88"/>
      <c r="L112" s="92">
        <v>1000000</v>
      </c>
      <c r="M112" s="92">
        <v>1000000</v>
      </c>
      <c r="N112" s="92">
        <v>1000000</v>
      </c>
      <c r="O112" s="92">
        <v>1000000</v>
      </c>
    </row>
    <row r="113" spans="1:15" x14ac:dyDescent="0.2">
      <c r="A113" s="87">
        <v>7</v>
      </c>
      <c r="B113" s="87">
        <v>2013</v>
      </c>
      <c r="C113" s="87">
        <v>20131219</v>
      </c>
      <c r="D113" s="87">
        <v>4</v>
      </c>
      <c r="E113" s="87">
        <v>48</v>
      </c>
      <c r="F113" s="87">
        <v>488</v>
      </c>
      <c r="G113" s="76">
        <v>4886</v>
      </c>
      <c r="H113" s="76">
        <v>488663</v>
      </c>
      <c r="I113" s="76" t="s">
        <v>80</v>
      </c>
      <c r="J113" s="76"/>
      <c r="K113" s="88"/>
      <c r="L113" s="92">
        <v>1000000</v>
      </c>
      <c r="M113" s="92">
        <v>1000000</v>
      </c>
      <c r="N113" s="92">
        <v>1000000</v>
      </c>
      <c r="O113" s="92">
        <v>1000000</v>
      </c>
    </row>
    <row r="114" spans="1:15" x14ac:dyDescent="0.2">
      <c r="A114" s="87">
        <v>7</v>
      </c>
      <c r="B114" s="87">
        <v>2013</v>
      </c>
      <c r="C114" s="87">
        <v>20131219</v>
      </c>
      <c r="D114" s="87">
        <v>4</v>
      </c>
      <c r="E114" s="87">
        <v>48</v>
      </c>
      <c r="F114" s="87">
        <v>488</v>
      </c>
      <c r="G114" s="76">
        <v>4886</v>
      </c>
      <c r="H114" s="76">
        <v>488664</v>
      </c>
      <c r="I114" s="76" t="s">
        <v>81</v>
      </c>
      <c r="J114" s="76"/>
      <c r="K114" s="88"/>
      <c r="L114" s="92">
        <v>1000000</v>
      </c>
      <c r="M114" s="92">
        <v>1000000</v>
      </c>
      <c r="N114" s="92">
        <v>1000000</v>
      </c>
      <c r="O114" s="92">
        <v>1000000</v>
      </c>
    </row>
    <row r="115" spans="1:15" x14ac:dyDescent="0.2">
      <c r="A115" s="87">
        <v>7</v>
      </c>
      <c r="B115" s="87">
        <v>2013</v>
      </c>
      <c r="C115" s="87">
        <v>20131219</v>
      </c>
      <c r="D115" s="87">
        <v>4</v>
      </c>
      <c r="E115" s="87">
        <v>48</v>
      </c>
      <c r="F115" s="87">
        <v>488</v>
      </c>
      <c r="G115" s="76">
        <v>4886</v>
      </c>
      <c r="H115" s="76">
        <v>488690</v>
      </c>
      <c r="I115" s="76" t="s">
        <v>82</v>
      </c>
      <c r="J115" s="76"/>
      <c r="K115" s="88"/>
      <c r="L115" s="92">
        <v>1000000</v>
      </c>
      <c r="M115" s="92">
        <v>1000000</v>
      </c>
      <c r="N115" s="92">
        <v>1000000</v>
      </c>
      <c r="O115" s="92">
        <v>1000000</v>
      </c>
    </row>
    <row r="116" spans="1:15" x14ac:dyDescent="0.2">
      <c r="A116" s="87">
        <v>7</v>
      </c>
      <c r="B116" s="87">
        <v>2013</v>
      </c>
      <c r="C116" s="87">
        <v>20131219</v>
      </c>
      <c r="D116" s="87">
        <v>4</v>
      </c>
      <c r="E116" s="87">
        <v>49</v>
      </c>
      <c r="F116" s="87">
        <v>491</v>
      </c>
      <c r="G116" s="76">
        <v>4910</v>
      </c>
      <c r="H116" s="76">
        <v>491000</v>
      </c>
      <c r="I116" s="76" t="s">
        <v>281</v>
      </c>
      <c r="J116" s="76"/>
      <c r="K116" s="88"/>
      <c r="L116" s="92">
        <v>1000000</v>
      </c>
      <c r="M116" s="92">
        <v>1000000</v>
      </c>
      <c r="N116" s="92">
        <v>1000000</v>
      </c>
      <c r="O116" s="92">
        <v>1000000</v>
      </c>
    </row>
    <row r="117" spans="1:15" x14ac:dyDescent="0.2">
      <c r="A117" s="87">
        <v>7</v>
      </c>
      <c r="B117" s="87">
        <v>2013</v>
      </c>
      <c r="C117" s="87">
        <v>20131219</v>
      </c>
      <c r="D117" s="87">
        <v>5</v>
      </c>
      <c r="E117" s="87">
        <v>51</v>
      </c>
      <c r="F117" s="87">
        <v>512</v>
      </c>
      <c r="G117" s="76">
        <v>5121</v>
      </c>
      <c r="H117" s="76">
        <v>512180</v>
      </c>
      <c r="I117" s="76" t="s">
        <v>83</v>
      </c>
      <c r="J117" s="76"/>
      <c r="K117" s="88"/>
      <c r="L117" s="92">
        <v>1000000</v>
      </c>
      <c r="M117" s="92">
        <v>1000000</v>
      </c>
      <c r="N117" s="92">
        <v>1000000</v>
      </c>
      <c r="O117" s="92">
        <v>1000000</v>
      </c>
    </row>
    <row r="118" spans="1:15" x14ac:dyDescent="0.2">
      <c r="A118" s="87">
        <v>7</v>
      </c>
      <c r="B118" s="87">
        <v>2013</v>
      </c>
      <c r="C118" s="87">
        <v>20131219</v>
      </c>
      <c r="D118" s="87">
        <v>5</v>
      </c>
      <c r="E118" s="87">
        <v>53</v>
      </c>
      <c r="F118" s="87">
        <v>532</v>
      </c>
      <c r="G118" s="76">
        <v>5321</v>
      </c>
      <c r="H118" s="76">
        <v>532101</v>
      </c>
      <c r="I118" s="76" t="s">
        <v>316</v>
      </c>
      <c r="J118" s="76"/>
      <c r="K118" s="88"/>
      <c r="L118" s="92">
        <v>1000000</v>
      </c>
      <c r="M118" s="92">
        <v>1000000</v>
      </c>
      <c r="N118" s="92">
        <v>1000000</v>
      </c>
      <c r="O118" s="92">
        <v>1000000</v>
      </c>
    </row>
    <row r="119" spans="1:15" x14ac:dyDescent="0.2">
      <c r="A119" s="87">
        <v>7</v>
      </c>
      <c r="B119" s="87">
        <v>2013</v>
      </c>
      <c r="C119" s="87">
        <v>20131219</v>
      </c>
      <c r="D119" s="87">
        <v>5</v>
      </c>
      <c r="E119" s="87">
        <v>58</v>
      </c>
      <c r="F119" s="87">
        <v>580</v>
      </c>
      <c r="G119" s="76">
        <v>5800</v>
      </c>
      <c r="H119" s="76">
        <v>580000</v>
      </c>
      <c r="I119" s="76" t="s">
        <v>84</v>
      </c>
      <c r="J119" s="76"/>
      <c r="K119" s="88"/>
      <c r="L119" s="92">
        <v>1000000</v>
      </c>
      <c r="M119" s="92">
        <v>1000000</v>
      </c>
      <c r="N119" s="92">
        <v>1000000</v>
      </c>
      <c r="O119" s="92">
        <v>1000000</v>
      </c>
    </row>
    <row r="120" spans="1:15" ht="24" x14ac:dyDescent="0.2">
      <c r="A120" s="87">
        <v>7</v>
      </c>
      <c r="B120" s="87">
        <v>2013</v>
      </c>
      <c r="C120" s="87">
        <v>20131219</v>
      </c>
      <c r="D120" s="87">
        <v>5</v>
      </c>
      <c r="E120" s="87">
        <v>58</v>
      </c>
      <c r="F120" s="87">
        <v>580</v>
      </c>
      <c r="G120" s="76">
        <v>5801</v>
      </c>
      <c r="H120" s="76">
        <v>580100</v>
      </c>
      <c r="I120" s="76" t="s">
        <v>85</v>
      </c>
      <c r="J120" s="76"/>
      <c r="K120" s="88"/>
      <c r="L120" s="92">
        <v>1000000</v>
      </c>
      <c r="M120" s="92">
        <v>1000000</v>
      </c>
      <c r="N120" s="92">
        <v>1000000</v>
      </c>
      <c r="O120" s="92">
        <v>1000000</v>
      </c>
    </row>
    <row r="121" spans="1:15" ht="36" x14ac:dyDescent="0.2">
      <c r="A121" s="87">
        <v>7</v>
      </c>
      <c r="B121" s="87">
        <v>2013</v>
      </c>
      <c r="C121" s="87">
        <v>20131219</v>
      </c>
      <c r="D121" s="87">
        <v>6</v>
      </c>
      <c r="E121" s="87">
        <v>60</v>
      </c>
      <c r="F121" s="87">
        <v>605</v>
      </c>
      <c r="G121" s="76">
        <v>6050</v>
      </c>
      <c r="H121" s="76">
        <v>605000</v>
      </c>
      <c r="I121" s="76" t="s">
        <v>317</v>
      </c>
      <c r="J121" s="76" t="s">
        <v>318</v>
      </c>
      <c r="K121" s="88" t="s">
        <v>319</v>
      </c>
      <c r="L121" s="92">
        <v>1000000</v>
      </c>
      <c r="M121" s="92">
        <v>1000000</v>
      </c>
      <c r="N121" s="92">
        <v>1000000</v>
      </c>
      <c r="O121" s="92">
        <v>1000000</v>
      </c>
    </row>
    <row r="122" spans="1:15" ht="24" x14ac:dyDescent="0.2">
      <c r="A122" s="87">
        <v>7</v>
      </c>
      <c r="B122" s="87">
        <v>2013</v>
      </c>
      <c r="C122" s="87">
        <v>20131219</v>
      </c>
      <c r="D122" s="87">
        <v>6</v>
      </c>
      <c r="E122" s="87">
        <v>60</v>
      </c>
      <c r="F122" s="87">
        <v>606</v>
      </c>
      <c r="G122" s="76">
        <v>6060</v>
      </c>
      <c r="H122" s="76">
        <v>606000</v>
      </c>
      <c r="I122" s="76" t="s">
        <v>88</v>
      </c>
      <c r="J122" s="76" t="s">
        <v>89</v>
      </c>
      <c r="K122" s="88" t="s">
        <v>90</v>
      </c>
      <c r="L122" s="92">
        <v>1000000</v>
      </c>
      <c r="M122" s="92">
        <v>1000000</v>
      </c>
      <c r="N122" s="92">
        <v>1000000</v>
      </c>
      <c r="O122" s="92">
        <v>1000000</v>
      </c>
    </row>
    <row r="123" spans="1:15" x14ac:dyDescent="0.2">
      <c r="A123" s="87">
        <v>7</v>
      </c>
      <c r="B123" s="87">
        <v>2013</v>
      </c>
      <c r="C123" s="87">
        <v>20131219</v>
      </c>
      <c r="D123" s="87">
        <v>6</v>
      </c>
      <c r="E123" s="87">
        <v>60</v>
      </c>
      <c r="F123" s="87">
        <v>606</v>
      </c>
      <c r="G123" s="76">
        <v>6061</v>
      </c>
      <c r="H123" s="76">
        <v>606100</v>
      </c>
      <c r="I123" s="76" t="s">
        <v>91</v>
      </c>
      <c r="J123" s="76" t="s">
        <v>92</v>
      </c>
      <c r="K123" s="88" t="s">
        <v>93</v>
      </c>
      <c r="L123" s="92">
        <v>1000000</v>
      </c>
      <c r="M123" s="92">
        <v>1000000</v>
      </c>
      <c r="N123" s="92">
        <v>1000000</v>
      </c>
      <c r="O123" s="92">
        <v>1000000</v>
      </c>
    </row>
    <row r="124" spans="1:15" ht="24" x14ac:dyDescent="0.2">
      <c r="A124" s="87">
        <v>7</v>
      </c>
      <c r="B124" s="87">
        <v>2013</v>
      </c>
      <c r="C124" s="87">
        <v>20131219</v>
      </c>
      <c r="D124" s="87">
        <v>6</v>
      </c>
      <c r="E124" s="87">
        <v>60</v>
      </c>
      <c r="F124" s="87">
        <v>606</v>
      </c>
      <c r="G124" s="76">
        <v>6064</v>
      </c>
      <c r="H124" s="76">
        <v>606400</v>
      </c>
      <c r="I124" s="76" t="s">
        <v>94</v>
      </c>
      <c r="J124" s="76" t="s">
        <v>95</v>
      </c>
      <c r="K124" s="88" t="s">
        <v>96</v>
      </c>
      <c r="L124" s="92">
        <v>1000000</v>
      </c>
      <c r="M124" s="92">
        <v>1000000</v>
      </c>
      <c r="N124" s="92">
        <v>1000000</v>
      </c>
      <c r="O124" s="92">
        <v>1000000</v>
      </c>
    </row>
    <row r="125" spans="1:15" ht="24" x14ac:dyDescent="0.2">
      <c r="A125" s="87">
        <v>7</v>
      </c>
      <c r="B125" s="87">
        <v>2013</v>
      </c>
      <c r="C125" s="87">
        <v>20131219</v>
      </c>
      <c r="D125" s="87">
        <v>6</v>
      </c>
      <c r="E125" s="87">
        <v>60</v>
      </c>
      <c r="F125" s="87">
        <v>606</v>
      </c>
      <c r="G125" s="76">
        <v>6065</v>
      </c>
      <c r="H125" s="76">
        <v>606500</v>
      </c>
      <c r="I125" s="76" t="s">
        <v>282</v>
      </c>
      <c r="J125" s="76" t="s">
        <v>283</v>
      </c>
      <c r="K125" s="88" t="s">
        <v>284</v>
      </c>
      <c r="L125" s="92">
        <v>1000000</v>
      </c>
      <c r="M125" s="92">
        <v>1000000</v>
      </c>
      <c r="N125" s="92">
        <v>1000000</v>
      </c>
      <c r="O125" s="92">
        <v>1000000</v>
      </c>
    </row>
    <row r="126" spans="1:15" ht="24" x14ac:dyDescent="0.2">
      <c r="A126" s="87">
        <v>7</v>
      </c>
      <c r="B126" s="87">
        <v>2013</v>
      </c>
      <c r="C126" s="87">
        <v>20131219</v>
      </c>
      <c r="D126" s="87">
        <v>6</v>
      </c>
      <c r="E126" s="87">
        <v>61</v>
      </c>
      <c r="F126" s="87">
        <v>615</v>
      </c>
      <c r="G126" s="76">
        <v>6157</v>
      </c>
      <c r="H126" s="76">
        <v>615700</v>
      </c>
      <c r="I126" s="76" t="s">
        <v>105</v>
      </c>
      <c r="J126" s="76" t="s">
        <v>86</v>
      </c>
      <c r="K126" s="88" t="s">
        <v>87</v>
      </c>
      <c r="L126" s="92">
        <v>1000000</v>
      </c>
      <c r="M126" s="92">
        <v>1000000</v>
      </c>
      <c r="N126" s="92">
        <v>1000000</v>
      </c>
      <c r="O126" s="92">
        <v>1000000</v>
      </c>
    </row>
    <row r="127" spans="1:15" ht="24" x14ac:dyDescent="0.2">
      <c r="A127" s="87">
        <v>7</v>
      </c>
      <c r="B127" s="87">
        <v>2013</v>
      </c>
      <c r="C127" s="87">
        <v>20131219</v>
      </c>
      <c r="D127" s="87">
        <v>6</v>
      </c>
      <c r="E127" s="87">
        <v>61</v>
      </c>
      <c r="F127" s="87">
        <v>616</v>
      </c>
      <c r="G127" s="76">
        <v>6161</v>
      </c>
      <c r="H127" s="76">
        <v>616100</v>
      </c>
      <c r="I127" s="76" t="s">
        <v>285</v>
      </c>
      <c r="J127" s="76" t="s">
        <v>106</v>
      </c>
      <c r="K127" s="88" t="s">
        <v>107</v>
      </c>
      <c r="L127" s="92">
        <v>1000000</v>
      </c>
      <c r="M127" s="92">
        <v>1000000</v>
      </c>
      <c r="N127" s="92">
        <v>1000000</v>
      </c>
      <c r="O127" s="92">
        <v>1000000</v>
      </c>
    </row>
    <row r="128" spans="1:15" ht="24" x14ac:dyDescent="0.2">
      <c r="A128" s="87">
        <v>7</v>
      </c>
      <c r="B128" s="87">
        <v>2013</v>
      </c>
      <c r="C128" s="87">
        <v>20131219</v>
      </c>
      <c r="D128" s="87">
        <v>6</v>
      </c>
      <c r="E128" s="87">
        <v>61</v>
      </c>
      <c r="F128" s="87">
        <v>616</v>
      </c>
      <c r="G128" s="76">
        <v>6162</v>
      </c>
      <c r="H128" s="76">
        <v>616200</v>
      </c>
      <c r="I128" s="76" t="s">
        <v>108</v>
      </c>
      <c r="J128" s="76" t="s">
        <v>106</v>
      </c>
      <c r="K128" s="88" t="s">
        <v>107</v>
      </c>
      <c r="L128" s="92">
        <v>1000000</v>
      </c>
      <c r="M128" s="92">
        <v>1000000</v>
      </c>
      <c r="N128" s="92">
        <v>1000000</v>
      </c>
      <c r="O128" s="92">
        <v>1000000</v>
      </c>
    </row>
    <row r="129" spans="1:15" ht="24" x14ac:dyDescent="0.2">
      <c r="A129" s="87">
        <v>7</v>
      </c>
      <c r="B129" s="87">
        <v>2013</v>
      </c>
      <c r="C129" s="87">
        <v>20131219</v>
      </c>
      <c r="D129" s="87">
        <v>6</v>
      </c>
      <c r="E129" s="87">
        <v>61</v>
      </c>
      <c r="F129" s="87">
        <v>616</v>
      </c>
      <c r="G129" s="76">
        <v>6164</v>
      </c>
      <c r="H129" s="76">
        <v>616400</v>
      </c>
      <c r="I129" s="76" t="s">
        <v>109</v>
      </c>
      <c r="J129" s="76" t="s">
        <v>106</v>
      </c>
      <c r="K129" s="88" t="s">
        <v>107</v>
      </c>
      <c r="L129" s="92">
        <v>1000000</v>
      </c>
      <c r="M129" s="92">
        <v>1000000</v>
      </c>
      <c r="N129" s="92">
        <v>1000000</v>
      </c>
      <c r="O129" s="92">
        <v>1000000</v>
      </c>
    </row>
    <row r="130" spans="1:15" ht="24" x14ac:dyDescent="0.2">
      <c r="A130" s="87">
        <v>7</v>
      </c>
      <c r="B130" s="87">
        <v>2013</v>
      </c>
      <c r="C130" s="87">
        <v>20131219</v>
      </c>
      <c r="D130" s="87">
        <v>6</v>
      </c>
      <c r="E130" s="87">
        <v>61</v>
      </c>
      <c r="F130" s="87">
        <v>616</v>
      </c>
      <c r="G130" s="76">
        <v>6167</v>
      </c>
      <c r="H130" s="76">
        <v>616700</v>
      </c>
      <c r="I130" s="76" t="s">
        <v>110</v>
      </c>
      <c r="J130" s="76" t="s">
        <v>106</v>
      </c>
      <c r="K130" s="88" t="s">
        <v>107</v>
      </c>
      <c r="L130" s="92">
        <v>1000000</v>
      </c>
      <c r="M130" s="92">
        <v>1000000</v>
      </c>
      <c r="N130" s="92">
        <v>1000000</v>
      </c>
      <c r="O130" s="92">
        <v>1000000</v>
      </c>
    </row>
    <row r="131" spans="1:15" ht="24" x14ac:dyDescent="0.2">
      <c r="A131" s="87">
        <v>7</v>
      </c>
      <c r="B131" s="87">
        <v>2013</v>
      </c>
      <c r="C131" s="87">
        <v>20131219</v>
      </c>
      <c r="D131" s="87">
        <v>6</v>
      </c>
      <c r="E131" s="87">
        <v>61</v>
      </c>
      <c r="F131" s="87">
        <v>616</v>
      </c>
      <c r="G131" s="76">
        <v>6168</v>
      </c>
      <c r="H131" s="76">
        <v>616800</v>
      </c>
      <c r="I131" s="76" t="s">
        <v>111</v>
      </c>
      <c r="J131" s="76" t="s">
        <v>106</v>
      </c>
      <c r="K131" s="88" t="s">
        <v>107</v>
      </c>
      <c r="L131" s="92">
        <v>1000000</v>
      </c>
      <c r="M131" s="92">
        <v>1000000</v>
      </c>
      <c r="N131" s="92">
        <v>1000000</v>
      </c>
      <c r="O131" s="92">
        <v>1000000</v>
      </c>
    </row>
    <row r="132" spans="1:15" x14ac:dyDescent="0.2">
      <c r="A132" s="87">
        <v>7</v>
      </c>
      <c r="B132" s="87">
        <v>2013</v>
      </c>
      <c r="C132" s="87">
        <v>20131219</v>
      </c>
      <c r="D132" s="87">
        <v>6</v>
      </c>
      <c r="E132" s="87">
        <v>61</v>
      </c>
      <c r="F132" s="87">
        <v>618</v>
      </c>
      <c r="G132" s="76">
        <v>6181</v>
      </c>
      <c r="H132" s="76">
        <v>618100</v>
      </c>
      <c r="I132" s="76" t="s">
        <v>112</v>
      </c>
      <c r="J132" s="76" t="s">
        <v>113</v>
      </c>
      <c r="K132" s="88" t="s">
        <v>114</v>
      </c>
      <c r="L132" s="92">
        <v>1000000</v>
      </c>
      <c r="M132" s="92">
        <v>1000000</v>
      </c>
      <c r="N132" s="92">
        <v>1000000</v>
      </c>
      <c r="O132" s="92">
        <v>1000000</v>
      </c>
    </row>
    <row r="133" spans="1:15" ht="24" x14ac:dyDescent="0.2">
      <c r="A133" s="87">
        <v>7</v>
      </c>
      <c r="B133" s="87">
        <v>2013</v>
      </c>
      <c r="C133" s="87">
        <v>20131219</v>
      </c>
      <c r="D133" s="87">
        <v>6</v>
      </c>
      <c r="E133" s="87">
        <v>61</v>
      </c>
      <c r="F133" s="87">
        <v>618</v>
      </c>
      <c r="G133" s="76">
        <v>6182</v>
      </c>
      <c r="H133" s="76">
        <v>618200</v>
      </c>
      <c r="I133" s="76" t="s">
        <v>115</v>
      </c>
      <c r="J133" s="76" t="s">
        <v>116</v>
      </c>
      <c r="K133" s="88" t="s">
        <v>115</v>
      </c>
      <c r="L133" s="92">
        <v>1000000</v>
      </c>
      <c r="M133" s="92">
        <v>1000000</v>
      </c>
      <c r="N133" s="92">
        <v>1000000</v>
      </c>
      <c r="O133" s="92">
        <v>1000000</v>
      </c>
    </row>
    <row r="134" spans="1:15" ht="24" x14ac:dyDescent="0.2">
      <c r="A134" s="87">
        <v>7</v>
      </c>
      <c r="B134" s="87">
        <v>2013</v>
      </c>
      <c r="C134" s="87">
        <v>20131219</v>
      </c>
      <c r="D134" s="87">
        <v>6</v>
      </c>
      <c r="E134" s="87">
        <v>61</v>
      </c>
      <c r="F134" s="87">
        <v>618</v>
      </c>
      <c r="G134" s="76">
        <v>6185</v>
      </c>
      <c r="H134" s="76">
        <v>618500</v>
      </c>
      <c r="I134" s="76" t="s">
        <v>117</v>
      </c>
      <c r="J134" s="76" t="s">
        <v>118</v>
      </c>
      <c r="K134" s="88" t="s">
        <v>119</v>
      </c>
      <c r="L134" s="92">
        <v>1000000</v>
      </c>
      <c r="M134" s="92">
        <v>1000000</v>
      </c>
      <c r="N134" s="92">
        <v>1000000</v>
      </c>
      <c r="O134" s="92">
        <v>1000000</v>
      </c>
    </row>
    <row r="135" spans="1:15" ht="24" x14ac:dyDescent="0.2">
      <c r="A135" s="87">
        <v>7</v>
      </c>
      <c r="B135" s="87">
        <v>2013</v>
      </c>
      <c r="C135" s="87">
        <v>20131219</v>
      </c>
      <c r="D135" s="87">
        <v>6</v>
      </c>
      <c r="E135" s="87">
        <v>62</v>
      </c>
      <c r="F135" s="87">
        <v>621</v>
      </c>
      <c r="G135" s="76">
        <v>6211</v>
      </c>
      <c r="H135" s="76">
        <v>621100</v>
      </c>
      <c r="I135" s="76" t="s">
        <v>286</v>
      </c>
      <c r="J135" s="76" t="s">
        <v>287</v>
      </c>
      <c r="K135" s="88" t="s">
        <v>288</v>
      </c>
      <c r="L135" s="92">
        <v>1000000</v>
      </c>
      <c r="M135" s="92">
        <v>1000000</v>
      </c>
      <c r="N135" s="92">
        <v>1000000</v>
      </c>
      <c r="O135" s="92">
        <v>1000000</v>
      </c>
    </row>
    <row r="136" spans="1:15" ht="24" x14ac:dyDescent="0.2">
      <c r="A136" s="87">
        <v>7</v>
      </c>
      <c r="B136" s="87">
        <v>2013</v>
      </c>
      <c r="C136" s="87">
        <v>20131219</v>
      </c>
      <c r="D136" s="87">
        <v>6</v>
      </c>
      <c r="E136" s="87">
        <v>62</v>
      </c>
      <c r="F136" s="87">
        <v>622</v>
      </c>
      <c r="G136" s="76">
        <v>6226</v>
      </c>
      <c r="H136" s="76">
        <v>622600</v>
      </c>
      <c r="I136" s="76" t="s">
        <v>120</v>
      </c>
      <c r="J136" s="76" t="s">
        <v>121</v>
      </c>
      <c r="K136" s="88" t="s">
        <v>122</v>
      </c>
      <c r="L136" s="92">
        <v>1000000</v>
      </c>
      <c r="M136" s="92">
        <v>1000000</v>
      </c>
      <c r="N136" s="92">
        <v>1000000</v>
      </c>
      <c r="O136" s="92">
        <v>1000000</v>
      </c>
    </row>
    <row r="137" spans="1:15" x14ac:dyDescent="0.2">
      <c r="A137" s="87">
        <v>7</v>
      </c>
      <c r="B137" s="87">
        <v>2013</v>
      </c>
      <c r="C137" s="87">
        <v>20131219</v>
      </c>
      <c r="D137" s="87">
        <v>6</v>
      </c>
      <c r="E137" s="87">
        <v>62</v>
      </c>
      <c r="F137" s="87">
        <v>623</v>
      </c>
      <c r="G137" s="76">
        <v>6230</v>
      </c>
      <c r="H137" s="76">
        <v>623000</v>
      </c>
      <c r="I137" s="76" t="s">
        <v>123</v>
      </c>
      <c r="J137" s="76" t="s">
        <v>97</v>
      </c>
      <c r="K137" s="88" t="s">
        <v>98</v>
      </c>
      <c r="L137" s="92">
        <v>1000000</v>
      </c>
      <c r="M137" s="92">
        <v>1000000</v>
      </c>
      <c r="N137" s="92">
        <v>1000000</v>
      </c>
      <c r="O137" s="92">
        <v>1000000</v>
      </c>
    </row>
    <row r="138" spans="1:15" x14ac:dyDescent="0.2">
      <c r="A138" s="87">
        <v>7</v>
      </c>
      <c r="B138" s="87">
        <v>2013</v>
      </c>
      <c r="C138" s="87">
        <v>20131219</v>
      </c>
      <c r="D138" s="87">
        <v>6</v>
      </c>
      <c r="E138" s="87">
        <v>62</v>
      </c>
      <c r="F138" s="87">
        <v>623</v>
      </c>
      <c r="G138" s="76">
        <v>6231</v>
      </c>
      <c r="H138" s="76">
        <v>623100</v>
      </c>
      <c r="I138" s="76" t="s">
        <v>124</v>
      </c>
      <c r="J138" s="76" t="s">
        <v>97</v>
      </c>
      <c r="K138" s="88" t="s">
        <v>98</v>
      </c>
      <c r="L138" s="92">
        <v>1000000</v>
      </c>
      <c r="M138" s="92">
        <v>1000000</v>
      </c>
      <c r="N138" s="92">
        <v>1000000</v>
      </c>
      <c r="O138" s="92">
        <v>1000000</v>
      </c>
    </row>
    <row r="139" spans="1:15" x14ac:dyDescent="0.2">
      <c r="A139" s="87">
        <v>7</v>
      </c>
      <c r="B139" s="87">
        <v>2013</v>
      </c>
      <c r="C139" s="87">
        <v>20131219</v>
      </c>
      <c r="D139" s="87">
        <v>6</v>
      </c>
      <c r="E139" s="87">
        <v>62</v>
      </c>
      <c r="F139" s="87">
        <v>623</v>
      </c>
      <c r="G139" s="76">
        <v>6233</v>
      </c>
      <c r="H139" s="76">
        <v>623300</v>
      </c>
      <c r="I139" s="76" t="s">
        <v>217</v>
      </c>
      <c r="J139" s="76" t="s">
        <v>97</v>
      </c>
      <c r="K139" s="88" t="s">
        <v>98</v>
      </c>
      <c r="L139" s="92">
        <v>1000000</v>
      </c>
      <c r="M139" s="92">
        <v>1000000</v>
      </c>
      <c r="N139" s="92">
        <v>1000000</v>
      </c>
      <c r="O139" s="92">
        <v>1000000</v>
      </c>
    </row>
    <row r="140" spans="1:15" x14ac:dyDescent="0.2">
      <c r="A140" s="87">
        <v>7</v>
      </c>
      <c r="B140" s="87">
        <v>2013</v>
      </c>
      <c r="C140" s="87">
        <v>20131219</v>
      </c>
      <c r="D140" s="87">
        <v>6</v>
      </c>
      <c r="E140" s="87">
        <v>62</v>
      </c>
      <c r="F140" s="87">
        <v>623</v>
      </c>
      <c r="G140" s="76">
        <v>6234</v>
      </c>
      <c r="H140" s="76">
        <v>623400</v>
      </c>
      <c r="I140" s="76" t="s">
        <v>125</v>
      </c>
      <c r="J140" s="76" t="s">
        <v>97</v>
      </c>
      <c r="K140" s="88" t="s">
        <v>98</v>
      </c>
      <c r="L140" s="92">
        <v>1000000</v>
      </c>
      <c r="M140" s="92">
        <v>1000000</v>
      </c>
      <c r="N140" s="92">
        <v>1000000</v>
      </c>
      <c r="O140" s="92">
        <v>1000000</v>
      </c>
    </row>
    <row r="141" spans="1:15" x14ac:dyDescent="0.2">
      <c r="A141" s="87">
        <v>7</v>
      </c>
      <c r="B141" s="87">
        <v>2013</v>
      </c>
      <c r="C141" s="87">
        <v>20131219</v>
      </c>
      <c r="D141" s="87">
        <v>6</v>
      </c>
      <c r="E141" s="87">
        <v>62</v>
      </c>
      <c r="F141" s="87">
        <v>623</v>
      </c>
      <c r="G141" s="76">
        <v>6238</v>
      </c>
      <c r="H141" s="76">
        <v>623800</v>
      </c>
      <c r="I141" s="76" t="s">
        <v>218</v>
      </c>
      <c r="J141" s="76" t="s">
        <v>97</v>
      </c>
      <c r="K141" s="88" t="s">
        <v>98</v>
      </c>
      <c r="L141" s="92">
        <v>1000000</v>
      </c>
      <c r="M141" s="92">
        <v>1000000</v>
      </c>
      <c r="N141" s="92">
        <v>1000000</v>
      </c>
      <c r="O141" s="92">
        <v>1000000</v>
      </c>
    </row>
    <row r="142" spans="1:15" ht="36" x14ac:dyDescent="0.2">
      <c r="A142" s="87">
        <v>7</v>
      </c>
      <c r="B142" s="87">
        <v>2013</v>
      </c>
      <c r="C142" s="87">
        <v>20131219</v>
      </c>
      <c r="D142" s="87">
        <v>6</v>
      </c>
      <c r="E142" s="87">
        <v>62</v>
      </c>
      <c r="F142" s="87">
        <v>624</v>
      </c>
      <c r="G142" s="76">
        <v>6243</v>
      </c>
      <c r="H142" s="76">
        <v>624300</v>
      </c>
      <c r="I142" s="76" t="s">
        <v>126</v>
      </c>
      <c r="J142" s="76" t="s">
        <v>99</v>
      </c>
      <c r="K142" s="88" t="s">
        <v>100</v>
      </c>
      <c r="L142" s="92">
        <v>1000000</v>
      </c>
      <c r="M142" s="92">
        <v>1000000</v>
      </c>
      <c r="N142" s="92">
        <v>1000000</v>
      </c>
      <c r="O142" s="92">
        <v>1000000</v>
      </c>
    </row>
    <row r="143" spans="1:15" ht="24" x14ac:dyDescent="0.2">
      <c r="A143" s="87">
        <v>7</v>
      </c>
      <c r="B143" s="87">
        <v>2013</v>
      </c>
      <c r="C143" s="87">
        <v>20131219</v>
      </c>
      <c r="D143" s="87">
        <v>6</v>
      </c>
      <c r="E143" s="87">
        <v>62</v>
      </c>
      <c r="F143" s="87">
        <v>625</v>
      </c>
      <c r="G143" s="76">
        <v>6251</v>
      </c>
      <c r="H143" s="76">
        <v>625100</v>
      </c>
      <c r="I143" s="76" t="s">
        <v>127</v>
      </c>
      <c r="J143" s="76" t="s">
        <v>128</v>
      </c>
      <c r="K143" s="88" t="s">
        <v>129</v>
      </c>
      <c r="L143" s="92">
        <v>1000000</v>
      </c>
      <c r="M143" s="92">
        <v>1000000</v>
      </c>
      <c r="N143" s="92">
        <v>1000000</v>
      </c>
      <c r="O143" s="92">
        <v>1000000</v>
      </c>
    </row>
    <row r="144" spans="1:15" ht="24" x14ac:dyDescent="0.2">
      <c r="A144" s="87">
        <v>7</v>
      </c>
      <c r="B144" s="87">
        <v>2013</v>
      </c>
      <c r="C144" s="87">
        <v>20131219</v>
      </c>
      <c r="D144" s="87">
        <v>6</v>
      </c>
      <c r="E144" s="87">
        <v>62</v>
      </c>
      <c r="F144" s="87">
        <v>625</v>
      </c>
      <c r="G144" s="76">
        <v>6251</v>
      </c>
      <c r="H144" s="76">
        <v>625101</v>
      </c>
      <c r="I144" s="76" t="s">
        <v>127</v>
      </c>
      <c r="J144" s="76" t="s">
        <v>128</v>
      </c>
      <c r="K144" s="88" t="s">
        <v>129</v>
      </c>
      <c r="L144" s="92">
        <v>1000000</v>
      </c>
      <c r="M144" s="92">
        <v>1000000</v>
      </c>
      <c r="N144" s="92">
        <v>1000000</v>
      </c>
      <c r="O144" s="92">
        <v>1000000</v>
      </c>
    </row>
    <row r="145" spans="1:15" ht="24" x14ac:dyDescent="0.2">
      <c r="A145" s="87">
        <v>7</v>
      </c>
      <c r="B145" s="87">
        <v>2013</v>
      </c>
      <c r="C145" s="87">
        <v>20131219</v>
      </c>
      <c r="D145" s="87">
        <v>6</v>
      </c>
      <c r="E145" s="87">
        <v>62</v>
      </c>
      <c r="F145" s="87">
        <v>625</v>
      </c>
      <c r="G145" s="76">
        <v>6251</v>
      </c>
      <c r="H145" s="76">
        <v>625102</v>
      </c>
      <c r="I145" s="76" t="s">
        <v>130</v>
      </c>
      <c r="J145" s="76" t="s">
        <v>128</v>
      </c>
      <c r="K145" s="88" t="s">
        <v>129</v>
      </c>
      <c r="L145" s="92">
        <v>1000000</v>
      </c>
      <c r="M145" s="92">
        <v>1000000</v>
      </c>
      <c r="N145" s="92">
        <v>1000000</v>
      </c>
      <c r="O145" s="92">
        <v>1000000</v>
      </c>
    </row>
    <row r="146" spans="1:15" ht="24" x14ac:dyDescent="0.2">
      <c r="A146" s="87">
        <v>7</v>
      </c>
      <c r="B146" s="87">
        <v>2013</v>
      </c>
      <c r="C146" s="87">
        <v>20131219</v>
      </c>
      <c r="D146" s="87">
        <v>6</v>
      </c>
      <c r="E146" s="87">
        <v>62</v>
      </c>
      <c r="F146" s="87">
        <v>625</v>
      </c>
      <c r="G146" s="76">
        <v>6251</v>
      </c>
      <c r="H146" s="76">
        <v>625103</v>
      </c>
      <c r="I146" s="76" t="s">
        <v>131</v>
      </c>
      <c r="J146" s="76" t="s">
        <v>128</v>
      </c>
      <c r="K146" s="88" t="s">
        <v>129</v>
      </c>
      <c r="L146" s="92">
        <v>1000000</v>
      </c>
      <c r="M146" s="92">
        <v>1000000</v>
      </c>
      <c r="N146" s="92">
        <v>1000000</v>
      </c>
      <c r="O146" s="92">
        <v>1000000</v>
      </c>
    </row>
    <row r="147" spans="1:15" ht="24" x14ac:dyDescent="0.2">
      <c r="A147" s="87">
        <v>7</v>
      </c>
      <c r="B147" s="87">
        <v>2013</v>
      </c>
      <c r="C147" s="87">
        <v>20131219</v>
      </c>
      <c r="D147" s="87">
        <v>6</v>
      </c>
      <c r="E147" s="87">
        <v>62</v>
      </c>
      <c r="F147" s="87">
        <v>625</v>
      </c>
      <c r="G147" s="76">
        <v>6251</v>
      </c>
      <c r="H147" s="76">
        <v>625104</v>
      </c>
      <c r="I147" s="76" t="s">
        <v>132</v>
      </c>
      <c r="J147" s="76" t="s">
        <v>128</v>
      </c>
      <c r="K147" s="88" t="s">
        <v>129</v>
      </c>
      <c r="L147" s="92">
        <v>1000000</v>
      </c>
      <c r="M147" s="92">
        <v>1000000</v>
      </c>
      <c r="N147" s="92">
        <v>1000000</v>
      </c>
      <c r="O147" s="92">
        <v>1000000</v>
      </c>
    </row>
    <row r="148" spans="1:15" ht="24" x14ac:dyDescent="0.2">
      <c r="A148" s="87">
        <v>7</v>
      </c>
      <c r="B148" s="87">
        <v>2013</v>
      </c>
      <c r="C148" s="87">
        <v>20131219</v>
      </c>
      <c r="D148" s="87">
        <v>6</v>
      </c>
      <c r="E148" s="87">
        <v>62</v>
      </c>
      <c r="F148" s="87">
        <v>625</v>
      </c>
      <c r="G148" s="76">
        <v>6251</v>
      </c>
      <c r="H148" s="76">
        <v>625105</v>
      </c>
      <c r="I148" s="76" t="s">
        <v>133</v>
      </c>
      <c r="J148" s="76" t="s">
        <v>134</v>
      </c>
      <c r="K148" s="88" t="s">
        <v>135</v>
      </c>
      <c r="L148" s="92">
        <v>1000000</v>
      </c>
      <c r="M148" s="92">
        <v>1000000</v>
      </c>
      <c r="N148" s="92">
        <v>1000000</v>
      </c>
      <c r="O148" s="92">
        <v>1000000</v>
      </c>
    </row>
    <row r="149" spans="1:15" ht="24" x14ac:dyDescent="0.2">
      <c r="A149" s="87">
        <v>7</v>
      </c>
      <c r="B149" s="87">
        <v>2013</v>
      </c>
      <c r="C149" s="87">
        <v>20131219</v>
      </c>
      <c r="D149" s="87">
        <v>6</v>
      </c>
      <c r="E149" s="87">
        <v>62</v>
      </c>
      <c r="F149" s="87">
        <v>625</v>
      </c>
      <c r="G149" s="76">
        <v>6251</v>
      </c>
      <c r="H149" s="76">
        <v>625106</v>
      </c>
      <c r="I149" s="76" t="s">
        <v>136</v>
      </c>
      <c r="J149" s="76" t="s">
        <v>134</v>
      </c>
      <c r="K149" s="88" t="s">
        <v>135</v>
      </c>
      <c r="L149" s="92">
        <v>1000000</v>
      </c>
      <c r="M149" s="92">
        <v>1000000</v>
      </c>
      <c r="N149" s="92">
        <v>1000000</v>
      </c>
      <c r="O149" s="92">
        <v>1000000</v>
      </c>
    </row>
    <row r="150" spans="1:15" ht="24" x14ac:dyDescent="0.2">
      <c r="A150" s="87">
        <v>7</v>
      </c>
      <c r="B150" s="87">
        <v>2013</v>
      </c>
      <c r="C150" s="87">
        <v>20131219</v>
      </c>
      <c r="D150" s="87">
        <v>6</v>
      </c>
      <c r="E150" s="87">
        <v>62</v>
      </c>
      <c r="F150" s="87">
        <v>625</v>
      </c>
      <c r="G150" s="76">
        <v>6251</v>
      </c>
      <c r="H150" s="76">
        <v>625107</v>
      </c>
      <c r="I150" s="76" t="s">
        <v>137</v>
      </c>
      <c r="J150" s="76" t="s">
        <v>134</v>
      </c>
      <c r="K150" s="88" t="s">
        <v>135</v>
      </c>
      <c r="L150" s="92">
        <v>1000000</v>
      </c>
      <c r="M150" s="92">
        <v>1000000</v>
      </c>
      <c r="N150" s="92">
        <v>1000000</v>
      </c>
      <c r="O150" s="92">
        <v>1000000</v>
      </c>
    </row>
    <row r="151" spans="1:15" ht="24" x14ac:dyDescent="0.2">
      <c r="A151" s="87">
        <v>7</v>
      </c>
      <c r="B151" s="87">
        <v>2013</v>
      </c>
      <c r="C151" s="87">
        <v>20131219</v>
      </c>
      <c r="D151" s="87">
        <v>6</v>
      </c>
      <c r="E151" s="87">
        <v>62</v>
      </c>
      <c r="F151" s="87">
        <v>625</v>
      </c>
      <c r="G151" s="76">
        <v>6251</v>
      </c>
      <c r="H151" s="76">
        <v>625108</v>
      </c>
      <c r="I151" s="76" t="s">
        <v>138</v>
      </c>
      <c r="J151" s="76" t="s">
        <v>134</v>
      </c>
      <c r="K151" s="88" t="s">
        <v>135</v>
      </c>
      <c r="L151" s="92">
        <v>1000000</v>
      </c>
      <c r="M151" s="92">
        <v>1000000</v>
      </c>
      <c r="N151" s="92">
        <v>1000000</v>
      </c>
      <c r="O151" s="92">
        <v>1000000</v>
      </c>
    </row>
    <row r="152" spans="1:15" ht="24" x14ac:dyDescent="0.2">
      <c r="A152" s="87">
        <v>7</v>
      </c>
      <c r="B152" s="87">
        <v>2013</v>
      </c>
      <c r="C152" s="87">
        <v>20131219</v>
      </c>
      <c r="D152" s="87">
        <v>6</v>
      </c>
      <c r="E152" s="87">
        <v>62</v>
      </c>
      <c r="F152" s="87">
        <v>625</v>
      </c>
      <c r="G152" s="76">
        <v>6251</v>
      </c>
      <c r="H152" s="76">
        <v>625110</v>
      </c>
      <c r="I152" s="76" t="s">
        <v>139</v>
      </c>
      <c r="J152" s="76" t="s">
        <v>134</v>
      </c>
      <c r="K152" s="88" t="s">
        <v>135</v>
      </c>
      <c r="L152" s="92">
        <v>1000000</v>
      </c>
      <c r="M152" s="92">
        <v>1000000</v>
      </c>
      <c r="N152" s="92">
        <v>1000000</v>
      </c>
      <c r="O152" s="92">
        <v>1000000</v>
      </c>
    </row>
    <row r="153" spans="1:15" ht="24" x14ac:dyDescent="0.2">
      <c r="A153" s="87">
        <v>7</v>
      </c>
      <c r="B153" s="87">
        <v>2013</v>
      </c>
      <c r="C153" s="87">
        <v>20131219</v>
      </c>
      <c r="D153" s="87">
        <v>6</v>
      </c>
      <c r="E153" s="87">
        <v>62</v>
      </c>
      <c r="F153" s="87">
        <v>625</v>
      </c>
      <c r="G153" s="76">
        <v>6253</v>
      </c>
      <c r="H153" s="76">
        <v>625300</v>
      </c>
      <c r="I153" s="76" t="s">
        <v>140</v>
      </c>
      <c r="J153" s="76" t="s">
        <v>134</v>
      </c>
      <c r="K153" s="88" t="s">
        <v>135</v>
      </c>
      <c r="L153" s="92">
        <v>1000000</v>
      </c>
      <c r="M153" s="92">
        <v>1000000</v>
      </c>
      <c r="N153" s="92">
        <v>1000000</v>
      </c>
      <c r="O153" s="92">
        <v>1000000</v>
      </c>
    </row>
    <row r="154" spans="1:15" ht="36" x14ac:dyDescent="0.2">
      <c r="A154" s="87">
        <v>7</v>
      </c>
      <c r="B154" s="87">
        <v>2013</v>
      </c>
      <c r="C154" s="87">
        <v>20131219</v>
      </c>
      <c r="D154" s="87">
        <v>6</v>
      </c>
      <c r="E154" s="87">
        <v>62</v>
      </c>
      <c r="F154" s="87">
        <v>625</v>
      </c>
      <c r="G154" s="76">
        <v>6255</v>
      </c>
      <c r="H154" s="76">
        <v>625500</v>
      </c>
      <c r="I154" s="76" t="s">
        <v>141</v>
      </c>
      <c r="J154" s="76" t="s">
        <v>99</v>
      </c>
      <c r="K154" s="88" t="s">
        <v>100</v>
      </c>
      <c r="L154" s="92">
        <v>1000000</v>
      </c>
      <c r="M154" s="92">
        <v>1000000</v>
      </c>
      <c r="N154" s="92">
        <v>1000000</v>
      </c>
      <c r="O154" s="92">
        <v>1000000</v>
      </c>
    </row>
    <row r="155" spans="1:15" ht="24" x14ac:dyDescent="0.2">
      <c r="A155" s="87">
        <v>7</v>
      </c>
      <c r="B155" s="87">
        <v>2013</v>
      </c>
      <c r="C155" s="87">
        <v>20131219</v>
      </c>
      <c r="D155" s="87">
        <v>6</v>
      </c>
      <c r="E155" s="87">
        <v>62</v>
      </c>
      <c r="F155" s="87">
        <v>625</v>
      </c>
      <c r="G155" s="76">
        <v>6256</v>
      </c>
      <c r="H155" s="76">
        <v>625600</v>
      </c>
      <c r="I155" s="76" t="s">
        <v>142</v>
      </c>
      <c r="J155" s="76" t="s">
        <v>134</v>
      </c>
      <c r="K155" s="88" t="s">
        <v>135</v>
      </c>
      <c r="L155" s="92">
        <v>1000000</v>
      </c>
      <c r="M155" s="92">
        <v>1000000</v>
      </c>
      <c r="N155" s="92">
        <v>1000000</v>
      </c>
      <c r="O155" s="92">
        <v>1000000</v>
      </c>
    </row>
    <row r="156" spans="1:15" x14ac:dyDescent="0.2">
      <c r="A156" s="87">
        <v>7</v>
      </c>
      <c r="B156" s="87">
        <v>2013</v>
      </c>
      <c r="C156" s="87">
        <v>20131219</v>
      </c>
      <c r="D156" s="87">
        <v>6</v>
      </c>
      <c r="E156" s="87">
        <v>62</v>
      </c>
      <c r="F156" s="87">
        <v>625</v>
      </c>
      <c r="G156" s="76">
        <v>6257</v>
      </c>
      <c r="H156" s="76">
        <v>625700</v>
      </c>
      <c r="I156" s="76" t="s">
        <v>143</v>
      </c>
      <c r="J156" s="76" t="s">
        <v>97</v>
      </c>
      <c r="K156" s="88" t="s">
        <v>98</v>
      </c>
      <c r="L156" s="92">
        <v>1000000</v>
      </c>
      <c r="M156" s="92">
        <v>1000000</v>
      </c>
      <c r="N156" s="92">
        <v>1000000</v>
      </c>
      <c r="O156" s="92">
        <v>1000000</v>
      </c>
    </row>
    <row r="157" spans="1:15" x14ac:dyDescent="0.2">
      <c r="A157" s="87">
        <v>7</v>
      </c>
      <c r="B157" s="87">
        <v>2013</v>
      </c>
      <c r="C157" s="87">
        <v>20131219</v>
      </c>
      <c r="D157" s="87">
        <v>6</v>
      </c>
      <c r="E157" s="87">
        <v>62</v>
      </c>
      <c r="F157" s="87">
        <v>625</v>
      </c>
      <c r="G157" s="76">
        <v>6258</v>
      </c>
      <c r="H157" s="76">
        <v>625800</v>
      </c>
      <c r="I157" s="76" t="s">
        <v>144</v>
      </c>
      <c r="J157" s="76" t="s">
        <v>97</v>
      </c>
      <c r="K157" s="88" t="s">
        <v>98</v>
      </c>
      <c r="L157" s="92">
        <v>1000000</v>
      </c>
      <c r="M157" s="92">
        <v>1000000</v>
      </c>
      <c r="N157" s="92">
        <v>1000000</v>
      </c>
      <c r="O157" s="92">
        <v>1000000</v>
      </c>
    </row>
    <row r="158" spans="1:15" x14ac:dyDescent="0.2">
      <c r="A158" s="87">
        <v>7</v>
      </c>
      <c r="B158" s="87">
        <v>2013</v>
      </c>
      <c r="C158" s="87">
        <v>20131219</v>
      </c>
      <c r="D158" s="87">
        <v>6</v>
      </c>
      <c r="E158" s="87">
        <v>62</v>
      </c>
      <c r="F158" s="87">
        <v>626</v>
      </c>
      <c r="G158" s="76">
        <v>6261</v>
      </c>
      <c r="H158" s="76">
        <v>626100</v>
      </c>
      <c r="I158" s="76" t="s">
        <v>145</v>
      </c>
      <c r="J158" s="76" t="s">
        <v>146</v>
      </c>
      <c r="K158" s="88" t="s">
        <v>147</v>
      </c>
      <c r="L158" s="92">
        <v>1000000</v>
      </c>
      <c r="M158" s="92">
        <v>1000000</v>
      </c>
      <c r="N158" s="92">
        <v>1000000</v>
      </c>
      <c r="O158" s="92">
        <v>1000000</v>
      </c>
    </row>
    <row r="159" spans="1:15" x14ac:dyDescent="0.2">
      <c r="A159" s="87">
        <v>7</v>
      </c>
      <c r="B159" s="87">
        <v>2013</v>
      </c>
      <c r="C159" s="87">
        <v>20131219</v>
      </c>
      <c r="D159" s="87">
        <v>6</v>
      </c>
      <c r="E159" s="87">
        <v>62</v>
      </c>
      <c r="F159" s="87">
        <v>626</v>
      </c>
      <c r="G159" s="76">
        <v>6263</v>
      </c>
      <c r="H159" s="76">
        <v>626300</v>
      </c>
      <c r="I159" s="76" t="s">
        <v>148</v>
      </c>
      <c r="J159" s="76" t="s">
        <v>146</v>
      </c>
      <c r="K159" s="88" t="s">
        <v>147</v>
      </c>
      <c r="L159" s="92">
        <v>1000000</v>
      </c>
      <c r="M159" s="92">
        <v>1000000</v>
      </c>
      <c r="N159" s="92">
        <v>1000000</v>
      </c>
      <c r="O159" s="92">
        <v>1000000</v>
      </c>
    </row>
    <row r="160" spans="1:15" x14ac:dyDescent="0.2">
      <c r="A160" s="87">
        <v>7</v>
      </c>
      <c r="B160" s="87">
        <v>2013</v>
      </c>
      <c r="C160" s="87">
        <v>20131219</v>
      </c>
      <c r="D160" s="87">
        <v>6</v>
      </c>
      <c r="E160" s="87">
        <v>62</v>
      </c>
      <c r="F160" s="87">
        <v>626</v>
      </c>
      <c r="G160" s="76">
        <v>6265</v>
      </c>
      <c r="H160" s="76">
        <v>626500</v>
      </c>
      <c r="I160" s="76" t="s">
        <v>149</v>
      </c>
      <c r="J160" s="76" t="s">
        <v>146</v>
      </c>
      <c r="K160" s="88" t="s">
        <v>147</v>
      </c>
      <c r="L160" s="92">
        <v>1000000</v>
      </c>
      <c r="M160" s="92">
        <v>1000000</v>
      </c>
      <c r="N160" s="92">
        <v>1000000</v>
      </c>
      <c r="O160" s="92">
        <v>1000000</v>
      </c>
    </row>
    <row r="161" spans="1:15" x14ac:dyDescent="0.2">
      <c r="A161" s="87">
        <v>7</v>
      </c>
      <c r="B161" s="87">
        <v>2013</v>
      </c>
      <c r="C161" s="87">
        <v>20131219</v>
      </c>
      <c r="D161" s="87">
        <v>6</v>
      </c>
      <c r="E161" s="87">
        <v>62</v>
      </c>
      <c r="F161" s="87">
        <v>627</v>
      </c>
      <c r="G161" s="76">
        <v>6273</v>
      </c>
      <c r="H161" s="76">
        <v>627300</v>
      </c>
      <c r="I161" s="76" t="s">
        <v>150</v>
      </c>
      <c r="J161" s="76" t="s">
        <v>151</v>
      </c>
      <c r="K161" s="88" t="s">
        <v>152</v>
      </c>
      <c r="L161" s="92">
        <v>1000000</v>
      </c>
      <c r="M161" s="92">
        <v>1000000</v>
      </c>
      <c r="N161" s="92">
        <v>1000000</v>
      </c>
      <c r="O161" s="92">
        <v>1000000</v>
      </c>
    </row>
    <row r="162" spans="1:15" x14ac:dyDescent="0.2">
      <c r="A162" s="87">
        <v>7</v>
      </c>
      <c r="B162" s="87">
        <v>2013</v>
      </c>
      <c r="C162" s="87">
        <v>20131219</v>
      </c>
      <c r="D162" s="87">
        <v>6</v>
      </c>
      <c r="E162" s="87">
        <v>62</v>
      </c>
      <c r="F162" s="87">
        <v>628</v>
      </c>
      <c r="G162" s="76">
        <v>6283</v>
      </c>
      <c r="H162" s="76">
        <v>628300</v>
      </c>
      <c r="I162" s="76" t="s">
        <v>153</v>
      </c>
      <c r="J162" s="76" t="s">
        <v>97</v>
      </c>
      <c r="K162" s="88" t="s">
        <v>98</v>
      </c>
      <c r="L162" s="92">
        <v>1000000</v>
      </c>
      <c r="M162" s="92">
        <v>1000000</v>
      </c>
      <c r="N162" s="92">
        <v>1000000</v>
      </c>
      <c r="O162" s="92">
        <v>1000000</v>
      </c>
    </row>
    <row r="163" spans="1:15" ht="24" x14ac:dyDescent="0.2">
      <c r="A163" s="87">
        <v>7</v>
      </c>
      <c r="B163" s="87">
        <v>2013</v>
      </c>
      <c r="C163" s="87">
        <v>20131219</v>
      </c>
      <c r="D163" s="87">
        <v>6</v>
      </c>
      <c r="E163" s="87">
        <v>62</v>
      </c>
      <c r="F163" s="87">
        <v>628</v>
      </c>
      <c r="G163" s="76">
        <v>6284</v>
      </c>
      <c r="H163" s="76">
        <v>628400</v>
      </c>
      <c r="I163" s="76" t="s">
        <v>289</v>
      </c>
      <c r="J163" s="76" t="s">
        <v>118</v>
      </c>
      <c r="K163" s="88" t="s">
        <v>119</v>
      </c>
      <c r="L163" s="92">
        <v>1000000</v>
      </c>
      <c r="M163" s="92">
        <v>1000000</v>
      </c>
      <c r="N163" s="92">
        <v>1000000</v>
      </c>
      <c r="O163" s="92">
        <v>1000000</v>
      </c>
    </row>
    <row r="164" spans="1:15" ht="24" x14ac:dyDescent="0.2">
      <c r="A164" s="87">
        <v>7</v>
      </c>
      <c r="B164" s="87">
        <v>2013</v>
      </c>
      <c r="C164" s="87">
        <v>20131219</v>
      </c>
      <c r="D164" s="87">
        <v>6</v>
      </c>
      <c r="E164" s="87">
        <v>62</v>
      </c>
      <c r="F164" s="87">
        <v>628</v>
      </c>
      <c r="G164" s="76">
        <v>6285</v>
      </c>
      <c r="H164" s="76">
        <v>628500</v>
      </c>
      <c r="I164" s="76" t="s">
        <v>320</v>
      </c>
      <c r="J164" s="76" t="s">
        <v>103</v>
      </c>
      <c r="K164" s="88" t="s">
        <v>104</v>
      </c>
      <c r="L164" s="92">
        <v>1000000</v>
      </c>
      <c r="M164" s="92">
        <v>1000000</v>
      </c>
      <c r="N164" s="92">
        <v>1000000</v>
      </c>
      <c r="O164" s="92">
        <v>1000000</v>
      </c>
    </row>
    <row r="165" spans="1:15" ht="24" x14ac:dyDescent="0.2">
      <c r="A165" s="87">
        <v>7</v>
      </c>
      <c r="B165" s="87">
        <v>2013</v>
      </c>
      <c r="C165" s="87">
        <v>20131219</v>
      </c>
      <c r="D165" s="87">
        <v>6</v>
      </c>
      <c r="E165" s="87">
        <v>63</v>
      </c>
      <c r="F165" s="87">
        <v>633</v>
      </c>
      <c r="G165" s="76">
        <v>6333</v>
      </c>
      <c r="H165" s="76">
        <v>633300</v>
      </c>
      <c r="I165" s="76" t="s">
        <v>154</v>
      </c>
      <c r="J165" s="76" t="s">
        <v>155</v>
      </c>
      <c r="K165" s="88" t="s">
        <v>156</v>
      </c>
      <c r="L165" s="92">
        <v>1000000</v>
      </c>
      <c r="M165" s="92">
        <v>1000000</v>
      </c>
      <c r="N165" s="92">
        <v>1000000</v>
      </c>
      <c r="O165" s="92">
        <v>1000000</v>
      </c>
    </row>
    <row r="166" spans="1:15" ht="24" x14ac:dyDescent="0.2">
      <c r="A166" s="87">
        <v>7</v>
      </c>
      <c r="B166" s="87">
        <v>2013</v>
      </c>
      <c r="C166" s="87">
        <v>20131219</v>
      </c>
      <c r="D166" s="87">
        <v>6</v>
      </c>
      <c r="E166" s="87">
        <v>63</v>
      </c>
      <c r="F166" s="87">
        <v>633</v>
      </c>
      <c r="G166" s="76">
        <v>6334</v>
      </c>
      <c r="H166" s="76">
        <v>633400</v>
      </c>
      <c r="I166" s="76" t="s">
        <v>290</v>
      </c>
      <c r="J166" s="76" t="s">
        <v>155</v>
      </c>
      <c r="K166" s="88" t="s">
        <v>156</v>
      </c>
      <c r="L166" s="92">
        <v>1000000</v>
      </c>
      <c r="M166" s="92">
        <v>1000000</v>
      </c>
      <c r="N166" s="92">
        <v>1000000</v>
      </c>
      <c r="O166" s="92">
        <v>1000000</v>
      </c>
    </row>
    <row r="167" spans="1:15" ht="24" x14ac:dyDescent="0.2">
      <c r="A167" s="87">
        <v>7</v>
      </c>
      <c r="B167" s="87">
        <v>2013</v>
      </c>
      <c r="C167" s="87">
        <v>20131219</v>
      </c>
      <c r="D167" s="87">
        <v>6</v>
      </c>
      <c r="E167" s="87">
        <v>63</v>
      </c>
      <c r="F167" s="87">
        <v>633</v>
      </c>
      <c r="G167" s="76">
        <v>6335</v>
      </c>
      <c r="H167" s="76">
        <v>633500</v>
      </c>
      <c r="I167" s="76" t="s">
        <v>157</v>
      </c>
      <c r="J167" s="76" t="s">
        <v>155</v>
      </c>
      <c r="K167" s="88" t="s">
        <v>156</v>
      </c>
      <c r="L167" s="92">
        <v>1000000</v>
      </c>
      <c r="M167" s="92">
        <v>1000000</v>
      </c>
      <c r="N167" s="92">
        <v>1000000</v>
      </c>
      <c r="O167" s="92">
        <v>1000000</v>
      </c>
    </row>
    <row r="168" spans="1:15" ht="24" x14ac:dyDescent="0.2">
      <c r="A168" s="87">
        <v>7</v>
      </c>
      <c r="B168" s="87">
        <v>2013</v>
      </c>
      <c r="C168" s="87">
        <v>20131219</v>
      </c>
      <c r="D168" s="87">
        <v>6</v>
      </c>
      <c r="E168" s="87">
        <v>63</v>
      </c>
      <c r="F168" s="87">
        <v>633</v>
      </c>
      <c r="G168" s="76">
        <v>6338</v>
      </c>
      <c r="H168" s="76">
        <v>633800</v>
      </c>
      <c r="I168" s="76" t="s">
        <v>291</v>
      </c>
      <c r="J168" s="76" t="s">
        <v>155</v>
      </c>
      <c r="K168" s="88" t="s">
        <v>156</v>
      </c>
      <c r="L168" s="92">
        <v>1000000</v>
      </c>
      <c r="M168" s="92">
        <v>1000000</v>
      </c>
      <c r="N168" s="92">
        <v>1000000</v>
      </c>
      <c r="O168" s="92">
        <v>1000000</v>
      </c>
    </row>
    <row r="169" spans="1:15" x14ac:dyDescent="0.2">
      <c r="A169" s="87">
        <v>7</v>
      </c>
      <c r="B169" s="87">
        <v>2013</v>
      </c>
      <c r="C169" s="87">
        <v>20131219</v>
      </c>
      <c r="D169" s="87">
        <v>6</v>
      </c>
      <c r="E169" s="87">
        <v>63</v>
      </c>
      <c r="F169" s="87">
        <v>635</v>
      </c>
      <c r="G169" s="76">
        <v>6351</v>
      </c>
      <c r="H169" s="76">
        <v>635100</v>
      </c>
      <c r="I169" s="76" t="s">
        <v>158</v>
      </c>
      <c r="J169" s="76" t="s">
        <v>159</v>
      </c>
      <c r="K169" s="88" t="s">
        <v>160</v>
      </c>
      <c r="L169" s="92">
        <v>1000000</v>
      </c>
      <c r="M169" s="92">
        <v>1000000</v>
      </c>
      <c r="N169" s="92">
        <v>1000000</v>
      </c>
      <c r="O169" s="92">
        <v>1000000</v>
      </c>
    </row>
    <row r="170" spans="1:15" x14ac:dyDescent="0.2">
      <c r="A170" s="87">
        <v>7</v>
      </c>
      <c r="B170" s="87">
        <v>2013</v>
      </c>
      <c r="C170" s="87">
        <v>20131219</v>
      </c>
      <c r="D170" s="87">
        <v>6</v>
      </c>
      <c r="E170" s="87">
        <v>63</v>
      </c>
      <c r="F170" s="87">
        <v>635</v>
      </c>
      <c r="G170" s="76">
        <v>6351</v>
      </c>
      <c r="H170" s="76">
        <v>635110</v>
      </c>
      <c r="I170" s="76" t="s">
        <v>161</v>
      </c>
      <c r="J170" s="76" t="s">
        <v>159</v>
      </c>
      <c r="K170" s="88" t="s">
        <v>160</v>
      </c>
      <c r="L170" s="92">
        <v>1000000</v>
      </c>
      <c r="M170" s="92">
        <v>1000000</v>
      </c>
      <c r="N170" s="92">
        <v>1000000</v>
      </c>
      <c r="O170" s="92">
        <v>1000000</v>
      </c>
    </row>
    <row r="171" spans="1:15" ht="36" x14ac:dyDescent="0.2">
      <c r="A171" s="87">
        <v>7</v>
      </c>
      <c r="B171" s="87">
        <v>2013</v>
      </c>
      <c r="C171" s="87">
        <v>20131219</v>
      </c>
      <c r="D171" s="87">
        <v>6</v>
      </c>
      <c r="E171" s="87">
        <v>63</v>
      </c>
      <c r="F171" s="87">
        <v>635</v>
      </c>
      <c r="G171" s="76">
        <v>6352</v>
      </c>
      <c r="H171" s="76">
        <v>635210</v>
      </c>
      <c r="I171" s="76" t="s">
        <v>162</v>
      </c>
      <c r="J171" s="76" t="s">
        <v>101</v>
      </c>
      <c r="K171" s="88" t="s">
        <v>102</v>
      </c>
      <c r="L171" s="92">
        <v>1000000</v>
      </c>
      <c r="M171" s="92">
        <v>1000000</v>
      </c>
      <c r="N171" s="92">
        <v>1000000</v>
      </c>
      <c r="O171" s="92">
        <v>1000000</v>
      </c>
    </row>
    <row r="172" spans="1:15" x14ac:dyDescent="0.2">
      <c r="A172" s="87">
        <v>7</v>
      </c>
      <c r="B172" s="87">
        <v>2013</v>
      </c>
      <c r="C172" s="87">
        <v>20131219</v>
      </c>
      <c r="D172" s="87">
        <v>6</v>
      </c>
      <c r="E172" s="87">
        <v>63</v>
      </c>
      <c r="F172" s="87">
        <v>635</v>
      </c>
      <c r="G172" s="76">
        <v>6353</v>
      </c>
      <c r="H172" s="76">
        <v>635300</v>
      </c>
      <c r="I172" s="76" t="s">
        <v>292</v>
      </c>
      <c r="J172" s="76" t="s">
        <v>163</v>
      </c>
      <c r="K172" s="88" t="s">
        <v>164</v>
      </c>
      <c r="L172" s="92">
        <v>1000000</v>
      </c>
      <c r="M172" s="92">
        <v>1000000</v>
      </c>
      <c r="N172" s="92">
        <v>1000000</v>
      </c>
      <c r="O172" s="92">
        <v>1000000</v>
      </c>
    </row>
    <row r="173" spans="1:15" x14ac:dyDescent="0.2">
      <c r="A173" s="87">
        <v>7</v>
      </c>
      <c r="B173" s="87">
        <v>2013</v>
      </c>
      <c r="C173" s="87">
        <v>20131219</v>
      </c>
      <c r="D173" s="87">
        <v>6</v>
      </c>
      <c r="E173" s="87">
        <v>63</v>
      </c>
      <c r="F173" s="87">
        <v>635</v>
      </c>
      <c r="G173" s="76">
        <v>6354</v>
      </c>
      <c r="H173" s="76">
        <v>635400</v>
      </c>
      <c r="I173" s="76" t="s">
        <v>165</v>
      </c>
      <c r="J173" s="76" t="s">
        <v>163</v>
      </c>
      <c r="K173" s="88" t="s">
        <v>164</v>
      </c>
      <c r="L173" s="92">
        <v>1000000</v>
      </c>
      <c r="M173" s="92">
        <v>1000000</v>
      </c>
      <c r="N173" s="92">
        <v>1000000</v>
      </c>
      <c r="O173" s="92">
        <v>1000000</v>
      </c>
    </row>
    <row r="174" spans="1:15" x14ac:dyDescent="0.2">
      <c r="A174" s="87">
        <v>7</v>
      </c>
      <c r="B174" s="87">
        <v>2013</v>
      </c>
      <c r="C174" s="87">
        <v>20131219</v>
      </c>
      <c r="D174" s="87">
        <v>6</v>
      </c>
      <c r="E174" s="87">
        <v>63</v>
      </c>
      <c r="F174" s="87">
        <v>635</v>
      </c>
      <c r="G174" s="76">
        <v>6355</v>
      </c>
      <c r="H174" s="76">
        <v>635500</v>
      </c>
      <c r="I174" s="76" t="s">
        <v>293</v>
      </c>
      <c r="J174" s="76" t="s">
        <v>163</v>
      </c>
      <c r="K174" s="88" t="s">
        <v>164</v>
      </c>
      <c r="L174" s="92">
        <v>1000000</v>
      </c>
      <c r="M174" s="92">
        <v>1000000</v>
      </c>
      <c r="N174" s="92">
        <v>1000000</v>
      </c>
      <c r="O174" s="92">
        <v>1000000</v>
      </c>
    </row>
    <row r="175" spans="1:15" x14ac:dyDescent="0.2">
      <c r="A175" s="87">
        <v>7</v>
      </c>
      <c r="B175" s="87">
        <v>2013</v>
      </c>
      <c r="C175" s="87">
        <v>20131219</v>
      </c>
      <c r="D175" s="87">
        <v>6</v>
      </c>
      <c r="E175" s="87">
        <v>63</v>
      </c>
      <c r="F175" s="87">
        <v>637</v>
      </c>
      <c r="G175" s="76">
        <v>6371</v>
      </c>
      <c r="H175" s="76">
        <v>637100</v>
      </c>
      <c r="I175" s="76" t="s">
        <v>166</v>
      </c>
      <c r="J175" s="76" t="s">
        <v>167</v>
      </c>
      <c r="K175" s="88" t="s">
        <v>168</v>
      </c>
      <c r="L175" s="92">
        <v>1000000</v>
      </c>
      <c r="M175" s="92">
        <v>1000000</v>
      </c>
      <c r="N175" s="92">
        <v>1000000</v>
      </c>
      <c r="O175" s="92">
        <v>1000000</v>
      </c>
    </row>
    <row r="176" spans="1:15" x14ac:dyDescent="0.2">
      <c r="A176" s="87">
        <v>7</v>
      </c>
      <c r="B176" s="87">
        <v>2013</v>
      </c>
      <c r="C176" s="87">
        <v>20131219</v>
      </c>
      <c r="D176" s="87">
        <v>6</v>
      </c>
      <c r="E176" s="87">
        <v>64</v>
      </c>
      <c r="F176" s="87">
        <v>641</v>
      </c>
      <c r="G176" s="76">
        <v>6411</v>
      </c>
      <c r="H176" s="76">
        <v>641100</v>
      </c>
      <c r="I176" s="76" t="s">
        <v>169</v>
      </c>
      <c r="J176" s="76" t="s">
        <v>170</v>
      </c>
      <c r="K176" s="88" t="s">
        <v>171</v>
      </c>
      <c r="L176" s="92">
        <v>1000000</v>
      </c>
      <c r="M176" s="92">
        <v>1000000</v>
      </c>
      <c r="N176" s="92">
        <v>1000000</v>
      </c>
      <c r="O176" s="92">
        <v>1000000</v>
      </c>
    </row>
    <row r="177" spans="1:15" x14ac:dyDescent="0.2">
      <c r="A177" s="87">
        <v>7</v>
      </c>
      <c r="B177" s="87">
        <v>2013</v>
      </c>
      <c r="C177" s="87">
        <v>20131219</v>
      </c>
      <c r="D177" s="87">
        <v>6</v>
      </c>
      <c r="E177" s="87">
        <v>64</v>
      </c>
      <c r="F177" s="87">
        <v>641</v>
      </c>
      <c r="G177" s="76">
        <v>6411</v>
      </c>
      <c r="H177" s="76">
        <v>641110</v>
      </c>
      <c r="I177" s="76" t="s">
        <v>172</v>
      </c>
      <c r="J177" s="76" t="s">
        <v>170</v>
      </c>
      <c r="K177" s="88" t="s">
        <v>171</v>
      </c>
      <c r="L177" s="92">
        <v>1000000</v>
      </c>
      <c r="M177" s="92">
        <v>1000000</v>
      </c>
      <c r="N177" s="92">
        <v>1000000</v>
      </c>
      <c r="O177" s="92">
        <v>1000000</v>
      </c>
    </row>
    <row r="178" spans="1:15" x14ac:dyDescent="0.2">
      <c r="A178" s="87">
        <v>7</v>
      </c>
      <c r="B178" s="87">
        <v>2013</v>
      </c>
      <c r="C178" s="87">
        <v>20131219</v>
      </c>
      <c r="D178" s="87">
        <v>6</v>
      </c>
      <c r="E178" s="87">
        <v>64</v>
      </c>
      <c r="F178" s="87">
        <v>641</v>
      </c>
      <c r="G178" s="76">
        <v>6412</v>
      </c>
      <c r="H178" s="76">
        <v>641200</v>
      </c>
      <c r="I178" s="76" t="s">
        <v>173</v>
      </c>
      <c r="J178" s="76" t="s">
        <v>174</v>
      </c>
      <c r="K178" s="88" t="s">
        <v>175</v>
      </c>
      <c r="L178" s="92">
        <v>1000000</v>
      </c>
      <c r="M178" s="92">
        <v>1000000</v>
      </c>
      <c r="N178" s="92">
        <v>1000000</v>
      </c>
      <c r="O178" s="92">
        <v>1000000</v>
      </c>
    </row>
    <row r="179" spans="1:15" x14ac:dyDescent="0.2">
      <c r="A179" s="87">
        <v>7</v>
      </c>
      <c r="B179" s="87">
        <v>2013</v>
      </c>
      <c r="C179" s="87">
        <v>20131219</v>
      </c>
      <c r="D179" s="87">
        <v>6</v>
      </c>
      <c r="E179" s="87">
        <v>64</v>
      </c>
      <c r="F179" s="87">
        <v>641</v>
      </c>
      <c r="G179" s="76">
        <v>6413</v>
      </c>
      <c r="H179" s="76">
        <v>641300</v>
      </c>
      <c r="I179" s="76" t="s">
        <v>176</v>
      </c>
      <c r="J179" s="76" t="s">
        <v>177</v>
      </c>
      <c r="K179" s="88" t="s">
        <v>176</v>
      </c>
      <c r="L179" s="92">
        <v>1000000</v>
      </c>
      <c r="M179" s="92">
        <v>1000000</v>
      </c>
      <c r="N179" s="92">
        <v>1000000</v>
      </c>
      <c r="O179" s="92">
        <v>1000000</v>
      </c>
    </row>
    <row r="180" spans="1:15" x14ac:dyDescent="0.2">
      <c r="A180" s="87">
        <v>7</v>
      </c>
      <c r="B180" s="87">
        <v>2013</v>
      </c>
      <c r="C180" s="87">
        <v>20131219</v>
      </c>
      <c r="D180" s="87">
        <v>6</v>
      </c>
      <c r="E180" s="87">
        <v>64</v>
      </c>
      <c r="F180" s="87">
        <v>641</v>
      </c>
      <c r="G180" s="76">
        <v>6413</v>
      </c>
      <c r="H180" s="76">
        <v>641310</v>
      </c>
      <c r="I180" s="76" t="s">
        <v>178</v>
      </c>
      <c r="J180" s="76" t="s">
        <v>177</v>
      </c>
      <c r="K180" s="88" t="s">
        <v>176</v>
      </c>
      <c r="L180" s="92">
        <v>1000000</v>
      </c>
      <c r="M180" s="92">
        <v>1000000</v>
      </c>
      <c r="N180" s="92">
        <v>1000000</v>
      </c>
      <c r="O180" s="92">
        <v>1000000</v>
      </c>
    </row>
    <row r="181" spans="1:15" x14ac:dyDescent="0.2">
      <c r="A181" s="87">
        <v>7</v>
      </c>
      <c r="B181" s="87">
        <v>2013</v>
      </c>
      <c r="C181" s="87">
        <v>20131219</v>
      </c>
      <c r="D181" s="87">
        <v>6</v>
      </c>
      <c r="E181" s="87">
        <v>64</v>
      </c>
      <c r="F181" s="87">
        <v>641</v>
      </c>
      <c r="G181" s="76">
        <v>6413</v>
      </c>
      <c r="H181" s="76">
        <v>641330</v>
      </c>
      <c r="I181" s="76" t="s">
        <v>179</v>
      </c>
      <c r="J181" s="76" t="s">
        <v>177</v>
      </c>
      <c r="K181" s="88" t="s">
        <v>176</v>
      </c>
      <c r="L181" s="92">
        <v>1000000</v>
      </c>
      <c r="M181" s="92">
        <v>1000000</v>
      </c>
      <c r="N181" s="92">
        <v>1000000</v>
      </c>
      <c r="O181" s="92">
        <v>1000000</v>
      </c>
    </row>
    <row r="182" spans="1:15" ht="24" x14ac:dyDescent="0.2">
      <c r="A182" s="87">
        <v>7</v>
      </c>
      <c r="B182" s="87">
        <v>2013</v>
      </c>
      <c r="C182" s="87">
        <v>20131219</v>
      </c>
      <c r="D182" s="87">
        <v>6</v>
      </c>
      <c r="E182" s="87">
        <v>64</v>
      </c>
      <c r="F182" s="87">
        <v>641</v>
      </c>
      <c r="G182" s="76">
        <v>6414</v>
      </c>
      <c r="H182" s="76">
        <v>641400</v>
      </c>
      <c r="I182" s="76" t="s">
        <v>180</v>
      </c>
      <c r="J182" s="76" t="s">
        <v>181</v>
      </c>
      <c r="K182" s="88" t="s">
        <v>180</v>
      </c>
      <c r="L182" s="92">
        <v>1000000</v>
      </c>
      <c r="M182" s="92">
        <v>1000000</v>
      </c>
      <c r="N182" s="92">
        <v>1000000</v>
      </c>
      <c r="O182" s="92">
        <v>1000000</v>
      </c>
    </row>
    <row r="183" spans="1:15" ht="24" x14ac:dyDescent="0.2">
      <c r="A183" s="87">
        <v>7</v>
      </c>
      <c r="B183" s="87">
        <v>2013</v>
      </c>
      <c r="C183" s="87">
        <v>20131219</v>
      </c>
      <c r="D183" s="87">
        <v>6</v>
      </c>
      <c r="E183" s="87">
        <v>64</v>
      </c>
      <c r="F183" s="87">
        <v>641</v>
      </c>
      <c r="G183" s="76">
        <v>6414</v>
      </c>
      <c r="H183" s="76">
        <v>641401</v>
      </c>
      <c r="I183" s="76" t="s">
        <v>294</v>
      </c>
      <c r="J183" s="76" t="s">
        <v>181</v>
      </c>
      <c r="K183" s="88" t="s">
        <v>180</v>
      </c>
      <c r="L183" s="92">
        <v>1000000</v>
      </c>
      <c r="M183" s="92">
        <v>1000000</v>
      </c>
      <c r="N183" s="92">
        <v>1000000</v>
      </c>
      <c r="O183" s="92">
        <v>1000000</v>
      </c>
    </row>
    <row r="184" spans="1:15" ht="24" x14ac:dyDescent="0.2">
      <c r="A184" s="87">
        <v>7</v>
      </c>
      <c r="B184" s="87">
        <v>2013</v>
      </c>
      <c r="C184" s="87">
        <v>20131219</v>
      </c>
      <c r="D184" s="87">
        <v>6</v>
      </c>
      <c r="E184" s="87">
        <v>64</v>
      </c>
      <c r="F184" s="87">
        <v>641</v>
      </c>
      <c r="G184" s="76">
        <v>6414</v>
      </c>
      <c r="H184" s="76">
        <v>641402</v>
      </c>
      <c r="I184" s="76" t="s">
        <v>182</v>
      </c>
      <c r="J184" s="76" t="s">
        <v>181</v>
      </c>
      <c r="K184" s="88" t="s">
        <v>180</v>
      </c>
      <c r="L184" s="92">
        <v>1000000</v>
      </c>
      <c r="M184" s="92">
        <v>1000000</v>
      </c>
      <c r="N184" s="92">
        <v>1000000</v>
      </c>
      <c r="O184" s="92">
        <v>1000000</v>
      </c>
    </row>
    <row r="185" spans="1:15" ht="24" x14ac:dyDescent="0.2">
      <c r="A185" s="87">
        <v>7</v>
      </c>
      <c r="B185" s="87">
        <v>2013</v>
      </c>
      <c r="C185" s="87">
        <v>20131219</v>
      </c>
      <c r="D185" s="87">
        <v>6</v>
      </c>
      <c r="E185" s="87">
        <v>64</v>
      </c>
      <c r="F185" s="87">
        <v>641</v>
      </c>
      <c r="G185" s="76">
        <v>6414</v>
      </c>
      <c r="H185" s="76">
        <v>641404</v>
      </c>
      <c r="I185" s="76" t="s">
        <v>183</v>
      </c>
      <c r="J185" s="76" t="s">
        <v>181</v>
      </c>
      <c r="K185" s="88" t="s">
        <v>180</v>
      </c>
      <c r="L185" s="92">
        <v>1000000</v>
      </c>
      <c r="M185" s="92">
        <v>1000000</v>
      </c>
      <c r="N185" s="92">
        <v>1000000</v>
      </c>
      <c r="O185" s="92">
        <v>1000000</v>
      </c>
    </row>
    <row r="186" spans="1:15" ht="24" x14ac:dyDescent="0.2">
      <c r="A186" s="87">
        <v>7</v>
      </c>
      <c r="B186" s="87">
        <v>2013</v>
      </c>
      <c r="C186" s="87">
        <v>20131219</v>
      </c>
      <c r="D186" s="87">
        <v>6</v>
      </c>
      <c r="E186" s="87">
        <v>64</v>
      </c>
      <c r="F186" s="87">
        <v>641</v>
      </c>
      <c r="G186" s="76">
        <v>6414</v>
      </c>
      <c r="H186" s="76">
        <v>641420</v>
      </c>
      <c r="I186" s="76" t="s">
        <v>295</v>
      </c>
      <c r="J186" s="76" t="s">
        <v>181</v>
      </c>
      <c r="K186" s="88" t="s">
        <v>180</v>
      </c>
      <c r="L186" s="92">
        <v>1000000</v>
      </c>
      <c r="M186" s="92">
        <v>1000000</v>
      </c>
      <c r="N186" s="92">
        <v>1000000</v>
      </c>
      <c r="O186" s="92">
        <v>1000000</v>
      </c>
    </row>
    <row r="187" spans="1:15" ht="24" x14ac:dyDescent="0.2">
      <c r="A187" s="87">
        <v>7</v>
      </c>
      <c r="B187" s="87">
        <v>2013</v>
      </c>
      <c r="C187" s="87">
        <v>20131219</v>
      </c>
      <c r="D187" s="87">
        <v>6</v>
      </c>
      <c r="E187" s="87">
        <v>64</v>
      </c>
      <c r="F187" s="87">
        <v>641</v>
      </c>
      <c r="G187" s="76">
        <v>6414</v>
      </c>
      <c r="H187" s="76">
        <v>641460</v>
      </c>
      <c r="I187" s="76" t="s">
        <v>184</v>
      </c>
      <c r="J187" s="76" t="s">
        <v>181</v>
      </c>
      <c r="K187" s="88" t="s">
        <v>180</v>
      </c>
      <c r="L187" s="92">
        <v>1000000</v>
      </c>
      <c r="M187" s="92">
        <v>1000000</v>
      </c>
      <c r="N187" s="92">
        <v>1000000</v>
      </c>
      <c r="O187" s="92">
        <v>1000000</v>
      </c>
    </row>
    <row r="188" spans="1:15" ht="24" x14ac:dyDescent="0.2">
      <c r="A188" s="87">
        <v>7</v>
      </c>
      <c r="B188" s="87">
        <v>2013</v>
      </c>
      <c r="C188" s="87">
        <v>20131219</v>
      </c>
      <c r="D188" s="87">
        <v>6</v>
      </c>
      <c r="E188" s="87">
        <v>64</v>
      </c>
      <c r="F188" s="87">
        <v>641</v>
      </c>
      <c r="G188" s="76">
        <v>6417</v>
      </c>
      <c r="H188" s="76">
        <v>641700</v>
      </c>
      <c r="I188" s="76" t="s">
        <v>185</v>
      </c>
      <c r="J188" s="76" t="s">
        <v>186</v>
      </c>
      <c r="K188" s="88" t="s">
        <v>187</v>
      </c>
      <c r="L188" s="92">
        <v>1000000</v>
      </c>
      <c r="M188" s="92">
        <v>1000000</v>
      </c>
      <c r="N188" s="92">
        <v>1000000</v>
      </c>
      <c r="O188" s="92">
        <v>1000000</v>
      </c>
    </row>
    <row r="189" spans="1:15" ht="24" x14ac:dyDescent="0.2">
      <c r="A189" s="87">
        <v>7</v>
      </c>
      <c r="B189" s="87">
        <v>2013</v>
      </c>
      <c r="C189" s="87">
        <v>20131219</v>
      </c>
      <c r="D189" s="87">
        <v>6</v>
      </c>
      <c r="E189" s="87">
        <v>64</v>
      </c>
      <c r="F189" s="87">
        <v>641</v>
      </c>
      <c r="G189" s="76">
        <v>6417</v>
      </c>
      <c r="H189" s="76">
        <v>641710</v>
      </c>
      <c r="I189" s="76" t="s">
        <v>188</v>
      </c>
      <c r="J189" s="76" t="s">
        <v>186</v>
      </c>
      <c r="K189" s="88" t="s">
        <v>187</v>
      </c>
      <c r="L189" s="92">
        <v>1000000</v>
      </c>
      <c r="M189" s="92">
        <v>1000000</v>
      </c>
      <c r="N189" s="92">
        <v>1000000</v>
      </c>
      <c r="O189" s="92">
        <v>1000000</v>
      </c>
    </row>
    <row r="190" spans="1:15" ht="24" x14ac:dyDescent="0.2">
      <c r="A190" s="87">
        <v>7</v>
      </c>
      <c r="B190" s="87">
        <v>2013</v>
      </c>
      <c r="C190" s="87">
        <v>20131219</v>
      </c>
      <c r="D190" s="87">
        <v>6</v>
      </c>
      <c r="E190" s="87">
        <v>64</v>
      </c>
      <c r="F190" s="87">
        <v>645</v>
      </c>
      <c r="G190" s="76">
        <v>6451</v>
      </c>
      <c r="H190" s="76">
        <v>645100</v>
      </c>
      <c r="I190" s="76" t="s">
        <v>189</v>
      </c>
      <c r="J190" s="76" t="s">
        <v>155</v>
      </c>
      <c r="K190" s="88" t="s">
        <v>156</v>
      </c>
      <c r="L190" s="92">
        <v>1000000</v>
      </c>
      <c r="M190" s="92">
        <v>1000000</v>
      </c>
      <c r="N190" s="92">
        <v>1000000</v>
      </c>
      <c r="O190" s="92">
        <v>1000000</v>
      </c>
    </row>
    <row r="191" spans="1:15" ht="24" x14ac:dyDescent="0.2">
      <c r="A191" s="87">
        <v>7</v>
      </c>
      <c r="B191" s="87">
        <v>2013</v>
      </c>
      <c r="C191" s="87">
        <v>20131219</v>
      </c>
      <c r="D191" s="87">
        <v>6</v>
      </c>
      <c r="E191" s="87">
        <v>64</v>
      </c>
      <c r="F191" s="87">
        <v>645</v>
      </c>
      <c r="G191" s="76">
        <v>6452</v>
      </c>
      <c r="H191" s="76">
        <v>645200</v>
      </c>
      <c r="I191" s="76" t="s">
        <v>190</v>
      </c>
      <c r="J191" s="76" t="s">
        <v>155</v>
      </c>
      <c r="K191" s="88" t="s">
        <v>156</v>
      </c>
      <c r="L191" s="92">
        <v>1000000</v>
      </c>
      <c r="M191" s="92">
        <v>1000000</v>
      </c>
      <c r="N191" s="92">
        <v>1000000</v>
      </c>
      <c r="O191" s="92">
        <v>1000000</v>
      </c>
    </row>
    <row r="192" spans="1:15" ht="24" x14ac:dyDescent="0.2">
      <c r="A192" s="87">
        <v>7</v>
      </c>
      <c r="B192" s="87">
        <v>2013</v>
      </c>
      <c r="C192" s="87">
        <v>20131219</v>
      </c>
      <c r="D192" s="87">
        <v>6</v>
      </c>
      <c r="E192" s="87">
        <v>64</v>
      </c>
      <c r="F192" s="87">
        <v>645</v>
      </c>
      <c r="G192" s="76">
        <v>6452</v>
      </c>
      <c r="H192" s="76">
        <v>645210</v>
      </c>
      <c r="I192" s="76" t="s">
        <v>191</v>
      </c>
      <c r="J192" s="76" t="s">
        <v>155</v>
      </c>
      <c r="K192" s="88" t="s">
        <v>156</v>
      </c>
      <c r="L192" s="92">
        <v>1000000</v>
      </c>
      <c r="M192" s="92">
        <v>1000000</v>
      </c>
      <c r="N192" s="92">
        <v>1000000</v>
      </c>
      <c r="O192" s="92">
        <v>1000000</v>
      </c>
    </row>
    <row r="193" spans="1:15" ht="24" x14ac:dyDescent="0.2">
      <c r="A193" s="87">
        <v>7</v>
      </c>
      <c r="B193" s="87">
        <v>2013</v>
      </c>
      <c r="C193" s="87">
        <v>20131219</v>
      </c>
      <c r="D193" s="87">
        <v>6</v>
      </c>
      <c r="E193" s="87">
        <v>64</v>
      </c>
      <c r="F193" s="87">
        <v>645</v>
      </c>
      <c r="G193" s="76">
        <v>6453</v>
      </c>
      <c r="H193" s="76">
        <v>645300</v>
      </c>
      <c r="I193" s="76" t="s">
        <v>192</v>
      </c>
      <c r="J193" s="76" t="s">
        <v>155</v>
      </c>
      <c r="K193" s="88" t="s">
        <v>156</v>
      </c>
      <c r="L193" s="92">
        <v>1000000</v>
      </c>
      <c r="M193" s="92">
        <v>1000000</v>
      </c>
      <c r="N193" s="92">
        <v>1000000</v>
      </c>
      <c r="O193" s="92">
        <v>1000000</v>
      </c>
    </row>
    <row r="194" spans="1:15" ht="24" x14ac:dyDescent="0.2">
      <c r="A194" s="87">
        <v>7</v>
      </c>
      <c r="B194" s="87">
        <v>2013</v>
      </c>
      <c r="C194" s="87">
        <v>20131219</v>
      </c>
      <c r="D194" s="87">
        <v>6</v>
      </c>
      <c r="E194" s="87">
        <v>64</v>
      </c>
      <c r="F194" s="87">
        <v>645</v>
      </c>
      <c r="G194" s="76">
        <v>6453</v>
      </c>
      <c r="H194" s="76">
        <v>645310</v>
      </c>
      <c r="I194" s="76" t="s">
        <v>193</v>
      </c>
      <c r="J194" s="76" t="s">
        <v>155</v>
      </c>
      <c r="K194" s="88" t="s">
        <v>156</v>
      </c>
      <c r="L194" s="92">
        <v>1000000</v>
      </c>
      <c r="M194" s="92">
        <v>1000000</v>
      </c>
      <c r="N194" s="92">
        <v>1000000</v>
      </c>
      <c r="O194" s="92">
        <v>1000000</v>
      </c>
    </row>
    <row r="195" spans="1:15" ht="24" x14ac:dyDescent="0.2">
      <c r="A195" s="87">
        <v>7</v>
      </c>
      <c r="B195" s="87">
        <v>2013</v>
      </c>
      <c r="C195" s="87">
        <v>20131219</v>
      </c>
      <c r="D195" s="87">
        <v>6</v>
      </c>
      <c r="E195" s="87">
        <v>64</v>
      </c>
      <c r="F195" s="87">
        <v>645</v>
      </c>
      <c r="G195" s="76">
        <v>6455</v>
      </c>
      <c r="H195" s="76">
        <v>645500</v>
      </c>
      <c r="I195" s="76" t="s">
        <v>194</v>
      </c>
      <c r="J195" s="76" t="s">
        <v>155</v>
      </c>
      <c r="K195" s="88" t="s">
        <v>156</v>
      </c>
      <c r="L195" s="92">
        <v>1000000</v>
      </c>
      <c r="M195" s="92">
        <v>1000000</v>
      </c>
      <c r="N195" s="92">
        <v>1000000</v>
      </c>
      <c r="O195" s="92">
        <v>1000000</v>
      </c>
    </row>
    <row r="196" spans="1:15" ht="24" x14ac:dyDescent="0.2">
      <c r="A196" s="87">
        <v>7</v>
      </c>
      <c r="B196" s="87">
        <v>2013</v>
      </c>
      <c r="C196" s="87">
        <v>20131219</v>
      </c>
      <c r="D196" s="87">
        <v>6</v>
      </c>
      <c r="E196" s="87">
        <v>64</v>
      </c>
      <c r="F196" s="87">
        <v>645</v>
      </c>
      <c r="G196" s="76">
        <v>6455</v>
      </c>
      <c r="H196" s="76">
        <v>645510</v>
      </c>
      <c r="I196" s="76" t="s">
        <v>195</v>
      </c>
      <c r="J196" s="76" t="s">
        <v>155</v>
      </c>
      <c r="K196" s="88" t="s">
        <v>156</v>
      </c>
      <c r="L196" s="92">
        <v>1000000</v>
      </c>
      <c r="M196" s="92">
        <v>1000000</v>
      </c>
      <c r="N196" s="92">
        <v>1000000</v>
      </c>
      <c r="O196" s="92">
        <v>1000000</v>
      </c>
    </row>
    <row r="197" spans="1:15" ht="24" x14ac:dyDescent="0.2">
      <c r="A197" s="87">
        <v>7</v>
      </c>
      <c r="B197" s="87">
        <v>2013</v>
      </c>
      <c r="C197" s="87">
        <v>20131219</v>
      </c>
      <c r="D197" s="87">
        <v>6</v>
      </c>
      <c r="E197" s="87">
        <v>64</v>
      </c>
      <c r="F197" s="87">
        <v>645</v>
      </c>
      <c r="G197" s="76">
        <v>6456</v>
      </c>
      <c r="H197" s="76">
        <v>645600</v>
      </c>
      <c r="I197" s="76" t="s">
        <v>196</v>
      </c>
      <c r="J197" s="76" t="s">
        <v>155</v>
      </c>
      <c r="K197" s="88" t="s">
        <v>156</v>
      </c>
      <c r="L197" s="92">
        <v>1000000</v>
      </c>
      <c r="M197" s="92">
        <v>1000000</v>
      </c>
      <c r="N197" s="92">
        <v>1000000</v>
      </c>
      <c r="O197" s="92">
        <v>1000000</v>
      </c>
    </row>
    <row r="198" spans="1:15" ht="24" x14ac:dyDescent="0.2">
      <c r="A198" s="87">
        <v>7</v>
      </c>
      <c r="B198" s="87">
        <v>2013</v>
      </c>
      <c r="C198" s="87">
        <v>20131219</v>
      </c>
      <c r="D198" s="87">
        <v>6</v>
      </c>
      <c r="E198" s="87">
        <v>64</v>
      </c>
      <c r="F198" s="87">
        <v>645</v>
      </c>
      <c r="G198" s="76">
        <v>6457</v>
      </c>
      <c r="H198" s="76">
        <v>645700</v>
      </c>
      <c r="I198" s="76" t="s">
        <v>197</v>
      </c>
      <c r="J198" s="76" t="s">
        <v>155</v>
      </c>
      <c r="K198" s="88" t="s">
        <v>156</v>
      </c>
      <c r="L198" s="92">
        <v>1000000</v>
      </c>
      <c r="M198" s="92">
        <v>1000000</v>
      </c>
      <c r="N198" s="92">
        <v>1000000</v>
      </c>
      <c r="O198" s="92">
        <v>1000000</v>
      </c>
    </row>
    <row r="199" spans="1:15" ht="24" x14ac:dyDescent="0.2">
      <c r="A199" s="87">
        <v>7</v>
      </c>
      <c r="B199" s="87">
        <v>2013</v>
      </c>
      <c r="C199" s="87">
        <v>20131219</v>
      </c>
      <c r="D199" s="87">
        <v>6</v>
      </c>
      <c r="E199" s="87">
        <v>64</v>
      </c>
      <c r="F199" s="87">
        <v>645</v>
      </c>
      <c r="G199" s="76">
        <v>6459</v>
      </c>
      <c r="H199" s="76">
        <v>645900</v>
      </c>
      <c r="I199" s="76" t="s">
        <v>296</v>
      </c>
      <c r="J199" s="76" t="s">
        <v>155</v>
      </c>
      <c r="K199" s="88" t="s">
        <v>156</v>
      </c>
      <c r="L199" s="92">
        <v>1000000</v>
      </c>
      <c r="M199" s="92">
        <v>1000000</v>
      </c>
      <c r="N199" s="92">
        <v>1000000</v>
      </c>
      <c r="O199" s="92">
        <v>1000000</v>
      </c>
    </row>
    <row r="200" spans="1:15" ht="24" x14ac:dyDescent="0.2">
      <c r="A200" s="87">
        <v>7</v>
      </c>
      <c r="B200" s="87">
        <v>2013</v>
      </c>
      <c r="C200" s="87">
        <v>20131219</v>
      </c>
      <c r="D200" s="87">
        <v>6</v>
      </c>
      <c r="E200" s="87">
        <v>64</v>
      </c>
      <c r="F200" s="87">
        <v>645</v>
      </c>
      <c r="G200" s="76">
        <v>6459</v>
      </c>
      <c r="H200" s="76">
        <v>645920</v>
      </c>
      <c r="I200" s="76" t="s">
        <v>47</v>
      </c>
      <c r="J200" s="76" t="s">
        <v>155</v>
      </c>
      <c r="K200" s="88" t="s">
        <v>156</v>
      </c>
      <c r="L200" s="92">
        <v>1000000</v>
      </c>
      <c r="M200" s="92">
        <v>1000000</v>
      </c>
      <c r="N200" s="92">
        <v>1000000</v>
      </c>
      <c r="O200" s="92">
        <v>1000000</v>
      </c>
    </row>
    <row r="201" spans="1:15" ht="24" x14ac:dyDescent="0.2">
      <c r="A201" s="87">
        <v>7</v>
      </c>
      <c r="B201" s="87">
        <v>2013</v>
      </c>
      <c r="C201" s="87">
        <v>20131219</v>
      </c>
      <c r="D201" s="87">
        <v>6</v>
      </c>
      <c r="E201" s="87">
        <v>64</v>
      </c>
      <c r="F201" s="87">
        <v>647</v>
      </c>
      <c r="G201" s="76">
        <v>6472</v>
      </c>
      <c r="H201" s="76">
        <v>647200</v>
      </c>
      <c r="I201" s="76" t="s">
        <v>297</v>
      </c>
      <c r="J201" s="76" t="s">
        <v>155</v>
      </c>
      <c r="K201" s="88" t="s">
        <v>156</v>
      </c>
      <c r="L201" s="92">
        <v>1000000</v>
      </c>
      <c r="M201" s="92">
        <v>1000000</v>
      </c>
      <c r="N201" s="92">
        <v>1000000</v>
      </c>
      <c r="O201" s="92">
        <v>1000000</v>
      </c>
    </row>
    <row r="202" spans="1:15" ht="24" x14ac:dyDescent="0.2">
      <c r="A202" s="87">
        <v>7</v>
      </c>
      <c r="B202" s="87">
        <v>2013</v>
      </c>
      <c r="C202" s="87">
        <v>20131219</v>
      </c>
      <c r="D202" s="87">
        <v>6</v>
      </c>
      <c r="E202" s="87">
        <v>64</v>
      </c>
      <c r="F202" s="87">
        <v>647</v>
      </c>
      <c r="G202" s="76">
        <v>6475</v>
      </c>
      <c r="H202" s="76">
        <v>647500</v>
      </c>
      <c r="I202" s="76" t="s">
        <v>198</v>
      </c>
      <c r="J202" s="76" t="s">
        <v>155</v>
      </c>
      <c r="K202" s="88" t="s">
        <v>156</v>
      </c>
      <c r="L202" s="92">
        <v>1000000</v>
      </c>
      <c r="M202" s="92">
        <v>1000000</v>
      </c>
      <c r="N202" s="92">
        <v>1000000</v>
      </c>
      <c r="O202" s="92">
        <v>1000000</v>
      </c>
    </row>
    <row r="203" spans="1:15" ht="24" x14ac:dyDescent="0.2">
      <c r="A203" s="87">
        <v>7</v>
      </c>
      <c r="B203" s="87">
        <v>2013</v>
      </c>
      <c r="C203" s="87">
        <v>20131219</v>
      </c>
      <c r="D203" s="87">
        <v>6</v>
      </c>
      <c r="E203" s="87">
        <v>64</v>
      </c>
      <c r="F203" s="87">
        <v>647</v>
      </c>
      <c r="G203" s="76">
        <v>6476</v>
      </c>
      <c r="H203" s="76">
        <v>647600</v>
      </c>
      <c r="I203" s="76" t="s">
        <v>199</v>
      </c>
      <c r="J203" s="76" t="s">
        <v>155</v>
      </c>
      <c r="K203" s="88" t="s">
        <v>156</v>
      </c>
      <c r="L203" s="92">
        <v>1000000</v>
      </c>
      <c r="M203" s="92">
        <v>1000000</v>
      </c>
      <c r="N203" s="92">
        <v>1000000</v>
      </c>
      <c r="O203" s="92">
        <v>1000000</v>
      </c>
    </row>
    <row r="204" spans="1:15" ht="36" x14ac:dyDescent="0.2">
      <c r="A204" s="87">
        <v>7</v>
      </c>
      <c r="B204" s="87">
        <v>2013</v>
      </c>
      <c r="C204" s="87">
        <v>20131219</v>
      </c>
      <c r="D204" s="87">
        <v>6</v>
      </c>
      <c r="E204" s="87">
        <v>64</v>
      </c>
      <c r="F204" s="87">
        <v>648</v>
      </c>
      <c r="G204" s="76">
        <v>6480</v>
      </c>
      <c r="H204" s="76">
        <v>648000</v>
      </c>
      <c r="I204" s="76" t="s">
        <v>200</v>
      </c>
      <c r="J204" s="76" t="s">
        <v>201</v>
      </c>
      <c r="K204" s="88" t="s">
        <v>202</v>
      </c>
      <c r="L204" s="92">
        <v>1000000</v>
      </c>
      <c r="M204" s="92">
        <v>1000000</v>
      </c>
      <c r="N204" s="92">
        <v>1000000</v>
      </c>
      <c r="O204" s="92">
        <v>1000000</v>
      </c>
    </row>
    <row r="205" spans="1:15" ht="36" x14ac:dyDescent="0.2">
      <c r="A205" s="87">
        <v>7</v>
      </c>
      <c r="B205" s="87">
        <v>2013</v>
      </c>
      <c r="C205" s="87">
        <v>20131219</v>
      </c>
      <c r="D205" s="87">
        <v>6</v>
      </c>
      <c r="E205" s="87">
        <v>64</v>
      </c>
      <c r="F205" s="87">
        <v>648</v>
      </c>
      <c r="G205" s="76">
        <v>6483</v>
      </c>
      <c r="H205" s="76">
        <v>648300</v>
      </c>
      <c r="I205" s="76" t="s">
        <v>298</v>
      </c>
      <c r="J205" s="76" t="s">
        <v>201</v>
      </c>
      <c r="K205" s="88" t="s">
        <v>202</v>
      </c>
      <c r="L205" s="92">
        <v>1000000</v>
      </c>
      <c r="M205" s="92">
        <v>1000000</v>
      </c>
      <c r="N205" s="92">
        <v>1000000</v>
      </c>
      <c r="O205" s="92">
        <v>1000000</v>
      </c>
    </row>
    <row r="206" spans="1:15" ht="24" x14ac:dyDescent="0.2">
      <c r="A206" s="87">
        <v>7</v>
      </c>
      <c r="B206" s="87">
        <v>2013</v>
      </c>
      <c r="C206" s="87">
        <v>20131219</v>
      </c>
      <c r="D206" s="87">
        <v>6</v>
      </c>
      <c r="E206" s="87">
        <v>64</v>
      </c>
      <c r="F206" s="87">
        <v>649</v>
      </c>
      <c r="G206" s="76">
        <v>6490</v>
      </c>
      <c r="H206" s="76">
        <v>649000</v>
      </c>
      <c r="I206" s="76" t="s">
        <v>299</v>
      </c>
      <c r="J206" s="76" t="s">
        <v>155</v>
      </c>
      <c r="K206" s="88" t="s">
        <v>156</v>
      </c>
      <c r="L206" s="92">
        <v>1000000</v>
      </c>
      <c r="M206" s="92">
        <v>1000000</v>
      </c>
      <c r="N206" s="92">
        <v>1000000</v>
      </c>
      <c r="O206" s="92">
        <v>1000000</v>
      </c>
    </row>
    <row r="207" spans="1:15" ht="24" x14ac:dyDescent="0.2">
      <c r="A207" s="87">
        <v>7</v>
      </c>
      <c r="B207" s="87">
        <v>2013</v>
      </c>
      <c r="C207" s="87">
        <v>20131219</v>
      </c>
      <c r="D207" s="87">
        <v>6</v>
      </c>
      <c r="E207" s="87">
        <v>66</v>
      </c>
      <c r="F207" s="87">
        <v>661</v>
      </c>
      <c r="G207" s="76">
        <v>6617</v>
      </c>
      <c r="H207" s="76">
        <v>661700</v>
      </c>
      <c r="I207" s="76" t="s">
        <v>203</v>
      </c>
      <c r="J207" s="76" t="s">
        <v>204</v>
      </c>
      <c r="K207" s="88" t="s">
        <v>205</v>
      </c>
      <c r="L207" s="92">
        <v>1000000</v>
      </c>
      <c r="M207" s="92">
        <v>1000000</v>
      </c>
      <c r="N207" s="92">
        <v>1000000</v>
      </c>
      <c r="O207" s="92">
        <v>1000000</v>
      </c>
    </row>
    <row r="208" spans="1:15" ht="24" x14ac:dyDescent="0.2">
      <c r="A208" s="87">
        <v>7</v>
      </c>
      <c r="B208" s="87">
        <v>2013</v>
      </c>
      <c r="C208" s="87">
        <v>20131219</v>
      </c>
      <c r="D208" s="87">
        <v>6</v>
      </c>
      <c r="E208" s="87">
        <v>66</v>
      </c>
      <c r="F208" s="87">
        <v>661</v>
      </c>
      <c r="G208" s="76">
        <v>6617</v>
      </c>
      <c r="H208" s="76" t="s">
        <v>321</v>
      </c>
      <c r="I208" s="76" t="s">
        <v>322</v>
      </c>
      <c r="J208" s="76" t="s">
        <v>204</v>
      </c>
      <c r="K208" s="88" t="s">
        <v>205</v>
      </c>
      <c r="L208" s="92">
        <v>1000000</v>
      </c>
      <c r="M208" s="92">
        <v>1000000</v>
      </c>
      <c r="N208" s="92">
        <v>1000000</v>
      </c>
      <c r="O208" s="92">
        <v>1000000</v>
      </c>
    </row>
    <row r="209" spans="1:15" x14ac:dyDescent="0.2">
      <c r="A209" s="87">
        <v>7</v>
      </c>
      <c r="B209" s="87">
        <v>2013</v>
      </c>
      <c r="C209" s="87">
        <v>20131219</v>
      </c>
      <c r="D209" s="87">
        <v>6</v>
      </c>
      <c r="E209" s="87">
        <v>67</v>
      </c>
      <c r="F209" s="87">
        <v>675</v>
      </c>
      <c r="G209" s="76">
        <v>6751</v>
      </c>
      <c r="H209" s="76">
        <v>675100</v>
      </c>
      <c r="I209" s="76" t="s">
        <v>206</v>
      </c>
      <c r="J209" s="76"/>
      <c r="K209" s="88"/>
      <c r="L209" s="92">
        <v>1000000</v>
      </c>
      <c r="M209" s="92">
        <v>1000000</v>
      </c>
      <c r="N209" s="92">
        <v>1000000</v>
      </c>
      <c r="O209" s="92">
        <v>1000000</v>
      </c>
    </row>
    <row r="210" spans="1:15" x14ac:dyDescent="0.2">
      <c r="A210" s="87">
        <v>7</v>
      </c>
      <c r="B210" s="87">
        <v>2013</v>
      </c>
      <c r="C210" s="87">
        <v>20131219</v>
      </c>
      <c r="D210" s="87">
        <v>6</v>
      </c>
      <c r="E210" s="87">
        <v>67</v>
      </c>
      <c r="F210" s="87">
        <v>678</v>
      </c>
      <c r="G210" s="76">
        <v>6788</v>
      </c>
      <c r="H210" s="76">
        <v>678800</v>
      </c>
      <c r="I210" s="76" t="s">
        <v>207</v>
      </c>
      <c r="J210" s="76"/>
      <c r="K210" s="88"/>
      <c r="L210" s="92">
        <v>1000000</v>
      </c>
      <c r="M210" s="92">
        <v>1000000</v>
      </c>
      <c r="N210" s="92">
        <v>1000000</v>
      </c>
      <c r="O210" s="92">
        <v>1000000</v>
      </c>
    </row>
    <row r="211" spans="1:15" x14ac:dyDescent="0.2">
      <c r="A211" s="87">
        <v>7</v>
      </c>
      <c r="B211" s="87">
        <v>2013</v>
      </c>
      <c r="C211" s="87">
        <v>20131219</v>
      </c>
      <c r="D211" s="87">
        <v>6</v>
      </c>
      <c r="E211" s="87">
        <v>68</v>
      </c>
      <c r="F211" s="87">
        <v>681</v>
      </c>
      <c r="G211" s="76">
        <v>6811</v>
      </c>
      <c r="H211" s="76">
        <v>681100</v>
      </c>
      <c r="I211" s="76" t="s">
        <v>208</v>
      </c>
      <c r="J211" s="76" t="s">
        <v>209</v>
      </c>
      <c r="K211" s="88" t="s">
        <v>210</v>
      </c>
      <c r="L211" s="92">
        <v>1000000</v>
      </c>
      <c r="M211" s="92">
        <v>1000000</v>
      </c>
      <c r="N211" s="92">
        <v>1000000</v>
      </c>
      <c r="O211" s="92">
        <v>1000000</v>
      </c>
    </row>
    <row r="212" spans="1:15" x14ac:dyDescent="0.2">
      <c r="A212" s="87">
        <v>7</v>
      </c>
      <c r="B212" s="87">
        <v>2013</v>
      </c>
      <c r="C212" s="87">
        <v>20131219</v>
      </c>
      <c r="D212" s="87">
        <v>6</v>
      </c>
      <c r="E212" s="87">
        <v>68</v>
      </c>
      <c r="F212" s="87">
        <v>681</v>
      </c>
      <c r="G212" s="76">
        <v>6812</v>
      </c>
      <c r="H212" s="76">
        <v>681200</v>
      </c>
      <c r="I212" s="76" t="s">
        <v>211</v>
      </c>
      <c r="J212" s="76" t="s">
        <v>209</v>
      </c>
      <c r="K212" s="88" t="s">
        <v>210</v>
      </c>
      <c r="L212" s="92">
        <v>1000000</v>
      </c>
      <c r="M212" s="92">
        <v>1000000</v>
      </c>
      <c r="N212" s="92">
        <v>1000000</v>
      </c>
      <c r="O212" s="92">
        <v>1000000</v>
      </c>
    </row>
    <row r="213" spans="1:15" x14ac:dyDescent="0.2">
      <c r="A213" s="87">
        <v>7</v>
      </c>
      <c r="B213" s="87">
        <v>2013</v>
      </c>
      <c r="C213" s="87">
        <v>20131219</v>
      </c>
      <c r="D213" s="87">
        <v>6</v>
      </c>
      <c r="E213" s="87">
        <v>68</v>
      </c>
      <c r="F213" s="87">
        <v>681</v>
      </c>
      <c r="G213" s="76">
        <v>6813</v>
      </c>
      <c r="H213" s="76">
        <v>681300</v>
      </c>
      <c r="I213" s="76" t="s">
        <v>300</v>
      </c>
      <c r="J213" s="76" t="s">
        <v>209</v>
      </c>
      <c r="K213" s="88" t="s">
        <v>210</v>
      </c>
      <c r="L213" s="92">
        <v>1000000</v>
      </c>
      <c r="M213" s="92">
        <v>1000000</v>
      </c>
      <c r="N213" s="92">
        <v>1000000</v>
      </c>
      <c r="O213" s="92">
        <v>1000000</v>
      </c>
    </row>
    <row r="214" spans="1:15" x14ac:dyDescent="0.2">
      <c r="A214" s="87">
        <v>7</v>
      </c>
      <c r="B214" s="87">
        <v>2013</v>
      </c>
      <c r="C214" s="87">
        <v>20131219</v>
      </c>
      <c r="D214" s="87">
        <v>6</v>
      </c>
      <c r="E214" s="87">
        <v>68</v>
      </c>
      <c r="F214" s="87">
        <v>681</v>
      </c>
      <c r="G214" s="76">
        <v>6815</v>
      </c>
      <c r="H214" s="76">
        <v>681500</v>
      </c>
      <c r="I214" s="76" t="s">
        <v>301</v>
      </c>
      <c r="J214" s="76"/>
      <c r="K214" s="88"/>
      <c r="L214" s="92">
        <v>1000000</v>
      </c>
      <c r="M214" s="92">
        <v>1000000</v>
      </c>
      <c r="N214" s="92">
        <v>1000000</v>
      </c>
      <c r="O214" s="92">
        <v>1000000</v>
      </c>
    </row>
    <row r="215" spans="1:15" x14ac:dyDescent="0.2">
      <c r="A215" s="87">
        <v>7</v>
      </c>
      <c r="B215" s="87">
        <v>2013</v>
      </c>
      <c r="C215" s="87">
        <v>20131219</v>
      </c>
      <c r="D215" s="87">
        <v>6</v>
      </c>
      <c r="E215" s="87">
        <v>68</v>
      </c>
      <c r="F215" s="87">
        <v>681</v>
      </c>
      <c r="G215" s="76">
        <v>6817</v>
      </c>
      <c r="H215" s="76">
        <v>681700</v>
      </c>
      <c r="I215" s="76" t="s">
        <v>302</v>
      </c>
      <c r="J215" s="76"/>
      <c r="K215" s="88"/>
      <c r="L215" s="92">
        <v>1000000</v>
      </c>
      <c r="M215" s="92">
        <v>1000000</v>
      </c>
      <c r="N215" s="92">
        <v>1000000</v>
      </c>
      <c r="O215" s="92">
        <v>1000000</v>
      </c>
    </row>
    <row r="216" spans="1:15" x14ac:dyDescent="0.2">
      <c r="A216" s="87">
        <v>7</v>
      </c>
      <c r="B216" s="87">
        <v>2013</v>
      </c>
      <c r="C216" s="87">
        <v>20131219</v>
      </c>
      <c r="D216" s="87">
        <v>6</v>
      </c>
      <c r="E216" s="87">
        <v>69</v>
      </c>
      <c r="F216" s="87">
        <v>691</v>
      </c>
      <c r="G216" s="76">
        <v>6910</v>
      </c>
      <c r="H216" s="76">
        <v>691000</v>
      </c>
      <c r="I216" s="76" t="s">
        <v>303</v>
      </c>
      <c r="J216" s="76"/>
      <c r="K216" s="88"/>
      <c r="L216" s="92">
        <v>1000000</v>
      </c>
      <c r="M216" s="92">
        <v>1000000</v>
      </c>
      <c r="N216" s="92">
        <v>1000000</v>
      </c>
      <c r="O216" s="92">
        <v>1000000</v>
      </c>
    </row>
    <row r="217" spans="1:15" x14ac:dyDescent="0.2">
      <c r="A217" s="87">
        <v>7</v>
      </c>
      <c r="B217" s="87">
        <v>2013</v>
      </c>
      <c r="C217" s="87">
        <v>20131219</v>
      </c>
      <c r="D217" s="87">
        <v>6</v>
      </c>
      <c r="E217" s="87">
        <v>69</v>
      </c>
      <c r="F217" s="87">
        <v>691</v>
      </c>
      <c r="G217" s="76">
        <v>6911</v>
      </c>
      <c r="H217" s="76">
        <v>691100</v>
      </c>
      <c r="I217" s="76" t="s">
        <v>304</v>
      </c>
      <c r="J217" s="76"/>
      <c r="K217" s="88"/>
      <c r="L217" s="92">
        <v>1000000</v>
      </c>
      <c r="M217" s="92">
        <v>1000000</v>
      </c>
      <c r="N217" s="92">
        <v>1000000</v>
      </c>
      <c r="O217" s="92">
        <v>1000000</v>
      </c>
    </row>
    <row r="218" spans="1:15" x14ac:dyDescent="0.2">
      <c r="A218" s="87">
        <v>7</v>
      </c>
      <c r="B218" s="87">
        <v>2013</v>
      </c>
      <c r="C218" s="87">
        <v>20131219</v>
      </c>
      <c r="D218" s="87">
        <v>6</v>
      </c>
      <c r="E218" s="87">
        <v>69</v>
      </c>
      <c r="F218" s="87">
        <v>695</v>
      </c>
      <c r="G218" s="76">
        <v>6951</v>
      </c>
      <c r="H218" s="76">
        <v>695100</v>
      </c>
      <c r="I218" s="76" t="s">
        <v>245</v>
      </c>
      <c r="J218" s="76"/>
      <c r="K218" s="88"/>
      <c r="L218" s="92">
        <v>1000000</v>
      </c>
      <c r="M218" s="92">
        <v>1000000</v>
      </c>
      <c r="N218" s="92">
        <v>1000000</v>
      </c>
      <c r="O218" s="92">
        <v>1000000</v>
      </c>
    </row>
    <row r="219" spans="1:15" x14ac:dyDescent="0.2">
      <c r="A219" s="87">
        <v>7</v>
      </c>
      <c r="B219" s="87">
        <v>2013</v>
      </c>
      <c r="C219" s="87">
        <v>20131219</v>
      </c>
      <c r="D219" s="87">
        <v>6</v>
      </c>
      <c r="E219" s="87">
        <v>69</v>
      </c>
      <c r="F219" s="87">
        <v>695</v>
      </c>
      <c r="G219" s="76">
        <v>6952</v>
      </c>
      <c r="H219" s="76">
        <v>695200</v>
      </c>
      <c r="I219" s="76" t="s">
        <v>212</v>
      </c>
      <c r="J219" s="76"/>
      <c r="K219" s="88"/>
      <c r="L219" s="92">
        <v>1000000</v>
      </c>
      <c r="M219" s="92">
        <v>1000000</v>
      </c>
      <c r="N219" s="92">
        <v>1000000</v>
      </c>
      <c r="O219" s="92">
        <v>1000000</v>
      </c>
    </row>
    <row r="220" spans="1:15" x14ac:dyDescent="0.2">
      <c r="A220" s="87">
        <v>7</v>
      </c>
      <c r="B220" s="87">
        <v>2013</v>
      </c>
      <c r="C220" s="87">
        <v>20131219</v>
      </c>
      <c r="D220" s="87">
        <v>7</v>
      </c>
      <c r="E220" s="87">
        <v>70</v>
      </c>
      <c r="F220" s="87">
        <v>705</v>
      </c>
      <c r="G220" s="76">
        <v>7050</v>
      </c>
      <c r="H220" s="76">
        <v>705019</v>
      </c>
      <c r="I220" s="76" t="s">
        <v>305</v>
      </c>
      <c r="J220" s="76"/>
      <c r="K220" s="88"/>
      <c r="L220" s="92">
        <v>1000000</v>
      </c>
      <c r="M220" s="92">
        <v>1000000</v>
      </c>
      <c r="N220" s="92">
        <v>1000000</v>
      </c>
      <c r="O220" s="92">
        <v>1000000</v>
      </c>
    </row>
    <row r="221" spans="1:15" x14ac:dyDescent="0.2">
      <c r="A221" s="87">
        <v>7</v>
      </c>
      <c r="B221" s="87">
        <v>2013</v>
      </c>
      <c r="C221" s="87">
        <v>20131219</v>
      </c>
      <c r="D221" s="87">
        <v>7</v>
      </c>
      <c r="E221" s="87">
        <v>70</v>
      </c>
      <c r="F221" s="87">
        <v>705</v>
      </c>
      <c r="G221" s="76">
        <v>7052</v>
      </c>
      <c r="H221" s="76">
        <v>705219</v>
      </c>
      <c r="I221" s="76" t="s">
        <v>306</v>
      </c>
      <c r="J221" s="76"/>
      <c r="K221" s="88"/>
      <c r="L221" s="92">
        <v>1000000</v>
      </c>
      <c r="M221" s="92">
        <v>1000000</v>
      </c>
      <c r="N221" s="92">
        <v>1000000</v>
      </c>
      <c r="O221" s="92">
        <v>1000000</v>
      </c>
    </row>
    <row r="222" spans="1:15" x14ac:dyDescent="0.2">
      <c r="A222" s="89">
        <v>7</v>
      </c>
      <c r="B222" s="89">
        <v>2013</v>
      </c>
      <c r="C222" s="89">
        <v>20131219</v>
      </c>
      <c r="D222" s="90">
        <v>7</v>
      </c>
      <c r="E222" s="90">
        <v>76</v>
      </c>
      <c r="F222" s="90">
        <v>768</v>
      </c>
      <c r="G222" s="91">
        <v>7680</v>
      </c>
      <c r="H222" s="81">
        <v>768000</v>
      </c>
      <c r="I222" s="81" t="s">
        <v>213</v>
      </c>
      <c r="J222" s="81"/>
      <c r="K222" s="81"/>
      <c r="L222" s="92">
        <v>1000000</v>
      </c>
      <c r="M222" s="92">
        <v>1000000</v>
      </c>
      <c r="N222" s="92">
        <v>1000000</v>
      </c>
      <c r="O222" s="92">
        <v>1000000</v>
      </c>
    </row>
    <row r="223" spans="1:15" x14ac:dyDescent="0.2">
      <c r="A223" s="89">
        <v>7</v>
      </c>
      <c r="B223" s="89">
        <v>2013</v>
      </c>
      <c r="C223" s="89">
        <v>20131219</v>
      </c>
      <c r="D223" s="90">
        <v>7</v>
      </c>
      <c r="E223" s="90">
        <v>77</v>
      </c>
      <c r="F223" s="90">
        <v>775</v>
      </c>
      <c r="G223" s="91">
        <v>7751</v>
      </c>
      <c r="H223" s="81">
        <v>775100</v>
      </c>
      <c r="I223" s="81" t="s">
        <v>214</v>
      </c>
      <c r="J223" s="81"/>
      <c r="K223" s="81"/>
      <c r="L223" s="92">
        <v>1000000</v>
      </c>
      <c r="M223" s="92">
        <v>1000000</v>
      </c>
      <c r="N223" s="92">
        <v>1000000</v>
      </c>
      <c r="O223" s="92">
        <v>1000000</v>
      </c>
    </row>
    <row r="224" spans="1:15" x14ac:dyDescent="0.2">
      <c r="A224" s="89">
        <v>7</v>
      </c>
      <c r="B224" s="89">
        <v>2013</v>
      </c>
      <c r="C224" s="89">
        <v>20131219</v>
      </c>
      <c r="D224" s="90">
        <v>7</v>
      </c>
      <c r="E224" s="90">
        <v>77</v>
      </c>
      <c r="F224" s="90">
        <v>775</v>
      </c>
      <c r="G224" s="91">
        <v>7752</v>
      </c>
      <c r="H224" s="81">
        <v>775200</v>
      </c>
      <c r="I224" s="81" t="s">
        <v>215</v>
      </c>
      <c r="J224" s="81"/>
      <c r="K224" s="81"/>
      <c r="L224" s="92">
        <v>1000000</v>
      </c>
      <c r="M224" s="92">
        <v>1000000</v>
      </c>
      <c r="N224" s="92">
        <v>1000000</v>
      </c>
      <c r="O224" s="92">
        <v>1000000</v>
      </c>
    </row>
    <row r="225" spans="1:15" x14ac:dyDescent="0.2">
      <c r="A225" s="89">
        <v>7</v>
      </c>
      <c r="B225" s="89">
        <v>2013</v>
      </c>
      <c r="C225" s="89">
        <v>20131219</v>
      </c>
      <c r="D225" s="90">
        <v>7</v>
      </c>
      <c r="E225" s="90">
        <v>77</v>
      </c>
      <c r="F225" s="90">
        <v>778</v>
      </c>
      <c r="G225" s="91">
        <v>7780</v>
      </c>
      <c r="H225" s="81">
        <v>778000</v>
      </c>
      <c r="I225" s="81" t="s">
        <v>216</v>
      </c>
      <c r="J225" s="81"/>
      <c r="K225" s="81"/>
      <c r="L225" s="92">
        <v>1000000</v>
      </c>
      <c r="M225" s="92">
        <v>1000000</v>
      </c>
      <c r="N225" s="92">
        <v>1000000</v>
      </c>
      <c r="O225" s="92">
        <v>1000000</v>
      </c>
    </row>
    <row r="226" spans="1:15" x14ac:dyDescent="0.2">
      <c r="A226" s="89">
        <v>7</v>
      </c>
      <c r="B226" s="89">
        <v>2013</v>
      </c>
      <c r="C226" s="89">
        <v>20131219</v>
      </c>
      <c r="D226" s="90">
        <v>7</v>
      </c>
      <c r="E226" s="90">
        <v>78</v>
      </c>
      <c r="F226" s="90">
        <v>781</v>
      </c>
      <c r="G226" s="91">
        <v>7815</v>
      </c>
      <c r="H226" s="81">
        <v>781500</v>
      </c>
      <c r="I226" s="81" t="s">
        <v>323</v>
      </c>
      <c r="J226" s="81"/>
      <c r="K226" s="81"/>
      <c r="L226" s="92">
        <v>1000000</v>
      </c>
      <c r="M226" s="92">
        <v>1000000</v>
      </c>
      <c r="N226" s="92">
        <v>1000000</v>
      </c>
      <c r="O226" s="92">
        <v>1000000</v>
      </c>
    </row>
    <row r="227" spans="1:15" x14ac:dyDescent="0.2">
      <c r="A227" s="89">
        <v>0</v>
      </c>
      <c r="B227" s="89">
        <v>0</v>
      </c>
      <c r="C227" s="89">
        <v>0</v>
      </c>
      <c r="D227" s="90">
        <v>0</v>
      </c>
      <c r="E227" s="90">
        <v>0</v>
      </c>
      <c r="F227" s="90">
        <v>0</v>
      </c>
      <c r="G227" s="91">
        <v>0</v>
      </c>
      <c r="H227" s="81">
        <v>0</v>
      </c>
      <c r="I227" s="81"/>
      <c r="J227" s="81"/>
      <c r="K227" s="81"/>
      <c r="L227" s="81"/>
      <c r="M227" s="92"/>
      <c r="N227" s="92"/>
      <c r="O227" s="92">
        <f>SUM(O2:O226)</f>
        <v>225000000</v>
      </c>
    </row>
    <row r="228" spans="1:15" x14ac:dyDescent="0.2">
      <c r="A228" s="89">
        <v>0</v>
      </c>
      <c r="B228" s="89">
        <v>0</v>
      </c>
      <c r="C228" s="89">
        <v>0</v>
      </c>
      <c r="D228" s="90">
        <v>0</v>
      </c>
      <c r="E228" s="90">
        <v>0</v>
      </c>
      <c r="F228" s="90">
        <v>0</v>
      </c>
      <c r="G228" s="91">
        <v>0</v>
      </c>
      <c r="H228" s="81">
        <v>0</v>
      </c>
      <c r="I228" s="81"/>
      <c r="J228" s="81"/>
      <c r="K228" s="81"/>
      <c r="L228" s="81"/>
      <c r="M228" s="92"/>
      <c r="N228" s="92"/>
      <c r="O228" s="92"/>
    </row>
    <row r="229" spans="1:15" x14ac:dyDescent="0.2">
      <c r="A229" s="89">
        <v>0</v>
      </c>
      <c r="B229" s="89">
        <v>0</v>
      </c>
      <c r="C229" s="89">
        <v>0</v>
      </c>
      <c r="D229" s="90">
        <v>0</v>
      </c>
      <c r="E229" s="90">
        <v>0</v>
      </c>
      <c r="F229" s="90">
        <v>0</v>
      </c>
      <c r="G229" s="91">
        <v>0</v>
      </c>
      <c r="H229" s="81">
        <v>0</v>
      </c>
      <c r="I229" s="81"/>
      <c r="J229" s="81"/>
      <c r="K229" s="81"/>
      <c r="L229" s="81"/>
      <c r="M229" s="92"/>
      <c r="N229" s="92"/>
      <c r="O229" s="92"/>
    </row>
    <row r="230" spans="1:15" x14ac:dyDescent="0.2">
      <c r="A230" s="89">
        <v>0</v>
      </c>
      <c r="B230" s="89">
        <v>0</v>
      </c>
      <c r="C230" s="89">
        <v>0</v>
      </c>
      <c r="D230" s="90">
        <v>0</v>
      </c>
      <c r="E230" s="90">
        <v>0</v>
      </c>
      <c r="F230" s="90">
        <v>0</v>
      </c>
      <c r="G230" s="91">
        <v>0</v>
      </c>
      <c r="H230" s="81">
        <v>0</v>
      </c>
      <c r="I230" s="81"/>
      <c r="J230" s="81"/>
      <c r="K230" s="81"/>
      <c r="L230" s="81"/>
      <c r="M230" s="92"/>
      <c r="N230" s="92"/>
      <c r="O230" s="92"/>
    </row>
    <row r="231" spans="1:15" x14ac:dyDescent="0.2">
      <c r="A231" s="89">
        <v>0</v>
      </c>
      <c r="B231" s="89">
        <v>0</v>
      </c>
      <c r="C231" s="89">
        <v>0</v>
      </c>
      <c r="D231" s="90">
        <v>0</v>
      </c>
      <c r="E231" s="90">
        <v>0</v>
      </c>
      <c r="F231" s="90">
        <v>0</v>
      </c>
      <c r="G231" s="91">
        <v>0</v>
      </c>
      <c r="H231" s="81">
        <v>0</v>
      </c>
      <c r="I231" s="81"/>
      <c r="J231" s="81"/>
      <c r="K231" s="81"/>
      <c r="L231" s="81"/>
      <c r="M231" s="92"/>
      <c r="N231" s="92"/>
      <c r="O231" s="92"/>
    </row>
    <row r="232" spans="1:15" x14ac:dyDescent="0.2">
      <c r="A232" s="89">
        <v>0</v>
      </c>
      <c r="B232" s="89">
        <v>0</v>
      </c>
      <c r="C232" s="89">
        <v>0</v>
      </c>
      <c r="D232" s="90">
        <v>0</v>
      </c>
      <c r="E232" s="90">
        <v>0</v>
      </c>
      <c r="F232" s="90">
        <v>0</v>
      </c>
      <c r="G232" s="91">
        <v>0</v>
      </c>
      <c r="H232" s="81">
        <v>0</v>
      </c>
      <c r="I232" s="81"/>
      <c r="J232" s="81"/>
      <c r="K232" s="81"/>
      <c r="L232" s="81"/>
      <c r="M232" s="92"/>
      <c r="N232" s="92"/>
      <c r="O232" s="92"/>
    </row>
    <row r="233" spans="1:15" x14ac:dyDescent="0.2">
      <c r="A233" s="89">
        <v>0</v>
      </c>
      <c r="B233" s="89">
        <v>0</v>
      </c>
      <c r="C233" s="89">
        <v>0</v>
      </c>
      <c r="D233" s="90">
        <v>0</v>
      </c>
      <c r="E233" s="90">
        <v>0</v>
      </c>
      <c r="F233" s="90">
        <v>0</v>
      </c>
      <c r="G233" s="91">
        <v>0</v>
      </c>
      <c r="H233" s="81">
        <v>0</v>
      </c>
      <c r="I233" s="81"/>
      <c r="J233" s="81"/>
      <c r="K233" s="81"/>
      <c r="L233" s="81"/>
      <c r="M233" s="92"/>
      <c r="N233" s="92"/>
      <c r="O233" s="92"/>
    </row>
    <row r="234" spans="1:15" x14ac:dyDescent="0.2">
      <c r="A234" s="89">
        <v>0</v>
      </c>
      <c r="B234" s="89">
        <v>0</v>
      </c>
      <c r="C234" s="89">
        <v>0</v>
      </c>
      <c r="D234" s="90">
        <v>0</v>
      </c>
      <c r="E234" s="90">
        <v>0</v>
      </c>
      <c r="F234" s="90">
        <v>0</v>
      </c>
      <c r="G234" s="91">
        <v>0</v>
      </c>
      <c r="H234" s="81">
        <v>0</v>
      </c>
      <c r="I234" s="81"/>
      <c r="J234" s="81"/>
      <c r="K234" s="81"/>
      <c r="L234" s="81"/>
      <c r="M234" s="92"/>
      <c r="N234" s="92"/>
      <c r="O234" s="92"/>
    </row>
    <row r="235" spans="1:15" x14ac:dyDescent="0.2">
      <c r="A235" s="89">
        <v>0</v>
      </c>
      <c r="B235" s="89">
        <v>0</v>
      </c>
      <c r="C235" s="89">
        <v>0</v>
      </c>
      <c r="D235" s="90">
        <v>0</v>
      </c>
      <c r="E235" s="90">
        <v>0</v>
      </c>
      <c r="F235" s="90">
        <v>0</v>
      </c>
      <c r="G235" s="91">
        <v>0</v>
      </c>
      <c r="H235" s="81">
        <v>0</v>
      </c>
      <c r="I235" s="81"/>
      <c r="J235" s="81"/>
      <c r="K235" s="81"/>
      <c r="L235" s="81"/>
      <c r="M235" s="92"/>
      <c r="N235" s="92"/>
      <c r="O235" s="92"/>
    </row>
    <row r="236" spans="1:15" x14ac:dyDescent="0.2">
      <c r="A236" s="89">
        <v>0</v>
      </c>
      <c r="B236" s="89">
        <v>0</v>
      </c>
      <c r="C236" s="89">
        <v>0</v>
      </c>
      <c r="D236" s="90">
        <v>0</v>
      </c>
      <c r="E236" s="90">
        <v>0</v>
      </c>
      <c r="F236" s="90">
        <v>0</v>
      </c>
      <c r="G236" s="91">
        <v>0</v>
      </c>
      <c r="H236" s="81">
        <v>0</v>
      </c>
      <c r="I236" s="81"/>
      <c r="J236" s="81"/>
      <c r="K236" s="81"/>
      <c r="L236" s="81"/>
      <c r="M236" s="92"/>
      <c r="N236" s="92"/>
      <c r="O236" s="92"/>
    </row>
    <row r="237" spans="1:15" x14ac:dyDescent="0.2">
      <c r="A237" s="89">
        <v>0</v>
      </c>
      <c r="B237" s="89">
        <v>0</v>
      </c>
      <c r="C237" s="89">
        <v>0</v>
      </c>
      <c r="D237" s="90">
        <v>0</v>
      </c>
      <c r="E237" s="90">
        <v>0</v>
      </c>
      <c r="F237" s="90">
        <v>0</v>
      </c>
      <c r="G237" s="91">
        <v>0</v>
      </c>
      <c r="H237" s="81">
        <v>0</v>
      </c>
      <c r="I237" s="81"/>
      <c r="J237" s="81"/>
      <c r="K237" s="81"/>
      <c r="L237" s="81"/>
      <c r="M237" s="92"/>
      <c r="N237" s="92"/>
      <c r="O237" s="92"/>
    </row>
    <row r="238" spans="1:15" x14ac:dyDescent="0.2">
      <c r="A238" s="89">
        <v>0</v>
      </c>
      <c r="B238" s="89">
        <v>0</v>
      </c>
      <c r="C238" s="89">
        <v>0</v>
      </c>
      <c r="D238" s="90">
        <v>0</v>
      </c>
      <c r="E238" s="90">
        <v>0</v>
      </c>
      <c r="F238" s="90">
        <v>0</v>
      </c>
      <c r="G238" s="91">
        <v>0</v>
      </c>
      <c r="H238" s="81">
        <v>0</v>
      </c>
      <c r="I238" s="81"/>
      <c r="J238" s="81"/>
      <c r="K238" s="81"/>
      <c r="L238" s="81"/>
      <c r="M238" s="92"/>
      <c r="N238" s="92"/>
      <c r="O238" s="92"/>
    </row>
    <row r="239" spans="1:15" x14ac:dyDescent="0.2">
      <c r="A239" s="89">
        <v>0</v>
      </c>
      <c r="B239" s="89">
        <v>0</v>
      </c>
      <c r="C239" s="89">
        <v>0</v>
      </c>
      <c r="D239" s="90">
        <v>0</v>
      </c>
      <c r="E239" s="90">
        <v>0</v>
      </c>
      <c r="F239" s="90">
        <v>0</v>
      </c>
      <c r="G239" s="91">
        <v>0</v>
      </c>
      <c r="H239" s="81">
        <v>0</v>
      </c>
      <c r="I239" s="81"/>
      <c r="J239" s="81"/>
      <c r="K239" s="81"/>
      <c r="L239" s="81"/>
      <c r="M239" s="92"/>
      <c r="N239" s="92"/>
      <c r="O239" s="92"/>
    </row>
    <row r="240" spans="1:15" x14ac:dyDescent="0.2">
      <c r="A240" s="89">
        <v>0</v>
      </c>
      <c r="B240" s="89">
        <v>0</v>
      </c>
      <c r="C240" s="89">
        <v>0</v>
      </c>
      <c r="D240" s="90">
        <v>0</v>
      </c>
      <c r="E240" s="90">
        <v>0</v>
      </c>
      <c r="F240" s="90">
        <v>0</v>
      </c>
      <c r="G240" s="91">
        <v>0</v>
      </c>
      <c r="H240" s="81">
        <v>0</v>
      </c>
      <c r="I240" s="81"/>
      <c r="J240" s="81"/>
      <c r="K240" s="81"/>
      <c r="L240" s="81"/>
      <c r="M240" s="92"/>
      <c r="N240" s="92"/>
      <c r="O240" s="92"/>
    </row>
    <row r="241" spans="1:15" x14ac:dyDescent="0.2">
      <c r="A241" s="89">
        <v>0</v>
      </c>
      <c r="B241" s="89">
        <v>0</v>
      </c>
      <c r="C241" s="89">
        <v>0</v>
      </c>
      <c r="D241" s="90">
        <v>0</v>
      </c>
      <c r="E241" s="90">
        <v>0</v>
      </c>
      <c r="F241" s="90">
        <v>0</v>
      </c>
      <c r="G241" s="91">
        <v>0</v>
      </c>
      <c r="H241" s="81">
        <v>0</v>
      </c>
      <c r="I241" s="81"/>
      <c r="J241" s="81"/>
      <c r="K241" s="81"/>
      <c r="L241" s="81"/>
      <c r="M241" s="92"/>
      <c r="N241" s="92"/>
      <c r="O241" s="92"/>
    </row>
    <row r="242" spans="1:15" x14ac:dyDescent="0.2">
      <c r="A242" s="89">
        <v>0</v>
      </c>
      <c r="B242" s="89">
        <v>0</v>
      </c>
      <c r="C242" s="89">
        <v>0</v>
      </c>
      <c r="D242" s="90">
        <v>0</v>
      </c>
      <c r="E242" s="90">
        <v>0</v>
      </c>
      <c r="F242" s="90">
        <v>0</v>
      </c>
      <c r="G242" s="91">
        <v>0</v>
      </c>
      <c r="H242" s="81">
        <v>0</v>
      </c>
      <c r="I242" s="81"/>
      <c r="J242" s="81"/>
      <c r="K242" s="81"/>
      <c r="L242" s="81"/>
      <c r="M242" s="92"/>
      <c r="N242" s="92"/>
      <c r="O242" s="92"/>
    </row>
    <row r="243" spans="1:15" x14ac:dyDescent="0.2">
      <c r="A243" s="89">
        <v>0</v>
      </c>
      <c r="B243" s="89">
        <v>0</v>
      </c>
      <c r="C243" s="89">
        <v>0</v>
      </c>
      <c r="D243" s="90">
        <v>0</v>
      </c>
      <c r="E243" s="90">
        <v>0</v>
      </c>
      <c r="F243" s="90">
        <v>0</v>
      </c>
      <c r="G243" s="91">
        <v>0</v>
      </c>
      <c r="H243" s="81">
        <v>0</v>
      </c>
      <c r="I243" s="81"/>
      <c r="J243" s="81"/>
      <c r="K243" s="81"/>
      <c r="L243" s="81"/>
      <c r="M243" s="92"/>
      <c r="N243" s="92"/>
      <c r="O243" s="92"/>
    </row>
    <row r="244" spans="1:15" x14ac:dyDescent="0.2">
      <c r="A244" s="89">
        <v>0</v>
      </c>
      <c r="B244" s="89">
        <v>0</v>
      </c>
      <c r="C244" s="89">
        <v>0</v>
      </c>
      <c r="D244" s="90">
        <v>0</v>
      </c>
      <c r="E244" s="90">
        <v>0</v>
      </c>
      <c r="F244" s="90">
        <v>0</v>
      </c>
      <c r="G244" s="91">
        <v>0</v>
      </c>
      <c r="H244" s="81">
        <v>0</v>
      </c>
      <c r="I244" s="81"/>
      <c r="J244" s="81"/>
      <c r="K244" s="81"/>
      <c r="L244" s="81"/>
      <c r="M244" s="92"/>
      <c r="N244" s="92"/>
      <c r="O244" s="92"/>
    </row>
    <row r="245" spans="1:15" x14ac:dyDescent="0.2">
      <c r="A245" s="89">
        <v>0</v>
      </c>
      <c r="B245" s="89">
        <v>0</v>
      </c>
      <c r="C245" s="89">
        <v>0</v>
      </c>
      <c r="D245" s="90">
        <v>0</v>
      </c>
      <c r="E245" s="90">
        <v>0</v>
      </c>
      <c r="F245" s="90">
        <v>0</v>
      </c>
      <c r="G245" s="91">
        <v>0</v>
      </c>
      <c r="H245" s="81">
        <v>0</v>
      </c>
      <c r="I245" s="81"/>
      <c r="J245" s="81"/>
      <c r="K245" s="81"/>
      <c r="L245" s="81"/>
      <c r="M245" s="92"/>
      <c r="N245" s="92"/>
      <c r="O245" s="92"/>
    </row>
    <row r="246" spans="1:15" x14ac:dyDescent="0.2">
      <c r="A246" s="89">
        <v>0</v>
      </c>
      <c r="B246" s="89">
        <v>0</v>
      </c>
      <c r="C246" s="89">
        <v>0</v>
      </c>
      <c r="D246" s="90">
        <v>0</v>
      </c>
      <c r="E246" s="90">
        <v>0</v>
      </c>
      <c r="F246" s="90">
        <v>0</v>
      </c>
      <c r="G246" s="91">
        <v>0</v>
      </c>
      <c r="H246" s="81">
        <v>0</v>
      </c>
      <c r="I246" s="81"/>
      <c r="J246" s="81"/>
      <c r="K246" s="81"/>
      <c r="L246" s="81"/>
      <c r="M246" s="92"/>
      <c r="N246" s="92"/>
      <c r="O246" s="92"/>
    </row>
    <row r="247" spans="1:15" x14ac:dyDescent="0.2">
      <c r="A247" s="89">
        <v>0</v>
      </c>
      <c r="B247" s="89">
        <v>0</v>
      </c>
      <c r="C247" s="89">
        <v>0</v>
      </c>
      <c r="D247" s="90">
        <v>0</v>
      </c>
      <c r="E247" s="90">
        <v>0</v>
      </c>
      <c r="F247" s="90">
        <v>0</v>
      </c>
      <c r="G247" s="91">
        <v>0</v>
      </c>
      <c r="H247" s="81">
        <v>0</v>
      </c>
      <c r="I247" s="81"/>
      <c r="J247" s="81"/>
      <c r="K247" s="81"/>
      <c r="L247" s="81"/>
      <c r="M247" s="92"/>
      <c r="N247" s="92"/>
      <c r="O247" s="92"/>
    </row>
    <row r="248" spans="1:15" x14ac:dyDescent="0.2">
      <c r="A248" s="89">
        <v>0</v>
      </c>
      <c r="B248" s="89">
        <v>0</v>
      </c>
      <c r="C248" s="89">
        <v>0</v>
      </c>
      <c r="D248" s="90">
        <v>0</v>
      </c>
      <c r="E248" s="90">
        <v>0</v>
      </c>
      <c r="F248" s="90">
        <v>0</v>
      </c>
      <c r="G248" s="91">
        <v>0</v>
      </c>
      <c r="H248" s="81">
        <v>0</v>
      </c>
      <c r="I248" s="81"/>
      <c r="J248" s="81"/>
      <c r="K248" s="81"/>
      <c r="L248" s="81"/>
      <c r="M248" s="92"/>
      <c r="N248" s="92"/>
      <c r="O248" s="92"/>
    </row>
    <row r="249" spans="1:15" x14ac:dyDescent="0.2">
      <c r="A249" s="89">
        <v>0</v>
      </c>
      <c r="B249" s="89">
        <v>0</v>
      </c>
      <c r="C249" s="89">
        <v>0</v>
      </c>
      <c r="D249" s="90">
        <v>0</v>
      </c>
      <c r="E249" s="90">
        <v>0</v>
      </c>
      <c r="F249" s="90">
        <v>0</v>
      </c>
      <c r="G249" s="91">
        <v>0</v>
      </c>
      <c r="H249" s="81">
        <v>0</v>
      </c>
      <c r="I249" s="81"/>
      <c r="J249" s="81"/>
      <c r="K249" s="81"/>
      <c r="L249" s="81"/>
      <c r="M249" s="92"/>
      <c r="N249" s="92"/>
      <c r="O249" s="92"/>
    </row>
    <row r="250" spans="1:15" x14ac:dyDescent="0.2">
      <c r="A250" s="89">
        <v>0</v>
      </c>
      <c r="B250" s="89">
        <v>0</v>
      </c>
      <c r="C250" s="89">
        <v>0</v>
      </c>
      <c r="D250" s="90">
        <v>0</v>
      </c>
      <c r="E250" s="90">
        <v>0</v>
      </c>
      <c r="F250" s="90">
        <v>0</v>
      </c>
      <c r="G250" s="91">
        <v>0</v>
      </c>
      <c r="H250" s="81">
        <v>0</v>
      </c>
      <c r="I250" s="81"/>
      <c r="J250" s="81"/>
      <c r="K250" s="81"/>
      <c r="L250" s="81"/>
      <c r="M250" s="92"/>
      <c r="N250" s="92"/>
      <c r="O250" s="92"/>
    </row>
    <row r="251" spans="1:15" x14ac:dyDescent="0.2">
      <c r="A251" s="89">
        <v>0</v>
      </c>
      <c r="B251" s="89">
        <v>0</v>
      </c>
      <c r="C251" s="89">
        <v>0</v>
      </c>
      <c r="D251" s="90">
        <v>0</v>
      </c>
      <c r="E251" s="90">
        <v>0</v>
      </c>
      <c r="F251" s="90">
        <v>0</v>
      </c>
      <c r="G251" s="91">
        <v>0</v>
      </c>
      <c r="H251" s="81">
        <v>0</v>
      </c>
      <c r="I251" s="81"/>
      <c r="J251" s="81"/>
      <c r="K251" s="81"/>
      <c r="L251" s="81"/>
      <c r="M251" s="92"/>
      <c r="N251" s="92"/>
      <c r="O251" s="92"/>
    </row>
    <row r="252" spans="1:15" x14ac:dyDescent="0.2">
      <c r="A252" s="89">
        <v>0</v>
      </c>
      <c r="B252" s="89">
        <v>0</v>
      </c>
      <c r="C252" s="89">
        <v>0</v>
      </c>
      <c r="D252" s="90">
        <v>0</v>
      </c>
      <c r="E252" s="90">
        <v>0</v>
      </c>
      <c r="F252" s="90">
        <v>0</v>
      </c>
      <c r="G252" s="91">
        <v>0</v>
      </c>
      <c r="H252" s="81">
        <v>0</v>
      </c>
      <c r="I252" s="81"/>
      <c r="J252" s="81"/>
      <c r="K252" s="81"/>
      <c r="L252" s="81"/>
      <c r="M252" s="92"/>
      <c r="N252" s="92"/>
      <c r="O252" s="92"/>
    </row>
    <row r="253" spans="1:15" x14ac:dyDescent="0.2">
      <c r="A253" s="89">
        <v>0</v>
      </c>
      <c r="B253" s="89">
        <v>0</v>
      </c>
      <c r="C253" s="89">
        <v>0</v>
      </c>
      <c r="D253" s="90">
        <v>0</v>
      </c>
      <c r="E253" s="90">
        <v>0</v>
      </c>
      <c r="F253" s="90">
        <v>0</v>
      </c>
      <c r="G253" s="91">
        <v>0</v>
      </c>
      <c r="H253" s="81">
        <v>0</v>
      </c>
      <c r="I253" s="81"/>
      <c r="J253" s="81"/>
      <c r="K253" s="81"/>
      <c r="L253" s="81"/>
      <c r="M253" s="92"/>
      <c r="N253" s="92"/>
      <c r="O253" s="92"/>
    </row>
    <row r="254" spans="1:15" x14ac:dyDescent="0.2">
      <c r="A254" s="89">
        <v>0</v>
      </c>
      <c r="B254" s="89">
        <v>0</v>
      </c>
      <c r="C254" s="89">
        <v>0</v>
      </c>
      <c r="D254" s="90">
        <v>0</v>
      </c>
      <c r="E254" s="90">
        <v>0</v>
      </c>
      <c r="F254" s="90">
        <v>0</v>
      </c>
      <c r="G254" s="91">
        <v>0</v>
      </c>
      <c r="H254" s="81">
        <v>0</v>
      </c>
      <c r="I254" s="81"/>
      <c r="J254" s="81"/>
      <c r="K254" s="81"/>
      <c r="L254" s="81"/>
      <c r="M254" s="92"/>
      <c r="N254" s="92"/>
      <c r="O254" s="92"/>
    </row>
    <row r="255" spans="1:15" x14ac:dyDescent="0.2">
      <c r="A255" s="89">
        <v>0</v>
      </c>
      <c r="B255" s="89">
        <v>0</v>
      </c>
      <c r="C255" s="89">
        <v>0</v>
      </c>
      <c r="D255" s="90">
        <v>0</v>
      </c>
      <c r="E255" s="90">
        <v>0</v>
      </c>
      <c r="F255" s="90">
        <v>0</v>
      </c>
      <c r="G255" s="91">
        <v>0</v>
      </c>
      <c r="H255" s="81">
        <v>0</v>
      </c>
      <c r="I255" s="81"/>
      <c r="J255" s="81"/>
      <c r="K255" s="81"/>
      <c r="L255" s="81"/>
      <c r="M255" s="92"/>
      <c r="N255" s="92"/>
      <c r="O255" s="92"/>
    </row>
    <row r="256" spans="1:15" x14ac:dyDescent="0.2">
      <c r="A256" s="89">
        <v>0</v>
      </c>
      <c r="B256" s="89">
        <v>0</v>
      </c>
      <c r="C256" s="89">
        <v>0</v>
      </c>
      <c r="D256" s="90">
        <v>0</v>
      </c>
      <c r="E256" s="90">
        <v>0</v>
      </c>
      <c r="F256" s="90">
        <v>0</v>
      </c>
      <c r="G256" s="91">
        <v>0</v>
      </c>
      <c r="H256" s="81">
        <v>0</v>
      </c>
      <c r="I256" s="81"/>
      <c r="J256" s="81"/>
      <c r="K256" s="81"/>
      <c r="L256" s="81"/>
      <c r="M256" s="92"/>
      <c r="N256" s="92"/>
      <c r="O256" s="92"/>
    </row>
    <row r="257" spans="1:15" x14ac:dyDescent="0.2">
      <c r="A257" s="89">
        <v>0</v>
      </c>
      <c r="B257" s="89">
        <v>0</v>
      </c>
      <c r="C257" s="89">
        <v>0</v>
      </c>
      <c r="D257" s="90">
        <v>0</v>
      </c>
      <c r="E257" s="90">
        <v>0</v>
      </c>
      <c r="F257" s="90">
        <v>0</v>
      </c>
      <c r="G257" s="91">
        <v>0</v>
      </c>
      <c r="H257" s="81">
        <v>0</v>
      </c>
      <c r="I257" s="81"/>
      <c r="J257" s="81"/>
      <c r="K257" s="81"/>
      <c r="L257" s="81"/>
      <c r="M257" s="92"/>
      <c r="N257" s="92"/>
      <c r="O257" s="92"/>
    </row>
    <row r="258" spans="1:15" x14ac:dyDescent="0.2">
      <c r="A258" s="89">
        <v>0</v>
      </c>
      <c r="B258" s="89">
        <v>0</v>
      </c>
      <c r="C258" s="89">
        <v>0</v>
      </c>
      <c r="D258" s="90">
        <v>0</v>
      </c>
      <c r="E258" s="90">
        <v>0</v>
      </c>
      <c r="F258" s="90">
        <v>0</v>
      </c>
      <c r="G258" s="91">
        <v>0</v>
      </c>
      <c r="H258" s="81">
        <v>0</v>
      </c>
      <c r="I258" s="81"/>
      <c r="J258" s="81"/>
      <c r="K258" s="81"/>
      <c r="L258" s="81"/>
      <c r="M258" s="92"/>
      <c r="N258" s="92"/>
      <c r="O258" s="92"/>
    </row>
    <row r="259" spans="1:15" x14ac:dyDescent="0.2">
      <c r="A259" s="89">
        <v>0</v>
      </c>
      <c r="B259" s="89">
        <v>0</v>
      </c>
      <c r="C259" s="89">
        <v>0</v>
      </c>
      <c r="D259" s="90">
        <v>0</v>
      </c>
      <c r="E259" s="90">
        <v>0</v>
      </c>
      <c r="F259" s="90">
        <v>0</v>
      </c>
      <c r="G259" s="91">
        <v>0</v>
      </c>
      <c r="H259" s="81">
        <v>0</v>
      </c>
      <c r="I259" s="81"/>
      <c r="J259" s="81"/>
      <c r="K259" s="81"/>
      <c r="L259" s="81"/>
      <c r="M259" s="92"/>
      <c r="N259" s="92"/>
      <c r="O259" s="92"/>
    </row>
    <row r="260" spans="1:15" x14ac:dyDescent="0.2">
      <c r="A260" s="89">
        <v>0</v>
      </c>
      <c r="B260" s="89">
        <v>0</v>
      </c>
      <c r="C260" s="89">
        <v>0</v>
      </c>
      <c r="D260" s="90">
        <v>0</v>
      </c>
      <c r="E260" s="90">
        <v>0</v>
      </c>
      <c r="F260" s="90">
        <v>0</v>
      </c>
      <c r="G260" s="91">
        <v>0</v>
      </c>
      <c r="H260" s="81">
        <v>0</v>
      </c>
      <c r="I260" s="81"/>
      <c r="J260" s="81"/>
      <c r="K260" s="81"/>
      <c r="L260" s="81"/>
      <c r="M260" s="92"/>
      <c r="N260" s="92"/>
      <c r="O260" s="92"/>
    </row>
    <row r="261" spans="1:15" x14ac:dyDescent="0.2">
      <c r="A261" s="89">
        <v>0</v>
      </c>
      <c r="B261" s="89">
        <v>0</v>
      </c>
      <c r="C261" s="89">
        <v>0</v>
      </c>
      <c r="D261" s="90">
        <v>0</v>
      </c>
      <c r="E261" s="90">
        <v>0</v>
      </c>
      <c r="F261" s="90">
        <v>0</v>
      </c>
      <c r="G261" s="91">
        <v>0</v>
      </c>
      <c r="H261" s="81">
        <v>0</v>
      </c>
      <c r="I261" s="81"/>
      <c r="J261" s="81"/>
      <c r="K261" s="81"/>
      <c r="L261" s="81"/>
      <c r="M261" s="92"/>
      <c r="N261" s="92"/>
      <c r="O261" s="92"/>
    </row>
    <row r="262" spans="1:15" x14ac:dyDescent="0.2">
      <c r="A262" s="89">
        <v>0</v>
      </c>
      <c r="B262" s="89">
        <v>0</v>
      </c>
      <c r="C262" s="89">
        <v>0</v>
      </c>
      <c r="D262" s="90">
        <v>0</v>
      </c>
      <c r="E262" s="90">
        <v>0</v>
      </c>
      <c r="F262" s="90">
        <v>0</v>
      </c>
      <c r="G262" s="91">
        <v>0</v>
      </c>
      <c r="H262" s="81">
        <v>0</v>
      </c>
      <c r="I262" s="81"/>
      <c r="J262" s="81"/>
      <c r="K262" s="81"/>
      <c r="L262" s="81"/>
      <c r="M262" s="92"/>
      <c r="N262" s="92"/>
      <c r="O262" s="92"/>
    </row>
    <row r="263" spans="1:15" x14ac:dyDescent="0.2">
      <c r="A263" s="89">
        <v>0</v>
      </c>
      <c r="B263" s="89">
        <v>0</v>
      </c>
      <c r="C263" s="89">
        <v>0</v>
      </c>
      <c r="D263" s="90">
        <v>0</v>
      </c>
      <c r="E263" s="90">
        <v>0</v>
      </c>
      <c r="F263" s="90">
        <v>0</v>
      </c>
      <c r="G263" s="91">
        <v>0</v>
      </c>
      <c r="H263" s="81">
        <v>0</v>
      </c>
      <c r="I263" s="81"/>
      <c r="J263" s="81"/>
      <c r="K263" s="81"/>
      <c r="L263" s="81"/>
      <c r="M263" s="92"/>
      <c r="N263" s="92"/>
      <c r="O263" s="92"/>
    </row>
    <row r="264" spans="1:15" x14ac:dyDescent="0.2">
      <c r="A264" s="89">
        <v>0</v>
      </c>
      <c r="B264" s="89">
        <v>0</v>
      </c>
      <c r="C264" s="89">
        <v>0</v>
      </c>
      <c r="D264" s="90">
        <v>0</v>
      </c>
      <c r="E264" s="90">
        <v>0</v>
      </c>
      <c r="F264" s="90">
        <v>0</v>
      </c>
      <c r="G264" s="91">
        <v>0</v>
      </c>
      <c r="H264" s="81">
        <v>0</v>
      </c>
      <c r="I264" s="81"/>
      <c r="J264" s="81"/>
      <c r="K264" s="81"/>
      <c r="L264" s="81"/>
      <c r="M264" s="92"/>
      <c r="N264" s="92"/>
      <c r="O264" s="92"/>
    </row>
    <row r="265" spans="1:15" x14ac:dyDescent="0.2">
      <c r="A265" s="89">
        <v>0</v>
      </c>
      <c r="B265" s="89">
        <v>0</v>
      </c>
      <c r="C265" s="89">
        <v>0</v>
      </c>
      <c r="D265" s="90">
        <v>0</v>
      </c>
      <c r="E265" s="90">
        <v>0</v>
      </c>
      <c r="F265" s="90">
        <v>0</v>
      </c>
      <c r="G265" s="91">
        <v>0</v>
      </c>
      <c r="H265" s="81">
        <v>0</v>
      </c>
      <c r="I265" s="81"/>
      <c r="J265" s="81"/>
      <c r="K265" s="81"/>
      <c r="L265" s="81"/>
      <c r="M265" s="92"/>
      <c r="N265" s="92"/>
      <c r="O265" s="92"/>
    </row>
    <row r="266" spans="1:15" x14ac:dyDescent="0.2">
      <c r="A266" s="89">
        <v>0</v>
      </c>
      <c r="B266" s="89">
        <v>0</v>
      </c>
      <c r="C266" s="89">
        <v>0</v>
      </c>
      <c r="D266" s="90">
        <v>0</v>
      </c>
      <c r="E266" s="90">
        <v>0</v>
      </c>
      <c r="F266" s="90">
        <v>0</v>
      </c>
      <c r="G266" s="91">
        <v>0</v>
      </c>
      <c r="H266" s="81">
        <v>0</v>
      </c>
      <c r="I266" s="81"/>
      <c r="J266" s="81"/>
      <c r="K266" s="81"/>
      <c r="L266" s="81"/>
      <c r="M266" s="92"/>
      <c r="N266" s="92"/>
      <c r="O266" s="92"/>
    </row>
    <row r="267" spans="1:15" x14ac:dyDescent="0.2">
      <c r="A267" s="89">
        <v>0</v>
      </c>
      <c r="B267" s="89">
        <v>0</v>
      </c>
      <c r="C267" s="89">
        <v>0</v>
      </c>
      <c r="D267" s="90">
        <v>0</v>
      </c>
      <c r="E267" s="90">
        <v>0</v>
      </c>
      <c r="F267" s="90">
        <v>0</v>
      </c>
      <c r="G267" s="91">
        <v>0</v>
      </c>
      <c r="H267" s="81">
        <v>0</v>
      </c>
      <c r="I267" s="81"/>
      <c r="J267" s="81"/>
      <c r="K267" s="81"/>
      <c r="L267" s="81"/>
      <c r="M267" s="92"/>
      <c r="N267" s="92"/>
      <c r="O267" s="92"/>
    </row>
    <row r="268" spans="1:15" x14ac:dyDescent="0.2">
      <c r="A268" s="89">
        <v>0</v>
      </c>
      <c r="B268" s="89">
        <v>0</v>
      </c>
      <c r="C268" s="89">
        <v>0</v>
      </c>
      <c r="D268" s="90">
        <v>0</v>
      </c>
      <c r="E268" s="90">
        <v>0</v>
      </c>
      <c r="F268" s="90">
        <v>0</v>
      </c>
      <c r="G268" s="91">
        <v>0</v>
      </c>
      <c r="H268" s="81">
        <v>0</v>
      </c>
      <c r="I268" s="81"/>
      <c r="J268" s="81"/>
      <c r="K268" s="81"/>
      <c r="L268" s="81"/>
      <c r="M268" s="92"/>
      <c r="N268" s="92"/>
      <c r="O268" s="92"/>
    </row>
    <row r="269" spans="1:15" x14ac:dyDescent="0.2">
      <c r="A269" s="89">
        <v>0</v>
      </c>
      <c r="B269" s="89">
        <v>0</v>
      </c>
      <c r="C269" s="89">
        <v>0</v>
      </c>
      <c r="D269" s="90">
        <v>0</v>
      </c>
      <c r="E269" s="90">
        <v>0</v>
      </c>
      <c r="F269" s="90">
        <v>0</v>
      </c>
      <c r="G269" s="91">
        <v>0</v>
      </c>
      <c r="H269" s="81">
        <v>0</v>
      </c>
      <c r="I269" s="81"/>
      <c r="J269" s="81"/>
      <c r="K269" s="81"/>
      <c r="L269" s="81"/>
      <c r="M269" s="92"/>
      <c r="N269" s="92"/>
      <c r="O269" s="92"/>
    </row>
    <row r="270" spans="1:15" x14ac:dyDescent="0.2">
      <c r="A270" s="89">
        <v>0</v>
      </c>
      <c r="B270" s="89">
        <v>0</v>
      </c>
      <c r="C270" s="89">
        <v>0</v>
      </c>
      <c r="D270" s="90">
        <v>0</v>
      </c>
      <c r="E270" s="90">
        <v>0</v>
      </c>
      <c r="F270" s="90">
        <v>0</v>
      </c>
      <c r="G270" s="91">
        <v>0</v>
      </c>
      <c r="H270" s="81">
        <v>0</v>
      </c>
      <c r="I270" s="81"/>
      <c r="J270" s="81"/>
      <c r="K270" s="81"/>
      <c r="L270" s="81"/>
      <c r="M270" s="92"/>
      <c r="N270" s="92"/>
      <c r="O270" s="92"/>
    </row>
    <row r="271" spans="1:15" x14ac:dyDescent="0.2">
      <c r="A271" s="89">
        <v>0</v>
      </c>
      <c r="B271" s="89">
        <v>0</v>
      </c>
      <c r="C271" s="89">
        <v>0</v>
      </c>
      <c r="D271" s="90">
        <v>0</v>
      </c>
      <c r="E271" s="90">
        <v>0</v>
      </c>
      <c r="F271" s="90">
        <v>0</v>
      </c>
      <c r="G271" s="91">
        <v>0</v>
      </c>
      <c r="H271" s="81">
        <v>0</v>
      </c>
      <c r="I271" s="81"/>
      <c r="J271" s="81"/>
      <c r="K271" s="81"/>
      <c r="L271" s="81"/>
      <c r="M271" s="92"/>
      <c r="N271" s="92"/>
      <c r="O271" s="92"/>
    </row>
    <row r="272" spans="1:15" x14ac:dyDescent="0.2">
      <c r="A272" s="89">
        <v>0</v>
      </c>
      <c r="B272" s="89">
        <v>0</v>
      </c>
      <c r="C272" s="89">
        <v>0</v>
      </c>
      <c r="D272" s="90">
        <v>0</v>
      </c>
      <c r="E272" s="90">
        <v>0</v>
      </c>
      <c r="F272" s="90">
        <v>0</v>
      </c>
      <c r="G272" s="91">
        <v>0</v>
      </c>
      <c r="H272" s="81">
        <v>0</v>
      </c>
      <c r="I272" s="81"/>
      <c r="J272" s="81"/>
      <c r="K272" s="81"/>
      <c r="L272" s="81"/>
      <c r="M272" s="92"/>
      <c r="N272" s="92"/>
      <c r="O272" s="92"/>
    </row>
    <row r="273" spans="1:15" x14ac:dyDescent="0.2">
      <c r="A273" s="89">
        <v>0</v>
      </c>
      <c r="B273" s="89">
        <v>0</v>
      </c>
      <c r="C273" s="89">
        <v>0</v>
      </c>
      <c r="D273" s="90">
        <v>0</v>
      </c>
      <c r="E273" s="90">
        <v>0</v>
      </c>
      <c r="F273" s="90">
        <v>0</v>
      </c>
      <c r="G273" s="91">
        <v>0</v>
      </c>
      <c r="H273" s="81">
        <v>0</v>
      </c>
      <c r="I273" s="81"/>
      <c r="J273" s="81"/>
      <c r="K273" s="81"/>
      <c r="L273" s="81"/>
      <c r="M273" s="92"/>
      <c r="N273" s="92"/>
      <c r="O273" s="92"/>
    </row>
    <row r="274" spans="1:15" x14ac:dyDescent="0.2">
      <c r="A274" s="89">
        <v>0</v>
      </c>
      <c r="B274" s="89">
        <v>0</v>
      </c>
      <c r="C274" s="89">
        <v>0</v>
      </c>
      <c r="D274" s="90">
        <v>0</v>
      </c>
      <c r="E274" s="90">
        <v>0</v>
      </c>
      <c r="F274" s="90">
        <v>0</v>
      </c>
      <c r="G274" s="91">
        <v>0</v>
      </c>
      <c r="H274" s="81">
        <v>0</v>
      </c>
      <c r="I274" s="81"/>
      <c r="J274" s="81"/>
      <c r="K274" s="81"/>
      <c r="L274" s="81"/>
      <c r="M274" s="92"/>
      <c r="N274" s="92"/>
      <c r="O274" s="92"/>
    </row>
    <row r="275" spans="1:15" x14ac:dyDescent="0.2">
      <c r="A275" s="89">
        <v>0</v>
      </c>
      <c r="B275" s="89">
        <v>0</v>
      </c>
      <c r="C275" s="89">
        <v>0</v>
      </c>
      <c r="D275" s="90">
        <v>0</v>
      </c>
      <c r="E275" s="90">
        <v>0</v>
      </c>
      <c r="F275" s="90">
        <v>0</v>
      </c>
      <c r="G275" s="91">
        <v>0</v>
      </c>
      <c r="H275" s="81">
        <v>0</v>
      </c>
      <c r="I275" s="81"/>
      <c r="J275" s="81"/>
      <c r="K275" s="81"/>
      <c r="L275" s="81"/>
      <c r="M275" s="92"/>
      <c r="N275" s="92"/>
      <c r="O275" s="92"/>
    </row>
    <row r="276" spans="1:15" x14ac:dyDescent="0.2">
      <c r="A276" s="89">
        <v>0</v>
      </c>
      <c r="B276" s="89">
        <v>0</v>
      </c>
      <c r="C276" s="89">
        <v>0</v>
      </c>
      <c r="D276" s="90">
        <v>0</v>
      </c>
      <c r="E276" s="90">
        <v>0</v>
      </c>
      <c r="F276" s="90">
        <v>0</v>
      </c>
      <c r="G276" s="91">
        <v>0</v>
      </c>
      <c r="H276" s="81">
        <v>0</v>
      </c>
      <c r="I276" s="81"/>
      <c r="J276" s="81"/>
      <c r="K276" s="81"/>
      <c r="L276" s="81"/>
      <c r="M276" s="92"/>
      <c r="N276" s="92"/>
      <c r="O276" s="92"/>
    </row>
    <row r="277" spans="1:15" x14ac:dyDescent="0.2">
      <c r="A277" s="89">
        <v>0</v>
      </c>
      <c r="B277" s="89">
        <v>0</v>
      </c>
      <c r="C277" s="89">
        <v>0</v>
      </c>
      <c r="D277" s="90">
        <v>0</v>
      </c>
      <c r="E277" s="90">
        <v>0</v>
      </c>
      <c r="F277" s="90">
        <v>0</v>
      </c>
      <c r="G277" s="91">
        <v>0</v>
      </c>
      <c r="H277" s="81">
        <v>0</v>
      </c>
      <c r="I277" s="81"/>
      <c r="J277" s="81"/>
      <c r="K277" s="81"/>
      <c r="L277" s="81"/>
      <c r="M277" s="92"/>
      <c r="N277" s="92"/>
      <c r="O277" s="92"/>
    </row>
    <row r="278" spans="1:15" x14ac:dyDescent="0.2">
      <c r="A278" s="89">
        <v>0</v>
      </c>
      <c r="B278" s="89">
        <v>0</v>
      </c>
      <c r="C278" s="89">
        <v>0</v>
      </c>
      <c r="D278" s="90">
        <v>0</v>
      </c>
      <c r="E278" s="90">
        <v>0</v>
      </c>
      <c r="F278" s="90">
        <v>0</v>
      </c>
      <c r="G278" s="91">
        <v>0</v>
      </c>
      <c r="H278" s="81">
        <v>0</v>
      </c>
      <c r="I278" s="81"/>
      <c r="J278" s="81"/>
      <c r="K278" s="81"/>
      <c r="L278" s="81"/>
      <c r="M278" s="92"/>
      <c r="N278" s="92"/>
      <c r="O278" s="92"/>
    </row>
    <row r="279" spans="1:15" x14ac:dyDescent="0.2">
      <c r="A279" s="89">
        <v>0</v>
      </c>
      <c r="B279" s="89">
        <v>0</v>
      </c>
      <c r="C279" s="89">
        <v>0</v>
      </c>
      <c r="D279" s="90">
        <v>0</v>
      </c>
      <c r="E279" s="90">
        <v>0</v>
      </c>
      <c r="F279" s="90">
        <v>0</v>
      </c>
      <c r="G279" s="91">
        <v>0</v>
      </c>
      <c r="H279" s="81">
        <v>0</v>
      </c>
      <c r="I279" s="81"/>
      <c r="J279" s="81"/>
      <c r="K279" s="81"/>
      <c r="L279" s="81"/>
      <c r="M279" s="92"/>
      <c r="N279" s="92"/>
      <c r="O279" s="92"/>
    </row>
    <row r="280" spans="1:15" x14ac:dyDescent="0.2">
      <c r="A280" s="89">
        <v>0</v>
      </c>
      <c r="B280" s="89">
        <v>0</v>
      </c>
      <c r="C280" s="89">
        <v>0</v>
      </c>
      <c r="D280" s="90">
        <v>0</v>
      </c>
      <c r="E280" s="90">
        <v>0</v>
      </c>
      <c r="F280" s="90">
        <v>0</v>
      </c>
      <c r="G280" s="91">
        <v>0</v>
      </c>
      <c r="H280" s="81">
        <v>0</v>
      </c>
      <c r="I280" s="81"/>
      <c r="J280" s="81"/>
      <c r="K280" s="81"/>
      <c r="L280" s="81"/>
      <c r="M280" s="92"/>
      <c r="N280" s="92"/>
      <c r="O280" s="92"/>
    </row>
    <row r="281" spans="1:15" x14ac:dyDescent="0.2">
      <c r="A281" s="89">
        <v>0</v>
      </c>
      <c r="B281" s="89">
        <v>0</v>
      </c>
      <c r="C281" s="89">
        <v>0</v>
      </c>
      <c r="D281" s="90">
        <v>0</v>
      </c>
      <c r="E281" s="90">
        <v>0</v>
      </c>
      <c r="F281" s="90">
        <v>0</v>
      </c>
      <c r="G281" s="91">
        <v>0</v>
      </c>
      <c r="H281" s="81">
        <v>0</v>
      </c>
      <c r="I281" s="81"/>
      <c r="J281" s="81"/>
      <c r="K281" s="81"/>
      <c r="L281" s="81"/>
      <c r="M281" s="92"/>
      <c r="N281" s="92"/>
      <c r="O281" s="92"/>
    </row>
    <row r="282" spans="1:15" x14ac:dyDescent="0.2">
      <c r="A282" s="89">
        <v>0</v>
      </c>
      <c r="B282" s="89">
        <v>0</v>
      </c>
      <c r="C282" s="89">
        <v>0</v>
      </c>
      <c r="D282" s="90">
        <v>0</v>
      </c>
      <c r="E282" s="90">
        <v>0</v>
      </c>
      <c r="F282" s="90">
        <v>0</v>
      </c>
      <c r="G282" s="91">
        <v>0</v>
      </c>
      <c r="H282" s="81">
        <v>0</v>
      </c>
      <c r="I282" s="81"/>
      <c r="J282" s="81"/>
      <c r="K282" s="81"/>
      <c r="L282" s="81"/>
      <c r="M282" s="92"/>
      <c r="N282" s="92"/>
      <c r="O282" s="92"/>
    </row>
    <row r="283" spans="1:15" x14ac:dyDescent="0.2">
      <c r="A283" s="89">
        <v>0</v>
      </c>
      <c r="B283" s="89">
        <v>0</v>
      </c>
      <c r="C283" s="89">
        <v>0</v>
      </c>
      <c r="D283" s="90">
        <v>0</v>
      </c>
      <c r="E283" s="90">
        <v>0</v>
      </c>
      <c r="F283" s="90">
        <v>0</v>
      </c>
      <c r="G283" s="91">
        <v>0</v>
      </c>
      <c r="H283" s="81">
        <v>0</v>
      </c>
      <c r="I283" s="81"/>
      <c r="J283" s="81"/>
      <c r="K283" s="81"/>
      <c r="L283" s="81"/>
      <c r="M283" s="92"/>
      <c r="N283" s="92"/>
      <c r="O283" s="92"/>
    </row>
    <row r="284" spans="1:15" x14ac:dyDescent="0.2">
      <c r="A284" s="89">
        <v>0</v>
      </c>
      <c r="B284" s="89">
        <v>0</v>
      </c>
      <c r="C284" s="89">
        <v>0</v>
      </c>
      <c r="D284" s="90">
        <v>0</v>
      </c>
      <c r="E284" s="90">
        <v>0</v>
      </c>
      <c r="F284" s="90">
        <v>0</v>
      </c>
      <c r="G284" s="91">
        <v>0</v>
      </c>
      <c r="H284" s="81">
        <v>0</v>
      </c>
      <c r="I284" s="81"/>
      <c r="J284" s="81"/>
      <c r="K284" s="81"/>
      <c r="L284" s="81"/>
      <c r="M284" s="92"/>
      <c r="N284" s="92"/>
      <c r="O284" s="92"/>
    </row>
    <row r="285" spans="1:15" x14ac:dyDescent="0.2">
      <c r="A285" s="89">
        <v>0</v>
      </c>
      <c r="B285" s="89">
        <v>0</v>
      </c>
      <c r="C285" s="89">
        <v>0</v>
      </c>
      <c r="D285" s="90">
        <v>0</v>
      </c>
      <c r="E285" s="90">
        <v>0</v>
      </c>
      <c r="F285" s="90">
        <v>0</v>
      </c>
      <c r="G285" s="91">
        <v>0</v>
      </c>
      <c r="H285" s="81">
        <v>0</v>
      </c>
      <c r="I285" s="81"/>
      <c r="J285" s="81"/>
      <c r="K285" s="81"/>
      <c r="L285" s="81"/>
      <c r="M285" s="92"/>
      <c r="N285" s="92"/>
      <c r="O285" s="92"/>
    </row>
    <row r="286" spans="1:15" x14ac:dyDescent="0.2">
      <c r="A286" s="89">
        <v>0</v>
      </c>
      <c r="B286" s="89">
        <v>0</v>
      </c>
      <c r="C286" s="89">
        <v>0</v>
      </c>
      <c r="D286" s="90">
        <v>0</v>
      </c>
      <c r="E286" s="90">
        <v>0</v>
      </c>
      <c r="F286" s="90">
        <v>0</v>
      </c>
      <c r="G286" s="91">
        <v>0</v>
      </c>
      <c r="H286" s="81">
        <v>0</v>
      </c>
      <c r="I286" s="81"/>
      <c r="J286" s="81"/>
      <c r="K286" s="81"/>
      <c r="L286" s="81"/>
      <c r="M286" s="92"/>
      <c r="N286" s="92"/>
      <c r="O286" s="92"/>
    </row>
    <row r="287" spans="1:15" x14ac:dyDescent="0.2">
      <c r="A287" s="89">
        <v>0</v>
      </c>
      <c r="B287" s="89">
        <v>0</v>
      </c>
      <c r="C287" s="89">
        <v>0</v>
      </c>
      <c r="D287" s="90">
        <v>0</v>
      </c>
      <c r="E287" s="90">
        <v>0</v>
      </c>
      <c r="F287" s="90">
        <v>0</v>
      </c>
      <c r="G287" s="91">
        <v>0</v>
      </c>
      <c r="H287" s="81">
        <v>0</v>
      </c>
      <c r="I287" s="81"/>
      <c r="J287" s="81"/>
      <c r="K287" s="81"/>
      <c r="L287" s="81"/>
      <c r="M287" s="92"/>
      <c r="N287" s="92"/>
      <c r="O287" s="92"/>
    </row>
    <row r="288" spans="1:15" x14ac:dyDescent="0.2">
      <c r="A288" s="89">
        <v>0</v>
      </c>
      <c r="B288" s="89">
        <v>0</v>
      </c>
      <c r="C288" s="89">
        <v>0</v>
      </c>
      <c r="D288" s="90">
        <v>0</v>
      </c>
      <c r="E288" s="90">
        <v>0</v>
      </c>
      <c r="F288" s="90">
        <v>0</v>
      </c>
      <c r="G288" s="91">
        <v>0</v>
      </c>
      <c r="H288" s="81">
        <v>0</v>
      </c>
      <c r="I288" s="81"/>
      <c r="J288" s="81"/>
      <c r="K288" s="81"/>
      <c r="L288" s="81"/>
      <c r="M288" s="92"/>
      <c r="N288" s="92"/>
      <c r="O288" s="92"/>
    </row>
    <row r="289" spans="1:15" x14ac:dyDescent="0.2">
      <c r="A289" s="89">
        <v>0</v>
      </c>
      <c r="B289" s="89">
        <v>0</v>
      </c>
      <c r="C289" s="89">
        <v>0</v>
      </c>
      <c r="D289" s="90">
        <v>0</v>
      </c>
      <c r="E289" s="90">
        <v>0</v>
      </c>
      <c r="F289" s="90">
        <v>0</v>
      </c>
      <c r="G289" s="91">
        <v>0</v>
      </c>
      <c r="H289" s="81">
        <v>0</v>
      </c>
      <c r="I289" s="81"/>
      <c r="J289" s="81"/>
      <c r="K289" s="81"/>
      <c r="L289" s="81"/>
      <c r="M289" s="92"/>
      <c r="N289" s="92"/>
      <c r="O289" s="92"/>
    </row>
    <row r="290" spans="1:15" x14ac:dyDescent="0.2">
      <c r="A290" s="89">
        <v>0</v>
      </c>
      <c r="B290" s="89">
        <v>0</v>
      </c>
      <c r="C290" s="89">
        <v>0</v>
      </c>
      <c r="D290" s="90">
        <v>0</v>
      </c>
      <c r="E290" s="90">
        <v>0</v>
      </c>
      <c r="F290" s="90">
        <v>0</v>
      </c>
      <c r="G290" s="91">
        <v>0</v>
      </c>
      <c r="H290" s="81">
        <v>0</v>
      </c>
      <c r="I290" s="81"/>
      <c r="J290" s="81"/>
      <c r="K290" s="81"/>
      <c r="L290" s="81"/>
      <c r="M290" s="92"/>
      <c r="N290" s="92"/>
      <c r="O290" s="92"/>
    </row>
    <row r="291" spans="1:15" x14ac:dyDescent="0.2">
      <c r="A291" s="89">
        <v>0</v>
      </c>
      <c r="B291" s="89">
        <v>0</v>
      </c>
      <c r="C291" s="89">
        <v>0</v>
      </c>
      <c r="D291" s="90">
        <v>0</v>
      </c>
      <c r="E291" s="90">
        <v>0</v>
      </c>
      <c r="F291" s="90">
        <v>0</v>
      </c>
      <c r="G291" s="91">
        <v>0</v>
      </c>
      <c r="H291" s="81">
        <v>0</v>
      </c>
      <c r="I291" s="81"/>
      <c r="J291" s="81"/>
      <c r="K291" s="81"/>
      <c r="L291" s="81"/>
      <c r="M291" s="92"/>
      <c r="N291" s="92"/>
      <c r="O291" s="92"/>
    </row>
    <row r="292" spans="1:15" x14ac:dyDescent="0.2">
      <c r="A292" s="89">
        <v>0</v>
      </c>
      <c r="B292" s="89">
        <v>0</v>
      </c>
      <c r="C292" s="89">
        <v>0</v>
      </c>
      <c r="D292" s="90">
        <v>0</v>
      </c>
      <c r="E292" s="90">
        <v>0</v>
      </c>
      <c r="F292" s="90">
        <v>0</v>
      </c>
      <c r="G292" s="91">
        <v>0</v>
      </c>
      <c r="H292" s="81">
        <v>0</v>
      </c>
      <c r="I292" s="81"/>
      <c r="J292" s="81"/>
      <c r="K292" s="81"/>
      <c r="L292" s="81"/>
      <c r="M292" s="92"/>
      <c r="N292" s="92"/>
      <c r="O292" s="92"/>
    </row>
    <row r="293" spans="1:15" x14ac:dyDescent="0.2">
      <c r="A293" s="89">
        <v>0</v>
      </c>
      <c r="B293" s="89">
        <v>0</v>
      </c>
      <c r="C293" s="89">
        <v>0</v>
      </c>
      <c r="D293" s="90">
        <v>0</v>
      </c>
      <c r="E293" s="90">
        <v>0</v>
      </c>
      <c r="F293" s="90">
        <v>0</v>
      </c>
      <c r="G293" s="91">
        <v>0</v>
      </c>
      <c r="H293" s="81">
        <v>0</v>
      </c>
      <c r="I293" s="81"/>
      <c r="J293" s="81"/>
      <c r="K293" s="81"/>
      <c r="L293" s="81"/>
      <c r="M293" s="92"/>
      <c r="N293" s="92"/>
      <c r="O293" s="92"/>
    </row>
    <row r="294" spans="1:15" x14ac:dyDescent="0.2">
      <c r="A294" s="89">
        <v>0</v>
      </c>
      <c r="B294" s="89">
        <v>0</v>
      </c>
      <c r="C294" s="89">
        <v>0</v>
      </c>
      <c r="D294" s="90">
        <v>0</v>
      </c>
      <c r="E294" s="90">
        <v>0</v>
      </c>
      <c r="F294" s="90">
        <v>0</v>
      </c>
      <c r="G294" s="91">
        <v>0</v>
      </c>
      <c r="H294" s="81">
        <v>0</v>
      </c>
      <c r="I294" s="81"/>
      <c r="J294" s="81"/>
      <c r="K294" s="81"/>
      <c r="L294" s="81"/>
      <c r="M294" s="92"/>
      <c r="N294" s="92"/>
      <c r="O294" s="92"/>
    </row>
    <row r="295" spans="1:15" x14ac:dyDescent="0.2">
      <c r="A295" s="89">
        <v>0</v>
      </c>
      <c r="B295" s="89">
        <v>0</v>
      </c>
      <c r="C295" s="89">
        <v>0</v>
      </c>
      <c r="D295" s="90">
        <v>0</v>
      </c>
      <c r="E295" s="90">
        <v>0</v>
      </c>
      <c r="F295" s="90">
        <v>0</v>
      </c>
      <c r="G295" s="91">
        <v>0</v>
      </c>
      <c r="H295" s="81">
        <v>0</v>
      </c>
      <c r="I295" s="81"/>
      <c r="J295" s="81"/>
      <c r="K295" s="81"/>
      <c r="L295" s="81"/>
      <c r="M295" s="92"/>
      <c r="N295" s="92"/>
      <c r="O295" s="92"/>
    </row>
    <row r="296" spans="1:15" x14ac:dyDescent="0.2">
      <c r="A296" s="89">
        <v>0</v>
      </c>
      <c r="B296" s="89">
        <v>0</v>
      </c>
      <c r="C296" s="89">
        <v>0</v>
      </c>
      <c r="D296" s="90">
        <v>0</v>
      </c>
      <c r="E296" s="90">
        <v>0</v>
      </c>
      <c r="F296" s="90">
        <v>0</v>
      </c>
      <c r="G296" s="91">
        <v>0</v>
      </c>
      <c r="H296" s="81">
        <v>0</v>
      </c>
      <c r="I296" s="81"/>
      <c r="J296" s="81"/>
      <c r="K296" s="81"/>
      <c r="L296" s="81"/>
      <c r="M296" s="92"/>
      <c r="N296" s="92"/>
      <c r="O296" s="92"/>
    </row>
    <row r="297" spans="1:15" x14ac:dyDescent="0.2">
      <c r="A297" s="89">
        <v>0</v>
      </c>
      <c r="B297" s="89">
        <v>0</v>
      </c>
      <c r="C297" s="89">
        <v>0</v>
      </c>
      <c r="D297" s="90">
        <v>0</v>
      </c>
      <c r="E297" s="90">
        <v>0</v>
      </c>
      <c r="F297" s="90">
        <v>0</v>
      </c>
      <c r="G297" s="91">
        <v>0</v>
      </c>
      <c r="H297" s="81">
        <v>0</v>
      </c>
      <c r="I297" s="81"/>
      <c r="J297" s="81"/>
      <c r="K297" s="81"/>
      <c r="L297" s="81"/>
      <c r="M297" s="92"/>
      <c r="N297" s="92"/>
      <c r="O297" s="92"/>
    </row>
    <row r="298" spans="1:15" x14ac:dyDescent="0.2">
      <c r="A298" s="89">
        <v>0</v>
      </c>
      <c r="B298" s="89">
        <v>0</v>
      </c>
      <c r="C298" s="89">
        <v>0</v>
      </c>
      <c r="D298" s="90">
        <v>0</v>
      </c>
      <c r="E298" s="90">
        <v>0</v>
      </c>
      <c r="F298" s="90">
        <v>0</v>
      </c>
      <c r="G298" s="91">
        <v>0</v>
      </c>
      <c r="H298" s="81">
        <v>0</v>
      </c>
      <c r="I298" s="81"/>
      <c r="J298" s="81"/>
      <c r="K298" s="81"/>
      <c r="L298" s="81"/>
      <c r="M298" s="92"/>
      <c r="N298" s="92"/>
      <c r="O298" s="92"/>
    </row>
    <row r="299" spans="1:15" x14ac:dyDescent="0.2">
      <c r="A299" s="89">
        <v>0</v>
      </c>
      <c r="B299" s="89">
        <v>0</v>
      </c>
      <c r="C299" s="89">
        <v>0</v>
      </c>
      <c r="D299" s="90">
        <v>0</v>
      </c>
      <c r="E299" s="90">
        <v>0</v>
      </c>
      <c r="F299" s="90">
        <v>0</v>
      </c>
      <c r="G299" s="91">
        <v>0</v>
      </c>
      <c r="H299" s="81">
        <v>0</v>
      </c>
      <c r="I299" s="81"/>
      <c r="J299" s="81"/>
      <c r="K299" s="81"/>
      <c r="L299" s="81"/>
      <c r="M299" s="92"/>
      <c r="N299" s="92"/>
      <c r="O299" s="92"/>
    </row>
    <row r="300" spans="1:15" x14ac:dyDescent="0.2">
      <c r="A300" s="89">
        <v>0</v>
      </c>
      <c r="B300" s="89">
        <v>0</v>
      </c>
      <c r="C300" s="89">
        <v>0</v>
      </c>
      <c r="D300" s="90">
        <v>0</v>
      </c>
      <c r="E300" s="90">
        <v>0</v>
      </c>
      <c r="F300" s="90">
        <v>0</v>
      </c>
      <c r="G300" s="91">
        <v>0</v>
      </c>
      <c r="H300" s="81">
        <v>0</v>
      </c>
      <c r="I300" s="81"/>
      <c r="J300" s="81"/>
      <c r="K300" s="81"/>
      <c r="L300" s="81"/>
      <c r="M300" s="92"/>
      <c r="N300" s="92"/>
      <c r="O300" s="92"/>
    </row>
    <row r="301" spans="1:15" x14ac:dyDescent="0.2">
      <c r="A301" s="89">
        <v>0</v>
      </c>
      <c r="B301" s="89">
        <v>0</v>
      </c>
      <c r="C301" s="89">
        <v>0</v>
      </c>
      <c r="D301" s="90">
        <v>0</v>
      </c>
      <c r="E301" s="90">
        <v>0</v>
      </c>
      <c r="F301" s="90">
        <v>0</v>
      </c>
      <c r="G301" s="91">
        <v>0</v>
      </c>
      <c r="H301" s="81">
        <v>0</v>
      </c>
      <c r="I301" s="81"/>
      <c r="J301" s="81"/>
      <c r="K301" s="81"/>
      <c r="L301" s="81"/>
      <c r="M301" s="92"/>
      <c r="N301" s="92"/>
      <c r="O301" s="92"/>
    </row>
    <row r="302" spans="1:15" x14ac:dyDescent="0.2">
      <c r="A302" s="89">
        <v>0</v>
      </c>
      <c r="B302" s="89">
        <v>0</v>
      </c>
      <c r="C302" s="89">
        <v>0</v>
      </c>
      <c r="D302" s="90">
        <v>0</v>
      </c>
      <c r="E302" s="90">
        <v>0</v>
      </c>
      <c r="F302" s="90">
        <v>0</v>
      </c>
      <c r="G302" s="91">
        <v>0</v>
      </c>
      <c r="H302" s="81">
        <v>0</v>
      </c>
      <c r="I302" s="81"/>
      <c r="J302" s="81"/>
      <c r="K302" s="81"/>
      <c r="L302" s="81"/>
      <c r="M302" s="92"/>
      <c r="N302" s="92"/>
      <c r="O302" s="92"/>
    </row>
    <row r="303" spans="1:15" x14ac:dyDescent="0.2">
      <c r="A303" s="89">
        <v>0</v>
      </c>
      <c r="B303" s="89">
        <v>0</v>
      </c>
      <c r="C303" s="89">
        <v>0</v>
      </c>
      <c r="D303" s="90">
        <v>0</v>
      </c>
      <c r="E303" s="90">
        <v>0</v>
      </c>
      <c r="F303" s="90">
        <v>0</v>
      </c>
      <c r="G303" s="91">
        <v>0</v>
      </c>
      <c r="H303" s="81">
        <v>0</v>
      </c>
      <c r="I303" s="81"/>
      <c r="J303" s="81"/>
      <c r="K303" s="81"/>
      <c r="L303" s="81"/>
      <c r="M303" s="92"/>
      <c r="N303" s="92"/>
      <c r="O303" s="92"/>
    </row>
    <row r="304" spans="1:15" x14ac:dyDescent="0.2">
      <c r="A304" s="89">
        <v>0</v>
      </c>
      <c r="B304" s="89">
        <v>0</v>
      </c>
      <c r="C304" s="89">
        <v>0</v>
      </c>
      <c r="D304" s="90">
        <v>0</v>
      </c>
      <c r="E304" s="90">
        <v>0</v>
      </c>
      <c r="F304" s="90">
        <v>0</v>
      </c>
      <c r="G304" s="91">
        <v>0</v>
      </c>
      <c r="H304" s="81">
        <v>0</v>
      </c>
      <c r="I304" s="81"/>
      <c r="J304" s="81"/>
      <c r="K304" s="81"/>
      <c r="L304" s="81"/>
      <c r="M304" s="92"/>
      <c r="N304" s="92"/>
      <c r="O304" s="92"/>
    </row>
    <row r="305" spans="1:15" x14ac:dyDescent="0.2">
      <c r="A305" s="89">
        <v>0</v>
      </c>
      <c r="B305" s="89">
        <v>0</v>
      </c>
      <c r="C305" s="89">
        <v>0</v>
      </c>
      <c r="D305" s="90">
        <v>0</v>
      </c>
      <c r="E305" s="90">
        <v>0</v>
      </c>
      <c r="F305" s="90">
        <v>0</v>
      </c>
      <c r="G305" s="91">
        <v>0</v>
      </c>
      <c r="H305" s="81">
        <v>0</v>
      </c>
      <c r="I305" s="81"/>
      <c r="J305" s="81"/>
      <c r="K305" s="81"/>
      <c r="L305" s="81"/>
      <c r="M305" s="92"/>
      <c r="N305" s="92"/>
      <c r="O305" s="92"/>
    </row>
    <row r="306" spans="1:15" x14ac:dyDescent="0.2">
      <c r="A306" s="89">
        <v>0</v>
      </c>
      <c r="B306" s="89">
        <v>0</v>
      </c>
      <c r="C306" s="89">
        <v>0</v>
      </c>
      <c r="D306" s="90">
        <v>0</v>
      </c>
      <c r="E306" s="90">
        <v>0</v>
      </c>
      <c r="F306" s="90">
        <v>0</v>
      </c>
      <c r="G306" s="91">
        <v>0</v>
      </c>
      <c r="H306" s="81">
        <v>0</v>
      </c>
      <c r="I306" s="81"/>
      <c r="J306" s="81"/>
      <c r="K306" s="81"/>
      <c r="L306" s="81"/>
      <c r="M306" s="92"/>
      <c r="N306" s="92"/>
      <c r="O306" s="92"/>
    </row>
    <row r="307" spans="1:15" x14ac:dyDescent="0.2">
      <c r="A307" s="89">
        <v>0</v>
      </c>
      <c r="B307" s="89">
        <v>0</v>
      </c>
      <c r="C307" s="89">
        <v>0</v>
      </c>
      <c r="D307" s="90">
        <v>0</v>
      </c>
      <c r="E307" s="90">
        <v>0</v>
      </c>
      <c r="F307" s="90">
        <v>0</v>
      </c>
      <c r="G307" s="91">
        <v>0</v>
      </c>
      <c r="H307" s="81">
        <v>0</v>
      </c>
      <c r="I307" s="81"/>
      <c r="J307" s="81"/>
      <c r="K307" s="81"/>
      <c r="L307" s="81"/>
      <c r="M307" s="92"/>
      <c r="N307" s="92"/>
      <c r="O307" s="92"/>
    </row>
    <row r="308" spans="1:15" x14ac:dyDescent="0.2">
      <c r="A308" s="89">
        <v>0</v>
      </c>
      <c r="B308" s="89">
        <v>0</v>
      </c>
      <c r="C308" s="89">
        <v>0</v>
      </c>
      <c r="D308" s="90">
        <v>0</v>
      </c>
      <c r="E308" s="90">
        <v>0</v>
      </c>
      <c r="F308" s="90">
        <v>0</v>
      </c>
      <c r="G308" s="91">
        <v>0</v>
      </c>
      <c r="H308" s="81">
        <v>0</v>
      </c>
      <c r="I308" s="81"/>
      <c r="J308" s="81"/>
      <c r="K308" s="81"/>
      <c r="L308" s="81"/>
      <c r="M308" s="92"/>
      <c r="N308" s="92"/>
      <c r="O308" s="92"/>
    </row>
    <row r="309" spans="1:15" x14ac:dyDescent="0.2">
      <c r="A309" s="89">
        <v>0</v>
      </c>
      <c r="B309" s="89">
        <v>0</v>
      </c>
      <c r="C309" s="89">
        <v>0</v>
      </c>
      <c r="D309" s="90">
        <v>0</v>
      </c>
      <c r="E309" s="90">
        <v>0</v>
      </c>
      <c r="F309" s="90">
        <v>0</v>
      </c>
      <c r="G309" s="91">
        <v>0</v>
      </c>
      <c r="H309" s="81">
        <v>0</v>
      </c>
      <c r="I309" s="81"/>
      <c r="J309" s="81"/>
      <c r="K309" s="81"/>
      <c r="L309" s="81"/>
      <c r="M309" s="92"/>
      <c r="N309" s="92"/>
      <c r="O309" s="92"/>
    </row>
    <row r="310" spans="1:15" x14ac:dyDescent="0.2">
      <c r="A310" s="89">
        <v>0</v>
      </c>
      <c r="B310" s="89">
        <v>0</v>
      </c>
      <c r="C310" s="89">
        <v>0</v>
      </c>
      <c r="D310" s="90">
        <v>0</v>
      </c>
      <c r="E310" s="90">
        <v>0</v>
      </c>
      <c r="F310" s="90">
        <v>0</v>
      </c>
      <c r="G310" s="91">
        <v>0</v>
      </c>
      <c r="H310" s="81">
        <v>0</v>
      </c>
      <c r="I310" s="81"/>
      <c r="J310" s="81"/>
      <c r="K310" s="81"/>
      <c r="L310" s="81"/>
      <c r="M310" s="92"/>
      <c r="N310" s="92"/>
      <c r="O310" s="92"/>
    </row>
    <row r="311" spans="1:15" x14ac:dyDescent="0.2">
      <c r="A311" s="89">
        <v>0</v>
      </c>
      <c r="B311" s="89">
        <v>0</v>
      </c>
      <c r="C311" s="89">
        <v>0</v>
      </c>
      <c r="D311" s="90">
        <v>0</v>
      </c>
      <c r="E311" s="90">
        <v>0</v>
      </c>
      <c r="F311" s="90">
        <v>0</v>
      </c>
      <c r="G311" s="91">
        <v>0</v>
      </c>
      <c r="H311" s="81">
        <v>0</v>
      </c>
      <c r="I311" s="81"/>
      <c r="J311" s="81"/>
      <c r="K311" s="81"/>
      <c r="L311" s="81"/>
      <c r="M311" s="92"/>
      <c r="N311" s="92"/>
      <c r="O311" s="92"/>
    </row>
    <row r="312" spans="1:15" x14ac:dyDescent="0.2">
      <c r="A312" s="89">
        <v>0</v>
      </c>
      <c r="B312" s="89">
        <v>0</v>
      </c>
      <c r="C312" s="89">
        <v>0</v>
      </c>
      <c r="D312" s="90">
        <v>0</v>
      </c>
      <c r="E312" s="90">
        <v>0</v>
      </c>
      <c r="F312" s="90">
        <v>0</v>
      </c>
      <c r="G312" s="91">
        <v>0</v>
      </c>
      <c r="H312" s="81">
        <v>0</v>
      </c>
      <c r="I312" s="81"/>
      <c r="J312" s="81"/>
      <c r="K312" s="81"/>
      <c r="L312" s="81"/>
      <c r="M312" s="92"/>
      <c r="N312" s="92"/>
      <c r="O312" s="92"/>
    </row>
    <row r="313" spans="1:15" x14ac:dyDescent="0.2">
      <c r="A313" s="89">
        <v>0</v>
      </c>
      <c r="B313" s="89">
        <v>0</v>
      </c>
      <c r="C313" s="89">
        <v>0</v>
      </c>
      <c r="D313" s="90">
        <v>0</v>
      </c>
      <c r="E313" s="90">
        <v>0</v>
      </c>
      <c r="F313" s="90">
        <v>0</v>
      </c>
      <c r="G313" s="91">
        <v>0</v>
      </c>
      <c r="H313" s="81">
        <v>0</v>
      </c>
      <c r="I313" s="81"/>
      <c r="J313" s="81"/>
      <c r="K313" s="81"/>
      <c r="L313" s="81"/>
      <c r="M313" s="92"/>
      <c r="N313" s="92"/>
      <c r="O313" s="92"/>
    </row>
    <row r="314" spans="1:15" x14ac:dyDescent="0.2">
      <c r="A314" s="89">
        <v>0</v>
      </c>
      <c r="B314" s="89">
        <v>0</v>
      </c>
      <c r="C314" s="89">
        <v>0</v>
      </c>
      <c r="D314" s="90">
        <v>0</v>
      </c>
      <c r="E314" s="90">
        <v>0</v>
      </c>
      <c r="F314" s="90">
        <v>0</v>
      </c>
      <c r="G314" s="91">
        <v>0</v>
      </c>
      <c r="H314" s="81">
        <v>0</v>
      </c>
      <c r="I314" s="81"/>
      <c r="J314" s="81"/>
      <c r="K314" s="81"/>
      <c r="L314" s="81"/>
      <c r="M314" s="92"/>
      <c r="N314" s="92"/>
      <c r="O314" s="92"/>
    </row>
    <row r="315" spans="1:15" x14ac:dyDescent="0.2">
      <c r="A315" s="89">
        <v>0</v>
      </c>
      <c r="B315" s="89">
        <v>0</v>
      </c>
      <c r="C315" s="89">
        <v>0</v>
      </c>
      <c r="D315" s="90">
        <v>0</v>
      </c>
      <c r="E315" s="90">
        <v>0</v>
      </c>
      <c r="F315" s="90">
        <v>0</v>
      </c>
      <c r="G315" s="91">
        <v>0</v>
      </c>
      <c r="H315" s="81">
        <v>0</v>
      </c>
      <c r="I315" s="81"/>
      <c r="J315" s="81"/>
      <c r="K315" s="81"/>
      <c r="L315" s="81"/>
      <c r="M315" s="92"/>
      <c r="N315" s="92"/>
      <c r="O315" s="92"/>
    </row>
    <row r="316" spans="1:15" x14ac:dyDescent="0.2">
      <c r="A316" s="89">
        <v>0</v>
      </c>
      <c r="B316" s="89">
        <v>0</v>
      </c>
      <c r="C316" s="89">
        <v>0</v>
      </c>
      <c r="D316" s="90">
        <v>0</v>
      </c>
      <c r="E316" s="90">
        <v>0</v>
      </c>
      <c r="F316" s="90">
        <v>0</v>
      </c>
      <c r="G316" s="91">
        <v>0</v>
      </c>
      <c r="H316" s="81">
        <v>0</v>
      </c>
      <c r="I316" s="81"/>
      <c r="J316" s="81"/>
      <c r="K316" s="81"/>
      <c r="L316" s="81"/>
      <c r="M316" s="92"/>
      <c r="N316" s="92"/>
      <c r="O316" s="92"/>
    </row>
    <row r="317" spans="1:15" x14ac:dyDescent="0.2">
      <c r="A317" s="89">
        <v>0</v>
      </c>
      <c r="B317" s="89">
        <v>0</v>
      </c>
      <c r="C317" s="89">
        <v>0</v>
      </c>
      <c r="D317" s="90">
        <v>0</v>
      </c>
      <c r="E317" s="90">
        <v>0</v>
      </c>
      <c r="F317" s="90">
        <v>0</v>
      </c>
      <c r="G317" s="91">
        <v>0</v>
      </c>
      <c r="H317" s="81">
        <v>0</v>
      </c>
      <c r="I317" s="81"/>
      <c r="J317" s="81"/>
      <c r="K317" s="81"/>
      <c r="L317" s="81"/>
      <c r="M317" s="92"/>
      <c r="N317" s="92"/>
      <c r="O317" s="92"/>
    </row>
    <row r="318" spans="1:15" x14ac:dyDescent="0.2">
      <c r="A318" s="89">
        <v>0</v>
      </c>
      <c r="B318" s="89">
        <v>0</v>
      </c>
      <c r="C318" s="89">
        <v>0</v>
      </c>
      <c r="D318" s="90">
        <v>0</v>
      </c>
      <c r="E318" s="90">
        <v>0</v>
      </c>
      <c r="F318" s="90">
        <v>0</v>
      </c>
      <c r="G318" s="91">
        <v>0</v>
      </c>
      <c r="H318" s="81">
        <v>0</v>
      </c>
      <c r="I318" s="81"/>
      <c r="J318" s="81"/>
      <c r="K318" s="81"/>
      <c r="L318" s="81"/>
      <c r="M318" s="92"/>
      <c r="N318" s="92"/>
      <c r="O318" s="92"/>
    </row>
    <row r="319" spans="1:15" x14ac:dyDescent="0.2">
      <c r="A319" s="89">
        <v>0</v>
      </c>
      <c r="B319" s="89">
        <v>0</v>
      </c>
      <c r="C319" s="89">
        <v>0</v>
      </c>
      <c r="D319" s="90">
        <v>0</v>
      </c>
      <c r="E319" s="90">
        <v>0</v>
      </c>
      <c r="F319" s="90">
        <v>0</v>
      </c>
      <c r="G319" s="91">
        <v>0</v>
      </c>
      <c r="H319" s="81">
        <v>0</v>
      </c>
      <c r="I319" s="81"/>
      <c r="J319" s="81"/>
      <c r="K319" s="81"/>
      <c r="L319" s="81"/>
      <c r="M319" s="92"/>
      <c r="N319" s="92"/>
      <c r="O319" s="92"/>
    </row>
    <row r="320" spans="1:15" x14ac:dyDescent="0.2">
      <c r="A320" s="89">
        <v>0</v>
      </c>
      <c r="B320" s="89">
        <v>0</v>
      </c>
      <c r="C320" s="89">
        <v>0</v>
      </c>
      <c r="D320" s="90">
        <v>0</v>
      </c>
      <c r="E320" s="90">
        <v>0</v>
      </c>
      <c r="F320" s="90">
        <v>0</v>
      </c>
      <c r="G320" s="91">
        <v>0</v>
      </c>
      <c r="H320" s="81">
        <v>0</v>
      </c>
      <c r="I320" s="81"/>
      <c r="J320" s="81"/>
      <c r="K320" s="81"/>
      <c r="L320" s="81"/>
      <c r="M320" s="92"/>
      <c r="N320" s="92"/>
      <c r="O320" s="92"/>
    </row>
    <row r="321" spans="1:15" x14ac:dyDescent="0.2">
      <c r="A321" s="89">
        <v>0</v>
      </c>
      <c r="B321" s="89">
        <v>0</v>
      </c>
      <c r="C321" s="89">
        <v>0</v>
      </c>
      <c r="D321" s="90">
        <v>0</v>
      </c>
      <c r="E321" s="90">
        <v>0</v>
      </c>
      <c r="F321" s="90">
        <v>0</v>
      </c>
      <c r="G321" s="91">
        <v>0</v>
      </c>
      <c r="H321" s="81">
        <v>0</v>
      </c>
      <c r="I321" s="81"/>
      <c r="J321" s="81"/>
      <c r="K321" s="81"/>
      <c r="L321" s="81"/>
      <c r="M321" s="92"/>
      <c r="N321" s="92"/>
      <c r="O321" s="92"/>
    </row>
    <row r="322" spans="1:15" x14ac:dyDescent="0.2">
      <c r="A322" s="89">
        <v>0</v>
      </c>
      <c r="B322" s="89">
        <v>0</v>
      </c>
      <c r="C322" s="89">
        <v>0</v>
      </c>
      <c r="D322" s="90">
        <v>0</v>
      </c>
      <c r="E322" s="90">
        <v>0</v>
      </c>
      <c r="F322" s="90">
        <v>0</v>
      </c>
      <c r="G322" s="91">
        <v>0</v>
      </c>
      <c r="H322" s="81">
        <v>0</v>
      </c>
      <c r="I322" s="81"/>
      <c r="J322" s="81"/>
      <c r="K322" s="81"/>
      <c r="L322" s="81"/>
      <c r="M322" s="92"/>
      <c r="N322" s="92"/>
      <c r="O322" s="92"/>
    </row>
    <row r="323" spans="1:15" x14ac:dyDescent="0.2">
      <c r="A323" s="89">
        <v>0</v>
      </c>
      <c r="B323" s="89">
        <v>0</v>
      </c>
      <c r="C323" s="89">
        <v>0</v>
      </c>
      <c r="D323" s="90">
        <v>0</v>
      </c>
      <c r="E323" s="90">
        <v>0</v>
      </c>
      <c r="F323" s="90">
        <v>0</v>
      </c>
      <c r="G323" s="91">
        <v>0</v>
      </c>
      <c r="H323" s="81">
        <v>0</v>
      </c>
      <c r="I323" s="81"/>
      <c r="J323" s="81"/>
      <c r="K323" s="81"/>
      <c r="L323" s="81"/>
      <c r="M323" s="92"/>
      <c r="N323" s="92"/>
      <c r="O323" s="92"/>
    </row>
    <row r="324" spans="1:15" x14ac:dyDescent="0.2">
      <c r="A324" s="89">
        <v>0</v>
      </c>
      <c r="B324" s="89">
        <v>0</v>
      </c>
      <c r="C324" s="89">
        <v>0</v>
      </c>
      <c r="D324" s="90">
        <v>0</v>
      </c>
      <c r="E324" s="90">
        <v>0</v>
      </c>
      <c r="F324" s="90">
        <v>0</v>
      </c>
      <c r="G324" s="91">
        <v>0</v>
      </c>
      <c r="H324" s="81">
        <v>0</v>
      </c>
      <c r="I324" s="81"/>
      <c r="J324" s="81"/>
      <c r="K324" s="81"/>
      <c r="L324" s="81"/>
      <c r="M324" s="92"/>
      <c r="N324" s="92"/>
      <c r="O324" s="92"/>
    </row>
    <row r="325" spans="1:15" x14ac:dyDescent="0.2">
      <c r="A325" s="89">
        <v>0</v>
      </c>
      <c r="B325" s="89">
        <v>0</v>
      </c>
      <c r="C325" s="89">
        <v>0</v>
      </c>
      <c r="D325" s="90">
        <v>0</v>
      </c>
      <c r="E325" s="90">
        <v>0</v>
      </c>
      <c r="F325" s="90">
        <v>0</v>
      </c>
      <c r="G325" s="91">
        <v>0</v>
      </c>
      <c r="H325" s="81">
        <v>0</v>
      </c>
      <c r="I325" s="81"/>
      <c r="J325" s="81"/>
      <c r="K325" s="81"/>
      <c r="L325" s="81"/>
      <c r="M325" s="92"/>
      <c r="N325" s="92"/>
      <c r="O325" s="92"/>
    </row>
    <row r="326" spans="1:15" x14ac:dyDescent="0.2">
      <c r="A326" s="89">
        <v>0</v>
      </c>
      <c r="B326" s="89">
        <v>0</v>
      </c>
      <c r="C326" s="89">
        <v>0</v>
      </c>
      <c r="D326" s="90">
        <v>0</v>
      </c>
      <c r="E326" s="90">
        <v>0</v>
      </c>
      <c r="F326" s="90">
        <v>0</v>
      </c>
      <c r="G326" s="91">
        <v>0</v>
      </c>
      <c r="H326" s="81">
        <v>0</v>
      </c>
      <c r="I326" s="81"/>
      <c r="J326" s="81"/>
      <c r="K326" s="81"/>
      <c r="L326" s="81"/>
      <c r="M326" s="92"/>
      <c r="N326" s="92"/>
      <c r="O326" s="92"/>
    </row>
    <row r="327" spans="1:15" x14ac:dyDescent="0.2">
      <c r="A327" s="89">
        <v>0</v>
      </c>
      <c r="B327" s="89">
        <v>0</v>
      </c>
      <c r="C327" s="89">
        <v>0</v>
      </c>
      <c r="D327" s="90">
        <v>0</v>
      </c>
      <c r="E327" s="90">
        <v>0</v>
      </c>
      <c r="F327" s="90">
        <v>0</v>
      </c>
      <c r="G327" s="91">
        <v>0</v>
      </c>
      <c r="H327" s="81">
        <v>0</v>
      </c>
      <c r="I327" s="81"/>
      <c r="J327" s="81"/>
      <c r="K327" s="81"/>
      <c r="L327" s="81"/>
      <c r="M327" s="92"/>
      <c r="N327" s="92"/>
      <c r="O327" s="92"/>
    </row>
    <row r="328" spans="1:15" x14ac:dyDescent="0.2">
      <c r="A328" s="6">
        <v>0</v>
      </c>
      <c r="B328" s="6">
        <v>0</v>
      </c>
      <c r="C328" s="6">
        <v>0</v>
      </c>
      <c r="D328" s="93">
        <v>0</v>
      </c>
      <c r="E328" s="93">
        <v>0</v>
      </c>
      <c r="F328" s="93">
        <v>0</v>
      </c>
      <c r="G328" s="7">
        <v>0</v>
      </c>
      <c r="H328" s="5">
        <v>0</v>
      </c>
    </row>
    <row r="329" spans="1:15" x14ac:dyDescent="0.2">
      <c r="A329" s="6">
        <v>0</v>
      </c>
      <c r="B329" s="6">
        <v>0</v>
      </c>
      <c r="C329" s="6">
        <v>0</v>
      </c>
      <c r="D329" s="93">
        <v>0</v>
      </c>
      <c r="E329" s="93">
        <v>0</v>
      </c>
      <c r="F329" s="93">
        <v>0</v>
      </c>
      <c r="G329" s="7">
        <v>0</v>
      </c>
      <c r="H329" s="5">
        <v>0</v>
      </c>
    </row>
    <row r="330" spans="1:15" x14ac:dyDescent="0.2">
      <c r="A330" s="6">
        <v>0</v>
      </c>
      <c r="B330" s="6">
        <v>0</v>
      </c>
      <c r="C330" s="6">
        <v>0</v>
      </c>
      <c r="D330" s="93">
        <v>0</v>
      </c>
      <c r="E330" s="93">
        <v>0</v>
      </c>
      <c r="F330" s="93">
        <v>0</v>
      </c>
      <c r="G330" s="7">
        <v>0</v>
      </c>
      <c r="H330" s="5">
        <v>0</v>
      </c>
    </row>
    <row r="331" spans="1:15" x14ac:dyDescent="0.2">
      <c r="A331" s="6">
        <v>0</v>
      </c>
      <c r="B331" s="6">
        <v>0</v>
      </c>
      <c r="C331" s="6">
        <v>0</v>
      </c>
      <c r="D331" s="93">
        <v>0</v>
      </c>
      <c r="E331" s="93">
        <v>0</v>
      </c>
      <c r="F331" s="93">
        <v>0</v>
      </c>
      <c r="G331" s="7">
        <v>0</v>
      </c>
      <c r="H331" s="5">
        <v>0</v>
      </c>
    </row>
    <row r="332" spans="1:15" x14ac:dyDescent="0.2">
      <c r="A332" s="6">
        <v>0</v>
      </c>
      <c r="B332" s="6">
        <v>0</v>
      </c>
      <c r="C332" s="6">
        <v>0</v>
      </c>
      <c r="D332" s="93">
        <v>0</v>
      </c>
      <c r="E332" s="93">
        <v>0</v>
      </c>
      <c r="F332" s="93">
        <v>0</v>
      </c>
      <c r="G332" s="7">
        <v>0</v>
      </c>
      <c r="H332" s="5">
        <v>0</v>
      </c>
    </row>
    <row r="333" spans="1:15" x14ac:dyDescent="0.2">
      <c r="A333" s="6">
        <v>0</v>
      </c>
      <c r="B333" s="6">
        <v>0</v>
      </c>
      <c r="C333" s="6">
        <v>0</v>
      </c>
      <c r="D333" s="93">
        <v>0</v>
      </c>
      <c r="E333" s="93">
        <v>0</v>
      </c>
      <c r="F333" s="93">
        <v>0</v>
      </c>
      <c r="G333" s="7">
        <v>0</v>
      </c>
      <c r="H333" s="5">
        <v>0</v>
      </c>
    </row>
    <row r="334" spans="1:15" x14ac:dyDescent="0.2">
      <c r="A334" s="6">
        <v>0</v>
      </c>
      <c r="B334" s="6">
        <v>0</v>
      </c>
      <c r="C334" s="6">
        <v>0</v>
      </c>
      <c r="D334" s="93">
        <v>0</v>
      </c>
      <c r="E334" s="93">
        <v>0</v>
      </c>
      <c r="F334" s="93">
        <v>0</v>
      </c>
      <c r="G334" s="7">
        <v>0</v>
      </c>
      <c r="H334" s="5">
        <v>0</v>
      </c>
    </row>
    <row r="335" spans="1:15" x14ac:dyDescent="0.2">
      <c r="A335" s="6">
        <v>0</v>
      </c>
      <c r="B335" s="6">
        <v>0</v>
      </c>
      <c r="C335" s="6">
        <v>0</v>
      </c>
      <c r="D335" s="93">
        <v>0</v>
      </c>
      <c r="E335" s="93">
        <v>0</v>
      </c>
      <c r="F335" s="93">
        <v>0</v>
      </c>
      <c r="G335" s="7">
        <v>0</v>
      </c>
      <c r="H335" s="5">
        <v>0</v>
      </c>
    </row>
    <row r="336" spans="1:15" x14ac:dyDescent="0.2">
      <c r="A336" s="6">
        <v>0</v>
      </c>
      <c r="B336" s="6">
        <v>0</v>
      </c>
      <c r="C336" s="6">
        <v>0</v>
      </c>
      <c r="D336" s="93">
        <v>0</v>
      </c>
      <c r="E336" s="93">
        <v>0</v>
      </c>
      <c r="F336" s="93">
        <v>0</v>
      </c>
      <c r="G336" s="7">
        <v>0</v>
      </c>
      <c r="H336" s="5">
        <v>0</v>
      </c>
    </row>
    <row r="337" spans="1:8" x14ac:dyDescent="0.2">
      <c r="A337" s="6">
        <v>0</v>
      </c>
      <c r="B337" s="6">
        <v>0</v>
      </c>
      <c r="C337" s="6">
        <v>0</v>
      </c>
      <c r="D337" s="93">
        <v>0</v>
      </c>
      <c r="E337" s="93">
        <v>0</v>
      </c>
      <c r="F337" s="93">
        <v>0</v>
      </c>
      <c r="G337" s="7">
        <v>0</v>
      </c>
      <c r="H337" s="5">
        <v>0</v>
      </c>
    </row>
    <row r="338" spans="1:8" x14ac:dyDescent="0.2">
      <c r="A338" s="6">
        <v>0</v>
      </c>
      <c r="B338" s="6">
        <v>0</v>
      </c>
      <c r="C338" s="6">
        <v>0</v>
      </c>
      <c r="D338" s="93">
        <v>0</v>
      </c>
      <c r="E338" s="93">
        <v>0</v>
      </c>
      <c r="F338" s="93">
        <v>0</v>
      </c>
      <c r="G338" s="7">
        <v>0</v>
      </c>
      <c r="H338" s="5">
        <v>0</v>
      </c>
    </row>
    <row r="339" spans="1:8" x14ac:dyDescent="0.2">
      <c r="A339" s="6">
        <v>0</v>
      </c>
      <c r="B339" s="6">
        <v>0</v>
      </c>
      <c r="C339" s="6">
        <v>0</v>
      </c>
      <c r="D339" s="93">
        <v>0</v>
      </c>
      <c r="E339" s="93">
        <v>0</v>
      </c>
      <c r="F339" s="93">
        <v>0</v>
      </c>
      <c r="G339" s="7">
        <v>0</v>
      </c>
      <c r="H339" s="5">
        <v>0</v>
      </c>
    </row>
    <row r="340" spans="1:8" x14ac:dyDescent="0.2">
      <c r="A340" s="61">
        <v>0</v>
      </c>
      <c r="B340" s="6">
        <v>0</v>
      </c>
      <c r="C340" s="6">
        <v>0</v>
      </c>
      <c r="D340" s="7">
        <v>0</v>
      </c>
      <c r="E340" s="7">
        <v>0</v>
      </c>
      <c r="F340" s="7">
        <v>0</v>
      </c>
      <c r="G340" s="7">
        <v>0</v>
      </c>
      <c r="H340" s="5">
        <v>0</v>
      </c>
    </row>
    <row r="341" spans="1:8" x14ac:dyDescent="0.2">
      <c r="A341" s="61">
        <v>0</v>
      </c>
      <c r="B341" s="6">
        <v>0</v>
      </c>
      <c r="C341" s="6">
        <v>0</v>
      </c>
      <c r="D341" s="7">
        <v>0</v>
      </c>
      <c r="E341" s="7">
        <v>0</v>
      </c>
      <c r="F341" s="7">
        <v>0</v>
      </c>
      <c r="G341" s="7">
        <v>0</v>
      </c>
      <c r="H341" s="5">
        <v>0</v>
      </c>
    </row>
    <row r="342" spans="1:8" x14ac:dyDescent="0.2">
      <c r="A342" s="61">
        <v>0</v>
      </c>
      <c r="B342" s="6">
        <v>0</v>
      </c>
      <c r="C342" s="6">
        <v>0</v>
      </c>
      <c r="D342" s="7">
        <v>0</v>
      </c>
      <c r="E342" s="7">
        <v>0</v>
      </c>
      <c r="F342" s="7">
        <v>0</v>
      </c>
      <c r="G342" s="7">
        <v>0</v>
      </c>
      <c r="H342" s="5">
        <v>0</v>
      </c>
    </row>
    <row r="343" spans="1:8" x14ac:dyDescent="0.2">
      <c r="A343" s="61">
        <v>0</v>
      </c>
      <c r="B343" s="6">
        <v>0</v>
      </c>
      <c r="C343" s="6">
        <v>0</v>
      </c>
      <c r="D343" s="7">
        <v>0</v>
      </c>
      <c r="E343" s="7">
        <v>0</v>
      </c>
      <c r="F343" s="7">
        <v>0</v>
      </c>
      <c r="G343" s="7">
        <v>0</v>
      </c>
      <c r="H343" s="5">
        <v>0</v>
      </c>
    </row>
    <row r="344" spans="1:8" x14ac:dyDescent="0.2">
      <c r="A344" s="61">
        <v>0</v>
      </c>
      <c r="B344" s="6">
        <v>0</v>
      </c>
      <c r="C344" s="6">
        <v>0</v>
      </c>
      <c r="D344" s="7">
        <v>0</v>
      </c>
      <c r="E344" s="7">
        <v>0</v>
      </c>
      <c r="F344" s="7">
        <v>0</v>
      </c>
      <c r="G344" s="7">
        <v>0</v>
      </c>
      <c r="H344" s="5">
        <v>0</v>
      </c>
    </row>
    <row r="345" spans="1:8" x14ac:dyDescent="0.2">
      <c r="A345" s="61">
        <v>0</v>
      </c>
      <c r="B345" s="6">
        <v>0</v>
      </c>
      <c r="C345" s="6">
        <v>0</v>
      </c>
      <c r="D345" s="7">
        <v>0</v>
      </c>
      <c r="E345" s="7">
        <v>0</v>
      </c>
      <c r="F345" s="7">
        <v>0</v>
      </c>
      <c r="G345" s="7">
        <v>0</v>
      </c>
      <c r="H345" s="5">
        <v>0</v>
      </c>
    </row>
    <row r="346" spans="1:8" x14ac:dyDescent="0.2">
      <c r="A346" s="61">
        <v>0</v>
      </c>
      <c r="B346" s="6">
        <v>0</v>
      </c>
      <c r="C346" s="6">
        <v>0</v>
      </c>
      <c r="D346" s="7">
        <v>0</v>
      </c>
      <c r="E346" s="7">
        <v>0</v>
      </c>
      <c r="F346" s="7">
        <v>0</v>
      </c>
      <c r="G346" s="7">
        <v>0</v>
      </c>
      <c r="H346" s="5">
        <v>0</v>
      </c>
    </row>
    <row r="347" spans="1:8" x14ac:dyDescent="0.2">
      <c r="A347" s="61">
        <v>0</v>
      </c>
      <c r="B347" s="6">
        <v>0</v>
      </c>
      <c r="C347" s="6">
        <v>0</v>
      </c>
      <c r="D347" s="7">
        <v>0</v>
      </c>
      <c r="E347" s="7">
        <v>0</v>
      </c>
      <c r="F347" s="7">
        <v>0</v>
      </c>
      <c r="G347" s="7">
        <v>0</v>
      </c>
      <c r="H347" s="5">
        <v>0</v>
      </c>
    </row>
    <row r="348" spans="1:8" x14ac:dyDescent="0.2">
      <c r="A348" s="61">
        <v>0</v>
      </c>
      <c r="B348" s="6">
        <v>0</v>
      </c>
      <c r="C348" s="6">
        <v>0</v>
      </c>
      <c r="D348" s="7">
        <v>0</v>
      </c>
      <c r="E348" s="7">
        <v>0</v>
      </c>
      <c r="F348" s="7">
        <v>0</v>
      </c>
      <c r="G348" s="7">
        <v>0</v>
      </c>
      <c r="H348" s="5">
        <v>0</v>
      </c>
    </row>
    <row r="349" spans="1:8" x14ac:dyDescent="0.2">
      <c r="A349" s="61">
        <v>0</v>
      </c>
      <c r="B349" s="6">
        <v>0</v>
      </c>
      <c r="C349" s="6">
        <v>0</v>
      </c>
      <c r="D349" s="7">
        <v>0</v>
      </c>
      <c r="E349" s="7">
        <v>0</v>
      </c>
      <c r="F349" s="7">
        <v>0</v>
      </c>
      <c r="G349" s="7">
        <v>0</v>
      </c>
      <c r="H349" s="5">
        <v>0</v>
      </c>
    </row>
    <row r="350" spans="1:8" x14ac:dyDescent="0.2">
      <c r="A350" s="61">
        <v>0</v>
      </c>
      <c r="B350" s="6">
        <v>0</v>
      </c>
      <c r="C350" s="6">
        <v>0</v>
      </c>
      <c r="D350" s="7">
        <v>0</v>
      </c>
      <c r="E350" s="7">
        <v>0</v>
      </c>
      <c r="F350" s="7">
        <v>0</v>
      </c>
      <c r="G350" s="7">
        <v>0</v>
      </c>
      <c r="H350" s="5">
        <v>0</v>
      </c>
    </row>
    <row r="351" spans="1:8" x14ac:dyDescent="0.2">
      <c r="A351" s="61">
        <v>0</v>
      </c>
      <c r="B351" s="6">
        <v>0</v>
      </c>
      <c r="C351" s="6">
        <v>0</v>
      </c>
      <c r="D351" s="7">
        <v>0</v>
      </c>
      <c r="E351" s="7">
        <v>0</v>
      </c>
      <c r="F351" s="7">
        <v>0</v>
      </c>
      <c r="G351" s="7">
        <v>0</v>
      </c>
      <c r="H351" s="5">
        <v>0</v>
      </c>
    </row>
    <row r="352" spans="1:8" x14ac:dyDescent="0.2">
      <c r="A352" s="61">
        <v>0</v>
      </c>
      <c r="B352" s="6">
        <v>0</v>
      </c>
      <c r="C352" s="6">
        <v>0</v>
      </c>
      <c r="D352" s="7">
        <v>0</v>
      </c>
      <c r="E352" s="7">
        <v>0</v>
      </c>
      <c r="F352" s="7">
        <v>0</v>
      </c>
      <c r="G352" s="7">
        <v>0</v>
      </c>
      <c r="H352" s="5">
        <v>0</v>
      </c>
    </row>
    <row r="353" spans="1:8" x14ac:dyDescent="0.2">
      <c r="A353" s="61">
        <v>0</v>
      </c>
      <c r="B353" s="6">
        <v>0</v>
      </c>
      <c r="C353" s="6">
        <v>0</v>
      </c>
      <c r="D353" s="7">
        <v>0</v>
      </c>
      <c r="E353" s="7">
        <v>0</v>
      </c>
      <c r="F353" s="7">
        <v>0</v>
      </c>
      <c r="G353" s="7">
        <v>0</v>
      </c>
      <c r="H353" s="5">
        <v>0</v>
      </c>
    </row>
    <row r="354" spans="1:8" x14ac:dyDescent="0.2">
      <c r="A354" s="61">
        <v>0</v>
      </c>
      <c r="B354" s="6">
        <v>0</v>
      </c>
      <c r="C354" s="6">
        <v>0</v>
      </c>
      <c r="D354" s="7">
        <v>0</v>
      </c>
      <c r="E354" s="7">
        <v>0</v>
      </c>
      <c r="F354" s="7">
        <v>0</v>
      </c>
      <c r="G354" s="7">
        <v>0</v>
      </c>
      <c r="H354" s="5">
        <v>0</v>
      </c>
    </row>
    <row r="355" spans="1:8" x14ac:dyDescent="0.2">
      <c r="A355" s="61">
        <v>0</v>
      </c>
      <c r="B355" s="6">
        <v>0</v>
      </c>
      <c r="C355" s="6">
        <v>0</v>
      </c>
      <c r="D355" s="7">
        <v>0</v>
      </c>
      <c r="E355" s="7">
        <v>0</v>
      </c>
      <c r="F355" s="7">
        <v>0</v>
      </c>
      <c r="G355" s="7">
        <v>0</v>
      </c>
      <c r="H355" s="5">
        <v>0</v>
      </c>
    </row>
    <row r="356" spans="1:8" x14ac:dyDescent="0.2">
      <c r="A356" s="61">
        <v>0</v>
      </c>
      <c r="B356" s="6">
        <v>0</v>
      </c>
      <c r="C356" s="6">
        <v>0</v>
      </c>
      <c r="D356" s="7">
        <v>0</v>
      </c>
      <c r="E356" s="7">
        <v>0</v>
      </c>
      <c r="F356" s="7">
        <v>0</v>
      </c>
      <c r="G356" s="7">
        <v>0</v>
      </c>
      <c r="H356" s="5">
        <v>0</v>
      </c>
    </row>
    <row r="357" spans="1:8" x14ac:dyDescent="0.2">
      <c r="A357" s="61">
        <v>0</v>
      </c>
      <c r="B357" s="6">
        <v>0</v>
      </c>
      <c r="C357" s="6">
        <v>0</v>
      </c>
      <c r="D357" s="7">
        <v>0</v>
      </c>
      <c r="E357" s="7">
        <v>0</v>
      </c>
      <c r="F357" s="7">
        <v>0</v>
      </c>
      <c r="G357" s="7">
        <v>0</v>
      </c>
      <c r="H357" s="5">
        <v>0</v>
      </c>
    </row>
    <row r="358" spans="1:8" x14ac:dyDescent="0.2">
      <c r="A358" s="61">
        <v>0</v>
      </c>
      <c r="B358" s="6">
        <v>0</v>
      </c>
      <c r="C358" s="6">
        <v>0</v>
      </c>
      <c r="D358" s="7">
        <v>0</v>
      </c>
      <c r="E358" s="7">
        <v>0</v>
      </c>
      <c r="F358" s="7">
        <v>0</v>
      </c>
      <c r="G358" s="7">
        <v>0</v>
      </c>
      <c r="H358" s="5">
        <v>0</v>
      </c>
    </row>
    <row r="359" spans="1:8" x14ac:dyDescent="0.2">
      <c r="A359" s="61">
        <v>0</v>
      </c>
      <c r="B359" s="6">
        <v>0</v>
      </c>
      <c r="C359" s="6">
        <v>0</v>
      </c>
      <c r="D359" s="7">
        <v>0</v>
      </c>
      <c r="E359" s="7">
        <v>0</v>
      </c>
      <c r="F359" s="7">
        <v>0</v>
      </c>
      <c r="G359" s="7">
        <v>0</v>
      </c>
      <c r="H359" s="5">
        <v>0</v>
      </c>
    </row>
    <row r="360" spans="1:8" x14ac:dyDescent="0.2">
      <c r="A360" s="61">
        <v>0</v>
      </c>
      <c r="B360" s="6">
        <v>0</v>
      </c>
      <c r="C360" s="6">
        <v>0</v>
      </c>
      <c r="D360" s="7">
        <v>0</v>
      </c>
      <c r="E360" s="7">
        <v>0</v>
      </c>
      <c r="F360" s="7">
        <v>0</v>
      </c>
      <c r="G360" s="7">
        <v>0</v>
      </c>
      <c r="H360" s="5">
        <v>0</v>
      </c>
    </row>
    <row r="361" spans="1:8" x14ac:dyDescent="0.2">
      <c r="A361" s="61">
        <v>0</v>
      </c>
      <c r="B361" s="6">
        <v>0</v>
      </c>
      <c r="C361" s="6">
        <v>0</v>
      </c>
      <c r="D361" s="7">
        <v>0</v>
      </c>
      <c r="E361" s="7">
        <v>0</v>
      </c>
      <c r="F361" s="7">
        <v>0</v>
      </c>
      <c r="G361" s="7">
        <v>0</v>
      </c>
      <c r="H361" s="5">
        <v>0</v>
      </c>
    </row>
    <row r="362" spans="1:8" x14ac:dyDescent="0.2">
      <c r="A362" s="61">
        <v>0</v>
      </c>
      <c r="B362" s="6">
        <v>0</v>
      </c>
      <c r="C362" s="6">
        <v>0</v>
      </c>
      <c r="D362" s="7">
        <v>0</v>
      </c>
      <c r="E362" s="7">
        <v>0</v>
      </c>
      <c r="F362" s="7">
        <v>0</v>
      </c>
      <c r="G362" s="7">
        <v>0</v>
      </c>
      <c r="H362" s="5">
        <v>0</v>
      </c>
    </row>
    <row r="363" spans="1:8" x14ac:dyDescent="0.2">
      <c r="A363" s="61">
        <v>0</v>
      </c>
      <c r="B363" s="6">
        <v>0</v>
      </c>
      <c r="C363" s="6">
        <v>0</v>
      </c>
      <c r="D363" s="7">
        <v>0</v>
      </c>
      <c r="E363" s="7">
        <v>0</v>
      </c>
      <c r="F363" s="7">
        <v>0</v>
      </c>
      <c r="G363" s="7">
        <v>0</v>
      </c>
      <c r="H363" s="5">
        <v>0</v>
      </c>
    </row>
    <row r="364" spans="1:8" x14ac:dyDescent="0.2">
      <c r="A364" s="61">
        <v>0</v>
      </c>
      <c r="B364" s="6">
        <v>0</v>
      </c>
      <c r="C364" s="6">
        <v>0</v>
      </c>
      <c r="D364" s="7">
        <v>0</v>
      </c>
      <c r="E364" s="7">
        <v>0</v>
      </c>
      <c r="F364" s="7">
        <v>0</v>
      </c>
      <c r="G364" s="7">
        <v>0</v>
      </c>
      <c r="H364" s="5">
        <v>0</v>
      </c>
    </row>
    <row r="365" spans="1:8" x14ac:dyDescent="0.2">
      <c r="A365" s="61">
        <v>0</v>
      </c>
      <c r="B365" s="6">
        <v>0</v>
      </c>
      <c r="C365" s="6">
        <v>0</v>
      </c>
      <c r="D365" s="7">
        <v>0</v>
      </c>
      <c r="E365" s="7">
        <v>0</v>
      </c>
      <c r="F365" s="7">
        <v>0</v>
      </c>
      <c r="G365" s="7">
        <v>0</v>
      </c>
      <c r="H365" s="5">
        <v>0</v>
      </c>
    </row>
    <row r="366" spans="1:8" x14ac:dyDescent="0.2">
      <c r="A366" s="61">
        <v>0</v>
      </c>
      <c r="B366" s="6">
        <v>0</v>
      </c>
      <c r="C366" s="6">
        <v>0</v>
      </c>
      <c r="D366" s="7">
        <v>0</v>
      </c>
      <c r="E366" s="7">
        <v>0</v>
      </c>
      <c r="F366" s="7">
        <v>0</v>
      </c>
      <c r="G366" s="7">
        <v>0</v>
      </c>
      <c r="H366" s="5">
        <v>0</v>
      </c>
    </row>
    <row r="367" spans="1:8" x14ac:dyDescent="0.2">
      <c r="A367" s="61">
        <v>0</v>
      </c>
      <c r="B367" s="6">
        <v>0</v>
      </c>
      <c r="C367" s="6">
        <v>0</v>
      </c>
      <c r="D367" s="7">
        <v>0</v>
      </c>
      <c r="E367" s="7">
        <v>0</v>
      </c>
      <c r="F367" s="7">
        <v>0</v>
      </c>
      <c r="G367" s="7">
        <v>0</v>
      </c>
      <c r="H367" s="5">
        <v>0</v>
      </c>
    </row>
    <row r="368" spans="1:8" x14ac:dyDescent="0.2">
      <c r="A368" s="61">
        <v>0</v>
      </c>
      <c r="B368" s="6">
        <v>0</v>
      </c>
      <c r="C368" s="6">
        <v>0</v>
      </c>
      <c r="D368" s="7">
        <v>0</v>
      </c>
      <c r="E368" s="7">
        <v>0</v>
      </c>
      <c r="F368" s="7">
        <v>0</v>
      </c>
      <c r="G368" s="7">
        <v>0</v>
      </c>
      <c r="H368" s="5">
        <v>0</v>
      </c>
    </row>
    <row r="369" spans="1:8" x14ac:dyDescent="0.2">
      <c r="A369" s="61">
        <v>0</v>
      </c>
      <c r="B369" s="6">
        <v>0</v>
      </c>
      <c r="C369" s="6">
        <v>0</v>
      </c>
      <c r="D369" s="7">
        <v>0</v>
      </c>
      <c r="E369" s="7">
        <v>0</v>
      </c>
      <c r="F369" s="7">
        <v>0</v>
      </c>
      <c r="G369" s="7">
        <v>0</v>
      </c>
      <c r="H369" s="5">
        <v>0</v>
      </c>
    </row>
    <row r="370" spans="1:8" x14ac:dyDescent="0.2">
      <c r="A370" s="61">
        <v>0</v>
      </c>
      <c r="B370" s="6">
        <v>0</v>
      </c>
      <c r="C370" s="6">
        <v>0</v>
      </c>
      <c r="D370" s="7">
        <v>0</v>
      </c>
      <c r="E370" s="7">
        <v>0</v>
      </c>
      <c r="F370" s="7">
        <v>0</v>
      </c>
      <c r="G370" s="7">
        <v>0</v>
      </c>
      <c r="H370" s="5">
        <v>0</v>
      </c>
    </row>
    <row r="371" spans="1:8" x14ac:dyDescent="0.2">
      <c r="A371" s="61">
        <v>0</v>
      </c>
      <c r="B371" s="6">
        <v>0</v>
      </c>
      <c r="C371" s="6">
        <v>0</v>
      </c>
      <c r="D371" s="7">
        <v>0</v>
      </c>
      <c r="E371" s="7">
        <v>0</v>
      </c>
      <c r="F371" s="7">
        <v>0</v>
      </c>
      <c r="G371" s="7">
        <v>0</v>
      </c>
      <c r="H371" s="5">
        <v>0</v>
      </c>
    </row>
    <row r="372" spans="1:8" x14ac:dyDescent="0.2">
      <c r="A372" s="61">
        <v>0</v>
      </c>
      <c r="B372" s="6">
        <v>0</v>
      </c>
      <c r="C372" s="6">
        <v>0</v>
      </c>
      <c r="D372" s="7">
        <v>0</v>
      </c>
      <c r="E372" s="7">
        <v>0</v>
      </c>
      <c r="F372" s="7">
        <v>0</v>
      </c>
      <c r="G372" s="7">
        <v>0</v>
      </c>
      <c r="H372" s="5">
        <v>0</v>
      </c>
    </row>
    <row r="373" spans="1:8" x14ac:dyDescent="0.2">
      <c r="A373" s="61">
        <v>0</v>
      </c>
      <c r="B373" s="6">
        <v>0</v>
      </c>
      <c r="C373" s="6">
        <v>0</v>
      </c>
      <c r="D373" s="7">
        <v>0</v>
      </c>
      <c r="E373" s="7">
        <v>0</v>
      </c>
      <c r="F373" s="7">
        <v>0</v>
      </c>
      <c r="G373" s="7">
        <v>0</v>
      </c>
      <c r="H373" s="5">
        <v>0</v>
      </c>
    </row>
    <row r="374" spans="1:8" x14ac:dyDescent="0.2">
      <c r="A374" s="61">
        <v>0</v>
      </c>
      <c r="B374" s="6">
        <v>0</v>
      </c>
      <c r="C374" s="6">
        <v>0</v>
      </c>
      <c r="D374" s="7">
        <v>0</v>
      </c>
      <c r="E374" s="7">
        <v>0</v>
      </c>
      <c r="F374" s="7">
        <v>0</v>
      </c>
      <c r="G374" s="7">
        <v>0</v>
      </c>
      <c r="H374" s="5">
        <v>0</v>
      </c>
    </row>
    <row r="375" spans="1:8" x14ac:dyDescent="0.2">
      <c r="A375" s="61">
        <v>0</v>
      </c>
      <c r="B375" s="6">
        <v>0</v>
      </c>
      <c r="C375" s="6">
        <v>0</v>
      </c>
      <c r="D375" s="7">
        <v>0</v>
      </c>
      <c r="E375" s="7">
        <v>0</v>
      </c>
      <c r="F375" s="7">
        <v>0</v>
      </c>
      <c r="G375" s="7">
        <v>0</v>
      </c>
      <c r="H375" s="5">
        <v>0</v>
      </c>
    </row>
    <row r="376" spans="1:8" x14ac:dyDescent="0.2">
      <c r="A376" s="61">
        <v>0</v>
      </c>
      <c r="B376" s="6">
        <v>0</v>
      </c>
      <c r="C376" s="6">
        <v>0</v>
      </c>
      <c r="D376" s="7">
        <v>0</v>
      </c>
      <c r="E376" s="7">
        <v>0</v>
      </c>
      <c r="F376" s="7">
        <v>0</v>
      </c>
      <c r="G376" s="7">
        <v>0</v>
      </c>
      <c r="H376" s="5">
        <v>0</v>
      </c>
    </row>
    <row r="377" spans="1:8" x14ac:dyDescent="0.2">
      <c r="A377" s="61">
        <v>0</v>
      </c>
      <c r="B377" s="6">
        <v>0</v>
      </c>
      <c r="C377" s="6">
        <v>0</v>
      </c>
      <c r="D377" s="7">
        <v>0</v>
      </c>
      <c r="E377" s="7">
        <v>0</v>
      </c>
      <c r="F377" s="7">
        <v>0</v>
      </c>
      <c r="G377" s="7">
        <v>0</v>
      </c>
      <c r="H377" s="5">
        <v>0</v>
      </c>
    </row>
    <row r="378" spans="1:8" x14ac:dyDescent="0.2">
      <c r="A378" s="61">
        <v>0</v>
      </c>
      <c r="B378" s="6">
        <v>0</v>
      </c>
      <c r="C378" s="6">
        <v>0</v>
      </c>
      <c r="D378" s="7">
        <v>0</v>
      </c>
      <c r="E378" s="7">
        <v>0</v>
      </c>
      <c r="F378" s="7">
        <v>0</v>
      </c>
      <c r="G378" s="7">
        <v>0</v>
      </c>
      <c r="H378" s="5">
        <v>0</v>
      </c>
    </row>
    <row r="379" spans="1:8" x14ac:dyDescent="0.2">
      <c r="A379" s="61">
        <v>0</v>
      </c>
      <c r="B379" s="6">
        <v>0</v>
      </c>
      <c r="C379" s="6">
        <v>0</v>
      </c>
      <c r="D379" s="7">
        <v>0</v>
      </c>
      <c r="E379" s="7">
        <v>0</v>
      </c>
      <c r="F379" s="7">
        <v>0</v>
      </c>
      <c r="G379" s="7">
        <v>0</v>
      </c>
      <c r="H379" s="5">
        <v>0</v>
      </c>
    </row>
    <row r="380" spans="1:8" x14ac:dyDescent="0.2">
      <c r="A380" s="61">
        <v>0</v>
      </c>
      <c r="B380" s="6">
        <v>0</v>
      </c>
      <c r="C380" s="6">
        <v>0</v>
      </c>
      <c r="D380" s="7">
        <v>0</v>
      </c>
      <c r="E380" s="7">
        <v>0</v>
      </c>
      <c r="F380" s="7">
        <v>0</v>
      </c>
      <c r="G380" s="7">
        <v>0</v>
      </c>
      <c r="H380" s="5">
        <v>0</v>
      </c>
    </row>
    <row r="381" spans="1:8" x14ac:dyDescent="0.2">
      <c r="A381" s="61">
        <v>0</v>
      </c>
      <c r="B381" s="6">
        <v>0</v>
      </c>
      <c r="C381" s="6">
        <v>0</v>
      </c>
      <c r="D381" s="7">
        <v>0</v>
      </c>
      <c r="E381" s="7">
        <v>0</v>
      </c>
      <c r="F381" s="7">
        <v>0</v>
      </c>
      <c r="G381" s="7">
        <v>0</v>
      </c>
      <c r="H381" s="5">
        <v>0</v>
      </c>
    </row>
    <row r="382" spans="1:8" x14ac:dyDescent="0.2">
      <c r="A382" s="61">
        <v>0</v>
      </c>
      <c r="B382" s="6">
        <v>0</v>
      </c>
      <c r="C382" s="6">
        <v>0</v>
      </c>
      <c r="D382" s="7">
        <v>0</v>
      </c>
      <c r="E382" s="7">
        <v>0</v>
      </c>
      <c r="F382" s="7">
        <v>0</v>
      </c>
      <c r="G382" s="7">
        <v>0</v>
      </c>
      <c r="H382" s="5">
        <v>0</v>
      </c>
    </row>
    <row r="383" spans="1:8" x14ac:dyDescent="0.2">
      <c r="A383" s="61">
        <v>0</v>
      </c>
      <c r="B383" s="6">
        <v>0</v>
      </c>
      <c r="C383" s="6">
        <v>0</v>
      </c>
      <c r="D383" s="7">
        <v>0</v>
      </c>
      <c r="E383" s="7">
        <v>0</v>
      </c>
      <c r="F383" s="7">
        <v>0</v>
      </c>
      <c r="G383" s="7">
        <v>0</v>
      </c>
      <c r="H383" s="5">
        <v>0</v>
      </c>
    </row>
    <row r="384" spans="1:8" x14ac:dyDescent="0.2">
      <c r="A384" s="61">
        <v>0</v>
      </c>
      <c r="B384" s="6">
        <v>0</v>
      </c>
      <c r="C384" s="6">
        <v>0</v>
      </c>
      <c r="D384" s="7">
        <v>0</v>
      </c>
      <c r="E384" s="7">
        <v>0</v>
      </c>
      <c r="F384" s="7">
        <v>0</v>
      </c>
      <c r="G384" s="7">
        <v>0</v>
      </c>
      <c r="H384" s="5">
        <v>0</v>
      </c>
    </row>
    <row r="385" spans="1:8" x14ac:dyDescent="0.2">
      <c r="A385" s="61">
        <v>0</v>
      </c>
      <c r="B385" s="6">
        <v>0</v>
      </c>
      <c r="C385" s="6">
        <v>0</v>
      </c>
      <c r="D385" s="7">
        <v>0</v>
      </c>
      <c r="E385" s="7">
        <v>0</v>
      </c>
      <c r="F385" s="7">
        <v>0</v>
      </c>
      <c r="G385" s="7">
        <v>0</v>
      </c>
      <c r="H385" s="5">
        <v>0</v>
      </c>
    </row>
    <row r="386" spans="1:8" x14ac:dyDescent="0.2">
      <c r="A386" s="61">
        <v>0</v>
      </c>
      <c r="B386" s="6">
        <v>0</v>
      </c>
      <c r="C386" s="6">
        <v>0</v>
      </c>
      <c r="D386" s="7">
        <v>0</v>
      </c>
      <c r="E386" s="7">
        <v>0</v>
      </c>
      <c r="F386" s="7">
        <v>0</v>
      </c>
      <c r="G386" s="7">
        <v>0</v>
      </c>
      <c r="H386" s="5">
        <v>0</v>
      </c>
    </row>
    <row r="387" spans="1:8" x14ac:dyDescent="0.2">
      <c r="A387" s="61">
        <v>0</v>
      </c>
      <c r="B387" s="6">
        <v>0</v>
      </c>
      <c r="C387" s="6">
        <v>0</v>
      </c>
      <c r="D387" s="7">
        <v>0</v>
      </c>
      <c r="E387" s="7">
        <v>0</v>
      </c>
      <c r="F387" s="7">
        <v>0</v>
      </c>
      <c r="G387" s="7">
        <v>0</v>
      </c>
      <c r="H387" s="5">
        <v>0</v>
      </c>
    </row>
    <row r="388" spans="1:8" x14ac:dyDescent="0.2">
      <c r="A388" s="61">
        <v>0</v>
      </c>
      <c r="B388" s="6">
        <v>0</v>
      </c>
      <c r="C388" s="6">
        <v>0</v>
      </c>
      <c r="D388" s="7">
        <v>0</v>
      </c>
      <c r="E388" s="7">
        <v>0</v>
      </c>
      <c r="F388" s="7">
        <v>0</v>
      </c>
      <c r="G388" s="7">
        <v>0</v>
      </c>
      <c r="H388" s="5">
        <v>0</v>
      </c>
    </row>
    <row r="389" spans="1:8" x14ac:dyDescent="0.2">
      <c r="A389" s="61">
        <v>0</v>
      </c>
      <c r="B389" s="6">
        <v>0</v>
      </c>
      <c r="C389" s="6">
        <v>0</v>
      </c>
      <c r="D389" s="7">
        <v>0</v>
      </c>
      <c r="E389" s="7">
        <v>0</v>
      </c>
      <c r="F389" s="7">
        <v>0</v>
      </c>
      <c r="G389" s="7">
        <v>0</v>
      </c>
      <c r="H389" s="5">
        <v>0</v>
      </c>
    </row>
    <row r="390" spans="1:8" x14ac:dyDescent="0.2">
      <c r="A390" s="61">
        <v>0</v>
      </c>
      <c r="B390" s="6">
        <v>0</v>
      </c>
      <c r="C390" s="6">
        <v>0</v>
      </c>
      <c r="D390" s="7">
        <v>0</v>
      </c>
      <c r="E390" s="7">
        <v>0</v>
      </c>
      <c r="F390" s="7">
        <v>0</v>
      </c>
      <c r="G390" s="7">
        <v>0</v>
      </c>
      <c r="H390" s="5">
        <v>0</v>
      </c>
    </row>
    <row r="391" spans="1:8" x14ac:dyDescent="0.2">
      <c r="A391" s="61">
        <v>0</v>
      </c>
      <c r="B391" s="6">
        <v>0</v>
      </c>
      <c r="C391" s="6">
        <v>0</v>
      </c>
      <c r="D391" s="7">
        <v>0</v>
      </c>
      <c r="E391" s="7">
        <v>0</v>
      </c>
      <c r="F391" s="7">
        <v>0</v>
      </c>
      <c r="G391" s="7">
        <v>0</v>
      </c>
      <c r="H391" s="5">
        <v>0</v>
      </c>
    </row>
    <row r="392" spans="1:8" x14ac:dyDescent="0.2">
      <c r="A392" s="61">
        <v>0</v>
      </c>
      <c r="B392" s="6">
        <v>0</v>
      </c>
      <c r="C392" s="6">
        <v>0</v>
      </c>
      <c r="D392" s="7">
        <v>0</v>
      </c>
      <c r="E392" s="7">
        <v>0</v>
      </c>
      <c r="F392" s="7">
        <v>0</v>
      </c>
      <c r="G392" s="7">
        <v>0</v>
      </c>
      <c r="H392" s="5">
        <v>0</v>
      </c>
    </row>
    <row r="393" spans="1:8" x14ac:dyDescent="0.2">
      <c r="A393" s="61">
        <v>0</v>
      </c>
      <c r="B393" s="6">
        <v>0</v>
      </c>
      <c r="C393" s="6">
        <v>0</v>
      </c>
      <c r="D393" s="7">
        <v>0</v>
      </c>
      <c r="E393" s="7">
        <v>0</v>
      </c>
      <c r="F393" s="7">
        <v>0</v>
      </c>
      <c r="G393" s="7">
        <v>0</v>
      </c>
      <c r="H393" s="5">
        <v>0</v>
      </c>
    </row>
    <row r="394" spans="1:8" x14ac:dyDescent="0.2">
      <c r="A394" s="61">
        <v>0</v>
      </c>
      <c r="B394" s="6">
        <v>0</v>
      </c>
      <c r="C394" s="6">
        <v>0</v>
      </c>
      <c r="D394" s="7">
        <v>0</v>
      </c>
      <c r="E394" s="7">
        <v>0</v>
      </c>
      <c r="F394" s="7">
        <v>0</v>
      </c>
      <c r="G394" s="7">
        <v>0</v>
      </c>
      <c r="H394" s="5">
        <v>0</v>
      </c>
    </row>
    <row r="395" spans="1:8" x14ac:dyDescent="0.2">
      <c r="A395" s="61">
        <v>0</v>
      </c>
      <c r="B395" s="6">
        <v>0</v>
      </c>
      <c r="C395" s="6">
        <v>0</v>
      </c>
      <c r="D395" s="7">
        <v>0</v>
      </c>
      <c r="E395" s="7">
        <v>0</v>
      </c>
      <c r="F395" s="7">
        <v>0</v>
      </c>
      <c r="G395" s="7">
        <v>0</v>
      </c>
      <c r="H395" s="5">
        <v>0</v>
      </c>
    </row>
    <row r="396" spans="1:8" x14ac:dyDescent="0.2">
      <c r="A396" s="61">
        <v>0</v>
      </c>
      <c r="B396" s="6">
        <v>0</v>
      </c>
      <c r="C396" s="6">
        <v>0</v>
      </c>
      <c r="D396" s="7">
        <v>0</v>
      </c>
      <c r="E396" s="7">
        <v>0</v>
      </c>
      <c r="F396" s="7">
        <v>0</v>
      </c>
      <c r="G396" s="7">
        <v>0</v>
      </c>
      <c r="H396" s="5">
        <v>0</v>
      </c>
    </row>
    <row r="397" spans="1:8" x14ac:dyDescent="0.2">
      <c r="A397" s="61">
        <v>0</v>
      </c>
      <c r="B397" s="6">
        <v>0</v>
      </c>
      <c r="C397" s="6">
        <v>0</v>
      </c>
      <c r="D397" s="7">
        <v>0</v>
      </c>
      <c r="E397" s="7">
        <v>0</v>
      </c>
      <c r="F397" s="7">
        <v>0</v>
      </c>
      <c r="G397" s="7">
        <v>0</v>
      </c>
      <c r="H397" s="5">
        <v>0</v>
      </c>
    </row>
    <row r="398" spans="1:8" x14ac:dyDescent="0.2">
      <c r="A398" s="61">
        <v>0</v>
      </c>
      <c r="B398" s="6">
        <v>0</v>
      </c>
      <c r="C398" s="6">
        <v>0</v>
      </c>
      <c r="D398" s="7">
        <v>0</v>
      </c>
      <c r="E398" s="7">
        <v>0</v>
      </c>
      <c r="F398" s="7">
        <v>0</v>
      </c>
      <c r="G398" s="7">
        <v>0</v>
      </c>
      <c r="H398" s="5">
        <v>0</v>
      </c>
    </row>
    <row r="399" spans="1:8" x14ac:dyDescent="0.2">
      <c r="A399" s="61">
        <v>0</v>
      </c>
      <c r="B399" s="6">
        <v>0</v>
      </c>
      <c r="C399" s="6">
        <v>0</v>
      </c>
      <c r="D399" s="7">
        <v>0</v>
      </c>
      <c r="E399" s="7">
        <v>0</v>
      </c>
      <c r="F399" s="7">
        <v>0</v>
      </c>
      <c r="G399" s="7">
        <v>0</v>
      </c>
      <c r="H399" s="5">
        <v>0</v>
      </c>
    </row>
    <row r="400" spans="1:8" x14ac:dyDescent="0.2">
      <c r="A400" s="61">
        <v>0</v>
      </c>
      <c r="B400" s="6">
        <v>0</v>
      </c>
      <c r="C400" s="6">
        <v>0</v>
      </c>
      <c r="D400" s="7">
        <v>0</v>
      </c>
      <c r="E400" s="7">
        <v>0</v>
      </c>
      <c r="F400" s="7">
        <v>0</v>
      </c>
      <c r="G400" s="7">
        <v>0</v>
      </c>
      <c r="H400" s="5">
        <v>0</v>
      </c>
    </row>
    <row r="401" spans="1:8" x14ac:dyDescent="0.2">
      <c r="A401" s="61">
        <v>0</v>
      </c>
      <c r="B401" s="6">
        <v>0</v>
      </c>
      <c r="C401" s="6">
        <v>0</v>
      </c>
      <c r="D401" s="7">
        <v>0</v>
      </c>
      <c r="E401" s="7">
        <v>0</v>
      </c>
      <c r="F401" s="7">
        <v>0</v>
      </c>
      <c r="G401" s="7">
        <v>0</v>
      </c>
      <c r="H401" s="5">
        <v>0</v>
      </c>
    </row>
    <row r="402" spans="1:8" x14ac:dyDescent="0.2">
      <c r="A402" s="61">
        <v>0</v>
      </c>
      <c r="B402" s="6">
        <v>0</v>
      </c>
      <c r="C402" s="6">
        <v>0</v>
      </c>
      <c r="D402" s="7">
        <v>0</v>
      </c>
      <c r="E402" s="7">
        <v>0</v>
      </c>
      <c r="F402" s="7">
        <v>0</v>
      </c>
      <c r="G402" s="7">
        <v>0</v>
      </c>
      <c r="H402" s="5">
        <v>0</v>
      </c>
    </row>
    <row r="403" spans="1:8" x14ac:dyDescent="0.2">
      <c r="A403" s="61">
        <v>0</v>
      </c>
      <c r="B403" s="6">
        <v>0</v>
      </c>
      <c r="C403" s="6">
        <v>0</v>
      </c>
      <c r="D403" s="7">
        <v>0</v>
      </c>
      <c r="E403" s="7">
        <v>0</v>
      </c>
      <c r="F403" s="7">
        <v>0</v>
      </c>
      <c r="G403" s="7">
        <v>0</v>
      </c>
      <c r="H403" s="5">
        <v>0</v>
      </c>
    </row>
    <row r="404" spans="1:8" x14ac:dyDescent="0.2">
      <c r="A404" s="61">
        <v>0</v>
      </c>
      <c r="B404" s="6">
        <v>0</v>
      </c>
      <c r="C404" s="6">
        <v>0</v>
      </c>
      <c r="D404" s="7">
        <v>0</v>
      </c>
      <c r="E404" s="7">
        <v>0</v>
      </c>
      <c r="F404" s="7">
        <v>0</v>
      </c>
      <c r="G404" s="7">
        <v>0</v>
      </c>
      <c r="H404" s="5">
        <v>0</v>
      </c>
    </row>
    <row r="405" spans="1:8" x14ac:dyDescent="0.2">
      <c r="A405" s="61">
        <v>0</v>
      </c>
      <c r="B405" s="6">
        <v>0</v>
      </c>
      <c r="C405" s="6">
        <v>0</v>
      </c>
      <c r="D405" s="7">
        <v>0</v>
      </c>
      <c r="E405" s="7">
        <v>0</v>
      </c>
      <c r="F405" s="7">
        <v>0</v>
      </c>
      <c r="G405" s="7">
        <v>0</v>
      </c>
      <c r="H405" s="5">
        <v>0</v>
      </c>
    </row>
    <row r="406" spans="1:8" x14ac:dyDescent="0.2">
      <c r="A406" s="61">
        <v>0</v>
      </c>
      <c r="B406" s="6">
        <v>0</v>
      </c>
      <c r="C406" s="6">
        <v>0</v>
      </c>
      <c r="D406" s="7">
        <v>0</v>
      </c>
      <c r="E406" s="7">
        <v>0</v>
      </c>
      <c r="F406" s="7">
        <v>0</v>
      </c>
      <c r="G406" s="7">
        <v>0</v>
      </c>
      <c r="H406" s="5">
        <v>0</v>
      </c>
    </row>
    <row r="407" spans="1:8" x14ac:dyDescent="0.2">
      <c r="A407" s="61">
        <v>0</v>
      </c>
      <c r="B407" s="6">
        <v>0</v>
      </c>
      <c r="C407" s="6">
        <v>0</v>
      </c>
      <c r="D407" s="7">
        <v>0</v>
      </c>
      <c r="E407" s="7">
        <v>0</v>
      </c>
      <c r="F407" s="7">
        <v>0</v>
      </c>
      <c r="G407" s="7">
        <v>0</v>
      </c>
      <c r="H407" s="5">
        <v>0</v>
      </c>
    </row>
    <row r="408" spans="1:8" x14ac:dyDescent="0.2">
      <c r="A408" s="61">
        <v>0</v>
      </c>
      <c r="B408" s="6">
        <v>0</v>
      </c>
      <c r="C408" s="6">
        <v>0</v>
      </c>
      <c r="D408" s="7">
        <v>0</v>
      </c>
      <c r="E408" s="7">
        <v>0</v>
      </c>
      <c r="F408" s="7">
        <v>0</v>
      </c>
      <c r="G408" s="7">
        <v>0</v>
      </c>
      <c r="H408" s="5">
        <v>0</v>
      </c>
    </row>
    <row r="409" spans="1:8" x14ac:dyDescent="0.2">
      <c r="A409" s="61">
        <v>0</v>
      </c>
      <c r="B409" s="6">
        <v>0</v>
      </c>
      <c r="C409" s="6">
        <v>0</v>
      </c>
      <c r="D409" s="7">
        <v>0</v>
      </c>
      <c r="E409" s="7">
        <v>0</v>
      </c>
      <c r="F409" s="7">
        <v>0</v>
      </c>
      <c r="G409" s="7">
        <v>0</v>
      </c>
      <c r="H409" s="5">
        <v>0</v>
      </c>
    </row>
    <row r="410" spans="1:8" x14ac:dyDescent="0.2">
      <c r="A410" s="61">
        <v>0</v>
      </c>
      <c r="B410" s="6">
        <v>0</v>
      </c>
      <c r="C410" s="6">
        <v>0</v>
      </c>
      <c r="D410" s="7">
        <v>0</v>
      </c>
      <c r="E410" s="7">
        <v>0</v>
      </c>
      <c r="F410" s="7">
        <v>0</v>
      </c>
      <c r="G410" s="7">
        <v>0</v>
      </c>
      <c r="H410" s="5">
        <v>0</v>
      </c>
    </row>
    <row r="411" spans="1:8" x14ac:dyDescent="0.2">
      <c r="A411" s="61">
        <v>0</v>
      </c>
      <c r="B411" s="6">
        <v>0</v>
      </c>
      <c r="C411" s="6">
        <v>0</v>
      </c>
      <c r="D411" s="7">
        <v>0</v>
      </c>
      <c r="E411" s="7">
        <v>0</v>
      </c>
      <c r="F411" s="7">
        <v>0</v>
      </c>
      <c r="G411" s="7">
        <v>0</v>
      </c>
      <c r="H411" s="5">
        <v>0</v>
      </c>
    </row>
    <row r="412" spans="1:8" x14ac:dyDescent="0.2">
      <c r="A412" s="61">
        <v>0</v>
      </c>
      <c r="B412" s="6">
        <v>0</v>
      </c>
      <c r="C412" s="6">
        <v>0</v>
      </c>
      <c r="D412" s="7">
        <v>0</v>
      </c>
      <c r="E412" s="7">
        <v>0</v>
      </c>
      <c r="F412" s="7">
        <v>0</v>
      </c>
      <c r="G412" s="7">
        <v>0</v>
      </c>
      <c r="H412" s="5">
        <v>0</v>
      </c>
    </row>
    <row r="413" spans="1:8" x14ac:dyDescent="0.2">
      <c r="A413" s="61">
        <v>0</v>
      </c>
      <c r="B413" s="6">
        <v>0</v>
      </c>
      <c r="C413" s="6">
        <v>0</v>
      </c>
      <c r="D413" s="7">
        <v>0</v>
      </c>
      <c r="E413" s="7">
        <v>0</v>
      </c>
      <c r="F413" s="7">
        <v>0</v>
      </c>
      <c r="G413" s="7">
        <v>0</v>
      </c>
      <c r="H413" s="5">
        <v>0</v>
      </c>
    </row>
    <row r="414" spans="1:8" x14ac:dyDescent="0.2">
      <c r="A414" s="61">
        <v>0</v>
      </c>
      <c r="B414" s="6">
        <v>0</v>
      </c>
      <c r="C414" s="6">
        <v>0</v>
      </c>
      <c r="D414" s="7">
        <v>0</v>
      </c>
      <c r="E414" s="7">
        <v>0</v>
      </c>
      <c r="F414" s="7">
        <v>0</v>
      </c>
      <c r="G414" s="7">
        <v>0</v>
      </c>
      <c r="H414" s="5">
        <v>0</v>
      </c>
    </row>
    <row r="415" spans="1:8" x14ac:dyDescent="0.2">
      <c r="A415" s="61">
        <v>0</v>
      </c>
      <c r="B415" s="6">
        <v>0</v>
      </c>
      <c r="C415" s="6">
        <v>0</v>
      </c>
      <c r="D415" s="7">
        <v>0</v>
      </c>
      <c r="E415" s="7">
        <v>0</v>
      </c>
      <c r="F415" s="7">
        <v>0</v>
      </c>
      <c r="G415" s="7">
        <v>0</v>
      </c>
      <c r="H415" s="5">
        <v>0</v>
      </c>
    </row>
    <row r="416" spans="1:8" x14ac:dyDescent="0.2">
      <c r="A416" s="61">
        <v>0</v>
      </c>
      <c r="B416" s="6">
        <v>0</v>
      </c>
      <c r="C416" s="6">
        <v>0</v>
      </c>
      <c r="D416" s="7">
        <v>0</v>
      </c>
      <c r="E416" s="7">
        <v>0</v>
      </c>
      <c r="F416" s="7">
        <v>0</v>
      </c>
      <c r="G416" s="7">
        <v>0</v>
      </c>
      <c r="H416" s="5">
        <v>0</v>
      </c>
    </row>
    <row r="417" spans="1:8" x14ac:dyDescent="0.2">
      <c r="A417" s="61">
        <v>0</v>
      </c>
      <c r="B417" s="6">
        <v>0</v>
      </c>
      <c r="C417" s="6">
        <v>0</v>
      </c>
      <c r="D417" s="7">
        <v>0</v>
      </c>
      <c r="E417" s="7">
        <v>0</v>
      </c>
      <c r="F417" s="7">
        <v>0</v>
      </c>
      <c r="G417" s="7">
        <v>0</v>
      </c>
      <c r="H417" s="5">
        <v>0</v>
      </c>
    </row>
    <row r="418" spans="1:8" x14ac:dyDescent="0.2">
      <c r="A418" s="61">
        <v>0</v>
      </c>
      <c r="B418" s="6">
        <v>0</v>
      </c>
      <c r="C418" s="6">
        <v>0</v>
      </c>
      <c r="D418" s="7">
        <v>0</v>
      </c>
      <c r="E418" s="7">
        <v>0</v>
      </c>
      <c r="F418" s="7">
        <v>0</v>
      </c>
      <c r="G418" s="7">
        <v>0</v>
      </c>
      <c r="H418" s="5">
        <v>0</v>
      </c>
    </row>
    <row r="419" spans="1:8" x14ac:dyDescent="0.2">
      <c r="A419" s="61">
        <v>0</v>
      </c>
      <c r="B419" s="6">
        <v>0</v>
      </c>
      <c r="C419" s="6">
        <v>0</v>
      </c>
      <c r="D419" s="7">
        <v>0</v>
      </c>
      <c r="E419" s="7">
        <v>0</v>
      </c>
      <c r="F419" s="7">
        <v>0</v>
      </c>
      <c r="G419" s="7">
        <v>0</v>
      </c>
      <c r="H419" s="5">
        <v>0</v>
      </c>
    </row>
    <row r="420" spans="1:8" x14ac:dyDescent="0.2">
      <c r="A420" s="61">
        <v>0</v>
      </c>
      <c r="B420" s="6">
        <v>0</v>
      </c>
      <c r="C420" s="6">
        <v>0</v>
      </c>
      <c r="D420" s="7">
        <v>0</v>
      </c>
      <c r="E420" s="7">
        <v>0</v>
      </c>
      <c r="F420" s="7">
        <v>0</v>
      </c>
      <c r="G420" s="7">
        <v>0</v>
      </c>
      <c r="H420" s="5">
        <v>0</v>
      </c>
    </row>
    <row r="421" spans="1:8" x14ac:dyDescent="0.2">
      <c r="A421" s="61">
        <v>0</v>
      </c>
      <c r="B421" s="6">
        <v>0</v>
      </c>
      <c r="C421" s="6">
        <v>0</v>
      </c>
      <c r="D421" s="7">
        <v>0</v>
      </c>
      <c r="E421" s="7">
        <v>0</v>
      </c>
      <c r="F421" s="7">
        <v>0</v>
      </c>
      <c r="G421" s="7">
        <v>0</v>
      </c>
      <c r="H421" s="5">
        <v>0</v>
      </c>
    </row>
    <row r="422" spans="1:8" x14ac:dyDescent="0.2">
      <c r="A422" s="61">
        <v>0</v>
      </c>
      <c r="B422" s="6">
        <v>0</v>
      </c>
      <c r="C422" s="6">
        <v>0</v>
      </c>
      <c r="D422" s="7">
        <v>0</v>
      </c>
      <c r="E422" s="7">
        <v>0</v>
      </c>
      <c r="F422" s="7">
        <v>0</v>
      </c>
      <c r="G422" s="7">
        <v>0</v>
      </c>
      <c r="H422" s="5">
        <v>0</v>
      </c>
    </row>
    <row r="423" spans="1:8" x14ac:dyDescent="0.2">
      <c r="A423" s="61">
        <v>0</v>
      </c>
      <c r="B423" s="6">
        <v>0</v>
      </c>
      <c r="C423" s="6">
        <v>0</v>
      </c>
      <c r="D423" s="7">
        <v>0</v>
      </c>
      <c r="E423" s="7">
        <v>0</v>
      </c>
      <c r="F423" s="7">
        <v>0</v>
      </c>
      <c r="G423" s="7">
        <v>0</v>
      </c>
      <c r="H423" s="5">
        <v>0</v>
      </c>
    </row>
    <row r="424" spans="1:8" x14ac:dyDescent="0.2">
      <c r="A424" s="61">
        <v>0</v>
      </c>
      <c r="B424" s="6">
        <v>0</v>
      </c>
      <c r="C424" s="6">
        <v>0</v>
      </c>
      <c r="D424" s="7">
        <v>0</v>
      </c>
      <c r="E424" s="7">
        <v>0</v>
      </c>
      <c r="F424" s="7">
        <v>0</v>
      </c>
      <c r="G424" s="7">
        <v>0</v>
      </c>
      <c r="H424" s="5">
        <v>0</v>
      </c>
    </row>
    <row r="425" spans="1:8" x14ac:dyDescent="0.2">
      <c r="A425" s="61">
        <v>0</v>
      </c>
      <c r="B425" s="6">
        <v>0</v>
      </c>
      <c r="C425" s="6">
        <v>0</v>
      </c>
      <c r="D425" s="7">
        <v>0</v>
      </c>
      <c r="E425" s="7">
        <v>0</v>
      </c>
      <c r="F425" s="7">
        <v>0</v>
      </c>
      <c r="G425" s="7">
        <v>0</v>
      </c>
      <c r="H425" s="5">
        <v>0</v>
      </c>
    </row>
    <row r="426" spans="1:8" x14ac:dyDescent="0.2">
      <c r="A426" s="61">
        <v>0</v>
      </c>
      <c r="B426" s="6">
        <v>0</v>
      </c>
      <c r="C426" s="6">
        <v>0</v>
      </c>
      <c r="D426" s="7">
        <v>0</v>
      </c>
      <c r="E426" s="7">
        <v>0</v>
      </c>
      <c r="F426" s="7">
        <v>0</v>
      </c>
      <c r="G426" s="7">
        <v>0</v>
      </c>
      <c r="H426" s="5">
        <v>0</v>
      </c>
    </row>
    <row r="427" spans="1:8" x14ac:dyDescent="0.2">
      <c r="A427" s="61">
        <v>0</v>
      </c>
      <c r="B427" s="6">
        <v>0</v>
      </c>
      <c r="C427" s="6">
        <v>0</v>
      </c>
      <c r="D427" s="7">
        <v>0</v>
      </c>
      <c r="E427" s="7">
        <v>0</v>
      </c>
      <c r="F427" s="7">
        <v>0</v>
      </c>
      <c r="G427" s="7">
        <v>0</v>
      </c>
      <c r="H427" s="5">
        <v>0</v>
      </c>
    </row>
    <row r="428" spans="1:8" x14ac:dyDescent="0.2">
      <c r="A428" s="61">
        <v>0</v>
      </c>
      <c r="B428" s="6">
        <v>0</v>
      </c>
      <c r="C428" s="6">
        <v>0</v>
      </c>
      <c r="D428" s="7">
        <v>0</v>
      </c>
      <c r="E428" s="7">
        <v>0</v>
      </c>
      <c r="F428" s="7">
        <v>0</v>
      </c>
      <c r="G428" s="7">
        <v>0</v>
      </c>
      <c r="H428" s="5">
        <v>0</v>
      </c>
    </row>
    <row r="429" spans="1:8" x14ac:dyDescent="0.2">
      <c r="A429" s="61">
        <v>0</v>
      </c>
      <c r="B429" s="6">
        <v>0</v>
      </c>
      <c r="C429" s="6">
        <v>0</v>
      </c>
      <c r="D429" s="7">
        <v>0</v>
      </c>
      <c r="E429" s="7">
        <v>0</v>
      </c>
      <c r="F429" s="7">
        <v>0</v>
      </c>
      <c r="G429" s="7">
        <v>0</v>
      </c>
      <c r="H429" s="5">
        <v>0</v>
      </c>
    </row>
    <row r="430" spans="1:8" x14ac:dyDescent="0.2">
      <c r="A430" s="61">
        <v>0</v>
      </c>
      <c r="B430" s="6">
        <v>0</v>
      </c>
      <c r="C430" s="6">
        <v>0</v>
      </c>
      <c r="D430" s="7">
        <v>0</v>
      </c>
      <c r="E430" s="7">
        <v>0</v>
      </c>
      <c r="F430" s="7">
        <v>0</v>
      </c>
      <c r="G430" s="7">
        <v>0</v>
      </c>
      <c r="H430" s="5">
        <v>0</v>
      </c>
    </row>
    <row r="431" spans="1:8" x14ac:dyDescent="0.2">
      <c r="A431" s="61">
        <v>0</v>
      </c>
      <c r="B431" s="6">
        <v>0</v>
      </c>
      <c r="C431" s="6">
        <v>0</v>
      </c>
      <c r="D431" s="7">
        <v>0</v>
      </c>
      <c r="E431" s="7">
        <v>0</v>
      </c>
      <c r="F431" s="7">
        <v>0</v>
      </c>
      <c r="G431" s="7">
        <v>0</v>
      </c>
      <c r="H431" s="5">
        <v>0</v>
      </c>
    </row>
    <row r="432" spans="1:8" x14ac:dyDescent="0.2">
      <c r="A432" s="61">
        <v>0</v>
      </c>
      <c r="B432" s="6">
        <v>0</v>
      </c>
      <c r="C432" s="6">
        <v>0</v>
      </c>
      <c r="D432" s="7">
        <v>0</v>
      </c>
      <c r="E432" s="7">
        <v>0</v>
      </c>
      <c r="F432" s="7">
        <v>0</v>
      </c>
      <c r="G432" s="7">
        <v>0</v>
      </c>
      <c r="H432" s="5">
        <v>0</v>
      </c>
    </row>
    <row r="433" spans="1:8" x14ac:dyDescent="0.2">
      <c r="A433" s="61">
        <v>0</v>
      </c>
      <c r="B433" s="6">
        <v>0</v>
      </c>
      <c r="C433" s="6">
        <v>0</v>
      </c>
      <c r="D433" s="7">
        <v>0</v>
      </c>
      <c r="E433" s="7">
        <v>0</v>
      </c>
      <c r="F433" s="7">
        <v>0</v>
      </c>
      <c r="G433" s="7">
        <v>0</v>
      </c>
      <c r="H433" s="5">
        <v>0</v>
      </c>
    </row>
    <row r="434" spans="1:8" x14ac:dyDescent="0.2">
      <c r="A434" s="61">
        <v>0</v>
      </c>
      <c r="B434" s="6">
        <v>0</v>
      </c>
      <c r="C434" s="6">
        <v>0</v>
      </c>
      <c r="D434" s="7">
        <v>0</v>
      </c>
      <c r="E434" s="7">
        <v>0</v>
      </c>
      <c r="F434" s="7">
        <v>0</v>
      </c>
      <c r="G434" s="7">
        <v>0</v>
      </c>
      <c r="H434" s="5">
        <v>0</v>
      </c>
    </row>
    <row r="435" spans="1:8" x14ac:dyDescent="0.2">
      <c r="A435" s="61">
        <v>0</v>
      </c>
      <c r="B435" s="6">
        <v>0</v>
      </c>
      <c r="C435" s="6">
        <v>0</v>
      </c>
      <c r="D435" s="7">
        <v>0</v>
      </c>
      <c r="E435" s="7">
        <v>0</v>
      </c>
      <c r="F435" s="7">
        <v>0</v>
      </c>
      <c r="G435" s="7">
        <v>0</v>
      </c>
      <c r="H435" s="5">
        <v>0</v>
      </c>
    </row>
    <row r="436" spans="1:8" x14ac:dyDescent="0.2">
      <c r="A436" s="61">
        <v>0</v>
      </c>
      <c r="B436" s="6">
        <v>0</v>
      </c>
      <c r="C436" s="6">
        <v>0</v>
      </c>
      <c r="D436" s="7">
        <v>0</v>
      </c>
      <c r="E436" s="7">
        <v>0</v>
      </c>
      <c r="F436" s="7">
        <v>0</v>
      </c>
      <c r="G436" s="7">
        <v>0</v>
      </c>
      <c r="H436" s="5">
        <v>0</v>
      </c>
    </row>
    <row r="437" spans="1:8" x14ac:dyDescent="0.2">
      <c r="A437" s="61">
        <v>0</v>
      </c>
      <c r="B437" s="6">
        <v>0</v>
      </c>
      <c r="C437" s="6">
        <v>0</v>
      </c>
      <c r="D437" s="7">
        <v>0</v>
      </c>
      <c r="E437" s="7">
        <v>0</v>
      </c>
      <c r="F437" s="7">
        <v>0</v>
      </c>
      <c r="G437" s="7">
        <v>0</v>
      </c>
      <c r="H437" s="5">
        <v>0</v>
      </c>
    </row>
    <row r="438" spans="1:8" x14ac:dyDescent="0.2">
      <c r="A438" s="61">
        <v>0</v>
      </c>
      <c r="B438" s="6">
        <v>0</v>
      </c>
      <c r="C438" s="6">
        <v>0</v>
      </c>
      <c r="D438" s="7">
        <v>0</v>
      </c>
      <c r="E438" s="7">
        <v>0</v>
      </c>
      <c r="F438" s="7">
        <v>0</v>
      </c>
      <c r="G438" s="7">
        <v>0</v>
      </c>
      <c r="H438" s="5">
        <v>0</v>
      </c>
    </row>
    <row r="439" spans="1:8" x14ac:dyDescent="0.2">
      <c r="A439" s="61">
        <v>0</v>
      </c>
      <c r="B439" s="6">
        <v>0</v>
      </c>
      <c r="C439" s="6">
        <v>0</v>
      </c>
      <c r="D439" s="7">
        <v>0</v>
      </c>
      <c r="E439" s="7">
        <v>0</v>
      </c>
      <c r="F439" s="7">
        <v>0</v>
      </c>
      <c r="G439" s="7">
        <v>0</v>
      </c>
      <c r="H439" s="5">
        <v>0</v>
      </c>
    </row>
    <row r="440" spans="1:8" x14ac:dyDescent="0.2">
      <c r="A440" s="61">
        <v>0</v>
      </c>
      <c r="B440" s="6">
        <v>0</v>
      </c>
      <c r="C440" s="6">
        <v>0</v>
      </c>
      <c r="D440" s="7">
        <v>0</v>
      </c>
      <c r="E440" s="7">
        <v>0</v>
      </c>
      <c r="F440" s="7">
        <v>0</v>
      </c>
      <c r="G440" s="7">
        <v>0</v>
      </c>
      <c r="H440" s="5">
        <v>0</v>
      </c>
    </row>
    <row r="441" spans="1:8" x14ac:dyDescent="0.2">
      <c r="A441" s="61">
        <v>0</v>
      </c>
      <c r="B441" s="6">
        <v>0</v>
      </c>
      <c r="C441" s="6">
        <v>0</v>
      </c>
      <c r="D441" s="7">
        <v>0</v>
      </c>
      <c r="E441" s="7">
        <v>0</v>
      </c>
      <c r="F441" s="7">
        <v>0</v>
      </c>
      <c r="G441" s="7">
        <v>0</v>
      </c>
      <c r="H441" s="5">
        <v>0</v>
      </c>
    </row>
    <row r="442" spans="1:8" x14ac:dyDescent="0.2">
      <c r="A442" s="61">
        <v>0</v>
      </c>
      <c r="B442" s="6">
        <v>0</v>
      </c>
      <c r="C442" s="6">
        <v>0</v>
      </c>
      <c r="D442" s="7">
        <v>0</v>
      </c>
      <c r="E442" s="7">
        <v>0</v>
      </c>
      <c r="F442" s="7">
        <v>0</v>
      </c>
      <c r="G442" s="7">
        <v>0</v>
      </c>
      <c r="H442" s="5">
        <v>0</v>
      </c>
    </row>
    <row r="443" spans="1:8" x14ac:dyDescent="0.2">
      <c r="A443" s="61">
        <v>0</v>
      </c>
      <c r="B443" s="6">
        <v>0</v>
      </c>
      <c r="C443" s="6">
        <v>0</v>
      </c>
      <c r="D443" s="7">
        <v>0</v>
      </c>
      <c r="E443" s="7">
        <v>0</v>
      </c>
      <c r="F443" s="7">
        <v>0</v>
      </c>
      <c r="G443" s="7">
        <v>0</v>
      </c>
      <c r="H443" s="5">
        <v>0</v>
      </c>
    </row>
    <row r="444" spans="1:8" x14ac:dyDescent="0.2">
      <c r="A444" s="61">
        <v>0</v>
      </c>
      <c r="B444" s="6">
        <v>0</v>
      </c>
      <c r="C444" s="6">
        <v>0</v>
      </c>
      <c r="D444" s="7">
        <v>0</v>
      </c>
      <c r="E444" s="7">
        <v>0</v>
      </c>
      <c r="F444" s="7">
        <v>0</v>
      </c>
      <c r="G444" s="7">
        <v>0</v>
      </c>
      <c r="H444" s="5">
        <v>0</v>
      </c>
    </row>
    <row r="445" spans="1:8" x14ac:dyDescent="0.2">
      <c r="A445" s="61">
        <v>0</v>
      </c>
      <c r="B445" s="6">
        <v>0</v>
      </c>
      <c r="C445" s="6">
        <v>0</v>
      </c>
      <c r="D445" s="7">
        <v>0</v>
      </c>
      <c r="E445" s="7">
        <v>0</v>
      </c>
      <c r="F445" s="7">
        <v>0</v>
      </c>
      <c r="G445" s="7">
        <v>0</v>
      </c>
      <c r="H445" s="5">
        <v>0</v>
      </c>
    </row>
    <row r="446" spans="1:8" x14ac:dyDescent="0.2">
      <c r="A446" s="61">
        <v>0</v>
      </c>
      <c r="B446" s="6">
        <v>0</v>
      </c>
      <c r="C446" s="6">
        <v>0</v>
      </c>
      <c r="D446" s="7">
        <v>0</v>
      </c>
      <c r="E446" s="7">
        <v>0</v>
      </c>
      <c r="F446" s="7">
        <v>0</v>
      </c>
      <c r="G446" s="7">
        <v>0</v>
      </c>
      <c r="H446" s="5">
        <v>0</v>
      </c>
    </row>
    <row r="447" spans="1:8" x14ac:dyDescent="0.2">
      <c r="A447" s="61">
        <v>0</v>
      </c>
      <c r="B447" s="6">
        <v>0</v>
      </c>
      <c r="C447" s="6">
        <v>0</v>
      </c>
      <c r="D447" s="7">
        <v>0</v>
      </c>
      <c r="E447" s="7">
        <v>0</v>
      </c>
      <c r="F447" s="7">
        <v>0</v>
      </c>
      <c r="G447" s="7">
        <v>0</v>
      </c>
      <c r="H447" s="5">
        <v>0</v>
      </c>
    </row>
    <row r="448" spans="1:8" x14ac:dyDescent="0.2">
      <c r="A448" s="61">
        <v>0</v>
      </c>
      <c r="B448" s="6">
        <v>0</v>
      </c>
      <c r="C448" s="6">
        <v>0</v>
      </c>
      <c r="D448" s="7">
        <v>0</v>
      </c>
      <c r="E448" s="7">
        <v>0</v>
      </c>
      <c r="F448" s="7">
        <v>0</v>
      </c>
      <c r="G448" s="7">
        <v>0</v>
      </c>
      <c r="H448" s="5">
        <v>0</v>
      </c>
    </row>
    <row r="449" spans="1:8" x14ac:dyDescent="0.2">
      <c r="A449" s="61">
        <v>0</v>
      </c>
      <c r="B449" s="6">
        <v>0</v>
      </c>
      <c r="C449" s="6">
        <v>0</v>
      </c>
      <c r="D449" s="7">
        <v>0</v>
      </c>
      <c r="E449" s="7">
        <v>0</v>
      </c>
      <c r="F449" s="7">
        <v>0</v>
      </c>
      <c r="G449" s="7">
        <v>0</v>
      </c>
      <c r="H449" s="5">
        <v>0</v>
      </c>
    </row>
    <row r="450" spans="1:8" x14ac:dyDescent="0.2">
      <c r="A450" s="61">
        <v>0</v>
      </c>
      <c r="B450" s="6">
        <v>0</v>
      </c>
      <c r="C450" s="6">
        <v>0</v>
      </c>
      <c r="D450" s="7">
        <v>0</v>
      </c>
      <c r="E450" s="7">
        <v>0</v>
      </c>
      <c r="F450" s="7">
        <v>0</v>
      </c>
      <c r="G450" s="7">
        <v>0</v>
      </c>
      <c r="H450" s="5">
        <v>0</v>
      </c>
    </row>
    <row r="451" spans="1:8" x14ac:dyDescent="0.2">
      <c r="A451" s="61">
        <v>0</v>
      </c>
      <c r="B451" s="6">
        <v>0</v>
      </c>
      <c r="C451" s="6">
        <v>0</v>
      </c>
      <c r="D451" s="7">
        <v>0</v>
      </c>
      <c r="E451" s="7">
        <v>0</v>
      </c>
      <c r="F451" s="7">
        <v>0</v>
      </c>
      <c r="G451" s="7">
        <v>0</v>
      </c>
      <c r="H451" s="5">
        <v>0</v>
      </c>
    </row>
    <row r="452" spans="1:8" x14ac:dyDescent="0.2">
      <c r="A452" s="61">
        <v>0</v>
      </c>
      <c r="B452" s="6">
        <v>0</v>
      </c>
      <c r="C452" s="6">
        <v>0</v>
      </c>
      <c r="D452" s="7">
        <v>0</v>
      </c>
      <c r="E452" s="7">
        <v>0</v>
      </c>
      <c r="F452" s="7">
        <v>0</v>
      </c>
      <c r="G452" s="7">
        <v>0</v>
      </c>
      <c r="H452" s="5">
        <v>0</v>
      </c>
    </row>
    <row r="453" spans="1:8" x14ac:dyDescent="0.2">
      <c r="A453" s="61">
        <v>0</v>
      </c>
      <c r="B453" s="6">
        <v>0</v>
      </c>
      <c r="C453" s="6">
        <v>0</v>
      </c>
      <c r="D453" s="7">
        <v>0</v>
      </c>
      <c r="E453" s="7">
        <v>0</v>
      </c>
      <c r="F453" s="7">
        <v>0</v>
      </c>
      <c r="G453" s="7">
        <v>0</v>
      </c>
      <c r="H453" s="5">
        <v>0</v>
      </c>
    </row>
    <row r="454" spans="1:8" x14ac:dyDescent="0.2">
      <c r="A454" s="61">
        <v>0</v>
      </c>
      <c r="B454" s="6">
        <v>0</v>
      </c>
      <c r="C454" s="6">
        <v>0</v>
      </c>
      <c r="D454" s="7">
        <v>0</v>
      </c>
      <c r="E454" s="7">
        <v>0</v>
      </c>
      <c r="F454" s="7">
        <v>0</v>
      </c>
      <c r="G454" s="7">
        <v>0</v>
      </c>
      <c r="H454" s="5">
        <v>0</v>
      </c>
    </row>
    <row r="455" spans="1:8" x14ac:dyDescent="0.2">
      <c r="A455" s="61">
        <v>0</v>
      </c>
      <c r="B455" s="6">
        <v>0</v>
      </c>
      <c r="C455" s="6">
        <v>0</v>
      </c>
      <c r="D455" s="7">
        <v>0</v>
      </c>
      <c r="E455" s="7">
        <v>0</v>
      </c>
      <c r="F455" s="7">
        <v>0</v>
      </c>
      <c r="G455" s="7">
        <v>0</v>
      </c>
      <c r="H455" s="5">
        <v>0</v>
      </c>
    </row>
    <row r="456" spans="1:8" x14ac:dyDescent="0.2">
      <c r="A456" s="61">
        <v>0</v>
      </c>
      <c r="B456" s="6">
        <v>0</v>
      </c>
      <c r="C456" s="6">
        <v>0</v>
      </c>
      <c r="D456" s="7">
        <v>0</v>
      </c>
      <c r="E456" s="7">
        <v>0</v>
      </c>
      <c r="F456" s="7">
        <v>0</v>
      </c>
      <c r="G456" s="7">
        <v>0</v>
      </c>
      <c r="H456" s="5">
        <v>0</v>
      </c>
    </row>
    <row r="457" spans="1:8" x14ac:dyDescent="0.2">
      <c r="A457" s="61">
        <v>0</v>
      </c>
      <c r="B457" s="6">
        <v>0</v>
      </c>
      <c r="C457" s="6">
        <v>0</v>
      </c>
      <c r="D457" s="7">
        <v>0</v>
      </c>
      <c r="E457" s="7">
        <v>0</v>
      </c>
      <c r="F457" s="7">
        <v>0</v>
      </c>
      <c r="G457" s="7">
        <v>0</v>
      </c>
      <c r="H457" s="5">
        <v>0</v>
      </c>
    </row>
    <row r="458" spans="1:8" x14ac:dyDescent="0.2">
      <c r="A458" s="61">
        <v>0</v>
      </c>
      <c r="B458" s="6">
        <v>0</v>
      </c>
      <c r="C458" s="6">
        <v>0</v>
      </c>
      <c r="D458" s="7">
        <v>0</v>
      </c>
      <c r="E458" s="7">
        <v>0</v>
      </c>
      <c r="F458" s="7">
        <v>0</v>
      </c>
      <c r="G458" s="7">
        <v>0</v>
      </c>
      <c r="H458" s="5">
        <v>0</v>
      </c>
    </row>
    <row r="459" spans="1:8" x14ac:dyDescent="0.2">
      <c r="A459" s="61">
        <v>0</v>
      </c>
      <c r="B459" s="6">
        <v>0</v>
      </c>
      <c r="C459" s="6">
        <v>0</v>
      </c>
      <c r="D459" s="7">
        <v>0</v>
      </c>
      <c r="E459" s="7">
        <v>0</v>
      </c>
      <c r="F459" s="7">
        <v>0</v>
      </c>
      <c r="G459" s="7">
        <v>0</v>
      </c>
      <c r="H459" s="5">
        <v>0</v>
      </c>
    </row>
    <row r="460" spans="1:8" x14ac:dyDescent="0.2">
      <c r="A460" s="61">
        <v>0</v>
      </c>
      <c r="B460" s="6">
        <v>0</v>
      </c>
      <c r="C460" s="6">
        <v>0</v>
      </c>
      <c r="D460" s="7">
        <v>0</v>
      </c>
      <c r="E460" s="7">
        <v>0</v>
      </c>
      <c r="F460" s="7">
        <v>0</v>
      </c>
      <c r="G460" s="7">
        <v>0</v>
      </c>
      <c r="H460" s="5">
        <v>0</v>
      </c>
    </row>
    <row r="461" spans="1:8" x14ac:dyDescent="0.2">
      <c r="A461" s="61">
        <v>0</v>
      </c>
      <c r="B461" s="6">
        <v>0</v>
      </c>
      <c r="C461" s="6">
        <v>0</v>
      </c>
      <c r="D461" s="7">
        <v>0</v>
      </c>
      <c r="E461" s="7">
        <v>0</v>
      </c>
      <c r="F461" s="7">
        <v>0</v>
      </c>
      <c r="G461" s="7">
        <v>0</v>
      </c>
      <c r="H461" s="5">
        <v>0</v>
      </c>
    </row>
    <row r="462" spans="1:8" x14ac:dyDescent="0.2">
      <c r="A462" s="61">
        <v>0</v>
      </c>
      <c r="B462" s="6">
        <v>0</v>
      </c>
      <c r="C462" s="6">
        <v>0</v>
      </c>
      <c r="D462" s="7">
        <v>0</v>
      </c>
      <c r="E462" s="7">
        <v>0</v>
      </c>
      <c r="F462" s="7">
        <v>0</v>
      </c>
      <c r="G462" s="7">
        <v>0</v>
      </c>
      <c r="H462" s="5">
        <v>0</v>
      </c>
    </row>
    <row r="463" spans="1:8" x14ac:dyDescent="0.2">
      <c r="A463" s="61">
        <v>0</v>
      </c>
      <c r="B463" s="6">
        <v>0</v>
      </c>
      <c r="C463" s="6">
        <v>0</v>
      </c>
      <c r="D463" s="7">
        <v>0</v>
      </c>
      <c r="E463" s="7">
        <v>0</v>
      </c>
      <c r="F463" s="7">
        <v>0</v>
      </c>
      <c r="G463" s="7">
        <v>0</v>
      </c>
      <c r="H463" s="5">
        <v>0</v>
      </c>
    </row>
    <row r="464" spans="1:8" x14ac:dyDescent="0.2">
      <c r="A464" s="61">
        <v>0</v>
      </c>
      <c r="B464" s="6">
        <v>0</v>
      </c>
      <c r="C464" s="6">
        <v>0</v>
      </c>
      <c r="D464" s="7">
        <v>0</v>
      </c>
      <c r="E464" s="7">
        <v>0</v>
      </c>
      <c r="F464" s="7">
        <v>0</v>
      </c>
      <c r="G464" s="7">
        <v>0</v>
      </c>
      <c r="H464" s="5">
        <v>0</v>
      </c>
    </row>
    <row r="465" spans="1:8" x14ac:dyDescent="0.2">
      <c r="A465" s="61">
        <v>0</v>
      </c>
      <c r="B465" s="6">
        <v>0</v>
      </c>
      <c r="C465" s="6">
        <v>0</v>
      </c>
      <c r="D465" s="7">
        <v>0</v>
      </c>
      <c r="E465" s="7">
        <v>0</v>
      </c>
      <c r="F465" s="7">
        <v>0</v>
      </c>
      <c r="G465" s="7">
        <v>0</v>
      </c>
      <c r="H465" s="5">
        <v>0</v>
      </c>
    </row>
    <row r="466" spans="1:8" x14ac:dyDescent="0.2">
      <c r="A466" s="61">
        <v>0</v>
      </c>
      <c r="B466" s="6">
        <v>0</v>
      </c>
      <c r="C466" s="6">
        <v>0</v>
      </c>
      <c r="D466" s="7">
        <v>0</v>
      </c>
      <c r="E466" s="7">
        <v>0</v>
      </c>
      <c r="F466" s="7">
        <v>0</v>
      </c>
      <c r="G466" s="7">
        <v>0</v>
      </c>
      <c r="H466" s="5">
        <v>0</v>
      </c>
    </row>
    <row r="467" spans="1:8" x14ac:dyDescent="0.2">
      <c r="A467" s="61">
        <v>0</v>
      </c>
      <c r="B467" s="6">
        <v>0</v>
      </c>
      <c r="C467" s="6">
        <v>0</v>
      </c>
      <c r="D467" s="7">
        <v>0</v>
      </c>
      <c r="E467" s="7">
        <v>0</v>
      </c>
      <c r="F467" s="7">
        <v>0</v>
      </c>
      <c r="G467" s="7">
        <v>0</v>
      </c>
      <c r="H467" s="5">
        <v>0</v>
      </c>
    </row>
    <row r="468" spans="1:8" x14ac:dyDescent="0.2">
      <c r="A468" s="61">
        <v>0</v>
      </c>
      <c r="B468" s="6">
        <v>0</v>
      </c>
      <c r="C468" s="6">
        <v>0</v>
      </c>
      <c r="D468" s="7">
        <v>0</v>
      </c>
      <c r="E468" s="7">
        <v>0</v>
      </c>
      <c r="F468" s="7">
        <v>0</v>
      </c>
      <c r="G468" s="7">
        <v>0</v>
      </c>
      <c r="H468" s="5">
        <v>0</v>
      </c>
    </row>
    <row r="469" spans="1:8" x14ac:dyDescent="0.2">
      <c r="A469" s="61">
        <v>0</v>
      </c>
      <c r="B469" s="6">
        <v>0</v>
      </c>
      <c r="C469" s="6">
        <v>0</v>
      </c>
      <c r="D469" s="7">
        <v>0</v>
      </c>
      <c r="E469" s="7">
        <v>0</v>
      </c>
      <c r="F469" s="7">
        <v>0</v>
      </c>
      <c r="G469" s="7">
        <v>0</v>
      </c>
      <c r="H469" s="5">
        <v>0</v>
      </c>
    </row>
    <row r="470" spans="1:8" x14ac:dyDescent="0.2">
      <c r="A470" s="61">
        <v>0</v>
      </c>
      <c r="B470" s="6">
        <v>0</v>
      </c>
      <c r="C470" s="6">
        <v>0</v>
      </c>
      <c r="D470" s="7">
        <v>0</v>
      </c>
      <c r="E470" s="7">
        <v>0</v>
      </c>
      <c r="F470" s="7">
        <v>0</v>
      </c>
      <c r="G470" s="7">
        <v>0</v>
      </c>
      <c r="H470" s="5">
        <v>0</v>
      </c>
    </row>
    <row r="471" spans="1:8" x14ac:dyDescent="0.2">
      <c r="A471" s="61">
        <v>0</v>
      </c>
      <c r="B471" s="6">
        <v>0</v>
      </c>
      <c r="C471" s="6">
        <v>0</v>
      </c>
      <c r="D471" s="7">
        <v>0</v>
      </c>
      <c r="E471" s="7">
        <v>0</v>
      </c>
      <c r="F471" s="7">
        <v>0</v>
      </c>
      <c r="G471" s="7">
        <v>0</v>
      </c>
      <c r="H471" s="5">
        <v>0</v>
      </c>
    </row>
    <row r="472" spans="1:8" x14ac:dyDescent="0.2">
      <c r="A472" s="61">
        <v>0</v>
      </c>
      <c r="B472" s="6">
        <v>0</v>
      </c>
      <c r="C472" s="6">
        <v>0</v>
      </c>
      <c r="D472" s="7">
        <v>0</v>
      </c>
      <c r="E472" s="7">
        <v>0</v>
      </c>
      <c r="F472" s="7">
        <v>0</v>
      </c>
      <c r="G472" s="7">
        <v>0</v>
      </c>
      <c r="H472" s="5">
        <v>0</v>
      </c>
    </row>
    <row r="473" spans="1:8" x14ac:dyDescent="0.2">
      <c r="A473" s="61">
        <v>0</v>
      </c>
      <c r="B473" s="6">
        <v>0</v>
      </c>
      <c r="C473" s="6">
        <v>0</v>
      </c>
      <c r="D473" s="7">
        <v>0</v>
      </c>
      <c r="E473" s="7">
        <v>0</v>
      </c>
      <c r="F473" s="7">
        <v>0</v>
      </c>
      <c r="G473" s="7">
        <v>0</v>
      </c>
      <c r="H473" s="5">
        <v>0</v>
      </c>
    </row>
    <row r="474" spans="1:8" x14ac:dyDescent="0.2">
      <c r="A474" s="61">
        <v>0</v>
      </c>
      <c r="B474" s="6">
        <v>0</v>
      </c>
      <c r="C474" s="6">
        <v>0</v>
      </c>
      <c r="D474" s="7">
        <v>0</v>
      </c>
      <c r="E474" s="7">
        <v>0</v>
      </c>
      <c r="F474" s="7">
        <v>0</v>
      </c>
      <c r="G474" s="7">
        <v>0</v>
      </c>
      <c r="H474" s="5">
        <v>0</v>
      </c>
    </row>
    <row r="475" spans="1:8" x14ac:dyDescent="0.2">
      <c r="A475" s="61">
        <v>0</v>
      </c>
      <c r="B475" s="6">
        <v>0</v>
      </c>
      <c r="C475" s="6">
        <v>0</v>
      </c>
      <c r="D475" s="7">
        <v>0</v>
      </c>
      <c r="E475" s="7">
        <v>0</v>
      </c>
      <c r="F475" s="7">
        <v>0</v>
      </c>
      <c r="G475" s="7">
        <v>0</v>
      </c>
      <c r="H475" s="5">
        <v>0</v>
      </c>
    </row>
    <row r="476" spans="1:8" x14ac:dyDescent="0.2">
      <c r="A476" s="61">
        <v>0</v>
      </c>
      <c r="B476" s="6">
        <v>0</v>
      </c>
      <c r="C476" s="6">
        <v>0</v>
      </c>
      <c r="D476" s="7">
        <v>0</v>
      </c>
      <c r="E476" s="7">
        <v>0</v>
      </c>
      <c r="F476" s="7">
        <v>0</v>
      </c>
      <c r="G476" s="7">
        <v>0</v>
      </c>
      <c r="H476" s="5">
        <v>0</v>
      </c>
    </row>
    <row r="477" spans="1:8" x14ac:dyDescent="0.2">
      <c r="A477" s="61">
        <v>0</v>
      </c>
      <c r="B477" s="6">
        <v>0</v>
      </c>
      <c r="C477" s="6">
        <v>0</v>
      </c>
      <c r="D477" s="7">
        <v>0</v>
      </c>
      <c r="E477" s="7">
        <v>0</v>
      </c>
      <c r="F477" s="7">
        <v>0</v>
      </c>
      <c r="G477" s="7">
        <v>0</v>
      </c>
      <c r="H477" s="5">
        <v>0</v>
      </c>
    </row>
    <row r="478" spans="1:8" x14ac:dyDescent="0.2">
      <c r="A478" s="61">
        <v>0</v>
      </c>
      <c r="B478" s="6">
        <v>0</v>
      </c>
      <c r="C478" s="6">
        <v>0</v>
      </c>
      <c r="D478" s="7">
        <v>0</v>
      </c>
      <c r="E478" s="7">
        <v>0</v>
      </c>
      <c r="F478" s="7">
        <v>0</v>
      </c>
      <c r="G478" s="7">
        <v>0</v>
      </c>
      <c r="H478" s="5">
        <v>0</v>
      </c>
    </row>
    <row r="479" spans="1:8" x14ac:dyDescent="0.2">
      <c r="A479" s="61">
        <v>0</v>
      </c>
      <c r="B479" s="6">
        <v>0</v>
      </c>
      <c r="C479" s="6">
        <v>0</v>
      </c>
      <c r="D479" s="7">
        <v>0</v>
      </c>
      <c r="E479" s="7">
        <v>0</v>
      </c>
      <c r="F479" s="7">
        <v>0</v>
      </c>
      <c r="G479" s="7">
        <v>0</v>
      </c>
      <c r="H479" s="5">
        <v>0</v>
      </c>
    </row>
    <row r="480" spans="1:8" x14ac:dyDescent="0.2">
      <c r="A480" s="61">
        <v>0</v>
      </c>
      <c r="B480" s="6">
        <v>0</v>
      </c>
      <c r="C480" s="6">
        <v>0</v>
      </c>
      <c r="D480" s="7">
        <v>0</v>
      </c>
      <c r="E480" s="7">
        <v>0</v>
      </c>
      <c r="F480" s="7">
        <v>0</v>
      </c>
      <c r="G480" s="7">
        <v>0</v>
      </c>
      <c r="H480" s="5">
        <v>0</v>
      </c>
    </row>
    <row r="481" spans="1:8" x14ac:dyDescent="0.2">
      <c r="A481" s="61">
        <v>0</v>
      </c>
      <c r="B481" s="6">
        <v>0</v>
      </c>
      <c r="C481" s="6">
        <v>0</v>
      </c>
      <c r="D481" s="7">
        <v>0</v>
      </c>
      <c r="E481" s="7">
        <v>0</v>
      </c>
      <c r="F481" s="7">
        <v>0</v>
      </c>
      <c r="G481" s="7">
        <v>0</v>
      </c>
      <c r="H481" s="5">
        <v>0</v>
      </c>
    </row>
    <row r="482" spans="1:8" x14ac:dyDescent="0.2">
      <c r="A482" s="61">
        <v>0</v>
      </c>
      <c r="B482" s="6">
        <v>0</v>
      </c>
      <c r="C482" s="6">
        <v>0</v>
      </c>
      <c r="D482" s="7">
        <v>0</v>
      </c>
      <c r="E482" s="7">
        <v>0</v>
      </c>
      <c r="F482" s="7">
        <v>0</v>
      </c>
      <c r="G482" s="7">
        <v>0</v>
      </c>
      <c r="H482" s="5">
        <v>0</v>
      </c>
    </row>
    <row r="483" spans="1:8" x14ac:dyDescent="0.2">
      <c r="A483" s="61">
        <v>0</v>
      </c>
      <c r="B483" s="6">
        <v>0</v>
      </c>
      <c r="C483" s="6">
        <v>0</v>
      </c>
      <c r="D483" s="7">
        <v>0</v>
      </c>
      <c r="E483" s="7">
        <v>0</v>
      </c>
      <c r="F483" s="7">
        <v>0</v>
      </c>
      <c r="G483" s="7">
        <v>0</v>
      </c>
      <c r="H483" s="5">
        <v>0</v>
      </c>
    </row>
    <row r="484" spans="1:8" x14ac:dyDescent="0.2">
      <c r="A484" s="61">
        <v>0</v>
      </c>
      <c r="B484" s="6">
        <v>0</v>
      </c>
      <c r="C484" s="6">
        <v>0</v>
      </c>
      <c r="D484" s="7">
        <v>0</v>
      </c>
      <c r="E484" s="7">
        <v>0</v>
      </c>
      <c r="F484" s="7">
        <v>0</v>
      </c>
      <c r="G484" s="7">
        <v>0</v>
      </c>
      <c r="H484" s="5">
        <v>0</v>
      </c>
    </row>
    <row r="485" spans="1:8" x14ac:dyDescent="0.2">
      <c r="A485" s="61">
        <v>0</v>
      </c>
      <c r="B485" s="6">
        <v>0</v>
      </c>
      <c r="C485" s="6">
        <v>0</v>
      </c>
      <c r="D485" s="7">
        <v>0</v>
      </c>
      <c r="E485" s="7">
        <v>0</v>
      </c>
      <c r="F485" s="7">
        <v>0</v>
      </c>
      <c r="G485" s="7">
        <v>0</v>
      </c>
      <c r="H485" s="5">
        <v>0</v>
      </c>
    </row>
    <row r="486" spans="1:8" x14ac:dyDescent="0.2">
      <c r="A486" s="61">
        <v>0</v>
      </c>
      <c r="B486" s="6">
        <v>0</v>
      </c>
      <c r="C486" s="6">
        <v>0</v>
      </c>
      <c r="D486" s="7">
        <v>0</v>
      </c>
      <c r="E486" s="7">
        <v>0</v>
      </c>
      <c r="F486" s="7">
        <v>0</v>
      </c>
      <c r="G486" s="7">
        <v>0</v>
      </c>
      <c r="H486" s="5">
        <v>0</v>
      </c>
    </row>
    <row r="487" spans="1:8" x14ac:dyDescent="0.2">
      <c r="A487" s="61">
        <v>0</v>
      </c>
      <c r="B487" s="6">
        <v>0</v>
      </c>
      <c r="C487" s="6">
        <v>0</v>
      </c>
      <c r="D487" s="7">
        <v>0</v>
      </c>
      <c r="E487" s="7">
        <v>0</v>
      </c>
      <c r="F487" s="7">
        <v>0</v>
      </c>
      <c r="G487" s="7">
        <v>0</v>
      </c>
      <c r="H487" s="5">
        <v>0</v>
      </c>
    </row>
    <row r="488" spans="1:8" x14ac:dyDescent="0.2">
      <c r="A488" s="61">
        <v>0</v>
      </c>
      <c r="B488" s="6">
        <v>0</v>
      </c>
      <c r="C488" s="6">
        <v>0</v>
      </c>
      <c r="D488" s="7">
        <v>0</v>
      </c>
      <c r="E488" s="7">
        <v>0</v>
      </c>
      <c r="F488" s="7">
        <v>0</v>
      </c>
      <c r="G488" s="7">
        <v>0</v>
      </c>
      <c r="H488" s="5">
        <v>0</v>
      </c>
    </row>
    <row r="489" spans="1:8" x14ac:dyDescent="0.2">
      <c r="A489" s="61">
        <v>0</v>
      </c>
      <c r="B489" s="6">
        <v>0</v>
      </c>
      <c r="C489" s="6">
        <v>0</v>
      </c>
      <c r="D489" s="7">
        <v>0</v>
      </c>
      <c r="E489" s="7">
        <v>0</v>
      </c>
      <c r="F489" s="7">
        <v>0</v>
      </c>
      <c r="G489" s="7">
        <v>0</v>
      </c>
      <c r="H489" s="5">
        <v>0</v>
      </c>
    </row>
    <row r="490" spans="1:8" x14ac:dyDescent="0.2">
      <c r="A490" s="61">
        <v>0</v>
      </c>
      <c r="B490" s="6">
        <v>0</v>
      </c>
      <c r="C490" s="6">
        <v>0</v>
      </c>
      <c r="D490" s="7">
        <v>0</v>
      </c>
      <c r="E490" s="7">
        <v>0</v>
      </c>
      <c r="F490" s="7">
        <v>0</v>
      </c>
      <c r="G490" s="7">
        <v>0</v>
      </c>
      <c r="H490" s="5">
        <v>0</v>
      </c>
    </row>
    <row r="491" spans="1:8" x14ac:dyDescent="0.2">
      <c r="A491" s="61">
        <v>0</v>
      </c>
      <c r="B491" s="6">
        <v>0</v>
      </c>
      <c r="C491" s="6">
        <v>0</v>
      </c>
      <c r="D491" s="7">
        <v>0</v>
      </c>
      <c r="E491" s="7">
        <v>0</v>
      </c>
      <c r="F491" s="7">
        <v>0</v>
      </c>
      <c r="G491" s="7">
        <v>0</v>
      </c>
      <c r="H491" s="5">
        <v>0</v>
      </c>
    </row>
    <row r="492" spans="1:8" x14ac:dyDescent="0.2">
      <c r="A492" s="61">
        <v>0</v>
      </c>
      <c r="B492" s="6">
        <v>0</v>
      </c>
      <c r="C492" s="6">
        <v>0</v>
      </c>
      <c r="D492" s="7">
        <v>0</v>
      </c>
      <c r="E492" s="7">
        <v>0</v>
      </c>
      <c r="F492" s="7">
        <v>0</v>
      </c>
      <c r="G492" s="7">
        <v>0</v>
      </c>
      <c r="H492" s="5">
        <v>0</v>
      </c>
    </row>
    <row r="493" spans="1:8" x14ac:dyDescent="0.2">
      <c r="A493" s="61">
        <v>0</v>
      </c>
      <c r="B493" s="6">
        <v>0</v>
      </c>
      <c r="C493" s="6">
        <v>0</v>
      </c>
      <c r="D493" s="7">
        <v>0</v>
      </c>
      <c r="E493" s="7">
        <v>0</v>
      </c>
      <c r="F493" s="7">
        <v>0</v>
      </c>
      <c r="G493" s="7">
        <v>0</v>
      </c>
      <c r="H493" s="5">
        <v>0</v>
      </c>
    </row>
    <row r="494" spans="1:8" x14ac:dyDescent="0.2">
      <c r="A494" s="61">
        <v>0</v>
      </c>
      <c r="B494" s="6">
        <v>0</v>
      </c>
      <c r="C494" s="6">
        <v>0</v>
      </c>
      <c r="D494" s="7">
        <v>0</v>
      </c>
      <c r="E494" s="7">
        <v>0</v>
      </c>
      <c r="F494" s="7">
        <v>0</v>
      </c>
      <c r="G494" s="7">
        <v>0</v>
      </c>
      <c r="H494" s="5">
        <v>0</v>
      </c>
    </row>
    <row r="495" spans="1:8" x14ac:dyDescent="0.2">
      <c r="A495" s="61">
        <v>0</v>
      </c>
      <c r="B495" s="6">
        <v>0</v>
      </c>
      <c r="C495" s="6">
        <v>0</v>
      </c>
      <c r="D495" s="7">
        <v>0</v>
      </c>
      <c r="E495" s="7">
        <v>0</v>
      </c>
      <c r="F495" s="7">
        <v>0</v>
      </c>
      <c r="G495" s="7">
        <v>0</v>
      </c>
      <c r="H495" s="5">
        <v>0</v>
      </c>
    </row>
    <row r="496" spans="1:8" x14ac:dyDescent="0.2">
      <c r="A496" s="61">
        <v>0</v>
      </c>
      <c r="B496" s="6">
        <v>0</v>
      </c>
      <c r="C496" s="6">
        <v>0</v>
      </c>
      <c r="D496" s="7">
        <v>0</v>
      </c>
      <c r="E496" s="7">
        <v>0</v>
      </c>
      <c r="F496" s="7">
        <v>0</v>
      </c>
      <c r="G496" s="7">
        <v>0</v>
      </c>
      <c r="H496" s="5">
        <v>0</v>
      </c>
    </row>
    <row r="497" spans="1:8" x14ac:dyDescent="0.2">
      <c r="A497" s="61">
        <v>0</v>
      </c>
      <c r="B497" s="6">
        <v>0</v>
      </c>
      <c r="C497" s="6">
        <v>0</v>
      </c>
      <c r="D497" s="7">
        <v>0</v>
      </c>
      <c r="E497" s="7">
        <v>0</v>
      </c>
      <c r="F497" s="7">
        <v>0</v>
      </c>
      <c r="G497" s="7">
        <v>0</v>
      </c>
      <c r="H497" s="5">
        <v>0</v>
      </c>
    </row>
    <row r="498" spans="1:8" x14ac:dyDescent="0.2">
      <c r="A498" s="61">
        <v>0</v>
      </c>
      <c r="B498" s="6">
        <v>0</v>
      </c>
      <c r="C498" s="6">
        <v>0</v>
      </c>
      <c r="D498" s="7">
        <v>0</v>
      </c>
      <c r="E498" s="7">
        <v>0</v>
      </c>
      <c r="F498" s="7">
        <v>0</v>
      </c>
      <c r="G498" s="7">
        <v>0</v>
      </c>
      <c r="H498" s="5">
        <v>0</v>
      </c>
    </row>
    <row r="499" spans="1:8" x14ac:dyDescent="0.2">
      <c r="A499" s="61">
        <v>0</v>
      </c>
      <c r="B499" s="6">
        <v>0</v>
      </c>
      <c r="C499" s="6">
        <v>0</v>
      </c>
      <c r="D499" s="7">
        <v>0</v>
      </c>
      <c r="E499" s="7">
        <v>0</v>
      </c>
      <c r="F499" s="7">
        <v>0</v>
      </c>
      <c r="G499" s="7">
        <v>0</v>
      </c>
      <c r="H499" s="5">
        <v>0</v>
      </c>
    </row>
    <row r="500" spans="1:8" x14ac:dyDescent="0.2">
      <c r="A500" s="61">
        <v>0</v>
      </c>
      <c r="B500" s="6">
        <v>0</v>
      </c>
      <c r="C500" s="6">
        <v>0</v>
      </c>
      <c r="D500" s="7">
        <v>0</v>
      </c>
      <c r="E500" s="7">
        <v>0</v>
      </c>
      <c r="F500" s="7">
        <v>0</v>
      </c>
      <c r="G500" s="7">
        <v>0</v>
      </c>
      <c r="H500" s="5">
        <v>0</v>
      </c>
    </row>
    <row r="501" spans="1:8" x14ac:dyDescent="0.2">
      <c r="A501" s="61">
        <v>0</v>
      </c>
      <c r="B501" s="6">
        <v>0</v>
      </c>
      <c r="C501" s="6">
        <v>0</v>
      </c>
      <c r="D501" s="7">
        <v>0</v>
      </c>
      <c r="E501" s="7">
        <v>0</v>
      </c>
      <c r="F501" s="7">
        <v>0</v>
      </c>
      <c r="G501" s="7">
        <v>0</v>
      </c>
      <c r="H501" s="5">
        <v>0</v>
      </c>
    </row>
    <row r="502" spans="1:8" x14ac:dyDescent="0.2">
      <c r="A502" s="61">
        <v>0</v>
      </c>
      <c r="B502" s="6">
        <v>0</v>
      </c>
      <c r="C502" s="6">
        <v>0</v>
      </c>
      <c r="D502" s="7">
        <v>0</v>
      </c>
      <c r="E502" s="7">
        <v>0</v>
      </c>
      <c r="F502" s="7">
        <v>0</v>
      </c>
      <c r="G502" s="7">
        <v>0</v>
      </c>
      <c r="H502" s="5">
        <v>0</v>
      </c>
    </row>
    <row r="503" spans="1:8" x14ac:dyDescent="0.2">
      <c r="A503" s="61">
        <v>0</v>
      </c>
      <c r="B503" s="6">
        <v>0</v>
      </c>
      <c r="C503" s="6">
        <v>0</v>
      </c>
      <c r="D503" s="7">
        <v>0</v>
      </c>
      <c r="E503" s="7">
        <v>0</v>
      </c>
      <c r="F503" s="7">
        <v>0</v>
      </c>
      <c r="G503" s="7">
        <v>0</v>
      </c>
      <c r="H503" s="5">
        <v>0</v>
      </c>
    </row>
    <row r="504" spans="1:8" x14ac:dyDescent="0.2">
      <c r="A504" s="61">
        <v>0</v>
      </c>
      <c r="B504" s="6">
        <v>0</v>
      </c>
      <c r="C504" s="6">
        <v>0</v>
      </c>
      <c r="D504" s="7">
        <v>0</v>
      </c>
      <c r="E504" s="7">
        <v>0</v>
      </c>
      <c r="F504" s="7">
        <v>0</v>
      </c>
      <c r="G504" s="7">
        <v>0</v>
      </c>
      <c r="H504" s="5">
        <v>0</v>
      </c>
    </row>
    <row r="505" spans="1:8" x14ac:dyDescent="0.2">
      <c r="A505" s="61">
        <v>0</v>
      </c>
      <c r="B505" s="6">
        <v>0</v>
      </c>
      <c r="C505" s="6">
        <v>0</v>
      </c>
      <c r="D505" s="7">
        <v>0</v>
      </c>
      <c r="E505" s="7">
        <v>0</v>
      </c>
      <c r="F505" s="7">
        <v>0</v>
      </c>
      <c r="G505" s="7">
        <v>0</v>
      </c>
      <c r="H505" s="5">
        <v>0</v>
      </c>
    </row>
    <row r="506" spans="1:8" x14ac:dyDescent="0.2">
      <c r="A506" s="61">
        <v>0</v>
      </c>
      <c r="B506" s="6">
        <v>0</v>
      </c>
      <c r="C506" s="6">
        <v>0</v>
      </c>
      <c r="D506" s="7">
        <v>0</v>
      </c>
      <c r="E506" s="7">
        <v>0</v>
      </c>
      <c r="F506" s="7">
        <v>0</v>
      </c>
      <c r="G506" s="7">
        <v>0</v>
      </c>
      <c r="H506" s="5">
        <v>0</v>
      </c>
    </row>
    <row r="507" spans="1:8" x14ac:dyDescent="0.2">
      <c r="A507" s="61">
        <v>0</v>
      </c>
      <c r="B507" s="6">
        <v>0</v>
      </c>
      <c r="C507" s="6">
        <v>0</v>
      </c>
      <c r="D507" s="7">
        <v>0</v>
      </c>
      <c r="E507" s="7">
        <v>0</v>
      </c>
      <c r="F507" s="7">
        <v>0</v>
      </c>
      <c r="G507" s="7">
        <v>0</v>
      </c>
      <c r="H507" s="5">
        <v>0</v>
      </c>
    </row>
    <row r="508" spans="1:8" x14ac:dyDescent="0.2">
      <c r="A508" s="61">
        <v>0</v>
      </c>
      <c r="B508" s="6">
        <v>0</v>
      </c>
      <c r="C508" s="6">
        <v>0</v>
      </c>
      <c r="D508" s="7">
        <v>0</v>
      </c>
      <c r="E508" s="7">
        <v>0</v>
      </c>
      <c r="F508" s="7">
        <v>0</v>
      </c>
      <c r="G508" s="7">
        <v>0</v>
      </c>
      <c r="H508" s="5">
        <v>0</v>
      </c>
    </row>
    <row r="509" spans="1:8" x14ac:dyDescent="0.2">
      <c r="A509" s="61">
        <v>0</v>
      </c>
      <c r="B509" s="6">
        <v>0</v>
      </c>
      <c r="C509" s="6">
        <v>0</v>
      </c>
      <c r="D509" s="7">
        <v>0</v>
      </c>
      <c r="E509" s="7">
        <v>0</v>
      </c>
      <c r="F509" s="7">
        <v>0</v>
      </c>
      <c r="G509" s="7">
        <v>0</v>
      </c>
      <c r="H509" s="5">
        <v>0</v>
      </c>
    </row>
    <row r="510" spans="1:8" x14ac:dyDescent="0.2">
      <c r="A510" s="61">
        <v>0</v>
      </c>
      <c r="B510" s="6">
        <v>0</v>
      </c>
      <c r="C510" s="6">
        <v>0</v>
      </c>
      <c r="D510" s="7">
        <v>0</v>
      </c>
      <c r="E510" s="7">
        <v>0</v>
      </c>
      <c r="F510" s="7">
        <v>0</v>
      </c>
      <c r="G510" s="7">
        <v>0</v>
      </c>
      <c r="H510" s="5">
        <v>0</v>
      </c>
    </row>
    <row r="511" spans="1:8" x14ac:dyDescent="0.2">
      <c r="A511" s="61">
        <v>0</v>
      </c>
      <c r="B511" s="6">
        <v>0</v>
      </c>
      <c r="C511" s="6">
        <v>0</v>
      </c>
      <c r="D511" s="7">
        <v>0</v>
      </c>
      <c r="E511" s="7">
        <v>0</v>
      </c>
      <c r="F511" s="7">
        <v>0</v>
      </c>
      <c r="G511" s="7">
        <v>0</v>
      </c>
      <c r="H511" s="5">
        <v>0</v>
      </c>
    </row>
    <row r="512" spans="1:8" x14ac:dyDescent="0.2">
      <c r="A512" s="61">
        <v>0</v>
      </c>
      <c r="B512" s="6">
        <v>0</v>
      </c>
      <c r="C512" s="6">
        <v>0</v>
      </c>
      <c r="D512" s="7">
        <v>0</v>
      </c>
      <c r="E512" s="7">
        <v>0</v>
      </c>
      <c r="F512" s="7">
        <v>0</v>
      </c>
      <c r="G512" s="7">
        <v>0</v>
      </c>
      <c r="H512" s="5">
        <v>0</v>
      </c>
    </row>
    <row r="513" spans="1:8" x14ac:dyDescent="0.2">
      <c r="A513" s="61">
        <v>0</v>
      </c>
      <c r="B513" s="6">
        <v>0</v>
      </c>
      <c r="C513" s="6">
        <v>0</v>
      </c>
      <c r="D513" s="7">
        <v>0</v>
      </c>
      <c r="E513" s="7">
        <v>0</v>
      </c>
      <c r="F513" s="7">
        <v>0</v>
      </c>
      <c r="G513" s="7">
        <v>0</v>
      </c>
      <c r="H513" s="5">
        <v>0</v>
      </c>
    </row>
    <row r="514" spans="1:8" x14ac:dyDescent="0.2">
      <c r="A514" s="61">
        <v>0</v>
      </c>
      <c r="B514" s="6">
        <v>0</v>
      </c>
      <c r="C514" s="6">
        <v>0</v>
      </c>
      <c r="D514" s="7">
        <v>0</v>
      </c>
      <c r="E514" s="7">
        <v>0</v>
      </c>
      <c r="F514" s="7">
        <v>0</v>
      </c>
      <c r="G514" s="7">
        <v>0</v>
      </c>
      <c r="H514" s="5">
        <v>0</v>
      </c>
    </row>
    <row r="515" spans="1:8" x14ac:dyDescent="0.2">
      <c r="A515" s="61">
        <v>0</v>
      </c>
      <c r="B515" s="6">
        <v>0</v>
      </c>
      <c r="C515" s="6">
        <v>0</v>
      </c>
      <c r="D515" s="7">
        <v>0</v>
      </c>
      <c r="E515" s="7">
        <v>0</v>
      </c>
      <c r="F515" s="7">
        <v>0</v>
      </c>
      <c r="G515" s="7">
        <v>0</v>
      </c>
      <c r="H515" s="5">
        <v>0</v>
      </c>
    </row>
    <row r="516" spans="1:8" x14ac:dyDescent="0.2">
      <c r="A516" s="61">
        <v>0</v>
      </c>
      <c r="B516" s="6">
        <v>0</v>
      </c>
      <c r="C516" s="6">
        <v>0</v>
      </c>
      <c r="D516" s="7">
        <v>0</v>
      </c>
      <c r="E516" s="7">
        <v>0</v>
      </c>
      <c r="F516" s="7">
        <v>0</v>
      </c>
      <c r="G516" s="7">
        <v>0</v>
      </c>
      <c r="H516" s="5">
        <v>0</v>
      </c>
    </row>
    <row r="517" spans="1:8" x14ac:dyDescent="0.2">
      <c r="A517" s="61">
        <v>0</v>
      </c>
      <c r="B517" s="6">
        <v>0</v>
      </c>
      <c r="C517" s="6">
        <v>0</v>
      </c>
      <c r="D517" s="7">
        <v>0</v>
      </c>
      <c r="E517" s="7">
        <v>0</v>
      </c>
      <c r="F517" s="7">
        <v>0</v>
      </c>
      <c r="G517" s="7">
        <v>0</v>
      </c>
      <c r="H517" s="5">
        <v>0</v>
      </c>
    </row>
    <row r="518" spans="1:8" x14ac:dyDescent="0.2">
      <c r="A518" s="61">
        <v>0</v>
      </c>
      <c r="B518" s="6">
        <v>0</v>
      </c>
      <c r="C518" s="6">
        <v>0</v>
      </c>
      <c r="D518" s="7">
        <v>0</v>
      </c>
      <c r="E518" s="7">
        <v>0</v>
      </c>
      <c r="F518" s="7">
        <v>0</v>
      </c>
      <c r="G518" s="7">
        <v>0</v>
      </c>
      <c r="H518" s="5">
        <v>0</v>
      </c>
    </row>
    <row r="519" spans="1:8" x14ac:dyDescent="0.2">
      <c r="A519" s="61">
        <v>0</v>
      </c>
      <c r="B519" s="6">
        <v>0</v>
      </c>
      <c r="C519" s="6">
        <v>0</v>
      </c>
      <c r="D519" s="7">
        <v>0</v>
      </c>
      <c r="E519" s="7">
        <v>0</v>
      </c>
      <c r="F519" s="7">
        <v>0</v>
      </c>
      <c r="G519" s="7">
        <v>0</v>
      </c>
      <c r="H519" s="5">
        <v>0</v>
      </c>
    </row>
    <row r="520" spans="1:8" x14ac:dyDescent="0.2">
      <c r="A520" s="61">
        <v>0</v>
      </c>
      <c r="B520" s="6">
        <v>0</v>
      </c>
      <c r="C520" s="6">
        <v>0</v>
      </c>
      <c r="D520" s="7">
        <v>0</v>
      </c>
      <c r="E520" s="7">
        <v>0</v>
      </c>
      <c r="F520" s="7">
        <v>0</v>
      </c>
      <c r="G520" s="7">
        <v>0</v>
      </c>
      <c r="H520" s="5">
        <v>0</v>
      </c>
    </row>
    <row r="521" spans="1:8" x14ac:dyDescent="0.2">
      <c r="A521" s="61">
        <v>0</v>
      </c>
      <c r="B521" s="6">
        <v>0</v>
      </c>
      <c r="C521" s="6">
        <v>0</v>
      </c>
      <c r="D521" s="7">
        <v>0</v>
      </c>
      <c r="E521" s="7">
        <v>0</v>
      </c>
      <c r="F521" s="7">
        <v>0</v>
      </c>
      <c r="G521" s="7">
        <v>0</v>
      </c>
      <c r="H521" s="5">
        <v>0</v>
      </c>
    </row>
    <row r="522" spans="1:8" x14ac:dyDescent="0.2">
      <c r="A522" s="61">
        <v>0</v>
      </c>
      <c r="B522" s="6">
        <v>0</v>
      </c>
      <c r="C522" s="6">
        <v>0</v>
      </c>
      <c r="D522" s="7">
        <v>0</v>
      </c>
      <c r="E522" s="7">
        <v>0</v>
      </c>
      <c r="F522" s="7">
        <v>0</v>
      </c>
      <c r="G522" s="7">
        <v>0</v>
      </c>
      <c r="H522" s="5">
        <v>0</v>
      </c>
    </row>
    <row r="523" spans="1:8" x14ac:dyDescent="0.2">
      <c r="A523" s="61">
        <v>0</v>
      </c>
      <c r="B523" s="6">
        <v>0</v>
      </c>
      <c r="C523" s="6">
        <v>0</v>
      </c>
      <c r="D523" s="7">
        <v>0</v>
      </c>
      <c r="E523" s="7">
        <v>0</v>
      </c>
      <c r="F523" s="7">
        <v>0</v>
      </c>
      <c r="G523" s="7">
        <v>0</v>
      </c>
      <c r="H523" s="5">
        <v>0</v>
      </c>
    </row>
    <row r="524" spans="1:8" x14ac:dyDescent="0.2">
      <c r="A524" s="61">
        <v>0</v>
      </c>
      <c r="B524" s="6">
        <v>0</v>
      </c>
      <c r="C524" s="6">
        <v>0</v>
      </c>
      <c r="D524" s="7">
        <v>0</v>
      </c>
      <c r="E524" s="7">
        <v>0</v>
      </c>
      <c r="F524" s="7">
        <v>0</v>
      </c>
      <c r="G524" s="7">
        <v>0</v>
      </c>
      <c r="H524" s="5">
        <v>0</v>
      </c>
    </row>
    <row r="525" spans="1:8" x14ac:dyDescent="0.2">
      <c r="A525" s="61">
        <v>0</v>
      </c>
      <c r="B525" s="6">
        <v>0</v>
      </c>
      <c r="C525" s="6">
        <v>0</v>
      </c>
      <c r="D525" s="7">
        <v>0</v>
      </c>
      <c r="E525" s="7">
        <v>0</v>
      </c>
      <c r="F525" s="7">
        <v>0</v>
      </c>
      <c r="G525" s="7">
        <v>0</v>
      </c>
      <c r="H525" s="5">
        <v>0</v>
      </c>
    </row>
    <row r="526" spans="1:8" x14ac:dyDescent="0.2">
      <c r="A526" s="61">
        <v>0</v>
      </c>
      <c r="B526" s="6">
        <v>0</v>
      </c>
      <c r="C526" s="6">
        <v>0</v>
      </c>
      <c r="D526" s="7">
        <v>0</v>
      </c>
      <c r="E526" s="7">
        <v>0</v>
      </c>
      <c r="F526" s="7">
        <v>0</v>
      </c>
      <c r="G526" s="7">
        <v>0</v>
      </c>
      <c r="H526" s="5">
        <v>0</v>
      </c>
    </row>
    <row r="527" spans="1:8" x14ac:dyDescent="0.2">
      <c r="A527" s="61">
        <v>0</v>
      </c>
      <c r="B527" s="6">
        <v>0</v>
      </c>
      <c r="C527" s="6">
        <v>0</v>
      </c>
      <c r="D527" s="7">
        <v>0</v>
      </c>
      <c r="E527" s="7">
        <v>0</v>
      </c>
      <c r="F527" s="7">
        <v>0</v>
      </c>
      <c r="G527" s="7">
        <v>0</v>
      </c>
      <c r="H527" s="5">
        <v>0</v>
      </c>
    </row>
    <row r="528" spans="1:8" x14ac:dyDescent="0.2">
      <c r="A528" s="61">
        <v>0</v>
      </c>
      <c r="B528" s="6">
        <v>0</v>
      </c>
      <c r="C528" s="6">
        <v>0</v>
      </c>
      <c r="D528" s="7">
        <v>0</v>
      </c>
      <c r="E528" s="7">
        <v>0</v>
      </c>
      <c r="F528" s="7">
        <v>0</v>
      </c>
      <c r="G528" s="7">
        <v>0</v>
      </c>
      <c r="H528" s="5">
        <v>0</v>
      </c>
    </row>
    <row r="529" spans="1:8" x14ac:dyDescent="0.2">
      <c r="A529" s="61">
        <v>0</v>
      </c>
      <c r="B529" s="6">
        <v>0</v>
      </c>
      <c r="C529" s="6">
        <v>0</v>
      </c>
      <c r="D529" s="7">
        <v>0</v>
      </c>
      <c r="E529" s="7">
        <v>0</v>
      </c>
      <c r="F529" s="7">
        <v>0</v>
      </c>
      <c r="G529" s="7">
        <v>0</v>
      </c>
      <c r="H529" s="5">
        <v>0</v>
      </c>
    </row>
    <row r="530" spans="1:8" x14ac:dyDescent="0.2">
      <c r="A530" s="61">
        <v>0</v>
      </c>
      <c r="B530" s="6">
        <v>0</v>
      </c>
      <c r="C530" s="6">
        <v>0</v>
      </c>
      <c r="D530" s="7">
        <v>0</v>
      </c>
      <c r="E530" s="7">
        <v>0</v>
      </c>
      <c r="F530" s="7">
        <v>0</v>
      </c>
      <c r="G530" s="7">
        <v>0</v>
      </c>
      <c r="H530" s="5">
        <v>0</v>
      </c>
    </row>
    <row r="531" spans="1:8" x14ac:dyDescent="0.2">
      <c r="A531" s="61">
        <v>0</v>
      </c>
      <c r="B531" s="6">
        <v>0</v>
      </c>
      <c r="C531" s="6">
        <v>0</v>
      </c>
      <c r="D531" s="7">
        <v>0</v>
      </c>
      <c r="E531" s="7">
        <v>0</v>
      </c>
      <c r="F531" s="7">
        <v>0</v>
      </c>
      <c r="G531" s="7">
        <v>0</v>
      </c>
      <c r="H531" s="5">
        <v>0</v>
      </c>
    </row>
    <row r="532" spans="1:8" x14ac:dyDescent="0.2">
      <c r="A532" s="61">
        <v>0</v>
      </c>
      <c r="B532" s="6">
        <v>0</v>
      </c>
      <c r="C532" s="6">
        <v>0</v>
      </c>
      <c r="D532" s="7">
        <v>0</v>
      </c>
      <c r="E532" s="7">
        <v>0</v>
      </c>
      <c r="F532" s="7">
        <v>0</v>
      </c>
      <c r="G532" s="7">
        <v>0</v>
      </c>
      <c r="H532" s="5">
        <v>0</v>
      </c>
    </row>
    <row r="533" spans="1:8" x14ac:dyDescent="0.2">
      <c r="A533" s="61">
        <v>0</v>
      </c>
      <c r="B533" s="6">
        <v>0</v>
      </c>
      <c r="C533" s="6">
        <v>0</v>
      </c>
      <c r="D533" s="7">
        <v>0</v>
      </c>
      <c r="E533" s="7">
        <v>0</v>
      </c>
      <c r="F533" s="7">
        <v>0</v>
      </c>
      <c r="G533" s="7">
        <v>0</v>
      </c>
      <c r="H533" s="5">
        <v>0</v>
      </c>
    </row>
    <row r="534" spans="1:8" x14ac:dyDescent="0.2">
      <c r="A534" s="61">
        <v>0</v>
      </c>
      <c r="B534" s="6">
        <v>0</v>
      </c>
      <c r="C534" s="6">
        <v>0</v>
      </c>
      <c r="D534" s="7">
        <v>0</v>
      </c>
      <c r="E534" s="7">
        <v>0</v>
      </c>
      <c r="F534" s="7">
        <v>0</v>
      </c>
      <c r="G534" s="7">
        <v>0</v>
      </c>
      <c r="H534" s="5">
        <v>0</v>
      </c>
    </row>
    <row r="535" spans="1:8" x14ac:dyDescent="0.2">
      <c r="A535" s="61">
        <v>0</v>
      </c>
      <c r="B535" s="6">
        <v>0</v>
      </c>
      <c r="C535" s="6">
        <v>0</v>
      </c>
      <c r="D535" s="7">
        <v>0</v>
      </c>
      <c r="E535" s="7">
        <v>0</v>
      </c>
      <c r="F535" s="7">
        <v>0</v>
      </c>
      <c r="G535" s="7">
        <v>0</v>
      </c>
      <c r="H535" s="5">
        <v>0</v>
      </c>
    </row>
    <row r="536" spans="1:8" x14ac:dyDescent="0.2">
      <c r="A536" s="61">
        <v>0</v>
      </c>
      <c r="B536" s="6">
        <v>0</v>
      </c>
      <c r="C536" s="6">
        <v>0</v>
      </c>
      <c r="D536" s="7">
        <v>0</v>
      </c>
      <c r="E536" s="7">
        <v>0</v>
      </c>
      <c r="F536" s="7">
        <v>0</v>
      </c>
      <c r="G536" s="7">
        <v>0</v>
      </c>
      <c r="H536" s="5">
        <v>0</v>
      </c>
    </row>
    <row r="537" spans="1:8" x14ac:dyDescent="0.2">
      <c r="A537" s="61">
        <v>0</v>
      </c>
      <c r="B537" s="6">
        <v>0</v>
      </c>
      <c r="C537" s="6">
        <v>0</v>
      </c>
      <c r="D537" s="7">
        <v>0</v>
      </c>
      <c r="E537" s="7">
        <v>0</v>
      </c>
      <c r="F537" s="7">
        <v>0</v>
      </c>
      <c r="G537" s="7">
        <v>0</v>
      </c>
      <c r="H537" s="5">
        <v>0</v>
      </c>
    </row>
    <row r="538" spans="1:8" x14ac:dyDescent="0.2">
      <c r="A538" s="61">
        <v>0</v>
      </c>
      <c r="B538" s="6">
        <v>0</v>
      </c>
      <c r="C538" s="6">
        <v>0</v>
      </c>
      <c r="D538" s="7">
        <v>0</v>
      </c>
      <c r="E538" s="7">
        <v>0</v>
      </c>
      <c r="F538" s="7">
        <v>0</v>
      </c>
      <c r="G538" s="7">
        <v>0</v>
      </c>
      <c r="H538" s="5">
        <v>0</v>
      </c>
    </row>
    <row r="539" spans="1:8" x14ac:dyDescent="0.2">
      <c r="A539" s="61">
        <v>0</v>
      </c>
      <c r="B539" s="6">
        <v>0</v>
      </c>
      <c r="C539" s="6">
        <v>0</v>
      </c>
      <c r="D539" s="7">
        <v>0</v>
      </c>
      <c r="E539" s="7">
        <v>0</v>
      </c>
      <c r="F539" s="7">
        <v>0</v>
      </c>
      <c r="G539" s="7">
        <v>0</v>
      </c>
      <c r="H539" s="5">
        <v>0</v>
      </c>
    </row>
    <row r="540" spans="1:8" x14ac:dyDescent="0.2">
      <c r="A540" s="61">
        <v>0</v>
      </c>
      <c r="B540" s="6">
        <v>0</v>
      </c>
      <c r="C540" s="6">
        <v>0</v>
      </c>
      <c r="D540" s="7">
        <v>0</v>
      </c>
      <c r="E540" s="7">
        <v>0</v>
      </c>
      <c r="F540" s="7">
        <v>0</v>
      </c>
      <c r="G540" s="7">
        <v>0</v>
      </c>
      <c r="H540" s="5">
        <v>0</v>
      </c>
    </row>
    <row r="541" spans="1:8" x14ac:dyDescent="0.2">
      <c r="A541" s="61">
        <v>0</v>
      </c>
      <c r="B541" s="6">
        <v>0</v>
      </c>
      <c r="C541" s="6">
        <v>0</v>
      </c>
      <c r="D541" s="7">
        <v>0</v>
      </c>
      <c r="E541" s="7">
        <v>0</v>
      </c>
      <c r="F541" s="7">
        <v>0</v>
      </c>
      <c r="G541" s="7">
        <v>0</v>
      </c>
      <c r="H541" s="5">
        <v>0</v>
      </c>
    </row>
    <row r="542" spans="1:8" x14ac:dyDescent="0.2">
      <c r="A542" s="61">
        <v>0</v>
      </c>
      <c r="B542" s="6">
        <v>0</v>
      </c>
      <c r="C542" s="6">
        <v>0</v>
      </c>
      <c r="D542" s="7">
        <v>0</v>
      </c>
      <c r="E542" s="7">
        <v>0</v>
      </c>
      <c r="F542" s="7">
        <v>0</v>
      </c>
      <c r="G542" s="7">
        <v>0</v>
      </c>
      <c r="H542" s="5">
        <v>0</v>
      </c>
    </row>
    <row r="543" spans="1:8" x14ac:dyDescent="0.2">
      <c r="A543" s="61">
        <v>0</v>
      </c>
      <c r="B543" s="6">
        <v>0</v>
      </c>
      <c r="C543" s="6">
        <v>0</v>
      </c>
      <c r="D543" s="7">
        <v>0</v>
      </c>
      <c r="E543" s="7">
        <v>0</v>
      </c>
      <c r="F543" s="7">
        <v>0</v>
      </c>
      <c r="G543" s="7">
        <v>0</v>
      </c>
      <c r="H543" s="5">
        <v>0</v>
      </c>
    </row>
    <row r="544" spans="1:8" x14ac:dyDescent="0.2">
      <c r="A544" s="61">
        <v>0</v>
      </c>
      <c r="B544" s="6">
        <v>0</v>
      </c>
      <c r="C544" s="6">
        <v>0</v>
      </c>
      <c r="D544" s="7">
        <v>0</v>
      </c>
      <c r="E544" s="7">
        <v>0</v>
      </c>
      <c r="F544" s="7">
        <v>0</v>
      </c>
      <c r="G544" s="7">
        <v>0</v>
      </c>
      <c r="H544" s="5">
        <v>0</v>
      </c>
    </row>
    <row r="545" spans="1:8" x14ac:dyDescent="0.2">
      <c r="A545" s="61">
        <v>0</v>
      </c>
      <c r="B545" s="6">
        <v>0</v>
      </c>
      <c r="C545" s="6">
        <v>0</v>
      </c>
      <c r="D545" s="7">
        <v>0</v>
      </c>
      <c r="E545" s="7">
        <v>0</v>
      </c>
      <c r="F545" s="7">
        <v>0</v>
      </c>
      <c r="G545" s="7">
        <v>0</v>
      </c>
      <c r="H545" s="5">
        <v>0</v>
      </c>
    </row>
    <row r="546" spans="1:8" x14ac:dyDescent="0.2">
      <c r="A546" s="61">
        <v>0</v>
      </c>
      <c r="B546" s="6">
        <v>0</v>
      </c>
      <c r="C546" s="6">
        <v>0</v>
      </c>
      <c r="D546" s="7">
        <v>0</v>
      </c>
      <c r="E546" s="7">
        <v>0</v>
      </c>
      <c r="F546" s="7">
        <v>0</v>
      </c>
      <c r="G546" s="7">
        <v>0</v>
      </c>
      <c r="H546" s="5">
        <v>0</v>
      </c>
    </row>
    <row r="547" spans="1:8" x14ac:dyDescent="0.2">
      <c r="A547" s="61">
        <v>0</v>
      </c>
      <c r="B547" s="6">
        <v>0</v>
      </c>
      <c r="C547" s="6">
        <v>0</v>
      </c>
      <c r="D547" s="7">
        <v>0</v>
      </c>
      <c r="E547" s="7">
        <v>0</v>
      </c>
      <c r="F547" s="7">
        <v>0</v>
      </c>
      <c r="G547" s="7">
        <v>0</v>
      </c>
      <c r="H547" s="5">
        <v>0</v>
      </c>
    </row>
    <row r="548" spans="1:8" x14ac:dyDescent="0.2">
      <c r="A548" s="61">
        <v>0</v>
      </c>
      <c r="B548" s="6">
        <v>0</v>
      </c>
      <c r="C548" s="6">
        <v>0</v>
      </c>
      <c r="D548" s="7">
        <v>0</v>
      </c>
      <c r="E548" s="7">
        <v>0</v>
      </c>
      <c r="F548" s="7">
        <v>0</v>
      </c>
      <c r="G548" s="7">
        <v>0</v>
      </c>
      <c r="H548" s="5">
        <v>0</v>
      </c>
    </row>
    <row r="549" spans="1:8" x14ac:dyDescent="0.2">
      <c r="A549" s="61">
        <v>0</v>
      </c>
      <c r="B549" s="6">
        <v>0</v>
      </c>
      <c r="C549" s="6">
        <v>0</v>
      </c>
      <c r="D549" s="7">
        <v>0</v>
      </c>
      <c r="E549" s="7">
        <v>0</v>
      </c>
      <c r="F549" s="7">
        <v>0</v>
      </c>
      <c r="G549" s="7">
        <v>0</v>
      </c>
      <c r="H549" s="5">
        <v>0</v>
      </c>
    </row>
    <row r="550" spans="1:8" x14ac:dyDescent="0.2">
      <c r="A550" s="61">
        <v>0</v>
      </c>
      <c r="B550" s="6">
        <v>0</v>
      </c>
      <c r="C550" s="6">
        <v>0</v>
      </c>
      <c r="D550" s="7">
        <v>0</v>
      </c>
      <c r="E550" s="7">
        <v>0</v>
      </c>
      <c r="F550" s="7">
        <v>0</v>
      </c>
      <c r="G550" s="7">
        <v>0</v>
      </c>
      <c r="H550" s="5">
        <v>0</v>
      </c>
    </row>
    <row r="551" spans="1:8" x14ac:dyDescent="0.2">
      <c r="A551" s="61">
        <v>0</v>
      </c>
      <c r="B551" s="6">
        <v>0</v>
      </c>
      <c r="C551" s="6">
        <v>0</v>
      </c>
      <c r="D551" s="7">
        <v>0</v>
      </c>
      <c r="E551" s="7">
        <v>0</v>
      </c>
      <c r="F551" s="7">
        <v>0</v>
      </c>
      <c r="G551" s="7">
        <v>0</v>
      </c>
      <c r="H551" s="5">
        <v>0</v>
      </c>
    </row>
    <row r="552" spans="1:8" x14ac:dyDescent="0.2">
      <c r="A552" s="61">
        <v>0</v>
      </c>
      <c r="B552" s="6">
        <v>0</v>
      </c>
      <c r="C552" s="6">
        <v>0</v>
      </c>
      <c r="D552" s="7">
        <v>0</v>
      </c>
      <c r="E552" s="7">
        <v>0</v>
      </c>
      <c r="F552" s="7">
        <v>0</v>
      </c>
      <c r="G552" s="7">
        <v>0</v>
      </c>
      <c r="H552" s="5">
        <v>0</v>
      </c>
    </row>
    <row r="553" spans="1:8" x14ac:dyDescent="0.2">
      <c r="A553" s="61">
        <v>0</v>
      </c>
      <c r="B553" s="6">
        <v>0</v>
      </c>
      <c r="C553" s="6">
        <v>0</v>
      </c>
      <c r="D553" s="7">
        <v>0</v>
      </c>
      <c r="E553" s="7">
        <v>0</v>
      </c>
      <c r="F553" s="7">
        <v>0</v>
      </c>
      <c r="G553" s="7">
        <v>0</v>
      </c>
      <c r="H553" s="5">
        <v>0</v>
      </c>
    </row>
    <row r="554" spans="1:8" x14ac:dyDescent="0.2">
      <c r="A554" s="61">
        <v>0</v>
      </c>
      <c r="B554" s="6">
        <v>0</v>
      </c>
      <c r="C554" s="6">
        <v>0</v>
      </c>
      <c r="D554" s="7">
        <v>0</v>
      </c>
      <c r="E554" s="7">
        <v>0</v>
      </c>
      <c r="F554" s="7">
        <v>0</v>
      </c>
      <c r="G554" s="7">
        <v>0</v>
      </c>
      <c r="H554" s="5">
        <v>0</v>
      </c>
    </row>
    <row r="555" spans="1:8" x14ac:dyDescent="0.2">
      <c r="A555" s="61">
        <v>0</v>
      </c>
      <c r="B555" s="6">
        <v>0</v>
      </c>
      <c r="C555" s="6">
        <v>0</v>
      </c>
      <c r="D555" s="7">
        <v>0</v>
      </c>
      <c r="E555" s="7">
        <v>0</v>
      </c>
      <c r="F555" s="7">
        <v>0</v>
      </c>
      <c r="G555" s="7">
        <v>0</v>
      </c>
      <c r="H555" s="5">
        <v>0</v>
      </c>
    </row>
    <row r="556" spans="1:8" x14ac:dyDescent="0.2">
      <c r="A556" s="61">
        <v>0</v>
      </c>
      <c r="B556" s="6">
        <v>0</v>
      </c>
      <c r="C556" s="6">
        <v>0</v>
      </c>
      <c r="D556" s="7">
        <v>0</v>
      </c>
      <c r="E556" s="7">
        <v>0</v>
      </c>
      <c r="F556" s="7">
        <v>0</v>
      </c>
      <c r="G556" s="7">
        <v>0</v>
      </c>
      <c r="H556" s="5">
        <v>0</v>
      </c>
    </row>
    <row r="557" spans="1:8" x14ac:dyDescent="0.2">
      <c r="A557" s="61">
        <v>0</v>
      </c>
      <c r="B557" s="6">
        <v>0</v>
      </c>
      <c r="C557" s="6">
        <v>0</v>
      </c>
      <c r="D557" s="7">
        <v>0</v>
      </c>
      <c r="E557" s="7">
        <v>0</v>
      </c>
      <c r="F557" s="7">
        <v>0</v>
      </c>
      <c r="G557" s="7">
        <v>0</v>
      </c>
      <c r="H557" s="5">
        <v>0</v>
      </c>
    </row>
    <row r="558" spans="1:8" x14ac:dyDescent="0.2">
      <c r="A558" s="61">
        <v>0</v>
      </c>
      <c r="B558" s="6">
        <v>0</v>
      </c>
      <c r="C558" s="6">
        <v>0</v>
      </c>
      <c r="D558" s="7">
        <v>0</v>
      </c>
      <c r="E558" s="7">
        <v>0</v>
      </c>
      <c r="F558" s="7">
        <v>0</v>
      </c>
      <c r="G558" s="7">
        <v>0</v>
      </c>
      <c r="H558" s="5">
        <v>0</v>
      </c>
    </row>
    <row r="559" spans="1:8" x14ac:dyDescent="0.2">
      <c r="A559" s="61">
        <v>0</v>
      </c>
      <c r="B559" s="6">
        <v>0</v>
      </c>
      <c r="C559" s="6">
        <v>0</v>
      </c>
      <c r="D559" s="7">
        <v>0</v>
      </c>
      <c r="E559" s="7">
        <v>0</v>
      </c>
      <c r="F559" s="7">
        <v>0</v>
      </c>
      <c r="G559" s="7">
        <v>0</v>
      </c>
      <c r="H559" s="5">
        <v>0</v>
      </c>
    </row>
    <row r="560" spans="1:8" x14ac:dyDescent="0.2">
      <c r="A560" s="61">
        <v>0</v>
      </c>
      <c r="B560" s="6">
        <v>0</v>
      </c>
      <c r="C560" s="6">
        <v>0</v>
      </c>
      <c r="D560" s="7">
        <v>0</v>
      </c>
      <c r="E560" s="7">
        <v>0</v>
      </c>
      <c r="F560" s="7">
        <v>0</v>
      </c>
      <c r="G560" s="7">
        <v>0</v>
      </c>
      <c r="H560" s="5">
        <v>0</v>
      </c>
    </row>
    <row r="561" spans="1:8" x14ac:dyDescent="0.2">
      <c r="A561" s="61">
        <v>0</v>
      </c>
      <c r="B561" s="6">
        <v>0</v>
      </c>
      <c r="C561" s="6">
        <v>0</v>
      </c>
      <c r="D561" s="7">
        <v>0</v>
      </c>
      <c r="E561" s="7">
        <v>0</v>
      </c>
      <c r="F561" s="7">
        <v>0</v>
      </c>
      <c r="G561" s="7">
        <v>0</v>
      </c>
      <c r="H561" s="5">
        <v>0</v>
      </c>
    </row>
    <row r="562" spans="1:8" x14ac:dyDescent="0.2">
      <c r="A562" s="61">
        <v>0</v>
      </c>
      <c r="B562" s="6">
        <v>0</v>
      </c>
      <c r="C562" s="6">
        <v>0</v>
      </c>
      <c r="D562" s="7">
        <v>0</v>
      </c>
      <c r="E562" s="7">
        <v>0</v>
      </c>
      <c r="F562" s="7">
        <v>0</v>
      </c>
      <c r="G562" s="7">
        <v>0</v>
      </c>
      <c r="H562" s="5">
        <v>0</v>
      </c>
    </row>
    <row r="563" spans="1:8" x14ac:dyDescent="0.2">
      <c r="A563" s="61">
        <v>0</v>
      </c>
      <c r="B563" s="6">
        <v>0</v>
      </c>
      <c r="C563" s="6">
        <v>0</v>
      </c>
      <c r="D563" s="7">
        <v>0</v>
      </c>
      <c r="E563" s="7">
        <v>0</v>
      </c>
      <c r="F563" s="7">
        <v>0</v>
      </c>
      <c r="G563" s="7">
        <v>0</v>
      </c>
      <c r="H563" s="5">
        <v>0</v>
      </c>
    </row>
    <row r="564" spans="1:8" x14ac:dyDescent="0.2">
      <c r="A564" s="61">
        <v>0</v>
      </c>
      <c r="B564" s="6">
        <v>0</v>
      </c>
      <c r="C564" s="6">
        <v>0</v>
      </c>
      <c r="D564" s="7">
        <v>0</v>
      </c>
      <c r="E564" s="7">
        <v>0</v>
      </c>
      <c r="F564" s="7">
        <v>0</v>
      </c>
      <c r="G564" s="7">
        <v>0</v>
      </c>
      <c r="H564" s="5">
        <v>0</v>
      </c>
    </row>
    <row r="565" spans="1:8" x14ac:dyDescent="0.2">
      <c r="A565" s="61">
        <v>0</v>
      </c>
      <c r="B565" s="6">
        <v>0</v>
      </c>
      <c r="C565" s="6">
        <v>0</v>
      </c>
      <c r="D565" s="7">
        <v>0</v>
      </c>
      <c r="E565" s="7">
        <v>0</v>
      </c>
      <c r="F565" s="7">
        <v>0</v>
      </c>
      <c r="G565" s="7">
        <v>0</v>
      </c>
      <c r="H565" s="5">
        <v>0</v>
      </c>
    </row>
    <row r="566" spans="1:8" x14ac:dyDescent="0.2">
      <c r="A566" s="61">
        <v>0</v>
      </c>
      <c r="B566" s="6">
        <v>0</v>
      </c>
      <c r="C566" s="6">
        <v>0</v>
      </c>
      <c r="D566" s="7">
        <v>0</v>
      </c>
      <c r="E566" s="7">
        <v>0</v>
      </c>
      <c r="F566" s="7">
        <v>0</v>
      </c>
      <c r="G566" s="7">
        <v>0</v>
      </c>
      <c r="H566" s="5">
        <v>0</v>
      </c>
    </row>
    <row r="567" spans="1:8" x14ac:dyDescent="0.2">
      <c r="A567" s="61">
        <v>0</v>
      </c>
      <c r="B567" s="6">
        <v>0</v>
      </c>
      <c r="C567" s="6">
        <v>0</v>
      </c>
      <c r="D567" s="7">
        <v>0</v>
      </c>
      <c r="E567" s="7">
        <v>0</v>
      </c>
      <c r="F567" s="7">
        <v>0</v>
      </c>
      <c r="G567" s="7">
        <v>0</v>
      </c>
      <c r="H567" s="5">
        <v>0</v>
      </c>
    </row>
    <row r="568" spans="1:8" x14ac:dyDescent="0.2">
      <c r="A568" s="61">
        <v>0</v>
      </c>
      <c r="B568" s="6">
        <v>0</v>
      </c>
      <c r="C568" s="6">
        <v>0</v>
      </c>
      <c r="D568" s="7">
        <v>0</v>
      </c>
      <c r="E568" s="7">
        <v>0</v>
      </c>
      <c r="F568" s="7">
        <v>0</v>
      </c>
      <c r="G568" s="7">
        <v>0</v>
      </c>
      <c r="H568" s="5">
        <v>0</v>
      </c>
    </row>
    <row r="569" spans="1:8" x14ac:dyDescent="0.2">
      <c r="A569" s="61">
        <v>0</v>
      </c>
      <c r="B569" s="6">
        <v>0</v>
      </c>
      <c r="C569" s="6">
        <v>0</v>
      </c>
      <c r="D569" s="7">
        <v>0</v>
      </c>
      <c r="E569" s="7">
        <v>0</v>
      </c>
      <c r="F569" s="7">
        <v>0</v>
      </c>
      <c r="G569" s="7">
        <v>0</v>
      </c>
      <c r="H569" s="5">
        <v>0</v>
      </c>
    </row>
    <row r="570" spans="1:8" x14ac:dyDescent="0.2">
      <c r="A570" s="61">
        <v>0</v>
      </c>
      <c r="B570" s="6">
        <v>0</v>
      </c>
      <c r="C570" s="6">
        <v>0</v>
      </c>
      <c r="D570" s="7">
        <v>0</v>
      </c>
      <c r="E570" s="7">
        <v>0</v>
      </c>
      <c r="F570" s="7">
        <v>0</v>
      </c>
      <c r="G570" s="7">
        <v>0</v>
      </c>
      <c r="H570" s="5">
        <v>0</v>
      </c>
    </row>
    <row r="571" spans="1:8" x14ac:dyDescent="0.2">
      <c r="A571" s="61">
        <v>0</v>
      </c>
      <c r="B571" s="6">
        <v>0</v>
      </c>
      <c r="C571" s="6">
        <v>0</v>
      </c>
      <c r="D571" s="7">
        <v>0</v>
      </c>
      <c r="E571" s="7">
        <v>0</v>
      </c>
      <c r="F571" s="7">
        <v>0</v>
      </c>
      <c r="G571" s="7">
        <v>0</v>
      </c>
      <c r="H571" s="5">
        <v>0</v>
      </c>
    </row>
    <row r="572" spans="1:8" x14ac:dyDescent="0.2">
      <c r="A572" s="61">
        <v>0</v>
      </c>
      <c r="B572" s="6">
        <v>0</v>
      </c>
      <c r="C572" s="6">
        <v>0</v>
      </c>
      <c r="D572" s="7">
        <v>0</v>
      </c>
      <c r="E572" s="7">
        <v>0</v>
      </c>
      <c r="F572" s="7">
        <v>0</v>
      </c>
      <c r="G572" s="7">
        <v>0</v>
      </c>
      <c r="H572" s="5">
        <v>0</v>
      </c>
    </row>
    <row r="573" spans="1:8" x14ac:dyDescent="0.2">
      <c r="A573" s="61">
        <v>0</v>
      </c>
      <c r="B573" s="6">
        <v>0</v>
      </c>
      <c r="C573" s="6">
        <v>0</v>
      </c>
      <c r="D573" s="7">
        <v>0</v>
      </c>
      <c r="E573" s="7">
        <v>0</v>
      </c>
      <c r="F573" s="7">
        <v>0</v>
      </c>
      <c r="G573" s="7">
        <v>0</v>
      </c>
      <c r="H573" s="5">
        <v>0</v>
      </c>
    </row>
    <row r="574" spans="1:8" x14ac:dyDescent="0.2">
      <c r="A574" s="61">
        <v>0</v>
      </c>
      <c r="B574" s="6">
        <v>0</v>
      </c>
      <c r="C574" s="6">
        <v>0</v>
      </c>
      <c r="D574" s="7">
        <v>0</v>
      </c>
      <c r="E574" s="7">
        <v>0</v>
      </c>
      <c r="F574" s="7">
        <v>0</v>
      </c>
      <c r="G574" s="7">
        <v>0</v>
      </c>
      <c r="H574" s="5">
        <v>0</v>
      </c>
    </row>
    <row r="575" spans="1:8" x14ac:dyDescent="0.2">
      <c r="A575" s="61">
        <v>0</v>
      </c>
      <c r="B575" s="6">
        <v>0</v>
      </c>
      <c r="C575" s="6">
        <v>0</v>
      </c>
      <c r="D575" s="7">
        <v>0</v>
      </c>
      <c r="E575" s="7">
        <v>0</v>
      </c>
      <c r="F575" s="7">
        <v>0</v>
      </c>
      <c r="G575" s="7">
        <v>0</v>
      </c>
      <c r="H575" s="5">
        <v>0</v>
      </c>
    </row>
    <row r="576" spans="1:8" x14ac:dyDescent="0.2">
      <c r="A576" s="61">
        <v>0</v>
      </c>
      <c r="B576" s="6">
        <v>0</v>
      </c>
      <c r="C576" s="6">
        <v>0</v>
      </c>
      <c r="D576" s="7">
        <v>0</v>
      </c>
      <c r="E576" s="7">
        <v>0</v>
      </c>
      <c r="F576" s="7">
        <v>0</v>
      </c>
      <c r="G576" s="7">
        <v>0</v>
      </c>
      <c r="H576" s="5">
        <v>0</v>
      </c>
    </row>
    <row r="577" spans="1:8" x14ac:dyDescent="0.2">
      <c r="A577" s="61">
        <v>0</v>
      </c>
      <c r="B577" s="6">
        <v>0</v>
      </c>
      <c r="C577" s="6">
        <v>0</v>
      </c>
      <c r="D577" s="7">
        <v>0</v>
      </c>
      <c r="E577" s="7">
        <v>0</v>
      </c>
      <c r="F577" s="7">
        <v>0</v>
      </c>
      <c r="G577" s="7">
        <v>0</v>
      </c>
      <c r="H577" s="5">
        <v>0</v>
      </c>
    </row>
    <row r="578" spans="1:8" x14ac:dyDescent="0.2">
      <c r="A578" s="61">
        <v>0</v>
      </c>
      <c r="B578" s="6">
        <v>0</v>
      </c>
      <c r="C578" s="6">
        <v>0</v>
      </c>
      <c r="D578" s="7">
        <v>0</v>
      </c>
      <c r="E578" s="7">
        <v>0</v>
      </c>
      <c r="F578" s="7">
        <v>0</v>
      </c>
      <c r="G578" s="7">
        <v>0</v>
      </c>
      <c r="H578" s="5">
        <v>0</v>
      </c>
    </row>
    <row r="579" spans="1:8" x14ac:dyDescent="0.2">
      <c r="A579" s="61">
        <v>0</v>
      </c>
      <c r="B579" s="6">
        <v>0</v>
      </c>
      <c r="C579" s="6">
        <v>0</v>
      </c>
      <c r="D579" s="7">
        <v>0</v>
      </c>
      <c r="E579" s="7">
        <v>0</v>
      </c>
      <c r="F579" s="7">
        <v>0</v>
      </c>
      <c r="G579" s="7">
        <v>0</v>
      </c>
      <c r="H579" s="5">
        <v>0</v>
      </c>
    </row>
    <row r="580" spans="1:8" x14ac:dyDescent="0.2">
      <c r="A580" s="61">
        <v>0</v>
      </c>
      <c r="B580" s="6">
        <v>0</v>
      </c>
      <c r="C580" s="6">
        <v>0</v>
      </c>
      <c r="D580" s="7">
        <v>0</v>
      </c>
      <c r="E580" s="7">
        <v>0</v>
      </c>
      <c r="F580" s="7">
        <v>0</v>
      </c>
      <c r="G580" s="7">
        <v>0</v>
      </c>
      <c r="H580" s="5">
        <v>0</v>
      </c>
    </row>
    <row r="581" spans="1:8" x14ac:dyDescent="0.2">
      <c r="A581" s="61">
        <v>0</v>
      </c>
      <c r="B581" s="6">
        <v>0</v>
      </c>
      <c r="C581" s="6">
        <v>0</v>
      </c>
      <c r="D581" s="7">
        <v>0</v>
      </c>
      <c r="E581" s="7">
        <v>0</v>
      </c>
      <c r="F581" s="7">
        <v>0</v>
      </c>
      <c r="G581" s="7">
        <v>0</v>
      </c>
      <c r="H581" s="5">
        <v>0</v>
      </c>
    </row>
    <row r="582" spans="1:8" x14ac:dyDescent="0.2">
      <c r="A582" s="61">
        <v>0</v>
      </c>
      <c r="B582" s="6">
        <v>0</v>
      </c>
      <c r="C582" s="6">
        <v>0</v>
      </c>
      <c r="D582" s="7">
        <v>0</v>
      </c>
      <c r="E582" s="7">
        <v>0</v>
      </c>
      <c r="F582" s="7">
        <v>0</v>
      </c>
      <c r="G582" s="7">
        <v>0</v>
      </c>
      <c r="H582" s="5">
        <v>0</v>
      </c>
    </row>
    <row r="583" spans="1:8" x14ac:dyDescent="0.2">
      <c r="A583" s="61">
        <v>0</v>
      </c>
      <c r="B583" s="6">
        <v>0</v>
      </c>
      <c r="C583" s="6">
        <v>0</v>
      </c>
      <c r="D583" s="7">
        <v>0</v>
      </c>
      <c r="E583" s="7">
        <v>0</v>
      </c>
      <c r="F583" s="7">
        <v>0</v>
      </c>
      <c r="G583" s="7">
        <v>0</v>
      </c>
      <c r="H583" s="5">
        <v>0</v>
      </c>
    </row>
    <row r="584" spans="1:8" x14ac:dyDescent="0.2">
      <c r="A584" s="61">
        <v>0</v>
      </c>
      <c r="B584" s="6">
        <v>0</v>
      </c>
      <c r="C584" s="6">
        <v>0</v>
      </c>
      <c r="D584" s="7">
        <v>0</v>
      </c>
      <c r="E584" s="7">
        <v>0</v>
      </c>
      <c r="F584" s="7">
        <v>0</v>
      </c>
      <c r="G584" s="7">
        <v>0</v>
      </c>
      <c r="H584" s="5">
        <v>0</v>
      </c>
    </row>
    <row r="585" spans="1:8" x14ac:dyDescent="0.2">
      <c r="A585" s="61">
        <v>0</v>
      </c>
      <c r="B585" s="6">
        <v>0</v>
      </c>
      <c r="C585" s="6">
        <v>0</v>
      </c>
      <c r="D585" s="7">
        <v>0</v>
      </c>
      <c r="E585" s="7">
        <v>0</v>
      </c>
      <c r="F585" s="7">
        <v>0</v>
      </c>
      <c r="G585" s="7">
        <v>0</v>
      </c>
      <c r="H585" s="5">
        <v>0</v>
      </c>
    </row>
    <row r="586" spans="1:8" x14ac:dyDescent="0.2">
      <c r="A586" s="61">
        <v>0</v>
      </c>
      <c r="B586" s="6">
        <v>0</v>
      </c>
      <c r="C586" s="6">
        <v>0</v>
      </c>
      <c r="D586" s="7">
        <v>0</v>
      </c>
      <c r="E586" s="7">
        <v>0</v>
      </c>
      <c r="F586" s="7">
        <v>0</v>
      </c>
      <c r="G586" s="7">
        <v>0</v>
      </c>
      <c r="H586" s="5">
        <v>0</v>
      </c>
    </row>
    <row r="587" spans="1:8" x14ac:dyDescent="0.2">
      <c r="A587" s="61">
        <v>0</v>
      </c>
      <c r="B587" s="6">
        <v>0</v>
      </c>
      <c r="C587" s="6">
        <v>0</v>
      </c>
      <c r="D587" s="7">
        <v>0</v>
      </c>
      <c r="E587" s="7">
        <v>0</v>
      </c>
      <c r="F587" s="7">
        <v>0</v>
      </c>
      <c r="G587" s="7">
        <v>0</v>
      </c>
      <c r="H587" s="5">
        <v>0</v>
      </c>
    </row>
    <row r="588" spans="1:8" x14ac:dyDescent="0.2">
      <c r="A588" s="61">
        <v>0</v>
      </c>
      <c r="B588" s="6">
        <v>0</v>
      </c>
      <c r="C588" s="6">
        <v>0</v>
      </c>
      <c r="D588" s="7">
        <v>0</v>
      </c>
      <c r="E588" s="7">
        <v>0</v>
      </c>
      <c r="F588" s="7">
        <v>0</v>
      </c>
      <c r="G588" s="7">
        <v>0</v>
      </c>
      <c r="H588" s="5">
        <v>0</v>
      </c>
    </row>
    <row r="589" spans="1:8" x14ac:dyDescent="0.2">
      <c r="A589" s="61">
        <v>0</v>
      </c>
      <c r="B589" s="6">
        <v>0</v>
      </c>
      <c r="C589" s="6">
        <v>0</v>
      </c>
      <c r="D589" s="7">
        <v>0</v>
      </c>
      <c r="E589" s="7">
        <v>0</v>
      </c>
      <c r="F589" s="7">
        <v>0</v>
      </c>
      <c r="G589" s="7">
        <v>0</v>
      </c>
      <c r="H589" s="5">
        <v>0</v>
      </c>
    </row>
    <row r="590" spans="1:8" x14ac:dyDescent="0.2">
      <c r="A590" s="61">
        <v>0</v>
      </c>
      <c r="B590" s="6">
        <v>0</v>
      </c>
      <c r="C590" s="6">
        <v>0</v>
      </c>
      <c r="D590" s="7">
        <v>0</v>
      </c>
      <c r="E590" s="7">
        <v>0</v>
      </c>
      <c r="F590" s="7">
        <v>0</v>
      </c>
      <c r="G590" s="7">
        <v>0</v>
      </c>
      <c r="H590" s="5">
        <v>0</v>
      </c>
    </row>
    <row r="591" spans="1:8" x14ac:dyDescent="0.2">
      <c r="A591" s="61">
        <v>0</v>
      </c>
      <c r="B591" s="6">
        <v>0</v>
      </c>
      <c r="C591" s="6">
        <v>0</v>
      </c>
      <c r="D591" s="7">
        <v>0</v>
      </c>
      <c r="E591" s="7">
        <v>0</v>
      </c>
      <c r="F591" s="7">
        <v>0</v>
      </c>
      <c r="G591" s="7">
        <v>0</v>
      </c>
      <c r="H591" s="5">
        <v>0</v>
      </c>
    </row>
    <row r="592" spans="1:8" x14ac:dyDescent="0.2">
      <c r="A592" s="61">
        <v>0</v>
      </c>
      <c r="B592" s="6">
        <v>0</v>
      </c>
      <c r="C592" s="6">
        <v>0</v>
      </c>
      <c r="D592" s="7">
        <v>0</v>
      </c>
      <c r="E592" s="7">
        <v>0</v>
      </c>
      <c r="F592" s="7">
        <v>0</v>
      </c>
      <c r="G592" s="7">
        <v>0</v>
      </c>
      <c r="H592" s="5">
        <v>0</v>
      </c>
    </row>
    <row r="593" spans="1:8" x14ac:dyDescent="0.2">
      <c r="A593" s="61">
        <v>0</v>
      </c>
      <c r="B593" s="6">
        <v>0</v>
      </c>
      <c r="C593" s="6">
        <v>0</v>
      </c>
      <c r="D593" s="7">
        <v>0</v>
      </c>
      <c r="E593" s="7">
        <v>0</v>
      </c>
      <c r="F593" s="7">
        <v>0</v>
      </c>
      <c r="G593" s="7">
        <v>0</v>
      </c>
      <c r="H593" s="5">
        <v>0</v>
      </c>
    </row>
    <row r="594" spans="1:8" x14ac:dyDescent="0.2">
      <c r="A594" s="61">
        <v>0</v>
      </c>
      <c r="B594" s="6">
        <v>0</v>
      </c>
      <c r="C594" s="6">
        <v>0</v>
      </c>
      <c r="D594" s="7">
        <v>0</v>
      </c>
      <c r="E594" s="7">
        <v>0</v>
      </c>
      <c r="F594" s="7">
        <v>0</v>
      </c>
      <c r="G594" s="7">
        <v>0</v>
      </c>
      <c r="H594" s="5">
        <v>0</v>
      </c>
    </row>
    <row r="595" spans="1:8" x14ac:dyDescent="0.2">
      <c r="A595" s="61">
        <v>0</v>
      </c>
      <c r="B595" s="6">
        <v>0</v>
      </c>
      <c r="C595" s="6">
        <v>0</v>
      </c>
      <c r="D595" s="7">
        <v>0</v>
      </c>
      <c r="E595" s="7">
        <v>0</v>
      </c>
      <c r="F595" s="7">
        <v>0</v>
      </c>
      <c r="G595" s="7">
        <v>0</v>
      </c>
      <c r="H595" s="5">
        <v>0</v>
      </c>
    </row>
    <row r="596" spans="1:8" x14ac:dyDescent="0.2">
      <c r="A596" s="61">
        <v>0</v>
      </c>
      <c r="B596" s="6">
        <v>0</v>
      </c>
      <c r="C596" s="6">
        <v>0</v>
      </c>
      <c r="D596" s="7">
        <v>0</v>
      </c>
      <c r="E596" s="7">
        <v>0</v>
      </c>
      <c r="F596" s="7">
        <v>0</v>
      </c>
      <c r="G596" s="7">
        <v>0</v>
      </c>
      <c r="H596" s="5">
        <v>0</v>
      </c>
    </row>
    <row r="597" spans="1:8" x14ac:dyDescent="0.2">
      <c r="A597" s="61">
        <v>0</v>
      </c>
      <c r="B597" s="6">
        <v>0</v>
      </c>
      <c r="C597" s="6">
        <v>0</v>
      </c>
      <c r="D597" s="7">
        <v>0</v>
      </c>
      <c r="E597" s="7">
        <v>0</v>
      </c>
      <c r="F597" s="7">
        <v>0</v>
      </c>
      <c r="G597" s="7">
        <v>0</v>
      </c>
      <c r="H597" s="5">
        <v>0</v>
      </c>
    </row>
    <row r="598" spans="1:8" x14ac:dyDescent="0.2">
      <c r="A598" s="61">
        <v>0</v>
      </c>
      <c r="B598" s="6">
        <v>0</v>
      </c>
      <c r="C598" s="6">
        <v>0</v>
      </c>
      <c r="D598" s="7">
        <v>0</v>
      </c>
      <c r="E598" s="7">
        <v>0</v>
      </c>
      <c r="F598" s="7">
        <v>0</v>
      </c>
      <c r="G598" s="7">
        <v>0</v>
      </c>
      <c r="H598" s="5">
        <v>0</v>
      </c>
    </row>
    <row r="599" spans="1:8" x14ac:dyDescent="0.2">
      <c r="A599" s="61">
        <v>0</v>
      </c>
      <c r="B599" s="6">
        <v>0</v>
      </c>
      <c r="C599" s="6">
        <v>0</v>
      </c>
      <c r="D599" s="7">
        <v>0</v>
      </c>
      <c r="E599" s="7">
        <v>0</v>
      </c>
      <c r="F599" s="7">
        <v>0</v>
      </c>
      <c r="G599" s="7">
        <v>0</v>
      </c>
      <c r="H599" s="5">
        <v>0</v>
      </c>
    </row>
    <row r="600" spans="1:8" x14ac:dyDescent="0.2">
      <c r="A600" s="61">
        <v>0</v>
      </c>
      <c r="B600" s="6">
        <v>0</v>
      </c>
      <c r="C600" s="6">
        <v>0</v>
      </c>
      <c r="D600" s="7">
        <v>0</v>
      </c>
      <c r="E600" s="7">
        <v>0</v>
      </c>
      <c r="F600" s="7">
        <v>0</v>
      </c>
      <c r="G600" s="7">
        <v>0</v>
      </c>
      <c r="H600" s="5">
        <v>0</v>
      </c>
    </row>
    <row r="601" spans="1:8" x14ac:dyDescent="0.2">
      <c r="A601" s="61">
        <v>0</v>
      </c>
      <c r="B601" s="6">
        <v>0</v>
      </c>
      <c r="C601" s="6">
        <v>0</v>
      </c>
      <c r="D601" s="7">
        <v>0</v>
      </c>
      <c r="E601" s="7">
        <v>0</v>
      </c>
      <c r="F601" s="7">
        <v>0</v>
      </c>
      <c r="G601" s="7">
        <v>0</v>
      </c>
      <c r="H601" s="5">
        <v>0</v>
      </c>
    </row>
    <row r="602" spans="1:8" x14ac:dyDescent="0.2">
      <c r="A602" s="61">
        <v>0</v>
      </c>
      <c r="B602" s="6">
        <v>0</v>
      </c>
      <c r="C602" s="6">
        <v>0</v>
      </c>
      <c r="D602" s="7">
        <v>0</v>
      </c>
      <c r="E602" s="7">
        <v>0</v>
      </c>
      <c r="F602" s="7">
        <v>0</v>
      </c>
      <c r="G602" s="7">
        <v>0</v>
      </c>
      <c r="H602" s="5">
        <v>0</v>
      </c>
    </row>
    <row r="603" spans="1:8" x14ac:dyDescent="0.2">
      <c r="A603" s="61">
        <v>0</v>
      </c>
      <c r="B603" s="6">
        <v>0</v>
      </c>
      <c r="C603" s="6">
        <v>0</v>
      </c>
      <c r="D603" s="7">
        <v>0</v>
      </c>
      <c r="E603" s="7">
        <v>0</v>
      </c>
      <c r="F603" s="7">
        <v>0</v>
      </c>
      <c r="G603" s="7">
        <v>0</v>
      </c>
      <c r="H603" s="5">
        <v>0</v>
      </c>
    </row>
    <row r="604" spans="1:8" x14ac:dyDescent="0.2">
      <c r="A604" s="61">
        <v>0</v>
      </c>
      <c r="B604" s="6">
        <v>0</v>
      </c>
      <c r="C604" s="6">
        <v>0</v>
      </c>
      <c r="D604" s="7">
        <v>0</v>
      </c>
      <c r="E604" s="7">
        <v>0</v>
      </c>
      <c r="F604" s="7">
        <v>0</v>
      </c>
      <c r="G604" s="7">
        <v>0</v>
      </c>
      <c r="H604" s="5">
        <v>0</v>
      </c>
    </row>
    <row r="605" spans="1:8" x14ac:dyDescent="0.2">
      <c r="A605" s="61">
        <v>0</v>
      </c>
      <c r="B605" s="6">
        <v>0</v>
      </c>
      <c r="C605" s="6">
        <v>0</v>
      </c>
      <c r="D605" s="7">
        <v>0</v>
      </c>
      <c r="E605" s="7">
        <v>0</v>
      </c>
      <c r="F605" s="7">
        <v>0</v>
      </c>
      <c r="G605" s="7">
        <v>0</v>
      </c>
      <c r="H605" s="5">
        <v>0</v>
      </c>
    </row>
    <row r="606" spans="1:8" x14ac:dyDescent="0.2">
      <c r="A606" s="61">
        <v>0</v>
      </c>
      <c r="B606" s="6">
        <v>0</v>
      </c>
      <c r="C606" s="6">
        <v>0</v>
      </c>
      <c r="D606" s="7">
        <v>0</v>
      </c>
      <c r="E606" s="7">
        <v>0</v>
      </c>
      <c r="F606" s="7">
        <v>0</v>
      </c>
      <c r="G606" s="7">
        <v>0</v>
      </c>
      <c r="H606" s="5">
        <v>0</v>
      </c>
    </row>
    <row r="607" spans="1:8" x14ac:dyDescent="0.2">
      <c r="A607" s="61">
        <v>0</v>
      </c>
      <c r="B607" s="6">
        <v>0</v>
      </c>
      <c r="C607" s="6">
        <v>0</v>
      </c>
      <c r="D607" s="7">
        <v>0</v>
      </c>
      <c r="E607" s="7">
        <v>0</v>
      </c>
      <c r="F607" s="7">
        <v>0</v>
      </c>
      <c r="G607" s="7">
        <v>0</v>
      </c>
      <c r="H607" s="5">
        <v>0</v>
      </c>
    </row>
    <row r="608" spans="1:8" x14ac:dyDescent="0.2">
      <c r="A608" s="61">
        <v>0</v>
      </c>
      <c r="B608" s="6">
        <v>0</v>
      </c>
      <c r="C608" s="6">
        <v>0</v>
      </c>
      <c r="D608" s="7">
        <v>0</v>
      </c>
      <c r="E608" s="7">
        <v>0</v>
      </c>
      <c r="F608" s="7">
        <v>0</v>
      </c>
      <c r="G608" s="7">
        <v>0</v>
      </c>
      <c r="H608" s="5">
        <v>0</v>
      </c>
    </row>
    <row r="609" spans="1:8" x14ac:dyDescent="0.2">
      <c r="A609" s="61">
        <v>0</v>
      </c>
      <c r="B609" s="6">
        <v>0</v>
      </c>
      <c r="C609" s="6">
        <v>0</v>
      </c>
      <c r="D609" s="7">
        <v>0</v>
      </c>
      <c r="E609" s="7">
        <v>0</v>
      </c>
      <c r="F609" s="7">
        <v>0</v>
      </c>
      <c r="G609" s="7">
        <v>0</v>
      </c>
      <c r="H609" s="5">
        <v>0</v>
      </c>
    </row>
    <row r="610" spans="1:8" x14ac:dyDescent="0.2">
      <c r="A610" s="61">
        <v>0</v>
      </c>
      <c r="B610" s="6">
        <v>0</v>
      </c>
      <c r="C610" s="6">
        <v>0</v>
      </c>
      <c r="D610" s="7">
        <v>0</v>
      </c>
      <c r="E610" s="7">
        <v>0</v>
      </c>
      <c r="F610" s="7">
        <v>0</v>
      </c>
      <c r="G610" s="7">
        <v>0</v>
      </c>
      <c r="H610" s="5">
        <v>0</v>
      </c>
    </row>
    <row r="611" spans="1:8" x14ac:dyDescent="0.2">
      <c r="A611" s="61">
        <v>0</v>
      </c>
      <c r="B611" s="6">
        <v>0</v>
      </c>
      <c r="C611" s="6">
        <v>0</v>
      </c>
      <c r="D611" s="7">
        <v>0</v>
      </c>
      <c r="E611" s="7">
        <v>0</v>
      </c>
      <c r="F611" s="7">
        <v>0</v>
      </c>
      <c r="G611" s="7">
        <v>0</v>
      </c>
      <c r="H611" s="5">
        <v>0</v>
      </c>
    </row>
    <row r="612" spans="1:8" x14ac:dyDescent="0.2">
      <c r="A612" s="61">
        <v>0</v>
      </c>
      <c r="B612" s="6">
        <v>0</v>
      </c>
      <c r="C612" s="6">
        <v>0</v>
      </c>
      <c r="D612" s="7">
        <v>0</v>
      </c>
      <c r="E612" s="7">
        <v>0</v>
      </c>
      <c r="F612" s="7">
        <v>0</v>
      </c>
      <c r="G612" s="7">
        <v>0</v>
      </c>
      <c r="H612" s="5">
        <v>0</v>
      </c>
    </row>
    <row r="613" spans="1:8" x14ac:dyDescent="0.2">
      <c r="A613" s="61">
        <v>0</v>
      </c>
      <c r="B613" s="6">
        <v>0</v>
      </c>
      <c r="C613" s="6">
        <v>0</v>
      </c>
      <c r="D613" s="7">
        <v>0</v>
      </c>
      <c r="E613" s="7">
        <v>0</v>
      </c>
      <c r="F613" s="7">
        <v>0</v>
      </c>
      <c r="G613" s="7">
        <v>0</v>
      </c>
      <c r="H613" s="5">
        <v>0</v>
      </c>
    </row>
    <row r="614" spans="1:8" x14ac:dyDescent="0.2">
      <c r="A614" s="61">
        <v>0</v>
      </c>
      <c r="B614" s="6">
        <v>0</v>
      </c>
      <c r="C614" s="6">
        <v>0</v>
      </c>
      <c r="D614" s="7">
        <v>0</v>
      </c>
      <c r="E614" s="7">
        <v>0</v>
      </c>
      <c r="F614" s="7">
        <v>0</v>
      </c>
      <c r="G614" s="7">
        <v>0</v>
      </c>
      <c r="H614" s="5">
        <v>0</v>
      </c>
    </row>
    <row r="615" spans="1:8" x14ac:dyDescent="0.2">
      <c r="A615" s="61">
        <v>0</v>
      </c>
      <c r="B615" s="6">
        <v>0</v>
      </c>
      <c r="C615" s="6">
        <v>0</v>
      </c>
      <c r="D615" s="7">
        <v>0</v>
      </c>
      <c r="E615" s="7">
        <v>0</v>
      </c>
      <c r="F615" s="7">
        <v>0</v>
      </c>
      <c r="G615" s="7">
        <v>0</v>
      </c>
      <c r="H615" s="5">
        <v>0</v>
      </c>
    </row>
    <row r="616" spans="1:8" x14ac:dyDescent="0.2">
      <c r="A616" s="61">
        <v>0</v>
      </c>
      <c r="B616" s="6">
        <v>0</v>
      </c>
      <c r="C616" s="6">
        <v>0</v>
      </c>
      <c r="D616" s="7">
        <v>0</v>
      </c>
      <c r="E616" s="7">
        <v>0</v>
      </c>
      <c r="F616" s="7">
        <v>0</v>
      </c>
      <c r="G616" s="7">
        <v>0</v>
      </c>
      <c r="H616" s="5">
        <v>0</v>
      </c>
    </row>
    <row r="617" spans="1:8" x14ac:dyDescent="0.2">
      <c r="A617" s="61">
        <v>0</v>
      </c>
      <c r="B617" s="6">
        <v>0</v>
      </c>
      <c r="C617" s="6">
        <v>0</v>
      </c>
      <c r="D617" s="7">
        <v>0</v>
      </c>
      <c r="E617" s="7">
        <v>0</v>
      </c>
      <c r="F617" s="7">
        <v>0</v>
      </c>
      <c r="G617" s="7">
        <v>0</v>
      </c>
      <c r="H617" s="5">
        <v>0</v>
      </c>
    </row>
    <row r="618" spans="1:8" x14ac:dyDescent="0.2">
      <c r="A618" s="61">
        <v>0</v>
      </c>
      <c r="B618" s="6">
        <v>0</v>
      </c>
      <c r="C618" s="6">
        <v>0</v>
      </c>
      <c r="D618" s="7">
        <v>0</v>
      </c>
      <c r="E618" s="7">
        <v>0</v>
      </c>
      <c r="F618" s="7">
        <v>0</v>
      </c>
      <c r="G618" s="7">
        <v>0</v>
      </c>
      <c r="H618" s="5">
        <v>0</v>
      </c>
    </row>
    <row r="619" spans="1:8" x14ac:dyDescent="0.2">
      <c r="A619" s="61">
        <v>0</v>
      </c>
      <c r="B619" s="6">
        <v>0</v>
      </c>
      <c r="C619" s="6">
        <v>0</v>
      </c>
      <c r="D619" s="7">
        <v>0</v>
      </c>
      <c r="E619" s="7">
        <v>0</v>
      </c>
      <c r="F619" s="7">
        <v>0</v>
      </c>
      <c r="G619" s="7">
        <v>0</v>
      </c>
      <c r="H619" s="5">
        <v>0</v>
      </c>
    </row>
    <row r="620" spans="1:8" x14ac:dyDescent="0.2">
      <c r="A620" s="61">
        <v>0</v>
      </c>
      <c r="B620" s="6">
        <v>0</v>
      </c>
      <c r="C620" s="6">
        <v>0</v>
      </c>
      <c r="D620" s="7">
        <v>0</v>
      </c>
      <c r="E620" s="7">
        <v>0</v>
      </c>
      <c r="F620" s="7">
        <v>0</v>
      </c>
      <c r="G620" s="7">
        <v>0</v>
      </c>
      <c r="H620" s="5">
        <v>0</v>
      </c>
    </row>
    <row r="621" spans="1:8" x14ac:dyDescent="0.2">
      <c r="A621" s="61">
        <v>0</v>
      </c>
      <c r="B621" s="6">
        <v>0</v>
      </c>
      <c r="C621" s="6">
        <v>0</v>
      </c>
      <c r="D621" s="7">
        <v>0</v>
      </c>
      <c r="E621" s="7">
        <v>0</v>
      </c>
      <c r="F621" s="7">
        <v>0</v>
      </c>
      <c r="G621" s="7">
        <v>0</v>
      </c>
      <c r="H621" s="5">
        <v>0</v>
      </c>
    </row>
    <row r="622" spans="1:8" x14ac:dyDescent="0.2">
      <c r="A622" s="61">
        <v>0</v>
      </c>
      <c r="B622" s="6">
        <v>0</v>
      </c>
      <c r="C622" s="6">
        <v>0</v>
      </c>
      <c r="D622" s="7">
        <v>0</v>
      </c>
      <c r="E622" s="7">
        <v>0</v>
      </c>
      <c r="F622" s="7">
        <v>0</v>
      </c>
      <c r="G622" s="7">
        <v>0</v>
      </c>
      <c r="H622" s="5">
        <v>0</v>
      </c>
    </row>
    <row r="623" spans="1:8" x14ac:dyDescent="0.2">
      <c r="A623" s="61">
        <v>0</v>
      </c>
      <c r="B623" s="6">
        <v>0</v>
      </c>
      <c r="C623" s="6">
        <v>0</v>
      </c>
      <c r="D623" s="7">
        <v>0</v>
      </c>
      <c r="E623" s="7">
        <v>0</v>
      </c>
      <c r="F623" s="7">
        <v>0</v>
      </c>
      <c r="G623" s="7">
        <v>0</v>
      </c>
      <c r="H623" s="5">
        <v>0</v>
      </c>
    </row>
    <row r="624" spans="1:8" x14ac:dyDescent="0.2">
      <c r="A624" s="61">
        <v>0</v>
      </c>
      <c r="B624" s="6">
        <v>0</v>
      </c>
      <c r="C624" s="6">
        <v>0</v>
      </c>
      <c r="D624" s="7">
        <v>0</v>
      </c>
      <c r="E624" s="7">
        <v>0</v>
      </c>
      <c r="F624" s="7">
        <v>0</v>
      </c>
      <c r="G624" s="7">
        <v>0</v>
      </c>
      <c r="H624" s="5">
        <v>0</v>
      </c>
    </row>
    <row r="625" spans="1:8" x14ac:dyDescent="0.2">
      <c r="A625" s="61">
        <v>0</v>
      </c>
      <c r="B625" s="6">
        <v>0</v>
      </c>
      <c r="C625" s="6">
        <v>0</v>
      </c>
      <c r="D625" s="7">
        <v>0</v>
      </c>
      <c r="E625" s="7">
        <v>0</v>
      </c>
      <c r="F625" s="7">
        <v>0</v>
      </c>
      <c r="G625" s="7">
        <v>0</v>
      </c>
      <c r="H625" s="5">
        <v>0</v>
      </c>
    </row>
    <row r="626" spans="1:8" x14ac:dyDescent="0.2">
      <c r="A626" s="61">
        <v>0</v>
      </c>
      <c r="B626" s="6">
        <v>0</v>
      </c>
      <c r="C626" s="6">
        <v>0</v>
      </c>
      <c r="D626" s="7">
        <v>0</v>
      </c>
      <c r="E626" s="7">
        <v>0</v>
      </c>
      <c r="F626" s="7">
        <v>0</v>
      </c>
      <c r="G626" s="7">
        <v>0</v>
      </c>
      <c r="H626" s="5">
        <v>0</v>
      </c>
    </row>
    <row r="627" spans="1:8" x14ac:dyDescent="0.2">
      <c r="A627" s="61">
        <v>0</v>
      </c>
      <c r="B627" s="6">
        <v>0</v>
      </c>
      <c r="C627" s="6">
        <v>0</v>
      </c>
      <c r="D627" s="7">
        <v>0</v>
      </c>
      <c r="E627" s="7">
        <v>0</v>
      </c>
      <c r="F627" s="7">
        <v>0</v>
      </c>
      <c r="G627" s="7">
        <v>0</v>
      </c>
      <c r="H627" s="5">
        <v>0</v>
      </c>
    </row>
    <row r="628" spans="1:8" x14ac:dyDescent="0.2">
      <c r="A628" s="61">
        <v>0</v>
      </c>
      <c r="B628" s="6">
        <v>0</v>
      </c>
      <c r="C628" s="6">
        <v>0</v>
      </c>
      <c r="D628" s="7">
        <v>0</v>
      </c>
      <c r="E628" s="7">
        <v>0</v>
      </c>
      <c r="F628" s="7">
        <v>0</v>
      </c>
      <c r="G628" s="7">
        <v>0</v>
      </c>
      <c r="H628" s="5">
        <v>0</v>
      </c>
    </row>
    <row r="629" spans="1:8" x14ac:dyDescent="0.2">
      <c r="A629" s="61">
        <v>0</v>
      </c>
      <c r="B629" s="6">
        <v>0</v>
      </c>
      <c r="C629" s="6">
        <v>0</v>
      </c>
      <c r="D629" s="7">
        <v>0</v>
      </c>
      <c r="E629" s="7">
        <v>0</v>
      </c>
      <c r="F629" s="7">
        <v>0</v>
      </c>
      <c r="G629" s="7">
        <v>0</v>
      </c>
      <c r="H629" s="5">
        <v>0</v>
      </c>
    </row>
    <row r="630" spans="1:8" x14ac:dyDescent="0.2">
      <c r="A630" s="61">
        <v>0</v>
      </c>
      <c r="B630" s="6">
        <v>0</v>
      </c>
      <c r="C630" s="6">
        <v>0</v>
      </c>
      <c r="D630" s="7">
        <v>0</v>
      </c>
      <c r="E630" s="7">
        <v>0</v>
      </c>
      <c r="F630" s="7">
        <v>0</v>
      </c>
      <c r="G630" s="7">
        <v>0</v>
      </c>
      <c r="H630" s="5">
        <v>0</v>
      </c>
    </row>
    <row r="631" spans="1:8" x14ac:dyDescent="0.2">
      <c r="A631" s="61">
        <v>0</v>
      </c>
      <c r="B631" s="6">
        <v>0</v>
      </c>
      <c r="C631" s="6">
        <v>0</v>
      </c>
      <c r="D631" s="7">
        <v>0</v>
      </c>
      <c r="E631" s="7">
        <v>0</v>
      </c>
      <c r="F631" s="7">
        <v>0</v>
      </c>
      <c r="G631" s="7">
        <v>0</v>
      </c>
      <c r="H631" s="5">
        <v>0</v>
      </c>
    </row>
    <row r="632" spans="1:8" x14ac:dyDescent="0.2">
      <c r="A632" s="61">
        <v>0</v>
      </c>
      <c r="B632" s="6">
        <v>0</v>
      </c>
      <c r="C632" s="6">
        <v>0</v>
      </c>
      <c r="D632" s="7">
        <v>0</v>
      </c>
      <c r="E632" s="7">
        <v>0</v>
      </c>
      <c r="F632" s="7">
        <v>0</v>
      </c>
      <c r="G632" s="7">
        <v>0</v>
      </c>
      <c r="H632" s="5">
        <v>0</v>
      </c>
    </row>
    <row r="633" spans="1:8" x14ac:dyDescent="0.2">
      <c r="A633" s="61">
        <v>0</v>
      </c>
      <c r="B633" s="6">
        <v>0</v>
      </c>
      <c r="C633" s="6">
        <v>0</v>
      </c>
      <c r="D633" s="7">
        <v>0</v>
      </c>
      <c r="E633" s="7">
        <v>0</v>
      </c>
      <c r="F633" s="7">
        <v>0</v>
      </c>
      <c r="G633" s="7">
        <v>0</v>
      </c>
      <c r="H633" s="5">
        <v>0</v>
      </c>
    </row>
    <row r="634" spans="1:8" x14ac:dyDescent="0.2">
      <c r="A634" s="61">
        <v>0</v>
      </c>
      <c r="B634" s="6">
        <v>0</v>
      </c>
      <c r="C634" s="6">
        <v>0</v>
      </c>
      <c r="D634" s="7">
        <v>0</v>
      </c>
      <c r="E634" s="7">
        <v>0</v>
      </c>
      <c r="F634" s="7">
        <v>0</v>
      </c>
      <c r="G634" s="7">
        <v>0</v>
      </c>
      <c r="H634" s="5">
        <v>0</v>
      </c>
    </row>
    <row r="635" spans="1:8" x14ac:dyDescent="0.2">
      <c r="A635" s="61">
        <v>0</v>
      </c>
      <c r="B635" s="6">
        <v>0</v>
      </c>
      <c r="C635" s="6">
        <v>0</v>
      </c>
      <c r="D635" s="7">
        <v>0</v>
      </c>
      <c r="E635" s="7">
        <v>0</v>
      </c>
      <c r="F635" s="7">
        <v>0</v>
      </c>
      <c r="G635" s="7">
        <v>0</v>
      </c>
      <c r="H635" s="5">
        <v>0</v>
      </c>
    </row>
    <row r="636" spans="1:8" x14ac:dyDescent="0.2">
      <c r="A636" s="61">
        <v>0</v>
      </c>
      <c r="B636" s="6">
        <v>0</v>
      </c>
      <c r="C636" s="6">
        <v>0</v>
      </c>
      <c r="D636" s="7">
        <v>0</v>
      </c>
      <c r="E636" s="7">
        <v>0</v>
      </c>
      <c r="F636" s="7">
        <v>0</v>
      </c>
      <c r="G636" s="7">
        <v>0</v>
      </c>
      <c r="H636" s="5">
        <v>0</v>
      </c>
    </row>
    <row r="637" spans="1:8" x14ac:dyDescent="0.2">
      <c r="A637" s="61">
        <v>0</v>
      </c>
      <c r="B637" s="6">
        <v>0</v>
      </c>
      <c r="C637" s="6">
        <v>0</v>
      </c>
      <c r="D637" s="7">
        <v>0</v>
      </c>
      <c r="E637" s="7">
        <v>0</v>
      </c>
      <c r="F637" s="7">
        <v>0</v>
      </c>
      <c r="G637" s="7">
        <v>0</v>
      </c>
      <c r="H637" s="5">
        <v>0</v>
      </c>
    </row>
    <row r="638" spans="1:8" x14ac:dyDescent="0.2">
      <c r="A638" s="61">
        <v>0</v>
      </c>
      <c r="B638" s="6">
        <v>0</v>
      </c>
      <c r="C638" s="6">
        <v>0</v>
      </c>
      <c r="D638" s="7">
        <v>0</v>
      </c>
      <c r="E638" s="7">
        <v>0</v>
      </c>
      <c r="F638" s="7">
        <v>0</v>
      </c>
      <c r="G638" s="7">
        <v>0</v>
      </c>
      <c r="H638" s="5">
        <v>0</v>
      </c>
    </row>
    <row r="639" spans="1:8" x14ac:dyDescent="0.2">
      <c r="A639" s="61">
        <v>0</v>
      </c>
      <c r="B639" s="6">
        <v>0</v>
      </c>
      <c r="C639" s="6">
        <v>0</v>
      </c>
      <c r="D639" s="7">
        <v>0</v>
      </c>
      <c r="E639" s="7">
        <v>0</v>
      </c>
      <c r="F639" s="7">
        <v>0</v>
      </c>
      <c r="G639" s="7">
        <v>0</v>
      </c>
      <c r="H639" s="5">
        <v>0</v>
      </c>
    </row>
    <row r="640" spans="1:8" x14ac:dyDescent="0.2">
      <c r="A640" s="61">
        <v>0</v>
      </c>
      <c r="B640" s="6">
        <v>0</v>
      </c>
      <c r="C640" s="6">
        <v>0</v>
      </c>
      <c r="D640" s="7">
        <v>0</v>
      </c>
      <c r="E640" s="7">
        <v>0</v>
      </c>
      <c r="F640" s="7">
        <v>0</v>
      </c>
      <c r="G640" s="7">
        <v>0</v>
      </c>
      <c r="H640" s="5">
        <v>0</v>
      </c>
    </row>
    <row r="641" spans="1:8" x14ac:dyDescent="0.2">
      <c r="A641" s="61">
        <v>0</v>
      </c>
      <c r="B641" s="6">
        <v>0</v>
      </c>
      <c r="C641" s="6">
        <v>0</v>
      </c>
      <c r="D641" s="7">
        <v>0</v>
      </c>
      <c r="E641" s="7">
        <v>0</v>
      </c>
      <c r="F641" s="7">
        <v>0</v>
      </c>
      <c r="G641" s="7">
        <v>0</v>
      </c>
      <c r="H641" s="5">
        <v>0</v>
      </c>
    </row>
    <row r="642" spans="1:8" x14ac:dyDescent="0.2">
      <c r="A642" s="61">
        <v>0</v>
      </c>
      <c r="B642" s="6">
        <v>0</v>
      </c>
      <c r="C642" s="6">
        <v>0</v>
      </c>
      <c r="D642" s="7">
        <v>0</v>
      </c>
      <c r="E642" s="7">
        <v>0</v>
      </c>
      <c r="F642" s="7">
        <v>0</v>
      </c>
      <c r="G642" s="7">
        <v>0</v>
      </c>
      <c r="H642" s="5">
        <v>0</v>
      </c>
    </row>
    <row r="643" spans="1:8" x14ac:dyDescent="0.2">
      <c r="A643" s="61">
        <v>0</v>
      </c>
      <c r="B643" s="6">
        <v>0</v>
      </c>
      <c r="C643" s="6">
        <v>0</v>
      </c>
      <c r="D643" s="7">
        <v>0</v>
      </c>
      <c r="E643" s="7">
        <v>0</v>
      </c>
      <c r="F643" s="7">
        <v>0</v>
      </c>
      <c r="G643" s="7">
        <v>0</v>
      </c>
      <c r="H643" s="5">
        <v>0</v>
      </c>
    </row>
    <row r="644" spans="1:8" x14ac:dyDescent="0.2">
      <c r="A644" s="61">
        <v>0</v>
      </c>
      <c r="B644" s="6">
        <v>0</v>
      </c>
      <c r="C644" s="6">
        <v>0</v>
      </c>
      <c r="D644" s="7">
        <v>0</v>
      </c>
      <c r="E644" s="7">
        <v>0</v>
      </c>
      <c r="F644" s="7">
        <v>0</v>
      </c>
      <c r="G644" s="7">
        <v>0</v>
      </c>
      <c r="H644" s="5">
        <v>0</v>
      </c>
    </row>
    <row r="645" spans="1:8" x14ac:dyDescent="0.2">
      <c r="A645" s="61">
        <v>0</v>
      </c>
      <c r="B645" s="6">
        <v>0</v>
      </c>
      <c r="C645" s="6">
        <v>0</v>
      </c>
      <c r="D645" s="7">
        <v>0</v>
      </c>
      <c r="E645" s="7">
        <v>0</v>
      </c>
      <c r="F645" s="7">
        <v>0</v>
      </c>
      <c r="G645" s="7">
        <v>0</v>
      </c>
      <c r="H645" s="5">
        <v>0</v>
      </c>
    </row>
    <row r="646" spans="1:8" x14ac:dyDescent="0.2">
      <c r="A646" s="61">
        <v>0</v>
      </c>
      <c r="B646" s="6">
        <v>0</v>
      </c>
      <c r="C646" s="6">
        <v>0</v>
      </c>
      <c r="D646" s="7">
        <v>0</v>
      </c>
      <c r="E646" s="7">
        <v>0</v>
      </c>
      <c r="F646" s="7">
        <v>0</v>
      </c>
      <c r="G646" s="7">
        <v>0</v>
      </c>
      <c r="H646" s="5">
        <v>0</v>
      </c>
    </row>
    <row r="647" spans="1:8" x14ac:dyDescent="0.2">
      <c r="A647" s="61">
        <v>0</v>
      </c>
      <c r="B647" s="6">
        <v>0</v>
      </c>
      <c r="C647" s="6">
        <v>0</v>
      </c>
      <c r="D647" s="7">
        <v>0</v>
      </c>
      <c r="E647" s="7">
        <v>0</v>
      </c>
      <c r="F647" s="7">
        <v>0</v>
      </c>
      <c r="G647" s="7">
        <v>0</v>
      </c>
      <c r="H647" s="5">
        <v>0</v>
      </c>
    </row>
    <row r="648" spans="1:8" x14ac:dyDescent="0.2">
      <c r="A648" s="61">
        <v>0</v>
      </c>
      <c r="B648" s="6">
        <v>0</v>
      </c>
      <c r="C648" s="6">
        <v>0</v>
      </c>
      <c r="D648" s="7">
        <v>0</v>
      </c>
      <c r="E648" s="7">
        <v>0</v>
      </c>
      <c r="F648" s="7">
        <v>0</v>
      </c>
      <c r="G648" s="7">
        <v>0</v>
      </c>
      <c r="H648" s="5">
        <v>0</v>
      </c>
    </row>
    <row r="649" spans="1:8" x14ac:dyDescent="0.2">
      <c r="A649" s="61">
        <v>0</v>
      </c>
      <c r="B649" s="6">
        <v>0</v>
      </c>
      <c r="C649" s="6">
        <v>0</v>
      </c>
      <c r="D649" s="7">
        <v>0</v>
      </c>
      <c r="E649" s="7">
        <v>0</v>
      </c>
      <c r="F649" s="7">
        <v>0</v>
      </c>
      <c r="G649" s="7">
        <v>0</v>
      </c>
      <c r="H649" s="5">
        <v>0</v>
      </c>
    </row>
    <row r="650" spans="1:8" x14ac:dyDescent="0.2">
      <c r="A650" s="61">
        <v>0</v>
      </c>
      <c r="B650" s="6">
        <v>0</v>
      </c>
      <c r="C650" s="6">
        <v>0</v>
      </c>
      <c r="D650" s="7">
        <v>0</v>
      </c>
      <c r="E650" s="7">
        <v>0</v>
      </c>
      <c r="F650" s="7">
        <v>0</v>
      </c>
      <c r="G650" s="7">
        <v>0</v>
      </c>
      <c r="H650" s="5">
        <v>0</v>
      </c>
    </row>
    <row r="651" spans="1:8" x14ac:dyDescent="0.2">
      <c r="A651" s="61">
        <v>0</v>
      </c>
      <c r="B651" s="6">
        <v>0</v>
      </c>
      <c r="C651" s="6">
        <v>0</v>
      </c>
      <c r="D651" s="7">
        <v>0</v>
      </c>
      <c r="E651" s="7">
        <v>0</v>
      </c>
      <c r="F651" s="7">
        <v>0</v>
      </c>
      <c r="G651" s="7">
        <v>0</v>
      </c>
      <c r="H651" s="5">
        <v>0</v>
      </c>
    </row>
    <row r="652" spans="1:8" x14ac:dyDescent="0.2">
      <c r="A652" s="61">
        <v>0</v>
      </c>
      <c r="B652" s="6">
        <v>0</v>
      </c>
      <c r="C652" s="6">
        <v>0</v>
      </c>
      <c r="D652" s="7">
        <v>0</v>
      </c>
      <c r="E652" s="7">
        <v>0</v>
      </c>
      <c r="F652" s="7">
        <v>0</v>
      </c>
      <c r="G652" s="7">
        <v>0</v>
      </c>
      <c r="H652" s="5">
        <v>0</v>
      </c>
    </row>
    <row r="653" spans="1:8" x14ac:dyDescent="0.2">
      <c r="A653" s="61">
        <v>0</v>
      </c>
      <c r="B653" s="6">
        <v>0</v>
      </c>
      <c r="C653" s="6">
        <v>0</v>
      </c>
      <c r="D653" s="7">
        <v>0</v>
      </c>
      <c r="E653" s="7">
        <v>0</v>
      </c>
      <c r="F653" s="7">
        <v>0</v>
      </c>
      <c r="G653" s="7">
        <v>0</v>
      </c>
      <c r="H653" s="5">
        <v>0</v>
      </c>
    </row>
    <row r="654" spans="1:8" x14ac:dyDescent="0.2">
      <c r="A654" s="61">
        <v>0</v>
      </c>
      <c r="B654" s="6">
        <v>0</v>
      </c>
      <c r="C654" s="6">
        <v>0</v>
      </c>
      <c r="D654" s="7">
        <v>0</v>
      </c>
      <c r="E654" s="7">
        <v>0</v>
      </c>
      <c r="F654" s="7">
        <v>0</v>
      </c>
      <c r="G654" s="7">
        <v>0</v>
      </c>
      <c r="H654" s="5">
        <v>0</v>
      </c>
    </row>
    <row r="655" spans="1:8" x14ac:dyDescent="0.2">
      <c r="A655" s="61">
        <v>0</v>
      </c>
      <c r="B655" s="6">
        <v>0</v>
      </c>
      <c r="C655" s="6">
        <v>0</v>
      </c>
      <c r="D655" s="7">
        <v>0</v>
      </c>
      <c r="E655" s="7">
        <v>0</v>
      </c>
      <c r="F655" s="7">
        <v>0</v>
      </c>
      <c r="G655" s="7">
        <v>0</v>
      </c>
      <c r="H655" s="5">
        <v>0</v>
      </c>
    </row>
    <row r="656" spans="1:8" x14ac:dyDescent="0.2">
      <c r="A656" s="61">
        <v>0</v>
      </c>
      <c r="B656" s="6">
        <v>0</v>
      </c>
      <c r="C656" s="6">
        <v>0</v>
      </c>
      <c r="D656" s="7">
        <v>0</v>
      </c>
      <c r="E656" s="7">
        <v>0</v>
      </c>
      <c r="F656" s="7">
        <v>0</v>
      </c>
      <c r="G656" s="7">
        <v>0</v>
      </c>
      <c r="H656" s="5">
        <v>0</v>
      </c>
    </row>
    <row r="657" spans="1:8" x14ac:dyDescent="0.2">
      <c r="A657" s="61">
        <v>0</v>
      </c>
      <c r="B657" s="6">
        <v>0</v>
      </c>
      <c r="C657" s="6">
        <v>0</v>
      </c>
      <c r="D657" s="7">
        <v>0</v>
      </c>
      <c r="E657" s="7">
        <v>0</v>
      </c>
      <c r="F657" s="7">
        <v>0</v>
      </c>
      <c r="G657" s="7">
        <v>0</v>
      </c>
      <c r="H657" s="5">
        <v>0</v>
      </c>
    </row>
    <row r="658" spans="1:8" x14ac:dyDescent="0.2">
      <c r="A658" s="61">
        <v>0</v>
      </c>
      <c r="B658" s="6">
        <v>0</v>
      </c>
      <c r="C658" s="6">
        <v>0</v>
      </c>
      <c r="D658" s="7">
        <v>0</v>
      </c>
      <c r="E658" s="7">
        <v>0</v>
      </c>
      <c r="F658" s="7">
        <v>0</v>
      </c>
      <c r="G658" s="7">
        <v>0</v>
      </c>
      <c r="H658" s="5">
        <v>0</v>
      </c>
    </row>
    <row r="659" spans="1:8" x14ac:dyDescent="0.2">
      <c r="A659" s="61">
        <v>0</v>
      </c>
      <c r="B659" s="6">
        <v>0</v>
      </c>
      <c r="C659" s="6">
        <v>0</v>
      </c>
      <c r="D659" s="7">
        <v>0</v>
      </c>
      <c r="E659" s="7">
        <v>0</v>
      </c>
      <c r="F659" s="7">
        <v>0</v>
      </c>
      <c r="G659" s="7">
        <v>0</v>
      </c>
      <c r="H659" s="5">
        <v>0</v>
      </c>
    </row>
    <row r="660" spans="1:8" x14ac:dyDescent="0.2">
      <c r="A660" s="61">
        <v>0</v>
      </c>
      <c r="B660" s="6">
        <v>0</v>
      </c>
      <c r="C660" s="6">
        <v>0</v>
      </c>
      <c r="D660" s="7">
        <v>0</v>
      </c>
      <c r="E660" s="7">
        <v>0</v>
      </c>
      <c r="F660" s="7">
        <v>0</v>
      </c>
      <c r="G660" s="7">
        <v>0</v>
      </c>
      <c r="H660" s="5">
        <v>0</v>
      </c>
    </row>
    <row r="661" spans="1:8" x14ac:dyDescent="0.2">
      <c r="A661" s="61">
        <v>0</v>
      </c>
      <c r="B661" s="6">
        <v>0</v>
      </c>
      <c r="C661" s="6">
        <v>0</v>
      </c>
      <c r="D661" s="7">
        <v>0</v>
      </c>
      <c r="E661" s="7">
        <v>0</v>
      </c>
      <c r="F661" s="7">
        <v>0</v>
      </c>
      <c r="G661" s="7">
        <v>0</v>
      </c>
      <c r="H661" s="5">
        <v>0</v>
      </c>
    </row>
    <row r="662" spans="1:8" x14ac:dyDescent="0.2">
      <c r="A662" s="61">
        <v>0</v>
      </c>
      <c r="B662" s="6">
        <v>0</v>
      </c>
      <c r="C662" s="6">
        <v>0</v>
      </c>
      <c r="D662" s="7">
        <v>0</v>
      </c>
      <c r="E662" s="7">
        <v>0</v>
      </c>
      <c r="F662" s="7">
        <v>0</v>
      </c>
      <c r="G662" s="7">
        <v>0</v>
      </c>
      <c r="H662" s="5">
        <v>0</v>
      </c>
    </row>
    <row r="663" spans="1:8" x14ac:dyDescent="0.2">
      <c r="A663" s="61">
        <v>0</v>
      </c>
      <c r="B663" s="6">
        <v>0</v>
      </c>
      <c r="C663" s="6">
        <v>0</v>
      </c>
      <c r="D663" s="7">
        <v>0</v>
      </c>
      <c r="E663" s="7">
        <v>0</v>
      </c>
      <c r="F663" s="7">
        <v>0</v>
      </c>
      <c r="G663" s="7">
        <v>0</v>
      </c>
      <c r="H663" s="5">
        <v>0</v>
      </c>
    </row>
    <row r="664" spans="1:8" x14ac:dyDescent="0.2">
      <c r="A664" s="61">
        <v>0</v>
      </c>
      <c r="B664" s="6">
        <v>0</v>
      </c>
      <c r="C664" s="6">
        <v>0</v>
      </c>
      <c r="D664" s="7">
        <v>0</v>
      </c>
      <c r="E664" s="7">
        <v>0</v>
      </c>
      <c r="F664" s="7">
        <v>0</v>
      </c>
      <c r="G664" s="7">
        <v>0</v>
      </c>
      <c r="H664" s="5">
        <v>0</v>
      </c>
    </row>
    <row r="665" spans="1:8" x14ac:dyDescent="0.2">
      <c r="A665" s="61">
        <v>0</v>
      </c>
      <c r="B665" s="6">
        <v>0</v>
      </c>
      <c r="C665" s="6">
        <v>0</v>
      </c>
      <c r="D665" s="7">
        <v>0</v>
      </c>
      <c r="E665" s="7">
        <v>0</v>
      </c>
      <c r="F665" s="7">
        <v>0</v>
      </c>
      <c r="G665" s="7">
        <v>0</v>
      </c>
      <c r="H665" s="5">
        <v>0</v>
      </c>
    </row>
    <row r="666" spans="1:8" x14ac:dyDescent="0.2">
      <c r="A666" s="61">
        <v>0</v>
      </c>
      <c r="B666" s="6">
        <v>0</v>
      </c>
      <c r="C666" s="6">
        <v>0</v>
      </c>
      <c r="D666" s="7">
        <v>0</v>
      </c>
      <c r="E666" s="7">
        <v>0</v>
      </c>
      <c r="F666" s="7">
        <v>0</v>
      </c>
      <c r="G666" s="7">
        <v>0</v>
      </c>
      <c r="H666" s="5">
        <v>0</v>
      </c>
    </row>
    <row r="667" spans="1:8" x14ac:dyDescent="0.2">
      <c r="A667" s="61">
        <v>0</v>
      </c>
      <c r="B667" s="6">
        <v>0</v>
      </c>
      <c r="C667" s="6">
        <v>0</v>
      </c>
      <c r="D667" s="7">
        <v>0</v>
      </c>
      <c r="E667" s="7">
        <v>0</v>
      </c>
      <c r="F667" s="7">
        <v>0</v>
      </c>
      <c r="G667" s="7">
        <v>0</v>
      </c>
      <c r="H667" s="5">
        <v>0</v>
      </c>
    </row>
    <row r="668" spans="1:8" x14ac:dyDescent="0.2">
      <c r="A668" s="61">
        <v>0</v>
      </c>
      <c r="B668" s="6">
        <v>0</v>
      </c>
      <c r="C668" s="6">
        <v>0</v>
      </c>
      <c r="D668" s="7">
        <v>0</v>
      </c>
      <c r="E668" s="7">
        <v>0</v>
      </c>
      <c r="F668" s="7">
        <v>0</v>
      </c>
      <c r="G668" s="7">
        <v>0</v>
      </c>
      <c r="H668" s="5">
        <v>0</v>
      </c>
    </row>
    <row r="669" spans="1:8" x14ac:dyDescent="0.2">
      <c r="A669" s="61">
        <v>0</v>
      </c>
      <c r="B669" s="6">
        <v>0</v>
      </c>
      <c r="C669" s="6">
        <v>0</v>
      </c>
      <c r="D669" s="7">
        <v>0</v>
      </c>
      <c r="E669" s="7">
        <v>0</v>
      </c>
      <c r="F669" s="7">
        <v>0</v>
      </c>
      <c r="G669" s="7">
        <v>0</v>
      </c>
      <c r="H669" s="5">
        <v>0</v>
      </c>
    </row>
    <row r="670" spans="1:8" x14ac:dyDescent="0.2">
      <c r="A670" s="61">
        <v>0</v>
      </c>
      <c r="B670" s="6">
        <v>0</v>
      </c>
      <c r="C670" s="6">
        <v>0</v>
      </c>
      <c r="D670" s="7">
        <v>0</v>
      </c>
      <c r="E670" s="7">
        <v>0</v>
      </c>
      <c r="F670" s="7">
        <v>0</v>
      </c>
      <c r="G670" s="7">
        <v>0</v>
      </c>
      <c r="H670" s="5">
        <v>0</v>
      </c>
    </row>
    <row r="671" spans="1:8" x14ac:dyDescent="0.2">
      <c r="A671" s="61">
        <v>0</v>
      </c>
      <c r="B671" s="6">
        <v>0</v>
      </c>
      <c r="C671" s="6">
        <v>0</v>
      </c>
      <c r="D671" s="7">
        <v>0</v>
      </c>
      <c r="E671" s="7">
        <v>0</v>
      </c>
      <c r="F671" s="7">
        <v>0</v>
      </c>
      <c r="G671" s="7">
        <v>0</v>
      </c>
      <c r="H671" s="5">
        <v>0</v>
      </c>
    </row>
    <row r="672" spans="1:8" x14ac:dyDescent="0.2">
      <c r="A672" s="61">
        <v>0</v>
      </c>
      <c r="B672" s="6">
        <v>0</v>
      </c>
      <c r="C672" s="6">
        <v>0</v>
      </c>
      <c r="D672" s="7">
        <v>0</v>
      </c>
      <c r="E672" s="7">
        <v>0</v>
      </c>
      <c r="F672" s="7">
        <v>0</v>
      </c>
      <c r="G672" s="7">
        <v>0</v>
      </c>
      <c r="H672" s="5">
        <v>0</v>
      </c>
    </row>
    <row r="673" spans="1:8" x14ac:dyDescent="0.2">
      <c r="A673" s="61">
        <v>0</v>
      </c>
      <c r="B673" s="6">
        <v>0</v>
      </c>
      <c r="C673" s="6">
        <v>0</v>
      </c>
      <c r="D673" s="7">
        <v>0</v>
      </c>
      <c r="E673" s="7">
        <v>0</v>
      </c>
      <c r="F673" s="7">
        <v>0</v>
      </c>
      <c r="G673" s="7">
        <v>0</v>
      </c>
      <c r="H673" s="5">
        <v>0</v>
      </c>
    </row>
    <row r="674" spans="1:8" x14ac:dyDescent="0.2">
      <c r="A674" s="61">
        <v>0</v>
      </c>
      <c r="B674" s="6">
        <v>0</v>
      </c>
      <c r="C674" s="6">
        <v>0</v>
      </c>
      <c r="D674" s="7">
        <v>0</v>
      </c>
      <c r="E674" s="7">
        <v>0</v>
      </c>
      <c r="F674" s="7">
        <v>0</v>
      </c>
      <c r="G674" s="7">
        <v>0</v>
      </c>
      <c r="H674" s="5">
        <v>0</v>
      </c>
    </row>
    <row r="675" spans="1:8" x14ac:dyDescent="0.2">
      <c r="A675" s="61">
        <v>0</v>
      </c>
      <c r="B675" s="6">
        <v>0</v>
      </c>
      <c r="C675" s="6">
        <v>0</v>
      </c>
      <c r="D675" s="7">
        <v>0</v>
      </c>
      <c r="E675" s="7">
        <v>0</v>
      </c>
      <c r="F675" s="7">
        <v>0</v>
      </c>
      <c r="G675" s="7">
        <v>0</v>
      </c>
      <c r="H675" s="5">
        <v>0</v>
      </c>
    </row>
    <row r="676" spans="1:8" x14ac:dyDescent="0.2">
      <c r="A676" s="61">
        <v>0</v>
      </c>
      <c r="B676" s="6">
        <v>0</v>
      </c>
      <c r="C676" s="6">
        <v>0</v>
      </c>
      <c r="D676" s="7">
        <v>0</v>
      </c>
      <c r="E676" s="7">
        <v>0</v>
      </c>
      <c r="F676" s="7">
        <v>0</v>
      </c>
      <c r="G676" s="7">
        <v>0</v>
      </c>
      <c r="H676" s="5">
        <v>0</v>
      </c>
    </row>
    <row r="677" spans="1:8" x14ac:dyDescent="0.2">
      <c r="A677" s="61">
        <v>0</v>
      </c>
      <c r="B677" s="6">
        <v>0</v>
      </c>
      <c r="C677" s="6">
        <v>0</v>
      </c>
      <c r="D677" s="7">
        <v>0</v>
      </c>
      <c r="E677" s="7">
        <v>0</v>
      </c>
      <c r="F677" s="7">
        <v>0</v>
      </c>
      <c r="G677" s="7">
        <v>0</v>
      </c>
      <c r="H677" s="5">
        <v>0</v>
      </c>
    </row>
    <row r="678" spans="1:8" x14ac:dyDescent="0.2">
      <c r="A678" s="61">
        <v>0</v>
      </c>
      <c r="B678" s="6">
        <v>0</v>
      </c>
      <c r="C678" s="6">
        <v>0</v>
      </c>
      <c r="D678" s="7">
        <v>0</v>
      </c>
      <c r="E678" s="7">
        <v>0</v>
      </c>
      <c r="F678" s="7">
        <v>0</v>
      </c>
      <c r="G678" s="7">
        <v>0</v>
      </c>
      <c r="H678" s="5">
        <v>0</v>
      </c>
    </row>
    <row r="679" spans="1:8" x14ac:dyDescent="0.2">
      <c r="A679" s="61">
        <v>0</v>
      </c>
      <c r="B679" s="6">
        <v>0</v>
      </c>
      <c r="C679" s="6">
        <v>0</v>
      </c>
      <c r="D679" s="7">
        <v>0</v>
      </c>
      <c r="E679" s="7">
        <v>0</v>
      </c>
      <c r="F679" s="7">
        <v>0</v>
      </c>
      <c r="G679" s="7">
        <v>0</v>
      </c>
      <c r="H679" s="5">
        <v>0</v>
      </c>
    </row>
    <row r="680" spans="1:8" x14ac:dyDescent="0.2">
      <c r="A680" s="61">
        <v>0</v>
      </c>
      <c r="B680" s="6">
        <v>0</v>
      </c>
      <c r="C680" s="6">
        <v>0</v>
      </c>
      <c r="D680" s="7">
        <v>0</v>
      </c>
      <c r="E680" s="7">
        <v>0</v>
      </c>
      <c r="F680" s="7">
        <v>0</v>
      </c>
      <c r="G680" s="7">
        <v>0</v>
      </c>
      <c r="H680" s="5">
        <v>0</v>
      </c>
    </row>
    <row r="681" spans="1:8" x14ac:dyDescent="0.2">
      <c r="A681" s="61">
        <v>0</v>
      </c>
      <c r="B681" s="6">
        <v>0</v>
      </c>
      <c r="C681" s="6">
        <v>0</v>
      </c>
      <c r="D681" s="7">
        <v>0</v>
      </c>
      <c r="E681" s="7">
        <v>0</v>
      </c>
      <c r="F681" s="7">
        <v>0</v>
      </c>
      <c r="G681" s="7">
        <v>0</v>
      </c>
      <c r="H681" s="5">
        <v>0</v>
      </c>
    </row>
    <row r="682" spans="1:8" x14ac:dyDescent="0.2">
      <c r="A682" s="61">
        <v>0</v>
      </c>
      <c r="B682" s="6">
        <v>0</v>
      </c>
      <c r="C682" s="6">
        <v>0</v>
      </c>
      <c r="D682" s="7">
        <v>0</v>
      </c>
      <c r="E682" s="7">
        <v>0</v>
      </c>
      <c r="F682" s="7">
        <v>0</v>
      </c>
      <c r="G682" s="7">
        <v>0</v>
      </c>
      <c r="H682" s="5">
        <v>0</v>
      </c>
    </row>
    <row r="683" spans="1:8" x14ac:dyDescent="0.2">
      <c r="A683" s="61">
        <v>0</v>
      </c>
      <c r="B683" s="6">
        <v>0</v>
      </c>
      <c r="C683" s="6">
        <v>0</v>
      </c>
      <c r="D683" s="7">
        <v>0</v>
      </c>
      <c r="E683" s="7">
        <v>0</v>
      </c>
      <c r="F683" s="7">
        <v>0</v>
      </c>
      <c r="G683" s="7">
        <v>0</v>
      </c>
      <c r="H683" s="5">
        <v>0</v>
      </c>
    </row>
    <row r="684" spans="1:8" x14ac:dyDescent="0.2">
      <c r="A684" s="61">
        <v>0</v>
      </c>
      <c r="B684" s="6">
        <v>0</v>
      </c>
      <c r="C684" s="6">
        <v>0</v>
      </c>
      <c r="D684" s="7">
        <v>0</v>
      </c>
      <c r="E684" s="7">
        <v>0</v>
      </c>
      <c r="F684" s="7">
        <v>0</v>
      </c>
      <c r="G684" s="7">
        <v>0</v>
      </c>
      <c r="H684" s="5">
        <v>0</v>
      </c>
    </row>
    <row r="685" spans="1:8" x14ac:dyDescent="0.2">
      <c r="A685" s="61">
        <v>0</v>
      </c>
      <c r="B685" s="6">
        <v>0</v>
      </c>
      <c r="C685" s="6">
        <v>0</v>
      </c>
      <c r="D685" s="7">
        <v>0</v>
      </c>
      <c r="E685" s="7">
        <v>0</v>
      </c>
      <c r="F685" s="7">
        <v>0</v>
      </c>
      <c r="G685" s="7">
        <v>0</v>
      </c>
      <c r="H685" s="5">
        <v>0</v>
      </c>
    </row>
    <row r="686" spans="1:8" x14ac:dyDescent="0.2">
      <c r="A686" s="61">
        <v>0</v>
      </c>
      <c r="B686" s="6">
        <v>0</v>
      </c>
      <c r="C686" s="6">
        <v>0</v>
      </c>
      <c r="D686" s="7">
        <v>0</v>
      </c>
      <c r="E686" s="7">
        <v>0</v>
      </c>
      <c r="F686" s="7">
        <v>0</v>
      </c>
      <c r="G686" s="7">
        <v>0</v>
      </c>
      <c r="H686" s="5">
        <v>0</v>
      </c>
    </row>
    <row r="687" spans="1:8" x14ac:dyDescent="0.2">
      <c r="A687" s="61">
        <v>0</v>
      </c>
      <c r="B687" s="6">
        <v>0</v>
      </c>
      <c r="C687" s="6">
        <v>0</v>
      </c>
      <c r="D687" s="7">
        <v>0</v>
      </c>
      <c r="E687" s="7">
        <v>0</v>
      </c>
      <c r="F687" s="7">
        <v>0</v>
      </c>
      <c r="G687" s="7">
        <v>0</v>
      </c>
      <c r="H687" s="5">
        <v>0</v>
      </c>
    </row>
    <row r="688" spans="1:8" x14ac:dyDescent="0.2">
      <c r="A688" s="61">
        <v>0</v>
      </c>
      <c r="B688" s="6">
        <v>0</v>
      </c>
      <c r="C688" s="6">
        <v>0</v>
      </c>
      <c r="D688" s="7">
        <v>0</v>
      </c>
      <c r="E688" s="7">
        <v>0</v>
      </c>
      <c r="F688" s="7">
        <v>0</v>
      </c>
      <c r="G688" s="7">
        <v>0</v>
      </c>
      <c r="H688" s="5">
        <v>0</v>
      </c>
    </row>
    <row r="689" spans="1:8" x14ac:dyDescent="0.2">
      <c r="A689" s="61">
        <v>0</v>
      </c>
      <c r="B689" s="6">
        <v>0</v>
      </c>
      <c r="C689" s="6">
        <v>0</v>
      </c>
      <c r="D689" s="7">
        <v>0</v>
      </c>
      <c r="E689" s="7">
        <v>0</v>
      </c>
      <c r="F689" s="7">
        <v>0</v>
      </c>
      <c r="G689" s="7">
        <v>0</v>
      </c>
      <c r="H689" s="5">
        <v>0</v>
      </c>
    </row>
    <row r="690" spans="1:8" x14ac:dyDescent="0.2">
      <c r="A690" s="61">
        <v>0</v>
      </c>
      <c r="B690" s="6">
        <v>0</v>
      </c>
      <c r="C690" s="6">
        <v>0</v>
      </c>
      <c r="D690" s="7">
        <v>0</v>
      </c>
      <c r="E690" s="7">
        <v>0</v>
      </c>
      <c r="F690" s="7">
        <v>0</v>
      </c>
      <c r="G690" s="7">
        <v>0</v>
      </c>
      <c r="H690" s="5">
        <v>0</v>
      </c>
    </row>
    <row r="691" spans="1:8" x14ac:dyDescent="0.2">
      <c r="A691" s="61">
        <v>0</v>
      </c>
      <c r="B691" s="6">
        <v>0</v>
      </c>
      <c r="C691" s="6">
        <v>0</v>
      </c>
      <c r="D691" s="7">
        <v>0</v>
      </c>
      <c r="E691" s="7">
        <v>0</v>
      </c>
      <c r="F691" s="7">
        <v>0</v>
      </c>
      <c r="G691" s="7">
        <v>0</v>
      </c>
      <c r="H691" s="5">
        <v>0</v>
      </c>
    </row>
    <row r="692" spans="1:8" x14ac:dyDescent="0.2">
      <c r="A692" s="61">
        <v>0</v>
      </c>
      <c r="B692" s="6">
        <v>0</v>
      </c>
      <c r="C692" s="6">
        <v>0</v>
      </c>
      <c r="D692" s="7">
        <v>0</v>
      </c>
      <c r="E692" s="7">
        <v>0</v>
      </c>
      <c r="F692" s="7">
        <v>0</v>
      </c>
      <c r="G692" s="7">
        <v>0</v>
      </c>
      <c r="H692" s="5">
        <v>0</v>
      </c>
    </row>
    <row r="693" spans="1:8" x14ac:dyDescent="0.2">
      <c r="A693" s="61">
        <v>0</v>
      </c>
      <c r="B693" s="6">
        <v>0</v>
      </c>
      <c r="C693" s="6">
        <v>0</v>
      </c>
      <c r="D693" s="7">
        <v>0</v>
      </c>
      <c r="E693" s="7">
        <v>0</v>
      </c>
      <c r="F693" s="7">
        <v>0</v>
      </c>
      <c r="G693" s="7">
        <v>0</v>
      </c>
      <c r="H693" s="5">
        <v>0</v>
      </c>
    </row>
    <row r="694" spans="1:8" x14ac:dyDescent="0.2">
      <c r="A694" s="61">
        <v>0</v>
      </c>
      <c r="B694" s="6">
        <v>0</v>
      </c>
      <c r="C694" s="6">
        <v>0</v>
      </c>
      <c r="D694" s="7">
        <v>0</v>
      </c>
      <c r="E694" s="7">
        <v>0</v>
      </c>
      <c r="F694" s="7">
        <v>0</v>
      </c>
      <c r="G694" s="7">
        <v>0</v>
      </c>
      <c r="H694" s="5">
        <v>0</v>
      </c>
    </row>
  </sheetData>
  <customSheetViews>
    <customSheetView guid="{0190691C-17C3-49FF-B581-B69A7B10F2A7}" zeroValues="0" topLeftCell="C1">
      <selection activeCell="M29" sqref="M29"/>
      <pageMargins left="0.7" right="0.7" top="0.75" bottom="0.75" header="0.3" footer="0.3"/>
      <pageSetup paperSize="9" orientation="portrait" r:id="rId1"/>
    </customSheetView>
    <customSheetView guid="{5A863004-5637-4EB1-9C87-5A23CE8A0517}" zeroValues="0" topLeftCell="A20">
      <selection activeCell="C2" sqref="C2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locked="0" defaultSize="0" print="0" autoFill="0" autoPict="0" macro="[0]!Miseajourbalance">
                <anchor>
                  <from>
                    <xdr:col>14</xdr:col>
                    <xdr:colOff>542925</xdr:colOff>
                    <xdr:row>2</xdr:row>
                    <xdr:rowOff>85725</xdr:rowOff>
                  </from>
                  <to>
                    <xdr:col>16</xdr:col>
                    <xdr:colOff>438150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58"/>
  <sheetViews>
    <sheetView showZeros="0" tabSelected="1" zoomScaleNormal="100" workbookViewId="0">
      <selection activeCell="A11" sqref="A11"/>
    </sheetView>
  </sheetViews>
  <sheetFormatPr baseColWidth="10" defaultRowHeight="15" x14ac:dyDescent="0.25"/>
  <cols>
    <col min="2" max="2" width="52.5703125" customWidth="1"/>
    <col min="3" max="3" width="33.28515625" customWidth="1"/>
    <col min="4" max="6" width="18.28515625" customWidth="1"/>
    <col min="7" max="7" width="19" customWidth="1"/>
    <col min="8" max="8" width="14.140625" customWidth="1"/>
  </cols>
  <sheetData>
    <row r="1" spans="1:11" ht="18.75" thickBot="1" x14ac:dyDescent="0.3">
      <c r="A1" s="114"/>
      <c r="B1" s="31" t="e">
        <f>IF(ISBLANK(STE),"",STE)</f>
        <v>#REF!</v>
      </c>
      <c r="C1" s="27"/>
      <c r="D1" s="27"/>
      <c r="E1" s="27"/>
      <c r="F1" s="27"/>
      <c r="G1" s="34" t="s">
        <v>231</v>
      </c>
      <c r="H1" s="75" t="e">
        <f>IF(ISBLANK(#REF!),"",#REF!)</f>
        <v>#REF!</v>
      </c>
      <c r="K1" s="132" t="s">
        <v>328</v>
      </c>
    </row>
    <row r="2" spans="1:11" x14ac:dyDescent="0.25">
      <c r="A2" s="115"/>
      <c r="B2" s="28"/>
      <c r="C2" s="28"/>
      <c r="D2" s="29"/>
      <c r="E2" s="29"/>
      <c r="F2" s="29"/>
      <c r="G2" s="29" t="s">
        <v>235</v>
      </c>
      <c r="H2" s="30"/>
    </row>
    <row r="3" spans="1:11" x14ac:dyDescent="0.25">
      <c r="A3" s="115"/>
      <c r="B3" s="28"/>
      <c r="C3" s="28"/>
      <c r="D3" s="29"/>
      <c r="E3" s="29"/>
      <c r="F3" s="29"/>
      <c r="G3" s="32" t="s">
        <v>234</v>
      </c>
      <c r="H3" s="86" t="s">
        <v>242</v>
      </c>
    </row>
    <row r="4" spans="1:11" s="56" customFormat="1" ht="15.75" x14ac:dyDescent="0.25">
      <c r="A4" s="116" t="s">
        <v>222</v>
      </c>
      <c r="B4" s="117"/>
      <c r="C4" s="117"/>
      <c r="D4" s="117"/>
      <c r="E4" s="117"/>
      <c r="F4" s="117"/>
      <c r="G4" s="117"/>
      <c r="H4" s="118"/>
    </row>
    <row r="5" spans="1:11" s="84" customFormat="1" ht="15.75" x14ac:dyDescent="0.25">
      <c r="A5" s="85" t="s">
        <v>243</v>
      </c>
      <c r="B5" s="83"/>
      <c r="C5" s="83"/>
      <c r="D5" s="83"/>
      <c r="E5" s="83"/>
      <c r="F5" s="83"/>
      <c r="G5" s="83"/>
      <c r="H5" s="83"/>
    </row>
    <row r="6" spans="1:11" s="84" customFormat="1" ht="15.75" x14ac:dyDescent="0.25">
      <c r="A6" s="83"/>
      <c r="B6" s="83"/>
      <c r="C6" s="83"/>
      <c r="D6" s="83"/>
      <c r="E6" s="83"/>
      <c r="F6" s="83"/>
      <c r="G6" s="83"/>
      <c r="H6" s="83"/>
    </row>
    <row r="7" spans="1:11" x14ac:dyDescent="0.25">
      <c r="A7" s="10"/>
      <c r="B7" s="9"/>
      <c r="C7" s="9"/>
      <c r="D7" s="9"/>
      <c r="E7" s="9"/>
      <c r="F7" s="9"/>
      <c r="G7" s="10"/>
      <c r="H7" s="10"/>
    </row>
    <row r="8" spans="1:11" x14ac:dyDescent="0.25">
      <c r="A8" s="130" t="s">
        <v>229</v>
      </c>
      <c r="B8" s="121" t="s">
        <v>223</v>
      </c>
      <c r="C8" s="123"/>
      <c r="D8" s="119" t="s">
        <v>232</v>
      </c>
      <c r="E8" s="125" t="s">
        <v>233</v>
      </c>
      <c r="F8" s="127" t="s">
        <v>219</v>
      </c>
      <c r="G8" s="119" t="s">
        <v>220</v>
      </c>
      <c r="H8" s="119" t="s">
        <v>230</v>
      </c>
    </row>
    <row r="9" spans="1:11" ht="48.75" customHeight="1" x14ac:dyDescent="0.25">
      <c r="A9" s="131"/>
      <c r="B9" s="122"/>
      <c r="C9" s="124"/>
      <c r="D9" s="129"/>
      <c r="E9" s="126"/>
      <c r="F9" s="128"/>
      <c r="G9" s="120"/>
      <c r="H9" s="120"/>
    </row>
    <row r="10" spans="1:11" x14ac:dyDescent="0.25">
      <c r="A10" s="76"/>
      <c r="B10" s="102">
        <f>IF(ISNA(VLOOKUP(A10,'BALANCE N'!$H$2:$O$406,2,FALSE)),"",VLOOKUP(A10,'BALANCE N'!$H$2:$O$406,2,FALSE))</f>
        <v>0</v>
      </c>
      <c r="C10" s="102" t="str">
        <f>IF(ISNA(VLOOKUP(B10,'BALANCE N'!$I$2:$O$406,2,FALSE)),"",VLOOKUP(B10,'BALANCE N'!$I$2:$O$406,2,FALSE))</f>
        <v/>
      </c>
      <c r="D10" s="18" t="e">
        <f>IF(ISNA(VLOOKUP(A10,#REF!,8,FALSE)),0,(VLOOKUP(A10,#REF!,8,FALSE)))</f>
        <v>#REF!</v>
      </c>
      <c r="E10" s="78"/>
      <c r="F10" s="78"/>
      <c r="G10" s="19">
        <f>IF(ISNA(VLOOKUP(A10,'BALANCE N'!$H$1:$O$395,8,FALSE)),0,VLOOKUP(A10,'BALANCE N'!$H$1:$O$395,8,FALSE))</f>
        <v>225000000</v>
      </c>
      <c r="H10" s="11" t="str">
        <f t="shared" ref="H10" si="0">IF(A10&lt;&gt;"",ROUND(+D10+E10-F10-G10,2),"")</f>
        <v/>
      </c>
    </row>
    <row r="11" spans="1:11" x14ac:dyDescent="0.25">
      <c r="A11" s="76"/>
      <c r="B11" s="102">
        <f>IF(ISNA(VLOOKUP(A11,'BALANCE N'!$H$2:$O$406,2,FALSE)),"",VLOOKUP(A11,'BALANCE N'!$H$2:$O$406,2,FALSE))</f>
        <v>0</v>
      </c>
      <c r="C11" s="102" t="str">
        <f>IF(ISNA(VLOOKUP(B11,'BALANCE N'!$I$2:$O$406,2,FALSE)),"",VLOOKUP(B11,'BALANCE N'!$I$2:$O$406,2,FALSE))</f>
        <v/>
      </c>
      <c r="D11" s="18" t="e">
        <f>IF(ISNA(VLOOKUP(A11,#REF!,8,FALSE)),0,(VLOOKUP(A11,#REF!,8,FALSE)))</f>
        <v>#REF!</v>
      </c>
      <c r="E11" s="78"/>
      <c r="F11" s="78"/>
      <c r="G11" s="19">
        <f>IF(ISNA(VLOOKUP(A11,'BALANCE N'!$H$1:$O$395,8,FALSE)),0,VLOOKUP(A11,'BALANCE N'!$H$1:$O$395,8,FALSE))</f>
        <v>225000000</v>
      </c>
      <c r="H11" s="11" t="str">
        <f t="shared" ref="H11:H64" si="1">IF(A11&lt;&gt;"",ROUND(+D11+E11-F11-G11,2),"")</f>
        <v/>
      </c>
    </row>
    <row r="12" spans="1:11" x14ac:dyDescent="0.25">
      <c r="A12" s="95"/>
      <c r="B12" s="102">
        <f>IF(ISNA(VLOOKUP(A12,'BALANCE N'!$H$2:$O$406,2,FALSE)),"",VLOOKUP(A12,'BALANCE N'!$H$2:$O$406,2,FALSE))</f>
        <v>0</v>
      </c>
      <c r="C12" s="102" t="str">
        <f>IF(ISNA(VLOOKUP(B12,'BALANCE N'!$I$2:$O$406,2,FALSE)),"",VLOOKUP(B12,'BALANCE N'!$I$2:$O$406,2,FALSE))</f>
        <v/>
      </c>
      <c r="D12" s="18" t="e">
        <f>IF(ISNA(VLOOKUP(A12,#REF!,8,FALSE)),0,(VLOOKUP(A12,#REF!,8,FALSE)))</f>
        <v>#REF!</v>
      </c>
      <c r="E12" s="78"/>
      <c r="F12" s="78"/>
      <c r="G12" s="19">
        <f>IF(ISNA(VLOOKUP(A12,'BALANCE N'!$H$1:$O$395,8,FALSE)),0,VLOOKUP(A12,'BALANCE N'!$H$1:$O$395,8,FALSE))</f>
        <v>225000000</v>
      </c>
      <c r="H12" s="11" t="str">
        <f t="shared" si="1"/>
        <v/>
      </c>
    </row>
    <row r="13" spans="1:11" x14ac:dyDescent="0.25">
      <c r="A13" s="95"/>
      <c r="B13" s="102">
        <f>IF(ISNA(VLOOKUP(A13,'BALANCE N'!$H$2:$O$406,2,FALSE)),"",VLOOKUP(A13,'BALANCE N'!$H$2:$O$406,2,FALSE))</f>
        <v>0</v>
      </c>
      <c r="C13" s="102" t="str">
        <f>IF(ISNA(VLOOKUP(B13,'BALANCE N'!$I$2:$O$406,2,FALSE)),"",VLOOKUP(B13,'BALANCE N'!$I$2:$O$406,2,FALSE))</f>
        <v/>
      </c>
      <c r="D13" s="18" t="e">
        <f>IF(ISNA(VLOOKUP(A13,#REF!,8,FALSE)),0,(VLOOKUP(A13,#REF!,8,FALSE)))</f>
        <v>#REF!</v>
      </c>
      <c r="E13" s="78"/>
      <c r="F13" s="78"/>
      <c r="G13" s="19">
        <f>IF(ISNA(VLOOKUP(A13,'BALANCE N'!$H$1:$O$395,8,FALSE)),0,VLOOKUP(A13,'BALANCE N'!$H$1:$O$395,8,FALSE))</f>
        <v>225000000</v>
      </c>
      <c r="H13" s="11" t="str">
        <f t="shared" si="1"/>
        <v/>
      </c>
    </row>
    <row r="14" spans="1:11" x14ac:dyDescent="0.25">
      <c r="A14" s="95"/>
      <c r="B14" s="102">
        <f>IF(ISNA(VLOOKUP(A14,'BALANCE N'!$H$2:$O$406,2,FALSE)),"",VLOOKUP(A14,'BALANCE N'!$H$2:$O$406,2,FALSE))</f>
        <v>0</v>
      </c>
      <c r="C14" s="102" t="str">
        <f>IF(ISNA(VLOOKUP(B14,'BALANCE N'!$I$2:$O$406,2,FALSE)),"",VLOOKUP(B14,'BALANCE N'!$I$2:$O$406,2,FALSE))</f>
        <v/>
      </c>
      <c r="D14" s="18" t="e">
        <f>IF(ISNA(VLOOKUP(A14,#REF!,8,FALSE)),0,(VLOOKUP(A14,#REF!,8,FALSE)))</f>
        <v>#REF!</v>
      </c>
      <c r="E14" s="78"/>
      <c r="F14" s="78"/>
      <c r="G14" s="19">
        <f>IF(ISNA(VLOOKUP(A14,'BALANCE N'!$H$1:$O$395,8,FALSE)),0,VLOOKUP(A14,'BALANCE N'!$H$1:$O$395,8,FALSE))</f>
        <v>225000000</v>
      </c>
      <c r="H14" s="11" t="str">
        <f t="shared" si="1"/>
        <v/>
      </c>
    </row>
    <row r="15" spans="1:11" x14ac:dyDescent="0.25">
      <c r="A15" s="95"/>
      <c r="B15" s="102">
        <f>IF(ISNA(VLOOKUP(A15,'BALANCE N'!$H$2:$O$406,2,FALSE)),"",VLOOKUP(A15,'BALANCE N'!$H$2:$O$406,2,FALSE))</f>
        <v>0</v>
      </c>
      <c r="C15" s="102" t="str">
        <f>IF(ISNA(VLOOKUP(B15,'BALANCE N'!$I$2:$O$406,2,FALSE)),"",VLOOKUP(B15,'BALANCE N'!$I$2:$O$406,2,FALSE))</f>
        <v/>
      </c>
      <c r="D15" s="18" t="e">
        <f>IF(ISNA(VLOOKUP(A15,#REF!,8,FALSE)),0,(VLOOKUP(A15,#REF!,8,FALSE)))</f>
        <v>#REF!</v>
      </c>
      <c r="E15" s="78"/>
      <c r="F15" s="78"/>
      <c r="G15" s="19">
        <f>IF(ISNA(VLOOKUP(A15,'BALANCE N'!$H$1:$O$395,8,FALSE)),0,VLOOKUP(A15,'BALANCE N'!$H$1:$O$395,8,FALSE))</f>
        <v>225000000</v>
      </c>
      <c r="H15" s="11" t="str">
        <f t="shared" si="1"/>
        <v/>
      </c>
    </row>
    <row r="16" spans="1:11" x14ac:dyDescent="0.25">
      <c r="A16" s="95"/>
      <c r="B16" s="102">
        <f>IF(ISNA(VLOOKUP(A16,'BALANCE N'!$H$2:$O$406,2,FALSE)),"",VLOOKUP(A16,'BALANCE N'!$H$2:$O$406,2,FALSE))</f>
        <v>0</v>
      </c>
      <c r="C16" s="102" t="str">
        <f>IF(ISNA(VLOOKUP(B16,'BALANCE N'!$I$2:$O$406,2,FALSE)),"",VLOOKUP(B16,'BALANCE N'!$I$2:$O$406,2,FALSE))</f>
        <v/>
      </c>
      <c r="D16" s="18" t="e">
        <f>IF(ISNA(VLOOKUP(A16,#REF!,8,FALSE)),0,(VLOOKUP(A16,#REF!,8,FALSE)))</f>
        <v>#REF!</v>
      </c>
      <c r="E16" s="78"/>
      <c r="F16" s="78"/>
      <c r="G16" s="19">
        <f>IF(ISNA(VLOOKUP(A16,'BALANCE N'!$H$1:$O$395,8,FALSE)),0,VLOOKUP(A16,'BALANCE N'!$H$1:$O$395,8,FALSE))</f>
        <v>225000000</v>
      </c>
      <c r="H16" s="11" t="str">
        <f t="shared" si="1"/>
        <v/>
      </c>
    </row>
    <row r="17" spans="1:8" x14ac:dyDescent="0.25">
      <c r="A17" s="95"/>
      <c r="B17" s="102">
        <f>IF(ISNA(VLOOKUP(A17,'BALANCE N'!$H$2:$O$406,2,FALSE)),"",VLOOKUP(A17,'BALANCE N'!$H$2:$O$406,2,FALSE))</f>
        <v>0</v>
      </c>
      <c r="C17" s="102" t="str">
        <f>IF(ISNA(VLOOKUP(B17,'BALANCE N'!$I$2:$O$406,2,FALSE)),"",VLOOKUP(B17,'BALANCE N'!$I$2:$O$406,2,FALSE))</f>
        <v/>
      </c>
      <c r="D17" s="18" t="e">
        <f>IF(ISNA(VLOOKUP(A17,#REF!,8,FALSE)),0,(VLOOKUP(A17,#REF!,8,FALSE)))</f>
        <v>#REF!</v>
      </c>
      <c r="E17" s="78"/>
      <c r="F17" s="78"/>
      <c r="G17" s="19">
        <f>IF(ISNA(VLOOKUP(A17,'BALANCE N'!$H$1:$O$395,8,FALSE)),0,VLOOKUP(A17,'BALANCE N'!$H$1:$O$395,8,FALSE))</f>
        <v>225000000</v>
      </c>
      <c r="H17" s="11" t="str">
        <f t="shared" si="1"/>
        <v/>
      </c>
    </row>
    <row r="18" spans="1:8" x14ac:dyDescent="0.25">
      <c r="A18" s="95"/>
      <c r="B18" s="102">
        <f>IF(ISNA(VLOOKUP(A18,'BALANCE N'!$H$2:$O$406,2,FALSE)),"",VLOOKUP(A18,'BALANCE N'!$H$2:$O$406,2,FALSE))</f>
        <v>0</v>
      </c>
      <c r="C18" s="102" t="str">
        <f>IF(ISNA(VLOOKUP(B18,'BALANCE N'!$I$2:$O$406,2,FALSE)),"",VLOOKUP(B18,'BALANCE N'!$I$2:$O$406,2,FALSE))</f>
        <v/>
      </c>
      <c r="D18" s="18" t="e">
        <f>IF(ISNA(VLOOKUP(A18,#REF!,8,FALSE)),0,(VLOOKUP(A18,#REF!,8,FALSE)))</f>
        <v>#REF!</v>
      </c>
      <c r="E18" s="78"/>
      <c r="F18" s="78"/>
      <c r="G18" s="19">
        <f>IF(ISNA(VLOOKUP(A18,'BALANCE N'!$H$1:$O$395,8,FALSE)),0,VLOOKUP(A18,'BALANCE N'!$H$1:$O$395,8,FALSE))</f>
        <v>225000000</v>
      </c>
      <c r="H18" s="11" t="str">
        <f t="shared" si="1"/>
        <v/>
      </c>
    </row>
    <row r="19" spans="1:8" x14ac:dyDescent="0.25">
      <c r="A19" s="95"/>
      <c r="B19" s="102">
        <f>IF(ISNA(VLOOKUP(A19,'BALANCE N'!$H$2:$O$406,2,FALSE)),"",VLOOKUP(A19,'BALANCE N'!$H$2:$O$406,2,FALSE))</f>
        <v>0</v>
      </c>
      <c r="C19" s="102" t="str">
        <f>IF(ISNA(VLOOKUP(B19,'BALANCE N'!$I$2:$O$406,2,FALSE)),"",VLOOKUP(B19,'BALANCE N'!$I$2:$O$406,2,FALSE))</f>
        <v/>
      </c>
      <c r="D19" s="63" t="e">
        <f>IF(ISNA(VLOOKUP(A19,#REF!,8,FALSE)),0,(VLOOKUP(A19,#REF!,8,FALSE)))</f>
        <v>#REF!</v>
      </c>
      <c r="E19" s="78"/>
      <c r="F19" s="78"/>
      <c r="G19" s="19">
        <f>IF(ISNA(VLOOKUP(A19,'BALANCE N'!$H$1:$O$395,8,FALSE)),0,VLOOKUP(A19,'BALANCE N'!$H$1:$O$395,8,FALSE))</f>
        <v>225000000</v>
      </c>
      <c r="H19" s="11" t="str">
        <f t="shared" si="1"/>
        <v/>
      </c>
    </row>
    <row r="20" spans="1:8" x14ac:dyDescent="0.25">
      <c r="A20" s="95"/>
      <c r="B20" s="102">
        <f>IF(ISNA(VLOOKUP(A20,'BALANCE N'!$H$2:$O$406,2,FALSE)),"",VLOOKUP(A20,'BALANCE N'!$H$2:$O$406,2,FALSE))</f>
        <v>0</v>
      </c>
      <c r="C20" s="102" t="str">
        <f>IF(ISNA(VLOOKUP(B20,'BALANCE N'!$I$2:$O$406,2,FALSE)),"",VLOOKUP(B20,'BALANCE N'!$I$2:$O$406,2,FALSE))</f>
        <v/>
      </c>
      <c r="D20" s="63" t="e">
        <f>IF(ISNA(VLOOKUP(A20,#REF!,8,FALSE)),0,(VLOOKUP(A20,#REF!,8,FALSE)))</f>
        <v>#REF!</v>
      </c>
      <c r="E20" s="78"/>
      <c r="F20" s="78"/>
      <c r="G20" s="19">
        <f>IF(ISNA(VLOOKUP(A20,'BALANCE N'!$H$1:$O$395,8,FALSE)),0,VLOOKUP(A20,'BALANCE N'!$H$1:$O$395,8,FALSE))</f>
        <v>225000000</v>
      </c>
      <c r="H20" s="11" t="str">
        <f t="shared" si="1"/>
        <v/>
      </c>
    </row>
    <row r="21" spans="1:8" x14ac:dyDescent="0.25">
      <c r="A21" s="95"/>
      <c r="B21" s="102">
        <f>IF(ISNA(VLOOKUP(A21,'BALANCE N'!$H$2:$O$406,2,FALSE)),"",VLOOKUP(A21,'BALANCE N'!$H$2:$O$406,2,FALSE))</f>
        <v>0</v>
      </c>
      <c r="C21" s="102" t="str">
        <f>IF(ISNA(VLOOKUP(B21,'BALANCE N'!$I$2:$O$406,2,FALSE)),"",VLOOKUP(B21,'BALANCE N'!$I$2:$O$406,2,FALSE))</f>
        <v/>
      </c>
      <c r="D21" s="63" t="e">
        <f>IF(ISNA(VLOOKUP(A21,#REF!,8,FALSE)),0,(VLOOKUP(A21,#REF!,8,FALSE)))</f>
        <v>#REF!</v>
      </c>
      <c r="E21" s="78"/>
      <c r="F21" s="78"/>
      <c r="G21" s="19">
        <f>IF(ISNA(VLOOKUP(A21,'BALANCE N'!$H$1:$O$395,8,FALSE)),0,VLOOKUP(A21,'BALANCE N'!$H$1:$O$395,8,FALSE))</f>
        <v>225000000</v>
      </c>
      <c r="H21" s="11" t="str">
        <f t="shared" si="1"/>
        <v/>
      </c>
    </row>
    <row r="22" spans="1:8" x14ac:dyDescent="0.25">
      <c r="A22" s="95"/>
      <c r="B22" s="102">
        <f>IF(ISNA(VLOOKUP(A22,'BALANCE N'!$H$2:$O$406,2,FALSE)),"",VLOOKUP(A22,'BALANCE N'!$H$2:$O$406,2,FALSE))</f>
        <v>0</v>
      </c>
      <c r="C22" s="102" t="str">
        <f>IF(ISNA(VLOOKUP(B22,'BALANCE N'!$I$2:$O$406,2,FALSE)),"",VLOOKUP(B22,'BALANCE N'!$I$2:$O$406,2,FALSE))</f>
        <v/>
      </c>
      <c r="D22" s="63" t="e">
        <f>IF(ISNA(VLOOKUP(A22,#REF!,8,FALSE)),0,(VLOOKUP(A22,#REF!,8,FALSE)))</f>
        <v>#REF!</v>
      </c>
      <c r="E22" s="78"/>
      <c r="F22" s="78"/>
      <c r="G22" s="19">
        <f>IF(ISNA(VLOOKUP(A22,'BALANCE N'!$H$1:$O$395,8,FALSE)),0,VLOOKUP(A22,'BALANCE N'!$H$1:$O$395,8,FALSE))</f>
        <v>225000000</v>
      </c>
      <c r="H22" s="11" t="str">
        <f t="shared" si="1"/>
        <v/>
      </c>
    </row>
    <row r="23" spans="1:8" x14ac:dyDescent="0.25">
      <c r="A23" s="95"/>
      <c r="B23" s="102">
        <f>IF(ISNA(VLOOKUP(A23,'BALANCE N'!$H$2:$O$406,2,FALSE)),"",VLOOKUP(A23,'BALANCE N'!$H$2:$O$406,2,FALSE))</f>
        <v>0</v>
      </c>
      <c r="C23" s="102" t="str">
        <f>IF(ISNA(VLOOKUP(B23,'BALANCE N'!$I$2:$O$406,2,FALSE)),"",VLOOKUP(B23,'BALANCE N'!$I$2:$O$406,2,FALSE))</f>
        <v/>
      </c>
      <c r="D23" s="63" t="e">
        <f>IF(ISNA(VLOOKUP(A23,#REF!,8,FALSE)),0,(VLOOKUP(A23,#REF!,8,FALSE)))</f>
        <v>#REF!</v>
      </c>
      <c r="E23" s="78"/>
      <c r="F23" s="78"/>
      <c r="G23" s="19">
        <f>IF(ISNA(VLOOKUP(A23,'BALANCE N'!$H$1:$O$395,8,FALSE)),0,VLOOKUP(A23,'BALANCE N'!$H$1:$O$395,8,FALSE))</f>
        <v>225000000</v>
      </c>
      <c r="H23" s="11" t="str">
        <f t="shared" si="1"/>
        <v/>
      </c>
    </row>
    <row r="24" spans="1:8" x14ac:dyDescent="0.25">
      <c r="A24" s="95"/>
      <c r="B24" s="102">
        <f>IF(ISNA(VLOOKUP(A24,'BALANCE N'!$H$2:$O$406,2,FALSE)),"",VLOOKUP(A24,'BALANCE N'!$H$2:$O$406,2,FALSE))</f>
        <v>0</v>
      </c>
      <c r="C24" s="102" t="str">
        <f>IF(ISNA(VLOOKUP(B24,'BALANCE N'!$I$2:$O$406,2,FALSE)),"",VLOOKUP(B24,'BALANCE N'!$I$2:$O$406,2,FALSE))</f>
        <v/>
      </c>
      <c r="D24" s="63" t="e">
        <f>IF(ISNA(VLOOKUP(A24,#REF!,8,FALSE)),0,(VLOOKUP(A24,#REF!,8,FALSE)))</f>
        <v>#REF!</v>
      </c>
      <c r="E24" s="78"/>
      <c r="F24" s="78"/>
      <c r="G24" s="19">
        <f>IF(ISNA(VLOOKUP(A24,'BALANCE N'!$H$1:$O$395,8,FALSE)),0,VLOOKUP(A24,'BALANCE N'!$H$1:$O$395,8,FALSE))</f>
        <v>225000000</v>
      </c>
      <c r="H24" s="11" t="str">
        <f t="shared" si="1"/>
        <v/>
      </c>
    </row>
    <row r="25" spans="1:8" x14ac:dyDescent="0.25">
      <c r="A25" s="95"/>
      <c r="B25" s="102">
        <f>IF(ISNA(VLOOKUP(A25,'BALANCE N'!$H$2:$O$406,2,FALSE)),"",VLOOKUP(A25,'BALANCE N'!$H$2:$O$406,2,FALSE))</f>
        <v>0</v>
      </c>
      <c r="C25" s="102" t="str">
        <f>IF(ISNA(VLOOKUP(B25,'BALANCE N'!$I$2:$O$406,2,FALSE)),"",VLOOKUP(B25,'BALANCE N'!$I$2:$O$406,2,FALSE))</f>
        <v/>
      </c>
      <c r="D25" s="63" t="e">
        <f>IF(ISNA(VLOOKUP(A25,#REF!,8,FALSE)),0,(VLOOKUP(A25,#REF!,8,FALSE)))</f>
        <v>#REF!</v>
      </c>
      <c r="E25" s="78"/>
      <c r="F25" s="78"/>
      <c r="G25" s="19">
        <f>IF(ISNA(VLOOKUP(A25,'BALANCE N'!$H$1:$O$395,8,FALSE)),0,VLOOKUP(A25,'BALANCE N'!$H$1:$O$395,8,FALSE))</f>
        <v>225000000</v>
      </c>
      <c r="H25" s="11" t="str">
        <f t="shared" si="1"/>
        <v/>
      </c>
    </row>
    <row r="26" spans="1:8" x14ac:dyDescent="0.25">
      <c r="A26" s="95"/>
      <c r="B26" s="102">
        <f>IF(ISNA(VLOOKUP(A26,'BALANCE N'!$H$2:$O$406,2,FALSE)),"",VLOOKUP(A26,'BALANCE N'!$H$2:$O$406,2,FALSE))</f>
        <v>0</v>
      </c>
      <c r="C26" s="102" t="str">
        <f>IF(ISNA(VLOOKUP(B26,'BALANCE N'!$I$2:$O$406,2,FALSE)),"",VLOOKUP(B26,'BALANCE N'!$I$2:$O$406,2,FALSE))</f>
        <v/>
      </c>
      <c r="D26" s="63" t="e">
        <f>IF(ISNA(VLOOKUP(A26,#REF!,8,FALSE)),0,(VLOOKUP(A26,#REF!,8,FALSE)))</f>
        <v>#REF!</v>
      </c>
      <c r="E26" s="78"/>
      <c r="F26" s="78"/>
      <c r="G26" s="19">
        <f>IF(ISNA(VLOOKUP(A26,'BALANCE N'!$H$1:$O$395,8,FALSE)),0,VLOOKUP(A26,'BALANCE N'!$H$1:$O$395,8,FALSE))</f>
        <v>225000000</v>
      </c>
      <c r="H26" s="11" t="str">
        <f t="shared" si="1"/>
        <v/>
      </c>
    </row>
    <row r="27" spans="1:8" x14ac:dyDescent="0.25">
      <c r="A27" s="95"/>
      <c r="B27" s="102">
        <f>IF(ISNA(VLOOKUP(A27,'BALANCE N'!$H$2:$O$406,2,FALSE)),"",VLOOKUP(A27,'BALANCE N'!$H$2:$O$406,2,FALSE))</f>
        <v>0</v>
      </c>
      <c r="C27" s="102" t="str">
        <f>IF(ISNA(VLOOKUP(B27,'BALANCE N'!$I$2:$O$406,2,FALSE)),"",VLOOKUP(B27,'BALANCE N'!$I$2:$O$406,2,FALSE))</f>
        <v/>
      </c>
      <c r="D27" s="63" t="e">
        <f>IF(ISNA(VLOOKUP(A27,#REF!,8,FALSE)),0,(VLOOKUP(A27,#REF!,8,FALSE)))</f>
        <v>#REF!</v>
      </c>
      <c r="E27" s="78"/>
      <c r="F27" s="78"/>
      <c r="G27" s="19">
        <f>IF(ISNA(VLOOKUP(A27,'BALANCE N'!$H$1:$O$395,8,FALSE)),0,VLOOKUP(A27,'BALANCE N'!$H$1:$O$395,8,FALSE))</f>
        <v>225000000</v>
      </c>
      <c r="H27" s="11" t="str">
        <f t="shared" si="1"/>
        <v/>
      </c>
    </row>
    <row r="28" spans="1:8" x14ac:dyDescent="0.25">
      <c r="A28" s="95"/>
      <c r="B28" s="102">
        <f>IF(ISNA(VLOOKUP(A28,'BALANCE N'!$H$2:$O$406,2,FALSE)),"",VLOOKUP(A28,'BALANCE N'!$H$2:$O$406,2,FALSE))</f>
        <v>0</v>
      </c>
      <c r="C28" s="102" t="str">
        <f>IF(ISNA(VLOOKUP(B28,'BALANCE N'!$I$2:$O$406,2,FALSE)),"",VLOOKUP(B28,'BALANCE N'!$I$2:$O$406,2,FALSE))</f>
        <v/>
      </c>
      <c r="D28" s="63" t="e">
        <f>IF(ISNA(VLOOKUP(A28,#REF!,8,FALSE)),0,(VLOOKUP(A28,#REF!,8,FALSE)))</f>
        <v>#REF!</v>
      </c>
      <c r="E28" s="78"/>
      <c r="F28" s="78"/>
      <c r="G28" s="19">
        <f>IF(ISNA(VLOOKUP(A28,'BALANCE N'!$H$1:$O$395,8,FALSE)),0,VLOOKUP(A28,'BALANCE N'!$H$1:$O$395,8,FALSE))</f>
        <v>225000000</v>
      </c>
      <c r="H28" s="11" t="str">
        <f t="shared" si="1"/>
        <v/>
      </c>
    </row>
    <row r="29" spans="1:8" x14ac:dyDescent="0.25">
      <c r="A29" s="95"/>
      <c r="B29" s="102">
        <f>IF(ISNA(VLOOKUP(A29,'BALANCE N'!$H$2:$O$406,2,FALSE)),"",VLOOKUP(A29,'BALANCE N'!$H$2:$O$406,2,FALSE))</f>
        <v>0</v>
      </c>
      <c r="C29" s="102" t="str">
        <f>IF(ISNA(VLOOKUP(B29,'BALANCE N'!$I$2:$O$406,2,FALSE)),"",VLOOKUP(B29,'BALANCE N'!$I$2:$O$406,2,FALSE))</f>
        <v/>
      </c>
      <c r="D29" s="63" t="e">
        <f>IF(ISNA(VLOOKUP(A29,#REF!,8,FALSE)),0,(VLOOKUP(A29,#REF!,8,FALSE)))</f>
        <v>#REF!</v>
      </c>
      <c r="E29" s="78"/>
      <c r="F29" s="78"/>
      <c r="G29" s="19">
        <f>IF(ISNA(VLOOKUP(A29,'BALANCE N'!$H$1:$O$395,8,FALSE)),0,VLOOKUP(A29,'BALANCE N'!$H$1:$O$395,8,FALSE))</f>
        <v>225000000</v>
      </c>
      <c r="H29" s="11" t="str">
        <f t="shared" si="1"/>
        <v/>
      </c>
    </row>
    <row r="30" spans="1:8" x14ac:dyDescent="0.25">
      <c r="A30" s="95"/>
      <c r="B30" s="102">
        <f>IF(ISNA(VLOOKUP(A30,'BALANCE N'!$H$2:$O$406,2,FALSE)),"",VLOOKUP(A30,'BALANCE N'!$H$2:$O$406,2,FALSE))</f>
        <v>0</v>
      </c>
      <c r="C30" s="102" t="str">
        <f>IF(ISNA(VLOOKUP(B30,'BALANCE N'!$I$2:$O$406,2,FALSE)),"",VLOOKUP(B30,'BALANCE N'!$I$2:$O$406,2,FALSE))</f>
        <v/>
      </c>
      <c r="D30" s="63" t="e">
        <f>IF(ISNA(VLOOKUP(A30,#REF!,8,FALSE)),0,(VLOOKUP(A30,#REF!,8,FALSE)))</f>
        <v>#REF!</v>
      </c>
      <c r="E30" s="78"/>
      <c r="F30" s="78"/>
      <c r="G30" s="19">
        <f>IF(ISNA(VLOOKUP(A30,'BALANCE N'!$H$1:$O$395,8,FALSE)),0,VLOOKUP(A30,'BALANCE N'!$H$1:$O$395,8,FALSE))</f>
        <v>225000000</v>
      </c>
      <c r="H30" s="11" t="str">
        <f t="shared" si="1"/>
        <v/>
      </c>
    </row>
    <row r="31" spans="1:8" x14ac:dyDescent="0.25">
      <c r="A31" s="95"/>
      <c r="B31" s="102">
        <f>IF(ISNA(VLOOKUP(A31,'BALANCE N'!$H$2:$O$406,2,FALSE)),"",VLOOKUP(A31,'BALANCE N'!$H$2:$O$406,2,FALSE))</f>
        <v>0</v>
      </c>
      <c r="C31" s="102" t="str">
        <f>IF(ISNA(VLOOKUP(B31,'BALANCE N'!$I$2:$O$406,2,FALSE)),"",VLOOKUP(B31,'BALANCE N'!$I$2:$O$406,2,FALSE))</f>
        <v/>
      </c>
      <c r="D31" s="63" t="e">
        <f>IF(ISNA(VLOOKUP(A31,#REF!,8,FALSE)),0,(VLOOKUP(A31,#REF!,8,FALSE)))</f>
        <v>#REF!</v>
      </c>
      <c r="E31" s="78"/>
      <c r="F31" s="78"/>
      <c r="G31" s="19">
        <f>IF(ISNA(VLOOKUP(A31,'BALANCE N'!$H$1:$O$395,8,FALSE)),0,VLOOKUP(A31,'BALANCE N'!$H$1:$O$395,8,FALSE))</f>
        <v>225000000</v>
      </c>
      <c r="H31" s="11" t="str">
        <f t="shared" si="1"/>
        <v/>
      </c>
    </row>
    <row r="32" spans="1:8" x14ac:dyDescent="0.25">
      <c r="A32" s="95"/>
      <c r="B32" s="102">
        <f>IF(ISNA(VLOOKUP(A32,'BALANCE N'!$H$2:$O$406,2,FALSE)),"",VLOOKUP(A32,'BALANCE N'!$H$2:$O$406,2,FALSE))</f>
        <v>0</v>
      </c>
      <c r="C32" s="102" t="str">
        <f>IF(ISNA(VLOOKUP(B32,'BALANCE N'!$I$2:$O$406,2,FALSE)),"",VLOOKUP(B32,'BALANCE N'!$I$2:$O$406,2,FALSE))</f>
        <v/>
      </c>
      <c r="D32" s="63" t="e">
        <f>IF(ISNA(VLOOKUP(A32,#REF!,8,FALSE)),0,(VLOOKUP(A32,#REF!,8,FALSE)))</f>
        <v>#REF!</v>
      </c>
      <c r="E32" s="78"/>
      <c r="F32" s="78"/>
      <c r="G32" s="19">
        <f>IF(ISNA(VLOOKUP(A32,'BALANCE N'!$H$1:$O$395,8,FALSE)),0,VLOOKUP(A32,'BALANCE N'!$H$1:$O$395,8,FALSE))</f>
        <v>225000000</v>
      </c>
      <c r="H32" s="11" t="str">
        <f t="shared" si="1"/>
        <v/>
      </c>
    </row>
    <row r="33" spans="1:8" x14ac:dyDescent="0.25">
      <c r="A33" s="95"/>
      <c r="B33" s="102">
        <f>IF(ISNA(VLOOKUP(A33,'BALANCE N'!$H$2:$O$406,2,FALSE)),"",VLOOKUP(A33,'BALANCE N'!$H$2:$O$406,2,FALSE))</f>
        <v>0</v>
      </c>
      <c r="C33" s="102" t="str">
        <f>IF(ISNA(VLOOKUP(B33,'BALANCE N'!$I$2:$O$406,2,FALSE)),"",VLOOKUP(B33,'BALANCE N'!$I$2:$O$406,2,FALSE))</f>
        <v/>
      </c>
      <c r="D33" s="63" t="e">
        <f>IF(ISNA(VLOOKUP(A33,#REF!,8,FALSE)),0,(VLOOKUP(A33,#REF!,8,FALSE)))</f>
        <v>#REF!</v>
      </c>
      <c r="E33" s="78"/>
      <c r="F33" s="78"/>
      <c r="G33" s="19">
        <f>IF(ISNA(VLOOKUP(A33,'BALANCE N'!$H$1:$O$395,8,FALSE)),0,VLOOKUP(A33,'BALANCE N'!$H$1:$O$395,8,FALSE))</f>
        <v>225000000</v>
      </c>
      <c r="H33" s="11" t="str">
        <f t="shared" si="1"/>
        <v/>
      </c>
    </row>
    <row r="34" spans="1:8" x14ac:dyDescent="0.25">
      <c r="A34" s="95"/>
      <c r="B34" s="102">
        <f>IF(ISNA(VLOOKUP(A34,'BALANCE N'!$H$2:$O$406,2,FALSE)),"",VLOOKUP(A34,'BALANCE N'!$H$2:$O$406,2,FALSE))</f>
        <v>0</v>
      </c>
      <c r="C34" s="102" t="str">
        <f>IF(ISNA(VLOOKUP(B34,'BALANCE N'!$I$2:$O$406,2,FALSE)),"",VLOOKUP(B34,'BALANCE N'!$I$2:$O$406,2,FALSE))</f>
        <v/>
      </c>
      <c r="D34" s="63" t="e">
        <f>IF(ISNA(VLOOKUP(A34,#REF!,8,FALSE)),0,(VLOOKUP(A34,#REF!,8,FALSE)))</f>
        <v>#REF!</v>
      </c>
      <c r="E34" s="78"/>
      <c r="F34" s="78"/>
      <c r="G34" s="19">
        <f>IF(ISNA(VLOOKUP(A34,'BALANCE N'!$H$1:$O$395,8,FALSE)),0,VLOOKUP(A34,'BALANCE N'!$H$1:$O$395,8,FALSE))</f>
        <v>225000000</v>
      </c>
      <c r="H34" s="11" t="str">
        <f t="shared" si="1"/>
        <v/>
      </c>
    </row>
    <row r="35" spans="1:8" x14ac:dyDescent="0.25">
      <c r="A35" s="95"/>
      <c r="B35" s="102">
        <f>IF(ISNA(VLOOKUP(A35,'BALANCE N'!$H$2:$O$406,2,FALSE)),"",VLOOKUP(A35,'BALANCE N'!$H$2:$O$406,2,FALSE))</f>
        <v>0</v>
      </c>
      <c r="C35" s="102" t="str">
        <f>IF(ISNA(VLOOKUP(B35,'BALANCE N'!$I$2:$O$406,2,FALSE)),"",VLOOKUP(B35,'BALANCE N'!$I$2:$O$406,2,FALSE))</f>
        <v/>
      </c>
      <c r="D35" s="63" t="e">
        <f>IF(ISNA(VLOOKUP(A35,#REF!,8,FALSE)),0,(VLOOKUP(A35,#REF!,8,FALSE)))</f>
        <v>#REF!</v>
      </c>
      <c r="E35" s="78"/>
      <c r="F35" s="78"/>
      <c r="G35" s="19">
        <f>IF(ISNA(VLOOKUP(A35,'BALANCE N'!$H$1:$O$395,8,FALSE)),0,VLOOKUP(A35,'BALANCE N'!$H$1:$O$395,8,FALSE))</f>
        <v>225000000</v>
      </c>
      <c r="H35" s="11" t="str">
        <f t="shared" si="1"/>
        <v/>
      </c>
    </row>
    <row r="36" spans="1:8" x14ac:dyDescent="0.25">
      <c r="A36" s="95"/>
      <c r="B36" s="102">
        <f>IF(ISNA(VLOOKUP(A36,'BALANCE N'!$H$2:$O$406,2,FALSE)),"",VLOOKUP(A36,'BALANCE N'!$H$2:$O$406,2,FALSE))</f>
        <v>0</v>
      </c>
      <c r="C36" s="102" t="str">
        <f>IF(ISNA(VLOOKUP(B36,'BALANCE N'!$I$2:$O$406,2,FALSE)),"",VLOOKUP(B36,'BALANCE N'!$I$2:$O$406,2,FALSE))</f>
        <v/>
      </c>
      <c r="D36" s="63" t="e">
        <f>IF(ISNA(VLOOKUP(A36,#REF!,8,FALSE)),0,(VLOOKUP(A36,#REF!,8,FALSE)))</f>
        <v>#REF!</v>
      </c>
      <c r="E36" s="78"/>
      <c r="F36" s="78"/>
      <c r="G36" s="19">
        <f>IF(ISNA(VLOOKUP(A36,'BALANCE N'!$H$1:$O$395,8,FALSE)),0,VLOOKUP(A36,'BALANCE N'!$H$1:$O$395,8,FALSE))</f>
        <v>225000000</v>
      </c>
      <c r="H36" s="11" t="str">
        <f t="shared" si="1"/>
        <v/>
      </c>
    </row>
    <row r="37" spans="1:8" x14ac:dyDescent="0.25">
      <c r="A37" s="95"/>
      <c r="B37" s="102">
        <f>IF(ISNA(VLOOKUP(A37,'BALANCE N'!$H$2:$O$406,2,FALSE)),"",VLOOKUP(A37,'BALANCE N'!$H$2:$O$406,2,FALSE))</f>
        <v>0</v>
      </c>
      <c r="C37" s="102" t="str">
        <f>IF(ISNA(VLOOKUP(B37,'BALANCE N'!$I$2:$O$406,2,FALSE)),"",VLOOKUP(B37,'BALANCE N'!$I$2:$O$406,2,FALSE))</f>
        <v/>
      </c>
      <c r="D37" s="63" t="e">
        <f>IF(ISNA(VLOOKUP(A37,#REF!,8,FALSE)),0,(VLOOKUP(A37,#REF!,8,FALSE)))</f>
        <v>#REF!</v>
      </c>
      <c r="E37" s="78"/>
      <c r="F37" s="78"/>
      <c r="G37" s="19">
        <f>IF(ISNA(VLOOKUP(A37,'BALANCE N'!$H$1:$O$395,8,FALSE)),0,VLOOKUP(A37,'BALANCE N'!$H$1:$O$395,8,FALSE))</f>
        <v>225000000</v>
      </c>
      <c r="H37" s="11" t="str">
        <f t="shared" si="1"/>
        <v/>
      </c>
    </row>
    <row r="38" spans="1:8" x14ac:dyDescent="0.25">
      <c r="A38" s="95"/>
      <c r="B38" s="102">
        <f>IF(ISNA(VLOOKUP(A38,'BALANCE N'!$H$2:$O$406,2,FALSE)),"",VLOOKUP(A38,'BALANCE N'!$H$2:$O$406,2,FALSE))</f>
        <v>0</v>
      </c>
      <c r="C38" s="102" t="str">
        <f>IF(ISNA(VLOOKUP(B38,'BALANCE N'!$I$2:$O$406,2,FALSE)),"",VLOOKUP(B38,'BALANCE N'!$I$2:$O$406,2,FALSE))</f>
        <v/>
      </c>
      <c r="D38" s="63" t="e">
        <f>IF(ISNA(VLOOKUP(A38,#REF!,8,FALSE)),0,(VLOOKUP(A38,#REF!,8,FALSE)))</f>
        <v>#REF!</v>
      </c>
      <c r="E38" s="78"/>
      <c r="F38" s="78"/>
      <c r="G38" s="19">
        <f>IF(ISNA(VLOOKUP(A38,'BALANCE N'!$H$1:$O$395,8,FALSE)),0,VLOOKUP(A38,'BALANCE N'!$H$1:$O$395,8,FALSE))</f>
        <v>225000000</v>
      </c>
      <c r="H38" s="11" t="str">
        <f t="shared" si="1"/>
        <v/>
      </c>
    </row>
    <row r="39" spans="1:8" x14ac:dyDescent="0.25">
      <c r="A39" s="95"/>
      <c r="B39" s="102">
        <f>IF(ISNA(VLOOKUP(A39,'BALANCE N'!$H$2:$O$406,2,FALSE)),"",VLOOKUP(A39,'BALANCE N'!$H$2:$O$406,2,FALSE))</f>
        <v>0</v>
      </c>
      <c r="C39" s="102" t="str">
        <f>IF(ISNA(VLOOKUP(B39,'BALANCE N'!$I$2:$O$406,2,FALSE)),"",VLOOKUP(B39,'BALANCE N'!$I$2:$O$406,2,FALSE))</f>
        <v/>
      </c>
      <c r="D39" s="63" t="e">
        <f>IF(ISNA(VLOOKUP(A39,#REF!,8,FALSE)),0,(VLOOKUP(A39,#REF!,8,FALSE)))</f>
        <v>#REF!</v>
      </c>
      <c r="E39" s="78"/>
      <c r="F39" s="78"/>
      <c r="G39" s="19">
        <f>IF(ISNA(VLOOKUP(A39,'BALANCE N'!$H$1:$O$395,8,FALSE)),0,VLOOKUP(A39,'BALANCE N'!$H$1:$O$395,8,FALSE))</f>
        <v>225000000</v>
      </c>
      <c r="H39" s="11" t="str">
        <f t="shared" si="1"/>
        <v/>
      </c>
    </row>
    <row r="40" spans="1:8" x14ac:dyDescent="0.25">
      <c r="A40" s="95"/>
      <c r="B40" s="102">
        <f>IF(ISNA(VLOOKUP(A40,'BALANCE N'!$H$2:$O$406,2,FALSE)),"",VLOOKUP(A40,'BALANCE N'!$H$2:$O$406,2,FALSE))</f>
        <v>0</v>
      </c>
      <c r="C40" s="102" t="str">
        <f>IF(ISNA(VLOOKUP(B40,'BALANCE N'!$I$2:$O$406,2,FALSE)),"",VLOOKUP(B40,'BALANCE N'!$I$2:$O$406,2,FALSE))</f>
        <v/>
      </c>
      <c r="D40" s="63" t="e">
        <f>IF(ISNA(VLOOKUP(A40,#REF!,8,FALSE)),0,(VLOOKUP(A40,#REF!,8,FALSE)))</f>
        <v>#REF!</v>
      </c>
      <c r="E40" s="78"/>
      <c r="F40" s="78"/>
      <c r="G40" s="19">
        <f>IF(ISNA(VLOOKUP(A40,'BALANCE N'!$H$1:$O$395,8,FALSE)),0,VLOOKUP(A40,'BALANCE N'!$H$1:$O$395,8,FALSE))</f>
        <v>225000000</v>
      </c>
      <c r="H40" s="11" t="str">
        <f t="shared" si="1"/>
        <v/>
      </c>
    </row>
    <row r="41" spans="1:8" x14ac:dyDescent="0.25">
      <c r="A41" s="95"/>
      <c r="B41" s="102">
        <f>IF(ISNA(VLOOKUP(A41,'BALANCE N'!$H$2:$O$406,2,FALSE)),"",VLOOKUP(A41,'BALANCE N'!$H$2:$O$406,2,FALSE))</f>
        <v>0</v>
      </c>
      <c r="C41" s="102" t="str">
        <f>IF(ISNA(VLOOKUP(B41,'BALANCE N'!$I$2:$O$406,2,FALSE)),"",VLOOKUP(B41,'BALANCE N'!$I$2:$O$406,2,FALSE))</f>
        <v/>
      </c>
      <c r="D41" s="63" t="e">
        <f>IF(ISNA(VLOOKUP(A41,#REF!,8,FALSE)),0,(VLOOKUP(A41,#REF!,8,FALSE)))</f>
        <v>#REF!</v>
      </c>
      <c r="E41" s="78"/>
      <c r="F41" s="78"/>
      <c r="G41" s="19">
        <f>IF(ISNA(VLOOKUP(A41,'BALANCE N'!$H$1:$O$395,8,FALSE)),0,VLOOKUP(A41,'BALANCE N'!$H$1:$O$395,8,FALSE))</f>
        <v>225000000</v>
      </c>
      <c r="H41" s="11" t="str">
        <f t="shared" si="1"/>
        <v/>
      </c>
    </row>
    <row r="42" spans="1:8" x14ac:dyDescent="0.25">
      <c r="A42" s="95"/>
      <c r="B42" s="102">
        <f>IF(ISNA(VLOOKUP(A42,'BALANCE N'!$H$2:$O$406,2,FALSE)),"",VLOOKUP(A42,'BALANCE N'!$H$2:$O$406,2,FALSE))</f>
        <v>0</v>
      </c>
      <c r="C42" s="102" t="str">
        <f>IF(ISNA(VLOOKUP(B42,'BALANCE N'!$I$2:$O$406,2,FALSE)),"",VLOOKUP(B42,'BALANCE N'!$I$2:$O$406,2,FALSE))</f>
        <v/>
      </c>
      <c r="D42" s="63" t="e">
        <f>IF(ISNA(VLOOKUP(A42,#REF!,8,FALSE)),0,(VLOOKUP(A42,#REF!,8,FALSE)))</f>
        <v>#REF!</v>
      </c>
      <c r="E42" s="78"/>
      <c r="F42" s="78"/>
      <c r="G42" s="19">
        <f>IF(ISNA(VLOOKUP(A42,'BALANCE N'!$H$1:$O$395,8,FALSE)),0,VLOOKUP(A42,'BALANCE N'!$H$1:$O$395,8,FALSE))</f>
        <v>225000000</v>
      </c>
      <c r="H42" s="11" t="str">
        <f t="shared" si="1"/>
        <v/>
      </c>
    </row>
    <row r="43" spans="1:8" x14ac:dyDescent="0.25">
      <c r="A43" s="95"/>
      <c r="B43" s="102">
        <f>IF(ISNA(VLOOKUP(A43,'BALANCE N'!$H$2:$O$406,2,FALSE)),"",VLOOKUP(A43,'BALANCE N'!$H$2:$O$406,2,FALSE))</f>
        <v>0</v>
      </c>
      <c r="C43" s="102" t="str">
        <f>IF(ISNA(VLOOKUP(B43,'BALANCE N'!$I$2:$O$406,2,FALSE)),"",VLOOKUP(B43,'BALANCE N'!$I$2:$O$406,2,FALSE))</f>
        <v/>
      </c>
      <c r="D43" s="63" t="e">
        <f>IF(ISNA(VLOOKUP(A43,#REF!,8,FALSE)),0,(VLOOKUP(A43,#REF!,8,FALSE)))</f>
        <v>#REF!</v>
      </c>
      <c r="E43" s="78"/>
      <c r="F43" s="78"/>
      <c r="G43" s="19">
        <f>IF(ISNA(VLOOKUP(A43,'BALANCE N'!$H$1:$O$395,8,FALSE)),0,VLOOKUP(A43,'BALANCE N'!$H$1:$O$395,8,FALSE))</f>
        <v>225000000</v>
      </c>
      <c r="H43" s="11" t="str">
        <f t="shared" si="1"/>
        <v/>
      </c>
    </row>
    <row r="44" spans="1:8" x14ac:dyDescent="0.25">
      <c r="A44" s="95"/>
      <c r="B44" s="102">
        <f>IF(ISNA(VLOOKUP(A44,'BALANCE N'!$H$2:$O$406,2,FALSE)),"",VLOOKUP(A44,'BALANCE N'!$H$2:$O$406,2,FALSE))</f>
        <v>0</v>
      </c>
      <c r="C44" s="102" t="str">
        <f>IF(ISNA(VLOOKUP(B44,'BALANCE N'!$I$2:$O$406,2,FALSE)),"",VLOOKUP(B44,'BALANCE N'!$I$2:$O$406,2,FALSE))</f>
        <v/>
      </c>
      <c r="D44" s="63" t="e">
        <f>IF(ISNA(VLOOKUP(A44,#REF!,8,FALSE)),0,(VLOOKUP(A44,#REF!,8,FALSE)))</f>
        <v>#REF!</v>
      </c>
      <c r="E44" s="78"/>
      <c r="F44" s="78"/>
      <c r="G44" s="19">
        <f>IF(ISNA(VLOOKUP(A44,'BALANCE N'!$H$1:$O$395,8,FALSE)),0,VLOOKUP(A44,'BALANCE N'!$H$1:$O$395,8,FALSE))</f>
        <v>225000000</v>
      </c>
      <c r="H44" s="11" t="str">
        <f t="shared" si="1"/>
        <v/>
      </c>
    </row>
    <row r="45" spans="1:8" x14ac:dyDescent="0.25">
      <c r="A45" s="95"/>
      <c r="B45" s="102">
        <f>IF(ISNA(VLOOKUP(A45,'BALANCE N'!$H$2:$O$406,2,FALSE)),"",VLOOKUP(A45,'BALANCE N'!$H$2:$O$406,2,FALSE))</f>
        <v>0</v>
      </c>
      <c r="C45" s="102" t="str">
        <f>IF(ISNA(VLOOKUP(B45,'BALANCE N'!$I$2:$O$406,2,FALSE)),"",VLOOKUP(B45,'BALANCE N'!$I$2:$O$406,2,FALSE))</f>
        <v/>
      </c>
      <c r="D45" s="63" t="e">
        <f>IF(ISNA(VLOOKUP(A45,#REF!,8,FALSE)),0,(VLOOKUP(A45,#REF!,8,FALSE)))</f>
        <v>#REF!</v>
      </c>
      <c r="E45" s="78"/>
      <c r="F45" s="78"/>
      <c r="G45" s="19">
        <f>IF(ISNA(VLOOKUP(A45,'BALANCE N'!$H$1:$O$395,8,FALSE)),0,VLOOKUP(A45,'BALANCE N'!$H$1:$O$395,8,FALSE))</f>
        <v>225000000</v>
      </c>
      <c r="H45" s="11" t="str">
        <f t="shared" si="1"/>
        <v/>
      </c>
    </row>
    <row r="46" spans="1:8" x14ac:dyDescent="0.25">
      <c r="A46" s="95"/>
      <c r="B46" s="102">
        <f>IF(ISNA(VLOOKUP(A46,'BALANCE N'!$H$2:$O$406,2,FALSE)),"",VLOOKUP(A46,'BALANCE N'!$H$2:$O$406,2,FALSE))</f>
        <v>0</v>
      </c>
      <c r="C46" s="102" t="str">
        <f>IF(ISNA(VLOOKUP(B46,'BALANCE N'!$I$2:$O$406,2,FALSE)),"",VLOOKUP(B46,'BALANCE N'!$I$2:$O$406,2,FALSE))</f>
        <v/>
      </c>
      <c r="D46" s="63" t="e">
        <f>IF(ISNA(VLOOKUP(A46,#REF!,8,FALSE)),0,(VLOOKUP(A46,#REF!,8,FALSE)))</f>
        <v>#REF!</v>
      </c>
      <c r="E46" s="78"/>
      <c r="F46" s="78"/>
      <c r="G46" s="19">
        <f>IF(ISNA(VLOOKUP(A46,'BALANCE N'!$H$1:$O$395,8,FALSE)),0,VLOOKUP(A46,'BALANCE N'!$H$1:$O$395,8,FALSE))</f>
        <v>225000000</v>
      </c>
      <c r="H46" s="11" t="str">
        <f t="shared" si="1"/>
        <v/>
      </c>
    </row>
    <row r="47" spans="1:8" x14ac:dyDescent="0.25">
      <c r="A47" s="95"/>
      <c r="B47" s="102">
        <f>IF(ISNA(VLOOKUP(A47,'BALANCE N'!$H$2:$O$406,2,FALSE)),"",VLOOKUP(A47,'BALANCE N'!$H$2:$O$406,2,FALSE))</f>
        <v>0</v>
      </c>
      <c r="C47" s="102" t="str">
        <f>IF(ISNA(VLOOKUP(B47,'BALANCE N'!$I$2:$O$406,2,FALSE)),"",VLOOKUP(B47,'BALANCE N'!$I$2:$O$406,2,FALSE))</f>
        <v/>
      </c>
      <c r="D47" s="63" t="e">
        <f>IF(ISNA(VLOOKUP(A47,#REF!,8,FALSE)),0,(VLOOKUP(A47,#REF!,8,FALSE)))</f>
        <v>#REF!</v>
      </c>
      <c r="E47" s="78"/>
      <c r="F47" s="78"/>
      <c r="G47" s="19">
        <f>IF(ISNA(VLOOKUP(A47,'BALANCE N'!$H$1:$O$395,8,FALSE)),0,VLOOKUP(A47,'BALANCE N'!$H$1:$O$395,8,FALSE))</f>
        <v>225000000</v>
      </c>
      <c r="H47" s="11" t="str">
        <f t="shared" si="1"/>
        <v/>
      </c>
    </row>
    <row r="48" spans="1:8" x14ac:dyDescent="0.25">
      <c r="A48" s="95"/>
      <c r="B48" s="102">
        <f>IF(ISNA(VLOOKUP(A48,'BALANCE N'!$H$2:$O$406,2,FALSE)),"",VLOOKUP(A48,'BALANCE N'!$H$2:$O$406,2,FALSE))</f>
        <v>0</v>
      </c>
      <c r="C48" s="102" t="str">
        <f>IF(ISNA(VLOOKUP(B48,'BALANCE N'!$I$2:$O$406,2,FALSE)),"",VLOOKUP(B48,'BALANCE N'!$I$2:$O$406,2,FALSE))</f>
        <v/>
      </c>
      <c r="D48" s="63" t="e">
        <f>IF(ISNA(VLOOKUP(A48,#REF!,8,FALSE)),0,(VLOOKUP(A48,#REF!,8,FALSE)))</f>
        <v>#REF!</v>
      </c>
      <c r="E48" s="78"/>
      <c r="F48" s="78"/>
      <c r="G48" s="19">
        <f>IF(ISNA(VLOOKUP(A48,'BALANCE N'!$H$1:$O$395,8,FALSE)),0,VLOOKUP(A48,'BALANCE N'!$H$1:$O$395,8,FALSE))</f>
        <v>225000000</v>
      </c>
      <c r="H48" s="11" t="str">
        <f t="shared" si="1"/>
        <v/>
      </c>
    </row>
    <row r="49" spans="1:8" x14ac:dyDescent="0.25">
      <c r="A49" s="95"/>
      <c r="B49" s="102">
        <f>IF(ISNA(VLOOKUP(A49,'BALANCE N'!$H$2:$O$406,2,FALSE)),"",VLOOKUP(A49,'BALANCE N'!$H$2:$O$406,2,FALSE))</f>
        <v>0</v>
      </c>
      <c r="C49" s="102" t="str">
        <f>IF(ISNA(VLOOKUP(B49,'BALANCE N'!$I$2:$O$406,2,FALSE)),"",VLOOKUP(B49,'BALANCE N'!$I$2:$O$406,2,FALSE))</f>
        <v/>
      </c>
      <c r="D49" s="63" t="e">
        <f>IF(ISNA(VLOOKUP(A49,#REF!,8,FALSE)),0,(VLOOKUP(A49,#REF!,8,FALSE)))</f>
        <v>#REF!</v>
      </c>
      <c r="E49" s="78"/>
      <c r="F49" s="78"/>
      <c r="G49" s="19">
        <f>IF(ISNA(VLOOKUP(A49,'BALANCE N'!$H$1:$O$395,8,FALSE)),0,VLOOKUP(A49,'BALANCE N'!$H$1:$O$395,8,FALSE))</f>
        <v>225000000</v>
      </c>
      <c r="H49" s="11" t="str">
        <f t="shared" si="1"/>
        <v/>
      </c>
    </row>
    <row r="50" spans="1:8" x14ac:dyDescent="0.25">
      <c r="A50" s="95"/>
      <c r="B50" s="102">
        <f>IF(ISNA(VLOOKUP(A50,'BALANCE N'!$H$2:$O$406,2,FALSE)),"",VLOOKUP(A50,'BALANCE N'!$H$2:$O$406,2,FALSE))</f>
        <v>0</v>
      </c>
      <c r="C50" s="102" t="str">
        <f>IF(ISNA(VLOOKUP(B50,'BALANCE N'!$I$2:$O$406,2,FALSE)),"",VLOOKUP(B50,'BALANCE N'!$I$2:$O$406,2,FALSE))</f>
        <v/>
      </c>
      <c r="D50" s="63" t="e">
        <f>IF(ISNA(VLOOKUP(A50,#REF!,8,FALSE)),0,(VLOOKUP(A50,#REF!,8,FALSE)))</f>
        <v>#REF!</v>
      </c>
      <c r="E50" s="78"/>
      <c r="F50" s="78"/>
      <c r="G50" s="19">
        <f>IF(ISNA(VLOOKUP(A50,'BALANCE N'!$H$1:$O$395,8,FALSE)),0,VLOOKUP(A50,'BALANCE N'!$H$1:$O$395,8,FALSE))</f>
        <v>225000000</v>
      </c>
      <c r="H50" s="11" t="str">
        <f t="shared" si="1"/>
        <v/>
      </c>
    </row>
    <row r="51" spans="1:8" x14ac:dyDescent="0.25">
      <c r="A51" s="95"/>
      <c r="B51" s="102">
        <f>IF(ISNA(VLOOKUP(A51,'BALANCE N'!$H$2:$O$406,2,FALSE)),"",VLOOKUP(A51,'BALANCE N'!$H$2:$O$406,2,FALSE))</f>
        <v>0</v>
      </c>
      <c r="C51" s="102" t="str">
        <f>IF(ISNA(VLOOKUP(B51,'BALANCE N'!$I$2:$O$406,2,FALSE)),"",VLOOKUP(B51,'BALANCE N'!$I$2:$O$406,2,FALSE))</f>
        <v/>
      </c>
      <c r="D51" s="63" t="e">
        <f>IF(ISNA(VLOOKUP(A51,#REF!,8,FALSE)),0,(VLOOKUP(A51,#REF!,8,FALSE)))</f>
        <v>#REF!</v>
      </c>
      <c r="E51" s="78"/>
      <c r="F51" s="78"/>
      <c r="G51" s="19">
        <f>IF(ISNA(VLOOKUP(A51,'BALANCE N'!$H$1:$O$395,8,FALSE)),0,VLOOKUP(A51,'BALANCE N'!$H$1:$O$395,8,FALSE))</f>
        <v>225000000</v>
      </c>
      <c r="H51" s="11" t="str">
        <f t="shared" si="1"/>
        <v/>
      </c>
    </row>
    <row r="52" spans="1:8" x14ac:dyDescent="0.25">
      <c r="A52" s="95"/>
      <c r="B52" s="102">
        <f>IF(ISNA(VLOOKUP(A52,'BALANCE N'!$H$2:$O$406,2,FALSE)),"",VLOOKUP(A52,'BALANCE N'!$H$2:$O$406,2,FALSE))</f>
        <v>0</v>
      </c>
      <c r="C52" s="102" t="str">
        <f>IF(ISNA(VLOOKUP(B52,'BALANCE N'!$I$2:$O$406,2,FALSE)),"",VLOOKUP(B52,'BALANCE N'!$I$2:$O$406,2,FALSE))</f>
        <v/>
      </c>
      <c r="D52" s="63" t="e">
        <f>IF(ISNA(VLOOKUP(A52,#REF!,8,FALSE)),0,(VLOOKUP(A52,#REF!,8,FALSE)))</f>
        <v>#REF!</v>
      </c>
      <c r="E52" s="78"/>
      <c r="F52" s="78"/>
      <c r="G52" s="19">
        <f>IF(ISNA(VLOOKUP(A52,'BALANCE N'!$H$1:$O$395,8,FALSE)),0,VLOOKUP(A52,'BALANCE N'!$H$1:$O$395,8,FALSE))</f>
        <v>225000000</v>
      </c>
      <c r="H52" s="11" t="str">
        <f t="shared" si="1"/>
        <v/>
      </c>
    </row>
    <row r="53" spans="1:8" x14ac:dyDescent="0.25">
      <c r="A53" s="95"/>
      <c r="B53" s="102">
        <f>IF(ISNA(VLOOKUP(A53,'BALANCE N'!$H$2:$O$406,2,FALSE)),"",VLOOKUP(A53,'BALANCE N'!$H$2:$O$406,2,FALSE))</f>
        <v>0</v>
      </c>
      <c r="C53" s="102" t="str">
        <f>IF(ISNA(VLOOKUP(B53,'BALANCE N'!$I$2:$O$406,2,FALSE)),"",VLOOKUP(B53,'BALANCE N'!$I$2:$O$406,2,FALSE))</f>
        <v/>
      </c>
      <c r="D53" s="63" t="e">
        <f>IF(ISNA(VLOOKUP(A53,#REF!,8,FALSE)),0,(VLOOKUP(A53,#REF!,8,FALSE)))</f>
        <v>#REF!</v>
      </c>
      <c r="E53" s="78"/>
      <c r="F53" s="78"/>
      <c r="G53" s="19">
        <f>IF(ISNA(VLOOKUP(A53,'BALANCE N'!$H$1:$O$395,8,FALSE)),0,VLOOKUP(A53,'BALANCE N'!$H$1:$O$395,8,FALSE))</f>
        <v>225000000</v>
      </c>
      <c r="H53" s="11" t="str">
        <f t="shared" si="1"/>
        <v/>
      </c>
    </row>
    <row r="54" spans="1:8" x14ac:dyDescent="0.25">
      <c r="A54" s="95"/>
      <c r="B54" s="102">
        <f>IF(ISNA(VLOOKUP(A54,'BALANCE N'!$H$2:$O$406,2,FALSE)),"",VLOOKUP(A54,'BALANCE N'!$H$2:$O$406,2,FALSE))</f>
        <v>0</v>
      </c>
      <c r="C54" s="102" t="str">
        <f>IF(ISNA(VLOOKUP(B54,'BALANCE N'!$I$2:$O$406,2,FALSE)),"",VLOOKUP(B54,'BALANCE N'!$I$2:$O$406,2,FALSE))</f>
        <v/>
      </c>
      <c r="D54" s="63" t="e">
        <f>IF(ISNA(VLOOKUP(A54,#REF!,8,FALSE)),0,(VLOOKUP(A54,#REF!,8,FALSE)))</f>
        <v>#REF!</v>
      </c>
      <c r="E54" s="78"/>
      <c r="F54" s="78"/>
      <c r="G54" s="19">
        <f>IF(ISNA(VLOOKUP(A54,'BALANCE N'!$H$1:$O$395,8,FALSE)),0,VLOOKUP(A54,'BALANCE N'!$H$1:$O$395,8,FALSE))</f>
        <v>225000000</v>
      </c>
      <c r="H54" s="11" t="str">
        <f t="shared" si="1"/>
        <v/>
      </c>
    </row>
    <row r="55" spans="1:8" x14ac:dyDescent="0.25">
      <c r="A55" s="95"/>
      <c r="B55" s="102">
        <f>IF(ISNA(VLOOKUP(A55,'BALANCE N'!$H$2:$O$406,2,FALSE)),"",VLOOKUP(A55,'BALANCE N'!$H$2:$O$406,2,FALSE))</f>
        <v>0</v>
      </c>
      <c r="C55" s="102" t="str">
        <f>IF(ISNA(VLOOKUP(B55,'BALANCE N'!$I$2:$O$406,2,FALSE)),"",VLOOKUP(B55,'BALANCE N'!$I$2:$O$406,2,FALSE))</f>
        <v/>
      </c>
      <c r="D55" s="63" t="e">
        <f>IF(ISNA(VLOOKUP(A55,#REF!,8,FALSE)),0,(VLOOKUP(A55,#REF!,8,FALSE)))</f>
        <v>#REF!</v>
      </c>
      <c r="E55" s="78"/>
      <c r="F55" s="78"/>
      <c r="G55" s="19">
        <f>IF(ISNA(VLOOKUP(A55,'BALANCE N'!$H$1:$O$395,8,FALSE)),0,VLOOKUP(A55,'BALANCE N'!$H$1:$O$395,8,FALSE))</f>
        <v>225000000</v>
      </c>
      <c r="H55" s="11" t="str">
        <f t="shared" si="1"/>
        <v/>
      </c>
    </row>
    <row r="56" spans="1:8" x14ac:dyDescent="0.25">
      <c r="A56" s="95"/>
      <c r="B56" s="102">
        <f>IF(ISNA(VLOOKUP(A56,'BALANCE N'!$H$2:$O$406,2,FALSE)),"",VLOOKUP(A56,'BALANCE N'!$H$2:$O$406,2,FALSE))</f>
        <v>0</v>
      </c>
      <c r="C56" s="102" t="str">
        <f>IF(ISNA(VLOOKUP(B56,'BALANCE N'!$I$2:$O$406,2,FALSE)),"",VLOOKUP(B56,'BALANCE N'!$I$2:$O$406,2,FALSE))</f>
        <v/>
      </c>
      <c r="D56" s="63" t="e">
        <f>IF(ISNA(VLOOKUP(A56,#REF!,8,FALSE)),0,(VLOOKUP(A56,#REF!,8,FALSE)))</f>
        <v>#REF!</v>
      </c>
      <c r="E56" s="78"/>
      <c r="F56" s="78"/>
      <c r="G56" s="19">
        <f>IF(ISNA(VLOOKUP(A56,'BALANCE N'!$H$1:$O$395,8,FALSE)),0,VLOOKUP(A56,'BALANCE N'!$H$1:$O$395,8,FALSE))</f>
        <v>225000000</v>
      </c>
      <c r="H56" s="11" t="str">
        <f t="shared" si="1"/>
        <v/>
      </c>
    </row>
    <row r="57" spans="1:8" x14ac:dyDescent="0.25">
      <c r="A57" s="95"/>
      <c r="B57" s="102">
        <f>IF(ISNA(VLOOKUP(A57,'BALANCE N'!$H$2:$O$406,2,FALSE)),"",VLOOKUP(A57,'BALANCE N'!$H$2:$O$406,2,FALSE))</f>
        <v>0</v>
      </c>
      <c r="C57" s="102" t="str">
        <f>IF(ISNA(VLOOKUP(B57,'BALANCE N'!$I$2:$O$406,2,FALSE)),"",VLOOKUP(B57,'BALANCE N'!$I$2:$O$406,2,FALSE))</f>
        <v/>
      </c>
      <c r="D57" s="63" t="e">
        <f>IF(ISNA(VLOOKUP(A57,#REF!,8,FALSE)),0,(VLOOKUP(A57,#REF!,8,FALSE)))</f>
        <v>#REF!</v>
      </c>
      <c r="E57" s="78"/>
      <c r="F57" s="78"/>
      <c r="G57" s="19">
        <f>IF(ISNA(VLOOKUP(A57,'BALANCE N'!$H$1:$O$395,8,FALSE)),0,VLOOKUP(A57,'BALANCE N'!$H$1:$O$395,8,FALSE))</f>
        <v>225000000</v>
      </c>
      <c r="H57" s="11" t="str">
        <f t="shared" si="1"/>
        <v/>
      </c>
    </row>
    <row r="58" spans="1:8" x14ac:dyDescent="0.25">
      <c r="A58" s="95"/>
      <c r="B58" s="102">
        <f>IF(ISNA(VLOOKUP(A58,'BALANCE N'!$H$2:$O$406,2,FALSE)),"",VLOOKUP(A58,'BALANCE N'!$H$2:$O$406,2,FALSE))</f>
        <v>0</v>
      </c>
      <c r="C58" s="102" t="str">
        <f>IF(ISNA(VLOOKUP(B58,'BALANCE N'!$I$2:$O$406,2,FALSE)),"",VLOOKUP(B58,'BALANCE N'!$I$2:$O$406,2,FALSE))</f>
        <v/>
      </c>
      <c r="D58" s="63" t="e">
        <f>IF(ISNA(VLOOKUP(A58,#REF!,8,FALSE)),0,(VLOOKUP(A58,#REF!,8,FALSE)))</f>
        <v>#REF!</v>
      </c>
      <c r="E58" s="78"/>
      <c r="F58" s="78"/>
      <c r="G58" s="19">
        <f>IF(ISNA(VLOOKUP(A58,'BALANCE N'!$H$1:$O$395,8,FALSE)),0,VLOOKUP(A58,'BALANCE N'!$H$1:$O$395,8,FALSE))</f>
        <v>225000000</v>
      </c>
      <c r="H58" s="11" t="str">
        <f t="shared" si="1"/>
        <v/>
      </c>
    </row>
    <row r="59" spans="1:8" x14ac:dyDescent="0.25">
      <c r="A59" s="95"/>
      <c r="B59" s="102">
        <f>IF(ISNA(VLOOKUP(A59,'BALANCE N'!$H$2:$O$406,2,FALSE)),"",VLOOKUP(A59,'BALANCE N'!$H$2:$O$406,2,FALSE))</f>
        <v>0</v>
      </c>
      <c r="C59" s="102" t="str">
        <f>IF(ISNA(VLOOKUP(B59,'BALANCE N'!$I$2:$O$406,2,FALSE)),"",VLOOKUP(B59,'BALANCE N'!$I$2:$O$406,2,FALSE))</f>
        <v/>
      </c>
      <c r="D59" s="63" t="e">
        <f>IF(ISNA(VLOOKUP(A59,#REF!,8,FALSE)),0,(VLOOKUP(A59,#REF!,8,FALSE)))</f>
        <v>#REF!</v>
      </c>
      <c r="E59" s="78"/>
      <c r="F59" s="78"/>
      <c r="G59" s="19">
        <f>IF(ISNA(VLOOKUP(A59,'BALANCE N'!$H$1:$O$395,8,FALSE)),0,VLOOKUP(A59,'BALANCE N'!$H$1:$O$395,8,FALSE))</f>
        <v>225000000</v>
      </c>
      <c r="H59" s="11" t="str">
        <f t="shared" si="1"/>
        <v/>
      </c>
    </row>
    <row r="60" spans="1:8" x14ac:dyDescent="0.25">
      <c r="A60" s="95"/>
      <c r="B60" s="102">
        <f>IF(ISNA(VLOOKUP(A60,'BALANCE N'!$H$2:$O$406,2,FALSE)),"",VLOOKUP(A60,'BALANCE N'!$H$2:$O$406,2,FALSE))</f>
        <v>0</v>
      </c>
      <c r="C60" s="102" t="str">
        <f>IF(ISNA(VLOOKUP(B60,'BALANCE N'!$I$2:$O$406,2,FALSE)),"",VLOOKUP(B60,'BALANCE N'!$I$2:$O$406,2,FALSE))</f>
        <v/>
      </c>
      <c r="D60" s="63" t="e">
        <f>IF(ISNA(VLOOKUP(A60,#REF!,8,FALSE)),0,(VLOOKUP(A60,#REF!,8,FALSE)))</f>
        <v>#REF!</v>
      </c>
      <c r="E60" s="78"/>
      <c r="F60" s="78"/>
      <c r="G60" s="19">
        <f>IF(ISNA(VLOOKUP(A60,'BALANCE N'!$H$1:$O$395,8,FALSE)),0,VLOOKUP(A60,'BALANCE N'!$H$1:$O$395,8,FALSE))</f>
        <v>225000000</v>
      </c>
      <c r="H60" s="11" t="str">
        <f t="shared" si="1"/>
        <v/>
      </c>
    </row>
    <row r="61" spans="1:8" x14ac:dyDescent="0.25">
      <c r="A61" s="95"/>
      <c r="B61" s="102">
        <f>IF(ISNA(VLOOKUP(A61,'BALANCE N'!$H$2:$O$406,2,FALSE)),"",VLOOKUP(A61,'BALANCE N'!$H$2:$O$406,2,FALSE))</f>
        <v>0</v>
      </c>
      <c r="C61" s="102" t="str">
        <f>IF(ISNA(VLOOKUP(B61,'BALANCE N'!$I$2:$O$406,2,FALSE)),"",VLOOKUP(B61,'BALANCE N'!$I$2:$O$406,2,FALSE))</f>
        <v/>
      </c>
      <c r="D61" s="63" t="e">
        <f>IF(ISNA(VLOOKUP(A61,#REF!,8,FALSE)),0,(VLOOKUP(A61,#REF!,8,FALSE)))</f>
        <v>#REF!</v>
      </c>
      <c r="E61" s="78"/>
      <c r="F61" s="78"/>
      <c r="G61" s="19">
        <f>IF(ISNA(VLOOKUP(A61,'BALANCE N'!$H$1:$O$395,8,FALSE)),0,VLOOKUP(A61,'BALANCE N'!$H$1:$O$395,8,FALSE))</f>
        <v>225000000</v>
      </c>
      <c r="H61" s="11" t="str">
        <f t="shared" si="1"/>
        <v/>
      </c>
    </row>
    <row r="62" spans="1:8" x14ac:dyDescent="0.25">
      <c r="A62" s="95"/>
      <c r="B62" s="102">
        <f>IF(ISNA(VLOOKUP(A62,'BALANCE N'!$H$2:$O$406,2,FALSE)),"",VLOOKUP(A62,'BALANCE N'!$H$2:$O$406,2,FALSE))</f>
        <v>0</v>
      </c>
      <c r="C62" s="102" t="str">
        <f>IF(ISNA(VLOOKUP(B62,'BALANCE N'!$I$2:$O$406,2,FALSE)),"",VLOOKUP(B62,'BALANCE N'!$I$2:$O$406,2,FALSE))</f>
        <v/>
      </c>
      <c r="D62" s="63" t="e">
        <f>IF(ISNA(VLOOKUP(A62,#REF!,8,FALSE)),0,(VLOOKUP(A62,#REF!,8,FALSE)))</f>
        <v>#REF!</v>
      </c>
      <c r="E62" s="78"/>
      <c r="F62" s="78"/>
      <c r="G62" s="19">
        <f>IF(ISNA(VLOOKUP(A62,'BALANCE N'!$H$1:$O$395,8,FALSE)),0,VLOOKUP(A62,'BALANCE N'!$H$1:$O$395,8,FALSE))</f>
        <v>225000000</v>
      </c>
      <c r="H62" s="11" t="str">
        <f t="shared" si="1"/>
        <v/>
      </c>
    </row>
    <row r="63" spans="1:8" x14ac:dyDescent="0.25">
      <c r="A63" s="95"/>
      <c r="B63" s="102">
        <f>IF(ISNA(VLOOKUP(A63,'BALANCE N'!$H$2:$O$406,2,FALSE)),"",VLOOKUP(A63,'BALANCE N'!$H$2:$O$406,2,FALSE))</f>
        <v>0</v>
      </c>
      <c r="C63" s="102" t="str">
        <f>IF(ISNA(VLOOKUP(B63,'BALANCE N'!$I$2:$O$406,2,FALSE)),"",VLOOKUP(B63,'BALANCE N'!$I$2:$O$406,2,FALSE))</f>
        <v/>
      </c>
      <c r="D63" s="63" t="e">
        <f>IF(ISNA(VLOOKUP(A63,#REF!,8,FALSE)),0,(VLOOKUP(A63,#REF!,8,FALSE)))</f>
        <v>#REF!</v>
      </c>
      <c r="E63" s="78"/>
      <c r="F63" s="78"/>
      <c r="G63" s="19">
        <f>IF(ISNA(VLOOKUP(A63,'BALANCE N'!$H$1:$O$395,8,FALSE)),0,VLOOKUP(A63,'BALANCE N'!$H$1:$O$395,8,FALSE))</f>
        <v>225000000</v>
      </c>
      <c r="H63" s="11" t="str">
        <f t="shared" si="1"/>
        <v/>
      </c>
    </row>
    <row r="64" spans="1:8" x14ac:dyDescent="0.25">
      <c r="A64" s="95"/>
      <c r="B64" s="102">
        <f>IF(ISNA(VLOOKUP(A64,'BALANCE N'!$H$2:$O$406,2,FALSE)),"",VLOOKUP(A64,'BALANCE N'!$H$2:$O$406,2,FALSE))</f>
        <v>0</v>
      </c>
      <c r="C64" s="102" t="str">
        <f>IF(ISNA(VLOOKUP(B64,'BALANCE N'!$I$2:$O$406,2,FALSE)),"",VLOOKUP(B64,'BALANCE N'!$I$2:$O$406,2,FALSE))</f>
        <v/>
      </c>
      <c r="D64" s="63" t="e">
        <f>IF(ISNA(VLOOKUP(A64,#REF!,8,FALSE)),0,(VLOOKUP(A64,#REF!,8,FALSE)))</f>
        <v>#REF!</v>
      </c>
      <c r="E64" s="78"/>
      <c r="F64" s="78"/>
      <c r="G64" s="19">
        <f>IF(ISNA(VLOOKUP(A64,'BALANCE N'!$H$1:$O$395,8,FALSE)),0,VLOOKUP(A64,'BALANCE N'!$H$1:$O$395,8,FALSE))</f>
        <v>225000000</v>
      </c>
      <c r="H64" s="11" t="str">
        <f t="shared" si="1"/>
        <v/>
      </c>
    </row>
    <row r="65" spans="1:8" x14ac:dyDescent="0.25">
      <c r="A65" s="44"/>
      <c r="B65" s="45">
        <f>IF(ISNA(VLOOKUP(A65,'BALANCE N'!$H$2:$O$406,2,FALSE)),"",VLOOKUP(A65,'BALANCE N'!$H$2:$O$406,2,FALSE))</f>
        <v>0</v>
      </c>
      <c r="C65" s="45" t="str">
        <f>IF(ISNA(VLOOKUP(B65,'BALANCE N'!$I$2:$O$406,2,FALSE)),"",VLOOKUP(B65,'BALANCE N'!$I$2:$O$406,2,FALSE))</f>
        <v/>
      </c>
      <c r="D65" s="63" t="e">
        <f>IF(ISNA(VLOOKUP(A65,#REF!,8,FALSE)),0,(VLOOKUP(A65,#REF!,8,FALSE)))</f>
        <v>#REF!</v>
      </c>
      <c r="E65" s="64"/>
      <c r="F65" s="64"/>
      <c r="G65" s="19">
        <f>IF(ISNA(VLOOKUP(A65,'BALANCE N'!$H$1:$O$395,8,FALSE)),0,VLOOKUP(A65,'BALANCE N'!$H$1:$O$395,8,FALSE))</f>
        <v>225000000</v>
      </c>
      <c r="H65" s="11"/>
    </row>
    <row r="66" spans="1:8" x14ac:dyDescent="0.25">
      <c r="A66" s="44"/>
      <c r="B66" s="38">
        <f>IF(ISNA(VLOOKUP(A66,'BALANCE N'!$H$2:$O$406,2,FALSE)),"",VLOOKUP(A66,'BALANCE N'!$H$2:$O$406,2,FALSE))</f>
        <v>0</v>
      </c>
      <c r="C66" s="46" t="str">
        <f>IF(ISNA(VLOOKUP(B66,'BALANCE N'!$I$2:$O$406,2,FALSE)),"",VLOOKUP(B66,'BALANCE N'!$I$2:$O$406,2,FALSE))</f>
        <v/>
      </c>
      <c r="D66" s="65" t="e">
        <f>SUM(D10:D65)</f>
        <v>#REF!</v>
      </c>
      <c r="E66" s="66">
        <f>SUM(E11:E65)</f>
        <v>0</v>
      </c>
      <c r="F66" s="66">
        <f>SUM(F11:F65)</f>
        <v>0</v>
      </c>
      <c r="G66" s="67">
        <f>SUM(G10:G65)</f>
        <v>12600000000</v>
      </c>
      <c r="H66" s="33" t="e">
        <f>IF(D66&lt;&gt;"",ROUND(+D66+E66-F66-G66,2),"")</f>
        <v>#REF!</v>
      </c>
    </row>
    <row r="67" spans="1:8" x14ac:dyDescent="0.25">
      <c r="B67" s="15">
        <f>IF(ISNA(VLOOKUP(A67,'BALANCE N'!$H$2:$O$406,2,FALSE)),"",VLOOKUP(A67,'BALANCE N'!$H$2:$O$406,2,FALSE))</f>
        <v>0</v>
      </c>
      <c r="C67" s="15" t="str">
        <f>IF(ISNA(VLOOKUP(B67,'BALANCE N'!$I$2:$O$406,2,FALSE)),"",VLOOKUP(B67,'BALANCE N'!$I$2:$O$406,2,FALSE))</f>
        <v/>
      </c>
      <c r="D67" s="68"/>
      <c r="E67" s="68"/>
      <c r="F67" s="68"/>
      <c r="G67" s="12"/>
      <c r="H67" s="11" t="str">
        <f>IF(D67&lt;&gt;"",ROUND(+D67+E67-F67-G67,2),"")</f>
        <v/>
      </c>
    </row>
    <row r="68" spans="1:8" x14ac:dyDescent="0.25">
      <c r="A68" s="17">
        <v>261</v>
      </c>
      <c r="B68" s="112" t="s">
        <v>324</v>
      </c>
      <c r="C68" s="113" t="str">
        <f>IF(ISNA(VLOOKUP(B68,'BALANCE N'!$I$2:$O$406,2,FALSE)),"",VLOOKUP(B68,'BALANCE N'!$I$2:$O$406,2,FALSE))</f>
        <v/>
      </c>
      <c r="D68" s="96" t="e">
        <f>SUMIF(#REF!,A68,#REF!)</f>
        <v>#REF!</v>
      </c>
      <c r="E68" s="96">
        <f>+E66</f>
        <v>0</v>
      </c>
      <c r="F68" s="96">
        <f>+F66</f>
        <v>0</v>
      </c>
      <c r="G68" s="96">
        <f ca="1">SUMIF('BALANCE N'!$F$1:$O$494,A68,'BALANCE N'!$O$1:$O$494)</f>
        <v>2000000</v>
      </c>
      <c r="H68" s="94" t="e">
        <f>IF(D68&gt;0,D68-D66+G68-G66,"")</f>
        <v>#REF!</v>
      </c>
    </row>
    <row r="69" spans="1:8" x14ac:dyDescent="0.25">
      <c r="A69" s="37"/>
      <c r="B69" s="36">
        <f>IF(ISNA(VLOOKUP(A69,'BALANCE N'!$H$2:$O$406,2,FALSE)),"",VLOOKUP(A69,'BALANCE N'!$H$2:$O$406,2,FALSE))</f>
        <v>0</v>
      </c>
      <c r="C69" s="36" t="str">
        <f>IF(ISNA(VLOOKUP(B69,'BALANCE N'!$I$2:$O$406,2,FALSE)),"",VLOOKUP(B69,'BALANCE N'!$I$2:$O$406,2,FALSE))</f>
        <v/>
      </c>
      <c r="D69" s="24"/>
      <c r="E69" s="24"/>
      <c r="F69" s="24"/>
      <c r="G69" s="24"/>
      <c r="H69" s="11"/>
    </row>
    <row r="70" spans="1:8" x14ac:dyDescent="0.25">
      <c r="A70" s="43"/>
      <c r="B70" s="42">
        <f>IF(ISNA(VLOOKUP(A70,'BALANCE N'!$H$2:$O$406,2,FALSE)),"",VLOOKUP(A70,'BALANCE N'!$H$2:$O$406,2,FALSE))</f>
        <v>0</v>
      </c>
      <c r="C70" s="42" t="str">
        <f>IF(ISNA(VLOOKUP(B70,'BALANCE N'!$I$2:$O$406,2,FALSE)),"",VLOOKUP(B70,'BALANCE N'!$I$2:$O$406,2,FALSE))</f>
        <v/>
      </c>
      <c r="D70" s="24"/>
      <c r="E70" s="24"/>
      <c r="F70" s="24"/>
      <c r="G70" s="24"/>
      <c r="H70" s="11"/>
    </row>
    <row r="71" spans="1:8" x14ac:dyDescent="0.25">
      <c r="B71" s="14">
        <f>IF(ISNA(VLOOKUP(A71,'BALANCE N'!$H$2:$O$406,2,FALSE)),"",VLOOKUP(A71,'BALANCE N'!$H$2:$O$406,2,FALSE))</f>
        <v>0</v>
      </c>
      <c r="C71" s="14" t="str">
        <f>IF(ISNA(VLOOKUP(B71,'BALANCE N'!$I$2:$O$406,2,FALSE)),"",VLOOKUP(B71,'BALANCE N'!$I$2:$O$406,2,FALSE))</f>
        <v/>
      </c>
      <c r="D71" s="70"/>
      <c r="E71" s="70"/>
      <c r="F71" s="70"/>
      <c r="G71" s="70"/>
      <c r="H71" s="11"/>
    </row>
    <row r="72" spans="1:8" x14ac:dyDescent="0.25">
      <c r="A72" s="77"/>
      <c r="B72" s="103">
        <f>IF(ISNA(VLOOKUP(A72,'BALANCE N'!$H$2:$O$406,2,FALSE)),"",VLOOKUP(A72,'BALANCE N'!$H$2:$O$406,2,FALSE))</f>
        <v>0</v>
      </c>
      <c r="C72" s="103" t="str">
        <f>IF(ISNA(VLOOKUP(B72,'BALANCE N'!$I$2:$O$406,2,FALSE)),"",VLOOKUP(B72,'BALANCE N'!$I$2:$O$406,2,FALSE))</f>
        <v/>
      </c>
      <c r="D72" s="63" t="e">
        <f>IF(ISNA(VLOOKUP(A72,#REF!,8,FALSE)),0,(VLOOKUP(A72,#REF!,8,FALSE)))</f>
        <v>#REF!</v>
      </c>
      <c r="E72" s="78"/>
      <c r="F72" s="78"/>
      <c r="G72" s="63">
        <f>IF(ISNA(VLOOKUP(A72,'BALANCE N'!$H$1:$O$395,8,FALSE)),0,VLOOKUP(A72,'BALANCE N'!$H$1:$O$395,8,FALSE))</f>
        <v>225000000</v>
      </c>
      <c r="H72" s="82" t="str">
        <f t="shared" ref="H72:H87" si="2">IF(A72&lt;&gt;"",ROUND(+D72+E72-F72-G72,2),"")</f>
        <v/>
      </c>
    </row>
    <row r="73" spans="1:8" x14ac:dyDescent="0.25">
      <c r="A73" s="77"/>
      <c r="B73" s="103">
        <f>IF(ISNA(VLOOKUP(A73,'BALANCE N'!$H$2:$O$406,2,FALSE)),"",VLOOKUP(A73,'BALANCE N'!$H$2:$O$406,2,FALSE))</f>
        <v>0</v>
      </c>
      <c r="C73" s="103" t="str">
        <f>IF(ISNA(VLOOKUP(B73,'BALANCE N'!$I$2:$O$406,2,FALSE)),"",VLOOKUP(B73,'BALANCE N'!$I$2:$O$406,2,FALSE))</f>
        <v/>
      </c>
      <c r="D73" s="63" t="e">
        <f>IF(ISNA(VLOOKUP(A73,#REF!,8,FALSE)),0,(VLOOKUP(A73,#REF!,8,FALSE)))</f>
        <v>#REF!</v>
      </c>
      <c r="E73" s="78"/>
      <c r="F73" s="78"/>
      <c r="G73" s="63">
        <f>IF(ISNA(VLOOKUP(A73,'BALANCE N'!$H$1:$O$395,8,FALSE)),0,VLOOKUP(A73,'BALANCE N'!$H$1:$O$395,8,FALSE))</f>
        <v>225000000</v>
      </c>
      <c r="H73" s="82" t="str">
        <f t="shared" si="2"/>
        <v/>
      </c>
    </row>
    <row r="74" spans="1:8" x14ac:dyDescent="0.25">
      <c r="A74" s="77"/>
      <c r="B74" s="103">
        <f>IF(ISNA(VLOOKUP(A74,'BALANCE N'!$H$2:$O$406,2,FALSE)),"",VLOOKUP(A74,'BALANCE N'!$H$2:$O$406,2,FALSE))</f>
        <v>0</v>
      </c>
      <c r="C74" s="103" t="str">
        <f>IF(ISNA(VLOOKUP(B74,'BALANCE N'!$I$2:$O$406,2,FALSE)),"",VLOOKUP(B74,'BALANCE N'!$I$2:$O$406,2,FALSE))</f>
        <v/>
      </c>
      <c r="D74" s="63" t="e">
        <f>IF(ISNA(VLOOKUP(A74,#REF!,8,FALSE)),0,(VLOOKUP(A74,#REF!,8,FALSE)))</f>
        <v>#REF!</v>
      </c>
      <c r="E74" s="78"/>
      <c r="F74" s="78"/>
      <c r="G74" s="63">
        <f>IF(ISNA(VLOOKUP(A74,'BALANCE N'!$H$1:$O$395,8,FALSE)),0,VLOOKUP(A74,'BALANCE N'!$H$1:$O$395,8,FALSE))</f>
        <v>225000000</v>
      </c>
      <c r="H74" s="82" t="str">
        <f t="shared" si="2"/>
        <v/>
      </c>
    </row>
    <row r="75" spans="1:8" x14ac:dyDescent="0.25">
      <c r="A75" s="77"/>
      <c r="B75" s="103">
        <f>IF(ISNA(VLOOKUP(A75,'BALANCE N'!$H$2:$O$406,2,FALSE)),"",VLOOKUP(A75,'BALANCE N'!$H$2:$O$406,2,FALSE))</f>
        <v>0</v>
      </c>
      <c r="C75" s="103" t="str">
        <f>IF(ISNA(VLOOKUP(B75,'BALANCE N'!$I$2:$O$406,2,FALSE)),"",VLOOKUP(B75,'BALANCE N'!$I$2:$O$406,2,FALSE))</f>
        <v/>
      </c>
      <c r="D75" s="63" t="e">
        <f>IF(ISNA(VLOOKUP(A75,#REF!,8,FALSE)),0,(VLOOKUP(A75,#REF!,8,FALSE)))</f>
        <v>#REF!</v>
      </c>
      <c r="E75" s="78"/>
      <c r="F75" s="78"/>
      <c r="G75" s="63">
        <f>IF(ISNA(VLOOKUP(A75,'BALANCE N'!$H$1:$O$395,8,FALSE)),0,VLOOKUP(A75,'BALANCE N'!$H$1:$O$395,8,FALSE))</f>
        <v>225000000</v>
      </c>
      <c r="H75" s="82" t="str">
        <f t="shared" si="2"/>
        <v/>
      </c>
    </row>
    <row r="76" spans="1:8" x14ac:dyDescent="0.25">
      <c r="A76" s="77"/>
      <c r="B76" s="103">
        <f>IF(ISNA(VLOOKUP(A76,'BALANCE N'!$H$2:$O$406,2,FALSE)),"",VLOOKUP(A76,'BALANCE N'!$H$2:$O$406,2,FALSE))</f>
        <v>0</v>
      </c>
      <c r="C76" s="103" t="str">
        <f>IF(ISNA(VLOOKUP(B76,'BALANCE N'!$I$2:$O$406,2,FALSE)),"",VLOOKUP(B76,'BALANCE N'!$I$2:$O$406,2,FALSE))</f>
        <v/>
      </c>
      <c r="D76" s="63" t="e">
        <f>IF(ISNA(VLOOKUP(A76,#REF!,8,FALSE)),0,(VLOOKUP(A76,#REF!,8,FALSE)))</f>
        <v>#REF!</v>
      </c>
      <c r="E76" s="78"/>
      <c r="F76" s="78"/>
      <c r="G76" s="63">
        <f>IF(ISNA(VLOOKUP(A76,'BALANCE N'!$H$1:$O$395,8,FALSE)),0,VLOOKUP(A76,'BALANCE N'!$H$1:$O$395,8,FALSE))</f>
        <v>225000000</v>
      </c>
      <c r="H76" s="82" t="str">
        <f t="shared" si="2"/>
        <v/>
      </c>
    </row>
    <row r="77" spans="1:8" x14ac:dyDescent="0.25">
      <c r="A77" s="77"/>
      <c r="B77" s="103">
        <f>IF(ISNA(VLOOKUP(A77,'BALANCE N'!$H$2:$O$406,2,FALSE)),"",VLOOKUP(A77,'BALANCE N'!$H$2:$O$406,2,FALSE))</f>
        <v>0</v>
      </c>
      <c r="C77" s="103" t="str">
        <f>IF(ISNA(VLOOKUP(B77,'BALANCE N'!$I$2:$O$406,2,FALSE)),"",VLOOKUP(B77,'BALANCE N'!$I$2:$O$406,2,FALSE))</f>
        <v/>
      </c>
      <c r="D77" s="63" t="e">
        <f>IF(ISNA(VLOOKUP(A77,#REF!,8,FALSE)),0,(VLOOKUP(A77,#REF!,8,FALSE)))</f>
        <v>#REF!</v>
      </c>
      <c r="E77" s="78"/>
      <c r="F77" s="78"/>
      <c r="G77" s="63">
        <f>IF(ISNA(VLOOKUP(A77,'BALANCE N'!$H$1:$O$395,8,FALSE)),0,VLOOKUP(A77,'BALANCE N'!$H$1:$O$395,8,FALSE))</f>
        <v>225000000</v>
      </c>
      <c r="H77" s="82" t="str">
        <f t="shared" si="2"/>
        <v/>
      </c>
    </row>
    <row r="78" spans="1:8" x14ac:dyDescent="0.25">
      <c r="A78" s="77"/>
      <c r="B78" s="103">
        <f>IF(ISNA(VLOOKUP(A78,'BALANCE N'!$H$2:$O$406,2,FALSE)),"",VLOOKUP(A78,'BALANCE N'!$H$2:$O$406,2,FALSE))</f>
        <v>0</v>
      </c>
      <c r="C78" s="103" t="str">
        <f>IF(ISNA(VLOOKUP(B78,'BALANCE N'!$I$2:$O$406,2,FALSE)),"",VLOOKUP(B78,'BALANCE N'!$I$2:$O$406,2,FALSE))</f>
        <v/>
      </c>
      <c r="D78" s="63" t="e">
        <f>IF(ISNA(VLOOKUP(A78,#REF!,8,FALSE)),0,(VLOOKUP(A78,#REF!,8,FALSE)))</f>
        <v>#REF!</v>
      </c>
      <c r="E78" s="78"/>
      <c r="F78" s="78"/>
      <c r="G78" s="63">
        <f>IF(ISNA(VLOOKUP(A78,'BALANCE N'!$H$1:$O$395,8,FALSE)),0,VLOOKUP(A78,'BALANCE N'!$H$1:$O$395,8,FALSE))</f>
        <v>225000000</v>
      </c>
      <c r="H78" s="82" t="str">
        <f t="shared" si="2"/>
        <v/>
      </c>
    </row>
    <row r="79" spans="1:8" x14ac:dyDescent="0.25">
      <c r="A79" s="77"/>
      <c r="B79" s="103">
        <f>IF(ISNA(VLOOKUP(A79,'BALANCE N'!$H$2:$O$406,2,FALSE)),"",VLOOKUP(A79,'BALANCE N'!$H$2:$O$406,2,FALSE))</f>
        <v>0</v>
      </c>
      <c r="C79" s="103" t="str">
        <f>IF(ISNA(VLOOKUP(B79,'BALANCE N'!$I$2:$O$406,2,FALSE)),"",VLOOKUP(B79,'BALANCE N'!$I$2:$O$406,2,FALSE))</f>
        <v/>
      </c>
      <c r="D79" s="63" t="e">
        <f>IF(ISNA(VLOOKUP(A79,#REF!,8,FALSE)),0,(VLOOKUP(A79,#REF!,8,FALSE)))</f>
        <v>#REF!</v>
      </c>
      <c r="E79" s="78"/>
      <c r="F79" s="78"/>
      <c r="G79" s="63">
        <f>IF(ISNA(VLOOKUP(A79,'BALANCE N'!$H$1:$O$395,8,FALSE)),0,VLOOKUP(A79,'BALANCE N'!$H$1:$O$395,8,FALSE))</f>
        <v>225000000</v>
      </c>
      <c r="H79" s="82" t="str">
        <f t="shared" si="2"/>
        <v/>
      </c>
    </row>
    <row r="80" spans="1:8" x14ac:dyDescent="0.25">
      <c r="A80" s="77"/>
      <c r="B80" s="103">
        <f>IF(ISNA(VLOOKUP(A80,'BALANCE N'!$H$2:$O$406,2,FALSE)),"",VLOOKUP(A80,'BALANCE N'!$H$2:$O$406,2,FALSE))</f>
        <v>0</v>
      </c>
      <c r="C80" s="103" t="str">
        <f>IF(ISNA(VLOOKUP(B80,'BALANCE N'!$I$2:$O$406,2,FALSE)),"",VLOOKUP(B80,'BALANCE N'!$I$2:$O$406,2,FALSE))</f>
        <v/>
      </c>
      <c r="D80" s="63" t="e">
        <f>IF(ISNA(VLOOKUP(A80,#REF!,8,FALSE)),0,(VLOOKUP(A80,#REF!,8,FALSE)))</f>
        <v>#REF!</v>
      </c>
      <c r="E80" s="78"/>
      <c r="F80" s="78"/>
      <c r="G80" s="63">
        <f>IF(ISNA(VLOOKUP(A80,'BALANCE N'!$H$1:$O$395,8,FALSE)),0,VLOOKUP(A80,'BALANCE N'!$H$1:$O$395,8,FALSE))</f>
        <v>225000000</v>
      </c>
      <c r="H80" s="82" t="str">
        <f t="shared" si="2"/>
        <v/>
      </c>
    </row>
    <row r="81" spans="1:8" x14ac:dyDescent="0.25">
      <c r="A81" s="77"/>
      <c r="B81" s="103">
        <f>IF(ISNA(VLOOKUP(A81,'BALANCE N'!$H$2:$O$406,2,FALSE)),"",VLOOKUP(A81,'BALANCE N'!$H$2:$O$406,2,FALSE))</f>
        <v>0</v>
      </c>
      <c r="C81" s="103" t="str">
        <f>IF(ISNA(VLOOKUP(B81,'BALANCE N'!$I$2:$O$406,2,FALSE)),"",VLOOKUP(B81,'BALANCE N'!$I$2:$O$406,2,FALSE))</f>
        <v/>
      </c>
      <c r="D81" s="63" t="e">
        <f>IF(ISNA(VLOOKUP(A81,#REF!,8,FALSE)),0,(VLOOKUP(A81,#REF!,8,FALSE)))</f>
        <v>#REF!</v>
      </c>
      <c r="E81" s="78"/>
      <c r="F81" s="78"/>
      <c r="G81" s="63">
        <f>IF(ISNA(VLOOKUP(A81,'BALANCE N'!$H$1:$O$395,8,FALSE)),0,VLOOKUP(A81,'BALANCE N'!$H$1:$O$395,8,FALSE))</f>
        <v>225000000</v>
      </c>
      <c r="H81" s="82" t="str">
        <f t="shared" si="2"/>
        <v/>
      </c>
    </row>
    <row r="82" spans="1:8" x14ac:dyDescent="0.25">
      <c r="A82" s="77"/>
      <c r="B82" s="103">
        <f>IF(ISNA(VLOOKUP(A82,'BALANCE N'!$H$2:$O$406,2,FALSE)),"",VLOOKUP(A82,'BALANCE N'!$H$2:$O$406,2,FALSE))</f>
        <v>0</v>
      </c>
      <c r="C82" s="103" t="str">
        <f>IF(ISNA(VLOOKUP(B82,'BALANCE N'!$I$2:$O$406,2,FALSE)),"",VLOOKUP(B82,'BALANCE N'!$I$2:$O$406,2,FALSE))</f>
        <v/>
      </c>
      <c r="D82" s="63" t="e">
        <f>IF(ISNA(VLOOKUP(A82,#REF!,8,FALSE)),0,(VLOOKUP(A82,#REF!,8,FALSE)))</f>
        <v>#REF!</v>
      </c>
      <c r="E82" s="78"/>
      <c r="F82" s="78"/>
      <c r="G82" s="63">
        <f>IF(ISNA(VLOOKUP(A82,'BALANCE N'!$H$1:$O$395,8,FALSE)),0,VLOOKUP(A82,'BALANCE N'!$H$1:$O$395,8,FALSE))</f>
        <v>225000000</v>
      </c>
      <c r="H82" s="82" t="str">
        <f t="shared" si="2"/>
        <v/>
      </c>
    </row>
    <row r="83" spans="1:8" x14ac:dyDescent="0.25">
      <c r="A83" s="77"/>
      <c r="B83" s="103">
        <f>IF(ISNA(VLOOKUP(A83,'BALANCE N'!$H$2:$O$406,2,FALSE)),"",VLOOKUP(A83,'BALANCE N'!$H$2:$O$406,2,FALSE))</f>
        <v>0</v>
      </c>
      <c r="C83" s="103" t="str">
        <f>IF(ISNA(VLOOKUP(B83,'BALANCE N'!$I$2:$O$406,2,FALSE)),"",VLOOKUP(B83,'BALANCE N'!$I$2:$O$406,2,FALSE))</f>
        <v/>
      </c>
      <c r="D83" s="63" t="e">
        <f>IF(ISNA(VLOOKUP(A83,#REF!,8,FALSE)),0,(VLOOKUP(A83,#REF!,8,FALSE)))</f>
        <v>#REF!</v>
      </c>
      <c r="E83" s="78"/>
      <c r="F83" s="78"/>
      <c r="G83" s="63">
        <f>IF(ISNA(VLOOKUP(A83,'BALANCE N'!$H$1:$O$395,8,FALSE)),0,VLOOKUP(A83,'BALANCE N'!$H$1:$O$395,8,FALSE))</f>
        <v>225000000</v>
      </c>
      <c r="H83" s="82" t="str">
        <f t="shared" si="2"/>
        <v/>
      </c>
    </row>
    <row r="84" spans="1:8" x14ac:dyDescent="0.25">
      <c r="A84" s="77"/>
      <c r="B84" s="103">
        <f>IF(ISNA(VLOOKUP(A84,'BALANCE N'!$H$2:$O$406,2,FALSE)),"",VLOOKUP(A84,'BALANCE N'!$H$2:$O$406,2,FALSE))</f>
        <v>0</v>
      </c>
      <c r="C84" s="103" t="str">
        <f>IF(ISNA(VLOOKUP(B84,'BALANCE N'!$I$2:$O$406,2,FALSE)),"",VLOOKUP(B84,'BALANCE N'!$I$2:$O$406,2,FALSE))</f>
        <v/>
      </c>
      <c r="D84" s="63" t="e">
        <f>IF(ISNA(VLOOKUP(A84,#REF!,8,FALSE)),0,(VLOOKUP(A84,#REF!,8,FALSE)))</f>
        <v>#REF!</v>
      </c>
      <c r="E84" s="78"/>
      <c r="F84" s="78"/>
      <c r="G84" s="63">
        <f>IF(ISNA(VLOOKUP(A84,'BALANCE N'!$H$1:$O$395,8,FALSE)),0,VLOOKUP(A84,'BALANCE N'!$H$1:$O$395,8,FALSE))</f>
        <v>225000000</v>
      </c>
      <c r="H84" s="82" t="str">
        <f t="shared" si="2"/>
        <v/>
      </c>
    </row>
    <row r="85" spans="1:8" x14ac:dyDescent="0.25">
      <c r="A85" s="77"/>
      <c r="B85" s="103">
        <f>IF(ISNA(VLOOKUP(A85,'BALANCE N'!$H$2:$O$406,2,FALSE)),"",VLOOKUP(A85,'BALANCE N'!$H$2:$O$406,2,FALSE))</f>
        <v>0</v>
      </c>
      <c r="C85" s="103" t="str">
        <f>IF(ISNA(VLOOKUP(B85,'BALANCE N'!$I$2:$O$406,2,FALSE)),"",VLOOKUP(B85,'BALANCE N'!$I$2:$O$406,2,FALSE))</f>
        <v/>
      </c>
      <c r="D85" s="63" t="e">
        <f>IF(ISNA(VLOOKUP(A85,#REF!,8,FALSE)),0,(VLOOKUP(A85,#REF!,8,FALSE)))</f>
        <v>#REF!</v>
      </c>
      <c r="E85" s="78"/>
      <c r="F85" s="78"/>
      <c r="G85" s="63">
        <f>IF(ISNA(VLOOKUP(A85,'BALANCE N'!$H$1:$O$395,8,FALSE)),0,VLOOKUP(A85,'BALANCE N'!$H$1:$O$395,8,FALSE))</f>
        <v>225000000</v>
      </c>
      <c r="H85" s="82" t="str">
        <f t="shared" si="2"/>
        <v/>
      </c>
    </row>
    <row r="86" spans="1:8" x14ac:dyDescent="0.25">
      <c r="A86" s="77"/>
      <c r="B86" s="103">
        <f>IF(ISNA(VLOOKUP(A86,'BALANCE N'!$H$2:$O$406,2,FALSE)),"",VLOOKUP(A86,'BALANCE N'!$H$2:$O$406,2,FALSE))</f>
        <v>0</v>
      </c>
      <c r="C86" s="103" t="str">
        <f>IF(ISNA(VLOOKUP(B86,'BALANCE N'!$I$2:$O$406,2,FALSE)),"",VLOOKUP(B86,'BALANCE N'!$I$2:$O$406,2,FALSE))</f>
        <v/>
      </c>
      <c r="D86" s="63" t="e">
        <f>IF(ISNA(VLOOKUP(A86,#REF!,8,FALSE)),0,(VLOOKUP(A86,#REF!,8,FALSE)))</f>
        <v>#REF!</v>
      </c>
      <c r="E86" s="78"/>
      <c r="F86" s="78"/>
      <c r="G86" s="63">
        <f>IF(ISNA(VLOOKUP(A86,'BALANCE N'!$H$1:$O$395,8,FALSE)),0,VLOOKUP(A86,'BALANCE N'!$H$1:$O$395,8,FALSE))</f>
        <v>225000000</v>
      </c>
      <c r="H86" s="82" t="str">
        <f t="shared" si="2"/>
        <v/>
      </c>
    </row>
    <row r="87" spans="1:8" x14ac:dyDescent="0.25">
      <c r="A87" s="77"/>
      <c r="B87" s="103">
        <f>IF(ISNA(VLOOKUP(A87,'BALANCE N'!$H$2:$O$406,2,FALSE)),"",VLOOKUP(A87,'BALANCE N'!$H$2:$O$406,2,FALSE))</f>
        <v>0</v>
      </c>
      <c r="C87" s="103" t="str">
        <f>IF(ISNA(VLOOKUP(B87,'BALANCE N'!$I$2:$O$406,2,FALSE)),"",VLOOKUP(B87,'BALANCE N'!$I$2:$O$406,2,FALSE))</f>
        <v/>
      </c>
      <c r="D87" s="63" t="e">
        <f>IF(ISNA(VLOOKUP(A87,#REF!,8,FALSE)),0,(VLOOKUP(A87,#REF!,8,FALSE)))</f>
        <v>#REF!</v>
      </c>
      <c r="E87" s="78"/>
      <c r="F87" s="78"/>
      <c r="G87" s="63">
        <f>IF(ISNA(VLOOKUP(A87,'BALANCE N'!$H$1:$O$395,8,FALSE)),0,VLOOKUP(A87,'BALANCE N'!$H$1:$O$395,8,FALSE))</f>
        <v>225000000</v>
      </c>
      <c r="H87" s="82" t="str">
        <f t="shared" si="2"/>
        <v/>
      </c>
    </row>
    <row r="88" spans="1:8" x14ac:dyDescent="0.25">
      <c r="B88" s="16">
        <f>IF(ISNA(VLOOKUP(A88,'BALANCE N'!$H$2:$O$406,2,FALSE)),"",VLOOKUP(A88,'BALANCE N'!$H$2:$O$406,2,FALSE))</f>
        <v>0</v>
      </c>
      <c r="C88" s="16" t="str">
        <f>IF(ISNA(VLOOKUP(B88,'BALANCE N'!$I$2:$O$406,2,FALSE)),"",VLOOKUP(B88,'BALANCE N'!$I$2:$O$406,2,FALSE))</f>
        <v/>
      </c>
      <c r="D88" s="18"/>
      <c r="E88" s="18"/>
      <c r="F88" s="18"/>
      <c r="G88" s="71"/>
      <c r="H88" s="11"/>
    </row>
    <row r="89" spans="1:8" x14ac:dyDescent="0.25">
      <c r="A89" s="17"/>
      <c r="B89" s="104" t="s">
        <v>224</v>
      </c>
      <c r="C89" s="105"/>
      <c r="D89" s="69" t="e">
        <f>SUM(D72:D87)</f>
        <v>#REF!</v>
      </c>
      <c r="E89" s="69">
        <f>SUM(E72:E87)</f>
        <v>0</v>
      </c>
      <c r="F89" s="69">
        <f>SUM(F72:F87)</f>
        <v>0</v>
      </c>
      <c r="G89" s="69">
        <f>SUM(G72:G87)</f>
        <v>3600000000</v>
      </c>
      <c r="H89" s="33" t="e">
        <f>IF(D89&lt;&gt;"",ROUND(+D89+E89-F89-G89,2),"")</f>
        <v>#REF!</v>
      </c>
    </row>
    <row r="90" spans="1:8" x14ac:dyDescent="0.25">
      <c r="A90" s="37"/>
      <c r="B90" s="35"/>
      <c r="C90" s="35"/>
      <c r="D90" s="24"/>
      <c r="E90" s="24"/>
      <c r="F90" s="24"/>
      <c r="G90" s="24"/>
      <c r="H90" s="11"/>
    </row>
    <row r="91" spans="1:8" ht="26.25" x14ac:dyDescent="0.25">
      <c r="A91" s="37">
        <v>267</v>
      </c>
      <c r="B91" s="97" t="s">
        <v>237</v>
      </c>
      <c r="C91" s="98"/>
      <c r="D91" s="96" t="e">
        <f>SUMIF(#REF!,A91,#REF!)</f>
        <v>#REF!</v>
      </c>
      <c r="E91" s="96">
        <f>+E89</f>
        <v>0</v>
      </c>
      <c r="F91" s="96">
        <f>+F89</f>
        <v>0</v>
      </c>
      <c r="G91" s="96">
        <f ca="1">SUMIF('BALANCE N'!$F$1:$O$494,A91,'BALANCE N'!$O$1:$O$494)</f>
        <v>0</v>
      </c>
      <c r="H91" s="94" t="e">
        <f>IF(D91&gt;0,D91-D89+G91-G89,"")</f>
        <v>#REF!</v>
      </c>
    </row>
    <row r="92" spans="1:8" x14ac:dyDescent="0.25">
      <c r="A92" s="37"/>
      <c r="B92" s="41"/>
      <c r="C92" s="41"/>
      <c r="D92" s="24"/>
      <c r="E92" s="24"/>
      <c r="F92" s="24"/>
      <c r="G92" s="24"/>
      <c r="H92" s="11"/>
    </row>
    <row r="93" spans="1:8" x14ac:dyDescent="0.25">
      <c r="A93" s="43"/>
      <c r="B93" s="57"/>
      <c r="C93" s="57"/>
      <c r="D93" s="24"/>
      <c r="E93" s="24"/>
      <c r="F93" s="24"/>
      <c r="G93" s="24"/>
      <c r="H93" s="11"/>
    </row>
    <row r="94" spans="1:8" x14ac:dyDescent="0.25">
      <c r="B94" s="62"/>
      <c r="C94" s="62"/>
      <c r="D94" s="70"/>
      <c r="E94" s="70"/>
      <c r="F94" s="70"/>
      <c r="G94" s="70"/>
      <c r="H94" s="11"/>
    </row>
    <row r="95" spans="1:8" x14ac:dyDescent="0.25">
      <c r="A95" s="77"/>
      <c r="B95" s="103" t="str">
        <f>IF(ISNA(VLOOKUP(A95,'BALANCE N'!$I$2:$O$406,2,FALSE)),"",VLOOKUP(A95,'BALANCE N'!$I$2:$O$406,2,FALSE))</f>
        <v/>
      </c>
      <c r="C95" s="103" t="str">
        <f>IF(ISNA(VLOOKUP(B95,'BALANCE N'!$I$2:$O$406,2,FALSE)),"",VLOOKUP(B95,'BALANCE N'!$I$2:$O$406,2,FALSE))</f>
        <v/>
      </c>
      <c r="D95" s="63" t="e">
        <f>IF(ISNA(VLOOKUP(A95,#REF!,8,FALSE)),0,(VLOOKUP(A95,#REF!,8,FALSE)))</f>
        <v>#REF!</v>
      </c>
      <c r="E95" s="79"/>
      <c r="F95" s="79"/>
      <c r="G95" s="24">
        <f>IF(ISNA(VLOOKUP(A95,'BALANCE N'!$H$1:$O$395,8,FALSE)),0,VLOOKUP(A95,'BALANCE N'!$H$1:$O$395,8,FALSE))</f>
        <v>225000000</v>
      </c>
      <c r="H95" s="11" t="str">
        <f t="shared" ref="H95:H98" si="3">IF(A95&lt;&gt;"",ROUND(+D95+E95-F95-G95,2),"")</f>
        <v/>
      </c>
    </row>
    <row r="96" spans="1:8" x14ac:dyDescent="0.25">
      <c r="A96" s="77"/>
      <c r="B96" s="103" t="str">
        <f>IF(ISNA(VLOOKUP(A96,'BALANCE N'!$I$2:$O$406,2,FALSE)),"",VLOOKUP(A96,'BALANCE N'!$I$2:$O$406,2,FALSE))</f>
        <v/>
      </c>
      <c r="C96" s="103" t="str">
        <f>IF(ISNA(VLOOKUP(B96,'BALANCE N'!$I$2:$O$406,2,FALSE)),"",VLOOKUP(B96,'BALANCE N'!$I$2:$O$406,2,FALSE))</f>
        <v/>
      </c>
      <c r="D96" s="63" t="e">
        <f>IF(ISNA(VLOOKUP(A96,#REF!,8,FALSE)),0,(VLOOKUP(A96,#REF!,8,FALSE)))</f>
        <v>#REF!</v>
      </c>
      <c r="E96" s="79"/>
      <c r="F96" s="79"/>
      <c r="G96" s="24">
        <f>IF(ISNA(VLOOKUP(A96,'BALANCE N'!$H$1:$O$395,8,FALSE)),0,VLOOKUP(A96,'BALANCE N'!$H$1:$O$395,8,FALSE))</f>
        <v>225000000</v>
      </c>
      <c r="H96" s="11" t="str">
        <f t="shared" si="3"/>
        <v/>
      </c>
    </row>
    <row r="97" spans="1:8" x14ac:dyDescent="0.25">
      <c r="A97" s="77"/>
      <c r="B97" s="103" t="str">
        <f>IF(ISNA(VLOOKUP(A97,'BALANCE N'!$I$2:$O$406,2,FALSE)),"",VLOOKUP(A97,'BALANCE N'!$I$2:$O$406,2,FALSE))</f>
        <v/>
      </c>
      <c r="C97" s="103" t="str">
        <f>IF(ISNA(VLOOKUP(B97,'BALANCE N'!$I$2:$O$406,2,FALSE)),"",VLOOKUP(B97,'BALANCE N'!$I$2:$O$406,2,FALSE))</f>
        <v/>
      </c>
      <c r="D97" s="63" t="e">
        <f>IF(ISNA(VLOOKUP(A97,#REF!,8,FALSE)),0,(VLOOKUP(A97,#REF!,8,FALSE)))</f>
        <v>#REF!</v>
      </c>
      <c r="E97" s="79"/>
      <c r="F97" s="79"/>
      <c r="G97" s="24">
        <f>IF(ISNA(VLOOKUP(A97,'BALANCE N'!$H$1:$O$395,8,FALSE)),0,VLOOKUP(A97,'BALANCE N'!$H$1:$O$395,8,FALSE))</f>
        <v>225000000</v>
      </c>
      <c r="H97" s="11" t="str">
        <f t="shared" si="3"/>
        <v/>
      </c>
    </row>
    <row r="98" spans="1:8" x14ac:dyDescent="0.25">
      <c r="A98" s="77"/>
      <c r="B98" s="103" t="str">
        <f>IF(ISNA(VLOOKUP(A98,'BALANCE N'!$I$2:$O$406,2,FALSE)),"",VLOOKUP(A98,'BALANCE N'!$I$2:$O$406,2,FALSE))</f>
        <v/>
      </c>
      <c r="C98" s="103" t="str">
        <f>IF(ISNA(VLOOKUP(B98,'BALANCE N'!$I$2:$O$406,2,FALSE)),"",VLOOKUP(B98,'BALANCE N'!$I$2:$O$406,2,FALSE))</f>
        <v/>
      </c>
      <c r="D98" s="63" t="e">
        <f>IF(ISNA(VLOOKUP(A98,#REF!,8,FALSE)),0,(VLOOKUP(A98,#REF!,8,FALSE)))</f>
        <v>#REF!</v>
      </c>
      <c r="E98" s="79"/>
      <c r="F98" s="79"/>
      <c r="G98" s="24">
        <f>IF(ISNA(VLOOKUP(A98,'BALANCE N'!$H$1:$O$395,8,FALSE)),0,VLOOKUP(A98,'BALANCE N'!$H$1:$O$395,8,FALSE))</f>
        <v>225000000</v>
      </c>
      <c r="H98" s="11" t="str">
        <f t="shared" si="3"/>
        <v/>
      </c>
    </row>
    <row r="99" spans="1:8" x14ac:dyDescent="0.25">
      <c r="B99" s="16"/>
      <c r="C99" s="16"/>
      <c r="D99" s="18"/>
      <c r="E99" s="18"/>
      <c r="F99" s="18"/>
      <c r="G99" s="72"/>
      <c r="H99" s="11"/>
    </row>
    <row r="100" spans="1:8" x14ac:dyDescent="0.25">
      <c r="A100" s="17"/>
      <c r="B100" s="104" t="s">
        <v>225</v>
      </c>
      <c r="C100" s="105"/>
      <c r="D100" s="69" t="e">
        <f>SUM(D95:D98)</f>
        <v>#REF!</v>
      </c>
      <c r="E100" s="69">
        <f>SUM(E95:E98)</f>
        <v>0</v>
      </c>
      <c r="F100" s="69">
        <f>SUM(F95:F98)</f>
        <v>0</v>
      </c>
      <c r="G100" s="69">
        <f>SUM(G95:G98)</f>
        <v>900000000</v>
      </c>
      <c r="H100" s="33" t="e">
        <f>IF(D100&lt;&gt;"",ROUND(+D100+E100-F100-G100,2),"")</f>
        <v>#REF!</v>
      </c>
    </row>
    <row r="101" spans="1:8" x14ac:dyDescent="0.25">
      <c r="A101" s="37"/>
      <c r="B101" s="36"/>
      <c r="C101" s="36"/>
      <c r="D101" s="24"/>
      <c r="E101" s="24"/>
      <c r="F101" s="24"/>
      <c r="G101" s="24"/>
      <c r="H101" s="11"/>
    </row>
    <row r="102" spans="1:8" x14ac:dyDescent="0.25">
      <c r="A102" s="37">
        <v>274</v>
      </c>
      <c r="B102" s="97" t="s">
        <v>238</v>
      </c>
      <c r="C102" s="98"/>
      <c r="D102" s="96" t="e">
        <f>SUMIF(#REF!,A102,#REF!)</f>
        <v>#REF!</v>
      </c>
      <c r="E102" s="96">
        <f>+E100</f>
        <v>0</v>
      </c>
      <c r="F102" s="96">
        <f>+F100</f>
        <v>0</v>
      </c>
      <c r="G102" s="96">
        <f ca="1">SUMIF('BALANCE N'!$F$1:$O$494,A102,'BALANCE N'!$O$1:$O$494)</f>
        <v>0</v>
      </c>
      <c r="H102" s="94" t="e">
        <f>IF(D102&gt;0,D102-D100+G102-G100,"")</f>
        <v>#REF!</v>
      </c>
    </row>
    <row r="103" spans="1:8" x14ac:dyDescent="0.25">
      <c r="A103" s="37"/>
      <c r="B103" s="36"/>
      <c r="C103" s="36"/>
      <c r="D103" s="24"/>
      <c r="E103" s="24"/>
      <c r="F103" s="24"/>
      <c r="G103" s="24"/>
      <c r="H103" s="11"/>
    </row>
    <row r="104" spans="1:8" x14ac:dyDescent="0.25">
      <c r="A104" s="43"/>
      <c r="B104" s="42"/>
      <c r="C104" s="42"/>
      <c r="D104" s="24"/>
      <c r="E104" s="24"/>
      <c r="F104" s="24"/>
      <c r="G104" s="24"/>
      <c r="H104" s="11"/>
    </row>
    <row r="105" spans="1:8" x14ac:dyDescent="0.25">
      <c r="B105" s="14"/>
      <c r="C105" s="14"/>
      <c r="D105" s="70"/>
      <c r="E105" s="70"/>
      <c r="F105" s="70"/>
      <c r="G105" s="70"/>
      <c r="H105" s="11"/>
    </row>
    <row r="106" spans="1:8" x14ac:dyDescent="0.25">
      <c r="A106" s="17"/>
      <c r="B106" s="106" t="str">
        <f>IF(ISNA(VLOOKUP(A106,'BALANCE N'!$I$2:$O$406,2,FALSE)),"",VLOOKUP(A106,'BALANCE N'!$I$2:$O$406,2,FALSE))</f>
        <v/>
      </c>
      <c r="C106" s="106" t="str">
        <f>IF(ISNA(VLOOKUP(B106,'BALANCE N'!$I$2:$O$406,2,FALSE)),"",VLOOKUP(B106,'BALANCE N'!$I$2:$O$406,2,FALSE))</f>
        <v/>
      </c>
      <c r="D106" s="18" t="e">
        <f>IF(ISNA(VLOOKUP(A106,#REF!,8,FALSE)),0,(VLOOKUP(A106,#REF!,8,FALSE)))</f>
        <v>#REF!</v>
      </c>
      <c r="E106" s="78"/>
      <c r="F106" s="78"/>
      <c r="G106" s="19">
        <f>IF(ISNA(VLOOKUP(A106,'BALANCE N'!$H$1:$O$395,8,FALSE)),0,VLOOKUP(A106,'BALANCE N'!$H$1:$O$395,8,FALSE))</f>
        <v>225000000</v>
      </c>
      <c r="H106" s="11" t="str">
        <f t="shared" ref="H106:H113" si="4">IF(A106&lt;&gt;"",ROUND(+D106+E106-F106-G106,2),"")</f>
        <v/>
      </c>
    </row>
    <row r="107" spans="1:8" x14ac:dyDescent="0.25">
      <c r="A107" s="77"/>
      <c r="B107" s="102" t="str">
        <f>IF(ISNA(VLOOKUP(A107,'BALANCE N'!$I$2:$O$406,2,FALSE)),"",VLOOKUP(A107,'BALANCE N'!$I$2:$O$406,2,FALSE))</f>
        <v/>
      </c>
      <c r="C107" s="102" t="str">
        <f>IF(ISNA(VLOOKUP(B107,'BALANCE N'!$I$2:$O$406,2,FALSE)),"",VLOOKUP(B107,'BALANCE N'!$I$2:$O$406,2,FALSE))</f>
        <v/>
      </c>
      <c r="D107" s="18" t="e">
        <f>IF(ISNA(VLOOKUP(A107,#REF!,8,FALSE)),0,(VLOOKUP(A107,#REF!,8,FALSE)))</f>
        <v>#REF!</v>
      </c>
      <c r="E107" s="78"/>
      <c r="F107" s="78"/>
      <c r="G107" s="19">
        <f>IF(ISNA(VLOOKUP(A107,'BALANCE N'!$H$1:$O$395,8,FALSE)),0,VLOOKUP(A107,'BALANCE N'!$H$1:$O$395,8,FALSE))</f>
        <v>225000000</v>
      </c>
      <c r="H107" s="11" t="str">
        <f t="shared" si="4"/>
        <v/>
      </c>
    </row>
    <row r="108" spans="1:8" x14ac:dyDescent="0.25">
      <c r="A108" s="77"/>
      <c r="B108" s="102" t="str">
        <f>IF(ISNA(VLOOKUP(A108,'BALANCE N'!$I$2:$O$406,2,FALSE)),"",VLOOKUP(A108,'BALANCE N'!$I$2:$O$406,2,FALSE))</f>
        <v/>
      </c>
      <c r="C108" s="102" t="str">
        <f>IF(ISNA(VLOOKUP(B108,'BALANCE N'!$I$2:$O$406,2,FALSE)),"",VLOOKUP(B108,'BALANCE N'!$I$2:$O$406,2,FALSE))</f>
        <v/>
      </c>
      <c r="D108" s="18" t="e">
        <f>IF(ISNA(VLOOKUP(A108,#REF!,8,FALSE)),0,(VLOOKUP(A108,#REF!,8,FALSE)))</f>
        <v>#REF!</v>
      </c>
      <c r="E108" s="78"/>
      <c r="F108" s="78"/>
      <c r="G108" s="19">
        <f>IF(ISNA(VLOOKUP(A108,'BALANCE N'!$H$1:$O$395,8,FALSE)),0,VLOOKUP(A108,'BALANCE N'!$H$1:$O$395,8,FALSE))</f>
        <v>225000000</v>
      </c>
      <c r="H108" s="11" t="str">
        <f t="shared" si="4"/>
        <v/>
      </c>
    </row>
    <row r="109" spans="1:8" x14ac:dyDescent="0.25">
      <c r="A109" s="77"/>
      <c r="B109" s="102" t="str">
        <f>IF(ISNA(VLOOKUP(A109,'BALANCE N'!$I$2:$O$406,2,FALSE)),"",VLOOKUP(A109,'BALANCE N'!$I$2:$O$406,2,FALSE))</f>
        <v/>
      </c>
      <c r="C109" s="102" t="str">
        <f>IF(ISNA(VLOOKUP(B109,'BALANCE N'!$I$2:$O$406,2,FALSE)),"",VLOOKUP(B109,'BALANCE N'!$I$2:$O$406,2,FALSE))</f>
        <v/>
      </c>
      <c r="D109" s="18" t="e">
        <f>IF(ISNA(VLOOKUP(A109,#REF!,8,FALSE)),0,(VLOOKUP(A109,#REF!,8,FALSE)))</f>
        <v>#REF!</v>
      </c>
      <c r="E109" s="78"/>
      <c r="F109" s="78"/>
      <c r="G109" s="19">
        <f>IF(ISNA(VLOOKUP(A109,'BALANCE N'!$H$1:$O$395,8,FALSE)),0,VLOOKUP(A109,'BALANCE N'!$H$1:$O$395,8,FALSE))</f>
        <v>225000000</v>
      </c>
      <c r="H109" s="11" t="str">
        <f t="shared" si="4"/>
        <v/>
      </c>
    </row>
    <row r="110" spans="1:8" x14ac:dyDescent="0.25">
      <c r="A110" s="77"/>
      <c r="B110" s="102"/>
      <c r="C110" s="102"/>
      <c r="D110" s="18" t="e">
        <f>IF(ISNA(VLOOKUP(A110,#REF!,8,FALSE)),0,(VLOOKUP(A110,#REF!,8,FALSE)))</f>
        <v>#REF!</v>
      </c>
      <c r="E110" s="78"/>
      <c r="F110" s="78"/>
      <c r="G110" s="19">
        <f>IF(ISNA(VLOOKUP(A110,'BALANCE N'!$H$1:$O$395,8,FALSE)),0,VLOOKUP(A110,'BALANCE N'!$H$1:$O$395,8,FALSE))</f>
        <v>225000000</v>
      </c>
      <c r="H110" s="11" t="str">
        <f t="shared" si="4"/>
        <v/>
      </c>
    </row>
    <row r="111" spans="1:8" x14ac:dyDescent="0.25">
      <c r="A111" s="77"/>
      <c r="B111" s="102" t="str">
        <f>IF(ISNA(VLOOKUP(A111,'BALANCE N'!$I$2:$O$406,2,FALSE)),"",VLOOKUP(A111,'BALANCE N'!$I$2:$O$406,2,FALSE))</f>
        <v/>
      </c>
      <c r="C111" s="102" t="str">
        <f>IF(ISNA(VLOOKUP(B111,'BALANCE N'!$I$2:$O$406,2,FALSE)),"",VLOOKUP(B111,'BALANCE N'!$I$2:$O$406,2,FALSE))</f>
        <v/>
      </c>
      <c r="D111" s="18" t="e">
        <f>IF(ISNA(VLOOKUP(A111,#REF!,8,FALSE)),0,(VLOOKUP(A111,#REF!,8,FALSE)))</f>
        <v>#REF!</v>
      </c>
      <c r="E111" s="78"/>
      <c r="F111" s="78"/>
      <c r="G111" s="19">
        <f>IF(ISNA(VLOOKUP(A111,'BALANCE N'!$H$1:$O$395,8,FALSE)),0,VLOOKUP(A111,'BALANCE N'!$H$1:$O$395,8,FALSE))</f>
        <v>225000000</v>
      </c>
      <c r="H111" s="11" t="str">
        <f t="shared" si="4"/>
        <v/>
      </c>
    </row>
    <row r="112" spans="1:8" x14ac:dyDescent="0.25">
      <c r="A112" s="77"/>
      <c r="B112" s="102" t="str">
        <f>IF(ISNA(VLOOKUP(A112,'BALANCE N'!$I$2:$O$406,2,FALSE)),"",VLOOKUP(A112,'BALANCE N'!$I$2:$O$406,2,FALSE))</f>
        <v/>
      </c>
      <c r="C112" s="102" t="str">
        <f>IF(ISNA(VLOOKUP(B112,'BALANCE N'!$I$2:$O$406,2,FALSE)),"",VLOOKUP(B112,'BALANCE N'!$I$2:$O$406,2,FALSE))</f>
        <v/>
      </c>
      <c r="D112" s="18" t="e">
        <f>IF(ISNA(VLOOKUP(A112,#REF!,8,FALSE)),0,(VLOOKUP(A112,#REF!,8,FALSE)))</f>
        <v>#REF!</v>
      </c>
      <c r="E112" s="78"/>
      <c r="F112" s="78"/>
      <c r="G112" s="19">
        <f>IF(ISNA(VLOOKUP(A112,'BALANCE N'!$H$1:$O$395,8,FALSE)),0,VLOOKUP(A112,'BALANCE N'!$H$1:$O$395,8,FALSE))</f>
        <v>225000000</v>
      </c>
      <c r="H112" s="11" t="str">
        <f t="shared" si="4"/>
        <v/>
      </c>
    </row>
    <row r="113" spans="1:8" x14ac:dyDescent="0.25">
      <c r="A113" s="77"/>
      <c r="B113" s="102" t="str">
        <f>IF(ISNA(VLOOKUP(A113,'BALANCE N'!$I$2:$O$406,2,FALSE)),"",VLOOKUP(A113,'BALANCE N'!$I$2:$O$406,2,FALSE))</f>
        <v/>
      </c>
      <c r="C113" s="102" t="str">
        <f>IF(ISNA(VLOOKUP(B113,'BALANCE N'!$I$2:$O$406,2,FALSE)),"",VLOOKUP(B113,'BALANCE N'!$I$2:$O$406,2,FALSE))</f>
        <v/>
      </c>
      <c r="D113" s="18" t="e">
        <f>IF(ISNA(VLOOKUP(A113,#REF!,8,FALSE)),0,(VLOOKUP(A113,#REF!,8,FALSE)))</f>
        <v>#REF!</v>
      </c>
      <c r="E113" s="78"/>
      <c r="F113" s="78"/>
      <c r="G113" s="19">
        <f>IF(ISNA(VLOOKUP(A113,'BALANCE N'!$H$1:$O$395,8,FALSE)),0,VLOOKUP(A113,'BALANCE N'!$H$1:$O$395,8,FALSE))</f>
        <v>225000000</v>
      </c>
      <c r="H113" s="11" t="str">
        <f t="shared" si="4"/>
        <v/>
      </c>
    </row>
    <row r="114" spans="1:8" x14ac:dyDescent="0.25">
      <c r="A114" s="17"/>
      <c r="B114" s="106"/>
      <c r="C114" s="106"/>
      <c r="D114" s="11"/>
      <c r="E114" s="23"/>
      <c r="F114" s="23"/>
      <c r="G114" s="11"/>
      <c r="H114" s="11"/>
    </row>
    <row r="115" spans="1:8" x14ac:dyDescent="0.25">
      <c r="A115" s="17"/>
      <c r="B115" s="111" t="s">
        <v>226</v>
      </c>
      <c r="C115" s="111"/>
      <c r="D115" s="21" t="e">
        <f>SUM(D106:D113)</f>
        <v>#REF!</v>
      </c>
      <c r="E115" s="21">
        <f t="shared" ref="E115:G115" si="5">SUM(E106:E113)</f>
        <v>0</v>
      </c>
      <c r="F115" s="21">
        <f t="shared" si="5"/>
        <v>0</v>
      </c>
      <c r="G115" s="21">
        <f t="shared" si="5"/>
        <v>1800000000</v>
      </c>
      <c r="H115" s="11" t="e">
        <f>IF(D115&lt;&gt;"",ROUND(+D115+E115-F115-G115,2),"")</f>
        <v>#REF!</v>
      </c>
    </row>
    <row r="116" spans="1:8" x14ac:dyDescent="0.25">
      <c r="A116" s="17"/>
      <c r="B116" s="106"/>
      <c r="C116" s="106"/>
      <c r="D116" s="18"/>
      <c r="E116" s="23"/>
      <c r="F116" s="23"/>
      <c r="G116" s="20"/>
      <c r="H116" s="11"/>
    </row>
    <row r="117" spans="1:8" x14ac:dyDescent="0.25">
      <c r="A117" s="17" t="s">
        <v>9</v>
      </c>
      <c r="B117" s="107"/>
      <c r="C117" s="107"/>
      <c r="D117" s="78"/>
      <c r="E117" s="78"/>
      <c r="F117" s="78"/>
      <c r="G117" s="80"/>
      <c r="H117" s="11" t="str">
        <f t="shared" ref="H117:H129" si="6">IF(D117&lt;&gt;"",ROUND(+D117+E117-F117-G117,2),"")</f>
        <v/>
      </c>
    </row>
    <row r="118" spans="1:8" x14ac:dyDescent="0.25">
      <c r="A118" s="17"/>
      <c r="B118" s="107"/>
      <c r="C118" s="107"/>
      <c r="D118" s="78"/>
      <c r="E118" s="78"/>
      <c r="F118" s="78"/>
      <c r="G118" s="80"/>
      <c r="H118" s="11" t="str">
        <f t="shared" si="6"/>
        <v/>
      </c>
    </row>
    <row r="119" spans="1:8" x14ac:dyDescent="0.25">
      <c r="A119" s="17"/>
      <c r="B119" s="107"/>
      <c r="C119" s="107"/>
      <c r="D119" s="78"/>
      <c r="E119" s="78"/>
      <c r="F119" s="78"/>
      <c r="G119" s="80"/>
      <c r="H119" s="11" t="str">
        <f t="shared" si="6"/>
        <v/>
      </c>
    </row>
    <row r="120" spans="1:8" x14ac:dyDescent="0.25">
      <c r="A120" s="17"/>
      <c r="B120" s="107"/>
      <c r="C120" s="107"/>
      <c r="D120" s="78"/>
      <c r="E120" s="78"/>
      <c r="F120" s="78"/>
      <c r="G120" s="80"/>
      <c r="H120" s="11" t="str">
        <f t="shared" si="6"/>
        <v/>
      </c>
    </row>
    <row r="121" spans="1:8" x14ac:dyDescent="0.25">
      <c r="A121" s="17"/>
      <c r="B121" s="107"/>
      <c r="C121" s="107"/>
      <c r="D121" s="78"/>
      <c r="E121" s="78"/>
      <c r="F121" s="78"/>
      <c r="G121" s="80"/>
      <c r="H121" s="11" t="str">
        <f t="shared" si="6"/>
        <v/>
      </c>
    </row>
    <row r="122" spans="1:8" x14ac:dyDescent="0.25">
      <c r="A122" s="17"/>
      <c r="B122" s="107"/>
      <c r="C122" s="107"/>
      <c r="D122" s="78"/>
      <c r="E122" s="78"/>
      <c r="F122" s="78"/>
      <c r="G122" s="80"/>
      <c r="H122" s="11" t="str">
        <f t="shared" si="6"/>
        <v/>
      </c>
    </row>
    <row r="123" spans="1:8" x14ac:dyDescent="0.25">
      <c r="A123" s="17"/>
      <c r="B123" s="107"/>
      <c r="C123" s="107"/>
      <c r="D123" s="78"/>
      <c r="E123" s="78"/>
      <c r="F123" s="78"/>
      <c r="G123" s="80"/>
      <c r="H123" s="11" t="str">
        <f t="shared" si="6"/>
        <v/>
      </c>
    </row>
    <row r="124" spans="1:8" x14ac:dyDescent="0.25">
      <c r="A124" s="17"/>
      <c r="B124" s="107"/>
      <c r="C124" s="107"/>
      <c r="D124" s="78"/>
      <c r="E124" s="78"/>
      <c r="F124" s="78"/>
      <c r="G124" s="80"/>
      <c r="H124" s="11" t="str">
        <f t="shared" si="6"/>
        <v/>
      </c>
    </row>
    <row r="125" spans="1:8" x14ac:dyDescent="0.25">
      <c r="A125" s="17"/>
      <c r="B125" s="107"/>
      <c r="C125" s="107"/>
      <c r="D125" s="78"/>
      <c r="E125" s="78"/>
      <c r="F125" s="78"/>
      <c r="G125" s="80"/>
      <c r="H125" s="11" t="str">
        <f t="shared" si="6"/>
        <v/>
      </c>
    </row>
    <row r="126" spans="1:8" x14ac:dyDescent="0.25">
      <c r="A126" s="17"/>
      <c r="B126" s="107"/>
      <c r="C126" s="107"/>
      <c r="D126" s="78"/>
      <c r="E126" s="78"/>
      <c r="F126" s="78"/>
      <c r="G126" s="80"/>
      <c r="H126" s="11" t="str">
        <f t="shared" si="6"/>
        <v/>
      </c>
    </row>
    <row r="127" spans="1:8" x14ac:dyDescent="0.25">
      <c r="A127" s="17"/>
      <c r="B127" s="107"/>
      <c r="C127" s="107"/>
      <c r="D127" s="78"/>
      <c r="E127" s="78"/>
      <c r="F127" s="78"/>
      <c r="G127" s="80"/>
      <c r="H127" s="11" t="str">
        <f t="shared" si="6"/>
        <v/>
      </c>
    </row>
    <row r="128" spans="1:8" x14ac:dyDescent="0.25">
      <c r="A128" s="17"/>
      <c r="B128" s="107"/>
      <c r="C128" s="107"/>
      <c r="D128" s="78"/>
      <c r="E128" s="78"/>
      <c r="F128" s="78"/>
      <c r="G128" s="80"/>
      <c r="H128" s="11" t="str">
        <f t="shared" si="6"/>
        <v/>
      </c>
    </row>
    <row r="129" spans="1:8" x14ac:dyDescent="0.25">
      <c r="A129" s="17"/>
      <c r="B129" s="107"/>
      <c r="C129" s="107"/>
      <c r="D129" s="78"/>
      <c r="E129" s="78"/>
      <c r="F129" s="78"/>
      <c r="G129" s="80"/>
      <c r="H129" s="11" t="str">
        <f t="shared" si="6"/>
        <v/>
      </c>
    </row>
    <row r="130" spans="1:8" x14ac:dyDescent="0.25">
      <c r="A130" s="17"/>
      <c r="B130" s="107"/>
      <c r="C130" s="107"/>
      <c r="D130" s="78"/>
      <c r="E130" s="78"/>
      <c r="F130" s="78"/>
      <c r="G130" s="80"/>
      <c r="H130" s="11" t="str">
        <f>IF(D130&lt;&gt;"",ROUND(+D130+E130-F130-G130,2),"")</f>
        <v/>
      </c>
    </row>
    <row r="131" spans="1:8" x14ac:dyDescent="0.25">
      <c r="A131" s="17"/>
      <c r="B131" s="106"/>
      <c r="C131" s="106"/>
      <c r="D131" s="11"/>
      <c r="E131" s="11"/>
      <c r="F131" s="11"/>
      <c r="G131" s="11"/>
      <c r="H131" s="11" t="str">
        <f t="shared" ref="H131" si="7">IF(D131&lt;&gt;"",ROUND(+D131+E131-F131-G131,2),"")</f>
        <v/>
      </c>
    </row>
    <row r="132" spans="1:8" ht="15" customHeight="1" x14ac:dyDescent="0.25">
      <c r="A132" s="39"/>
      <c r="B132" s="39" t="s">
        <v>227</v>
      </c>
      <c r="C132" s="39"/>
      <c r="D132" s="21">
        <f>SUM(D117:D130)</f>
        <v>0</v>
      </c>
      <c r="E132" s="21">
        <f>SUM(E117:E130)</f>
        <v>0</v>
      </c>
      <c r="F132" s="21">
        <f>SUM(F117:F130)</f>
        <v>0</v>
      </c>
      <c r="G132" s="21">
        <f>SUM(G117:G130)</f>
        <v>0</v>
      </c>
      <c r="H132" s="11">
        <f>IF(D132&lt;&gt;"",ROUND(+D132+E132-F132-G132,2),"")</f>
        <v>0</v>
      </c>
    </row>
    <row r="133" spans="1:8" ht="15" customHeight="1" x14ac:dyDescent="0.25">
      <c r="A133" s="39"/>
      <c r="B133" s="39"/>
      <c r="C133" s="39"/>
      <c r="D133" s="21"/>
      <c r="E133" s="21"/>
      <c r="F133" s="21"/>
      <c r="G133" s="21"/>
      <c r="H133" s="11"/>
    </row>
    <row r="134" spans="1:8" ht="15" customHeight="1" x14ac:dyDescent="0.25">
      <c r="A134" s="26"/>
      <c r="B134" s="25" t="s">
        <v>228</v>
      </c>
      <c r="C134" s="22"/>
      <c r="D134" s="13" t="e">
        <f>+D132+D115</f>
        <v>#REF!</v>
      </c>
      <c r="E134" s="13">
        <f>+E132+E115</f>
        <v>0</v>
      </c>
      <c r="F134" s="13">
        <f>+F132+F115</f>
        <v>0</v>
      </c>
      <c r="G134" s="13">
        <f>+G132+G115</f>
        <v>1800000000</v>
      </c>
      <c r="H134" s="33" t="e">
        <f>IF(D134&lt;&gt;"",ROUND(+D134+E134-F134-G134,2),"")</f>
        <v>#REF!</v>
      </c>
    </row>
    <row r="135" spans="1:8" ht="15" customHeight="1" x14ac:dyDescent="0.25">
      <c r="A135" s="47"/>
      <c r="B135" s="48"/>
      <c r="C135" s="48"/>
      <c r="D135" s="50"/>
      <c r="E135" s="50"/>
      <c r="F135" s="50"/>
      <c r="G135" s="49"/>
      <c r="H135" s="11"/>
    </row>
    <row r="136" spans="1:8" ht="15" customHeight="1" x14ac:dyDescent="0.25">
      <c r="A136" s="26">
        <v>275</v>
      </c>
      <c r="B136" s="25" t="s">
        <v>239</v>
      </c>
      <c r="C136" s="22"/>
      <c r="D136" s="13" t="e">
        <f>SUMIF(#REF!,A136,#REF!)</f>
        <v>#REF!</v>
      </c>
      <c r="E136" s="13">
        <f>+E134</f>
        <v>0</v>
      </c>
      <c r="F136" s="13">
        <f>+F134</f>
        <v>0</v>
      </c>
      <c r="G136" s="13">
        <f ca="1">SUMIF('BALANCE N'!$F$1:$O$494,A136,'BALANCE N'!$O$1:$O$494)</f>
        <v>0</v>
      </c>
      <c r="H136" s="54" t="e">
        <f>IF(D136&gt;0,D136-D134+G136-G134,"")</f>
        <v>#REF!</v>
      </c>
    </row>
    <row r="137" spans="1:8" ht="15" customHeight="1" x14ac:dyDescent="0.25">
      <c r="A137" s="47"/>
      <c r="B137" s="48"/>
      <c r="C137" s="48"/>
      <c r="D137" s="50"/>
      <c r="E137" s="50"/>
      <c r="F137" s="50"/>
      <c r="G137" s="50"/>
      <c r="H137" s="11"/>
    </row>
    <row r="138" spans="1:8" x14ac:dyDescent="0.25">
      <c r="A138" s="108" t="s">
        <v>221</v>
      </c>
      <c r="B138" s="109"/>
      <c r="C138" s="110"/>
      <c r="D138" s="13" t="e">
        <f>+D134+D100+D89+D68</f>
        <v>#REF!</v>
      </c>
      <c r="E138" s="13">
        <f>+E134+E100+E89+E68</f>
        <v>0</v>
      </c>
      <c r="F138" s="13">
        <f>+F134+F100+F89+F68</f>
        <v>0</v>
      </c>
      <c r="G138" s="13">
        <f ca="1">+G134+G100+G89+G68</f>
        <v>6302000000</v>
      </c>
      <c r="H138" s="33" t="e">
        <f>IF(D138&lt;&gt;"",ROUND(+D138+E138-F138-G138,2),"")</f>
        <v>#REF!</v>
      </c>
    </row>
    <row r="139" spans="1:8" x14ac:dyDescent="0.25">
      <c r="A139" s="55"/>
      <c r="B139" s="55"/>
      <c r="C139" s="55"/>
      <c r="D139" s="73"/>
      <c r="E139" s="73"/>
      <c r="F139" s="73"/>
      <c r="G139" s="73"/>
      <c r="H139" s="40"/>
    </row>
    <row r="140" spans="1:8" x14ac:dyDescent="0.25">
      <c r="D140" s="11"/>
      <c r="E140" s="11"/>
      <c r="F140" s="11"/>
      <c r="G140" s="11"/>
      <c r="H140" s="11"/>
    </row>
    <row r="141" spans="1:8" x14ac:dyDescent="0.25">
      <c r="A141" s="26">
        <v>26</v>
      </c>
      <c r="B141" s="51" t="s">
        <v>240</v>
      </c>
      <c r="C141" s="52"/>
      <c r="D141" s="13" t="e">
        <f>SUMIF(#REF!,A141,#REF!)</f>
        <v>#REF!</v>
      </c>
      <c r="E141" s="13">
        <f>+E91+E66</f>
        <v>0</v>
      </c>
      <c r="F141" s="13">
        <f>+F91+F66</f>
        <v>0</v>
      </c>
      <c r="G141" s="13">
        <f ca="1">SUMIF('BALANCE N'!$E$1:$O$494,A141,'BALANCE N'!$O$1:$O$494)</f>
        <v>2000000</v>
      </c>
      <c r="H141" s="33" t="e">
        <f>IF(D141&gt;0,D141-D89-D66+G141-G66-G91,"")</f>
        <v>#REF!</v>
      </c>
    </row>
    <row r="142" spans="1:8" x14ac:dyDescent="0.25">
      <c r="A142" s="53">
        <v>27</v>
      </c>
      <c r="B142" s="51"/>
      <c r="C142" s="52"/>
      <c r="D142" s="13" t="e">
        <f>SUMIF(#REF!,A142,#REF!)</f>
        <v>#REF!</v>
      </c>
      <c r="E142" s="13">
        <f>+E136</f>
        <v>0</v>
      </c>
      <c r="F142" s="13">
        <f>+F136</f>
        <v>0</v>
      </c>
      <c r="G142" s="13">
        <f ca="1">SUMIF('BALANCE N'!$E$1:$O$494,A142,'BALANCE N'!$O$1:$O$494)</f>
        <v>0</v>
      </c>
      <c r="H142" s="33" t="e">
        <f>IF(D142&gt;0,D142-D136+G142-G136,"")</f>
        <v>#REF!</v>
      </c>
    </row>
    <row r="143" spans="1:8" x14ac:dyDescent="0.25">
      <c r="A143" s="53"/>
      <c r="B143" s="51"/>
      <c r="C143" s="51"/>
      <c r="D143" s="50"/>
      <c r="E143" s="50"/>
      <c r="F143" s="50"/>
      <c r="G143" s="50"/>
      <c r="H143" s="74"/>
    </row>
    <row r="144" spans="1:8" x14ac:dyDescent="0.25">
      <c r="A144" s="53" t="s">
        <v>241</v>
      </c>
      <c r="B144" s="51"/>
      <c r="C144" s="52"/>
      <c r="D144" s="13" t="e">
        <f>SUM(D141:D142)</f>
        <v>#REF!</v>
      </c>
      <c r="E144" s="13">
        <f>SUM(E141:E142)</f>
        <v>0</v>
      </c>
      <c r="F144" s="13">
        <f>SUM(F141:F142)</f>
        <v>0</v>
      </c>
      <c r="G144" s="13">
        <f ca="1">SUM(G141:G142)</f>
        <v>2000000</v>
      </c>
      <c r="H144" s="33" t="e">
        <f>IF(D144&gt;0,D144-D138+G144-G138,"")</f>
        <v>#REF!</v>
      </c>
    </row>
    <row r="145" spans="1:1" x14ac:dyDescent="0.25">
      <c r="A145" s="76" t="s">
        <v>244</v>
      </c>
    </row>
    <row r="146" spans="1:1" x14ac:dyDescent="0.25">
      <c r="A146" s="76" t="s">
        <v>309</v>
      </c>
    </row>
    <row r="147" spans="1:1" x14ac:dyDescent="0.25">
      <c r="A147" s="76"/>
    </row>
    <row r="148" spans="1:1" x14ac:dyDescent="0.25">
      <c r="A148" s="76"/>
    </row>
    <row r="149" spans="1:1" x14ac:dyDescent="0.25">
      <c r="A149" s="76"/>
    </row>
    <row r="150" spans="1:1" x14ac:dyDescent="0.25">
      <c r="A150" s="76"/>
    </row>
    <row r="151" spans="1:1" x14ac:dyDescent="0.25">
      <c r="A151" s="76"/>
    </row>
    <row r="152" spans="1:1" x14ac:dyDescent="0.25">
      <c r="A152" s="76"/>
    </row>
    <row r="153" spans="1:1" x14ac:dyDescent="0.25">
      <c r="A153" s="76"/>
    </row>
    <row r="154" spans="1:1" x14ac:dyDescent="0.25">
      <c r="A154" s="76"/>
    </row>
    <row r="155" spans="1:1" x14ac:dyDescent="0.25">
      <c r="A155" s="76"/>
    </row>
    <row r="156" spans="1:1" x14ac:dyDescent="0.25">
      <c r="A156" s="76"/>
    </row>
    <row r="157" spans="1:1" x14ac:dyDescent="0.25">
      <c r="A157" s="76"/>
    </row>
    <row r="158" spans="1:1" x14ac:dyDescent="0.25">
      <c r="A158" s="76"/>
    </row>
  </sheetData>
  <customSheetViews>
    <customSheetView guid="{0190691C-17C3-49FF-B581-B69A7B10F2A7}" zeroValues="0">
      <selection activeCell="D15" sqref="D15"/>
      <pageMargins left="0.7" right="0.7" top="0.75" bottom="0.75" header="0.3" footer="0.3"/>
      <pageSetup paperSize="9" scale="43" orientation="portrait" r:id="rId1"/>
    </customSheetView>
    <customSheetView guid="{5A863004-5637-4EB1-9C87-5A23CE8A0517}" zeroValues="0" topLeftCell="A19">
      <selection activeCell="H39" sqref="H39"/>
      <pageMargins left="0.7" right="0.7" top="0.75" bottom="0.75" header="0.3" footer="0.3"/>
      <pageSetup paperSize="9" scale="43" orientation="portrait" r:id="rId2"/>
    </customSheetView>
  </customSheetViews>
  <mergeCells count="115">
    <mergeCell ref="B43:C43"/>
    <mergeCell ref="B34:C34"/>
    <mergeCell ref="B35:C35"/>
    <mergeCell ref="B36:C36"/>
    <mergeCell ref="B37:C37"/>
    <mergeCell ref="B38:C38"/>
    <mergeCell ref="A1:A3"/>
    <mergeCell ref="A4:H4"/>
    <mergeCell ref="H8:H9"/>
    <mergeCell ref="G8:G9"/>
    <mergeCell ref="B8:B9"/>
    <mergeCell ref="C8:C9"/>
    <mergeCell ref="E8:E9"/>
    <mergeCell ref="F8:F9"/>
    <mergeCell ref="B11:C11"/>
    <mergeCell ref="D8:D9"/>
    <mergeCell ref="B19:C19"/>
    <mergeCell ref="B20:C20"/>
    <mergeCell ref="B21:C21"/>
    <mergeCell ref="B22:C22"/>
    <mergeCell ref="A8:A9"/>
    <mergeCell ref="B10:C10"/>
    <mergeCell ref="B110:C110"/>
    <mergeCell ref="B84:C84"/>
    <mergeCell ref="B85:C85"/>
    <mergeCell ref="B86:C86"/>
    <mergeCell ref="B87:C87"/>
    <mergeCell ref="B79:C79"/>
    <mergeCell ref="B80:C80"/>
    <mergeCell ref="B81:C81"/>
    <mergeCell ref="B82:C82"/>
    <mergeCell ref="B83:C83"/>
    <mergeCell ref="B109:C109"/>
    <mergeCell ref="B52:C52"/>
    <mergeCell ref="B75:C75"/>
    <mergeCell ref="B59:C59"/>
    <mergeCell ref="B68:C68"/>
    <mergeCell ref="B72:C72"/>
    <mergeCell ref="B29:C29"/>
    <mergeCell ref="B30:C30"/>
    <mergeCell ref="B31:C31"/>
    <mergeCell ref="B32:C32"/>
    <mergeCell ref="B33:C33"/>
    <mergeCell ref="B74:C74"/>
    <mergeCell ref="B64:C64"/>
    <mergeCell ref="B73:C73"/>
    <mergeCell ref="B47:C47"/>
    <mergeCell ref="B48:C48"/>
    <mergeCell ref="B49:C49"/>
    <mergeCell ref="B50:C50"/>
    <mergeCell ref="B53:C53"/>
    <mergeCell ref="B54:C54"/>
    <mergeCell ref="B55:C55"/>
    <mergeCell ref="B56:C56"/>
    <mergeCell ref="B57:C57"/>
    <mergeCell ref="B58:C58"/>
    <mergeCell ref="B42:C42"/>
    <mergeCell ref="B131:C131"/>
    <mergeCell ref="B123:C123"/>
    <mergeCell ref="B124:C124"/>
    <mergeCell ref="B125:C125"/>
    <mergeCell ref="B126:C126"/>
    <mergeCell ref="B127:C127"/>
    <mergeCell ref="A138:C138"/>
    <mergeCell ref="B122:C122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8:C128"/>
    <mergeCell ref="B129:C129"/>
    <mergeCell ref="B130:C130"/>
    <mergeCell ref="B76:C76"/>
    <mergeCell ref="B77:C77"/>
    <mergeCell ref="B89:C89"/>
    <mergeCell ref="B106:C106"/>
    <mergeCell ref="B107:C107"/>
    <mergeCell ref="B108:C108"/>
    <mergeCell ref="B78:C78"/>
    <mergeCell ref="B100:C100"/>
    <mergeCell ref="B95:C95"/>
    <mergeCell ref="B96:C96"/>
    <mergeCell ref="B97:C97"/>
    <mergeCell ref="B98:C98"/>
    <mergeCell ref="B60:C60"/>
    <mergeCell ref="B61:C61"/>
    <mergeCell ref="B62:C62"/>
    <mergeCell ref="B63:C63"/>
    <mergeCell ref="B12:C12"/>
    <mergeCell ref="B13:C13"/>
    <mergeCell ref="B14:C14"/>
    <mergeCell ref="B15:C15"/>
    <mergeCell ref="B16:C16"/>
    <mergeCell ref="B17:C17"/>
    <mergeCell ref="B18:C18"/>
    <mergeCell ref="B23:C23"/>
    <mergeCell ref="B24:C24"/>
    <mergeCell ref="B25:C25"/>
    <mergeCell ref="B26:C26"/>
    <mergeCell ref="B27:C27"/>
    <mergeCell ref="B28:C28"/>
    <mergeCell ref="B44:C44"/>
    <mergeCell ref="B45:C45"/>
    <mergeCell ref="B46:C46"/>
    <mergeCell ref="B39:C39"/>
    <mergeCell ref="B40:C40"/>
    <mergeCell ref="B41:C41"/>
    <mergeCell ref="B51:C51"/>
  </mergeCells>
  <hyperlinks>
    <hyperlink ref="G3" location="SOMMAIRE!H3" display="Sommaire"/>
    <hyperlink ref="H3" location="DIVIDENDES!A1" display="Dividendes"/>
    <hyperlink ref="K1" r:id="rId3"/>
  </hyperlinks>
  <pageMargins left="0.7" right="0.7" top="0.75" bottom="0.75" header="0.3" footer="0.3"/>
  <pageSetup paperSize="9" scale="42" orientation="portrait" r:id="rId4"/>
  <ignoredErrors>
    <ignoredError sqref="B105:C116 E115:F116 G131 E130:F131 B95:C100 G114:G116" unlockedFormula="1"/>
    <ignoredError sqref="D105 D115:D116 D131 D99" evalError="1" unlockedFormula="1"/>
    <ignoredError sqref="D67 D94 D114 D71 D88:D89" evalError="1"/>
  </ignoredErrors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BALANCE N</vt:lpstr>
      <vt:lpstr>IMMO FI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ETEVE Yoan</dc:creator>
  <cp:lastModifiedBy>Michel</cp:lastModifiedBy>
  <cp:lastPrinted>2014-09-24T09:32:03Z</cp:lastPrinted>
  <dcterms:created xsi:type="dcterms:W3CDTF">2014-07-09T07:49:29Z</dcterms:created>
  <dcterms:modified xsi:type="dcterms:W3CDTF">2014-09-25T13:45:23Z</dcterms:modified>
</cp:coreProperties>
</file>